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hidePivotFieldList="1"/>
  <xr:revisionPtr revIDLastSave="0" documentId="13_ncr:1_{64900CFC-69F2-4DF2-B2A9-A58EEDEA064C}" xr6:coauthVersionLast="47" xr6:coauthVersionMax="47" xr10:uidLastSave="{00000000-0000-0000-0000-000000000000}"/>
  <bookViews>
    <workbookView xWindow="-108" yWindow="-108" windowWidth="23256" windowHeight="12456" firstSheet="1" activeTab="5" xr2:uid="{00000000-000D-0000-FFFF-FFFF00000000}"/>
  </bookViews>
  <sheets>
    <sheet name="Pivot Table" sheetId="7" r:id="rId1"/>
    <sheet name="Healthcare" sheetId="6" r:id="rId2"/>
    <sheet name="Customer Names" sheetId="3" r:id="rId3"/>
    <sheet name="Medical Examinations" sheetId="2" r:id="rId4"/>
    <sheet name="Hospitalisation Details" sheetId="1" r:id="rId5"/>
    <sheet name="Dashboard" sheetId="9" r:id="rId6"/>
  </sheets>
  <definedNames>
    <definedName name="_xlnm._FilterDatabase" localSheetId="2" hidden="1">'Customer Names'!$A$1:$E$2336</definedName>
    <definedName name="_xlnm._FilterDatabase" localSheetId="1" hidden="1">Healthcare!$A$1:$P$2336</definedName>
    <definedName name="_xlnm._FilterDatabase" localSheetId="4" hidden="1">'Hospitalisation Details'!#REF!</definedName>
    <definedName name="_xlnm._FilterDatabase" localSheetId="3" hidden="1">'Medical Examinations'!$A$1:$J$2336</definedName>
    <definedName name="Slicer_Diabetes_Status">#N/A</definedName>
    <definedName name="Slicer_Weight_Statu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6" l="1"/>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396" i="6"/>
  <c r="Q397" i="6"/>
  <c r="Q398" i="6"/>
  <c r="Q399" i="6"/>
  <c r="Q400" i="6"/>
  <c r="Q401" i="6"/>
  <c r="Q402" i="6"/>
  <c r="Q403" i="6"/>
  <c r="Q404" i="6"/>
  <c r="Q405" i="6"/>
  <c r="Q406" i="6"/>
  <c r="Q407" i="6"/>
  <c r="Q408" i="6"/>
  <c r="Q409" i="6"/>
  <c r="Q410" i="6"/>
  <c r="Q411" i="6"/>
  <c r="Q412" i="6"/>
  <c r="Q413" i="6"/>
  <c r="Q414" i="6"/>
  <c r="Q415" i="6"/>
  <c r="Q416" i="6"/>
  <c r="Q417" i="6"/>
  <c r="Q418" i="6"/>
  <c r="Q419" i="6"/>
  <c r="Q420" i="6"/>
  <c r="Q421" i="6"/>
  <c r="Q422" i="6"/>
  <c r="Q423" i="6"/>
  <c r="Q424" i="6"/>
  <c r="Q425" i="6"/>
  <c r="Q426" i="6"/>
  <c r="Q427" i="6"/>
  <c r="Q428" i="6"/>
  <c r="Q429" i="6"/>
  <c r="Q430" i="6"/>
  <c r="Q431" i="6"/>
  <c r="Q432" i="6"/>
  <c r="Q433" i="6"/>
  <c r="Q434" i="6"/>
  <c r="Q435" i="6"/>
  <c r="Q436" i="6"/>
  <c r="Q437" i="6"/>
  <c r="Q438" i="6"/>
  <c r="Q439" i="6"/>
  <c r="Q440" i="6"/>
  <c r="Q441" i="6"/>
  <c r="Q442" i="6"/>
  <c r="Q443" i="6"/>
  <c r="Q444" i="6"/>
  <c r="Q445" i="6"/>
  <c r="Q446" i="6"/>
  <c r="Q447" i="6"/>
  <c r="Q448" i="6"/>
  <c r="Q449" i="6"/>
  <c r="Q450" i="6"/>
  <c r="Q451" i="6"/>
  <c r="Q452" i="6"/>
  <c r="Q453" i="6"/>
  <c r="Q454" i="6"/>
  <c r="Q455" i="6"/>
  <c r="Q456" i="6"/>
  <c r="Q457" i="6"/>
  <c r="Q458" i="6"/>
  <c r="Q459" i="6"/>
  <c r="Q460" i="6"/>
  <c r="Q461" i="6"/>
  <c r="Q462" i="6"/>
  <c r="Q463" i="6"/>
  <c r="Q464" i="6"/>
  <c r="Q465" i="6"/>
  <c r="Q466" i="6"/>
  <c r="Q467" i="6"/>
  <c r="Q468" i="6"/>
  <c r="Q469" i="6"/>
  <c r="Q470" i="6"/>
  <c r="Q471" i="6"/>
  <c r="Q472" i="6"/>
  <c r="Q473" i="6"/>
  <c r="Q474" i="6"/>
  <c r="Q475" i="6"/>
  <c r="Q476" i="6"/>
  <c r="Q477" i="6"/>
  <c r="Q478" i="6"/>
  <c r="Q479" i="6"/>
  <c r="Q480" i="6"/>
  <c r="Q481" i="6"/>
  <c r="Q482" i="6"/>
  <c r="Q483" i="6"/>
  <c r="Q484" i="6"/>
  <c r="Q485" i="6"/>
  <c r="Q486" i="6"/>
  <c r="Q487" i="6"/>
  <c r="Q488" i="6"/>
  <c r="Q489" i="6"/>
  <c r="Q490" i="6"/>
  <c r="Q491" i="6"/>
  <c r="Q492" i="6"/>
  <c r="Q493" i="6"/>
  <c r="Q494" i="6"/>
  <c r="Q495" i="6"/>
  <c r="Q496" i="6"/>
  <c r="Q497" i="6"/>
  <c r="Q498" i="6"/>
  <c r="Q499" i="6"/>
  <c r="Q500" i="6"/>
  <c r="Q501" i="6"/>
  <c r="Q502" i="6"/>
  <c r="Q503" i="6"/>
  <c r="Q504" i="6"/>
  <c r="Q505" i="6"/>
  <c r="Q506" i="6"/>
  <c r="Q507" i="6"/>
  <c r="Q508" i="6"/>
  <c r="Q509" i="6"/>
  <c r="Q510" i="6"/>
  <c r="Q511" i="6"/>
  <c r="Q512" i="6"/>
  <c r="Q513" i="6"/>
  <c r="Q514" i="6"/>
  <c r="Q515" i="6"/>
  <c r="Q516" i="6"/>
  <c r="Q517" i="6"/>
  <c r="Q518" i="6"/>
  <c r="Q519" i="6"/>
  <c r="Q520" i="6"/>
  <c r="Q521" i="6"/>
  <c r="Q522" i="6"/>
  <c r="Q523" i="6"/>
  <c r="Q524" i="6"/>
  <c r="Q525" i="6"/>
  <c r="Q526" i="6"/>
  <c r="Q527" i="6"/>
  <c r="Q528" i="6"/>
  <c r="Q529" i="6"/>
  <c r="Q530" i="6"/>
  <c r="Q531" i="6"/>
  <c r="Q532" i="6"/>
  <c r="Q533" i="6"/>
  <c r="Q534" i="6"/>
  <c r="Q535" i="6"/>
  <c r="Q536" i="6"/>
  <c r="Q537" i="6"/>
  <c r="Q538" i="6"/>
  <c r="Q539" i="6"/>
  <c r="Q540" i="6"/>
  <c r="Q541" i="6"/>
  <c r="Q542" i="6"/>
  <c r="Q543" i="6"/>
  <c r="Q544" i="6"/>
  <c r="Q545" i="6"/>
  <c r="Q546" i="6"/>
  <c r="Q547" i="6"/>
  <c r="Q548" i="6"/>
  <c r="Q549" i="6"/>
  <c r="Q550" i="6"/>
  <c r="Q551" i="6"/>
  <c r="Q552" i="6"/>
  <c r="Q553" i="6"/>
  <c r="Q554" i="6"/>
  <c r="Q555" i="6"/>
  <c r="Q556" i="6"/>
  <c r="Q557" i="6"/>
  <c r="Q558" i="6"/>
  <c r="Q559" i="6"/>
  <c r="Q560" i="6"/>
  <c r="Q561" i="6"/>
  <c r="Q562" i="6"/>
  <c r="Q563" i="6"/>
  <c r="Q564" i="6"/>
  <c r="Q565" i="6"/>
  <c r="Q566" i="6"/>
  <c r="Q567" i="6"/>
  <c r="Q568" i="6"/>
  <c r="Q569" i="6"/>
  <c r="Q570" i="6"/>
  <c r="Q571" i="6"/>
  <c r="Q572" i="6"/>
  <c r="Q573" i="6"/>
  <c r="Q574" i="6"/>
  <c r="Q575" i="6"/>
  <c r="Q576" i="6"/>
  <c r="Q577" i="6"/>
  <c r="Q578" i="6"/>
  <c r="Q579" i="6"/>
  <c r="Q580" i="6"/>
  <c r="Q581" i="6"/>
  <c r="Q582" i="6"/>
  <c r="Q583" i="6"/>
  <c r="Q584" i="6"/>
  <c r="Q585" i="6"/>
  <c r="Q586" i="6"/>
  <c r="Q587" i="6"/>
  <c r="Q588" i="6"/>
  <c r="Q589" i="6"/>
  <c r="Q590" i="6"/>
  <c r="Q591" i="6"/>
  <c r="Q592" i="6"/>
  <c r="Q593" i="6"/>
  <c r="Q594" i="6"/>
  <c r="Q595" i="6"/>
  <c r="Q596" i="6"/>
  <c r="Q597" i="6"/>
  <c r="Q598" i="6"/>
  <c r="Q599" i="6"/>
  <c r="Q600" i="6"/>
  <c r="Q601" i="6"/>
  <c r="Q602" i="6"/>
  <c r="Q603" i="6"/>
  <c r="Q604" i="6"/>
  <c r="Q605" i="6"/>
  <c r="Q606" i="6"/>
  <c r="Q607" i="6"/>
  <c r="Q608" i="6"/>
  <c r="Q609" i="6"/>
  <c r="Q610" i="6"/>
  <c r="Q611" i="6"/>
  <c r="Q612" i="6"/>
  <c r="Q613" i="6"/>
  <c r="Q614" i="6"/>
  <c r="Q615" i="6"/>
  <c r="Q616" i="6"/>
  <c r="Q617" i="6"/>
  <c r="Q618" i="6"/>
  <c r="Q619" i="6"/>
  <c r="Q620" i="6"/>
  <c r="Q621" i="6"/>
  <c r="Q622" i="6"/>
  <c r="Q623" i="6"/>
  <c r="Q624" i="6"/>
  <c r="Q625" i="6"/>
  <c r="Q626" i="6"/>
  <c r="Q627" i="6"/>
  <c r="Q628" i="6"/>
  <c r="Q629" i="6"/>
  <c r="Q630" i="6"/>
  <c r="Q631" i="6"/>
  <c r="Q632" i="6"/>
  <c r="Q633" i="6"/>
  <c r="Q634" i="6"/>
  <c r="Q635" i="6"/>
  <c r="Q636" i="6"/>
  <c r="Q637" i="6"/>
  <c r="Q638" i="6"/>
  <c r="Q639" i="6"/>
  <c r="Q640" i="6"/>
  <c r="Q641" i="6"/>
  <c r="Q642" i="6"/>
  <c r="Q643" i="6"/>
  <c r="Q644" i="6"/>
  <c r="Q645" i="6"/>
  <c r="Q646" i="6"/>
  <c r="Q647" i="6"/>
  <c r="Q648" i="6"/>
  <c r="Q649" i="6"/>
  <c r="Q650" i="6"/>
  <c r="Q651" i="6"/>
  <c r="Q652" i="6"/>
  <c r="Q653" i="6"/>
  <c r="Q654" i="6"/>
  <c r="Q655" i="6"/>
  <c r="Q656" i="6"/>
  <c r="Q657" i="6"/>
  <c r="Q658" i="6"/>
  <c r="Q659" i="6"/>
  <c r="Q660" i="6"/>
  <c r="Q661" i="6"/>
  <c r="Q662" i="6"/>
  <c r="Q663" i="6"/>
  <c r="Q664" i="6"/>
  <c r="Q665" i="6"/>
  <c r="Q666" i="6"/>
  <c r="Q667" i="6"/>
  <c r="Q668" i="6"/>
  <c r="Q669" i="6"/>
  <c r="Q670" i="6"/>
  <c r="Q671" i="6"/>
  <c r="Q672" i="6"/>
  <c r="Q673" i="6"/>
  <c r="Q674" i="6"/>
  <c r="Q675" i="6"/>
  <c r="Q676" i="6"/>
  <c r="Q677" i="6"/>
  <c r="Q678" i="6"/>
  <c r="Q679" i="6"/>
  <c r="Q680" i="6"/>
  <c r="Q681" i="6"/>
  <c r="Q682" i="6"/>
  <c r="Q683" i="6"/>
  <c r="Q684" i="6"/>
  <c r="Q685" i="6"/>
  <c r="Q686" i="6"/>
  <c r="Q687" i="6"/>
  <c r="Q688" i="6"/>
  <c r="Q689" i="6"/>
  <c r="Q690" i="6"/>
  <c r="Q691" i="6"/>
  <c r="Q692" i="6"/>
  <c r="Q693" i="6"/>
  <c r="Q694" i="6"/>
  <c r="Q695" i="6"/>
  <c r="Q696" i="6"/>
  <c r="Q697" i="6"/>
  <c r="Q698" i="6"/>
  <c r="Q699" i="6"/>
  <c r="Q700" i="6"/>
  <c r="Q701" i="6"/>
  <c r="Q702" i="6"/>
  <c r="Q703" i="6"/>
  <c r="Q704" i="6"/>
  <c r="Q705" i="6"/>
  <c r="Q706" i="6"/>
  <c r="Q707" i="6"/>
  <c r="Q708" i="6"/>
  <c r="Q709" i="6"/>
  <c r="Q710" i="6"/>
  <c r="Q711" i="6"/>
  <c r="Q712" i="6"/>
  <c r="Q713" i="6"/>
  <c r="Q714" i="6"/>
  <c r="Q715" i="6"/>
  <c r="Q716" i="6"/>
  <c r="Q717" i="6"/>
  <c r="Q718" i="6"/>
  <c r="Q719" i="6"/>
  <c r="Q720" i="6"/>
  <c r="Q721" i="6"/>
  <c r="Q722" i="6"/>
  <c r="Q723" i="6"/>
  <c r="Q724" i="6"/>
  <c r="Q725" i="6"/>
  <c r="Q726" i="6"/>
  <c r="Q727" i="6"/>
  <c r="Q728" i="6"/>
  <c r="Q729" i="6"/>
  <c r="Q730" i="6"/>
  <c r="Q731" i="6"/>
  <c r="Q732" i="6"/>
  <c r="Q733" i="6"/>
  <c r="Q734" i="6"/>
  <c r="Q735" i="6"/>
  <c r="Q736" i="6"/>
  <c r="Q737" i="6"/>
  <c r="Q738" i="6"/>
  <c r="Q739" i="6"/>
  <c r="Q740" i="6"/>
  <c r="Q741" i="6"/>
  <c r="Q742" i="6"/>
  <c r="Q743" i="6"/>
  <c r="Q744" i="6"/>
  <c r="Q745" i="6"/>
  <c r="Q746" i="6"/>
  <c r="Q747" i="6"/>
  <c r="Q748" i="6"/>
  <c r="Q749" i="6"/>
  <c r="Q750" i="6"/>
  <c r="Q751" i="6"/>
  <c r="Q752" i="6"/>
  <c r="Q753" i="6"/>
  <c r="Q754" i="6"/>
  <c r="Q755" i="6"/>
  <c r="Q756" i="6"/>
  <c r="Q757" i="6"/>
  <c r="Q758" i="6"/>
  <c r="Q759" i="6"/>
  <c r="Q760" i="6"/>
  <c r="Q761" i="6"/>
  <c r="Q762" i="6"/>
  <c r="Q763" i="6"/>
  <c r="Q764" i="6"/>
  <c r="Q765" i="6"/>
  <c r="Q766" i="6"/>
  <c r="Q767" i="6"/>
  <c r="Q768" i="6"/>
  <c r="Q769" i="6"/>
  <c r="Q770" i="6"/>
  <c r="Q771" i="6"/>
  <c r="Q772" i="6"/>
  <c r="Q773" i="6"/>
  <c r="Q774" i="6"/>
  <c r="Q775" i="6"/>
  <c r="Q776" i="6"/>
  <c r="Q777" i="6"/>
  <c r="Q778" i="6"/>
  <c r="Q779" i="6"/>
  <c r="Q780" i="6"/>
  <c r="Q781" i="6"/>
  <c r="Q782" i="6"/>
  <c r="Q783" i="6"/>
  <c r="Q784" i="6"/>
  <c r="Q785" i="6"/>
  <c r="Q786" i="6"/>
  <c r="Q787" i="6"/>
  <c r="Q788" i="6"/>
  <c r="Q789" i="6"/>
  <c r="Q790" i="6"/>
  <c r="Q791" i="6"/>
  <c r="Q792" i="6"/>
  <c r="Q793" i="6"/>
  <c r="Q794" i="6"/>
  <c r="Q795" i="6"/>
  <c r="Q796" i="6"/>
  <c r="Q797" i="6"/>
  <c r="Q798" i="6"/>
  <c r="Q799" i="6"/>
  <c r="Q800" i="6"/>
  <c r="Q801" i="6"/>
  <c r="Q802" i="6"/>
  <c r="Q803" i="6"/>
  <c r="Q804" i="6"/>
  <c r="Q805" i="6"/>
  <c r="Q806" i="6"/>
  <c r="Q807" i="6"/>
  <c r="Q808" i="6"/>
  <c r="Q809" i="6"/>
  <c r="Q810" i="6"/>
  <c r="Q811" i="6"/>
  <c r="Q812" i="6"/>
  <c r="Q813" i="6"/>
  <c r="Q814" i="6"/>
  <c r="Q815" i="6"/>
  <c r="Q816" i="6"/>
  <c r="Q817" i="6"/>
  <c r="Q818" i="6"/>
  <c r="Q819" i="6"/>
  <c r="Q820" i="6"/>
  <c r="Q821" i="6"/>
  <c r="Q822" i="6"/>
  <c r="Q823" i="6"/>
  <c r="Q824" i="6"/>
  <c r="Q825" i="6"/>
  <c r="Q826" i="6"/>
  <c r="Q827" i="6"/>
  <c r="Q828" i="6"/>
  <c r="Q829" i="6"/>
  <c r="Q830" i="6"/>
  <c r="Q831" i="6"/>
  <c r="Q832" i="6"/>
  <c r="Q833" i="6"/>
  <c r="Q834" i="6"/>
  <c r="Q835" i="6"/>
  <c r="Q836" i="6"/>
  <c r="Q837" i="6"/>
  <c r="Q838" i="6"/>
  <c r="Q839" i="6"/>
  <c r="Q840" i="6"/>
  <c r="Q841" i="6"/>
  <c r="Q842" i="6"/>
  <c r="Q843" i="6"/>
  <c r="Q844" i="6"/>
  <c r="Q845" i="6"/>
  <c r="Q846" i="6"/>
  <c r="Q847" i="6"/>
  <c r="Q848" i="6"/>
  <c r="Q849" i="6"/>
  <c r="Q850" i="6"/>
  <c r="Q851" i="6"/>
  <c r="Q852" i="6"/>
  <c r="Q853" i="6"/>
  <c r="Q854" i="6"/>
  <c r="Q855" i="6"/>
  <c r="Q856" i="6"/>
  <c r="Q857" i="6"/>
  <c r="Q858" i="6"/>
  <c r="Q859" i="6"/>
  <c r="Q860" i="6"/>
  <c r="Q861" i="6"/>
  <c r="Q862" i="6"/>
  <c r="Q863" i="6"/>
  <c r="Q864" i="6"/>
  <c r="Q865" i="6"/>
  <c r="Q866" i="6"/>
  <c r="Q867" i="6"/>
  <c r="Q868" i="6"/>
  <c r="Q869" i="6"/>
  <c r="Q870" i="6"/>
  <c r="Q871" i="6"/>
  <c r="Q872" i="6"/>
  <c r="Q873" i="6"/>
  <c r="Q874" i="6"/>
  <c r="Q875" i="6"/>
  <c r="Q876" i="6"/>
  <c r="Q877" i="6"/>
  <c r="Q878" i="6"/>
  <c r="Q879" i="6"/>
  <c r="Q880" i="6"/>
  <c r="Q881" i="6"/>
  <c r="Q882" i="6"/>
  <c r="Q883" i="6"/>
  <c r="Q884" i="6"/>
  <c r="Q885" i="6"/>
  <c r="Q886" i="6"/>
  <c r="Q887" i="6"/>
  <c r="Q888" i="6"/>
  <c r="Q889" i="6"/>
  <c r="Q890" i="6"/>
  <c r="Q891" i="6"/>
  <c r="Q892" i="6"/>
  <c r="Q893" i="6"/>
  <c r="Q894" i="6"/>
  <c r="Q895" i="6"/>
  <c r="Q896" i="6"/>
  <c r="Q897" i="6"/>
  <c r="Q898" i="6"/>
  <c r="Q899" i="6"/>
  <c r="Q900" i="6"/>
  <c r="Q901" i="6"/>
  <c r="Q902" i="6"/>
  <c r="Q903" i="6"/>
  <c r="Q904" i="6"/>
  <c r="Q905" i="6"/>
  <c r="Q906" i="6"/>
  <c r="Q907" i="6"/>
  <c r="Q908" i="6"/>
  <c r="Q909" i="6"/>
  <c r="Q910" i="6"/>
  <c r="Q911" i="6"/>
  <c r="Q912" i="6"/>
  <c r="Q913" i="6"/>
  <c r="Q914" i="6"/>
  <c r="Q915" i="6"/>
  <c r="Q916" i="6"/>
  <c r="Q917" i="6"/>
  <c r="Q918" i="6"/>
  <c r="Q919" i="6"/>
  <c r="Q920" i="6"/>
  <c r="Q921" i="6"/>
  <c r="Q922" i="6"/>
  <c r="Q923" i="6"/>
  <c r="Q924" i="6"/>
  <c r="Q925" i="6"/>
  <c r="Q926" i="6"/>
  <c r="Q927" i="6"/>
  <c r="Q928" i="6"/>
  <c r="Q929" i="6"/>
  <c r="Q930" i="6"/>
  <c r="Q931" i="6"/>
  <c r="Q932" i="6"/>
  <c r="Q933" i="6"/>
  <c r="Q934" i="6"/>
  <c r="Q935" i="6"/>
  <c r="Q936" i="6"/>
  <c r="Q937" i="6"/>
  <c r="Q938" i="6"/>
  <c r="Q939" i="6"/>
  <c r="Q940" i="6"/>
  <c r="Q941" i="6"/>
  <c r="Q942" i="6"/>
  <c r="Q943" i="6"/>
  <c r="Q944" i="6"/>
  <c r="Q945" i="6"/>
  <c r="Q946" i="6"/>
  <c r="Q947" i="6"/>
  <c r="Q948" i="6"/>
  <c r="Q949" i="6"/>
  <c r="Q950" i="6"/>
  <c r="Q951" i="6"/>
  <c r="Q952" i="6"/>
  <c r="Q953" i="6"/>
  <c r="Q954" i="6"/>
  <c r="Q955" i="6"/>
  <c r="Q956" i="6"/>
  <c r="Q957" i="6"/>
  <c r="Q958" i="6"/>
  <c r="Q959" i="6"/>
  <c r="Q960" i="6"/>
  <c r="Q961" i="6"/>
  <c r="Q962" i="6"/>
  <c r="Q963" i="6"/>
  <c r="Q964" i="6"/>
  <c r="Q965" i="6"/>
  <c r="Q966" i="6"/>
  <c r="Q967" i="6"/>
  <c r="Q968" i="6"/>
  <c r="Q969" i="6"/>
  <c r="Q970" i="6"/>
  <c r="Q971" i="6"/>
  <c r="Q972" i="6"/>
  <c r="Q973" i="6"/>
  <c r="Q974" i="6"/>
  <c r="Q975" i="6"/>
  <c r="Q976" i="6"/>
  <c r="Q977" i="6"/>
  <c r="Q978" i="6"/>
  <c r="Q979" i="6"/>
  <c r="Q980" i="6"/>
  <c r="Q981" i="6"/>
  <c r="Q982" i="6"/>
  <c r="Q983" i="6"/>
  <c r="Q984" i="6"/>
  <c r="Q985" i="6"/>
  <c r="Q986" i="6"/>
  <c r="Q987" i="6"/>
  <c r="Q988" i="6"/>
  <c r="Q989" i="6"/>
  <c r="Q990" i="6"/>
  <c r="Q991" i="6"/>
  <c r="Q992" i="6"/>
  <c r="Q993" i="6"/>
  <c r="Q994" i="6"/>
  <c r="Q995" i="6"/>
  <c r="Q996" i="6"/>
  <c r="Q997" i="6"/>
  <c r="Q998" i="6"/>
  <c r="Q999" i="6"/>
  <c r="Q1000" i="6"/>
  <c r="Q1001" i="6"/>
  <c r="Q1002" i="6"/>
  <c r="Q1003" i="6"/>
  <c r="Q1004" i="6"/>
  <c r="Q1005" i="6"/>
  <c r="Q1006" i="6"/>
  <c r="Q1007" i="6"/>
  <c r="Q1008" i="6"/>
  <c r="Q1009" i="6"/>
  <c r="Q1010" i="6"/>
  <c r="Q1011" i="6"/>
  <c r="Q1012" i="6"/>
  <c r="Q1013" i="6"/>
  <c r="Q1014" i="6"/>
  <c r="Q1015" i="6"/>
  <c r="Q1016" i="6"/>
  <c r="Q1017" i="6"/>
  <c r="Q1018" i="6"/>
  <c r="Q1019" i="6"/>
  <c r="Q1020" i="6"/>
  <c r="Q1021" i="6"/>
  <c r="Q1022" i="6"/>
  <c r="Q1023" i="6"/>
  <c r="Q1024" i="6"/>
  <c r="Q1025" i="6"/>
  <c r="Q1026" i="6"/>
  <c r="Q1027" i="6"/>
  <c r="Q1028" i="6"/>
  <c r="Q1029" i="6"/>
  <c r="Q1030" i="6"/>
  <c r="Q1031" i="6"/>
  <c r="Q1032" i="6"/>
  <c r="Q1033" i="6"/>
  <c r="Q1034" i="6"/>
  <c r="Q1035" i="6"/>
  <c r="Q1036" i="6"/>
  <c r="Q1037" i="6"/>
  <c r="Q1038" i="6"/>
  <c r="Q1039" i="6"/>
  <c r="Q1040" i="6"/>
  <c r="Q1041" i="6"/>
  <c r="Q1042" i="6"/>
  <c r="Q1043" i="6"/>
  <c r="Q1044" i="6"/>
  <c r="Q1045" i="6"/>
  <c r="Q1046" i="6"/>
  <c r="Q1047" i="6"/>
  <c r="Q1048" i="6"/>
  <c r="Q1049" i="6"/>
  <c r="Q1050" i="6"/>
  <c r="Q1051" i="6"/>
  <c r="Q1052" i="6"/>
  <c r="Q1053" i="6"/>
  <c r="Q1054" i="6"/>
  <c r="Q1055" i="6"/>
  <c r="Q1056" i="6"/>
  <c r="Q1057" i="6"/>
  <c r="Q1058" i="6"/>
  <c r="Q1059" i="6"/>
  <c r="Q1060" i="6"/>
  <c r="Q1061" i="6"/>
  <c r="Q1062" i="6"/>
  <c r="Q1063" i="6"/>
  <c r="Q1064" i="6"/>
  <c r="Q1065" i="6"/>
  <c r="Q1066" i="6"/>
  <c r="Q1067" i="6"/>
  <c r="Q1068" i="6"/>
  <c r="Q1069" i="6"/>
  <c r="Q1070" i="6"/>
  <c r="Q1071" i="6"/>
  <c r="Q1072" i="6"/>
  <c r="Q1073" i="6"/>
  <c r="Q1074" i="6"/>
  <c r="Q1075" i="6"/>
  <c r="Q1076" i="6"/>
  <c r="Q1077" i="6"/>
  <c r="Q1078" i="6"/>
  <c r="Q1079" i="6"/>
  <c r="Q1080" i="6"/>
  <c r="Q1081" i="6"/>
  <c r="Q1082" i="6"/>
  <c r="Q1083" i="6"/>
  <c r="Q1084" i="6"/>
  <c r="Q1085" i="6"/>
  <c r="Q1086" i="6"/>
  <c r="Q1087" i="6"/>
  <c r="Q1088" i="6"/>
  <c r="Q1089" i="6"/>
  <c r="Q1090" i="6"/>
  <c r="Q1091" i="6"/>
  <c r="Q1092" i="6"/>
  <c r="Q1093" i="6"/>
  <c r="Q1094" i="6"/>
  <c r="Q1095" i="6"/>
  <c r="Q1096" i="6"/>
  <c r="Q1097" i="6"/>
  <c r="Q1098" i="6"/>
  <c r="Q1099" i="6"/>
  <c r="Q1100" i="6"/>
  <c r="Q1101" i="6"/>
  <c r="Q1102" i="6"/>
  <c r="Q1103" i="6"/>
  <c r="Q1104" i="6"/>
  <c r="Q1105" i="6"/>
  <c r="Q1106" i="6"/>
  <c r="Q1107" i="6"/>
  <c r="Q1108" i="6"/>
  <c r="Q1109" i="6"/>
  <c r="Q1110" i="6"/>
  <c r="Q1111" i="6"/>
  <c r="Q1112" i="6"/>
  <c r="Q1113" i="6"/>
  <c r="Q1114" i="6"/>
  <c r="Q1115" i="6"/>
  <c r="Q1116" i="6"/>
  <c r="Q1117" i="6"/>
  <c r="Q1118" i="6"/>
  <c r="Q1119" i="6"/>
  <c r="Q1120" i="6"/>
  <c r="Q1121" i="6"/>
  <c r="Q1122" i="6"/>
  <c r="Q1123" i="6"/>
  <c r="Q1124" i="6"/>
  <c r="Q1125" i="6"/>
  <c r="Q1126" i="6"/>
  <c r="Q1127" i="6"/>
  <c r="Q1128" i="6"/>
  <c r="Q1129" i="6"/>
  <c r="Q1130" i="6"/>
  <c r="Q1131" i="6"/>
  <c r="Q1132" i="6"/>
  <c r="Q1133" i="6"/>
  <c r="Q1134" i="6"/>
  <c r="Q1135" i="6"/>
  <c r="Q1136" i="6"/>
  <c r="Q1137" i="6"/>
  <c r="Q1138" i="6"/>
  <c r="Q1139" i="6"/>
  <c r="Q1140" i="6"/>
  <c r="Q1141" i="6"/>
  <c r="Q1142" i="6"/>
  <c r="Q1143" i="6"/>
  <c r="Q1144" i="6"/>
  <c r="Q1145" i="6"/>
  <c r="Q1146" i="6"/>
  <c r="Q1147" i="6"/>
  <c r="Q1148" i="6"/>
  <c r="Q1149" i="6"/>
  <c r="Q1150" i="6"/>
  <c r="Q1151" i="6"/>
  <c r="Q1152" i="6"/>
  <c r="Q1153" i="6"/>
  <c r="Q1154" i="6"/>
  <c r="Q1155" i="6"/>
  <c r="Q1156" i="6"/>
  <c r="Q1157" i="6"/>
  <c r="Q1158" i="6"/>
  <c r="Q1159" i="6"/>
  <c r="Q1160" i="6"/>
  <c r="Q1161" i="6"/>
  <c r="Q1162" i="6"/>
  <c r="Q1163" i="6"/>
  <c r="Q1164" i="6"/>
  <c r="Q1165" i="6"/>
  <c r="Q1166" i="6"/>
  <c r="Q1167" i="6"/>
  <c r="Q1168" i="6"/>
  <c r="Q1169" i="6"/>
  <c r="Q1170" i="6"/>
  <c r="Q1171" i="6"/>
  <c r="Q1172" i="6"/>
  <c r="Q1173" i="6"/>
  <c r="Q1174" i="6"/>
  <c r="Q1175" i="6"/>
  <c r="Q1176" i="6"/>
  <c r="Q1177" i="6"/>
  <c r="Q1178" i="6"/>
  <c r="Q1179" i="6"/>
  <c r="Q1180" i="6"/>
  <c r="Q1181" i="6"/>
  <c r="Q1182" i="6"/>
  <c r="Q1183" i="6"/>
  <c r="Q1184" i="6"/>
  <c r="Q1185" i="6"/>
  <c r="Q1186" i="6"/>
  <c r="Q1187" i="6"/>
  <c r="Q1188" i="6"/>
  <c r="Q1189" i="6"/>
  <c r="Q1190" i="6"/>
  <c r="Q1191" i="6"/>
  <c r="Q1192" i="6"/>
  <c r="Q1193" i="6"/>
  <c r="Q1194" i="6"/>
  <c r="Q1195" i="6"/>
  <c r="Q1196" i="6"/>
  <c r="Q1197" i="6"/>
  <c r="Q1198" i="6"/>
  <c r="Q1199" i="6"/>
  <c r="Q1200" i="6"/>
  <c r="Q1201" i="6"/>
  <c r="Q1202" i="6"/>
  <c r="Q1203" i="6"/>
  <c r="Q1204" i="6"/>
  <c r="Q1205" i="6"/>
  <c r="Q1206" i="6"/>
  <c r="Q1207" i="6"/>
  <c r="Q1208" i="6"/>
  <c r="Q1209" i="6"/>
  <c r="Q1210" i="6"/>
  <c r="Q1211" i="6"/>
  <c r="Q1212" i="6"/>
  <c r="Q1213" i="6"/>
  <c r="Q1214" i="6"/>
  <c r="Q1215" i="6"/>
  <c r="Q1216" i="6"/>
  <c r="Q1217" i="6"/>
  <c r="Q1218" i="6"/>
  <c r="Q1219" i="6"/>
  <c r="Q1220" i="6"/>
  <c r="Q1221" i="6"/>
  <c r="Q1222" i="6"/>
  <c r="Q1223" i="6"/>
  <c r="Q1224" i="6"/>
  <c r="Q1225" i="6"/>
  <c r="Q1226" i="6"/>
  <c r="Q1227" i="6"/>
  <c r="Q1228" i="6"/>
  <c r="Q1229" i="6"/>
  <c r="Q1230" i="6"/>
  <c r="Q1231" i="6"/>
  <c r="Q1232" i="6"/>
  <c r="Q1233" i="6"/>
  <c r="Q1234" i="6"/>
  <c r="Q1235" i="6"/>
  <c r="Q1236" i="6"/>
  <c r="Q1237" i="6"/>
  <c r="Q1238" i="6"/>
  <c r="Q1239" i="6"/>
  <c r="Q1240" i="6"/>
  <c r="Q1241" i="6"/>
  <c r="Q1242" i="6"/>
  <c r="Q1243" i="6"/>
  <c r="Q1244" i="6"/>
  <c r="Q1245" i="6"/>
  <c r="Q1246" i="6"/>
  <c r="Q1247" i="6"/>
  <c r="Q1248" i="6"/>
  <c r="Q1249" i="6"/>
  <c r="Q1250" i="6"/>
  <c r="Q1251" i="6"/>
  <c r="Q1252" i="6"/>
  <c r="Q1253" i="6"/>
  <c r="Q1254" i="6"/>
  <c r="Q1255" i="6"/>
  <c r="Q1256" i="6"/>
  <c r="Q1257" i="6"/>
  <c r="Q1258" i="6"/>
  <c r="Q1259" i="6"/>
  <c r="Q1260" i="6"/>
  <c r="Q1261" i="6"/>
  <c r="Q1262" i="6"/>
  <c r="Q1263" i="6"/>
  <c r="Q1264" i="6"/>
  <c r="Q1265" i="6"/>
  <c r="Q1266" i="6"/>
  <c r="Q1267" i="6"/>
  <c r="Q1268" i="6"/>
  <c r="Q1269" i="6"/>
  <c r="Q1270" i="6"/>
  <c r="Q1271" i="6"/>
  <c r="Q1272" i="6"/>
  <c r="Q1273" i="6"/>
  <c r="Q1274" i="6"/>
  <c r="Q1275" i="6"/>
  <c r="Q1276" i="6"/>
  <c r="Q1277" i="6"/>
  <c r="Q1278" i="6"/>
  <c r="Q1279" i="6"/>
  <c r="Q1280" i="6"/>
  <c r="Q1281" i="6"/>
  <c r="Q1282" i="6"/>
  <c r="Q1283" i="6"/>
  <c r="Q1284" i="6"/>
  <c r="Q1285" i="6"/>
  <c r="Q1286" i="6"/>
  <c r="Q1287" i="6"/>
  <c r="Q1288" i="6"/>
  <c r="Q1289" i="6"/>
  <c r="Q1290" i="6"/>
  <c r="Q1291" i="6"/>
  <c r="Q1292" i="6"/>
  <c r="Q1293" i="6"/>
  <c r="Q1294" i="6"/>
  <c r="Q1295" i="6"/>
  <c r="Q1296" i="6"/>
  <c r="Q1297" i="6"/>
  <c r="Q1298" i="6"/>
  <c r="Q1299" i="6"/>
  <c r="Q1300" i="6"/>
  <c r="Q1301" i="6"/>
  <c r="Q1302" i="6"/>
  <c r="Q1303" i="6"/>
  <c r="Q1304" i="6"/>
  <c r="Q1305" i="6"/>
  <c r="Q1306" i="6"/>
  <c r="Q1307" i="6"/>
  <c r="Q1308" i="6"/>
  <c r="Q1309" i="6"/>
  <c r="Q1310" i="6"/>
  <c r="Q1311" i="6"/>
  <c r="Q1312" i="6"/>
  <c r="Q1313" i="6"/>
  <c r="Q1314" i="6"/>
  <c r="Q1315" i="6"/>
  <c r="Q1316" i="6"/>
  <c r="Q1317" i="6"/>
  <c r="Q1318" i="6"/>
  <c r="Q1319" i="6"/>
  <c r="Q1320" i="6"/>
  <c r="Q1321" i="6"/>
  <c r="Q1322" i="6"/>
  <c r="Q1323" i="6"/>
  <c r="Q1324" i="6"/>
  <c r="Q1325" i="6"/>
  <c r="Q1326" i="6"/>
  <c r="Q1327" i="6"/>
  <c r="Q1328" i="6"/>
  <c r="Q1329" i="6"/>
  <c r="Q1330" i="6"/>
  <c r="Q1331" i="6"/>
  <c r="Q1332" i="6"/>
  <c r="Q1333" i="6"/>
  <c r="Q1334" i="6"/>
  <c r="Q1335" i="6"/>
  <c r="Q1336" i="6"/>
  <c r="Q1337" i="6"/>
  <c r="Q1338" i="6"/>
  <c r="Q1339" i="6"/>
  <c r="Q1340" i="6"/>
  <c r="Q1341" i="6"/>
  <c r="Q1342" i="6"/>
  <c r="Q1343" i="6"/>
  <c r="Q1344" i="6"/>
  <c r="Q1345" i="6"/>
  <c r="Q1346" i="6"/>
  <c r="Q1347" i="6"/>
  <c r="Q1348" i="6"/>
  <c r="Q1349" i="6"/>
  <c r="Q1350" i="6"/>
  <c r="Q1351" i="6"/>
  <c r="Q1352" i="6"/>
  <c r="Q1353" i="6"/>
  <c r="Q1354" i="6"/>
  <c r="Q1355" i="6"/>
  <c r="Q1356" i="6"/>
  <c r="Q1357" i="6"/>
  <c r="Q1358" i="6"/>
  <c r="Q1359" i="6"/>
  <c r="Q1360" i="6"/>
  <c r="Q1361" i="6"/>
  <c r="Q1362" i="6"/>
  <c r="Q1363" i="6"/>
  <c r="Q1364" i="6"/>
  <c r="Q1365" i="6"/>
  <c r="Q1366" i="6"/>
  <c r="Q1367" i="6"/>
  <c r="Q1368" i="6"/>
  <c r="Q1369" i="6"/>
  <c r="Q1370" i="6"/>
  <c r="Q1371" i="6"/>
  <c r="Q1372" i="6"/>
  <c r="Q1373" i="6"/>
  <c r="Q1374" i="6"/>
  <c r="Q1375" i="6"/>
  <c r="Q1376" i="6"/>
  <c r="Q1377" i="6"/>
  <c r="Q1378" i="6"/>
  <c r="Q1379" i="6"/>
  <c r="Q1380" i="6"/>
  <c r="Q1381" i="6"/>
  <c r="Q1382" i="6"/>
  <c r="Q1383" i="6"/>
  <c r="Q1384" i="6"/>
  <c r="Q1385" i="6"/>
  <c r="Q1386" i="6"/>
  <c r="Q1387" i="6"/>
  <c r="Q1388" i="6"/>
  <c r="Q1389" i="6"/>
  <c r="Q1390" i="6"/>
  <c r="Q1391" i="6"/>
  <c r="Q1392" i="6"/>
  <c r="Q1393" i="6"/>
  <c r="Q1394" i="6"/>
  <c r="Q1395" i="6"/>
  <c r="Q1396" i="6"/>
  <c r="Q1397" i="6"/>
  <c r="Q1398" i="6"/>
  <c r="Q1399" i="6"/>
  <c r="Q1400" i="6"/>
  <c r="Q1401" i="6"/>
  <c r="Q1402" i="6"/>
  <c r="Q1403" i="6"/>
  <c r="Q1404" i="6"/>
  <c r="Q1405" i="6"/>
  <c r="Q1406" i="6"/>
  <c r="Q1407" i="6"/>
  <c r="Q1408" i="6"/>
  <c r="Q1409" i="6"/>
  <c r="Q1410" i="6"/>
  <c r="Q1411" i="6"/>
  <c r="Q1412" i="6"/>
  <c r="Q1413" i="6"/>
  <c r="Q1414" i="6"/>
  <c r="Q1415" i="6"/>
  <c r="Q1416" i="6"/>
  <c r="Q1417" i="6"/>
  <c r="Q1418" i="6"/>
  <c r="Q1419" i="6"/>
  <c r="Q1420" i="6"/>
  <c r="Q1421" i="6"/>
  <c r="Q1422" i="6"/>
  <c r="Q1423" i="6"/>
  <c r="Q1424" i="6"/>
  <c r="Q1425" i="6"/>
  <c r="Q1426" i="6"/>
  <c r="Q1427" i="6"/>
  <c r="Q1428" i="6"/>
  <c r="Q1429" i="6"/>
  <c r="Q1430" i="6"/>
  <c r="Q1431" i="6"/>
  <c r="Q1432" i="6"/>
  <c r="Q1433" i="6"/>
  <c r="Q1434" i="6"/>
  <c r="Q1435" i="6"/>
  <c r="Q1436" i="6"/>
  <c r="Q1437" i="6"/>
  <c r="Q1438" i="6"/>
  <c r="Q1439" i="6"/>
  <c r="Q1440" i="6"/>
  <c r="Q1441" i="6"/>
  <c r="Q1442" i="6"/>
  <c r="Q1443" i="6"/>
  <c r="Q1444" i="6"/>
  <c r="Q1445" i="6"/>
  <c r="Q1446" i="6"/>
  <c r="Q1447" i="6"/>
  <c r="Q1448" i="6"/>
  <c r="Q1449" i="6"/>
  <c r="Q1450" i="6"/>
  <c r="Q1451" i="6"/>
  <c r="Q1452" i="6"/>
  <c r="Q1453" i="6"/>
  <c r="Q1454" i="6"/>
  <c r="Q1455" i="6"/>
  <c r="Q1456" i="6"/>
  <c r="Q1457" i="6"/>
  <c r="Q1458" i="6"/>
  <c r="Q1459" i="6"/>
  <c r="Q1460" i="6"/>
  <c r="Q1461" i="6"/>
  <c r="Q1462" i="6"/>
  <c r="Q1463" i="6"/>
  <c r="Q1464" i="6"/>
  <c r="Q1465" i="6"/>
  <c r="Q1466" i="6"/>
  <c r="Q1467" i="6"/>
  <c r="Q1468" i="6"/>
  <c r="Q1469" i="6"/>
  <c r="Q1470" i="6"/>
  <c r="Q1471" i="6"/>
  <c r="Q1472" i="6"/>
  <c r="Q1473" i="6"/>
  <c r="Q1474" i="6"/>
  <c r="Q1475" i="6"/>
  <c r="Q1476" i="6"/>
  <c r="Q1477" i="6"/>
  <c r="Q1478" i="6"/>
  <c r="Q1479" i="6"/>
  <c r="Q1480" i="6"/>
  <c r="Q1481" i="6"/>
  <c r="Q1482" i="6"/>
  <c r="Q1483" i="6"/>
  <c r="Q1484" i="6"/>
  <c r="Q1485" i="6"/>
  <c r="Q1486" i="6"/>
  <c r="Q1487" i="6"/>
  <c r="Q1488" i="6"/>
  <c r="Q1489" i="6"/>
  <c r="Q1490" i="6"/>
  <c r="Q1491" i="6"/>
  <c r="Q1492" i="6"/>
  <c r="Q1493" i="6"/>
  <c r="Q1494" i="6"/>
  <c r="Q1495" i="6"/>
  <c r="Q1496" i="6"/>
  <c r="Q1497" i="6"/>
  <c r="Q1498" i="6"/>
  <c r="Q1499" i="6"/>
  <c r="Q1500" i="6"/>
  <c r="Q1501" i="6"/>
  <c r="Q1502" i="6"/>
  <c r="Q1503" i="6"/>
  <c r="Q1504" i="6"/>
  <c r="Q1505" i="6"/>
  <c r="Q1506" i="6"/>
  <c r="Q1507" i="6"/>
  <c r="Q1508" i="6"/>
  <c r="Q1509" i="6"/>
  <c r="Q1510" i="6"/>
  <c r="Q1511" i="6"/>
  <c r="Q1512" i="6"/>
  <c r="Q1513" i="6"/>
  <c r="Q1514" i="6"/>
  <c r="Q1515" i="6"/>
  <c r="Q1516" i="6"/>
  <c r="Q1517" i="6"/>
  <c r="Q1518" i="6"/>
  <c r="Q1519" i="6"/>
  <c r="Q1520" i="6"/>
  <c r="Q1521" i="6"/>
  <c r="Q1522" i="6"/>
  <c r="Q1523" i="6"/>
  <c r="Q1524" i="6"/>
  <c r="Q1525" i="6"/>
  <c r="Q1526" i="6"/>
  <c r="Q1527" i="6"/>
  <c r="Q1528" i="6"/>
  <c r="Q1529" i="6"/>
  <c r="Q1530" i="6"/>
  <c r="Q1531" i="6"/>
  <c r="Q1532" i="6"/>
  <c r="Q1533" i="6"/>
  <c r="Q1534" i="6"/>
  <c r="Q1535" i="6"/>
  <c r="Q1536" i="6"/>
  <c r="Q1537" i="6"/>
  <c r="Q1538" i="6"/>
  <c r="Q1539" i="6"/>
  <c r="Q1540" i="6"/>
  <c r="Q1541" i="6"/>
  <c r="Q1542" i="6"/>
  <c r="Q1543" i="6"/>
  <c r="Q1544" i="6"/>
  <c r="Q1545" i="6"/>
  <c r="Q1546" i="6"/>
  <c r="Q1547" i="6"/>
  <c r="Q1548" i="6"/>
  <c r="Q1549" i="6"/>
  <c r="Q1550" i="6"/>
  <c r="Q1551" i="6"/>
  <c r="Q1552" i="6"/>
  <c r="Q1553" i="6"/>
  <c r="Q1554" i="6"/>
  <c r="Q1555" i="6"/>
  <c r="Q1556" i="6"/>
  <c r="Q1557" i="6"/>
  <c r="Q1558" i="6"/>
  <c r="Q1559" i="6"/>
  <c r="Q1560" i="6"/>
  <c r="Q1561" i="6"/>
  <c r="Q1562" i="6"/>
  <c r="Q1563" i="6"/>
  <c r="Q1564" i="6"/>
  <c r="Q1565" i="6"/>
  <c r="Q1566" i="6"/>
  <c r="Q1567" i="6"/>
  <c r="Q1568" i="6"/>
  <c r="Q1569" i="6"/>
  <c r="Q1570" i="6"/>
  <c r="Q1571" i="6"/>
  <c r="Q1572" i="6"/>
  <c r="Q1573" i="6"/>
  <c r="Q1574" i="6"/>
  <c r="Q1575" i="6"/>
  <c r="Q1576" i="6"/>
  <c r="Q1577" i="6"/>
  <c r="Q1578" i="6"/>
  <c r="Q1579" i="6"/>
  <c r="Q1580" i="6"/>
  <c r="Q1581" i="6"/>
  <c r="Q1582" i="6"/>
  <c r="Q1583" i="6"/>
  <c r="Q1584" i="6"/>
  <c r="Q1585" i="6"/>
  <c r="Q1586" i="6"/>
  <c r="Q1587" i="6"/>
  <c r="Q1588" i="6"/>
  <c r="Q1589" i="6"/>
  <c r="Q1590" i="6"/>
  <c r="Q1591" i="6"/>
  <c r="Q1592" i="6"/>
  <c r="Q1593" i="6"/>
  <c r="Q1594" i="6"/>
  <c r="Q1595" i="6"/>
  <c r="Q1596" i="6"/>
  <c r="Q1597" i="6"/>
  <c r="Q1598" i="6"/>
  <c r="Q1599" i="6"/>
  <c r="Q1600" i="6"/>
  <c r="Q1601" i="6"/>
  <c r="Q1602" i="6"/>
  <c r="Q1603" i="6"/>
  <c r="Q1604" i="6"/>
  <c r="Q1605" i="6"/>
  <c r="Q1606" i="6"/>
  <c r="Q1607" i="6"/>
  <c r="Q1608" i="6"/>
  <c r="Q1609" i="6"/>
  <c r="Q1610" i="6"/>
  <c r="Q1611" i="6"/>
  <c r="Q1612" i="6"/>
  <c r="Q1613" i="6"/>
  <c r="Q1614" i="6"/>
  <c r="Q1615" i="6"/>
  <c r="Q1616" i="6"/>
  <c r="Q1617" i="6"/>
  <c r="Q1618" i="6"/>
  <c r="Q1619" i="6"/>
  <c r="Q1620" i="6"/>
  <c r="Q1621" i="6"/>
  <c r="Q1622" i="6"/>
  <c r="Q1623" i="6"/>
  <c r="Q1624" i="6"/>
  <c r="Q1625" i="6"/>
  <c r="Q1626" i="6"/>
  <c r="Q1627" i="6"/>
  <c r="Q1628" i="6"/>
  <c r="Q1629" i="6"/>
  <c r="Q1630" i="6"/>
  <c r="Q1631" i="6"/>
  <c r="Q1632" i="6"/>
  <c r="Q1633" i="6"/>
  <c r="Q1634" i="6"/>
  <c r="Q1635" i="6"/>
  <c r="Q1636" i="6"/>
  <c r="Q1637" i="6"/>
  <c r="Q1638" i="6"/>
  <c r="Q1639" i="6"/>
  <c r="Q1640" i="6"/>
  <c r="Q1641" i="6"/>
  <c r="Q1642" i="6"/>
  <c r="Q1643" i="6"/>
  <c r="Q1644" i="6"/>
  <c r="Q1645" i="6"/>
  <c r="Q1646" i="6"/>
  <c r="Q1647" i="6"/>
  <c r="Q1648" i="6"/>
  <c r="Q1649" i="6"/>
  <c r="Q1650" i="6"/>
  <c r="Q1651" i="6"/>
  <c r="Q1652" i="6"/>
  <c r="Q1653" i="6"/>
  <c r="Q1654" i="6"/>
  <c r="Q1655" i="6"/>
  <c r="Q1656" i="6"/>
  <c r="Q1657" i="6"/>
  <c r="Q1658" i="6"/>
  <c r="Q1659" i="6"/>
  <c r="Q1660" i="6"/>
  <c r="Q1661" i="6"/>
  <c r="Q1662" i="6"/>
  <c r="Q1663" i="6"/>
  <c r="Q1664" i="6"/>
  <c r="Q1665" i="6"/>
  <c r="Q1666" i="6"/>
  <c r="Q1667" i="6"/>
  <c r="Q1668" i="6"/>
  <c r="Q1669" i="6"/>
  <c r="Q1670" i="6"/>
  <c r="Q1671" i="6"/>
  <c r="Q1672" i="6"/>
  <c r="Q1673" i="6"/>
  <c r="Q1674" i="6"/>
  <c r="Q1675" i="6"/>
  <c r="Q1676" i="6"/>
  <c r="Q1677" i="6"/>
  <c r="Q1678" i="6"/>
  <c r="Q1679" i="6"/>
  <c r="Q1680" i="6"/>
  <c r="Q1681" i="6"/>
  <c r="Q1682" i="6"/>
  <c r="Q1683" i="6"/>
  <c r="Q1684" i="6"/>
  <c r="Q1685" i="6"/>
  <c r="Q1686" i="6"/>
  <c r="Q1687" i="6"/>
  <c r="Q1688" i="6"/>
  <c r="Q1689" i="6"/>
  <c r="Q1690" i="6"/>
  <c r="Q1691" i="6"/>
  <c r="Q1692" i="6"/>
  <c r="Q1693" i="6"/>
  <c r="Q1694" i="6"/>
  <c r="Q1695" i="6"/>
  <c r="Q1696" i="6"/>
  <c r="Q1697" i="6"/>
  <c r="Q1698" i="6"/>
  <c r="Q1699" i="6"/>
  <c r="Q1700" i="6"/>
  <c r="Q1701" i="6"/>
  <c r="Q1702" i="6"/>
  <c r="Q1703" i="6"/>
  <c r="Q1704" i="6"/>
  <c r="Q1705" i="6"/>
  <c r="Q1706" i="6"/>
  <c r="Q1707" i="6"/>
  <c r="Q1708" i="6"/>
  <c r="Q1709" i="6"/>
  <c r="Q1710" i="6"/>
  <c r="Q1711" i="6"/>
  <c r="Q1712" i="6"/>
  <c r="Q1713" i="6"/>
  <c r="Q1714" i="6"/>
  <c r="Q1715" i="6"/>
  <c r="Q1716" i="6"/>
  <c r="Q1717" i="6"/>
  <c r="Q1718" i="6"/>
  <c r="Q1719" i="6"/>
  <c r="Q1720" i="6"/>
  <c r="Q1721" i="6"/>
  <c r="Q1722" i="6"/>
  <c r="Q1723" i="6"/>
  <c r="Q1724" i="6"/>
  <c r="Q1725" i="6"/>
  <c r="Q1726" i="6"/>
  <c r="Q1727" i="6"/>
  <c r="Q1728" i="6"/>
  <c r="Q1729" i="6"/>
  <c r="Q1730" i="6"/>
  <c r="Q1731" i="6"/>
  <c r="Q1732" i="6"/>
  <c r="Q1733" i="6"/>
  <c r="Q1734" i="6"/>
  <c r="Q1735" i="6"/>
  <c r="Q1736" i="6"/>
  <c r="Q1737" i="6"/>
  <c r="Q1738" i="6"/>
  <c r="Q1739" i="6"/>
  <c r="Q1740" i="6"/>
  <c r="Q1741" i="6"/>
  <c r="Q1742" i="6"/>
  <c r="Q1743" i="6"/>
  <c r="Q1744" i="6"/>
  <c r="Q1745" i="6"/>
  <c r="Q1746" i="6"/>
  <c r="Q1747" i="6"/>
  <c r="Q1748" i="6"/>
  <c r="Q1749" i="6"/>
  <c r="Q1750" i="6"/>
  <c r="Q1751" i="6"/>
  <c r="Q1752" i="6"/>
  <c r="Q1753" i="6"/>
  <c r="Q1754" i="6"/>
  <c r="Q1755" i="6"/>
  <c r="Q1756" i="6"/>
  <c r="Q1757" i="6"/>
  <c r="Q1758" i="6"/>
  <c r="Q1759" i="6"/>
  <c r="Q1760" i="6"/>
  <c r="Q1761" i="6"/>
  <c r="Q1762" i="6"/>
  <c r="Q1763" i="6"/>
  <c r="Q1764" i="6"/>
  <c r="Q1765" i="6"/>
  <c r="Q1766" i="6"/>
  <c r="Q1767" i="6"/>
  <c r="Q1768" i="6"/>
  <c r="Q1769" i="6"/>
  <c r="Q1770" i="6"/>
  <c r="Q1771" i="6"/>
  <c r="Q1772" i="6"/>
  <c r="Q1773" i="6"/>
  <c r="Q1774" i="6"/>
  <c r="Q1775" i="6"/>
  <c r="Q1776" i="6"/>
  <c r="Q1777" i="6"/>
  <c r="Q1778" i="6"/>
  <c r="Q1779" i="6"/>
  <c r="Q1780" i="6"/>
  <c r="Q1781" i="6"/>
  <c r="Q1782" i="6"/>
  <c r="Q1783" i="6"/>
  <c r="Q1784" i="6"/>
  <c r="Q1785" i="6"/>
  <c r="Q1786" i="6"/>
  <c r="Q1787" i="6"/>
  <c r="Q1788" i="6"/>
  <c r="Q1789" i="6"/>
  <c r="Q1790" i="6"/>
  <c r="Q1791" i="6"/>
  <c r="Q1792" i="6"/>
  <c r="Q1793" i="6"/>
  <c r="Q1794" i="6"/>
  <c r="Q1795" i="6"/>
  <c r="Q1796" i="6"/>
  <c r="Q1797" i="6"/>
  <c r="Q1798" i="6"/>
  <c r="Q1799" i="6"/>
  <c r="Q1800" i="6"/>
  <c r="Q1801" i="6"/>
  <c r="Q1802" i="6"/>
  <c r="Q1803" i="6"/>
  <c r="Q1804" i="6"/>
  <c r="Q1805" i="6"/>
  <c r="Q1806" i="6"/>
  <c r="Q1807" i="6"/>
  <c r="Q1808" i="6"/>
  <c r="Q1809" i="6"/>
  <c r="Q1810" i="6"/>
  <c r="Q1811" i="6"/>
  <c r="Q1812" i="6"/>
  <c r="Q1813" i="6"/>
  <c r="Q1814" i="6"/>
  <c r="Q1815" i="6"/>
  <c r="Q1816" i="6"/>
  <c r="Q1817" i="6"/>
  <c r="Q1818" i="6"/>
  <c r="Q1819" i="6"/>
  <c r="Q1820" i="6"/>
  <c r="Q1821" i="6"/>
  <c r="Q1822" i="6"/>
  <c r="Q1823" i="6"/>
  <c r="Q1824" i="6"/>
  <c r="Q1825" i="6"/>
  <c r="Q1826" i="6"/>
  <c r="Q1827" i="6"/>
  <c r="Q1828" i="6"/>
  <c r="Q1829" i="6"/>
  <c r="Q1830" i="6"/>
  <c r="Q1831" i="6"/>
  <c r="Q1832" i="6"/>
  <c r="Q1833" i="6"/>
  <c r="Q1834" i="6"/>
  <c r="Q1835" i="6"/>
  <c r="Q1836" i="6"/>
  <c r="Q1837" i="6"/>
  <c r="Q1838" i="6"/>
  <c r="Q1839" i="6"/>
  <c r="Q1840" i="6"/>
  <c r="Q1841" i="6"/>
  <c r="Q1842" i="6"/>
  <c r="Q1843" i="6"/>
  <c r="Q1844" i="6"/>
  <c r="Q1845" i="6"/>
  <c r="Q1846" i="6"/>
  <c r="Q1847" i="6"/>
  <c r="Q1848" i="6"/>
  <c r="Q1849" i="6"/>
  <c r="Q1850" i="6"/>
  <c r="Q1851" i="6"/>
  <c r="Q1852" i="6"/>
  <c r="Q1853" i="6"/>
  <c r="Q1854" i="6"/>
  <c r="Q1855" i="6"/>
  <c r="Q1856" i="6"/>
  <c r="Q1857" i="6"/>
  <c r="Q1858" i="6"/>
  <c r="Q1859" i="6"/>
  <c r="Q1860" i="6"/>
  <c r="Q1861" i="6"/>
  <c r="Q1862" i="6"/>
  <c r="Q1863" i="6"/>
  <c r="Q1864" i="6"/>
  <c r="Q1865" i="6"/>
  <c r="Q1866" i="6"/>
  <c r="Q1867" i="6"/>
  <c r="Q1868" i="6"/>
  <c r="Q1869" i="6"/>
  <c r="Q1870" i="6"/>
  <c r="Q1871" i="6"/>
  <c r="Q1872" i="6"/>
  <c r="Q1873" i="6"/>
  <c r="Q1874" i="6"/>
  <c r="Q1875" i="6"/>
  <c r="Q1876" i="6"/>
  <c r="Q1877" i="6"/>
  <c r="Q1878" i="6"/>
  <c r="Q1879" i="6"/>
  <c r="Q1880" i="6"/>
  <c r="Q1881" i="6"/>
  <c r="Q1882" i="6"/>
  <c r="Q1883" i="6"/>
  <c r="Q1884" i="6"/>
  <c r="Q1885" i="6"/>
  <c r="Q1886" i="6"/>
  <c r="Q1887" i="6"/>
  <c r="Q1888" i="6"/>
  <c r="Q1889" i="6"/>
  <c r="Q1890" i="6"/>
  <c r="Q1891" i="6"/>
  <c r="Q1892" i="6"/>
  <c r="Q1893" i="6"/>
  <c r="Q1894" i="6"/>
  <c r="Q1895" i="6"/>
  <c r="Q1896" i="6"/>
  <c r="Q1897" i="6"/>
  <c r="Q1898" i="6"/>
  <c r="Q1899" i="6"/>
  <c r="Q1900" i="6"/>
  <c r="Q1901" i="6"/>
  <c r="Q1902" i="6"/>
  <c r="Q1903" i="6"/>
  <c r="Q1904" i="6"/>
  <c r="Q1905" i="6"/>
  <c r="Q1906" i="6"/>
  <c r="Q1907" i="6"/>
  <c r="Q1908" i="6"/>
  <c r="Q1909" i="6"/>
  <c r="Q1910" i="6"/>
  <c r="Q1911" i="6"/>
  <c r="Q1912" i="6"/>
  <c r="Q1913" i="6"/>
  <c r="Q1914" i="6"/>
  <c r="Q1915" i="6"/>
  <c r="Q1916" i="6"/>
  <c r="Q1917" i="6"/>
  <c r="Q1918" i="6"/>
  <c r="Q1919" i="6"/>
  <c r="Q1920" i="6"/>
  <c r="Q1921" i="6"/>
  <c r="Q1922" i="6"/>
  <c r="Q1923" i="6"/>
  <c r="Q1924" i="6"/>
  <c r="Q1925" i="6"/>
  <c r="Q1926" i="6"/>
  <c r="Q1927" i="6"/>
  <c r="Q1928" i="6"/>
  <c r="Q1929" i="6"/>
  <c r="Q1930" i="6"/>
  <c r="Q1931" i="6"/>
  <c r="Q1932" i="6"/>
  <c r="Q1933" i="6"/>
  <c r="Q1934" i="6"/>
  <c r="Q1935" i="6"/>
  <c r="Q1936" i="6"/>
  <c r="Q1937" i="6"/>
  <c r="Q1938" i="6"/>
  <c r="Q1939" i="6"/>
  <c r="Q1940" i="6"/>
  <c r="Q1941" i="6"/>
  <c r="Q1942" i="6"/>
  <c r="Q1943" i="6"/>
  <c r="Q1944" i="6"/>
  <c r="Q1945" i="6"/>
  <c r="Q1946" i="6"/>
  <c r="Q1947" i="6"/>
  <c r="Q1948" i="6"/>
  <c r="Q1949" i="6"/>
  <c r="Q1950" i="6"/>
  <c r="Q1951" i="6"/>
  <c r="Q1952" i="6"/>
  <c r="Q1953" i="6"/>
  <c r="Q1954" i="6"/>
  <c r="Q1955" i="6"/>
  <c r="Q1956" i="6"/>
  <c r="Q1957" i="6"/>
  <c r="Q1958" i="6"/>
  <c r="Q1959" i="6"/>
  <c r="Q1960" i="6"/>
  <c r="Q1961" i="6"/>
  <c r="Q1962" i="6"/>
  <c r="Q1963" i="6"/>
  <c r="Q1964" i="6"/>
  <c r="Q1965" i="6"/>
  <c r="Q1966" i="6"/>
  <c r="Q1967" i="6"/>
  <c r="Q1968" i="6"/>
  <c r="Q1969" i="6"/>
  <c r="Q1970" i="6"/>
  <c r="Q1971" i="6"/>
  <c r="Q1972" i="6"/>
  <c r="Q1973" i="6"/>
  <c r="Q1974" i="6"/>
  <c r="Q1975" i="6"/>
  <c r="Q1976" i="6"/>
  <c r="Q1977" i="6"/>
  <c r="Q1978" i="6"/>
  <c r="Q1979" i="6"/>
  <c r="Q1980" i="6"/>
  <c r="Q1981" i="6"/>
  <c r="Q1982" i="6"/>
  <c r="Q1983" i="6"/>
  <c r="Q1984" i="6"/>
  <c r="Q1985" i="6"/>
  <c r="Q1986" i="6"/>
  <c r="Q1987" i="6"/>
  <c r="Q1988" i="6"/>
  <c r="Q1989" i="6"/>
  <c r="Q1990" i="6"/>
  <c r="Q1991" i="6"/>
  <c r="Q1992" i="6"/>
  <c r="Q1993" i="6"/>
  <c r="Q1994" i="6"/>
  <c r="Q1995" i="6"/>
  <c r="Q1996" i="6"/>
  <c r="Q1997" i="6"/>
  <c r="Q1998" i="6"/>
  <c r="Q1999" i="6"/>
  <c r="Q2000" i="6"/>
  <c r="Q2001" i="6"/>
  <c r="Q2002" i="6"/>
  <c r="Q2003" i="6"/>
  <c r="Q2004" i="6"/>
  <c r="Q2005" i="6"/>
  <c r="Q2006" i="6"/>
  <c r="Q2007" i="6"/>
  <c r="Q2008" i="6"/>
  <c r="Q2009" i="6"/>
  <c r="Q2010" i="6"/>
  <c r="Q2011" i="6"/>
  <c r="Q2012" i="6"/>
  <c r="Q2013" i="6"/>
  <c r="Q2014" i="6"/>
  <c r="Q2015" i="6"/>
  <c r="Q2016" i="6"/>
  <c r="Q2017" i="6"/>
  <c r="Q2018" i="6"/>
  <c r="Q2019" i="6"/>
  <c r="Q2020" i="6"/>
  <c r="Q2021" i="6"/>
  <c r="Q2022" i="6"/>
  <c r="Q2023" i="6"/>
  <c r="Q2024" i="6"/>
  <c r="Q2025" i="6"/>
  <c r="Q2026" i="6"/>
  <c r="Q2027" i="6"/>
  <c r="Q2028" i="6"/>
  <c r="Q2029" i="6"/>
  <c r="Q2030" i="6"/>
  <c r="Q2031" i="6"/>
  <c r="Q2032" i="6"/>
  <c r="Q2033" i="6"/>
  <c r="Q2034" i="6"/>
  <c r="Q2035" i="6"/>
  <c r="Q2036" i="6"/>
  <c r="Q2037" i="6"/>
  <c r="Q2038" i="6"/>
  <c r="Q2039" i="6"/>
  <c r="Q2040" i="6"/>
  <c r="Q2041" i="6"/>
  <c r="Q2042" i="6"/>
  <c r="Q2043" i="6"/>
  <c r="Q2044" i="6"/>
  <c r="Q2045" i="6"/>
  <c r="Q2046" i="6"/>
  <c r="Q2047" i="6"/>
  <c r="Q2048" i="6"/>
  <c r="Q2049" i="6"/>
  <c r="Q2050" i="6"/>
  <c r="Q2051" i="6"/>
  <c r="Q2052" i="6"/>
  <c r="Q2053" i="6"/>
  <c r="Q2054" i="6"/>
  <c r="Q2055" i="6"/>
  <c r="Q2056" i="6"/>
  <c r="Q2057" i="6"/>
  <c r="Q2058" i="6"/>
  <c r="Q2059" i="6"/>
  <c r="Q2060" i="6"/>
  <c r="Q2061" i="6"/>
  <c r="Q2062" i="6"/>
  <c r="Q2063" i="6"/>
  <c r="Q2064" i="6"/>
  <c r="Q2065" i="6"/>
  <c r="Q2066" i="6"/>
  <c r="Q2067" i="6"/>
  <c r="Q2068" i="6"/>
  <c r="Q2069" i="6"/>
  <c r="Q2070" i="6"/>
  <c r="Q2071" i="6"/>
  <c r="Q2072" i="6"/>
  <c r="Q2073" i="6"/>
  <c r="Q2074" i="6"/>
  <c r="Q2075" i="6"/>
  <c r="Q2076" i="6"/>
  <c r="Q2077" i="6"/>
  <c r="Q2078" i="6"/>
  <c r="Q2079" i="6"/>
  <c r="Q2080" i="6"/>
  <c r="Q2081" i="6"/>
  <c r="Q2082" i="6"/>
  <c r="Q2083" i="6"/>
  <c r="Q2084" i="6"/>
  <c r="Q2085" i="6"/>
  <c r="Q2086" i="6"/>
  <c r="Q2087" i="6"/>
  <c r="Q2088" i="6"/>
  <c r="Q2089" i="6"/>
  <c r="Q2090" i="6"/>
  <c r="Q2091" i="6"/>
  <c r="Q2092" i="6"/>
  <c r="Q2093" i="6"/>
  <c r="Q2094" i="6"/>
  <c r="Q2095" i="6"/>
  <c r="Q2096" i="6"/>
  <c r="Q2097" i="6"/>
  <c r="Q2098" i="6"/>
  <c r="Q2099" i="6"/>
  <c r="Q2100" i="6"/>
  <c r="Q2101" i="6"/>
  <c r="Q2102" i="6"/>
  <c r="Q2103" i="6"/>
  <c r="Q2104" i="6"/>
  <c r="Q2105" i="6"/>
  <c r="Q2106" i="6"/>
  <c r="Q2107" i="6"/>
  <c r="Q2108" i="6"/>
  <c r="Q2109" i="6"/>
  <c r="Q2110" i="6"/>
  <c r="Q2111" i="6"/>
  <c r="Q2112" i="6"/>
  <c r="Q2113" i="6"/>
  <c r="Q2114" i="6"/>
  <c r="Q2115" i="6"/>
  <c r="Q2116" i="6"/>
  <c r="Q2117" i="6"/>
  <c r="Q2118" i="6"/>
  <c r="Q2119" i="6"/>
  <c r="Q2120" i="6"/>
  <c r="Q2121" i="6"/>
  <c r="Q2122" i="6"/>
  <c r="Q2123" i="6"/>
  <c r="Q2124" i="6"/>
  <c r="Q2125" i="6"/>
  <c r="Q2126" i="6"/>
  <c r="Q2127" i="6"/>
  <c r="Q2128" i="6"/>
  <c r="Q2129" i="6"/>
  <c r="Q2130" i="6"/>
  <c r="Q2131" i="6"/>
  <c r="Q2132" i="6"/>
  <c r="Q2133" i="6"/>
  <c r="Q2134" i="6"/>
  <c r="Q2135" i="6"/>
  <c r="Q2136" i="6"/>
  <c r="Q2137" i="6"/>
  <c r="Q2138" i="6"/>
  <c r="Q2139" i="6"/>
  <c r="Q2140" i="6"/>
  <c r="Q2141" i="6"/>
  <c r="Q2142" i="6"/>
  <c r="Q2143" i="6"/>
  <c r="Q2144" i="6"/>
  <c r="Q2145" i="6"/>
  <c r="Q2146" i="6"/>
  <c r="Q2147" i="6"/>
  <c r="Q2148" i="6"/>
  <c r="Q2149" i="6"/>
  <c r="Q2150" i="6"/>
  <c r="Q2151" i="6"/>
  <c r="Q2152" i="6"/>
  <c r="Q2153" i="6"/>
  <c r="Q2154" i="6"/>
  <c r="Q2155" i="6"/>
  <c r="Q2156" i="6"/>
  <c r="Q2157" i="6"/>
  <c r="Q2158" i="6"/>
  <c r="Q2159" i="6"/>
  <c r="Q2160" i="6"/>
  <c r="Q2161" i="6"/>
  <c r="Q2162" i="6"/>
  <c r="Q2163" i="6"/>
  <c r="Q2164" i="6"/>
  <c r="Q2165" i="6"/>
  <c r="Q2166" i="6"/>
  <c r="Q2167" i="6"/>
  <c r="Q2168" i="6"/>
  <c r="Q2169" i="6"/>
  <c r="Q2170" i="6"/>
  <c r="Q2171" i="6"/>
  <c r="Q2172" i="6"/>
  <c r="Q2173" i="6"/>
  <c r="Q2174" i="6"/>
  <c r="Q2175" i="6"/>
  <c r="Q2176" i="6"/>
  <c r="Q2177" i="6"/>
  <c r="Q2178" i="6"/>
  <c r="Q2179" i="6"/>
  <c r="Q2180" i="6"/>
  <c r="Q2181" i="6"/>
  <c r="Q2182" i="6"/>
  <c r="Q2183" i="6"/>
  <c r="Q2184" i="6"/>
  <c r="Q2185" i="6"/>
  <c r="Q2186" i="6"/>
  <c r="Q2187" i="6"/>
  <c r="Q2188" i="6"/>
  <c r="Q2189" i="6"/>
  <c r="Q2190" i="6"/>
  <c r="Q2191" i="6"/>
  <c r="Q2192" i="6"/>
  <c r="Q2193" i="6"/>
  <c r="Q2194" i="6"/>
  <c r="Q2195" i="6"/>
  <c r="Q2196" i="6"/>
  <c r="Q2197" i="6"/>
  <c r="Q2198" i="6"/>
  <c r="Q2199" i="6"/>
  <c r="Q2200" i="6"/>
  <c r="Q2201" i="6"/>
  <c r="Q2202" i="6"/>
  <c r="Q2203" i="6"/>
  <c r="Q2204" i="6"/>
  <c r="Q2205" i="6"/>
  <c r="Q2206" i="6"/>
  <c r="Q2207" i="6"/>
  <c r="Q2208" i="6"/>
  <c r="Q2209" i="6"/>
  <c r="Q2210" i="6"/>
  <c r="Q2211" i="6"/>
  <c r="Q2212" i="6"/>
  <c r="Q2213" i="6"/>
  <c r="Q2214" i="6"/>
  <c r="Q2215" i="6"/>
  <c r="Q2216" i="6"/>
  <c r="Q2217" i="6"/>
  <c r="Q2218" i="6"/>
  <c r="Q2219" i="6"/>
  <c r="Q2220" i="6"/>
  <c r="Q2221" i="6"/>
  <c r="Q2222" i="6"/>
  <c r="Q2223" i="6"/>
  <c r="Q2224" i="6"/>
  <c r="Q2225" i="6"/>
  <c r="Q2226" i="6"/>
  <c r="Q2227" i="6"/>
  <c r="Q2228" i="6"/>
  <c r="Q2229" i="6"/>
  <c r="Q2230" i="6"/>
  <c r="Q2231" i="6"/>
  <c r="Q2232" i="6"/>
  <c r="Q2233" i="6"/>
  <c r="Q2234" i="6"/>
  <c r="Q2235" i="6"/>
  <c r="Q2236" i="6"/>
  <c r="Q2237" i="6"/>
  <c r="Q2238" i="6"/>
  <c r="Q2239" i="6"/>
  <c r="Q2240" i="6"/>
  <c r="Q2241" i="6"/>
  <c r="Q2242" i="6"/>
  <c r="Q2243" i="6"/>
  <c r="Q2244" i="6"/>
  <c r="Q2245" i="6"/>
  <c r="Q2246" i="6"/>
  <c r="Q2247" i="6"/>
  <c r="Q2248" i="6"/>
  <c r="Q2249" i="6"/>
  <c r="Q2250" i="6"/>
  <c r="Q2251" i="6"/>
  <c r="Q2252" i="6"/>
  <c r="Q2253" i="6"/>
  <c r="Q2254" i="6"/>
  <c r="Q2255" i="6"/>
  <c r="Q2256" i="6"/>
  <c r="Q2257" i="6"/>
  <c r="Q2258" i="6"/>
  <c r="Q2259" i="6"/>
  <c r="Q2260" i="6"/>
  <c r="Q2261" i="6"/>
  <c r="Q2262" i="6"/>
  <c r="Q2263" i="6"/>
  <c r="Q2264" i="6"/>
  <c r="Q2265" i="6"/>
  <c r="Q2266" i="6"/>
  <c r="Q2267" i="6"/>
  <c r="Q2268" i="6"/>
  <c r="Q2269" i="6"/>
  <c r="Q2270" i="6"/>
  <c r="Q2271" i="6"/>
  <c r="Q2272" i="6"/>
  <c r="Q2273" i="6"/>
  <c r="Q2274" i="6"/>
  <c r="Q2275" i="6"/>
  <c r="Q2276" i="6"/>
  <c r="Q2277" i="6"/>
  <c r="Q2278" i="6"/>
  <c r="Q2279" i="6"/>
  <c r="Q2280" i="6"/>
  <c r="Q2281" i="6"/>
  <c r="Q2282" i="6"/>
  <c r="Q2283" i="6"/>
  <c r="Q2284" i="6"/>
  <c r="Q2285" i="6"/>
  <c r="Q2286" i="6"/>
  <c r="Q2287" i="6"/>
  <c r="Q2288" i="6"/>
  <c r="Q2289" i="6"/>
  <c r="Q2290" i="6"/>
  <c r="Q2291" i="6"/>
  <c r="Q2292" i="6"/>
  <c r="Q2293" i="6"/>
  <c r="Q2294" i="6"/>
  <c r="Q2295" i="6"/>
  <c r="Q2296" i="6"/>
  <c r="Q2297" i="6"/>
  <c r="Q2298" i="6"/>
  <c r="Q2299" i="6"/>
  <c r="Q2300" i="6"/>
  <c r="Q2301" i="6"/>
  <c r="Q2302" i="6"/>
  <c r="Q2303" i="6"/>
  <c r="Q2304" i="6"/>
  <c r="Q2305" i="6"/>
  <c r="Q2306" i="6"/>
  <c r="Q2307" i="6"/>
  <c r="Q2308" i="6"/>
  <c r="Q2309" i="6"/>
  <c r="Q2310" i="6"/>
  <c r="Q2311" i="6"/>
  <c r="Q2312" i="6"/>
  <c r="Q2313" i="6"/>
  <c r="Q2314" i="6"/>
  <c r="Q2315" i="6"/>
  <c r="Q2316" i="6"/>
  <c r="Q2317" i="6"/>
  <c r="Q2318" i="6"/>
  <c r="Q2319" i="6"/>
  <c r="Q2320" i="6"/>
  <c r="Q2321" i="6"/>
  <c r="Q2322" i="6"/>
  <c r="Q2323" i="6"/>
  <c r="Q2324" i="6"/>
  <c r="Q2325" i="6"/>
  <c r="Q2326" i="6"/>
  <c r="Q2327" i="6"/>
  <c r="Q2328" i="6"/>
  <c r="Q2329" i="6"/>
  <c r="Q2330" i="6"/>
  <c r="Q2331" i="6"/>
  <c r="Q2332" i="6"/>
  <c r="Q2333" i="6"/>
  <c r="Q2334" i="6"/>
  <c r="Q2335" i="6"/>
  <c r="Q2336" i="6"/>
  <c r="Q2" i="6"/>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12" i="6"/>
  <c r="P313" i="6"/>
  <c r="P314" i="6"/>
  <c r="P315" i="6"/>
  <c r="P316" i="6"/>
  <c r="P317" i="6"/>
  <c r="P318" i="6"/>
  <c r="P319" i="6"/>
  <c r="P320" i="6"/>
  <c r="P321" i="6"/>
  <c r="P322" i="6"/>
  <c r="P323" i="6"/>
  <c r="P324" i="6"/>
  <c r="P325" i="6"/>
  <c r="P326"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69" i="6"/>
  <c r="P370" i="6"/>
  <c r="P371" i="6"/>
  <c r="P372" i="6"/>
  <c r="P373" i="6"/>
  <c r="P374" i="6"/>
  <c r="P375" i="6"/>
  <c r="P376" i="6"/>
  <c r="P377" i="6"/>
  <c r="P378" i="6"/>
  <c r="P379" i="6"/>
  <c r="P380" i="6"/>
  <c r="P381" i="6"/>
  <c r="P382" i="6"/>
  <c r="P383" i="6"/>
  <c r="P384" i="6"/>
  <c r="P385" i="6"/>
  <c r="P386" i="6"/>
  <c r="P387" i="6"/>
  <c r="P388" i="6"/>
  <c r="P389" i="6"/>
  <c r="P390" i="6"/>
  <c r="P391" i="6"/>
  <c r="P392" i="6"/>
  <c r="P393" i="6"/>
  <c r="P394" i="6"/>
  <c r="P395" i="6"/>
  <c r="P396" i="6"/>
  <c r="P397" i="6"/>
  <c r="P398" i="6"/>
  <c r="P399" i="6"/>
  <c r="P400" i="6"/>
  <c r="P401" i="6"/>
  <c r="P402" i="6"/>
  <c r="P403" i="6"/>
  <c r="P404" i="6"/>
  <c r="P405" i="6"/>
  <c r="P406" i="6"/>
  <c r="P407" i="6"/>
  <c r="P408" i="6"/>
  <c r="P409" i="6"/>
  <c r="P410" i="6"/>
  <c r="P411" i="6"/>
  <c r="P412" i="6"/>
  <c r="P413" i="6"/>
  <c r="P414" i="6"/>
  <c r="P415" i="6"/>
  <c r="P416" i="6"/>
  <c r="P417" i="6"/>
  <c r="P418" i="6"/>
  <c r="P419" i="6"/>
  <c r="P420" i="6"/>
  <c r="P421" i="6"/>
  <c r="P422" i="6"/>
  <c r="P423" i="6"/>
  <c r="P424" i="6"/>
  <c r="P425" i="6"/>
  <c r="P426" i="6"/>
  <c r="P427" i="6"/>
  <c r="P428" i="6"/>
  <c r="P429" i="6"/>
  <c r="P430" i="6"/>
  <c r="P431" i="6"/>
  <c r="P432" i="6"/>
  <c r="P433" i="6"/>
  <c r="P434" i="6"/>
  <c r="P435" i="6"/>
  <c r="P436" i="6"/>
  <c r="P437" i="6"/>
  <c r="P438" i="6"/>
  <c r="P439" i="6"/>
  <c r="P440" i="6"/>
  <c r="P441" i="6"/>
  <c r="P442" i="6"/>
  <c r="P443" i="6"/>
  <c r="P444" i="6"/>
  <c r="P445" i="6"/>
  <c r="P446" i="6"/>
  <c r="P447" i="6"/>
  <c r="P448" i="6"/>
  <c r="P449" i="6"/>
  <c r="P450" i="6"/>
  <c r="P451" i="6"/>
  <c r="P452" i="6"/>
  <c r="P453" i="6"/>
  <c r="P454" i="6"/>
  <c r="P455" i="6"/>
  <c r="P456" i="6"/>
  <c r="P457" i="6"/>
  <c r="P458" i="6"/>
  <c r="P459" i="6"/>
  <c r="P460" i="6"/>
  <c r="P461" i="6"/>
  <c r="P462" i="6"/>
  <c r="P463" i="6"/>
  <c r="P464" i="6"/>
  <c r="P465" i="6"/>
  <c r="P466" i="6"/>
  <c r="P467" i="6"/>
  <c r="P468" i="6"/>
  <c r="P469" i="6"/>
  <c r="P470" i="6"/>
  <c r="P471"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497" i="6"/>
  <c r="P498" i="6"/>
  <c r="P499" i="6"/>
  <c r="P500" i="6"/>
  <c r="P501" i="6"/>
  <c r="P502" i="6"/>
  <c r="P503" i="6"/>
  <c r="P504" i="6"/>
  <c r="P505" i="6"/>
  <c r="P506" i="6"/>
  <c r="P507" i="6"/>
  <c r="P508" i="6"/>
  <c r="P509" i="6"/>
  <c r="P510" i="6"/>
  <c r="P511" i="6"/>
  <c r="P512" i="6"/>
  <c r="P513" i="6"/>
  <c r="P514" i="6"/>
  <c r="P515" i="6"/>
  <c r="P516" i="6"/>
  <c r="P517" i="6"/>
  <c r="P518" i="6"/>
  <c r="P519" i="6"/>
  <c r="P520" i="6"/>
  <c r="P521" i="6"/>
  <c r="P522" i="6"/>
  <c r="P523" i="6"/>
  <c r="P524" i="6"/>
  <c r="P525" i="6"/>
  <c r="P526" i="6"/>
  <c r="P527" i="6"/>
  <c r="P528" i="6"/>
  <c r="P529" i="6"/>
  <c r="P530" i="6"/>
  <c r="P531" i="6"/>
  <c r="P532" i="6"/>
  <c r="P533" i="6"/>
  <c r="P534" i="6"/>
  <c r="P535" i="6"/>
  <c r="P536" i="6"/>
  <c r="P537" i="6"/>
  <c r="P538" i="6"/>
  <c r="P539" i="6"/>
  <c r="P540" i="6"/>
  <c r="P541" i="6"/>
  <c r="P542" i="6"/>
  <c r="P543" i="6"/>
  <c r="P544" i="6"/>
  <c r="P545" i="6"/>
  <c r="P546" i="6"/>
  <c r="P547" i="6"/>
  <c r="P548" i="6"/>
  <c r="P549" i="6"/>
  <c r="P550" i="6"/>
  <c r="P551" i="6"/>
  <c r="P552" i="6"/>
  <c r="P553" i="6"/>
  <c r="P554" i="6"/>
  <c r="P555" i="6"/>
  <c r="P556" i="6"/>
  <c r="P557" i="6"/>
  <c r="P558" i="6"/>
  <c r="P559" i="6"/>
  <c r="P560" i="6"/>
  <c r="P561" i="6"/>
  <c r="P562" i="6"/>
  <c r="P563" i="6"/>
  <c r="P564" i="6"/>
  <c r="P565" i="6"/>
  <c r="P566" i="6"/>
  <c r="P567" i="6"/>
  <c r="P568" i="6"/>
  <c r="P569" i="6"/>
  <c r="P570" i="6"/>
  <c r="P571" i="6"/>
  <c r="P572" i="6"/>
  <c r="P573" i="6"/>
  <c r="P574" i="6"/>
  <c r="P575" i="6"/>
  <c r="P576" i="6"/>
  <c r="P577" i="6"/>
  <c r="P578" i="6"/>
  <c r="P579" i="6"/>
  <c r="P580" i="6"/>
  <c r="P581" i="6"/>
  <c r="P582" i="6"/>
  <c r="P583" i="6"/>
  <c r="P584" i="6"/>
  <c r="P585" i="6"/>
  <c r="P586" i="6"/>
  <c r="P587" i="6"/>
  <c r="P588" i="6"/>
  <c r="P589" i="6"/>
  <c r="P590" i="6"/>
  <c r="P591" i="6"/>
  <c r="P592" i="6"/>
  <c r="P593" i="6"/>
  <c r="P594" i="6"/>
  <c r="P595" i="6"/>
  <c r="P596" i="6"/>
  <c r="P597" i="6"/>
  <c r="P598" i="6"/>
  <c r="P599" i="6"/>
  <c r="P600" i="6"/>
  <c r="P601" i="6"/>
  <c r="P602" i="6"/>
  <c r="P603" i="6"/>
  <c r="P604" i="6"/>
  <c r="P605" i="6"/>
  <c r="P606" i="6"/>
  <c r="P607" i="6"/>
  <c r="P608" i="6"/>
  <c r="P609" i="6"/>
  <c r="P610" i="6"/>
  <c r="P611" i="6"/>
  <c r="P612" i="6"/>
  <c r="P613" i="6"/>
  <c r="P614" i="6"/>
  <c r="P615" i="6"/>
  <c r="P616" i="6"/>
  <c r="P617" i="6"/>
  <c r="P618" i="6"/>
  <c r="P619" i="6"/>
  <c r="P620" i="6"/>
  <c r="P621" i="6"/>
  <c r="P622" i="6"/>
  <c r="P623" i="6"/>
  <c r="P624" i="6"/>
  <c r="P625" i="6"/>
  <c r="P626" i="6"/>
  <c r="P627" i="6"/>
  <c r="P628" i="6"/>
  <c r="P629" i="6"/>
  <c r="P630" i="6"/>
  <c r="P631" i="6"/>
  <c r="P632" i="6"/>
  <c r="P633" i="6"/>
  <c r="P634" i="6"/>
  <c r="P635" i="6"/>
  <c r="P636" i="6"/>
  <c r="P637" i="6"/>
  <c r="P638" i="6"/>
  <c r="P639" i="6"/>
  <c r="P640" i="6"/>
  <c r="P641" i="6"/>
  <c r="P642" i="6"/>
  <c r="P643" i="6"/>
  <c r="P644" i="6"/>
  <c r="P645" i="6"/>
  <c r="P646" i="6"/>
  <c r="P647" i="6"/>
  <c r="P648" i="6"/>
  <c r="P649" i="6"/>
  <c r="P650" i="6"/>
  <c r="P651" i="6"/>
  <c r="P652" i="6"/>
  <c r="P653" i="6"/>
  <c r="P654" i="6"/>
  <c r="P655" i="6"/>
  <c r="P656" i="6"/>
  <c r="P657" i="6"/>
  <c r="P658" i="6"/>
  <c r="P659" i="6"/>
  <c r="P660" i="6"/>
  <c r="P661" i="6"/>
  <c r="P662" i="6"/>
  <c r="P663" i="6"/>
  <c r="P664" i="6"/>
  <c r="P665" i="6"/>
  <c r="P666" i="6"/>
  <c r="P667" i="6"/>
  <c r="P668" i="6"/>
  <c r="P669" i="6"/>
  <c r="P670" i="6"/>
  <c r="P671" i="6"/>
  <c r="P672" i="6"/>
  <c r="P673" i="6"/>
  <c r="P674" i="6"/>
  <c r="P675" i="6"/>
  <c r="P676" i="6"/>
  <c r="P677" i="6"/>
  <c r="P678" i="6"/>
  <c r="P679" i="6"/>
  <c r="P680" i="6"/>
  <c r="P681" i="6"/>
  <c r="P682" i="6"/>
  <c r="P683" i="6"/>
  <c r="P684" i="6"/>
  <c r="P685" i="6"/>
  <c r="P686" i="6"/>
  <c r="P687" i="6"/>
  <c r="P688" i="6"/>
  <c r="P689" i="6"/>
  <c r="P690" i="6"/>
  <c r="P691" i="6"/>
  <c r="P692" i="6"/>
  <c r="P693" i="6"/>
  <c r="P694" i="6"/>
  <c r="P695" i="6"/>
  <c r="P696" i="6"/>
  <c r="P697" i="6"/>
  <c r="P698" i="6"/>
  <c r="P699" i="6"/>
  <c r="P700" i="6"/>
  <c r="P701" i="6"/>
  <c r="P702" i="6"/>
  <c r="P703" i="6"/>
  <c r="P704" i="6"/>
  <c r="P705" i="6"/>
  <c r="P706" i="6"/>
  <c r="P707" i="6"/>
  <c r="P708" i="6"/>
  <c r="P709" i="6"/>
  <c r="P710" i="6"/>
  <c r="P711" i="6"/>
  <c r="P712" i="6"/>
  <c r="P713" i="6"/>
  <c r="P714" i="6"/>
  <c r="P715" i="6"/>
  <c r="P716" i="6"/>
  <c r="P717" i="6"/>
  <c r="P718" i="6"/>
  <c r="P719" i="6"/>
  <c r="P720" i="6"/>
  <c r="P721" i="6"/>
  <c r="P722" i="6"/>
  <c r="P723" i="6"/>
  <c r="P724" i="6"/>
  <c r="P725" i="6"/>
  <c r="P726" i="6"/>
  <c r="P727" i="6"/>
  <c r="P728" i="6"/>
  <c r="P729" i="6"/>
  <c r="P730" i="6"/>
  <c r="P731" i="6"/>
  <c r="P732" i="6"/>
  <c r="P733" i="6"/>
  <c r="P734" i="6"/>
  <c r="P735" i="6"/>
  <c r="P736" i="6"/>
  <c r="P737" i="6"/>
  <c r="P738" i="6"/>
  <c r="P739" i="6"/>
  <c r="P740" i="6"/>
  <c r="P741" i="6"/>
  <c r="P742" i="6"/>
  <c r="P743" i="6"/>
  <c r="P744" i="6"/>
  <c r="P745" i="6"/>
  <c r="P746" i="6"/>
  <c r="P747" i="6"/>
  <c r="P748" i="6"/>
  <c r="P749" i="6"/>
  <c r="P750" i="6"/>
  <c r="P751" i="6"/>
  <c r="P752" i="6"/>
  <c r="P753" i="6"/>
  <c r="P754" i="6"/>
  <c r="P755" i="6"/>
  <c r="P756" i="6"/>
  <c r="P757" i="6"/>
  <c r="P758" i="6"/>
  <c r="P759" i="6"/>
  <c r="P760" i="6"/>
  <c r="P761" i="6"/>
  <c r="P762" i="6"/>
  <c r="P763" i="6"/>
  <c r="P764" i="6"/>
  <c r="P765" i="6"/>
  <c r="P766" i="6"/>
  <c r="P767" i="6"/>
  <c r="P768" i="6"/>
  <c r="P769" i="6"/>
  <c r="P770" i="6"/>
  <c r="P771" i="6"/>
  <c r="P772" i="6"/>
  <c r="P773" i="6"/>
  <c r="P774" i="6"/>
  <c r="P775" i="6"/>
  <c r="P776" i="6"/>
  <c r="P777" i="6"/>
  <c r="P778" i="6"/>
  <c r="P779" i="6"/>
  <c r="P780" i="6"/>
  <c r="P781" i="6"/>
  <c r="P782" i="6"/>
  <c r="P783" i="6"/>
  <c r="P784" i="6"/>
  <c r="P785" i="6"/>
  <c r="P786" i="6"/>
  <c r="P787" i="6"/>
  <c r="P788" i="6"/>
  <c r="P789" i="6"/>
  <c r="P790" i="6"/>
  <c r="P791" i="6"/>
  <c r="P792" i="6"/>
  <c r="P793" i="6"/>
  <c r="P794" i="6"/>
  <c r="P795" i="6"/>
  <c r="P796" i="6"/>
  <c r="P797" i="6"/>
  <c r="P798" i="6"/>
  <c r="P799" i="6"/>
  <c r="P800" i="6"/>
  <c r="P801" i="6"/>
  <c r="P802" i="6"/>
  <c r="P803" i="6"/>
  <c r="P804" i="6"/>
  <c r="P805" i="6"/>
  <c r="P806" i="6"/>
  <c r="P807" i="6"/>
  <c r="P808" i="6"/>
  <c r="P809" i="6"/>
  <c r="P810" i="6"/>
  <c r="P811" i="6"/>
  <c r="P812" i="6"/>
  <c r="P813" i="6"/>
  <c r="P814" i="6"/>
  <c r="P815" i="6"/>
  <c r="P816" i="6"/>
  <c r="P817" i="6"/>
  <c r="P818" i="6"/>
  <c r="P819" i="6"/>
  <c r="P820" i="6"/>
  <c r="P821" i="6"/>
  <c r="P822" i="6"/>
  <c r="P823" i="6"/>
  <c r="P824" i="6"/>
  <c r="P825" i="6"/>
  <c r="P826" i="6"/>
  <c r="P827" i="6"/>
  <c r="P828" i="6"/>
  <c r="P829" i="6"/>
  <c r="P830" i="6"/>
  <c r="P831" i="6"/>
  <c r="P832" i="6"/>
  <c r="P833" i="6"/>
  <c r="P834" i="6"/>
  <c r="P835" i="6"/>
  <c r="P836" i="6"/>
  <c r="P837" i="6"/>
  <c r="P838" i="6"/>
  <c r="P839" i="6"/>
  <c r="P840" i="6"/>
  <c r="P841" i="6"/>
  <c r="P842" i="6"/>
  <c r="P843" i="6"/>
  <c r="P844" i="6"/>
  <c r="P845" i="6"/>
  <c r="P846" i="6"/>
  <c r="P847" i="6"/>
  <c r="P848" i="6"/>
  <c r="P849" i="6"/>
  <c r="P850" i="6"/>
  <c r="P851" i="6"/>
  <c r="P852" i="6"/>
  <c r="P853" i="6"/>
  <c r="P854" i="6"/>
  <c r="P855" i="6"/>
  <c r="P856" i="6"/>
  <c r="P857" i="6"/>
  <c r="P858" i="6"/>
  <c r="P859" i="6"/>
  <c r="P860" i="6"/>
  <c r="P861" i="6"/>
  <c r="P862" i="6"/>
  <c r="P863" i="6"/>
  <c r="P864" i="6"/>
  <c r="P865" i="6"/>
  <c r="P866" i="6"/>
  <c r="P867" i="6"/>
  <c r="P868" i="6"/>
  <c r="P869" i="6"/>
  <c r="P870" i="6"/>
  <c r="P871" i="6"/>
  <c r="P872" i="6"/>
  <c r="P873" i="6"/>
  <c r="P874" i="6"/>
  <c r="P875" i="6"/>
  <c r="P876" i="6"/>
  <c r="P877" i="6"/>
  <c r="P878" i="6"/>
  <c r="P879" i="6"/>
  <c r="P880" i="6"/>
  <c r="P881" i="6"/>
  <c r="P882" i="6"/>
  <c r="P883" i="6"/>
  <c r="P884" i="6"/>
  <c r="P885" i="6"/>
  <c r="P886" i="6"/>
  <c r="P887" i="6"/>
  <c r="P888" i="6"/>
  <c r="P889" i="6"/>
  <c r="P890" i="6"/>
  <c r="P891" i="6"/>
  <c r="P892" i="6"/>
  <c r="P893" i="6"/>
  <c r="P894" i="6"/>
  <c r="P895" i="6"/>
  <c r="P896" i="6"/>
  <c r="P897" i="6"/>
  <c r="P898" i="6"/>
  <c r="P899" i="6"/>
  <c r="P900" i="6"/>
  <c r="P901" i="6"/>
  <c r="P902" i="6"/>
  <c r="P903" i="6"/>
  <c r="P904" i="6"/>
  <c r="P905" i="6"/>
  <c r="P906" i="6"/>
  <c r="P907" i="6"/>
  <c r="P908" i="6"/>
  <c r="P909" i="6"/>
  <c r="P910" i="6"/>
  <c r="P911" i="6"/>
  <c r="P912" i="6"/>
  <c r="P913" i="6"/>
  <c r="P914" i="6"/>
  <c r="P915" i="6"/>
  <c r="P916" i="6"/>
  <c r="P917" i="6"/>
  <c r="P918" i="6"/>
  <c r="P919" i="6"/>
  <c r="P920" i="6"/>
  <c r="P921" i="6"/>
  <c r="P922" i="6"/>
  <c r="P923" i="6"/>
  <c r="P924" i="6"/>
  <c r="P925" i="6"/>
  <c r="P926" i="6"/>
  <c r="P927" i="6"/>
  <c r="P928" i="6"/>
  <c r="P929" i="6"/>
  <c r="P930" i="6"/>
  <c r="P931" i="6"/>
  <c r="P932" i="6"/>
  <c r="P933" i="6"/>
  <c r="P934" i="6"/>
  <c r="P935" i="6"/>
  <c r="P936" i="6"/>
  <c r="P937" i="6"/>
  <c r="P938" i="6"/>
  <c r="P939" i="6"/>
  <c r="P940" i="6"/>
  <c r="P941" i="6"/>
  <c r="P942" i="6"/>
  <c r="P943" i="6"/>
  <c r="P944" i="6"/>
  <c r="P945" i="6"/>
  <c r="P946" i="6"/>
  <c r="P947" i="6"/>
  <c r="P948" i="6"/>
  <c r="P949" i="6"/>
  <c r="P950" i="6"/>
  <c r="P951" i="6"/>
  <c r="P952" i="6"/>
  <c r="P953" i="6"/>
  <c r="P954" i="6"/>
  <c r="P955" i="6"/>
  <c r="P956" i="6"/>
  <c r="P957" i="6"/>
  <c r="P958" i="6"/>
  <c r="P959" i="6"/>
  <c r="P960" i="6"/>
  <c r="P961" i="6"/>
  <c r="P962" i="6"/>
  <c r="P963" i="6"/>
  <c r="P964" i="6"/>
  <c r="P965" i="6"/>
  <c r="P966" i="6"/>
  <c r="P967" i="6"/>
  <c r="P968" i="6"/>
  <c r="P969" i="6"/>
  <c r="P970" i="6"/>
  <c r="P971" i="6"/>
  <c r="P972" i="6"/>
  <c r="P973" i="6"/>
  <c r="P974" i="6"/>
  <c r="P975" i="6"/>
  <c r="P976" i="6"/>
  <c r="P977" i="6"/>
  <c r="P978" i="6"/>
  <c r="P979" i="6"/>
  <c r="P980" i="6"/>
  <c r="P981" i="6"/>
  <c r="P982" i="6"/>
  <c r="P983" i="6"/>
  <c r="P984" i="6"/>
  <c r="P985" i="6"/>
  <c r="P986" i="6"/>
  <c r="P987" i="6"/>
  <c r="P988" i="6"/>
  <c r="P989" i="6"/>
  <c r="P990" i="6"/>
  <c r="P991" i="6"/>
  <c r="P992" i="6"/>
  <c r="P993" i="6"/>
  <c r="P994" i="6"/>
  <c r="P995" i="6"/>
  <c r="P996" i="6"/>
  <c r="P997" i="6"/>
  <c r="P998" i="6"/>
  <c r="P999" i="6"/>
  <c r="P1000" i="6"/>
  <c r="P1001" i="6"/>
  <c r="P1002" i="6"/>
  <c r="P1003" i="6"/>
  <c r="P1004" i="6"/>
  <c r="P1005" i="6"/>
  <c r="P1006" i="6"/>
  <c r="P1007" i="6"/>
  <c r="P1008" i="6"/>
  <c r="P1009" i="6"/>
  <c r="P1010" i="6"/>
  <c r="P1011" i="6"/>
  <c r="P1012" i="6"/>
  <c r="P1013" i="6"/>
  <c r="P1014" i="6"/>
  <c r="P1015" i="6"/>
  <c r="P1016" i="6"/>
  <c r="P1017" i="6"/>
  <c r="P1018" i="6"/>
  <c r="P1019" i="6"/>
  <c r="P1020" i="6"/>
  <c r="P1021" i="6"/>
  <c r="P1022" i="6"/>
  <c r="P1023" i="6"/>
  <c r="P1024" i="6"/>
  <c r="P1025" i="6"/>
  <c r="P1026" i="6"/>
  <c r="P1027" i="6"/>
  <c r="P1028" i="6"/>
  <c r="P1029" i="6"/>
  <c r="P1030" i="6"/>
  <c r="P1031" i="6"/>
  <c r="P1032" i="6"/>
  <c r="P1033" i="6"/>
  <c r="P1034" i="6"/>
  <c r="P1035" i="6"/>
  <c r="P1036" i="6"/>
  <c r="P1037" i="6"/>
  <c r="P1038" i="6"/>
  <c r="P1039" i="6"/>
  <c r="P1040" i="6"/>
  <c r="P1041" i="6"/>
  <c r="P1042" i="6"/>
  <c r="P1043" i="6"/>
  <c r="P1044" i="6"/>
  <c r="P1045" i="6"/>
  <c r="P1046" i="6"/>
  <c r="P1047" i="6"/>
  <c r="P1048" i="6"/>
  <c r="P1049" i="6"/>
  <c r="P1050" i="6"/>
  <c r="P1051" i="6"/>
  <c r="P1052" i="6"/>
  <c r="P1053" i="6"/>
  <c r="P1054" i="6"/>
  <c r="P1055" i="6"/>
  <c r="P1056" i="6"/>
  <c r="P1057" i="6"/>
  <c r="P1058" i="6"/>
  <c r="P1059" i="6"/>
  <c r="P1060" i="6"/>
  <c r="P1061" i="6"/>
  <c r="P1062" i="6"/>
  <c r="P1063" i="6"/>
  <c r="P1064" i="6"/>
  <c r="P1065" i="6"/>
  <c r="P1066" i="6"/>
  <c r="P1067" i="6"/>
  <c r="P1068" i="6"/>
  <c r="P1069" i="6"/>
  <c r="P1070" i="6"/>
  <c r="P1071" i="6"/>
  <c r="P1072" i="6"/>
  <c r="P1073" i="6"/>
  <c r="P1074" i="6"/>
  <c r="P1075" i="6"/>
  <c r="P1076" i="6"/>
  <c r="P1077" i="6"/>
  <c r="P1078" i="6"/>
  <c r="P1079" i="6"/>
  <c r="P1080" i="6"/>
  <c r="P1081" i="6"/>
  <c r="P1082" i="6"/>
  <c r="P1083" i="6"/>
  <c r="P1084" i="6"/>
  <c r="P1085" i="6"/>
  <c r="P1086" i="6"/>
  <c r="P1087" i="6"/>
  <c r="P1088" i="6"/>
  <c r="P1089" i="6"/>
  <c r="P1090" i="6"/>
  <c r="P1091" i="6"/>
  <c r="P1092" i="6"/>
  <c r="P1093" i="6"/>
  <c r="P1094" i="6"/>
  <c r="P1095" i="6"/>
  <c r="P1096" i="6"/>
  <c r="P1097" i="6"/>
  <c r="P1098" i="6"/>
  <c r="P1099" i="6"/>
  <c r="P1100" i="6"/>
  <c r="P1101" i="6"/>
  <c r="P1102" i="6"/>
  <c r="P1103" i="6"/>
  <c r="P1104" i="6"/>
  <c r="P1105" i="6"/>
  <c r="P1106" i="6"/>
  <c r="P1107" i="6"/>
  <c r="P1108" i="6"/>
  <c r="P1109" i="6"/>
  <c r="P1110" i="6"/>
  <c r="P1111" i="6"/>
  <c r="P1112" i="6"/>
  <c r="P1113" i="6"/>
  <c r="P1114" i="6"/>
  <c r="P1115" i="6"/>
  <c r="P1116" i="6"/>
  <c r="P1117" i="6"/>
  <c r="P1118" i="6"/>
  <c r="P1119" i="6"/>
  <c r="P1120" i="6"/>
  <c r="P1121" i="6"/>
  <c r="P1122" i="6"/>
  <c r="P1123" i="6"/>
  <c r="P1124" i="6"/>
  <c r="P1125" i="6"/>
  <c r="P1126" i="6"/>
  <c r="P1127" i="6"/>
  <c r="P1128" i="6"/>
  <c r="P1129" i="6"/>
  <c r="P1130" i="6"/>
  <c r="P1131" i="6"/>
  <c r="P1132" i="6"/>
  <c r="P1133" i="6"/>
  <c r="P1134" i="6"/>
  <c r="P1135" i="6"/>
  <c r="P1136" i="6"/>
  <c r="P1137" i="6"/>
  <c r="P1138" i="6"/>
  <c r="P1139" i="6"/>
  <c r="P1140" i="6"/>
  <c r="P1141" i="6"/>
  <c r="P1142" i="6"/>
  <c r="P1143" i="6"/>
  <c r="P1144" i="6"/>
  <c r="P1145" i="6"/>
  <c r="P1146" i="6"/>
  <c r="P1147" i="6"/>
  <c r="P1148" i="6"/>
  <c r="P1149" i="6"/>
  <c r="P1150" i="6"/>
  <c r="P1151" i="6"/>
  <c r="P1152" i="6"/>
  <c r="P1153" i="6"/>
  <c r="P1154" i="6"/>
  <c r="P1155" i="6"/>
  <c r="P1156" i="6"/>
  <c r="P1157" i="6"/>
  <c r="P1158" i="6"/>
  <c r="P1159" i="6"/>
  <c r="P1160" i="6"/>
  <c r="P1161" i="6"/>
  <c r="P1162" i="6"/>
  <c r="P1163" i="6"/>
  <c r="P1164" i="6"/>
  <c r="P1165" i="6"/>
  <c r="P1166" i="6"/>
  <c r="P1167" i="6"/>
  <c r="P1168" i="6"/>
  <c r="P1169" i="6"/>
  <c r="P1170" i="6"/>
  <c r="P1171" i="6"/>
  <c r="P1172" i="6"/>
  <c r="P1173" i="6"/>
  <c r="P1174" i="6"/>
  <c r="P1175" i="6"/>
  <c r="P1176" i="6"/>
  <c r="P1177" i="6"/>
  <c r="P1178" i="6"/>
  <c r="P1179" i="6"/>
  <c r="P1180" i="6"/>
  <c r="P1181" i="6"/>
  <c r="P1182" i="6"/>
  <c r="P1183" i="6"/>
  <c r="P1184" i="6"/>
  <c r="P1185" i="6"/>
  <c r="P1186" i="6"/>
  <c r="P1187" i="6"/>
  <c r="P1188" i="6"/>
  <c r="P1189" i="6"/>
  <c r="P1190" i="6"/>
  <c r="P1191" i="6"/>
  <c r="P1192" i="6"/>
  <c r="P1193" i="6"/>
  <c r="P1194" i="6"/>
  <c r="P1195" i="6"/>
  <c r="P1196" i="6"/>
  <c r="P1197" i="6"/>
  <c r="P1198" i="6"/>
  <c r="P1199" i="6"/>
  <c r="P1200" i="6"/>
  <c r="P1201" i="6"/>
  <c r="P1202" i="6"/>
  <c r="P1203" i="6"/>
  <c r="P1204" i="6"/>
  <c r="P1205" i="6"/>
  <c r="P1206" i="6"/>
  <c r="P1207" i="6"/>
  <c r="P1208" i="6"/>
  <c r="P1209" i="6"/>
  <c r="P1210" i="6"/>
  <c r="P1211" i="6"/>
  <c r="P1212" i="6"/>
  <c r="P1213" i="6"/>
  <c r="P1214" i="6"/>
  <c r="P1215" i="6"/>
  <c r="P1216" i="6"/>
  <c r="P1217" i="6"/>
  <c r="P1218" i="6"/>
  <c r="P1219" i="6"/>
  <c r="P1220" i="6"/>
  <c r="P1221" i="6"/>
  <c r="P1222" i="6"/>
  <c r="P1223" i="6"/>
  <c r="P1224" i="6"/>
  <c r="P1225" i="6"/>
  <c r="P1226" i="6"/>
  <c r="P1227" i="6"/>
  <c r="P1228" i="6"/>
  <c r="P1229" i="6"/>
  <c r="P1230" i="6"/>
  <c r="P1231" i="6"/>
  <c r="P1232" i="6"/>
  <c r="P1233" i="6"/>
  <c r="P1234" i="6"/>
  <c r="P1235" i="6"/>
  <c r="P1236" i="6"/>
  <c r="P1237" i="6"/>
  <c r="P1238" i="6"/>
  <c r="P1239" i="6"/>
  <c r="P1240" i="6"/>
  <c r="P1241" i="6"/>
  <c r="P1242" i="6"/>
  <c r="P1243" i="6"/>
  <c r="P1244" i="6"/>
  <c r="P1245" i="6"/>
  <c r="P1246" i="6"/>
  <c r="P1247" i="6"/>
  <c r="P1248" i="6"/>
  <c r="P1249" i="6"/>
  <c r="P1250" i="6"/>
  <c r="P1251" i="6"/>
  <c r="P1252" i="6"/>
  <c r="P1253" i="6"/>
  <c r="P1254" i="6"/>
  <c r="P1255" i="6"/>
  <c r="P1256" i="6"/>
  <c r="P1257" i="6"/>
  <c r="P1258" i="6"/>
  <c r="P1259" i="6"/>
  <c r="P1260" i="6"/>
  <c r="P1261" i="6"/>
  <c r="P1262" i="6"/>
  <c r="P1263" i="6"/>
  <c r="P1264" i="6"/>
  <c r="P1265" i="6"/>
  <c r="P1266" i="6"/>
  <c r="P1267" i="6"/>
  <c r="P1268" i="6"/>
  <c r="P1269" i="6"/>
  <c r="P1270" i="6"/>
  <c r="P1271" i="6"/>
  <c r="P1272" i="6"/>
  <c r="P1273" i="6"/>
  <c r="P1274" i="6"/>
  <c r="P1275" i="6"/>
  <c r="P1276" i="6"/>
  <c r="P1277" i="6"/>
  <c r="P1278" i="6"/>
  <c r="P1279" i="6"/>
  <c r="P1280" i="6"/>
  <c r="P1281" i="6"/>
  <c r="P1282" i="6"/>
  <c r="P1283" i="6"/>
  <c r="P1284" i="6"/>
  <c r="P1285" i="6"/>
  <c r="P1286" i="6"/>
  <c r="P1287" i="6"/>
  <c r="P1288" i="6"/>
  <c r="P1289" i="6"/>
  <c r="P1290" i="6"/>
  <c r="P1291" i="6"/>
  <c r="P1292" i="6"/>
  <c r="P1293" i="6"/>
  <c r="P1294" i="6"/>
  <c r="P1295" i="6"/>
  <c r="P1296" i="6"/>
  <c r="P1297" i="6"/>
  <c r="P1298" i="6"/>
  <c r="P1299" i="6"/>
  <c r="P1300" i="6"/>
  <c r="P1301" i="6"/>
  <c r="P1302" i="6"/>
  <c r="P1303" i="6"/>
  <c r="P1304" i="6"/>
  <c r="P1305" i="6"/>
  <c r="P1306" i="6"/>
  <c r="P1307" i="6"/>
  <c r="P1308" i="6"/>
  <c r="P1309" i="6"/>
  <c r="P1310" i="6"/>
  <c r="P1311" i="6"/>
  <c r="P1312" i="6"/>
  <c r="P1313" i="6"/>
  <c r="P1314" i="6"/>
  <c r="P1315" i="6"/>
  <c r="P1316" i="6"/>
  <c r="P1317" i="6"/>
  <c r="P1318" i="6"/>
  <c r="P1319" i="6"/>
  <c r="P1320" i="6"/>
  <c r="P1321" i="6"/>
  <c r="P1322" i="6"/>
  <c r="P1323" i="6"/>
  <c r="P1324" i="6"/>
  <c r="P1325" i="6"/>
  <c r="P1326" i="6"/>
  <c r="P1327" i="6"/>
  <c r="P1328" i="6"/>
  <c r="P1329" i="6"/>
  <c r="P1330" i="6"/>
  <c r="P1331" i="6"/>
  <c r="P1332" i="6"/>
  <c r="P1333" i="6"/>
  <c r="P1334" i="6"/>
  <c r="P1335" i="6"/>
  <c r="P1336" i="6"/>
  <c r="P1337" i="6"/>
  <c r="P1338" i="6"/>
  <c r="P1339" i="6"/>
  <c r="P1340" i="6"/>
  <c r="P1341" i="6"/>
  <c r="P1342" i="6"/>
  <c r="P1343" i="6"/>
  <c r="P1344" i="6"/>
  <c r="P1345" i="6"/>
  <c r="P1346" i="6"/>
  <c r="P1347" i="6"/>
  <c r="P1348" i="6"/>
  <c r="P1349" i="6"/>
  <c r="P1350" i="6"/>
  <c r="P1351" i="6"/>
  <c r="P1352" i="6"/>
  <c r="P1353" i="6"/>
  <c r="P1354" i="6"/>
  <c r="P1355" i="6"/>
  <c r="P1356" i="6"/>
  <c r="P1357" i="6"/>
  <c r="P1358" i="6"/>
  <c r="P1359" i="6"/>
  <c r="P1360" i="6"/>
  <c r="P1361" i="6"/>
  <c r="P1362" i="6"/>
  <c r="P1363" i="6"/>
  <c r="P1364" i="6"/>
  <c r="P1365" i="6"/>
  <c r="P1366" i="6"/>
  <c r="P1367" i="6"/>
  <c r="P1368" i="6"/>
  <c r="P1369" i="6"/>
  <c r="P1370" i="6"/>
  <c r="P1371" i="6"/>
  <c r="P1372" i="6"/>
  <c r="P1373" i="6"/>
  <c r="P1374" i="6"/>
  <c r="P1375" i="6"/>
  <c r="P1376" i="6"/>
  <c r="P1377" i="6"/>
  <c r="P1378" i="6"/>
  <c r="P1379" i="6"/>
  <c r="P1380" i="6"/>
  <c r="P1381" i="6"/>
  <c r="P1382" i="6"/>
  <c r="P1383" i="6"/>
  <c r="P1384" i="6"/>
  <c r="P1385" i="6"/>
  <c r="P1386" i="6"/>
  <c r="P1387" i="6"/>
  <c r="P1388" i="6"/>
  <c r="P1389" i="6"/>
  <c r="P1390" i="6"/>
  <c r="P1391" i="6"/>
  <c r="P1392" i="6"/>
  <c r="P1393" i="6"/>
  <c r="P1394" i="6"/>
  <c r="P1395" i="6"/>
  <c r="P1396" i="6"/>
  <c r="P1397" i="6"/>
  <c r="P1398" i="6"/>
  <c r="P1399" i="6"/>
  <c r="P1400" i="6"/>
  <c r="P1401" i="6"/>
  <c r="P1402" i="6"/>
  <c r="P1403" i="6"/>
  <c r="P1404" i="6"/>
  <c r="P1405" i="6"/>
  <c r="P1406" i="6"/>
  <c r="P1407" i="6"/>
  <c r="P1408" i="6"/>
  <c r="P1409" i="6"/>
  <c r="P1410" i="6"/>
  <c r="P1411" i="6"/>
  <c r="P1412" i="6"/>
  <c r="P1413" i="6"/>
  <c r="P1414" i="6"/>
  <c r="P1415" i="6"/>
  <c r="P1416" i="6"/>
  <c r="P1417" i="6"/>
  <c r="P1418" i="6"/>
  <c r="P1419" i="6"/>
  <c r="P1420" i="6"/>
  <c r="P1421" i="6"/>
  <c r="P1422" i="6"/>
  <c r="P1423" i="6"/>
  <c r="P1424" i="6"/>
  <c r="P1425" i="6"/>
  <c r="P1426" i="6"/>
  <c r="P1427" i="6"/>
  <c r="P1428" i="6"/>
  <c r="P1429" i="6"/>
  <c r="P1430" i="6"/>
  <c r="P1431" i="6"/>
  <c r="P1432" i="6"/>
  <c r="P1433" i="6"/>
  <c r="P1434" i="6"/>
  <c r="P1435" i="6"/>
  <c r="P1436" i="6"/>
  <c r="P1437" i="6"/>
  <c r="P1438" i="6"/>
  <c r="P1439" i="6"/>
  <c r="P1440" i="6"/>
  <c r="P1441" i="6"/>
  <c r="P1442" i="6"/>
  <c r="P1443" i="6"/>
  <c r="P1444" i="6"/>
  <c r="P1445" i="6"/>
  <c r="P1446" i="6"/>
  <c r="P1447" i="6"/>
  <c r="P1448" i="6"/>
  <c r="P1449" i="6"/>
  <c r="P1450" i="6"/>
  <c r="P1451" i="6"/>
  <c r="P1452" i="6"/>
  <c r="P1453" i="6"/>
  <c r="P1454" i="6"/>
  <c r="P1455" i="6"/>
  <c r="P1456" i="6"/>
  <c r="P1457" i="6"/>
  <c r="P1458" i="6"/>
  <c r="P1459" i="6"/>
  <c r="P1460" i="6"/>
  <c r="P1461" i="6"/>
  <c r="P1462" i="6"/>
  <c r="P1463" i="6"/>
  <c r="P1464" i="6"/>
  <c r="P1465" i="6"/>
  <c r="P1466" i="6"/>
  <c r="P1467" i="6"/>
  <c r="P1468" i="6"/>
  <c r="P1469" i="6"/>
  <c r="P1470" i="6"/>
  <c r="P1471" i="6"/>
  <c r="P1472" i="6"/>
  <c r="P1473" i="6"/>
  <c r="P1474" i="6"/>
  <c r="P1475" i="6"/>
  <c r="P1476" i="6"/>
  <c r="P1477" i="6"/>
  <c r="P1478" i="6"/>
  <c r="P1479" i="6"/>
  <c r="P1480" i="6"/>
  <c r="P1481" i="6"/>
  <c r="P1482" i="6"/>
  <c r="P1483" i="6"/>
  <c r="P1484" i="6"/>
  <c r="P1485" i="6"/>
  <c r="P1486" i="6"/>
  <c r="P1487" i="6"/>
  <c r="P1488" i="6"/>
  <c r="P1489" i="6"/>
  <c r="P1490" i="6"/>
  <c r="P1491" i="6"/>
  <c r="P1492" i="6"/>
  <c r="P1493" i="6"/>
  <c r="P1494" i="6"/>
  <c r="P1495" i="6"/>
  <c r="P1496" i="6"/>
  <c r="P1497" i="6"/>
  <c r="P1498" i="6"/>
  <c r="P1499" i="6"/>
  <c r="P1500" i="6"/>
  <c r="P1501" i="6"/>
  <c r="P1502" i="6"/>
  <c r="P1503" i="6"/>
  <c r="P1504" i="6"/>
  <c r="P1505" i="6"/>
  <c r="P1506" i="6"/>
  <c r="P1507" i="6"/>
  <c r="P1508" i="6"/>
  <c r="P1509" i="6"/>
  <c r="P1510" i="6"/>
  <c r="P1511" i="6"/>
  <c r="P1512" i="6"/>
  <c r="P1513" i="6"/>
  <c r="P1514" i="6"/>
  <c r="P1515" i="6"/>
  <c r="P1516" i="6"/>
  <c r="P1517" i="6"/>
  <c r="P1518" i="6"/>
  <c r="P1519" i="6"/>
  <c r="P1520" i="6"/>
  <c r="P1521" i="6"/>
  <c r="P1522" i="6"/>
  <c r="P1523" i="6"/>
  <c r="P1524" i="6"/>
  <c r="P1525" i="6"/>
  <c r="P1526" i="6"/>
  <c r="P1527" i="6"/>
  <c r="P1528" i="6"/>
  <c r="P1529" i="6"/>
  <c r="P1530" i="6"/>
  <c r="P1531" i="6"/>
  <c r="P1532" i="6"/>
  <c r="P1533" i="6"/>
  <c r="P1534" i="6"/>
  <c r="P1535" i="6"/>
  <c r="P1536" i="6"/>
  <c r="P1537" i="6"/>
  <c r="P1538" i="6"/>
  <c r="P1539" i="6"/>
  <c r="P1540" i="6"/>
  <c r="P1541" i="6"/>
  <c r="P1542" i="6"/>
  <c r="P1543" i="6"/>
  <c r="P1544" i="6"/>
  <c r="P1545" i="6"/>
  <c r="P1546" i="6"/>
  <c r="P1547" i="6"/>
  <c r="P1548" i="6"/>
  <c r="P1549" i="6"/>
  <c r="P1550" i="6"/>
  <c r="P1551" i="6"/>
  <c r="P1552" i="6"/>
  <c r="P1553" i="6"/>
  <c r="P1554" i="6"/>
  <c r="P1555" i="6"/>
  <c r="P1556" i="6"/>
  <c r="P1557" i="6"/>
  <c r="P1558" i="6"/>
  <c r="P1559" i="6"/>
  <c r="P1560" i="6"/>
  <c r="P1561" i="6"/>
  <c r="P1562" i="6"/>
  <c r="P1563" i="6"/>
  <c r="P1564" i="6"/>
  <c r="P1565" i="6"/>
  <c r="P1566" i="6"/>
  <c r="P1567" i="6"/>
  <c r="P1568" i="6"/>
  <c r="P1569" i="6"/>
  <c r="P1570" i="6"/>
  <c r="P1571" i="6"/>
  <c r="P1572" i="6"/>
  <c r="P1573" i="6"/>
  <c r="P1574" i="6"/>
  <c r="P1575" i="6"/>
  <c r="P1576" i="6"/>
  <c r="P1577" i="6"/>
  <c r="P1578" i="6"/>
  <c r="P1579" i="6"/>
  <c r="P1580" i="6"/>
  <c r="P1581" i="6"/>
  <c r="P1582" i="6"/>
  <c r="P1583" i="6"/>
  <c r="P1584" i="6"/>
  <c r="P1585" i="6"/>
  <c r="P1586" i="6"/>
  <c r="P1587" i="6"/>
  <c r="P1588" i="6"/>
  <c r="P1589" i="6"/>
  <c r="P1590" i="6"/>
  <c r="P1591" i="6"/>
  <c r="P1592" i="6"/>
  <c r="P1593" i="6"/>
  <c r="P1594" i="6"/>
  <c r="P1595" i="6"/>
  <c r="P1596" i="6"/>
  <c r="P1597" i="6"/>
  <c r="P1598" i="6"/>
  <c r="P1599" i="6"/>
  <c r="P1600" i="6"/>
  <c r="P1601" i="6"/>
  <c r="P1602" i="6"/>
  <c r="P1603" i="6"/>
  <c r="P1604" i="6"/>
  <c r="P1605" i="6"/>
  <c r="P1606" i="6"/>
  <c r="P1607" i="6"/>
  <c r="P1608" i="6"/>
  <c r="P1609" i="6"/>
  <c r="P1610" i="6"/>
  <c r="P1611" i="6"/>
  <c r="P1612" i="6"/>
  <c r="P1613" i="6"/>
  <c r="P1614" i="6"/>
  <c r="P1615" i="6"/>
  <c r="P1616" i="6"/>
  <c r="P1617" i="6"/>
  <c r="P1618" i="6"/>
  <c r="P1619" i="6"/>
  <c r="P1620" i="6"/>
  <c r="P1621" i="6"/>
  <c r="P1622" i="6"/>
  <c r="P1623" i="6"/>
  <c r="P1624" i="6"/>
  <c r="P1625" i="6"/>
  <c r="P1626" i="6"/>
  <c r="P1627" i="6"/>
  <c r="P1628" i="6"/>
  <c r="P1629" i="6"/>
  <c r="P1630" i="6"/>
  <c r="P1631" i="6"/>
  <c r="P1632" i="6"/>
  <c r="P1633" i="6"/>
  <c r="P1634" i="6"/>
  <c r="P1635" i="6"/>
  <c r="P1636" i="6"/>
  <c r="P1637" i="6"/>
  <c r="P1638" i="6"/>
  <c r="P1639" i="6"/>
  <c r="P1640" i="6"/>
  <c r="P1641" i="6"/>
  <c r="P1642" i="6"/>
  <c r="P1643" i="6"/>
  <c r="P1644" i="6"/>
  <c r="P1645" i="6"/>
  <c r="P1646" i="6"/>
  <c r="P1647" i="6"/>
  <c r="P1648" i="6"/>
  <c r="P1649" i="6"/>
  <c r="P1650" i="6"/>
  <c r="P1651" i="6"/>
  <c r="P1652" i="6"/>
  <c r="P1653" i="6"/>
  <c r="P1654" i="6"/>
  <c r="P1655" i="6"/>
  <c r="P1656" i="6"/>
  <c r="P1657" i="6"/>
  <c r="P1658" i="6"/>
  <c r="P1659" i="6"/>
  <c r="P1660" i="6"/>
  <c r="P1661" i="6"/>
  <c r="P1662" i="6"/>
  <c r="P1663" i="6"/>
  <c r="P1664" i="6"/>
  <c r="P1665" i="6"/>
  <c r="P1666" i="6"/>
  <c r="P1667" i="6"/>
  <c r="P1668" i="6"/>
  <c r="P1669" i="6"/>
  <c r="P1670" i="6"/>
  <c r="P1671" i="6"/>
  <c r="P1672" i="6"/>
  <c r="P1673" i="6"/>
  <c r="P1674" i="6"/>
  <c r="P1675" i="6"/>
  <c r="P1676" i="6"/>
  <c r="P1677" i="6"/>
  <c r="P1678" i="6"/>
  <c r="P1679" i="6"/>
  <c r="P1680" i="6"/>
  <c r="P1681" i="6"/>
  <c r="P1682" i="6"/>
  <c r="P1683" i="6"/>
  <c r="P1684" i="6"/>
  <c r="P1685" i="6"/>
  <c r="P1686" i="6"/>
  <c r="P1687" i="6"/>
  <c r="P1688" i="6"/>
  <c r="P1689" i="6"/>
  <c r="P1690" i="6"/>
  <c r="P1691" i="6"/>
  <c r="P1692" i="6"/>
  <c r="P1693" i="6"/>
  <c r="P1694" i="6"/>
  <c r="P1695" i="6"/>
  <c r="P1696" i="6"/>
  <c r="P1697" i="6"/>
  <c r="P1698" i="6"/>
  <c r="P1699" i="6"/>
  <c r="P1700" i="6"/>
  <c r="P1701" i="6"/>
  <c r="P1702" i="6"/>
  <c r="P1703" i="6"/>
  <c r="P1704" i="6"/>
  <c r="P1705" i="6"/>
  <c r="P1706" i="6"/>
  <c r="P1707" i="6"/>
  <c r="P1708" i="6"/>
  <c r="P1709" i="6"/>
  <c r="P1710" i="6"/>
  <c r="P1711" i="6"/>
  <c r="P1712" i="6"/>
  <c r="P1713" i="6"/>
  <c r="P1714" i="6"/>
  <c r="P1715" i="6"/>
  <c r="P1716" i="6"/>
  <c r="P1717" i="6"/>
  <c r="P1718" i="6"/>
  <c r="P1719" i="6"/>
  <c r="P1720" i="6"/>
  <c r="P1721" i="6"/>
  <c r="P1722" i="6"/>
  <c r="P1723" i="6"/>
  <c r="P1724" i="6"/>
  <c r="P1725" i="6"/>
  <c r="P1726" i="6"/>
  <c r="P1727" i="6"/>
  <c r="P1728" i="6"/>
  <c r="P1729" i="6"/>
  <c r="P1730" i="6"/>
  <c r="P1731" i="6"/>
  <c r="P1732" i="6"/>
  <c r="P1733" i="6"/>
  <c r="P1734" i="6"/>
  <c r="P1735" i="6"/>
  <c r="P1736" i="6"/>
  <c r="P1737" i="6"/>
  <c r="P1738" i="6"/>
  <c r="P1739" i="6"/>
  <c r="P1740" i="6"/>
  <c r="P1741" i="6"/>
  <c r="P1742" i="6"/>
  <c r="P1743" i="6"/>
  <c r="P1744" i="6"/>
  <c r="P1745" i="6"/>
  <c r="P1746" i="6"/>
  <c r="P1747" i="6"/>
  <c r="P1748" i="6"/>
  <c r="P1749" i="6"/>
  <c r="P1750" i="6"/>
  <c r="P1751" i="6"/>
  <c r="P1752" i="6"/>
  <c r="P1753" i="6"/>
  <c r="P1754" i="6"/>
  <c r="P1755" i="6"/>
  <c r="P1756" i="6"/>
  <c r="P1757" i="6"/>
  <c r="P1758" i="6"/>
  <c r="P1759" i="6"/>
  <c r="P1760" i="6"/>
  <c r="P1761" i="6"/>
  <c r="P1762" i="6"/>
  <c r="P1763" i="6"/>
  <c r="P1764" i="6"/>
  <c r="P1765" i="6"/>
  <c r="P1766" i="6"/>
  <c r="P1767" i="6"/>
  <c r="P1768" i="6"/>
  <c r="P1769" i="6"/>
  <c r="P1770" i="6"/>
  <c r="P1771" i="6"/>
  <c r="P1772" i="6"/>
  <c r="P1773" i="6"/>
  <c r="P1774" i="6"/>
  <c r="P1775" i="6"/>
  <c r="P1776" i="6"/>
  <c r="P1777" i="6"/>
  <c r="P1778" i="6"/>
  <c r="P1779" i="6"/>
  <c r="P1780" i="6"/>
  <c r="P1781" i="6"/>
  <c r="P1782" i="6"/>
  <c r="P1783" i="6"/>
  <c r="P1784" i="6"/>
  <c r="P1785" i="6"/>
  <c r="P1786" i="6"/>
  <c r="P1787" i="6"/>
  <c r="P1788" i="6"/>
  <c r="P1789" i="6"/>
  <c r="P1790" i="6"/>
  <c r="P1791" i="6"/>
  <c r="P1792" i="6"/>
  <c r="P1793" i="6"/>
  <c r="P1794" i="6"/>
  <c r="P1795" i="6"/>
  <c r="P1796" i="6"/>
  <c r="P1797" i="6"/>
  <c r="P1798" i="6"/>
  <c r="P1799" i="6"/>
  <c r="P1800" i="6"/>
  <c r="P1801" i="6"/>
  <c r="P1802" i="6"/>
  <c r="P1803" i="6"/>
  <c r="P1804" i="6"/>
  <c r="P1805" i="6"/>
  <c r="P1806" i="6"/>
  <c r="P1807" i="6"/>
  <c r="P1808" i="6"/>
  <c r="P1809" i="6"/>
  <c r="P1810" i="6"/>
  <c r="P1811" i="6"/>
  <c r="P1812" i="6"/>
  <c r="P1813" i="6"/>
  <c r="P1814" i="6"/>
  <c r="P1815" i="6"/>
  <c r="P1816" i="6"/>
  <c r="P1817" i="6"/>
  <c r="P1818" i="6"/>
  <c r="P1819" i="6"/>
  <c r="P1820" i="6"/>
  <c r="P1821" i="6"/>
  <c r="P1822" i="6"/>
  <c r="P1823" i="6"/>
  <c r="P1824" i="6"/>
  <c r="P1825" i="6"/>
  <c r="P1826" i="6"/>
  <c r="P1827" i="6"/>
  <c r="P1828" i="6"/>
  <c r="P1829" i="6"/>
  <c r="P1830" i="6"/>
  <c r="P1831" i="6"/>
  <c r="P1832" i="6"/>
  <c r="P1833" i="6"/>
  <c r="P1834" i="6"/>
  <c r="P1835" i="6"/>
  <c r="P1836" i="6"/>
  <c r="P1837" i="6"/>
  <c r="P1838" i="6"/>
  <c r="P1839" i="6"/>
  <c r="P1840" i="6"/>
  <c r="P1841" i="6"/>
  <c r="P1842" i="6"/>
  <c r="P1843" i="6"/>
  <c r="P1844" i="6"/>
  <c r="P1845" i="6"/>
  <c r="P1846" i="6"/>
  <c r="P1847" i="6"/>
  <c r="P1848" i="6"/>
  <c r="P1849" i="6"/>
  <c r="P1850" i="6"/>
  <c r="P1851" i="6"/>
  <c r="P1852" i="6"/>
  <c r="P1853" i="6"/>
  <c r="P1854" i="6"/>
  <c r="P1855" i="6"/>
  <c r="P1856" i="6"/>
  <c r="P1857" i="6"/>
  <c r="P1858" i="6"/>
  <c r="P1859" i="6"/>
  <c r="P1860" i="6"/>
  <c r="P1861" i="6"/>
  <c r="P1862" i="6"/>
  <c r="P1863" i="6"/>
  <c r="P1864" i="6"/>
  <c r="P1865" i="6"/>
  <c r="P1866" i="6"/>
  <c r="P1867" i="6"/>
  <c r="P1868" i="6"/>
  <c r="P1869" i="6"/>
  <c r="P1870" i="6"/>
  <c r="P1871" i="6"/>
  <c r="P1872" i="6"/>
  <c r="P1873" i="6"/>
  <c r="P1874" i="6"/>
  <c r="P1875" i="6"/>
  <c r="P1876" i="6"/>
  <c r="P1877" i="6"/>
  <c r="P1878" i="6"/>
  <c r="P1879" i="6"/>
  <c r="P1880" i="6"/>
  <c r="P1881" i="6"/>
  <c r="P1882" i="6"/>
  <c r="P1883" i="6"/>
  <c r="P1884" i="6"/>
  <c r="P1885" i="6"/>
  <c r="P1886" i="6"/>
  <c r="P1887" i="6"/>
  <c r="P1888" i="6"/>
  <c r="P1889" i="6"/>
  <c r="P1890" i="6"/>
  <c r="P1891" i="6"/>
  <c r="P1892" i="6"/>
  <c r="P1893" i="6"/>
  <c r="P1894" i="6"/>
  <c r="P1895" i="6"/>
  <c r="P1896" i="6"/>
  <c r="P1897" i="6"/>
  <c r="P1898" i="6"/>
  <c r="P1899" i="6"/>
  <c r="P1900" i="6"/>
  <c r="P1901" i="6"/>
  <c r="P1902" i="6"/>
  <c r="P1903" i="6"/>
  <c r="P1904" i="6"/>
  <c r="P1905" i="6"/>
  <c r="P1906" i="6"/>
  <c r="P1907" i="6"/>
  <c r="P1908" i="6"/>
  <c r="P1909" i="6"/>
  <c r="P1910" i="6"/>
  <c r="P1911" i="6"/>
  <c r="P1912" i="6"/>
  <c r="P1913" i="6"/>
  <c r="P1914" i="6"/>
  <c r="P1915" i="6"/>
  <c r="P1916" i="6"/>
  <c r="P1917" i="6"/>
  <c r="P1918" i="6"/>
  <c r="P1919" i="6"/>
  <c r="P1920" i="6"/>
  <c r="P1921" i="6"/>
  <c r="P1922" i="6"/>
  <c r="P1923" i="6"/>
  <c r="P1924" i="6"/>
  <c r="P1925" i="6"/>
  <c r="P1926" i="6"/>
  <c r="P1927" i="6"/>
  <c r="P1928" i="6"/>
  <c r="P1929" i="6"/>
  <c r="P1930" i="6"/>
  <c r="P1931" i="6"/>
  <c r="P1932" i="6"/>
  <c r="P1933" i="6"/>
  <c r="P1934" i="6"/>
  <c r="P1935" i="6"/>
  <c r="P1936" i="6"/>
  <c r="P1937" i="6"/>
  <c r="P1938" i="6"/>
  <c r="P1939" i="6"/>
  <c r="P1940" i="6"/>
  <c r="P1941" i="6"/>
  <c r="P1942" i="6"/>
  <c r="P1943" i="6"/>
  <c r="P1944" i="6"/>
  <c r="P1945" i="6"/>
  <c r="P1946" i="6"/>
  <c r="P1947" i="6"/>
  <c r="P1948" i="6"/>
  <c r="P1949" i="6"/>
  <c r="P1950" i="6"/>
  <c r="P1951" i="6"/>
  <c r="P1952" i="6"/>
  <c r="P1953" i="6"/>
  <c r="P1954" i="6"/>
  <c r="P1955" i="6"/>
  <c r="P1956" i="6"/>
  <c r="P1957" i="6"/>
  <c r="P1958" i="6"/>
  <c r="P1959" i="6"/>
  <c r="P1960" i="6"/>
  <c r="P1961" i="6"/>
  <c r="P1962" i="6"/>
  <c r="P1963" i="6"/>
  <c r="P1964" i="6"/>
  <c r="P1965" i="6"/>
  <c r="P1966" i="6"/>
  <c r="P1967" i="6"/>
  <c r="P1968" i="6"/>
  <c r="P1969" i="6"/>
  <c r="P1970" i="6"/>
  <c r="P1971" i="6"/>
  <c r="P1972" i="6"/>
  <c r="P1973" i="6"/>
  <c r="P1974" i="6"/>
  <c r="P1975" i="6"/>
  <c r="P1976" i="6"/>
  <c r="P1977" i="6"/>
  <c r="P1978" i="6"/>
  <c r="P1979" i="6"/>
  <c r="P1980" i="6"/>
  <c r="P1981" i="6"/>
  <c r="P1982" i="6"/>
  <c r="P1983" i="6"/>
  <c r="P1984" i="6"/>
  <c r="P1985" i="6"/>
  <c r="P1986" i="6"/>
  <c r="P1987" i="6"/>
  <c r="P1988" i="6"/>
  <c r="P1989" i="6"/>
  <c r="P1990" i="6"/>
  <c r="P1991" i="6"/>
  <c r="P1992" i="6"/>
  <c r="P1993" i="6"/>
  <c r="P1994" i="6"/>
  <c r="P1995" i="6"/>
  <c r="P1996" i="6"/>
  <c r="P1997" i="6"/>
  <c r="P1998" i="6"/>
  <c r="P1999" i="6"/>
  <c r="P2000" i="6"/>
  <c r="P2001" i="6"/>
  <c r="P2002" i="6"/>
  <c r="P2003" i="6"/>
  <c r="P2004" i="6"/>
  <c r="P2005" i="6"/>
  <c r="P2006" i="6"/>
  <c r="P2007" i="6"/>
  <c r="P2008" i="6"/>
  <c r="P2009" i="6"/>
  <c r="P2010" i="6"/>
  <c r="P2011" i="6"/>
  <c r="P2012" i="6"/>
  <c r="P2013" i="6"/>
  <c r="P2014" i="6"/>
  <c r="P2015" i="6"/>
  <c r="P2016" i="6"/>
  <c r="P2017" i="6"/>
  <c r="P2018" i="6"/>
  <c r="P2019" i="6"/>
  <c r="P2020" i="6"/>
  <c r="P2021" i="6"/>
  <c r="P2022" i="6"/>
  <c r="P2023" i="6"/>
  <c r="P2024" i="6"/>
  <c r="P2025" i="6"/>
  <c r="P2026" i="6"/>
  <c r="P2027" i="6"/>
  <c r="P2028" i="6"/>
  <c r="P2029" i="6"/>
  <c r="P2030" i="6"/>
  <c r="P2031" i="6"/>
  <c r="P2032" i="6"/>
  <c r="P2033" i="6"/>
  <c r="P2034" i="6"/>
  <c r="P2035" i="6"/>
  <c r="P2036" i="6"/>
  <c r="P2037" i="6"/>
  <c r="P2038" i="6"/>
  <c r="P2039" i="6"/>
  <c r="P2040" i="6"/>
  <c r="P2041" i="6"/>
  <c r="P2042" i="6"/>
  <c r="P2043" i="6"/>
  <c r="P2044" i="6"/>
  <c r="P2045" i="6"/>
  <c r="P2046" i="6"/>
  <c r="P2047" i="6"/>
  <c r="P2048" i="6"/>
  <c r="P2049" i="6"/>
  <c r="P2050" i="6"/>
  <c r="P2051" i="6"/>
  <c r="P2052" i="6"/>
  <c r="P2053" i="6"/>
  <c r="P2054" i="6"/>
  <c r="P2055" i="6"/>
  <c r="P2056" i="6"/>
  <c r="P2057" i="6"/>
  <c r="P2058" i="6"/>
  <c r="P2059" i="6"/>
  <c r="P2060" i="6"/>
  <c r="P2061" i="6"/>
  <c r="P2062" i="6"/>
  <c r="P2063" i="6"/>
  <c r="P2064" i="6"/>
  <c r="P2065" i="6"/>
  <c r="P2066" i="6"/>
  <c r="P2067" i="6"/>
  <c r="P2068" i="6"/>
  <c r="P2069" i="6"/>
  <c r="P2070" i="6"/>
  <c r="P2071" i="6"/>
  <c r="P2072" i="6"/>
  <c r="P2073" i="6"/>
  <c r="P2074" i="6"/>
  <c r="P2075" i="6"/>
  <c r="P2076" i="6"/>
  <c r="P2077" i="6"/>
  <c r="P2078" i="6"/>
  <c r="P2079" i="6"/>
  <c r="P2080" i="6"/>
  <c r="P2081" i="6"/>
  <c r="P2082" i="6"/>
  <c r="P2083" i="6"/>
  <c r="P2084" i="6"/>
  <c r="P2085" i="6"/>
  <c r="P2086" i="6"/>
  <c r="P2087" i="6"/>
  <c r="P2088" i="6"/>
  <c r="P2089" i="6"/>
  <c r="P2090" i="6"/>
  <c r="P2091" i="6"/>
  <c r="P2092" i="6"/>
  <c r="P2093" i="6"/>
  <c r="P2094" i="6"/>
  <c r="P2095" i="6"/>
  <c r="P2096" i="6"/>
  <c r="P2097" i="6"/>
  <c r="P2098" i="6"/>
  <c r="P2099" i="6"/>
  <c r="P2100" i="6"/>
  <c r="P2101" i="6"/>
  <c r="P2102" i="6"/>
  <c r="P2103" i="6"/>
  <c r="P2104" i="6"/>
  <c r="P2105" i="6"/>
  <c r="P2106" i="6"/>
  <c r="P2107" i="6"/>
  <c r="P2108" i="6"/>
  <c r="P2109" i="6"/>
  <c r="P2110" i="6"/>
  <c r="P2111" i="6"/>
  <c r="P2112" i="6"/>
  <c r="P2113" i="6"/>
  <c r="P2114" i="6"/>
  <c r="P2115" i="6"/>
  <c r="P2116" i="6"/>
  <c r="P2117" i="6"/>
  <c r="P2118" i="6"/>
  <c r="P2119" i="6"/>
  <c r="P2120" i="6"/>
  <c r="P2121" i="6"/>
  <c r="P2122" i="6"/>
  <c r="P2123" i="6"/>
  <c r="P2124" i="6"/>
  <c r="P2125" i="6"/>
  <c r="P2126" i="6"/>
  <c r="P2127" i="6"/>
  <c r="P2128" i="6"/>
  <c r="P2129" i="6"/>
  <c r="P2130" i="6"/>
  <c r="P2131" i="6"/>
  <c r="P2132" i="6"/>
  <c r="P2133" i="6"/>
  <c r="P2134" i="6"/>
  <c r="P2135" i="6"/>
  <c r="P2136" i="6"/>
  <c r="P2137" i="6"/>
  <c r="P2138" i="6"/>
  <c r="P2139" i="6"/>
  <c r="P2140" i="6"/>
  <c r="P2141" i="6"/>
  <c r="P2142" i="6"/>
  <c r="P2143" i="6"/>
  <c r="P2144" i="6"/>
  <c r="P2145" i="6"/>
  <c r="P2146" i="6"/>
  <c r="P2147" i="6"/>
  <c r="P2148" i="6"/>
  <c r="P2149" i="6"/>
  <c r="P2150" i="6"/>
  <c r="P2151" i="6"/>
  <c r="P2152" i="6"/>
  <c r="P2153" i="6"/>
  <c r="P2154" i="6"/>
  <c r="P2155" i="6"/>
  <c r="P2156" i="6"/>
  <c r="P2157" i="6"/>
  <c r="P2158" i="6"/>
  <c r="P2159" i="6"/>
  <c r="P2160" i="6"/>
  <c r="P2161" i="6"/>
  <c r="P2162" i="6"/>
  <c r="P2163" i="6"/>
  <c r="P2164" i="6"/>
  <c r="P2165" i="6"/>
  <c r="P2166" i="6"/>
  <c r="P2167" i="6"/>
  <c r="P2168" i="6"/>
  <c r="P2169" i="6"/>
  <c r="P2170" i="6"/>
  <c r="P2171" i="6"/>
  <c r="P2172" i="6"/>
  <c r="P2173" i="6"/>
  <c r="P2174" i="6"/>
  <c r="P2175" i="6"/>
  <c r="P2176" i="6"/>
  <c r="P2177" i="6"/>
  <c r="P2178" i="6"/>
  <c r="P2179" i="6"/>
  <c r="P2180" i="6"/>
  <c r="P2181" i="6"/>
  <c r="P2182" i="6"/>
  <c r="P2183" i="6"/>
  <c r="P2184" i="6"/>
  <c r="P2185" i="6"/>
  <c r="P2186" i="6"/>
  <c r="P2187" i="6"/>
  <c r="P2188" i="6"/>
  <c r="P2189" i="6"/>
  <c r="P2190" i="6"/>
  <c r="P2191" i="6"/>
  <c r="P2192" i="6"/>
  <c r="P2193" i="6"/>
  <c r="P2194" i="6"/>
  <c r="P2195" i="6"/>
  <c r="P2196" i="6"/>
  <c r="P2197" i="6"/>
  <c r="P2198" i="6"/>
  <c r="P2199" i="6"/>
  <c r="P2200" i="6"/>
  <c r="P2201" i="6"/>
  <c r="P2202" i="6"/>
  <c r="P2203" i="6"/>
  <c r="P2204" i="6"/>
  <c r="P2205" i="6"/>
  <c r="P2206" i="6"/>
  <c r="P2207" i="6"/>
  <c r="P2208" i="6"/>
  <c r="P2209" i="6"/>
  <c r="P2210" i="6"/>
  <c r="P2211" i="6"/>
  <c r="P2212" i="6"/>
  <c r="P2213" i="6"/>
  <c r="P2214" i="6"/>
  <c r="P2215" i="6"/>
  <c r="P2216" i="6"/>
  <c r="P2217" i="6"/>
  <c r="P2218" i="6"/>
  <c r="P2219" i="6"/>
  <c r="P2220" i="6"/>
  <c r="P2221" i="6"/>
  <c r="P2222" i="6"/>
  <c r="P2223" i="6"/>
  <c r="P2224" i="6"/>
  <c r="P2225" i="6"/>
  <c r="P2226" i="6"/>
  <c r="P2227" i="6"/>
  <c r="P2228" i="6"/>
  <c r="P2229" i="6"/>
  <c r="P2230" i="6"/>
  <c r="P2231" i="6"/>
  <c r="P2232" i="6"/>
  <c r="P2233" i="6"/>
  <c r="P2234" i="6"/>
  <c r="P2235" i="6"/>
  <c r="P2236" i="6"/>
  <c r="P2237" i="6"/>
  <c r="P2238" i="6"/>
  <c r="P2239" i="6"/>
  <c r="P2240" i="6"/>
  <c r="P2241" i="6"/>
  <c r="P2242" i="6"/>
  <c r="P2243" i="6"/>
  <c r="P2244" i="6"/>
  <c r="P2245" i="6"/>
  <c r="P2246" i="6"/>
  <c r="P2247" i="6"/>
  <c r="P2248" i="6"/>
  <c r="P2249" i="6"/>
  <c r="P2250" i="6"/>
  <c r="P2251" i="6"/>
  <c r="P2252" i="6"/>
  <c r="P2253" i="6"/>
  <c r="P2254" i="6"/>
  <c r="P2255" i="6"/>
  <c r="P2256" i="6"/>
  <c r="P2257" i="6"/>
  <c r="P2258" i="6"/>
  <c r="P2259" i="6"/>
  <c r="P2260" i="6"/>
  <c r="P2261" i="6"/>
  <c r="P2262" i="6"/>
  <c r="P2263" i="6"/>
  <c r="P2264" i="6"/>
  <c r="P2265" i="6"/>
  <c r="P2266" i="6"/>
  <c r="P2267" i="6"/>
  <c r="P2268" i="6"/>
  <c r="P2269" i="6"/>
  <c r="P2270" i="6"/>
  <c r="P2271" i="6"/>
  <c r="P2272" i="6"/>
  <c r="P2273" i="6"/>
  <c r="P2274" i="6"/>
  <c r="P2275" i="6"/>
  <c r="P2276" i="6"/>
  <c r="P2277" i="6"/>
  <c r="P2278" i="6"/>
  <c r="P2279" i="6"/>
  <c r="P2280" i="6"/>
  <c r="P2281" i="6"/>
  <c r="P2282" i="6"/>
  <c r="P2283" i="6"/>
  <c r="P2284" i="6"/>
  <c r="P2285" i="6"/>
  <c r="P2286" i="6"/>
  <c r="P2287" i="6"/>
  <c r="P2288" i="6"/>
  <c r="P2289" i="6"/>
  <c r="P2290" i="6"/>
  <c r="P2291" i="6"/>
  <c r="P2292" i="6"/>
  <c r="P2293" i="6"/>
  <c r="P2294" i="6"/>
  <c r="P2295" i="6"/>
  <c r="P2296" i="6"/>
  <c r="P2297" i="6"/>
  <c r="P2298" i="6"/>
  <c r="P2299" i="6"/>
  <c r="P2300" i="6"/>
  <c r="P2301" i="6"/>
  <c r="P2302" i="6"/>
  <c r="P2303" i="6"/>
  <c r="P2304" i="6"/>
  <c r="P2305" i="6"/>
  <c r="P2306" i="6"/>
  <c r="P2307" i="6"/>
  <c r="P2308" i="6"/>
  <c r="P2309" i="6"/>
  <c r="P2310" i="6"/>
  <c r="P2311" i="6"/>
  <c r="P2312" i="6"/>
  <c r="P2313" i="6"/>
  <c r="P2314" i="6"/>
  <c r="P2315" i="6"/>
  <c r="P2316" i="6"/>
  <c r="P2317" i="6"/>
  <c r="P2318" i="6"/>
  <c r="P2319" i="6"/>
  <c r="P2320" i="6"/>
  <c r="P2321" i="6"/>
  <c r="P2322" i="6"/>
  <c r="P2323" i="6"/>
  <c r="P2324" i="6"/>
  <c r="P2325" i="6"/>
  <c r="P2326" i="6"/>
  <c r="P2327" i="6"/>
  <c r="P2328" i="6"/>
  <c r="P2329" i="6"/>
  <c r="P2330" i="6"/>
  <c r="P2331" i="6"/>
  <c r="P2332" i="6"/>
  <c r="P2333" i="6"/>
  <c r="P2334" i="6"/>
  <c r="P2335" i="6"/>
  <c r="P2336" i="6"/>
  <c r="P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O320" i="6"/>
  <c r="O321" i="6"/>
  <c r="O322" i="6"/>
  <c r="O323" i="6"/>
  <c r="O324"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358" i="6"/>
  <c r="O359" i="6"/>
  <c r="O360" i="6"/>
  <c r="O361" i="6"/>
  <c r="O362" i="6"/>
  <c r="O363" i="6"/>
  <c r="O364" i="6"/>
  <c r="O365" i="6"/>
  <c r="O366" i="6"/>
  <c r="O367" i="6"/>
  <c r="O368" i="6"/>
  <c r="O369" i="6"/>
  <c r="O370" i="6"/>
  <c r="O371" i="6"/>
  <c r="O372" i="6"/>
  <c r="O373" i="6"/>
  <c r="O374" i="6"/>
  <c r="O375" i="6"/>
  <c r="O376" i="6"/>
  <c r="O377" i="6"/>
  <c r="O378" i="6"/>
  <c r="O379" i="6"/>
  <c r="O380" i="6"/>
  <c r="O381" i="6"/>
  <c r="O382" i="6"/>
  <c r="O383" i="6"/>
  <c r="O384" i="6"/>
  <c r="O385" i="6"/>
  <c r="O386" i="6"/>
  <c r="O387" i="6"/>
  <c r="O388" i="6"/>
  <c r="O389" i="6"/>
  <c r="O390" i="6"/>
  <c r="O391" i="6"/>
  <c r="O392" i="6"/>
  <c r="O393" i="6"/>
  <c r="O394" i="6"/>
  <c r="O395" i="6"/>
  <c r="O396" i="6"/>
  <c r="O397" i="6"/>
  <c r="O398" i="6"/>
  <c r="O399" i="6"/>
  <c r="O400" i="6"/>
  <c r="O401" i="6"/>
  <c r="O402" i="6"/>
  <c r="O403" i="6"/>
  <c r="O404" i="6"/>
  <c r="O405" i="6"/>
  <c r="O406" i="6"/>
  <c r="O407" i="6"/>
  <c r="O408" i="6"/>
  <c r="O409" i="6"/>
  <c r="O410" i="6"/>
  <c r="O411" i="6"/>
  <c r="O412" i="6"/>
  <c r="O413" i="6"/>
  <c r="O414" i="6"/>
  <c r="O415" i="6"/>
  <c r="O416" i="6"/>
  <c r="O417" i="6"/>
  <c r="O418" i="6"/>
  <c r="O419" i="6"/>
  <c r="O420" i="6"/>
  <c r="O421" i="6"/>
  <c r="O422" i="6"/>
  <c r="O423" i="6"/>
  <c r="O424" i="6"/>
  <c r="O425" i="6"/>
  <c r="O426" i="6"/>
  <c r="O427" i="6"/>
  <c r="O428" i="6"/>
  <c r="O429" i="6"/>
  <c r="O430" i="6"/>
  <c r="O431" i="6"/>
  <c r="O432" i="6"/>
  <c r="O433" i="6"/>
  <c r="O434" i="6"/>
  <c r="O435" i="6"/>
  <c r="O436" i="6"/>
  <c r="O437" i="6"/>
  <c r="O438" i="6"/>
  <c r="O439" i="6"/>
  <c r="O440" i="6"/>
  <c r="O441" i="6"/>
  <c r="O442" i="6"/>
  <c r="O443" i="6"/>
  <c r="O444" i="6"/>
  <c r="O445" i="6"/>
  <c r="O446" i="6"/>
  <c r="O447" i="6"/>
  <c r="O448" i="6"/>
  <c r="O449" i="6"/>
  <c r="O450" i="6"/>
  <c r="O451" i="6"/>
  <c r="O452" i="6"/>
  <c r="O453" i="6"/>
  <c r="O454" i="6"/>
  <c r="O455" i="6"/>
  <c r="O456" i="6"/>
  <c r="O457" i="6"/>
  <c r="O458" i="6"/>
  <c r="O459" i="6"/>
  <c r="O460" i="6"/>
  <c r="O461" i="6"/>
  <c r="O462" i="6"/>
  <c r="O463" i="6"/>
  <c r="O464" i="6"/>
  <c r="O465" i="6"/>
  <c r="O466" i="6"/>
  <c r="O467" i="6"/>
  <c r="O468" i="6"/>
  <c r="O469" i="6"/>
  <c r="O470" i="6"/>
  <c r="O471" i="6"/>
  <c r="O472" i="6"/>
  <c r="O473" i="6"/>
  <c r="O474" i="6"/>
  <c r="O475" i="6"/>
  <c r="O476" i="6"/>
  <c r="O477" i="6"/>
  <c r="O478" i="6"/>
  <c r="O479" i="6"/>
  <c r="O480" i="6"/>
  <c r="O481" i="6"/>
  <c r="O482" i="6"/>
  <c r="O483" i="6"/>
  <c r="O484" i="6"/>
  <c r="O485" i="6"/>
  <c r="O486" i="6"/>
  <c r="O487" i="6"/>
  <c r="O488" i="6"/>
  <c r="O489" i="6"/>
  <c r="O490" i="6"/>
  <c r="O491" i="6"/>
  <c r="O492" i="6"/>
  <c r="O493" i="6"/>
  <c r="O494" i="6"/>
  <c r="O495" i="6"/>
  <c r="O496" i="6"/>
  <c r="O497" i="6"/>
  <c r="O498" i="6"/>
  <c r="O499" i="6"/>
  <c r="O500" i="6"/>
  <c r="O501" i="6"/>
  <c r="O502" i="6"/>
  <c r="O503" i="6"/>
  <c r="O504" i="6"/>
  <c r="O505" i="6"/>
  <c r="O506" i="6"/>
  <c r="O507" i="6"/>
  <c r="O508" i="6"/>
  <c r="O509" i="6"/>
  <c r="O510" i="6"/>
  <c r="O511" i="6"/>
  <c r="O512" i="6"/>
  <c r="O513" i="6"/>
  <c r="O514" i="6"/>
  <c r="O515" i="6"/>
  <c r="O516" i="6"/>
  <c r="O517" i="6"/>
  <c r="O518" i="6"/>
  <c r="O519" i="6"/>
  <c r="O520" i="6"/>
  <c r="O521" i="6"/>
  <c r="O522" i="6"/>
  <c r="O523" i="6"/>
  <c r="O524" i="6"/>
  <c r="O525" i="6"/>
  <c r="O526" i="6"/>
  <c r="O527" i="6"/>
  <c r="O528" i="6"/>
  <c r="O529" i="6"/>
  <c r="O530" i="6"/>
  <c r="O531" i="6"/>
  <c r="O532" i="6"/>
  <c r="O533" i="6"/>
  <c r="O534" i="6"/>
  <c r="O535" i="6"/>
  <c r="O536" i="6"/>
  <c r="O537" i="6"/>
  <c r="O538" i="6"/>
  <c r="O539" i="6"/>
  <c r="O540" i="6"/>
  <c r="O541" i="6"/>
  <c r="O542" i="6"/>
  <c r="O543" i="6"/>
  <c r="O544" i="6"/>
  <c r="O545" i="6"/>
  <c r="O546" i="6"/>
  <c r="O547" i="6"/>
  <c r="O548" i="6"/>
  <c r="O549" i="6"/>
  <c r="O550" i="6"/>
  <c r="O551" i="6"/>
  <c r="O552" i="6"/>
  <c r="O553" i="6"/>
  <c r="O554" i="6"/>
  <c r="O555" i="6"/>
  <c r="O556" i="6"/>
  <c r="O557" i="6"/>
  <c r="O558" i="6"/>
  <c r="O559" i="6"/>
  <c r="O560" i="6"/>
  <c r="O561" i="6"/>
  <c r="O562" i="6"/>
  <c r="O563" i="6"/>
  <c r="O564" i="6"/>
  <c r="O565" i="6"/>
  <c r="O566" i="6"/>
  <c r="O567" i="6"/>
  <c r="O568" i="6"/>
  <c r="O569" i="6"/>
  <c r="O570" i="6"/>
  <c r="O571" i="6"/>
  <c r="O572" i="6"/>
  <c r="O573" i="6"/>
  <c r="O574" i="6"/>
  <c r="O575" i="6"/>
  <c r="O576" i="6"/>
  <c r="O577" i="6"/>
  <c r="O578" i="6"/>
  <c r="O579" i="6"/>
  <c r="O580" i="6"/>
  <c r="O581" i="6"/>
  <c r="O582" i="6"/>
  <c r="O583" i="6"/>
  <c r="O584" i="6"/>
  <c r="O585" i="6"/>
  <c r="O586" i="6"/>
  <c r="O587" i="6"/>
  <c r="O588" i="6"/>
  <c r="O589" i="6"/>
  <c r="O590" i="6"/>
  <c r="O591" i="6"/>
  <c r="O592" i="6"/>
  <c r="O593" i="6"/>
  <c r="O594" i="6"/>
  <c r="O595" i="6"/>
  <c r="O596" i="6"/>
  <c r="O597" i="6"/>
  <c r="O598" i="6"/>
  <c r="O599" i="6"/>
  <c r="O600" i="6"/>
  <c r="O601" i="6"/>
  <c r="O602" i="6"/>
  <c r="O603" i="6"/>
  <c r="O604" i="6"/>
  <c r="O605" i="6"/>
  <c r="O606" i="6"/>
  <c r="O607" i="6"/>
  <c r="O608" i="6"/>
  <c r="O609" i="6"/>
  <c r="O610" i="6"/>
  <c r="O611" i="6"/>
  <c r="O612" i="6"/>
  <c r="O613" i="6"/>
  <c r="O614" i="6"/>
  <c r="O615" i="6"/>
  <c r="O616" i="6"/>
  <c r="O617" i="6"/>
  <c r="O618" i="6"/>
  <c r="O619" i="6"/>
  <c r="O620" i="6"/>
  <c r="O621" i="6"/>
  <c r="O622" i="6"/>
  <c r="O623" i="6"/>
  <c r="O624" i="6"/>
  <c r="O625" i="6"/>
  <c r="O626" i="6"/>
  <c r="O627" i="6"/>
  <c r="O628" i="6"/>
  <c r="O629" i="6"/>
  <c r="O630" i="6"/>
  <c r="O631" i="6"/>
  <c r="O632" i="6"/>
  <c r="O633" i="6"/>
  <c r="O634" i="6"/>
  <c r="O635" i="6"/>
  <c r="O636" i="6"/>
  <c r="O637" i="6"/>
  <c r="O638" i="6"/>
  <c r="O639" i="6"/>
  <c r="O640" i="6"/>
  <c r="O641" i="6"/>
  <c r="O642" i="6"/>
  <c r="O643" i="6"/>
  <c r="O644" i="6"/>
  <c r="O645" i="6"/>
  <c r="O646" i="6"/>
  <c r="O647" i="6"/>
  <c r="O648" i="6"/>
  <c r="O649" i="6"/>
  <c r="O650" i="6"/>
  <c r="O651" i="6"/>
  <c r="O652" i="6"/>
  <c r="O653" i="6"/>
  <c r="O654" i="6"/>
  <c r="O655" i="6"/>
  <c r="O656" i="6"/>
  <c r="O657" i="6"/>
  <c r="O658" i="6"/>
  <c r="O659" i="6"/>
  <c r="O660" i="6"/>
  <c r="O661" i="6"/>
  <c r="O662" i="6"/>
  <c r="O663" i="6"/>
  <c r="O664" i="6"/>
  <c r="O665" i="6"/>
  <c r="O666" i="6"/>
  <c r="O667" i="6"/>
  <c r="O668" i="6"/>
  <c r="O669" i="6"/>
  <c r="O670" i="6"/>
  <c r="O671" i="6"/>
  <c r="O672" i="6"/>
  <c r="O673" i="6"/>
  <c r="O674" i="6"/>
  <c r="O675" i="6"/>
  <c r="O676" i="6"/>
  <c r="O677" i="6"/>
  <c r="O678" i="6"/>
  <c r="O679" i="6"/>
  <c r="O680" i="6"/>
  <c r="O681" i="6"/>
  <c r="O682" i="6"/>
  <c r="O683" i="6"/>
  <c r="O684" i="6"/>
  <c r="O685" i="6"/>
  <c r="O686" i="6"/>
  <c r="O687" i="6"/>
  <c r="O688" i="6"/>
  <c r="O689" i="6"/>
  <c r="O690" i="6"/>
  <c r="O691" i="6"/>
  <c r="O692" i="6"/>
  <c r="O693" i="6"/>
  <c r="O694" i="6"/>
  <c r="O695" i="6"/>
  <c r="O696" i="6"/>
  <c r="O697" i="6"/>
  <c r="O698" i="6"/>
  <c r="O699" i="6"/>
  <c r="O700" i="6"/>
  <c r="O701" i="6"/>
  <c r="O702" i="6"/>
  <c r="O703" i="6"/>
  <c r="O704" i="6"/>
  <c r="O705" i="6"/>
  <c r="O706" i="6"/>
  <c r="O707" i="6"/>
  <c r="O708" i="6"/>
  <c r="O709" i="6"/>
  <c r="O710" i="6"/>
  <c r="O711" i="6"/>
  <c r="O712" i="6"/>
  <c r="O713" i="6"/>
  <c r="O714" i="6"/>
  <c r="O715" i="6"/>
  <c r="O716" i="6"/>
  <c r="O717" i="6"/>
  <c r="O718" i="6"/>
  <c r="O719" i="6"/>
  <c r="O720" i="6"/>
  <c r="O721" i="6"/>
  <c r="O722" i="6"/>
  <c r="O723" i="6"/>
  <c r="O724" i="6"/>
  <c r="O725" i="6"/>
  <c r="O726" i="6"/>
  <c r="O727" i="6"/>
  <c r="O728" i="6"/>
  <c r="O729" i="6"/>
  <c r="O730" i="6"/>
  <c r="O731" i="6"/>
  <c r="O732" i="6"/>
  <c r="O733" i="6"/>
  <c r="O734" i="6"/>
  <c r="O735" i="6"/>
  <c r="O736" i="6"/>
  <c r="O737" i="6"/>
  <c r="O738" i="6"/>
  <c r="O739" i="6"/>
  <c r="O740" i="6"/>
  <c r="O741" i="6"/>
  <c r="O742" i="6"/>
  <c r="O743" i="6"/>
  <c r="O744" i="6"/>
  <c r="O745" i="6"/>
  <c r="O746" i="6"/>
  <c r="O747" i="6"/>
  <c r="O748" i="6"/>
  <c r="O749" i="6"/>
  <c r="O750" i="6"/>
  <c r="O751" i="6"/>
  <c r="O752" i="6"/>
  <c r="O753" i="6"/>
  <c r="O754" i="6"/>
  <c r="O755" i="6"/>
  <c r="O756" i="6"/>
  <c r="O757" i="6"/>
  <c r="O758" i="6"/>
  <c r="O759" i="6"/>
  <c r="O760" i="6"/>
  <c r="O761" i="6"/>
  <c r="O762" i="6"/>
  <c r="O763" i="6"/>
  <c r="O764" i="6"/>
  <c r="O765" i="6"/>
  <c r="O766" i="6"/>
  <c r="O767" i="6"/>
  <c r="O768" i="6"/>
  <c r="O769" i="6"/>
  <c r="O770" i="6"/>
  <c r="O771" i="6"/>
  <c r="O772" i="6"/>
  <c r="O773" i="6"/>
  <c r="O774" i="6"/>
  <c r="O775" i="6"/>
  <c r="O776" i="6"/>
  <c r="O777" i="6"/>
  <c r="O778" i="6"/>
  <c r="O779" i="6"/>
  <c r="O780" i="6"/>
  <c r="O781" i="6"/>
  <c r="O782" i="6"/>
  <c r="O783" i="6"/>
  <c r="O784" i="6"/>
  <c r="O785" i="6"/>
  <c r="O786" i="6"/>
  <c r="O787" i="6"/>
  <c r="O788" i="6"/>
  <c r="O789" i="6"/>
  <c r="O790" i="6"/>
  <c r="O791" i="6"/>
  <c r="O792" i="6"/>
  <c r="O793" i="6"/>
  <c r="O794" i="6"/>
  <c r="O795" i="6"/>
  <c r="O796" i="6"/>
  <c r="O797" i="6"/>
  <c r="O798" i="6"/>
  <c r="O799" i="6"/>
  <c r="O800" i="6"/>
  <c r="O801" i="6"/>
  <c r="O802" i="6"/>
  <c r="O803" i="6"/>
  <c r="O804" i="6"/>
  <c r="O805" i="6"/>
  <c r="O806" i="6"/>
  <c r="O807" i="6"/>
  <c r="O808" i="6"/>
  <c r="O809" i="6"/>
  <c r="O810" i="6"/>
  <c r="O811" i="6"/>
  <c r="O812" i="6"/>
  <c r="O813" i="6"/>
  <c r="O814" i="6"/>
  <c r="O815" i="6"/>
  <c r="O816" i="6"/>
  <c r="O817" i="6"/>
  <c r="O818" i="6"/>
  <c r="O819" i="6"/>
  <c r="O820" i="6"/>
  <c r="O821" i="6"/>
  <c r="O822" i="6"/>
  <c r="O823" i="6"/>
  <c r="O824" i="6"/>
  <c r="O825" i="6"/>
  <c r="O826" i="6"/>
  <c r="O827" i="6"/>
  <c r="O828" i="6"/>
  <c r="O829" i="6"/>
  <c r="O830" i="6"/>
  <c r="O831" i="6"/>
  <c r="O832" i="6"/>
  <c r="O833" i="6"/>
  <c r="O834" i="6"/>
  <c r="O835" i="6"/>
  <c r="O836" i="6"/>
  <c r="O837" i="6"/>
  <c r="O838" i="6"/>
  <c r="O839" i="6"/>
  <c r="O840" i="6"/>
  <c r="O841" i="6"/>
  <c r="O842" i="6"/>
  <c r="O843" i="6"/>
  <c r="O844" i="6"/>
  <c r="O845" i="6"/>
  <c r="O846" i="6"/>
  <c r="O847" i="6"/>
  <c r="O848" i="6"/>
  <c r="O849" i="6"/>
  <c r="O850" i="6"/>
  <c r="O851" i="6"/>
  <c r="O852" i="6"/>
  <c r="O853" i="6"/>
  <c r="O854" i="6"/>
  <c r="O855" i="6"/>
  <c r="O856" i="6"/>
  <c r="O857" i="6"/>
  <c r="O858" i="6"/>
  <c r="O859" i="6"/>
  <c r="O860" i="6"/>
  <c r="O861" i="6"/>
  <c r="O862" i="6"/>
  <c r="O863" i="6"/>
  <c r="O864" i="6"/>
  <c r="O865" i="6"/>
  <c r="O866" i="6"/>
  <c r="O867" i="6"/>
  <c r="O868" i="6"/>
  <c r="O869" i="6"/>
  <c r="O870" i="6"/>
  <c r="O871" i="6"/>
  <c r="O872" i="6"/>
  <c r="O873" i="6"/>
  <c r="O874" i="6"/>
  <c r="O875" i="6"/>
  <c r="O876" i="6"/>
  <c r="O877" i="6"/>
  <c r="O878" i="6"/>
  <c r="O879" i="6"/>
  <c r="O880" i="6"/>
  <c r="O881" i="6"/>
  <c r="O882" i="6"/>
  <c r="O883" i="6"/>
  <c r="O884" i="6"/>
  <c r="O885" i="6"/>
  <c r="O886" i="6"/>
  <c r="O887" i="6"/>
  <c r="O888" i="6"/>
  <c r="O889" i="6"/>
  <c r="O890" i="6"/>
  <c r="O891" i="6"/>
  <c r="O892" i="6"/>
  <c r="O893" i="6"/>
  <c r="O894" i="6"/>
  <c r="O895" i="6"/>
  <c r="O896" i="6"/>
  <c r="O897" i="6"/>
  <c r="O898" i="6"/>
  <c r="O899" i="6"/>
  <c r="O900" i="6"/>
  <c r="O901" i="6"/>
  <c r="O902" i="6"/>
  <c r="O903" i="6"/>
  <c r="O904" i="6"/>
  <c r="O905" i="6"/>
  <c r="O906" i="6"/>
  <c r="O907" i="6"/>
  <c r="O908" i="6"/>
  <c r="O909" i="6"/>
  <c r="O910" i="6"/>
  <c r="O911" i="6"/>
  <c r="O912" i="6"/>
  <c r="O913" i="6"/>
  <c r="O914" i="6"/>
  <c r="O915" i="6"/>
  <c r="O916" i="6"/>
  <c r="O917" i="6"/>
  <c r="O918" i="6"/>
  <c r="O919" i="6"/>
  <c r="O920" i="6"/>
  <c r="O921" i="6"/>
  <c r="O922" i="6"/>
  <c r="O923" i="6"/>
  <c r="O924" i="6"/>
  <c r="O925" i="6"/>
  <c r="O926" i="6"/>
  <c r="O927" i="6"/>
  <c r="O928" i="6"/>
  <c r="O929" i="6"/>
  <c r="O930" i="6"/>
  <c r="O931" i="6"/>
  <c r="O932" i="6"/>
  <c r="O933" i="6"/>
  <c r="O934" i="6"/>
  <c r="O935" i="6"/>
  <c r="O936" i="6"/>
  <c r="O937" i="6"/>
  <c r="O938" i="6"/>
  <c r="O939" i="6"/>
  <c r="O940" i="6"/>
  <c r="O941" i="6"/>
  <c r="O942" i="6"/>
  <c r="O943" i="6"/>
  <c r="O944" i="6"/>
  <c r="O945" i="6"/>
  <c r="O946" i="6"/>
  <c r="O947" i="6"/>
  <c r="O948" i="6"/>
  <c r="O949" i="6"/>
  <c r="O950" i="6"/>
  <c r="O951" i="6"/>
  <c r="O952" i="6"/>
  <c r="O953" i="6"/>
  <c r="O954" i="6"/>
  <c r="O955" i="6"/>
  <c r="O956" i="6"/>
  <c r="O957" i="6"/>
  <c r="O958" i="6"/>
  <c r="O959" i="6"/>
  <c r="O960" i="6"/>
  <c r="O961" i="6"/>
  <c r="O962" i="6"/>
  <c r="O963" i="6"/>
  <c r="O964" i="6"/>
  <c r="O965" i="6"/>
  <c r="O966" i="6"/>
  <c r="O967" i="6"/>
  <c r="O968" i="6"/>
  <c r="O969" i="6"/>
  <c r="O970" i="6"/>
  <c r="O971" i="6"/>
  <c r="O972" i="6"/>
  <c r="O973" i="6"/>
  <c r="O974" i="6"/>
  <c r="O975" i="6"/>
  <c r="O976" i="6"/>
  <c r="O977" i="6"/>
  <c r="O978" i="6"/>
  <c r="O979" i="6"/>
  <c r="O980" i="6"/>
  <c r="O981" i="6"/>
  <c r="O982" i="6"/>
  <c r="O983" i="6"/>
  <c r="O984" i="6"/>
  <c r="O985" i="6"/>
  <c r="O986" i="6"/>
  <c r="O987" i="6"/>
  <c r="O988" i="6"/>
  <c r="O989" i="6"/>
  <c r="O990" i="6"/>
  <c r="O991" i="6"/>
  <c r="O992" i="6"/>
  <c r="O993" i="6"/>
  <c r="O994" i="6"/>
  <c r="O995" i="6"/>
  <c r="O996" i="6"/>
  <c r="O997" i="6"/>
  <c r="O998" i="6"/>
  <c r="O999" i="6"/>
  <c r="O1000" i="6"/>
  <c r="O1001" i="6"/>
  <c r="O1002" i="6"/>
  <c r="O1003" i="6"/>
  <c r="O1004" i="6"/>
  <c r="O1005" i="6"/>
  <c r="O1006" i="6"/>
  <c r="O1007" i="6"/>
  <c r="O1008" i="6"/>
  <c r="O1009" i="6"/>
  <c r="O1010" i="6"/>
  <c r="O1011" i="6"/>
  <c r="O1012" i="6"/>
  <c r="O1013" i="6"/>
  <c r="O1014" i="6"/>
  <c r="O1015" i="6"/>
  <c r="O1016" i="6"/>
  <c r="O1017" i="6"/>
  <c r="O1018" i="6"/>
  <c r="O1019" i="6"/>
  <c r="O1020" i="6"/>
  <c r="O1021" i="6"/>
  <c r="O1022" i="6"/>
  <c r="O1023" i="6"/>
  <c r="O1024" i="6"/>
  <c r="O1025" i="6"/>
  <c r="O1026" i="6"/>
  <c r="O1027" i="6"/>
  <c r="O1028" i="6"/>
  <c r="O1029" i="6"/>
  <c r="O1030" i="6"/>
  <c r="O1031" i="6"/>
  <c r="O1032" i="6"/>
  <c r="O1033" i="6"/>
  <c r="O1034" i="6"/>
  <c r="O1035" i="6"/>
  <c r="O1036" i="6"/>
  <c r="O1037" i="6"/>
  <c r="O1038" i="6"/>
  <c r="O1039" i="6"/>
  <c r="O1040" i="6"/>
  <c r="O1041" i="6"/>
  <c r="O1042" i="6"/>
  <c r="O1043" i="6"/>
  <c r="O1044" i="6"/>
  <c r="O1045" i="6"/>
  <c r="O1046" i="6"/>
  <c r="O1047" i="6"/>
  <c r="O1048" i="6"/>
  <c r="O1049" i="6"/>
  <c r="O1050" i="6"/>
  <c r="O1051" i="6"/>
  <c r="O1052" i="6"/>
  <c r="O1053" i="6"/>
  <c r="O1054" i="6"/>
  <c r="O1055" i="6"/>
  <c r="O1056" i="6"/>
  <c r="O1057" i="6"/>
  <c r="O1058" i="6"/>
  <c r="O1059" i="6"/>
  <c r="O1060" i="6"/>
  <c r="O1061" i="6"/>
  <c r="O1062" i="6"/>
  <c r="O1063" i="6"/>
  <c r="O1064" i="6"/>
  <c r="O1065" i="6"/>
  <c r="O1066" i="6"/>
  <c r="O1067" i="6"/>
  <c r="O1068" i="6"/>
  <c r="O1069" i="6"/>
  <c r="O1070" i="6"/>
  <c r="O1071" i="6"/>
  <c r="O1072" i="6"/>
  <c r="O1073" i="6"/>
  <c r="O1074" i="6"/>
  <c r="O1075" i="6"/>
  <c r="O1076" i="6"/>
  <c r="O1077" i="6"/>
  <c r="O1078" i="6"/>
  <c r="O1079" i="6"/>
  <c r="O1080" i="6"/>
  <c r="O1081" i="6"/>
  <c r="O1082" i="6"/>
  <c r="O1083" i="6"/>
  <c r="O1084" i="6"/>
  <c r="O1085" i="6"/>
  <c r="O1086" i="6"/>
  <c r="O1087" i="6"/>
  <c r="O1088" i="6"/>
  <c r="O1089" i="6"/>
  <c r="O1090" i="6"/>
  <c r="O1091" i="6"/>
  <c r="O1092" i="6"/>
  <c r="O1093" i="6"/>
  <c r="O1094" i="6"/>
  <c r="O1095" i="6"/>
  <c r="O1096" i="6"/>
  <c r="O1097" i="6"/>
  <c r="O1098" i="6"/>
  <c r="O1099" i="6"/>
  <c r="O1100" i="6"/>
  <c r="O1101" i="6"/>
  <c r="O1102" i="6"/>
  <c r="O1103" i="6"/>
  <c r="O1104" i="6"/>
  <c r="O1105" i="6"/>
  <c r="O1106" i="6"/>
  <c r="O1107" i="6"/>
  <c r="O1108" i="6"/>
  <c r="O1109" i="6"/>
  <c r="O1110" i="6"/>
  <c r="O1111" i="6"/>
  <c r="O1112" i="6"/>
  <c r="O1113" i="6"/>
  <c r="O1114" i="6"/>
  <c r="O1115" i="6"/>
  <c r="O1116" i="6"/>
  <c r="O1117" i="6"/>
  <c r="O1118" i="6"/>
  <c r="O1119" i="6"/>
  <c r="O1120" i="6"/>
  <c r="O1121" i="6"/>
  <c r="O1122" i="6"/>
  <c r="O1123" i="6"/>
  <c r="O1124" i="6"/>
  <c r="O1125" i="6"/>
  <c r="O1126" i="6"/>
  <c r="O1127" i="6"/>
  <c r="O1128" i="6"/>
  <c r="O1129" i="6"/>
  <c r="O1130" i="6"/>
  <c r="O1131" i="6"/>
  <c r="O1132" i="6"/>
  <c r="O1133" i="6"/>
  <c r="O1134" i="6"/>
  <c r="O1135" i="6"/>
  <c r="O1136" i="6"/>
  <c r="O1137" i="6"/>
  <c r="O1138" i="6"/>
  <c r="O1139" i="6"/>
  <c r="O1140" i="6"/>
  <c r="O1141" i="6"/>
  <c r="O1142" i="6"/>
  <c r="O1143" i="6"/>
  <c r="O1144" i="6"/>
  <c r="O1145" i="6"/>
  <c r="O1146" i="6"/>
  <c r="O1147" i="6"/>
  <c r="O1148" i="6"/>
  <c r="O1149" i="6"/>
  <c r="O1150" i="6"/>
  <c r="O1151" i="6"/>
  <c r="O1152" i="6"/>
  <c r="O1153" i="6"/>
  <c r="O1154" i="6"/>
  <c r="O1155" i="6"/>
  <c r="O1156" i="6"/>
  <c r="O1157" i="6"/>
  <c r="O1158" i="6"/>
  <c r="O1159" i="6"/>
  <c r="O1160" i="6"/>
  <c r="O1161" i="6"/>
  <c r="O1162" i="6"/>
  <c r="O1163" i="6"/>
  <c r="O1164" i="6"/>
  <c r="O1165" i="6"/>
  <c r="O1166" i="6"/>
  <c r="O1167" i="6"/>
  <c r="O1168" i="6"/>
  <c r="O1169" i="6"/>
  <c r="O1170" i="6"/>
  <c r="O1171" i="6"/>
  <c r="O1172" i="6"/>
  <c r="O1173" i="6"/>
  <c r="O1174" i="6"/>
  <c r="O1175" i="6"/>
  <c r="O1176" i="6"/>
  <c r="O1177" i="6"/>
  <c r="O1178" i="6"/>
  <c r="O1179" i="6"/>
  <c r="O1180" i="6"/>
  <c r="O1181" i="6"/>
  <c r="O1182" i="6"/>
  <c r="O1183" i="6"/>
  <c r="O1184" i="6"/>
  <c r="O1185" i="6"/>
  <c r="O1186" i="6"/>
  <c r="O1187" i="6"/>
  <c r="O1188" i="6"/>
  <c r="O1189" i="6"/>
  <c r="O1190" i="6"/>
  <c r="O1191" i="6"/>
  <c r="O1192" i="6"/>
  <c r="O1193" i="6"/>
  <c r="O1194" i="6"/>
  <c r="O1195" i="6"/>
  <c r="O1196" i="6"/>
  <c r="O1197" i="6"/>
  <c r="O1198" i="6"/>
  <c r="O1199" i="6"/>
  <c r="O1200" i="6"/>
  <c r="O1201" i="6"/>
  <c r="O1202" i="6"/>
  <c r="O1203" i="6"/>
  <c r="O1204" i="6"/>
  <c r="O1205" i="6"/>
  <c r="O1206" i="6"/>
  <c r="O1207" i="6"/>
  <c r="O1208" i="6"/>
  <c r="O1209" i="6"/>
  <c r="O1210" i="6"/>
  <c r="O1211" i="6"/>
  <c r="O1212" i="6"/>
  <c r="O1213" i="6"/>
  <c r="O1214" i="6"/>
  <c r="O1215" i="6"/>
  <c r="O1216" i="6"/>
  <c r="O1217" i="6"/>
  <c r="O1218" i="6"/>
  <c r="O1219" i="6"/>
  <c r="O1220" i="6"/>
  <c r="O1221" i="6"/>
  <c r="O1222" i="6"/>
  <c r="O1223" i="6"/>
  <c r="O1224" i="6"/>
  <c r="O1225" i="6"/>
  <c r="O1226" i="6"/>
  <c r="O1227" i="6"/>
  <c r="O1228" i="6"/>
  <c r="O1229" i="6"/>
  <c r="O1230" i="6"/>
  <c r="O1231" i="6"/>
  <c r="O1232" i="6"/>
  <c r="O1233" i="6"/>
  <c r="O1234" i="6"/>
  <c r="O1235" i="6"/>
  <c r="O1236" i="6"/>
  <c r="O1237" i="6"/>
  <c r="O1238" i="6"/>
  <c r="O1239" i="6"/>
  <c r="O1240" i="6"/>
  <c r="O1241" i="6"/>
  <c r="O1242" i="6"/>
  <c r="O1243" i="6"/>
  <c r="O1244" i="6"/>
  <c r="O1245" i="6"/>
  <c r="O1246" i="6"/>
  <c r="O1247" i="6"/>
  <c r="O1248" i="6"/>
  <c r="O1249" i="6"/>
  <c r="O1250" i="6"/>
  <c r="O1251" i="6"/>
  <c r="O1252" i="6"/>
  <c r="O1253" i="6"/>
  <c r="O1254" i="6"/>
  <c r="O1255" i="6"/>
  <c r="O1256" i="6"/>
  <c r="O1257" i="6"/>
  <c r="O1258" i="6"/>
  <c r="O1259" i="6"/>
  <c r="O1260" i="6"/>
  <c r="O1261" i="6"/>
  <c r="O1262" i="6"/>
  <c r="O1263" i="6"/>
  <c r="O1264" i="6"/>
  <c r="O1265" i="6"/>
  <c r="O1266" i="6"/>
  <c r="O1267" i="6"/>
  <c r="O1268" i="6"/>
  <c r="O1269" i="6"/>
  <c r="O1270" i="6"/>
  <c r="O1271" i="6"/>
  <c r="O1272" i="6"/>
  <c r="O1273" i="6"/>
  <c r="O1274" i="6"/>
  <c r="O1275" i="6"/>
  <c r="O1276" i="6"/>
  <c r="O1277" i="6"/>
  <c r="O1278" i="6"/>
  <c r="O1279" i="6"/>
  <c r="O1280" i="6"/>
  <c r="O1281" i="6"/>
  <c r="O1282" i="6"/>
  <c r="O1283" i="6"/>
  <c r="O1284" i="6"/>
  <c r="O1285" i="6"/>
  <c r="O1286" i="6"/>
  <c r="O1287" i="6"/>
  <c r="O1288" i="6"/>
  <c r="O1289" i="6"/>
  <c r="O1290" i="6"/>
  <c r="O1291" i="6"/>
  <c r="O1292" i="6"/>
  <c r="O1293" i="6"/>
  <c r="O1294" i="6"/>
  <c r="O1295" i="6"/>
  <c r="O1296" i="6"/>
  <c r="O1297" i="6"/>
  <c r="O1298" i="6"/>
  <c r="O1299" i="6"/>
  <c r="O1300" i="6"/>
  <c r="O1301" i="6"/>
  <c r="O1302" i="6"/>
  <c r="O1303" i="6"/>
  <c r="O1304" i="6"/>
  <c r="O1305" i="6"/>
  <c r="O1306" i="6"/>
  <c r="O1307" i="6"/>
  <c r="O1308" i="6"/>
  <c r="O1309" i="6"/>
  <c r="O1310" i="6"/>
  <c r="O1311" i="6"/>
  <c r="O1312" i="6"/>
  <c r="O1313" i="6"/>
  <c r="O1314" i="6"/>
  <c r="O1315" i="6"/>
  <c r="O1316" i="6"/>
  <c r="O1317" i="6"/>
  <c r="O1318" i="6"/>
  <c r="O1319" i="6"/>
  <c r="O1320" i="6"/>
  <c r="O1321" i="6"/>
  <c r="O1322" i="6"/>
  <c r="O1323" i="6"/>
  <c r="O1324" i="6"/>
  <c r="O1325" i="6"/>
  <c r="O1326" i="6"/>
  <c r="O1327" i="6"/>
  <c r="O1328" i="6"/>
  <c r="O1329" i="6"/>
  <c r="O1330" i="6"/>
  <c r="O1331" i="6"/>
  <c r="O1332" i="6"/>
  <c r="O1333" i="6"/>
  <c r="O1334" i="6"/>
  <c r="O1335" i="6"/>
  <c r="O1336" i="6"/>
  <c r="O1337" i="6"/>
  <c r="O1338" i="6"/>
  <c r="O1339" i="6"/>
  <c r="O1340" i="6"/>
  <c r="O1341" i="6"/>
  <c r="O1342" i="6"/>
  <c r="O1343" i="6"/>
  <c r="O1344" i="6"/>
  <c r="O1345" i="6"/>
  <c r="O1346" i="6"/>
  <c r="O1347" i="6"/>
  <c r="O1348" i="6"/>
  <c r="O1349" i="6"/>
  <c r="O1350" i="6"/>
  <c r="O1351" i="6"/>
  <c r="O1352" i="6"/>
  <c r="O1353" i="6"/>
  <c r="O1354" i="6"/>
  <c r="O1355" i="6"/>
  <c r="O1356" i="6"/>
  <c r="O1357" i="6"/>
  <c r="O1358" i="6"/>
  <c r="O1359" i="6"/>
  <c r="O1360" i="6"/>
  <c r="O1361" i="6"/>
  <c r="O1362" i="6"/>
  <c r="O1363" i="6"/>
  <c r="O1364" i="6"/>
  <c r="O1365" i="6"/>
  <c r="O1366" i="6"/>
  <c r="O1367" i="6"/>
  <c r="O1368" i="6"/>
  <c r="O1369" i="6"/>
  <c r="O1370" i="6"/>
  <c r="O1371" i="6"/>
  <c r="O1372" i="6"/>
  <c r="O1373" i="6"/>
  <c r="O1374" i="6"/>
  <c r="O1375" i="6"/>
  <c r="O1376" i="6"/>
  <c r="O1377" i="6"/>
  <c r="O1378" i="6"/>
  <c r="O1379" i="6"/>
  <c r="O1380" i="6"/>
  <c r="O1381" i="6"/>
  <c r="O1382" i="6"/>
  <c r="O1383" i="6"/>
  <c r="O1384" i="6"/>
  <c r="O1385" i="6"/>
  <c r="O1386" i="6"/>
  <c r="O1387" i="6"/>
  <c r="O1388" i="6"/>
  <c r="O1389" i="6"/>
  <c r="O1390" i="6"/>
  <c r="O1391" i="6"/>
  <c r="O1392" i="6"/>
  <c r="O1393" i="6"/>
  <c r="O1394" i="6"/>
  <c r="O1395" i="6"/>
  <c r="O1396" i="6"/>
  <c r="O1397" i="6"/>
  <c r="O1398" i="6"/>
  <c r="O1399" i="6"/>
  <c r="O1400" i="6"/>
  <c r="O1401" i="6"/>
  <c r="O1402" i="6"/>
  <c r="O1403" i="6"/>
  <c r="O1404" i="6"/>
  <c r="O1405" i="6"/>
  <c r="O1406" i="6"/>
  <c r="O1407" i="6"/>
  <c r="O1408" i="6"/>
  <c r="O1409" i="6"/>
  <c r="O1410" i="6"/>
  <c r="O1411" i="6"/>
  <c r="O1412" i="6"/>
  <c r="O1413" i="6"/>
  <c r="O1414" i="6"/>
  <c r="O1415" i="6"/>
  <c r="O1416" i="6"/>
  <c r="O1417" i="6"/>
  <c r="O1418" i="6"/>
  <c r="O1419" i="6"/>
  <c r="O1420" i="6"/>
  <c r="O1421" i="6"/>
  <c r="O1422" i="6"/>
  <c r="O1423" i="6"/>
  <c r="O1424" i="6"/>
  <c r="O1425" i="6"/>
  <c r="O1426" i="6"/>
  <c r="O1427" i="6"/>
  <c r="O1428" i="6"/>
  <c r="O1429" i="6"/>
  <c r="O1430" i="6"/>
  <c r="O1431" i="6"/>
  <c r="O1432" i="6"/>
  <c r="O1433" i="6"/>
  <c r="O1434" i="6"/>
  <c r="O1435" i="6"/>
  <c r="O1436" i="6"/>
  <c r="O1437" i="6"/>
  <c r="O1438" i="6"/>
  <c r="O1439" i="6"/>
  <c r="O1440" i="6"/>
  <c r="O1441" i="6"/>
  <c r="O1442" i="6"/>
  <c r="O1443" i="6"/>
  <c r="O1444" i="6"/>
  <c r="O1445" i="6"/>
  <c r="O1446" i="6"/>
  <c r="O1447" i="6"/>
  <c r="O1448" i="6"/>
  <c r="O1449" i="6"/>
  <c r="O1450" i="6"/>
  <c r="O1451" i="6"/>
  <c r="O1452" i="6"/>
  <c r="O1453" i="6"/>
  <c r="O1454" i="6"/>
  <c r="O1455" i="6"/>
  <c r="O1456" i="6"/>
  <c r="O1457" i="6"/>
  <c r="O1458" i="6"/>
  <c r="O1459" i="6"/>
  <c r="O1460" i="6"/>
  <c r="O1461" i="6"/>
  <c r="O1462" i="6"/>
  <c r="O1463" i="6"/>
  <c r="O1464" i="6"/>
  <c r="O1465" i="6"/>
  <c r="O1466" i="6"/>
  <c r="O1467" i="6"/>
  <c r="O1468" i="6"/>
  <c r="O1469" i="6"/>
  <c r="O1470" i="6"/>
  <c r="O1471" i="6"/>
  <c r="O1472" i="6"/>
  <c r="O1473" i="6"/>
  <c r="O1474" i="6"/>
  <c r="O1475" i="6"/>
  <c r="O1476" i="6"/>
  <c r="O1477" i="6"/>
  <c r="O1478" i="6"/>
  <c r="O1479" i="6"/>
  <c r="O1480" i="6"/>
  <c r="O1481" i="6"/>
  <c r="O1482" i="6"/>
  <c r="O1483" i="6"/>
  <c r="O1484" i="6"/>
  <c r="O1485" i="6"/>
  <c r="O1486" i="6"/>
  <c r="O1487" i="6"/>
  <c r="O1488" i="6"/>
  <c r="O1489" i="6"/>
  <c r="O1490" i="6"/>
  <c r="O1491" i="6"/>
  <c r="O1492" i="6"/>
  <c r="O1493" i="6"/>
  <c r="O1494" i="6"/>
  <c r="O1495" i="6"/>
  <c r="O1496" i="6"/>
  <c r="O1497" i="6"/>
  <c r="O1498" i="6"/>
  <c r="O1499" i="6"/>
  <c r="O1500" i="6"/>
  <c r="O1501" i="6"/>
  <c r="O1502" i="6"/>
  <c r="O1503" i="6"/>
  <c r="O1504" i="6"/>
  <c r="O1505" i="6"/>
  <c r="O1506" i="6"/>
  <c r="O1507" i="6"/>
  <c r="O1508" i="6"/>
  <c r="O1509" i="6"/>
  <c r="O1510" i="6"/>
  <c r="O1511" i="6"/>
  <c r="O1512" i="6"/>
  <c r="O1513" i="6"/>
  <c r="O1514" i="6"/>
  <c r="O1515" i="6"/>
  <c r="O1516" i="6"/>
  <c r="O1517" i="6"/>
  <c r="O1518" i="6"/>
  <c r="O1519" i="6"/>
  <c r="O1520" i="6"/>
  <c r="O1521" i="6"/>
  <c r="O1522" i="6"/>
  <c r="O1523" i="6"/>
  <c r="O1524" i="6"/>
  <c r="O1525" i="6"/>
  <c r="O1526" i="6"/>
  <c r="O1527" i="6"/>
  <c r="O1528" i="6"/>
  <c r="O1529" i="6"/>
  <c r="O1530" i="6"/>
  <c r="O1531" i="6"/>
  <c r="O1532" i="6"/>
  <c r="O1533" i="6"/>
  <c r="O1534" i="6"/>
  <c r="O1535" i="6"/>
  <c r="O1536" i="6"/>
  <c r="O1537" i="6"/>
  <c r="O1538" i="6"/>
  <c r="O1539" i="6"/>
  <c r="O1540" i="6"/>
  <c r="O1541" i="6"/>
  <c r="O1542" i="6"/>
  <c r="O1543" i="6"/>
  <c r="O1544" i="6"/>
  <c r="O1545" i="6"/>
  <c r="O1546" i="6"/>
  <c r="O1547" i="6"/>
  <c r="O1548" i="6"/>
  <c r="O1549" i="6"/>
  <c r="O1550" i="6"/>
  <c r="O1551" i="6"/>
  <c r="O1552" i="6"/>
  <c r="O1553" i="6"/>
  <c r="O1554" i="6"/>
  <c r="O1555" i="6"/>
  <c r="O1556" i="6"/>
  <c r="O1557" i="6"/>
  <c r="O1558" i="6"/>
  <c r="O1559" i="6"/>
  <c r="O1560" i="6"/>
  <c r="O1561" i="6"/>
  <c r="O1562" i="6"/>
  <c r="O1563" i="6"/>
  <c r="O1564" i="6"/>
  <c r="O1565" i="6"/>
  <c r="O1566" i="6"/>
  <c r="O1567" i="6"/>
  <c r="O1568" i="6"/>
  <c r="O1569" i="6"/>
  <c r="O1570" i="6"/>
  <c r="O1571" i="6"/>
  <c r="O1572" i="6"/>
  <c r="O1573" i="6"/>
  <c r="O1574" i="6"/>
  <c r="O1575" i="6"/>
  <c r="O1576" i="6"/>
  <c r="O1577" i="6"/>
  <c r="O1578" i="6"/>
  <c r="O1579" i="6"/>
  <c r="O1580" i="6"/>
  <c r="O1581" i="6"/>
  <c r="O1582" i="6"/>
  <c r="O1583" i="6"/>
  <c r="O1584" i="6"/>
  <c r="O1585" i="6"/>
  <c r="O1586" i="6"/>
  <c r="O1587" i="6"/>
  <c r="O1588" i="6"/>
  <c r="O1589" i="6"/>
  <c r="O1590" i="6"/>
  <c r="O1591" i="6"/>
  <c r="O1592" i="6"/>
  <c r="O1593" i="6"/>
  <c r="O1594" i="6"/>
  <c r="O1595" i="6"/>
  <c r="O1596" i="6"/>
  <c r="O1597" i="6"/>
  <c r="O1598" i="6"/>
  <c r="O1599" i="6"/>
  <c r="O1600" i="6"/>
  <c r="O1601" i="6"/>
  <c r="O1602" i="6"/>
  <c r="O1603" i="6"/>
  <c r="O1604" i="6"/>
  <c r="O1605" i="6"/>
  <c r="O1606" i="6"/>
  <c r="O1607" i="6"/>
  <c r="O1608" i="6"/>
  <c r="O1609" i="6"/>
  <c r="O1610" i="6"/>
  <c r="O1611" i="6"/>
  <c r="O1612" i="6"/>
  <c r="O1613" i="6"/>
  <c r="O1614" i="6"/>
  <c r="O1615" i="6"/>
  <c r="O1616" i="6"/>
  <c r="O1617" i="6"/>
  <c r="O1618" i="6"/>
  <c r="O1619" i="6"/>
  <c r="O1620" i="6"/>
  <c r="O1621" i="6"/>
  <c r="O1622" i="6"/>
  <c r="O1623" i="6"/>
  <c r="O1624" i="6"/>
  <c r="O1625" i="6"/>
  <c r="O1626" i="6"/>
  <c r="O1627" i="6"/>
  <c r="O1628" i="6"/>
  <c r="O1629" i="6"/>
  <c r="O1630" i="6"/>
  <c r="O1631" i="6"/>
  <c r="O1632" i="6"/>
  <c r="O1633" i="6"/>
  <c r="O1634" i="6"/>
  <c r="O1635" i="6"/>
  <c r="O1636" i="6"/>
  <c r="O1637" i="6"/>
  <c r="O1638" i="6"/>
  <c r="O1639" i="6"/>
  <c r="O1640" i="6"/>
  <c r="O1641" i="6"/>
  <c r="O1642" i="6"/>
  <c r="O1643" i="6"/>
  <c r="O1644" i="6"/>
  <c r="O1645" i="6"/>
  <c r="O1646" i="6"/>
  <c r="O1647" i="6"/>
  <c r="O1648" i="6"/>
  <c r="O1649" i="6"/>
  <c r="O1650" i="6"/>
  <c r="O1651" i="6"/>
  <c r="O1652" i="6"/>
  <c r="O1653" i="6"/>
  <c r="O1654" i="6"/>
  <c r="O1655" i="6"/>
  <c r="O1656" i="6"/>
  <c r="O1657" i="6"/>
  <c r="O1658" i="6"/>
  <c r="O1659" i="6"/>
  <c r="O1660" i="6"/>
  <c r="O1661" i="6"/>
  <c r="O1662" i="6"/>
  <c r="O1663" i="6"/>
  <c r="O1664" i="6"/>
  <c r="O1665" i="6"/>
  <c r="O1666" i="6"/>
  <c r="O1667" i="6"/>
  <c r="O1668" i="6"/>
  <c r="O1669" i="6"/>
  <c r="O1670" i="6"/>
  <c r="O1671" i="6"/>
  <c r="O1672" i="6"/>
  <c r="O1673" i="6"/>
  <c r="O1674" i="6"/>
  <c r="O1675" i="6"/>
  <c r="O1676" i="6"/>
  <c r="O1677" i="6"/>
  <c r="O1678" i="6"/>
  <c r="O1679" i="6"/>
  <c r="O1680" i="6"/>
  <c r="O1681" i="6"/>
  <c r="O1682" i="6"/>
  <c r="O1683" i="6"/>
  <c r="O1684" i="6"/>
  <c r="O1685" i="6"/>
  <c r="O1686" i="6"/>
  <c r="O1687" i="6"/>
  <c r="O1688" i="6"/>
  <c r="O1689" i="6"/>
  <c r="O1690" i="6"/>
  <c r="O1691" i="6"/>
  <c r="O1692" i="6"/>
  <c r="O1693" i="6"/>
  <c r="O1694" i="6"/>
  <c r="O1695" i="6"/>
  <c r="O1696" i="6"/>
  <c r="O1697" i="6"/>
  <c r="O1698" i="6"/>
  <c r="O1699" i="6"/>
  <c r="O1700" i="6"/>
  <c r="O1701" i="6"/>
  <c r="O1702" i="6"/>
  <c r="O1703" i="6"/>
  <c r="O1704" i="6"/>
  <c r="O1705" i="6"/>
  <c r="O1706" i="6"/>
  <c r="O1707" i="6"/>
  <c r="O1708" i="6"/>
  <c r="O1709" i="6"/>
  <c r="O1710" i="6"/>
  <c r="O1711" i="6"/>
  <c r="O1712" i="6"/>
  <c r="O1713" i="6"/>
  <c r="O1714" i="6"/>
  <c r="O1715" i="6"/>
  <c r="O1716" i="6"/>
  <c r="O1717" i="6"/>
  <c r="O1718" i="6"/>
  <c r="O1719" i="6"/>
  <c r="O1720" i="6"/>
  <c r="O1721" i="6"/>
  <c r="O1722" i="6"/>
  <c r="O1723" i="6"/>
  <c r="O1724" i="6"/>
  <c r="O1725" i="6"/>
  <c r="O1726" i="6"/>
  <c r="O1727" i="6"/>
  <c r="O1728" i="6"/>
  <c r="O1729" i="6"/>
  <c r="O1730" i="6"/>
  <c r="O1731" i="6"/>
  <c r="O1732" i="6"/>
  <c r="O1733" i="6"/>
  <c r="O1734" i="6"/>
  <c r="O1735" i="6"/>
  <c r="O1736" i="6"/>
  <c r="O1737" i="6"/>
  <c r="O1738" i="6"/>
  <c r="O1739" i="6"/>
  <c r="O1740" i="6"/>
  <c r="O1741" i="6"/>
  <c r="O1742" i="6"/>
  <c r="O1743" i="6"/>
  <c r="O1744" i="6"/>
  <c r="O1745" i="6"/>
  <c r="O1746" i="6"/>
  <c r="O1747" i="6"/>
  <c r="O1748" i="6"/>
  <c r="O1749" i="6"/>
  <c r="O1750" i="6"/>
  <c r="O1751" i="6"/>
  <c r="O1752" i="6"/>
  <c r="O1753" i="6"/>
  <c r="O1754" i="6"/>
  <c r="O1755" i="6"/>
  <c r="O1756" i="6"/>
  <c r="O1757" i="6"/>
  <c r="O1758" i="6"/>
  <c r="O1759" i="6"/>
  <c r="O1760" i="6"/>
  <c r="O1761" i="6"/>
  <c r="O1762" i="6"/>
  <c r="O1763" i="6"/>
  <c r="O1764" i="6"/>
  <c r="O1765" i="6"/>
  <c r="O1766" i="6"/>
  <c r="O1767" i="6"/>
  <c r="O1768" i="6"/>
  <c r="O1769" i="6"/>
  <c r="O1770" i="6"/>
  <c r="O1771" i="6"/>
  <c r="O1772" i="6"/>
  <c r="O1773" i="6"/>
  <c r="O1774" i="6"/>
  <c r="O1775" i="6"/>
  <c r="O1776" i="6"/>
  <c r="O1777" i="6"/>
  <c r="O1778" i="6"/>
  <c r="O1779" i="6"/>
  <c r="O1780" i="6"/>
  <c r="O1781" i="6"/>
  <c r="O1782" i="6"/>
  <c r="O1783" i="6"/>
  <c r="O1784" i="6"/>
  <c r="O1785" i="6"/>
  <c r="O1786" i="6"/>
  <c r="O1787" i="6"/>
  <c r="O1788" i="6"/>
  <c r="O1789" i="6"/>
  <c r="O1790" i="6"/>
  <c r="O1791" i="6"/>
  <c r="O1792" i="6"/>
  <c r="O1793" i="6"/>
  <c r="O1794" i="6"/>
  <c r="O1795" i="6"/>
  <c r="O1796" i="6"/>
  <c r="O1797" i="6"/>
  <c r="O1798" i="6"/>
  <c r="O1799" i="6"/>
  <c r="O1800" i="6"/>
  <c r="O1801" i="6"/>
  <c r="O1802" i="6"/>
  <c r="O1803" i="6"/>
  <c r="O1804" i="6"/>
  <c r="O1805" i="6"/>
  <c r="O1806" i="6"/>
  <c r="O1807" i="6"/>
  <c r="O1808" i="6"/>
  <c r="O1809" i="6"/>
  <c r="O1810" i="6"/>
  <c r="O1811" i="6"/>
  <c r="O1812" i="6"/>
  <c r="O1813" i="6"/>
  <c r="O1814" i="6"/>
  <c r="O1815" i="6"/>
  <c r="O1816" i="6"/>
  <c r="O1817" i="6"/>
  <c r="O1818" i="6"/>
  <c r="O1819" i="6"/>
  <c r="O1820" i="6"/>
  <c r="O1821" i="6"/>
  <c r="O1822" i="6"/>
  <c r="O1823" i="6"/>
  <c r="O1824" i="6"/>
  <c r="O1825" i="6"/>
  <c r="O1826" i="6"/>
  <c r="O1827" i="6"/>
  <c r="O1828" i="6"/>
  <c r="O1829" i="6"/>
  <c r="O1830" i="6"/>
  <c r="O1831" i="6"/>
  <c r="O1832" i="6"/>
  <c r="O1833" i="6"/>
  <c r="O1834" i="6"/>
  <c r="O1835" i="6"/>
  <c r="O1836" i="6"/>
  <c r="O1837" i="6"/>
  <c r="O1838" i="6"/>
  <c r="O1839" i="6"/>
  <c r="O1840" i="6"/>
  <c r="O1841" i="6"/>
  <c r="O1842" i="6"/>
  <c r="O1843" i="6"/>
  <c r="O1844" i="6"/>
  <c r="O1845" i="6"/>
  <c r="O1846" i="6"/>
  <c r="O1847" i="6"/>
  <c r="O1848" i="6"/>
  <c r="O1849" i="6"/>
  <c r="O1850" i="6"/>
  <c r="O1851" i="6"/>
  <c r="O1852" i="6"/>
  <c r="O1853" i="6"/>
  <c r="O1854" i="6"/>
  <c r="O1855" i="6"/>
  <c r="O1856" i="6"/>
  <c r="O1857" i="6"/>
  <c r="O1858" i="6"/>
  <c r="O1859" i="6"/>
  <c r="O1860" i="6"/>
  <c r="O1861" i="6"/>
  <c r="O1862" i="6"/>
  <c r="O1863" i="6"/>
  <c r="O1864" i="6"/>
  <c r="O1865" i="6"/>
  <c r="O1866" i="6"/>
  <c r="O1867" i="6"/>
  <c r="O1868" i="6"/>
  <c r="O1869" i="6"/>
  <c r="O1870" i="6"/>
  <c r="O1871" i="6"/>
  <c r="O1872" i="6"/>
  <c r="O1873" i="6"/>
  <c r="O1874" i="6"/>
  <c r="O1875" i="6"/>
  <c r="O1876" i="6"/>
  <c r="O1877" i="6"/>
  <c r="O1878" i="6"/>
  <c r="O1879" i="6"/>
  <c r="O1880" i="6"/>
  <c r="O1881" i="6"/>
  <c r="O1882" i="6"/>
  <c r="O1883" i="6"/>
  <c r="O1884" i="6"/>
  <c r="O1885" i="6"/>
  <c r="O1886" i="6"/>
  <c r="O1887" i="6"/>
  <c r="O1888" i="6"/>
  <c r="O1889" i="6"/>
  <c r="O1890" i="6"/>
  <c r="O1891" i="6"/>
  <c r="O1892" i="6"/>
  <c r="O1893" i="6"/>
  <c r="O1894" i="6"/>
  <c r="O1895" i="6"/>
  <c r="O1896" i="6"/>
  <c r="O1897" i="6"/>
  <c r="O1898" i="6"/>
  <c r="O1899" i="6"/>
  <c r="O1900" i="6"/>
  <c r="O1901" i="6"/>
  <c r="O1902" i="6"/>
  <c r="O1903" i="6"/>
  <c r="O1904" i="6"/>
  <c r="O1905" i="6"/>
  <c r="O1906" i="6"/>
  <c r="O1907" i="6"/>
  <c r="O1908" i="6"/>
  <c r="O1909" i="6"/>
  <c r="O1910" i="6"/>
  <c r="O1911" i="6"/>
  <c r="O1912" i="6"/>
  <c r="O1913" i="6"/>
  <c r="O1914" i="6"/>
  <c r="O1915" i="6"/>
  <c r="O1916" i="6"/>
  <c r="O1917" i="6"/>
  <c r="O1918" i="6"/>
  <c r="O1919" i="6"/>
  <c r="O1920" i="6"/>
  <c r="O1921" i="6"/>
  <c r="O1922" i="6"/>
  <c r="O1923" i="6"/>
  <c r="O1924" i="6"/>
  <c r="O1925" i="6"/>
  <c r="O1926" i="6"/>
  <c r="O1927" i="6"/>
  <c r="O1928" i="6"/>
  <c r="O1929" i="6"/>
  <c r="O1930" i="6"/>
  <c r="O1931" i="6"/>
  <c r="O1932" i="6"/>
  <c r="O1933" i="6"/>
  <c r="O1934" i="6"/>
  <c r="O1935" i="6"/>
  <c r="O1936" i="6"/>
  <c r="O1937" i="6"/>
  <c r="O1938" i="6"/>
  <c r="O1939" i="6"/>
  <c r="O1940" i="6"/>
  <c r="O1941" i="6"/>
  <c r="O1942" i="6"/>
  <c r="O1943" i="6"/>
  <c r="O1944" i="6"/>
  <c r="O1945" i="6"/>
  <c r="O1946" i="6"/>
  <c r="O1947" i="6"/>
  <c r="O1948" i="6"/>
  <c r="O1949" i="6"/>
  <c r="O1950" i="6"/>
  <c r="O1951" i="6"/>
  <c r="O1952" i="6"/>
  <c r="O1953" i="6"/>
  <c r="O1954" i="6"/>
  <c r="O1955" i="6"/>
  <c r="O1956" i="6"/>
  <c r="O1957" i="6"/>
  <c r="O1958" i="6"/>
  <c r="O1959" i="6"/>
  <c r="O1960" i="6"/>
  <c r="O1961" i="6"/>
  <c r="O1962" i="6"/>
  <c r="O1963" i="6"/>
  <c r="O1964" i="6"/>
  <c r="O1965" i="6"/>
  <c r="O1966" i="6"/>
  <c r="O1967" i="6"/>
  <c r="O1968" i="6"/>
  <c r="O1969" i="6"/>
  <c r="O1970" i="6"/>
  <c r="O1971" i="6"/>
  <c r="O1972" i="6"/>
  <c r="O1973" i="6"/>
  <c r="O1974" i="6"/>
  <c r="O1975" i="6"/>
  <c r="O1976" i="6"/>
  <c r="O1977" i="6"/>
  <c r="O1978" i="6"/>
  <c r="O1979" i="6"/>
  <c r="O1980" i="6"/>
  <c r="O1981" i="6"/>
  <c r="O1982" i="6"/>
  <c r="O1983" i="6"/>
  <c r="O1984" i="6"/>
  <c r="O1985" i="6"/>
  <c r="O1986" i="6"/>
  <c r="O1987" i="6"/>
  <c r="O1988" i="6"/>
  <c r="O1989" i="6"/>
  <c r="O1990" i="6"/>
  <c r="O1991" i="6"/>
  <c r="O1992" i="6"/>
  <c r="O1993" i="6"/>
  <c r="O1994" i="6"/>
  <c r="O1995" i="6"/>
  <c r="O1996" i="6"/>
  <c r="O1997" i="6"/>
  <c r="O1998" i="6"/>
  <c r="O1999" i="6"/>
  <c r="O2000" i="6"/>
  <c r="O2001" i="6"/>
  <c r="O2002" i="6"/>
  <c r="O2003" i="6"/>
  <c r="O2004" i="6"/>
  <c r="O2005" i="6"/>
  <c r="O2006" i="6"/>
  <c r="O2007" i="6"/>
  <c r="O2008" i="6"/>
  <c r="O2009" i="6"/>
  <c r="O2010" i="6"/>
  <c r="O2011" i="6"/>
  <c r="O2012" i="6"/>
  <c r="O2013" i="6"/>
  <c r="O2014" i="6"/>
  <c r="O2015" i="6"/>
  <c r="O2016" i="6"/>
  <c r="O2017" i="6"/>
  <c r="O2018" i="6"/>
  <c r="O2019" i="6"/>
  <c r="O2020" i="6"/>
  <c r="O2021" i="6"/>
  <c r="O2022" i="6"/>
  <c r="O2023" i="6"/>
  <c r="O2024" i="6"/>
  <c r="O2025" i="6"/>
  <c r="O2026" i="6"/>
  <c r="O2027" i="6"/>
  <c r="O2028" i="6"/>
  <c r="O2029" i="6"/>
  <c r="O2030" i="6"/>
  <c r="O2031" i="6"/>
  <c r="O2032" i="6"/>
  <c r="O2033" i="6"/>
  <c r="O2034" i="6"/>
  <c r="O2035" i="6"/>
  <c r="O2036" i="6"/>
  <c r="O2037" i="6"/>
  <c r="O2038" i="6"/>
  <c r="O2039" i="6"/>
  <c r="O2040" i="6"/>
  <c r="O2041" i="6"/>
  <c r="O2042" i="6"/>
  <c r="O2043" i="6"/>
  <c r="O2044" i="6"/>
  <c r="O2045" i="6"/>
  <c r="O2046" i="6"/>
  <c r="O2047" i="6"/>
  <c r="O2048" i="6"/>
  <c r="O2049" i="6"/>
  <c r="O2050" i="6"/>
  <c r="O2051" i="6"/>
  <c r="O2052" i="6"/>
  <c r="O2053" i="6"/>
  <c r="O2054" i="6"/>
  <c r="O2055" i="6"/>
  <c r="O2056" i="6"/>
  <c r="O2057" i="6"/>
  <c r="O2058" i="6"/>
  <c r="O2059" i="6"/>
  <c r="O2060" i="6"/>
  <c r="O2061" i="6"/>
  <c r="O2062" i="6"/>
  <c r="O2063" i="6"/>
  <c r="O2064" i="6"/>
  <c r="O2065" i="6"/>
  <c r="O2066" i="6"/>
  <c r="O2067" i="6"/>
  <c r="O2068" i="6"/>
  <c r="O2069" i="6"/>
  <c r="O2070" i="6"/>
  <c r="O2071" i="6"/>
  <c r="O2072" i="6"/>
  <c r="O2073" i="6"/>
  <c r="O2074" i="6"/>
  <c r="O2075" i="6"/>
  <c r="O2076" i="6"/>
  <c r="O2077" i="6"/>
  <c r="O2078" i="6"/>
  <c r="O2079" i="6"/>
  <c r="O2080" i="6"/>
  <c r="O2081" i="6"/>
  <c r="O2082" i="6"/>
  <c r="O2083" i="6"/>
  <c r="O2084" i="6"/>
  <c r="O2085" i="6"/>
  <c r="O2086" i="6"/>
  <c r="O2087" i="6"/>
  <c r="O2088" i="6"/>
  <c r="O2089" i="6"/>
  <c r="O2090" i="6"/>
  <c r="O2091" i="6"/>
  <c r="O2092" i="6"/>
  <c r="O2093" i="6"/>
  <c r="O2094" i="6"/>
  <c r="O2095" i="6"/>
  <c r="O2096" i="6"/>
  <c r="O2097" i="6"/>
  <c r="O2098" i="6"/>
  <c r="O2099" i="6"/>
  <c r="O2100" i="6"/>
  <c r="O2101" i="6"/>
  <c r="O2102" i="6"/>
  <c r="O2103" i="6"/>
  <c r="O2104" i="6"/>
  <c r="O2105" i="6"/>
  <c r="O2106" i="6"/>
  <c r="O2107" i="6"/>
  <c r="O2108" i="6"/>
  <c r="O2109" i="6"/>
  <c r="O2110" i="6"/>
  <c r="O2111" i="6"/>
  <c r="O2112" i="6"/>
  <c r="O2113" i="6"/>
  <c r="O2114" i="6"/>
  <c r="O2115" i="6"/>
  <c r="O2116" i="6"/>
  <c r="O2117" i="6"/>
  <c r="O2118" i="6"/>
  <c r="O2119" i="6"/>
  <c r="O2120" i="6"/>
  <c r="O2121" i="6"/>
  <c r="O2122" i="6"/>
  <c r="O2123" i="6"/>
  <c r="O2124" i="6"/>
  <c r="O2125" i="6"/>
  <c r="O2126" i="6"/>
  <c r="O2127" i="6"/>
  <c r="O2128" i="6"/>
  <c r="O2129" i="6"/>
  <c r="O2130" i="6"/>
  <c r="O2131" i="6"/>
  <c r="O2132" i="6"/>
  <c r="O2133" i="6"/>
  <c r="O2134" i="6"/>
  <c r="O2135" i="6"/>
  <c r="O2136" i="6"/>
  <c r="O2137" i="6"/>
  <c r="O2138" i="6"/>
  <c r="O2139" i="6"/>
  <c r="O2140" i="6"/>
  <c r="O2141" i="6"/>
  <c r="O2142" i="6"/>
  <c r="O2143" i="6"/>
  <c r="O2144" i="6"/>
  <c r="O2145" i="6"/>
  <c r="O2146" i="6"/>
  <c r="O2147" i="6"/>
  <c r="O2148" i="6"/>
  <c r="O2149" i="6"/>
  <c r="O2150" i="6"/>
  <c r="O2151" i="6"/>
  <c r="O2152" i="6"/>
  <c r="O2153" i="6"/>
  <c r="O2154" i="6"/>
  <c r="O2155" i="6"/>
  <c r="O2156" i="6"/>
  <c r="O2157" i="6"/>
  <c r="O2158" i="6"/>
  <c r="O2159" i="6"/>
  <c r="O2160" i="6"/>
  <c r="O2161" i="6"/>
  <c r="O2162" i="6"/>
  <c r="O2163" i="6"/>
  <c r="O2164" i="6"/>
  <c r="O2165" i="6"/>
  <c r="O2166" i="6"/>
  <c r="O2167" i="6"/>
  <c r="O2168" i="6"/>
  <c r="O2169" i="6"/>
  <c r="O2170" i="6"/>
  <c r="O2171" i="6"/>
  <c r="O2172" i="6"/>
  <c r="O2173" i="6"/>
  <c r="O2174" i="6"/>
  <c r="O2175" i="6"/>
  <c r="O2176" i="6"/>
  <c r="O2177" i="6"/>
  <c r="O2178" i="6"/>
  <c r="O2179" i="6"/>
  <c r="O2180" i="6"/>
  <c r="O2181" i="6"/>
  <c r="O2182" i="6"/>
  <c r="O2183" i="6"/>
  <c r="O2184" i="6"/>
  <c r="O2185" i="6"/>
  <c r="O2186" i="6"/>
  <c r="O2187" i="6"/>
  <c r="O2188" i="6"/>
  <c r="O2189" i="6"/>
  <c r="O2190" i="6"/>
  <c r="O2191" i="6"/>
  <c r="O2192" i="6"/>
  <c r="O2193" i="6"/>
  <c r="O2194" i="6"/>
  <c r="O2195" i="6"/>
  <c r="O2196" i="6"/>
  <c r="O2197" i="6"/>
  <c r="O2198" i="6"/>
  <c r="O2199" i="6"/>
  <c r="O2200" i="6"/>
  <c r="O2201" i="6"/>
  <c r="O2202" i="6"/>
  <c r="O2203" i="6"/>
  <c r="O2204" i="6"/>
  <c r="O2205" i="6"/>
  <c r="O2206" i="6"/>
  <c r="O2207" i="6"/>
  <c r="O2208" i="6"/>
  <c r="O2209" i="6"/>
  <c r="O2210" i="6"/>
  <c r="O2211" i="6"/>
  <c r="O2212" i="6"/>
  <c r="O2213" i="6"/>
  <c r="O2214" i="6"/>
  <c r="O2215" i="6"/>
  <c r="O2216" i="6"/>
  <c r="O2217" i="6"/>
  <c r="O2218" i="6"/>
  <c r="O2219" i="6"/>
  <c r="O2220" i="6"/>
  <c r="O2221" i="6"/>
  <c r="O2222" i="6"/>
  <c r="O2223" i="6"/>
  <c r="O2224" i="6"/>
  <c r="O2225" i="6"/>
  <c r="O2226" i="6"/>
  <c r="O2227" i="6"/>
  <c r="O2228" i="6"/>
  <c r="O2229" i="6"/>
  <c r="O2230" i="6"/>
  <c r="O2231" i="6"/>
  <c r="O2232" i="6"/>
  <c r="O2233" i="6"/>
  <c r="O2234" i="6"/>
  <c r="O2235" i="6"/>
  <c r="O2236" i="6"/>
  <c r="O2237" i="6"/>
  <c r="O2238" i="6"/>
  <c r="O2239" i="6"/>
  <c r="O2240" i="6"/>
  <c r="O2241" i="6"/>
  <c r="O2242" i="6"/>
  <c r="O2243" i="6"/>
  <c r="O2244" i="6"/>
  <c r="O2245" i="6"/>
  <c r="O2246" i="6"/>
  <c r="O2247" i="6"/>
  <c r="O2248" i="6"/>
  <c r="O2249" i="6"/>
  <c r="O2250" i="6"/>
  <c r="O2251" i="6"/>
  <c r="O2252" i="6"/>
  <c r="O2253" i="6"/>
  <c r="O2254" i="6"/>
  <c r="O2255" i="6"/>
  <c r="O2256" i="6"/>
  <c r="O2257" i="6"/>
  <c r="O2258" i="6"/>
  <c r="O2259" i="6"/>
  <c r="O2260" i="6"/>
  <c r="O2261" i="6"/>
  <c r="O2262" i="6"/>
  <c r="O2263" i="6"/>
  <c r="O2264" i="6"/>
  <c r="O2265" i="6"/>
  <c r="O2266" i="6"/>
  <c r="O2267" i="6"/>
  <c r="O2268" i="6"/>
  <c r="O2269" i="6"/>
  <c r="O2270" i="6"/>
  <c r="O2271" i="6"/>
  <c r="O2272" i="6"/>
  <c r="O2273" i="6"/>
  <c r="O2274" i="6"/>
  <c r="O2275" i="6"/>
  <c r="O2276" i="6"/>
  <c r="O2277" i="6"/>
  <c r="O2278" i="6"/>
  <c r="O2279" i="6"/>
  <c r="O2280" i="6"/>
  <c r="O2281" i="6"/>
  <c r="O2282" i="6"/>
  <c r="O2283" i="6"/>
  <c r="O2284" i="6"/>
  <c r="O2285" i="6"/>
  <c r="O2286" i="6"/>
  <c r="O2287" i="6"/>
  <c r="O2288" i="6"/>
  <c r="O2289" i="6"/>
  <c r="O2290" i="6"/>
  <c r="O2291" i="6"/>
  <c r="O2292" i="6"/>
  <c r="O2293" i="6"/>
  <c r="O2294" i="6"/>
  <c r="O2295" i="6"/>
  <c r="O2296" i="6"/>
  <c r="O2297" i="6"/>
  <c r="O2298" i="6"/>
  <c r="O2299" i="6"/>
  <c r="O2300" i="6"/>
  <c r="O2301" i="6"/>
  <c r="O2302" i="6"/>
  <c r="O2303" i="6"/>
  <c r="O2304" i="6"/>
  <c r="O2305" i="6"/>
  <c r="O2306" i="6"/>
  <c r="O2307" i="6"/>
  <c r="O2308" i="6"/>
  <c r="O2309" i="6"/>
  <c r="O2310" i="6"/>
  <c r="O2311" i="6"/>
  <c r="O2312" i="6"/>
  <c r="O2313" i="6"/>
  <c r="O2314" i="6"/>
  <c r="O2315" i="6"/>
  <c r="O2316" i="6"/>
  <c r="O2317" i="6"/>
  <c r="O2318" i="6"/>
  <c r="O2319" i="6"/>
  <c r="O2320" i="6"/>
  <c r="O2321" i="6"/>
  <c r="O2322" i="6"/>
  <c r="O2323" i="6"/>
  <c r="O2324" i="6"/>
  <c r="O2325" i="6"/>
  <c r="O2326" i="6"/>
  <c r="O2327" i="6"/>
  <c r="O2328" i="6"/>
  <c r="O2329" i="6"/>
  <c r="O2330" i="6"/>
  <c r="O2331" i="6"/>
  <c r="O2332" i="6"/>
  <c r="O2333" i="6"/>
  <c r="O2334" i="6"/>
  <c r="O2335" i="6"/>
  <c r="O2336" i="6"/>
  <c r="O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3" i="6"/>
  <c r="N404" i="6"/>
  <c r="N405" i="6"/>
  <c r="N406" i="6"/>
  <c r="N407" i="6"/>
  <c r="N408" i="6"/>
  <c r="N409" i="6"/>
  <c r="N410" i="6"/>
  <c r="N411" i="6"/>
  <c r="N412" i="6"/>
  <c r="N413" i="6"/>
  <c r="N414" i="6"/>
  <c r="N415" i="6"/>
  <c r="N416" i="6"/>
  <c r="N417" i="6"/>
  <c r="N418" i="6"/>
  <c r="N419" i="6"/>
  <c r="N420" i="6"/>
  <c r="N421" i="6"/>
  <c r="N422" i="6"/>
  <c r="N423" i="6"/>
  <c r="N424" i="6"/>
  <c r="N425" i="6"/>
  <c r="N426" i="6"/>
  <c r="N427" i="6"/>
  <c r="N428" i="6"/>
  <c r="N429"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1"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49" i="6"/>
  <c r="N650" i="6"/>
  <c r="N651" i="6"/>
  <c r="N652" i="6"/>
  <c r="N653"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682" i="6"/>
  <c r="N683" i="6"/>
  <c r="N684" i="6"/>
  <c r="N685" i="6"/>
  <c r="N686" i="6"/>
  <c r="N687" i="6"/>
  <c r="N688" i="6"/>
  <c r="N689" i="6"/>
  <c r="N690" i="6"/>
  <c r="N691" i="6"/>
  <c r="N692" i="6"/>
  <c r="N693" i="6"/>
  <c r="N694" i="6"/>
  <c r="N695" i="6"/>
  <c r="N696" i="6"/>
  <c r="N697" i="6"/>
  <c r="N698" i="6"/>
  <c r="N699" i="6"/>
  <c r="N700" i="6"/>
  <c r="N701" i="6"/>
  <c r="N702" i="6"/>
  <c r="N703" i="6"/>
  <c r="N704" i="6"/>
  <c r="N705" i="6"/>
  <c r="N706" i="6"/>
  <c r="N707" i="6"/>
  <c r="N708" i="6"/>
  <c r="N709" i="6"/>
  <c r="N710" i="6"/>
  <c r="N711" i="6"/>
  <c r="N712" i="6"/>
  <c r="N713" i="6"/>
  <c r="N714" i="6"/>
  <c r="N715" i="6"/>
  <c r="N716" i="6"/>
  <c r="N717" i="6"/>
  <c r="N718" i="6"/>
  <c r="N719" i="6"/>
  <c r="N720" i="6"/>
  <c r="N721" i="6"/>
  <c r="N722" i="6"/>
  <c r="N723" i="6"/>
  <c r="N724" i="6"/>
  <c r="N725" i="6"/>
  <c r="N726" i="6"/>
  <c r="N727" i="6"/>
  <c r="N728" i="6"/>
  <c r="N729" i="6"/>
  <c r="N730" i="6"/>
  <c r="N731" i="6"/>
  <c r="N732" i="6"/>
  <c r="N733" i="6"/>
  <c r="N734" i="6"/>
  <c r="N735" i="6"/>
  <c r="N736" i="6"/>
  <c r="N737" i="6"/>
  <c r="N738" i="6"/>
  <c r="N739" i="6"/>
  <c r="N740" i="6"/>
  <c r="N741" i="6"/>
  <c r="N742" i="6"/>
  <c r="N743" i="6"/>
  <c r="N744" i="6"/>
  <c r="N745" i="6"/>
  <c r="N746" i="6"/>
  <c r="N747" i="6"/>
  <c r="N748" i="6"/>
  <c r="N749" i="6"/>
  <c r="N750" i="6"/>
  <c r="N751" i="6"/>
  <c r="N752" i="6"/>
  <c r="N753" i="6"/>
  <c r="N754" i="6"/>
  <c r="N755" i="6"/>
  <c r="N756" i="6"/>
  <c r="N757" i="6"/>
  <c r="N758" i="6"/>
  <c r="N759" i="6"/>
  <c r="N760" i="6"/>
  <c r="N761" i="6"/>
  <c r="N762" i="6"/>
  <c r="N763" i="6"/>
  <c r="N764" i="6"/>
  <c r="N765" i="6"/>
  <c r="N766" i="6"/>
  <c r="N767" i="6"/>
  <c r="N768" i="6"/>
  <c r="N769" i="6"/>
  <c r="N770" i="6"/>
  <c r="N771" i="6"/>
  <c r="N772" i="6"/>
  <c r="N773" i="6"/>
  <c r="N774" i="6"/>
  <c r="N775" i="6"/>
  <c r="N776" i="6"/>
  <c r="N777" i="6"/>
  <c r="N778" i="6"/>
  <c r="N779" i="6"/>
  <c r="N780" i="6"/>
  <c r="N781" i="6"/>
  <c r="N782" i="6"/>
  <c r="N783" i="6"/>
  <c r="N784" i="6"/>
  <c r="N785" i="6"/>
  <c r="N786" i="6"/>
  <c r="N787" i="6"/>
  <c r="N788" i="6"/>
  <c r="N789" i="6"/>
  <c r="N790" i="6"/>
  <c r="N791" i="6"/>
  <c r="N792" i="6"/>
  <c r="N793" i="6"/>
  <c r="N794" i="6"/>
  <c r="N795" i="6"/>
  <c r="N796" i="6"/>
  <c r="N797" i="6"/>
  <c r="N798" i="6"/>
  <c r="N799" i="6"/>
  <c r="N800" i="6"/>
  <c r="N801" i="6"/>
  <c r="N802" i="6"/>
  <c r="N803" i="6"/>
  <c r="N804" i="6"/>
  <c r="N805" i="6"/>
  <c r="N806" i="6"/>
  <c r="N807" i="6"/>
  <c r="N808" i="6"/>
  <c r="N809" i="6"/>
  <c r="N810" i="6"/>
  <c r="N811" i="6"/>
  <c r="N812" i="6"/>
  <c r="N813" i="6"/>
  <c r="N814" i="6"/>
  <c r="N815" i="6"/>
  <c r="N816" i="6"/>
  <c r="N817" i="6"/>
  <c r="N818" i="6"/>
  <c r="N819" i="6"/>
  <c r="N820" i="6"/>
  <c r="N821" i="6"/>
  <c r="N822" i="6"/>
  <c r="N823" i="6"/>
  <c r="N824" i="6"/>
  <c r="N825" i="6"/>
  <c r="N826" i="6"/>
  <c r="N827" i="6"/>
  <c r="N828" i="6"/>
  <c r="N829" i="6"/>
  <c r="N830" i="6"/>
  <c r="N831" i="6"/>
  <c r="N832" i="6"/>
  <c r="N833" i="6"/>
  <c r="N834" i="6"/>
  <c r="N835" i="6"/>
  <c r="N836" i="6"/>
  <c r="N837" i="6"/>
  <c r="N838" i="6"/>
  <c r="N839" i="6"/>
  <c r="N840" i="6"/>
  <c r="N841" i="6"/>
  <c r="N842" i="6"/>
  <c r="N843" i="6"/>
  <c r="N844" i="6"/>
  <c r="N845" i="6"/>
  <c r="N846" i="6"/>
  <c r="N847" i="6"/>
  <c r="N848" i="6"/>
  <c r="N849" i="6"/>
  <c r="N850" i="6"/>
  <c r="N851" i="6"/>
  <c r="N852" i="6"/>
  <c r="N853" i="6"/>
  <c r="N854" i="6"/>
  <c r="N855" i="6"/>
  <c r="N856" i="6"/>
  <c r="N857" i="6"/>
  <c r="N858" i="6"/>
  <c r="N859" i="6"/>
  <c r="N860" i="6"/>
  <c r="N861" i="6"/>
  <c r="N862" i="6"/>
  <c r="N863" i="6"/>
  <c r="N864" i="6"/>
  <c r="N865" i="6"/>
  <c r="N866" i="6"/>
  <c r="N867" i="6"/>
  <c r="N868" i="6"/>
  <c r="N869" i="6"/>
  <c r="N870" i="6"/>
  <c r="N871" i="6"/>
  <c r="N872" i="6"/>
  <c r="N873" i="6"/>
  <c r="N874" i="6"/>
  <c r="N875" i="6"/>
  <c r="N876" i="6"/>
  <c r="N877" i="6"/>
  <c r="N878" i="6"/>
  <c r="N879" i="6"/>
  <c r="N880" i="6"/>
  <c r="N881" i="6"/>
  <c r="N882" i="6"/>
  <c r="N883" i="6"/>
  <c r="N884" i="6"/>
  <c r="N885" i="6"/>
  <c r="N886" i="6"/>
  <c r="N887" i="6"/>
  <c r="N888" i="6"/>
  <c r="N889" i="6"/>
  <c r="N890" i="6"/>
  <c r="N891" i="6"/>
  <c r="N892" i="6"/>
  <c r="N893" i="6"/>
  <c r="N894" i="6"/>
  <c r="N895" i="6"/>
  <c r="N896" i="6"/>
  <c r="N897" i="6"/>
  <c r="N898" i="6"/>
  <c r="N899" i="6"/>
  <c r="N900" i="6"/>
  <c r="N901" i="6"/>
  <c r="N902" i="6"/>
  <c r="N903" i="6"/>
  <c r="N904" i="6"/>
  <c r="N905" i="6"/>
  <c r="N906" i="6"/>
  <c r="N907" i="6"/>
  <c r="N908" i="6"/>
  <c r="N909" i="6"/>
  <c r="N910" i="6"/>
  <c r="N911" i="6"/>
  <c r="N912" i="6"/>
  <c r="N913" i="6"/>
  <c r="N914" i="6"/>
  <c r="N915" i="6"/>
  <c r="N916" i="6"/>
  <c r="N917" i="6"/>
  <c r="N918" i="6"/>
  <c r="N919" i="6"/>
  <c r="N920" i="6"/>
  <c r="N921" i="6"/>
  <c r="N922" i="6"/>
  <c r="N923" i="6"/>
  <c r="N924" i="6"/>
  <c r="N925" i="6"/>
  <c r="N926" i="6"/>
  <c r="N927" i="6"/>
  <c r="N928" i="6"/>
  <c r="N929" i="6"/>
  <c r="N930" i="6"/>
  <c r="N931" i="6"/>
  <c r="N932" i="6"/>
  <c r="N933" i="6"/>
  <c r="N934" i="6"/>
  <c r="N935" i="6"/>
  <c r="N936" i="6"/>
  <c r="N937" i="6"/>
  <c r="N938" i="6"/>
  <c r="N939" i="6"/>
  <c r="N940" i="6"/>
  <c r="N941" i="6"/>
  <c r="N942" i="6"/>
  <c r="N943" i="6"/>
  <c r="N944" i="6"/>
  <c r="N945" i="6"/>
  <c r="N946" i="6"/>
  <c r="N947" i="6"/>
  <c r="N948" i="6"/>
  <c r="N949" i="6"/>
  <c r="N950" i="6"/>
  <c r="N951" i="6"/>
  <c r="N952" i="6"/>
  <c r="N953" i="6"/>
  <c r="N954" i="6"/>
  <c r="N955" i="6"/>
  <c r="N956" i="6"/>
  <c r="N957" i="6"/>
  <c r="N958" i="6"/>
  <c r="N959" i="6"/>
  <c r="N960" i="6"/>
  <c r="N961" i="6"/>
  <c r="N962" i="6"/>
  <c r="N963" i="6"/>
  <c r="N964" i="6"/>
  <c r="N965" i="6"/>
  <c r="N966" i="6"/>
  <c r="N967" i="6"/>
  <c r="N968" i="6"/>
  <c r="N969" i="6"/>
  <c r="N970" i="6"/>
  <c r="N971" i="6"/>
  <c r="N972" i="6"/>
  <c r="N973" i="6"/>
  <c r="N974" i="6"/>
  <c r="N975" i="6"/>
  <c r="N976" i="6"/>
  <c r="N977" i="6"/>
  <c r="N978" i="6"/>
  <c r="N979" i="6"/>
  <c r="N980" i="6"/>
  <c r="N981" i="6"/>
  <c r="N982" i="6"/>
  <c r="N983" i="6"/>
  <c r="N984" i="6"/>
  <c r="N985" i="6"/>
  <c r="N986" i="6"/>
  <c r="N987" i="6"/>
  <c r="N988" i="6"/>
  <c r="N989" i="6"/>
  <c r="N990" i="6"/>
  <c r="N991" i="6"/>
  <c r="N992" i="6"/>
  <c r="N993" i="6"/>
  <c r="N994" i="6"/>
  <c r="N995" i="6"/>
  <c r="N996" i="6"/>
  <c r="N997" i="6"/>
  <c r="N998" i="6"/>
  <c r="N999" i="6"/>
  <c r="N1000" i="6"/>
  <c r="N1001" i="6"/>
  <c r="N1002" i="6"/>
  <c r="N1003" i="6"/>
  <c r="N1004" i="6"/>
  <c r="N1005" i="6"/>
  <c r="N1006" i="6"/>
  <c r="N1007" i="6"/>
  <c r="N1008" i="6"/>
  <c r="N1009" i="6"/>
  <c r="N1010" i="6"/>
  <c r="N1011" i="6"/>
  <c r="N1012" i="6"/>
  <c r="N1013" i="6"/>
  <c r="N1014" i="6"/>
  <c r="N1015" i="6"/>
  <c r="N1016" i="6"/>
  <c r="N1017" i="6"/>
  <c r="N1018" i="6"/>
  <c r="N1019" i="6"/>
  <c r="N1020" i="6"/>
  <c r="N1021" i="6"/>
  <c r="N1022" i="6"/>
  <c r="N1023" i="6"/>
  <c r="N1024" i="6"/>
  <c r="N1025" i="6"/>
  <c r="N1026" i="6"/>
  <c r="N1027" i="6"/>
  <c r="N1028" i="6"/>
  <c r="N1029" i="6"/>
  <c r="N1030" i="6"/>
  <c r="N1031" i="6"/>
  <c r="N1032" i="6"/>
  <c r="N1033" i="6"/>
  <c r="N1034" i="6"/>
  <c r="N1035" i="6"/>
  <c r="N1036" i="6"/>
  <c r="N1037" i="6"/>
  <c r="N1038" i="6"/>
  <c r="N1039" i="6"/>
  <c r="N1040" i="6"/>
  <c r="N1041" i="6"/>
  <c r="N1042" i="6"/>
  <c r="N1043" i="6"/>
  <c r="N1044" i="6"/>
  <c r="N1045" i="6"/>
  <c r="N1046" i="6"/>
  <c r="N1047" i="6"/>
  <c r="N1048" i="6"/>
  <c r="N1049" i="6"/>
  <c r="N1050" i="6"/>
  <c r="N1051" i="6"/>
  <c r="N1052" i="6"/>
  <c r="N1053" i="6"/>
  <c r="N1054" i="6"/>
  <c r="N1055" i="6"/>
  <c r="N1056" i="6"/>
  <c r="N1057" i="6"/>
  <c r="N1058" i="6"/>
  <c r="N1059" i="6"/>
  <c r="N1060" i="6"/>
  <c r="N1061" i="6"/>
  <c r="N1062" i="6"/>
  <c r="N1063" i="6"/>
  <c r="N1064" i="6"/>
  <c r="N1065" i="6"/>
  <c r="N1066" i="6"/>
  <c r="N1067" i="6"/>
  <c r="N1068" i="6"/>
  <c r="N1069" i="6"/>
  <c r="N1070" i="6"/>
  <c r="N1071" i="6"/>
  <c r="N1072" i="6"/>
  <c r="N1073" i="6"/>
  <c r="N1074" i="6"/>
  <c r="N1075" i="6"/>
  <c r="N1076" i="6"/>
  <c r="N1077" i="6"/>
  <c r="N1078" i="6"/>
  <c r="N1079" i="6"/>
  <c r="N1080" i="6"/>
  <c r="N1081" i="6"/>
  <c r="N1082" i="6"/>
  <c r="N1083" i="6"/>
  <c r="N1084" i="6"/>
  <c r="N1085" i="6"/>
  <c r="N1086" i="6"/>
  <c r="N1087" i="6"/>
  <c r="N1088" i="6"/>
  <c r="N1089" i="6"/>
  <c r="N1090" i="6"/>
  <c r="N1091" i="6"/>
  <c r="N1092" i="6"/>
  <c r="N1093" i="6"/>
  <c r="N1094" i="6"/>
  <c r="N1095" i="6"/>
  <c r="N1096" i="6"/>
  <c r="N1097" i="6"/>
  <c r="N1098" i="6"/>
  <c r="N1099" i="6"/>
  <c r="N1100" i="6"/>
  <c r="N1101" i="6"/>
  <c r="N1102" i="6"/>
  <c r="N1103" i="6"/>
  <c r="N1104" i="6"/>
  <c r="N1105" i="6"/>
  <c r="N1106" i="6"/>
  <c r="N1107" i="6"/>
  <c r="N1108" i="6"/>
  <c r="N1109" i="6"/>
  <c r="N1110" i="6"/>
  <c r="N1111" i="6"/>
  <c r="N1112" i="6"/>
  <c r="N1113" i="6"/>
  <c r="N1114" i="6"/>
  <c r="N1115" i="6"/>
  <c r="N1116" i="6"/>
  <c r="N1117" i="6"/>
  <c r="N1118" i="6"/>
  <c r="N1119" i="6"/>
  <c r="N1120" i="6"/>
  <c r="N1121" i="6"/>
  <c r="N1122" i="6"/>
  <c r="N1123" i="6"/>
  <c r="N1124" i="6"/>
  <c r="N1125" i="6"/>
  <c r="N1126" i="6"/>
  <c r="N1127" i="6"/>
  <c r="N1128" i="6"/>
  <c r="N1129" i="6"/>
  <c r="N1130" i="6"/>
  <c r="N1131" i="6"/>
  <c r="N1132" i="6"/>
  <c r="N1133" i="6"/>
  <c r="N1134" i="6"/>
  <c r="N1135" i="6"/>
  <c r="N1136" i="6"/>
  <c r="N1137" i="6"/>
  <c r="N1138" i="6"/>
  <c r="N1139" i="6"/>
  <c r="N1140" i="6"/>
  <c r="N1141" i="6"/>
  <c r="N1142" i="6"/>
  <c r="N1143" i="6"/>
  <c r="N1144" i="6"/>
  <c r="N1145" i="6"/>
  <c r="N1146" i="6"/>
  <c r="N1147" i="6"/>
  <c r="N1148" i="6"/>
  <c r="N1149" i="6"/>
  <c r="N1150" i="6"/>
  <c r="N1151" i="6"/>
  <c r="N1152" i="6"/>
  <c r="N1153" i="6"/>
  <c r="N1154" i="6"/>
  <c r="N1155" i="6"/>
  <c r="N1156" i="6"/>
  <c r="N1157" i="6"/>
  <c r="N1158" i="6"/>
  <c r="N1159" i="6"/>
  <c r="N1160" i="6"/>
  <c r="N1161" i="6"/>
  <c r="N1162" i="6"/>
  <c r="N1163" i="6"/>
  <c r="N1164" i="6"/>
  <c r="N1165" i="6"/>
  <c r="N1166" i="6"/>
  <c r="N1167" i="6"/>
  <c r="N1168" i="6"/>
  <c r="N1169" i="6"/>
  <c r="N1170" i="6"/>
  <c r="N1171" i="6"/>
  <c r="N1172" i="6"/>
  <c r="N1173" i="6"/>
  <c r="N1174" i="6"/>
  <c r="N1175" i="6"/>
  <c r="N1176" i="6"/>
  <c r="N1177" i="6"/>
  <c r="N1178" i="6"/>
  <c r="N1179" i="6"/>
  <c r="N1180" i="6"/>
  <c r="N1181" i="6"/>
  <c r="N1182" i="6"/>
  <c r="N1183" i="6"/>
  <c r="N1184" i="6"/>
  <c r="N1185" i="6"/>
  <c r="N1186" i="6"/>
  <c r="N1187" i="6"/>
  <c r="N1188" i="6"/>
  <c r="N1189" i="6"/>
  <c r="N1190" i="6"/>
  <c r="N1191" i="6"/>
  <c r="N1192" i="6"/>
  <c r="N1193" i="6"/>
  <c r="N1194" i="6"/>
  <c r="N1195" i="6"/>
  <c r="N1196" i="6"/>
  <c r="N1197" i="6"/>
  <c r="N1198" i="6"/>
  <c r="N1199" i="6"/>
  <c r="N1200" i="6"/>
  <c r="N1201" i="6"/>
  <c r="N1202" i="6"/>
  <c r="N1203" i="6"/>
  <c r="N1204" i="6"/>
  <c r="N1205" i="6"/>
  <c r="N1206" i="6"/>
  <c r="N1207" i="6"/>
  <c r="N1208" i="6"/>
  <c r="N1209" i="6"/>
  <c r="N1210" i="6"/>
  <c r="N1211" i="6"/>
  <c r="N1212" i="6"/>
  <c r="N1213" i="6"/>
  <c r="N1214" i="6"/>
  <c r="N1215" i="6"/>
  <c r="N1216" i="6"/>
  <c r="N1217" i="6"/>
  <c r="N1218" i="6"/>
  <c r="N1219" i="6"/>
  <c r="N1220" i="6"/>
  <c r="N1221" i="6"/>
  <c r="N1222" i="6"/>
  <c r="N1223" i="6"/>
  <c r="N1224" i="6"/>
  <c r="N1225" i="6"/>
  <c r="N1226" i="6"/>
  <c r="N1227" i="6"/>
  <c r="N1228" i="6"/>
  <c r="N1229" i="6"/>
  <c r="N1230" i="6"/>
  <c r="N1231" i="6"/>
  <c r="N1232" i="6"/>
  <c r="N1233" i="6"/>
  <c r="N1234" i="6"/>
  <c r="N1235" i="6"/>
  <c r="N1236" i="6"/>
  <c r="N1237" i="6"/>
  <c r="N1238" i="6"/>
  <c r="N1239" i="6"/>
  <c r="N1240" i="6"/>
  <c r="N1241" i="6"/>
  <c r="N1242" i="6"/>
  <c r="N1243" i="6"/>
  <c r="N1244" i="6"/>
  <c r="N1245" i="6"/>
  <c r="N1246" i="6"/>
  <c r="N1247" i="6"/>
  <c r="N1248" i="6"/>
  <c r="N1249" i="6"/>
  <c r="N1250" i="6"/>
  <c r="N1251" i="6"/>
  <c r="N1252" i="6"/>
  <c r="N1253" i="6"/>
  <c r="N1254" i="6"/>
  <c r="N1255" i="6"/>
  <c r="N1256" i="6"/>
  <c r="N1257" i="6"/>
  <c r="N1258" i="6"/>
  <c r="N1259" i="6"/>
  <c r="N1260" i="6"/>
  <c r="N1261" i="6"/>
  <c r="N1262" i="6"/>
  <c r="N1263" i="6"/>
  <c r="N1264" i="6"/>
  <c r="N1265" i="6"/>
  <c r="N1266" i="6"/>
  <c r="N1267" i="6"/>
  <c r="N1268" i="6"/>
  <c r="N1269" i="6"/>
  <c r="N1270" i="6"/>
  <c r="N1271" i="6"/>
  <c r="N1272" i="6"/>
  <c r="N1273" i="6"/>
  <c r="N1274" i="6"/>
  <c r="N1275" i="6"/>
  <c r="N1276" i="6"/>
  <c r="N1277" i="6"/>
  <c r="N1278" i="6"/>
  <c r="N1279" i="6"/>
  <c r="N1280" i="6"/>
  <c r="N1281" i="6"/>
  <c r="N1282" i="6"/>
  <c r="N1283" i="6"/>
  <c r="N1284" i="6"/>
  <c r="N1285" i="6"/>
  <c r="N1286" i="6"/>
  <c r="N1287" i="6"/>
  <c r="N1288" i="6"/>
  <c r="N1289" i="6"/>
  <c r="N1290" i="6"/>
  <c r="N1291" i="6"/>
  <c r="N1292" i="6"/>
  <c r="N1293" i="6"/>
  <c r="N1294" i="6"/>
  <c r="N1295" i="6"/>
  <c r="N1296" i="6"/>
  <c r="N1297" i="6"/>
  <c r="N1298" i="6"/>
  <c r="N1299" i="6"/>
  <c r="N1300" i="6"/>
  <c r="N1301" i="6"/>
  <c r="N1302" i="6"/>
  <c r="N1303" i="6"/>
  <c r="N1304" i="6"/>
  <c r="N1305" i="6"/>
  <c r="N1306" i="6"/>
  <c r="N1307" i="6"/>
  <c r="N1308" i="6"/>
  <c r="N1309" i="6"/>
  <c r="N1310" i="6"/>
  <c r="N1311" i="6"/>
  <c r="N1312" i="6"/>
  <c r="N1313" i="6"/>
  <c r="N1314" i="6"/>
  <c r="N1315" i="6"/>
  <c r="N1316" i="6"/>
  <c r="N1317" i="6"/>
  <c r="N1318" i="6"/>
  <c r="N1319" i="6"/>
  <c r="N1320" i="6"/>
  <c r="N1321" i="6"/>
  <c r="N1322" i="6"/>
  <c r="N1323" i="6"/>
  <c r="N1324" i="6"/>
  <c r="N1325" i="6"/>
  <c r="N1326" i="6"/>
  <c r="N1327" i="6"/>
  <c r="N1328" i="6"/>
  <c r="N1329" i="6"/>
  <c r="N1330" i="6"/>
  <c r="N1331" i="6"/>
  <c r="N1332" i="6"/>
  <c r="N1333" i="6"/>
  <c r="N1334" i="6"/>
  <c r="N1335" i="6"/>
  <c r="N1336" i="6"/>
  <c r="N1337" i="6"/>
  <c r="N1338" i="6"/>
  <c r="N1339" i="6"/>
  <c r="N1340" i="6"/>
  <c r="N1341" i="6"/>
  <c r="N1342" i="6"/>
  <c r="N1343" i="6"/>
  <c r="N1344" i="6"/>
  <c r="N1345" i="6"/>
  <c r="N1346" i="6"/>
  <c r="N1347" i="6"/>
  <c r="N1348" i="6"/>
  <c r="N1349" i="6"/>
  <c r="N1350" i="6"/>
  <c r="N1351" i="6"/>
  <c r="N1352" i="6"/>
  <c r="N1353" i="6"/>
  <c r="N1354" i="6"/>
  <c r="N1355" i="6"/>
  <c r="N1356" i="6"/>
  <c r="N1357" i="6"/>
  <c r="N1358" i="6"/>
  <c r="N1359" i="6"/>
  <c r="N1360" i="6"/>
  <c r="N1361" i="6"/>
  <c r="N1362" i="6"/>
  <c r="N1363" i="6"/>
  <c r="N1364" i="6"/>
  <c r="N1365" i="6"/>
  <c r="N1366" i="6"/>
  <c r="N1367" i="6"/>
  <c r="N1368" i="6"/>
  <c r="N1369" i="6"/>
  <c r="N1370" i="6"/>
  <c r="N1371" i="6"/>
  <c r="N1372" i="6"/>
  <c r="N1373" i="6"/>
  <c r="N1374" i="6"/>
  <c r="N1375" i="6"/>
  <c r="N1376" i="6"/>
  <c r="N1377" i="6"/>
  <c r="N1378" i="6"/>
  <c r="N1379" i="6"/>
  <c r="N1380" i="6"/>
  <c r="N1381" i="6"/>
  <c r="N1382" i="6"/>
  <c r="N1383" i="6"/>
  <c r="N1384" i="6"/>
  <c r="N1385" i="6"/>
  <c r="N1386" i="6"/>
  <c r="N1387" i="6"/>
  <c r="N1388" i="6"/>
  <c r="N1389" i="6"/>
  <c r="N1390" i="6"/>
  <c r="N1391" i="6"/>
  <c r="N1392" i="6"/>
  <c r="N1393" i="6"/>
  <c r="N1394" i="6"/>
  <c r="N1395" i="6"/>
  <c r="N1396" i="6"/>
  <c r="N1397" i="6"/>
  <c r="N1398" i="6"/>
  <c r="N1399" i="6"/>
  <c r="N1400" i="6"/>
  <c r="N1401" i="6"/>
  <c r="N1402" i="6"/>
  <c r="N1403" i="6"/>
  <c r="N1404" i="6"/>
  <c r="N1405" i="6"/>
  <c r="N1406" i="6"/>
  <c r="N1407" i="6"/>
  <c r="N1408" i="6"/>
  <c r="N1409" i="6"/>
  <c r="N1410" i="6"/>
  <c r="N1411" i="6"/>
  <c r="N1412" i="6"/>
  <c r="N1413" i="6"/>
  <c r="N1414" i="6"/>
  <c r="N1415" i="6"/>
  <c r="N1416" i="6"/>
  <c r="N1417" i="6"/>
  <c r="N1418" i="6"/>
  <c r="N1419" i="6"/>
  <c r="N1420" i="6"/>
  <c r="N1421" i="6"/>
  <c r="N1422" i="6"/>
  <c r="N1423" i="6"/>
  <c r="N1424" i="6"/>
  <c r="N1425" i="6"/>
  <c r="N1426" i="6"/>
  <c r="N1427" i="6"/>
  <c r="N1428" i="6"/>
  <c r="N1429" i="6"/>
  <c r="N1430" i="6"/>
  <c r="N1431" i="6"/>
  <c r="N1432" i="6"/>
  <c r="N1433" i="6"/>
  <c r="N1434" i="6"/>
  <c r="N1435" i="6"/>
  <c r="N1436" i="6"/>
  <c r="N1437" i="6"/>
  <c r="N1438" i="6"/>
  <c r="N1439" i="6"/>
  <c r="N1440" i="6"/>
  <c r="N1441" i="6"/>
  <c r="N1442" i="6"/>
  <c r="N1443" i="6"/>
  <c r="N1444" i="6"/>
  <c r="N1445" i="6"/>
  <c r="N1446" i="6"/>
  <c r="N1447" i="6"/>
  <c r="N1448" i="6"/>
  <c r="N1449" i="6"/>
  <c r="N1450" i="6"/>
  <c r="N1451" i="6"/>
  <c r="N1452" i="6"/>
  <c r="N1453" i="6"/>
  <c r="N1454" i="6"/>
  <c r="N1455" i="6"/>
  <c r="N1456" i="6"/>
  <c r="N1457" i="6"/>
  <c r="N1458" i="6"/>
  <c r="N1459" i="6"/>
  <c r="N1460" i="6"/>
  <c r="N1461" i="6"/>
  <c r="N1462" i="6"/>
  <c r="N1463" i="6"/>
  <c r="N1464" i="6"/>
  <c r="N1465" i="6"/>
  <c r="N1466" i="6"/>
  <c r="N1467" i="6"/>
  <c r="N1468" i="6"/>
  <c r="N1469" i="6"/>
  <c r="N1470" i="6"/>
  <c r="N1471" i="6"/>
  <c r="N1472" i="6"/>
  <c r="N1473" i="6"/>
  <c r="N1474" i="6"/>
  <c r="N1475" i="6"/>
  <c r="N1476" i="6"/>
  <c r="N1477" i="6"/>
  <c r="N1478" i="6"/>
  <c r="N1479" i="6"/>
  <c r="N1480" i="6"/>
  <c r="N1481" i="6"/>
  <c r="N1482" i="6"/>
  <c r="N1483" i="6"/>
  <c r="N1484" i="6"/>
  <c r="N1485" i="6"/>
  <c r="N1486" i="6"/>
  <c r="N1487" i="6"/>
  <c r="N1488" i="6"/>
  <c r="N1489" i="6"/>
  <c r="N1490" i="6"/>
  <c r="N1491" i="6"/>
  <c r="N1492" i="6"/>
  <c r="N1493" i="6"/>
  <c r="N1494" i="6"/>
  <c r="N1495" i="6"/>
  <c r="N1496" i="6"/>
  <c r="N1497" i="6"/>
  <c r="N1498" i="6"/>
  <c r="N1499" i="6"/>
  <c r="N1500" i="6"/>
  <c r="N1501" i="6"/>
  <c r="N1502" i="6"/>
  <c r="N1503" i="6"/>
  <c r="N1504" i="6"/>
  <c r="N1505" i="6"/>
  <c r="N1506" i="6"/>
  <c r="N1507" i="6"/>
  <c r="N1508" i="6"/>
  <c r="N1509" i="6"/>
  <c r="N1510" i="6"/>
  <c r="N1511" i="6"/>
  <c r="N1512" i="6"/>
  <c r="N1513" i="6"/>
  <c r="N1514" i="6"/>
  <c r="N1515" i="6"/>
  <c r="N1516" i="6"/>
  <c r="N1517" i="6"/>
  <c r="N1518" i="6"/>
  <c r="N1519" i="6"/>
  <c r="N1520" i="6"/>
  <c r="N1521" i="6"/>
  <c r="N1522" i="6"/>
  <c r="N1523" i="6"/>
  <c r="N1524" i="6"/>
  <c r="N1525" i="6"/>
  <c r="N1526" i="6"/>
  <c r="N1527" i="6"/>
  <c r="N1528" i="6"/>
  <c r="N1529" i="6"/>
  <c r="N1530" i="6"/>
  <c r="N1531" i="6"/>
  <c r="N1532" i="6"/>
  <c r="N1533" i="6"/>
  <c r="N1534" i="6"/>
  <c r="N1535" i="6"/>
  <c r="N1536" i="6"/>
  <c r="N1537" i="6"/>
  <c r="N1538" i="6"/>
  <c r="N1539" i="6"/>
  <c r="N1540" i="6"/>
  <c r="N1541" i="6"/>
  <c r="N1542" i="6"/>
  <c r="N1543" i="6"/>
  <c r="N1544" i="6"/>
  <c r="N1545" i="6"/>
  <c r="N1546" i="6"/>
  <c r="N1547" i="6"/>
  <c r="N1548" i="6"/>
  <c r="N1549" i="6"/>
  <c r="N1550" i="6"/>
  <c r="N1551" i="6"/>
  <c r="N1552" i="6"/>
  <c r="N1553" i="6"/>
  <c r="N1554" i="6"/>
  <c r="N1555" i="6"/>
  <c r="N1556" i="6"/>
  <c r="N1557" i="6"/>
  <c r="N1558" i="6"/>
  <c r="N1559" i="6"/>
  <c r="N1560" i="6"/>
  <c r="N1561" i="6"/>
  <c r="N1562" i="6"/>
  <c r="N1563" i="6"/>
  <c r="N1564" i="6"/>
  <c r="N1565" i="6"/>
  <c r="N1566" i="6"/>
  <c r="N1567" i="6"/>
  <c r="N1568" i="6"/>
  <c r="N1569" i="6"/>
  <c r="N1570" i="6"/>
  <c r="N1571" i="6"/>
  <c r="N1572" i="6"/>
  <c r="N1573" i="6"/>
  <c r="N1574" i="6"/>
  <c r="N1575" i="6"/>
  <c r="N1576" i="6"/>
  <c r="N1577" i="6"/>
  <c r="N1578" i="6"/>
  <c r="N1579" i="6"/>
  <c r="N1580" i="6"/>
  <c r="N1581" i="6"/>
  <c r="N1582" i="6"/>
  <c r="N1583" i="6"/>
  <c r="N1584" i="6"/>
  <c r="N1585" i="6"/>
  <c r="N1586" i="6"/>
  <c r="N1587" i="6"/>
  <c r="N1588" i="6"/>
  <c r="N1589" i="6"/>
  <c r="N1590" i="6"/>
  <c r="N1591" i="6"/>
  <c r="N1592" i="6"/>
  <c r="N1593" i="6"/>
  <c r="N1594" i="6"/>
  <c r="N1595" i="6"/>
  <c r="N1596" i="6"/>
  <c r="N1597" i="6"/>
  <c r="N1598" i="6"/>
  <c r="N1599" i="6"/>
  <c r="N1600" i="6"/>
  <c r="N1601" i="6"/>
  <c r="N1602" i="6"/>
  <c r="N1603" i="6"/>
  <c r="N1604" i="6"/>
  <c r="N1605" i="6"/>
  <c r="N1606" i="6"/>
  <c r="N1607" i="6"/>
  <c r="N1608" i="6"/>
  <c r="N1609" i="6"/>
  <c r="N1610" i="6"/>
  <c r="N1611" i="6"/>
  <c r="N1612" i="6"/>
  <c r="N1613" i="6"/>
  <c r="N1614" i="6"/>
  <c r="N1615" i="6"/>
  <c r="N1616" i="6"/>
  <c r="N1617" i="6"/>
  <c r="N1618" i="6"/>
  <c r="N1619" i="6"/>
  <c r="N1620" i="6"/>
  <c r="N1621" i="6"/>
  <c r="N1622" i="6"/>
  <c r="N1623" i="6"/>
  <c r="N1624" i="6"/>
  <c r="N1625" i="6"/>
  <c r="N1626" i="6"/>
  <c r="N1627" i="6"/>
  <c r="N1628" i="6"/>
  <c r="N1629" i="6"/>
  <c r="N1630" i="6"/>
  <c r="N1631" i="6"/>
  <c r="N1632" i="6"/>
  <c r="N1633" i="6"/>
  <c r="N1634" i="6"/>
  <c r="N1635" i="6"/>
  <c r="N1636" i="6"/>
  <c r="N1637" i="6"/>
  <c r="N1638" i="6"/>
  <c r="N1639" i="6"/>
  <c r="N1640" i="6"/>
  <c r="N1641" i="6"/>
  <c r="N1642" i="6"/>
  <c r="N1643" i="6"/>
  <c r="N1644" i="6"/>
  <c r="N1645" i="6"/>
  <c r="N1646" i="6"/>
  <c r="N1647" i="6"/>
  <c r="N1648" i="6"/>
  <c r="N1649" i="6"/>
  <c r="N1650" i="6"/>
  <c r="N1651" i="6"/>
  <c r="N1652" i="6"/>
  <c r="N1653" i="6"/>
  <c r="N1654" i="6"/>
  <c r="N1655" i="6"/>
  <c r="N1656" i="6"/>
  <c r="N1657" i="6"/>
  <c r="N1658" i="6"/>
  <c r="N1659" i="6"/>
  <c r="N1660" i="6"/>
  <c r="N1661" i="6"/>
  <c r="N1662" i="6"/>
  <c r="N1663" i="6"/>
  <c r="N1664" i="6"/>
  <c r="N1665" i="6"/>
  <c r="N1666" i="6"/>
  <c r="N1667" i="6"/>
  <c r="N1668" i="6"/>
  <c r="N1669" i="6"/>
  <c r="N1670" i="6"/>
  <c r="N1671" i="6"/>
  <c r="N1672" i="6"/>
  <c r="N1673" i="6"/>
  <c r="N1674" i="6"/>
  <c r="N1675" i="6"/>
  <c r="N1676" i="6"/>
  <c r="N1677" i="6"/>
  <c r="N1678" i="6"/>
  <c r="N1679" i="6"/>
  <c r="N1680" i="6"/>
  <c r="N1681" i="6"/>
  <c r="N1682" i="6"/>
  <c r="N1683" i="6"/>
  <c r="N1684" i="6"/>
  <c r="N1685" i="6"/>
  <c r="N1686" i="6"/>
  <c r="N1687" i="6"/>
  <c r="N1688" i="6"/>
  <c r="N1689" i="6"/>
  <c r="N1690" i="6"/>
  <c r="N1691" i="6"/>
  <c r="N1692" i="6"/>
  <c r="N1693" i="6"/>
  <c r="N1694" i="6"/>
  <c r="N1695" i="6"/>
  <c r="N1696" i="6"/>
  <c r="N1697" i="6"/>
  <c r="N1698" i="6"/>
  <c r="N1699" i="6"/>
  <c r="N1700" i="6"/>
  <c r="N1701" i="6"/>
  <c r="N1702" i="6"/>
  <c r="N1703" i="6"/>
  <c r="N1704" i="6"/>
  <c r="N1705" i="6"/>
  <c r="N1706" i="6"/>
  <c r="N1707" i="6"/>
  <c r="N1708" i="6"/>
  <c r="N1709" i="6"/>
  <c r="N1710" i="6"/>
  <c r="N1711" i="6"/>
  <c r="N1712" i="6"/>
  <c r="N1713" i="6"/>
  <c r="N1714" i="6"/>
  <c r="N1715" i="6"/>
  <c r="N1716" i="6"/>
  <c r="N1717" i="6"/>
  <c r="N1718" i="6"/>
  <c r="N1719" i="6"/>
  <c r="N1720" i="6"/>
  <c r="N1721" i="6"/>
  <c r="N1722" i="6"/>
  <c r="N1723" i="6"/>
  <c r="N1724" i="6"/>
  <c r="N1725" i="6"/>
  <c r="N1726" i="6"/>
  <c r="N1727" i="6"/>
  <c r="N1728" i="6"/>
  <c r="N1729" i="6"/>
  <c r="N1730" i="6"/>
  <c r="N1731" i="6"/>
  <c r="N1732" i="6"/>
  <c r="N1733" i="6"/>
  <c r="N1734" i="6"/>
  <c r="N1735" i="6"/>
  <c r="N1736" i="6"/>
  <c r="N1737" i="6"/>
  <c r="N1738" i="6"/>
  <c r="N1739" i="6"/>
  <c r="N1740" i="6"/>
  <c r="N1741" i="6"/>
  <c r="N1742" i="6"/>
  <c r="N1743" i="6"/>
  <c r="N1744" i="6"/>
  <c r="N1745" i="6"/>
  <c r="N1746" i="6"/>
  <c r="N1747" i="6"/>
  <c r="N1748" i="6"/>
  <c r="N1749" i="6"/>
  <c r="N1750" i="6"/>
  <c r="N1751" i="6"/>
  <c r="N1752" i="6"/>
  <c r="N1753" i="6"/>
  <c r="N1754" i="6"/>
  <c r="N1755" i="6"/>
  <c r="N1756" i="6"/>
  <c r="N1757" i="6"/>
  <c r="N1758" i="6"/>
  <c r="N1759" i="6"/>
  <c r="N1760" i="6"/>
  <c r="N1761" i="6"/>
  <c r="N1762" i="6"/>
  <c r="N1763" i="6"/>
  <c r="N1764" i="6"/>
  <c r="N1765" i="6"/>
  <c r="N1766" i="6"/>
  <c r="N1767" i="6"/>
  <c r="N1768" i="6"/>
  <c r="N1769" i="6"/>
  <c r="N1770" i="6"/>
  <c r="N1771" i="6"/>
  <c r="N1772" i="6"/>
  <c r="N1773" i="6"/>
  <c r="N1774" i="6"/>
  <c r="N1775" i="6"/>
  <c r="N1776" i="6"/>
  <c r="N1777" i="6"/>
  <c r="N1778" i="6"/>
  <c r="N1779" i="6"/>
  <c r="N1780" i="6"/>
  <c r="N1781" i="6"/>
  <c r="N1782" i="6"/>
  <c r="N1783" i="6"/>
  <c r="N1784" i="6"/>
  <c r="N1785" i="6"/>
  <c r="N1786" i="6"/>
  <c r="N1787" i="6"/>
  <c r="N1788" i="6"/>
  <c r="N1789" i="6"/>
  <c r="N1790" i="6"/>
  <c r="N1791" i="6"/>
  <c r="N1792" i="6"/>
  <c r="N1793" i="6"/>
  <c r="N1794" i="6"/>
  <c r="N1795" i="6"/>
  <c r="N1796" i="6"/>
  <c r="N1797" i="6"/>
  <c r="N1798" i="6"/>
  <c r="N1799" i="6"/>
  <c r="N1800" i="6"/>
  <c r="N1801" i="6"/>
  <c r="N1802" i="6"/>
  <c r="N1803" i="6"/>
  <c r="N1804" i="6"/>
  <c r="N1805" i="6"/>
  <c r="N1806" i="6"/>
  <c r="N1807" i="6"/>
  <c r="N1808" i="6"/>
  <c r="N1809" i="6"/>
  <c r="N1810" i="6"/>
  <c r="N1811" i="6"/>
  <c r="N1812" i="6"/>
  <c r="N1813" i="6"/>
  <c r="N1814" i="6"/>
  <c r="N1815" i="6"/>
  <c r="N1816" i="6"/>
  <c r="N1817" i="6"/>
  <c r="N1818" i="6"/>
  <c r="N1819" i="6"/>
  <c r="N1820" i="6"/>
  <c r="N1821" i="6"/>
  <c r="N1822" i="6"/>
  <c r="N1823" i="6"/>
  <c r="N1824" i="6"/>
  <c r="N1825" i="6"/>
  <c r="N1826" i="6"/>
  <c r="N1827" i="6"/>
  <c r="N1828" i="6"/>
  <c r="N1829" i="6"/>
  <c r="N1830" i="6"/>
  <c r="N1831" i="6"/>
  <c r="N1832" i="6"/>
  <c r="N1833" i="6"/>
  <c r="N1834" i="6"/>
  <c r="N1835" i="6"/>
  <c r="N1836" i="6"/>
  <c r="N1837" i="6"/>
  <c r="N1838" i="6"/>
  <c r="N1839" i="6"/>
  <c r="N1840" i="6"/>
  <c r="N1841" i="6"/>
  <c r="N1842" i="6"/>
  <c r="N1843" i="6"/>
  <c r="N1844" i="6"/>
  <c r="N1845" i="6"/>
  <c r="N1846" i="6"/>
  <c r="N1847" i="6"/>
  <c r="N1848" i="6"/>
  <c r="N1849" i="6"/>
  <c r="N1850" i="6"/>
  <c r="N1851" i="6"/>
  <c r="N1852" i="6"/>
  <c r="N1853" i="6"/>
  <c r="N1854" i="6"/>
  <c r="N1855" i="6"/>
  <c r="N1856" i="6"/>
  <c r="N1857" i="6"/>
  <c r="N1858" i="6"/>
  <c r="N1859" i="6"/>
  <c r="N1860" i="6"/>
  <c r="N1861" i="6"/>
  <c r="N1862" i="6"/>
  <c r="N1863" i="6"/>
  <c r="N1864" i="6"/>
  <c r="N1865" i="6"/>
  <c r="N1866" i="6"/>
  <c r="N1867" i="6"/>
  <c r="N1868" i="6"/>
  <c r="N1869" i="6"/>
  <c r="N1870" i="6"/>
  <c r="N1871" i="6"/>
  <c r="N1872" i="6"/>
  <c r="N1873" i="6"/>
  <c r="N1874" i="6"/>
  <c r="N1875" i="6"/>
  <c r="N1876" i="6"/>
  <c r="N1877" i="6"/>
  <c r="N1878" i="6"/>
  <c r="N1879" i="6"/>
  <c r="N1880" i="6"/>
  <c r="N1881" i="6"/>
  <c r="N1882" i="6"/>
  <c r="N1883" i="6"/>
  <c r="N1884" i="6"/>
  <c r="N1885" i="6"/>
  <c r="N1886" i="6"/>
  <c r="N1887" i="6"/>
  <c r="N1888" i="6"/>
  <c r="N1889" i="6"/>
  <c r="N1890" i="6"/>
  <c r="N1891" i="6"/>
  <c r="N1892" i="6"/>
  <c r="N1893" i="6"/>
  <c r="N1894" i="6"/>
  <c r="N1895" i="6"/>
  <c r="N1896" i="6"/>
  <c r="N1897" i="6"/>
  <c r="N1898" i="6"/>
  <c r="N1899" i="6"/>
  <c r="N1900" i="6"/>
  <c r="N1901" i="6"/>
  <c r="N1902" i="6"/>
  <c r="N1903" i="6"/>
  <c r="N1904" i="6"/>
  <c r="N1905" i="6"/>
  <c r="N1906" i="6"/>
  <c r="N1907" i="6"/>
  <c r="N1908" i="6"/>
  <c r="N1909" i="6"/>
  <c r="N1910" i="6"/>
  <c r="N1911" i="6"/>
  <c r="N1912" i="6"/>
  <c r="N1913" i="6"/>
  <c r="N1914" i="6"/>
  <c r="N1915" i="6"/>
  <c r="N1916" i="6"/>
  <c r="N1917" i="6"/>
  <c r="N1918" i="6"/>
  <c r="N1919" i="6"/>
  <c r="N1920" i="6"/>
  <c r="N1921" i="6"/>
  <c r="N1922" i="6"/>
  <c r="N1923" i="6"/>
  <c r="N1924" i="6"/>
  <c r="N1925" i="6"/>
  <c r="N1926" i="6"/>
  <c r="N1927" i="6"/>
  <c r="N1928" i="6"/>
  <c r="N1929" i="6"/>
  <c r="N1930" i="6"/>
  <c r="N1931" i="6"/>
  <c r="N1932" i="6"/>
  <c r="N1933" i="6"/>
  <c r="N1934" i="6"/>
  <c r="N1935" i="6"/>
  <c r="N1936" i="6"/>
  <c r="N1937" i="6"/>
  <c r="N1938" i="6"/>
  <c r="N1939" i="6"/>
  <c r="N1940" i="6"/>
  <c r="N1941" i="6"/>
  <c r="N1942" i="6"/>
  <c r="N1943" i="6"/>
  <c r="N1944" i="6"/>
  <c r="N1945" i="6"/>
  <c r="N1946" i="6"/>
  <c r="N1947" i="6"/>
  <c r="N1948" i="6"/>
  <c r="N1949" i="6"/>
  <c r="N1950" i="6"/>
  <c r="N1951" i="6"/>
  <c r="N1952" i="6"/>
  <c r="N1953" i="6"/>
  <c r="N1954" i="6"/>
  <c r="N1955" i="6"/>
  <c r="N1956" i="6"/>
  <c r="N1957" i="6"/>
  <c r="N1958" i="6"/>
  <c r="N1959" i="6"/>
  <c r="N1960" i="6"/>
  <c r="N1961" i="6"/>
  <c r="N1962" i="6"/>
  <c r="N1963" i="6"/>
  <c r="N1964" i="6"/>
  <c r="N1965" i="6"/>
  <c r="N1966" i="6"/>
  <c r="N1967" i="6"/>
  <c r="N1968" i="6"/>
  <c r="N1969" i="6"/>
  <c r="N1970" i="6"/>
  <c r="N1971" i="6"/>
  <c r="N1972" i="6"/>
  <c r="N1973" i="6"/>
  <c r="N1974" i="6"/>
  <c r="N1975" i="6"/>
  <c r="N1976" i="6"/>
  <c r="N1977" i="6"/>
  <c r="N1978" i="6"/>
  <c r="N1979" i="6"/>
  <c r="N1980" i="6"/>
  <c r="N1981" i="6"/>
  <c r="N1982" i="6"/>
  <c r="N1983" i="6"/>
  <c r="N1984" i="6"/>
  <c r="N1985" i="6"/>
  <c r="N1986" i="6"/>
  <c r="N1987" i="6"/>
  <c r="N1988" i="6"/>
  <c r="N1989" i="6"/>
  <c r="N1990" i="6"/>
  <c r="N1991" i="6"/>
  <c r="N1992" i="6"/>
  <c r="N1993" i="6"/>
  <c r="N1994" i="6"/>
  <c r="N1995" i="6"/>
  <c r="N1996" i="6"/>
  <c r="N1997" i="6"/>
  <c r="N1998" i="6"/>
  <c r="N1999" i="6"/>
  <c r="N2000" i="6"/>
  <c r="N2001" i="6"/>
  <c r="N2002" i="6"/>
  <c r="N2003" i="6"/>
  <c r="N2004" i="6"/>
  <c r="N2005" i="6"/>
  <c r="N2006" i="6"/>
  <c r="N2007" i="6"/>
  <c r="N2008" i="6"/>
  <c r="N2009" i="6"/>
  <c r="N2010" i="6"/>
  <c r="N2011" i="6"/>
  <c r="N2012" i="6"/>
  <c r="N2013" i="6"/>
  <c r="N2014" i="6"/>
  <c r="N2015" i="6"/>
  <c r="N2016" i="6"/>
  <c r="N2017" i="6"/>
  <c r="N2018" i="6"/>
  <c r="N2019" i="6"/>
  <c r="N2020" i="6"/>
  <c r="N2021" i="6"/>
  <c r="N2022" i="6"/>
  <c r="N2023" i="6"/>
  <c r="N2024" i="6"/>
  <c r="N2025" i="6"/>
  <c r="N2026" i="6"/>
  <c r="N2027" i="6"/>
  <c r="N2028" i="6"/>
  <c r="N2029" i="6"/>
  <c r="N2030" i="6"/>
  <c r="N2031" i="6"/>
  <c r="N2032" i="6"/>
  <c r="N2033" i="6"/>
  <c r="N2034" i="6"/>
  <c r="N2035" i="6"/>
  <c r="N2036" i="6"/>
  <c r="N2037" i="6"/>
  <c r="N2038" i="6"/>
  <c r="N2039" i="6"/>
  <c r="N2040" i="6"/>
  <c r="N2041" i="6"/>
  <c r="N2042" i="6"/>
  <c r="N2043" i="6"/>
  <c r="N2044" i="6"/>
  <c r="N2045" i="6"/>
  <c r="N2046" i="6"/>
  <c r="N2047" i="6"/>
  <c r="N2048" i="6"/>
  <c r="N2049" i="6"/>
  <c r="N2050" i="6"/>
  <c r="N2051" i="6"/>
  <c r="N2052" i="6"/>
  <c r="N2053" i="6"/>
  <c r="N2054" i="6"/>
  <c r="N2055" i="6"/>
  <c r="N2056" i="6"/>
  <c r="N2057" i="6"/>
  <c r="N2058" i="6"/>
  <c r="N2059" i="6"/>
  <c r="N2060" i="6"/>
  <c r="N2061" i="6"/>
  <c r="N2062" i="6"/>
  <c r="N2063" i="6"/>
  <c r="N2064" i="6"/>
  <c r="N2065" i="6"/>
  <c r="N2066" i="6"/>
  <c r="N2067" i="6"/>
  <c r="N2068" i="6"/>
  <c r="N2069" i="6"/>
  <c r="N2070" i="6"/>
  <c r="N2071" i="6"/>
  <c r="N2072" i="6"/>
  <c r="N2073" i="6"/>
  <c r="N2074" i="6"/>
  <c r="N2075" i="6"/>
  <c r="N2076" i="6"/>
  <c r="N2077" i="6"/>
  <c r="N2078" i="6"/>
  <c r="N2079" i="6"/>
  <c r="N2080" i="6"/>
  <c r="N2081" i="6"/>
  <c r="N2082" i="6"/>
  <c r="N2083" i="6"/>
  <c r="N2084" i="6"/>
  <c r="N2085" i="6"/>
  <c r="N2086" i="6"/>
  <c r="N2087" i="6"/>
  <c r="N2088" i="6"/>
  <c r="N2089" i="6"/>
  <c r="N2090" i="6"/>
  <c r="N2091" i="6"/>
  <c r="N2092" i="6"/>
  <c r="N2093" i="6"/>
  <c r="N2094" i="6"/>
  <c r="N2095" i="6"/>
  <c r="N2096" i="6"/>
  <c r="N2097" i="6"/>
  <c r="N2098" i="6"/>
  <c r="N2099" i="6"/>
  <c r="N2100" i="6"/>
  <c r="N2101" i="6"/>
  <c r="N2102" i="6"/>
  <c r="N2103" i="6"/>
  <c r="N2104" i="6"/>
  <c r="N2105" i="6"/>
  <c r="N2106" i="6"/>
  <c r="N2107" i="6"/>
  <c r="N2108" i="6"/>
  <c r="N2109" i="6"/>
  <c r="N2110" i="6"/>
  <c r="N2111" i="6"/>
  <c r="N2112" i="6"/>
  <c r="N2113" i="6"/>
  <c r="N2114" i="6"/>
  <c r="N2115" i="6"/>
  <c r="N2116" i="6"/>
  <c r="N2117" i="6"/>
  <c r="N2118" i="6"/>
  <c r="N2119" i="6"/>
  <c r="N2120" i="6"/>
  <c r="N2121" i="6"/>
  <c r="N2122" i="6"/>
  <c r="N2123" i="6"/>
  <c r="N2124" i="6"/>
  <c r="N2125" i="6"/>
  <c r="N2126" i="6"/>
  <c r="N2127" i="6"/>
  <c r="N2128" i="6"/>
  <c r="N2129" i="6"/>
  <c r="N2130" i="6"/>
  <c r="N2131" i="6"/>
  <c r="N2132" i="6"/>
  <c r="N2133" i="6"/>
  <c r="N2134" i="6"/>
  <c r="N2135" i="6"/>
  <c r="N2136" i="6"/>
  <c r="N2137" i="6"/>
  <c r="N2138" i="6"/>
  <c r="N2139" i="6"/>
  <c r="N2140" i="6"/>
  <c r="N2141" i="6"/>
  <c r="N2142" i="6"/>
  <c r="N2143" i="6"/>
  <c r="N2144" i="6"/>
  <c r="N2145" i="6"/>
  <c r="N2146" i="6"/>
  <c r="N2147" i="6"/>
  <c r="N2148" i="6"/>
  <c r="N2149" i="6"/>
  <c r="N2150" i="6"/>
  <c r="N2151" i="6"/>
  <c r="N2152" i="6"/>
  <c r="N2153" i="6"/>
  <c r="N2154" i="6"/>
  <c r="N2155" i="6"/>
  <c r="N2156" i="6"/>
  <c r="N2157" i="6"/>
  <c r="N2158" i="6"/>
  <c r="N2159" i="6"/>
  <c r="N2160" i="6"/>
  <c r="N2161" i="6"/>
  <c r="N2162" i="6"/>
  <c r="N2163" i="6"/>
  <c r="N2164" i="6"/>
  <c r="N2165" i="6"/>
  <c r="N2166" i="6"/>
  <c r="N2167" i="6"/>
  <c r="N2168" i="6"/>
  <c r="N2169" i="6"/>
  <c r="N2170" i="6"/>
  <c r="N2171" i="6"/>
  <c r="N2172" i="6"/>
  <c r="N2173" i="6"/>
  <c r="N2174" i="6"/>
  <c r="N2175" i="6"/>
  <c r="N2176" i="6"/>
  <c r="N2177" i="6"/>
  <c r="N2178" i="6"/>
  <c r="N2179" i="6"/>
  <c r="N2180" i="6"/>
  <c r="N2181" i="6"/>
  <c r="N2182" i="6"/>
  <c r="N2183" i="6"/>
  <c r="N2184" i="6"/>
  <c r="N2185" i="6"/>
  <c r="N2186" i="6"/>
  <c r="N2187" i="6"/>
  <c r="N2188" i="6"/>
  <c r="N2189" i="6"/>
  <c r="N2190" i="6"/>
  <c r="N2191" i="6"/>
  <c r="N2192" i="6"/>
  <c r="N2193" i="6"/>
  <c r="N2194" i="6"/>
  <c r="N2195" i="6"/>
  <c r="N2196" i="6"/>
  <c r="N2197" i="6"/>
  <c r="N2198" i="6"/>
  <c r="N2199" i="6"/>
  <c r="N2200" i="6"/>
  <c r="N2201" i="6"/>
  <c r="N2202" i="6"/>
  <c r="N2203" i="6"/>
  <c r="N2204" i="6"/>
  <c r="N2205" i="6"/>
  <c r="N2206" i="6"/>
  <c r="N2207" i="6"/>
  <c r="N2208" i="6"/>
  <c r="N2209" i="6"/>
  <c r="N2210" i="6"/>
  <c r="N2211" i="6"/>
  <c r="N2212" i="6"/>
  <c r="N2213" i="6"/>
  <c r="N2214" i="6"/>
  <c r="N2215" i="6"/>
  <c r="N2216" i="6"/>
  <c r="N2217" i="6"/>
  <c r="N2218" i="6"/>
  <c r="N2219" i="6"/>
  <c r="N2220" i="6"/>
  <c r="N2221" i="6"/>
  <c r="N2222" i="6"/>
  <c r="N2223" i="6"/>
  <c r="N2224" i="6"/>
  <c r="N2225" i="6"/>
  <c r="N2226" i="6"/>
  <c r="N2227" i="6"/>
  <c r="N2228" i="6"/>
  <c r="N2229" i="6"/>
  <c r="N2230" i="6"/>
  <c r="N2231" i="6"/>
  <c r="N2232" i="6"/>
  <c r="N2233" i="6"/>
  <c r="N2234" i="6"/>
  <c r="N2235" i="6"/>
  <c r="N2236" i="6"/>
  <c r="N2237" i="6"/>
  <c r="N2238" i="6"/>
  <c r="N2239" i="6"/>
  <c r="N2240" i="6"/>
  <c r="N2241" i="6"/>
  <c r="N2242" i="6"/>
  <c r="N2243" i="6"/>
  <c r="N2244" i="6"/>
  <c r="N2245" i="6"/>
  <c r="N2246" i="6"/>
  <c r="N2247" i="6"/>
  <c r="N2248" i="6"/>
  <c r="N2249" i="6"/>
  <c r="N2250" i="6"/>
  <c r="N2251" i="6"/>
  <c r="N2252" i="6"/>
  <c r="N2253" i="6"/>
  <c r="N2254" i="6"/>
  <c r="N2255" i="6"/>
  <c r="N2256" i="6"/>
  <c r="N2257" i="6"/>
  <c r="N2258" i="6"/>
  <c r="N2259" i="6"/>
  <c r="N2260" i="6"/>
  <c r="N2261" i="6"/>
  <c r="N2262" i="6"/>
  <c r="N2263" i="6"/>
  <c r="N2264" i="6"/>
  <c r="N2265" i="6"/>
  <c r="N2266" i="6"/>
  <c r="N2267" i="6"/>
  <c r="N2268" i="6"/>
  <c r="N2269" i="6"/>
  <c r="N2270" i="6"/>
  <c r="N2271" i="6"/>
  <c r="N2272" i="6"/>
  <c r="N2273" i="6"/>
  <c r="N2274" i="6"/>
  <c r="N2275" i="6"/>
  <c r="N2276" i="6"/>
  <c r="N2277" i="6"/>
  <c r="N2278" i="6"/>
  <c r="N2279" i="6"/>
  <c r="N2280" i="6"/>
  <c r="N2281" i="6"/>
  <c r="N2282" i="6"/>
  <c r="N2283" i="6"/>
  <c r="N2284" i="6"/>
  <c r="N2285" i="6"/>
  <c r="N2286" i="6"/>
  <c r="N2287" i="6"/>
  <c r="N2288" i="6"/>
  <c r="N2289" i="6"/>
  <c r="N2290" i="6"/>
  <c r="N2291" i="6"/>
  <c r="N2292" i="6"/>
  <c r="N2293" i="6"/>
  <c r="N2294" i="6"/>
  <c r="N2295" i="6"/>
  <c r="N2296" i="6"/>
  <c r="N2297" i="6"/>
  <c r="N2298" i="6"/>
  <c r="N2299" i="6"/>
  <c r="N2300" i="6"/>
  <c r="N2301" i="6"/>
  <c r="N2302" i="6"/>
  <c r="N2303" i="6"/>
  <c r="N2304" i="6"/>
  <c r="N2305" i="6"/>
  <c r="N2306" i="6"/>
  <c r="N2307" i="6"/>
  <c r="N2308" i="6"/>
  <c r="N2309" i="6"/>
  <c r="N2310" i="6"/>
  <c r="N2311" i="6"/>
  <c r="N2312" i="6"/>
  <c r="N2313" i="6"/>
  <c r="N2314" i="6"/>
  <c r="N2315" i="6"/>
  <c r="N2316" i="6"/>
  <c r="N2317" i="6"/>
  <c r="N2318" i="6"/>
  <c r="N2319" i="6"/>
  <c r="N2320" i="6"/>
  <c r="N2321" i="6"/>
  <c r="N2322" i="6"/>
  <c r="N2323" i="6"/>
  <c r="N2324" i="6"/>
  <c r="N2325" i="6"/>
  <c r="N2326" i="6"/>
  <c r="N2327" i="6"/>
  <c r="N2328" i="6"/>
  <c r="N2329" i="6"/>
  <c r="N2330" i="6"/>
  <c r="N2331" i="6"/>
  <c r="N2332" i="6"/>
  <c r="N2333" i="6"/>
  <c r="N2334" i="6"/>
  <c r="N2335" i="6"/>
  <c r="N2336"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1028" i="6"/>
  <c r="M1029" i="6"/>
  <c r="M1030" i="6"/>
  <c r="M1031" i="6"/>
  <c r="M1032" i="6"/>
  <c r="M1033" i="6"/>
  <c r="M1034" i="6"/>
  <c r="M1035" i="6"/>
  <c r="M1036" i="6"/>
  <c r="M1037" i="6"/>
  <c r="M1038" i="6"/>
  <c r="M1039" i="6"/>
  <c r="M1040" i="6"/>
  <c r="M1041" i="6"/>
  <c r="M1042" i="6"/>
  <c r="M1043" i="6"/>
  <c r="M1044" i="6"/>
  <c r="M1045" i="6"/>
  <c r="M1046" i="6"/>
  <c r="M1047" i="6"/>
  <c r="M1048" i="6"/>
  <c r="M1049" i="6"/>
  <c r="M1050" i="6"/>
  <c r="M1051" i="6"/>
  <c r="M1052" i="6"/>
  <c r="M1053" i="6"/>
  <c r="M1054" i="6"/>
  <c r="M1055" i="6"/>
  <c r="M1056" i="6"/>
  <c r="M1057" i="6"/>
  <c r="M1058" i="6"/>
  <c r="M1059" i="6"/>
  <c r="M1060" i="6"/>
  <c r="M1061" i="6"/>
  <c r="M1062" i="6"/>
  <c r="M1063" i="6"/>
  <c r="M1064" i="6"/>
  <c r="M1065" i="6"/>
  <c r="M1066" i="6"/>
  <c r="M1067" i="6"/>
  <c r="M1068" i="6"/>
  <c r="M1069" i="6"/>
  <c r="M1070" i="6"/>
  <c r="M1071" i="6"/>
  <c r="M1072" i="6"/>
  <c r="M1073" i="6"/>
  <c r="M1074" i="6"/>
  <c r="M1075" i="6"/>
  <c r="M1076" i="6"/>
  <c r="M1077" i="6"/>
  <c r="M1078" i="6"/>
  <c r="M1079" i="6"/>
  <c r="M1080" i="6"/>
  <c r="M1081" i="6"/>
  <c r="M1082" i="6"/>
  <c r="M1083" i="6"/>
  <c r="M1084" i="6"/>
  <c r="M1085" i="6"/>
  <c r="M1086" i="6"/>
  <c r="M1087" i="6"/>
  <c r="M1088" i="6"/>
  <c r="M1089" i="6"/>
  <c r="M1090" i="6"/>
  <c r="M1091" i="6"/>
  <c r="M1092" i="6"/>
  <c r="M1093" i="6"/>
  <c r="M1094" i="6"/>
  <c r="M1095" i="6"/>
  <c r="M1096" i="6"/>
  <c r="M1097" i="6"/>
  <c r="M1098" i="6"/>
  <c r="M1099" i="6"/>
  <c r="M1100" i="6"/>
  <c r="M1101" i="6"/>
  <c r="M1102" i="6"/>
  <c r="M1103" i="6"/>
  <c r="M1104" i="6"/>
  <c r="M1105" i="6"/>
  <c r="M1106" i="6"/>
  <c r="M1107" i="6"/>
  <c r="M1108" i="6"/>
  <c r="M1109" i="6"/>
  <c r="M1110" i="6"/>
  <c r="M1111" i="6"/>
  <c r="M1112" i="6"/>
  <c r="M1113" i="6"/>
  <c r="M1114" i="6"/>
  <c r="M1115" i="6"/>
  <c r="M1116" i="6"/>
  <c r="M1117" i="6"/>
  <c r="M1118" i="6"/>
  <c r="M1119" i="6"/>
  <c r="M1120" i="6"/>
  <c r="M1121" i="6"/>
  <c r="M1122" i="6"/>
  <c r="M1123" i="6"/>
  <c r="M1124" i="6"/>
  <c r="M1125" i="6"/>
  <c r="M1126" i="6"/>
  <c r="M1127" i="6"/>
  <c r="M1128" i="6"/>
  <c r="M1129" i="6"/>
  <c r="M1130" i="6"/>
  <c r="M1131" i="6"/>
  <c r="M1132" i="6"/>
  <c r="M1133" i="6"/>
  <c r="M1134" i="6"/>
  <c r="M1135" i="6"/>
  <c r="M1136" i="6"/>
  <c r="M1137" i="6"/>
  <c r="M1138" i="6"/>
  <c r="M1139" i="6"/>
  <c r="M1140" i="6"/>
  <c r="M1141" i="6"/>
  <c r="M1142" i="6"/>
  <c r="M1143" i="6"/>
  <c r="M1144" i="6"/>
  <c r="M1145" i="6"/>
  <c r="M1146" i="6"/>
  <c r="M1147" i="6"/>
  <c r="M1148" i="6"/>
  <c r="M1149" i="6"/>
  <c r="M1150" i="6"/>
  <c r="M1151" i="6"/>
  <c r="M1152" i="6"/>
  <c r="M1153" i="6"/>
  <c r="M1154" i="6"/>
  <c r="M1155" i="6"/>
  <c r="M1156" i="6"/>
  <c r="M1157" i="6"/>
  <c r="M1158" i="6"/>
  <c r="M1159" i="6"/>
  <c r="M1160" i="6"/>
  <c r="M1161" i="6"/>
  <c r="M1162" i="6"/>
  <c r="M1163" i="6"/>
  <c r="M1164" i="6"/>
  <c r="M1165" i="6"/>
  <c r="M1166" i="6"/>
  <c r="M1167" i="6"/>
  <c r="M1168" i="6"/>
  <c r="M1169" i="6"/>
  <c r="M1170" i="6"/>
  <c r="M1171" i="6"/>
  <c r="M1172" i="6"/>
  <c r="M1173" i="6"/>
  <c r="M1174" i="6"/>
  <c r="M1175" i="6"/>
  <c r="M1176" i="6"/>
  <c r="M1177" i="6"/>
  <c r="M1178" i="6"/>
  <c r="M1179" i="6"/>
  <c r="M1180" i="6"/>
  <c r="M1181" i="6"/>
  <c r="M1182" i="6"/>
  <c r="M1183" i="6"/>
  <c r="M1184" i="6"/>
  <c r="M1185" i="6"/>
  <c r="M1186" i="6"/>
  <c r="M1187" i="6"/>
  <c r="M1188" i="6"/>
  <c r="M1189" i="6"/>
  <c r="M1190" i="6"/>
  <c r="M1191" i="6"/>
  <c r="M1192" i="6"/>
  <c r="M1193" i="6"/>
  <c r="M1194" i="6"/>
  <c r="M1195" i="6"/>
  <c r="M1196" i="6"/>
  <c r="M1197" i="6"/>
  <c r="M1198" i="6"/>
  <c r="M1199" i="6"/>
  <c r="M1200" i="6"/>
  <c r="M1201" i="6"/>
  <c r="M1202" i="6"/>
  <c r="M1203" i="6"/>
  <c r="M1204" i="6"/>
  <c r="M1205" i="6"/>
  <c r="M1206" i="6"/>
  <c r="M1207" i="6"/>
  <c r="M1208" i="6"/>
  <c r="M1209" i="6"/>
  <c r="M1210" i="6"/>
  <c r="M1211" i="6"/>
  <c r="M1212" i="6"/>
  <c r="M1213" i="6"/>
  <c r="M1214" i="6"/>
  <c r="M1215" i="6"/>
  <c r="M1216" i="6"/>
  <c r="M1217" i="6"/>
  <c r="M1218" i="6"/>
  <c r="M1219" i="6"/>
  <c r="M1220" i="6"/>
  <c r="M1221" i="6"/>
  <c r="M1222" i="6"/>
  <c r="M1223" i="6"/>
  <c r="M1224" i="6"/>
  <c r="M1225" i="6"/>
  <c r="M1226" i="6"/>
  <c r="M1227" i="6"/>
  <c r="M1228" i="6"/>
  <c r="M1229" i="6"/>
  <c r="M1230" i="6"/>
  <c r="M1231" i="6"/>
  <c r="M1232" i="6"/>
  <c r="M1233" i="6"/>
  <c r="M1234" i="6"/>
  <c r="M1235" i="6"/>
  <c r="M1236" i="6"/>
  <c r="M1237" i="6"/>
  <c r="M1238" i="6"/>
  <c r="M1239" i="6"/>
  <c r="M1240" i="6"/>
  <c r="M1241" i="6"/>
  <c r="M1242" i="6"/>
  <c r="M1243" i="6"/>
  <c r="M1244" i="6"/>
  <c r="M1245" i="6"/>
  <c r="M1246" i="6"/>
  <c r="M1247" i="6"/>
  <c r="M1248" i="6"/>
  <c r="M1249" i="6"/>
  <c r="M1250" i="6"/>
  <c r="M1251" i="6"/>
  <c r="M1252" i="6"/>
  <c r="M1253" i="6"/>
  <c r="M1254" i="6"/>
  <c r="M1255" i="6"/>
  <c r="M1256" i="6"/>
  <c r="M1257" i="6"/>
  <c r="M1258" i="6"/>
  <c r="M1259" i="6"/>
  <c r="M1260" i="6"/>
  <c r="M1261" i="6"/>
  <c r="M1262" i="6"/>
  <c r="M1263" i="6"/>
  <c r="M1264" i="6"/>
  <c r="M1265" i="6"/>
  <c r="M1266" i="6"/>
  <c r="M1267" i="6"/>
  <c r="M1268" i="6"/>
  <c r="M1269" i="6"/>
  <c r="M1270" i="6"/>
  <c r="M1271" i="6"/>
  <c r="M1272" i="6"/>
  <c r="M1273" i="6"/>
  <c r="M1274" i="6"/>
  <c r="M1275" i="6"/>
  <c r="M1276" i="6"/>
  <c r="M1277" i="6"/>
  <c r="M1278" i="6"/>
  <c r="M1279" i="6"/>
  <c r="M1280" i="6"/>
  <c r="M1281" i="6"/>
  <c r="M1282" i="6"/>
  <c r="M1283" i="6"/>
  <c r="M1284" i="6"/>
  <c r="M1285" i="6"/>
  <c r="M1286" i="6"/>
  <c r="M1287" i="6"/>
  <c r="M1288" i="6"/>
  <c r="M1289" i="6"/>
  <c r="M1290" i="6"/>
  <c r="M1291" i="6"/>
  <c r="M1292" i="6"/>
  <c r="M1293" i="6"/>
  <c r="M1294" i="6"/>
  <c r="M1295" i="6"/>
  <c r="M1296" i="6"/>
  <c r="M1297" i="6"/>
  <c r="M1298" i="6"/>
  <c r="M1299" i="6"/>
  <c r="M1300" i="6"/>
  <c r="M1301" i="6"/>
  <c r="M1302" i="6"/>
  <c r="M1303" i="6"/>
  <c r="M1304" i="6"/>
  <c r="M1305" i="6"/>
  <c r="M1306" i="6"/>
  <c r="M1307" i="6"/>
  <c r="M1308" i="6"/>
  <c r="M1309" i="6"/>
  <c r="M1310" i="6"/>
  <c r="M1311" i="6"/>
  <c r="M1312" i="6"/>
  <c r="M1313" i="6"/>
  <c r="M1314" i="6"/>
  <c r="M1315" i="6"/>
  <c r="M1316" i="6"/>
  <c r="M1317" i="6"/>
  <c r="M1318" i="6"/>
  <c r="M1319" i="6"/>
  <c r="M1320" i="6"/>
  <c r="M1321" i="6"/>
  <c r="M1322" i="6"/>
  <c r="M1323" i="6"/>
  <c r="M1324" i="6"/>
  <c r="M1325" i="6"/>
  <c r="M1326" i="6"/>
  <c r="M1327" i="6"/>
  <c r="M1328" i="6"/>
  <c r="M1329" i="6"/>
  <c r="M1330" i="6"/>
  <c r="M1331" i="6"/>
  <c r="M1332" i="6"/>
  <c r="M1333" i="6"/>
  <c r="M1334" i="6"/>
  <c r="M1335" i="6"/>
  <c r="M1336" i="6"/>
  <c r="M1337" i="6"/>
  <c r="M1338" i="6"/>
  <c r="M1339" i="6"/>
  <c r="M1340" i="6"/>
  <c r="M1341" i="6"/>
  <c r="M1342" i="6"/>
  <c r="M1343" i="6"/>
  <c r="M1344" i="6"/>
  <c r="M1345" i="6"/>
  <c r="M1346" i="6"/>
  <c r="M1347" i="6"/>
  <c r="M1348" i="6"/>
  <c r="M1349" i="6"/>
  <c r="M1350" i="6"/>
  <c r="M1351" i="6"/>
  <c r="M1352" i="6"/>
  <c r="M1353" i="6"/>
  <c r="M1354" i="6"/>
  <c r="M1355" i="6"/>
  <c r="M1356" i="6"/>
  <c r="M1357" i="6"/>
  <c r="M1358" i="6"/>
  <c r="M1359" i="6"/>
  <c r="M1360" i="6"/>
  <c r="M1361" i="6"/>
  <c r="M1362" i="6"/>
  <c r="M1363" i="6"/>
  <c r="M1364" i="6"/>
  <c r="M1365" i="6"/>
  <c r="M1366" i="6"/>
  <c r="M1367" i="6"/>
  <c r="M1368" i="6"/>
  <c r="M1369" i="6"/>
  <c r="M1370" i="6"/>
  <c r="M1371" i="6"/>
  <c r="M1372" i="6"/>
  <c r="M1373" i="6"/>
  <c r="M1374" i="6"/>
  <c r="M1375" i="6"/>
  <c r="M1376" i="6"/>
  <c r="M1377" i="6"/>
  <c r="M1378" i="6"/>
  <c r="M1379" i="6"/>
  <c r="M1380" i="6"/>
  <c r="M1381" i="6"/>
  <c r="M1382" i="6"/>
  <c r="M1383" i="6"/>
  <c r="M1384" i="6"/>
  <c r="M1385" i="6"/>
  <c r="M1386" i="6"/>
  <c r="M1387" i="6"/>
  <c r="M1388" i="6"/>
  <c r="M1389" i="6"/>
  <c r="M1390" i="6"/>
  <c r="M1391" i="6"/>
  <c r="M1392" i="6"/>
  <c r="M1393" i="6"/>
  <c r="M1394" i="6"/>
  <c r="M1395" i="6"/>
  <c r="M1396" i="6"/>
  <c r="M1397" i="6"/>
  <c r="M1398" i="6"/>
  <c r="M1399" i="6"/>
  <c r="M1400" i="6"/>
  <c r="M1401" i="6"/>
  <c r="M1402" i="6"/>
  <c r="M1403" i="6"/>
  <c r="M1404" i="6"/>
  <c r="M1405" i="6"/>
  <c r="M1406" i="6"/>
  <c r="M1407" i="6"/>
  <c r="M1408" i="6"/>
  <c r="M1409" i="6"/>
  <c r="M1410" i="6"/>
  <c r="M1411" i="6"/>
  <c r="M1412" i="6"/>
  <c r="M1413" i="6"/>
  <c r="M1414" i="6"/>
  <c r="M1415" i="6"/>
  <c r="M1416" i="6"/>
  <c r="M1417" i="6"/>
  <c r="M1418" i="6"/>
  <c r="M1419" i="6"/>
  <c r="M1420" i="6"/>
  <c r="M1421" i="6"/>
  <c r="M1422" i="6"/>
  <c r="M1423" i="6"/>
  <c r="M1424" i="6"/>
  <c r="M1425" i="6"/>
  <c r="M1426" i="6"/>
  <c r="M1427" i="6"/>
  <c r="M1428" i="6"/>
  <c r="M1429" i="6"/>
  <c r="M1430" i="6"/>
  <c r="M1431" i="6"/>
  <c r="M1432" i="6"/>
  <c r="M1433" i="6"/>
  <c r="M1434" i="6"/>
  <c r="M1435" i="6"/>
  <c r="M1436" i="6"/>
  <c r="M1437" i="6"/>
  <c r="M1438" i="6"/>
  <c r="M1439" i="6"/>
  <c r="M1440" i="6"/>
  <c r="M1441" i="6"/>
  <c r="M1442" i="6"/>
  <c r="M1443" i="6"/>
  <c r="M1444" i="6"/>
  <c r="M1445" i="6"/>
  <c r="M1446" i="6"/>
  <c r="M1447" i="6"/>
  <c r="M1448" i="6"/>
  <c r="M1449" i="6"/>
  <c r="M1450" i="6"/>
  <c r="M1451" i="6"/>
  <c r="M1452" i="6"/>
  <c r="M1453" i="6"/>
  <c r="M1454" i="6"/>
  <c r="M1455" i="6"/>
  <c r="M1456" i="6"/>
  <c r="M1457" i="6"/>
  <c r="M1458" i="6"/>
  <c r="M1459" i="6"/>
  <c r="M1460" i="6"/>
  <c r="M1461" i="6"/>
  <c r="M1462" i="6"/>
  <c r="M1463" i="6"/>
  <c r="M1464" i="6"/>
  <c r="M1465" i="6"/>
  <c r="M1466" i="6"/>
  <c r="M1467" i="6"/>
  <c r="M1468" i="6"/>
  <c r="M1469" i="6"/>
  <c r="M1470" i="6"/>
  <c r="M1471" i="6"/>
  <c r="M1472" i="6"/>
  <c r="M1473" i="6"/>
  <c r="M1474" i="6"/>
  <c r="M1475" i="6"/>
  <c r="M1476" i="6"/>
  <c r="M1477" i="6"/>
  <c r="M1478" i="6"/>
  <c r="M1479" i="6"/>
  <c r="M1480" i="6"/>
  <c r="M1481" i="6"/>
  <c r="M1482" i="6"/>
  <c r="M1483" i="6"/>
  <c r="M1484" i="6"/>
  <c r="M1485" i="6"/>
  <c r="M1486" i="6"/>
  <c r="M1487" i="6"/>
  <c r="M1488" i="6"/>
  <c r="M1489" i="6"/>
  <c r="M1490" i="6"/>
  <c r="M1491" i="6"/>
  <c r="M1492" i="6"/>
  <c r="M1493" i="6"/>
  <c r="M1494" i="6"/>
  <c r="M1495" i="6"/>
  <c r="M1496" i="6"/>
  <c r="M1497" i="6"/>
  <c r="M1498" i="6"/>
  <c r="M1499" i="6"/>
  <c r="M1500" i="6"/>
  <c r="M1501" i="6"/>
  <c r="M1502" i="6"/>
  <c r="M1503" i="6"/>
  <c r="M1504" i="6"/>
  <c r="M1505" i="6"/>
  <c r="M1506" i="6"/>
  <c r="M1507" i="6"/>
  <c r="M1508" i="6"/>
  <c r="M1509" i="6"/>
  <c r="M1510" i="6"/>
  <c r="M1511" i="6"/>
  <c r="M1512" i="6"/>
  <c r="M1513" i="6"/>
  <c r="M1514" i="6"/>
  <c r="M1515" i="6"/>
  <c r="M1516" i="6"/>
  <c r="M1517" i="6"/>
  <c r="M1518" i="6"/>
  <c r="M1519" i="6"/>
  <c r="M1520" i="6"/>
  <c r="M1521" i="6"/>
  <c r="M1522" i="6"/>
  <c r="M1523" i="6"/>
  <c r="M1524" i="6"/>
  <c r="M1525" i="6"/>
  <c r="M1526" i="6"/>
  <c r="M1527" i="6"/>
  <c r="M1528" i="6"/>
  <c r="M1529" i="6"/>
  <c r="M1530" i="6"/>
  <c r="M1531" i="6"/>
  <c r="M1532" i="6"/>
  <c r="M1533" i="6"/>
  <c r="M1534" i="6"/>
  <c r="M1535" i="6"/>
  <c r="M1536" i="6"/>
  <c r="M1537" i="6"/>
  <c r="M1538" i="6"/>
  <c r="M1539" i="6"/>
  <c r="M1540" i="6"/>
  <c r="M1541" i="6"/>
  <c r="M1542" i="6"/>
  <c r="M1543" i="6"/>
  <c r="M1544" i="6"/>
  <c r="M1545" i="6"/>
  <c r="M1546" i="6"/>
  <c r="M1547" i="6"/>
  <c r="M1548" i="6"/>
  <c r="M1549" i="6"/>
  <c r="M1550" i="6"/>
  <c r="M1551" i="6"/>
  <c r="M1552" i="6"/>
  <c r="M1553" i="6"/>
  <c r="M1554" i="6"/>
  <c r="M1555" i="6"/>
  <c r="M1556" i="6"/>
  <c r="M1557" i="6"/>
  <c r="M1558" i="6"/>
  <c r="M1559" i="6"/>
  <c r="M1560" i="6"/>
  <c r="M1561" i="6"/>
  <c r="M1562" i="6"/>
  <c r="M1563" i="6"/>
  <c r="M1564" i="6"/>
  <c r="M1565" i="6"/>
  <c r="M1566" i="6"/>
  <c r="M1567" i="6"/>
  <c r="M1568" i="6"/>
  <c r="M1569" i="6"/>
  <c r="M1570" i="6"/>
  <c r="M1571" i="6"/>
  <c r="M1572" i="6"/>
  <c r="M1573" i="6"/>
  <c r="M1574" i="6"/>
  <c r="M1575" i="6"/>
  <c r="M1576" i="6"/>
  <c r="M1577" i="6"/>
  <c r="M1578" i="6"/>
  <c r="M1579" i="6"/>
  <c r="M1580" i="6"/>
  <c r="M1581" i="6"/>
  <c r="M1582" i="6"/>
  <c r="M1583" i="6"/>
  <c r="M1584" i="6"/>
  <c r="M1585" i="6"/>
  <c r="M1586" i="6"/>
  <c r="M1587" i="6"/>
  <c r="M1588" i="6"/>
  <c r="M1589" i="6"/>
  <c r="M1590" i="6"/>
  <c r="M1591" i="6"/>
  <c r="M1592" i="6"/>
  <c r="M1593" i="6"/>
  <c r="M1594" i="6"/>
  <c r="M1595" i="6"/>
  <c r="M1596" i="6"/>
  <c r="M1597" i="6"/>
  <c r="M1598" i="6"/>
  <c r="M1599" i="6"/>
  <c r="M1600" i="6"/>
  <c r="M1601" i="6"/>
  <c r="M1602" i="6"/>
  <c r="M1603" i="6"/>
  <c r="M1604" i="6"/>
  <c r="M1605" i="6"/>
  <c r="M1606" i="6"/>
  <c r="M1607" i="6"/>
  <c r="M1608" i="6"/>
  <c r="M1609" i="6"/>
  <c r="M1610" i="6"/>
  <c r="M1611" i="6"/>
  <c r="M1612" i="6"/>
  <c r="M1613" i="6"/>
  <c r="M1614" i="6"/>
  <c r="M1615" i="6"/>
  <c r="M1616" i="6"/>
  <c r="M1617" i="6"/>
  <c r="M1618" i="6"/>
  <c r="M1619" i="6"/>
  <c r="M1620" i="6"/>
  <c r="M1621" i="6"/>
  <c r="M1622" i="6"/>
  <c r="M1623" i="6"/>
  <c r="M1624" i="6"/>
  <c r="M1625" i="6"/>
  <c r="M1626" i="6"/>
  <c r="M1627" i="6"/>
  <c r="M1628" i="6"/>
  <c r="M1629" i="6"/>
  <c r="M1630" i="6"/>
  <c r="M1631" i="6"/>
  <c r="M1632" i="6"/>
  <c r="M1633" i="6"/>
  <c r="M1634" i="6"/>
  <c r="M1635" i="6"/>
  <c r="M1636" i="6"/>
  <c r="M1637" i="6"/>
  <c r="M1638" i="6"/>
  <c r="M1639" i="6"/>
  <c r="M1640" i="6"/>
  <c r="M1641" i="6"/>
  <c r="M1642" i="6"/>
  <c r="M1643" i="6"/>
  <c r="M1644" i="6"/>
  <c r="M1645" i="6"/>
  <c r="M1646" i="6"/>
  <c r="M1647" i="6"/>
  <c r="M1648" i="6"/>
  <c r="M1649" i="6"/>
  <c r="M1650" i="6"/>
  <c r="M1651" i="6"/>
  <c r="M1652" i="6"/>
  <c r="M1653" i="6"/>
  <c r="M1654" i="6"/>
  <c r="M1655" i="6"/>
  <c r="M1656" i="6"/>
  <c r="M1657" i="6"/>
  <c r="M1658" i="6"/>
  <c r="M1659" i="6"/>
  <c r="M1660" i="6"/>
  <c r="M1661" i="6"/>
  <c r="M1662" i="6"/>
  <c r="M1663" i="6"/>
  <c r="M1664" i="6"/>
  <c r="M1665" i="6"/>
  <c r="M1666" i="6"/>
  <c r="M1667" i="6"/>
  <c r="M1668" i="6"/>
  <c r="M1669" i="6"/>
  <c r="M1670" i="6"/>
  <c r="M1671" i="6"/>
  <c r="M1672" i="6"/>
  <c r="M1673" i="6"/>
  <c r="M1674" i="6"/>
  <c r="M1675" i="6"/>
  <c r="M1676" i="6"/>
  <c r="M1677" i="6"/>
  <c r="M1678" i="6"/>
  <c r="M1679" i="6"/>
  <c r="M1680" i="6"/>
  <c r="M1681" i="6"/>
  <c r="M1682" i="6"/>
  <c r="M1683" i="6"/>
  <c r="M1684" i="6"/>
  <c r="M1685" i="6"/>
  <c r="M1686" i="6"/>
  <c r="M1687" i="6"/>
  <c r="M1688" i="6"/>
  <c r="M1689" i="6"/>
  <c r="M1690" i="6"/>
  <c r="M1691" i="6"/>
  <c r="M1692" i="6"/>
  <c r="M1693" i="6"/>
  <c r="M1694" i="6"/>
  <c r="M1695" i="6"/>
  <c r="M1696" i="6"/>
  <c r="M1697" i="6"/>
  <c r="M1698" i="6"/>
  <c r="M1699" i="6"/>
  <c r="M1700" i="6"/>
  <c r="M1701" i="6"/>
  <c r="M1702" i="6"/>
  <c r="M1703" i="6"/>
  <c r="M1704" i="6"/>
  <c r="M1705" i="6"/>
  <c r="M1706" i="6"/>
  <c r="M1707" i="6"/>
  <c r="M1708" i="6"/>
  <c r="M1709" i="6"/>
  <c r="M1710" i="6"/>
  <c r="M1711" i="6"/>
  <c r="M1712" i="6"/>
  <c r="M1713" i="6"/>
  <c r="M1714" i="6"/>
  <c r="M1715" i="6"/>
  <c r="M1716" i="6"/>
  <c r="M1717" i="6"/>
  <c r="M1718" i="6"/>
  <c r="M1719" i="6"/>
  <c r="M1720" i="6"/>
  <c r="M1721" i="6"/>
  <c r="M1722" i="6"/>
  <c r="M1723" i="6"/>
  <c r="M1724" i="6"/>
  <c r="M1725" i="6"/>
  <c r="M1726" i="6"/>
  <c r="M1727" i="6"/>
  <c r="M1728" i="6"/>
  <c r="M1729" i="6"/>
  <c r="M1730" i="6"/>
  <c r="M1731" i="6"/>
  <c r="M1732" i="6"/>
  <c r="M1733" i="6"/>
  <c r="M1734" i="6"/>
  <c r="M1735" i="6"/>
  <c r="M1736" i="6"/>
  <c r="M1737" i="6"/>
  <c r="M1738" i="6"/>
  <c r="M1739" i="6"/>
  <c r="M1740" i="6"/>
  <c r="M1741" i="6"/>
  <c r="M1742" i="6"/>
  <c r="M1743" i="6"/>
  <c r="M1744" i="6"/>
  <c r="M1745" i="6"/>
  <c r="M1746" i="6"/>
  <c r="M1747" i="6"/>
  <c r="M1748" i="6"/>
  <c r="M1749" i="6"/>
  <c r="M1750" i="6"/>
  <c r="M1751" i="6"/>
  <c r="M1752" i="6"/>
  <c r="M1753" i="6"/>
  <c r="M1754" i="6"/>
  <c r="M1755" i="6"/>
  <c r="M1756" i="6"/>
  <c r="M1757" i="6"/>
  <c r="M1758" i="6"/>
  <c r="M1759" i="6"/>
  <c r="M1760" i="6"/>
  <c r="M1761" i="6"/>
  <c r="M1762" i="6"/>
  <c r="M1763" i="6"/>
  <c r="M1764" i="6"/>
  <c r="M1765" i="6"/>
  <c r="M1766" i="6"/>
  <c r="M1767" i="6"/>
  <c r="M1768" i="6"/>
  <c r="M1769" i="6"/>
  <c r="M1770" i="6"/>
  <c r="M1771" i="6"/>
  <c r="M1772" i="6"/>
  <c r="M1773" i="6"/>
  <c r="M1774" i="6"/>
  <c r="M1775" i="6"/>
  <c r="M1776" i="6"/>
  <c r="M1777" i="6"/>
  <c r="M1778" i="6"/>
  <c r="M1779" i="6"/>
  <c r="M1780" i="6"/>
  <c r="M1781" i="6"/>
  <c r="M1782" i="6"/>
  <c r="M1783" i="6"/>
  <c r="M1784" i="6"/>
  <c r="M1785" i="6"/>
  <c r="M1786" i="6"/>
  <c r="M1787" i="6"/>
  <c r="M1788" i="6"/>
  <c r="M1789" i="6"/>
  <c r="M1790" i="6"/>
  <c r="M1791" i="6"/>
  <c r="M1792" i="6"/>
  <c r="M1793" i="6"/>
  <c r="M1794" i="6"/>
  <c r="M1795" i="6"/>
  <c r="M1796" i="6"/>
  <c r="M1797" i="6"/>
  <c r="M1798" i="6"/>
  <c r="M1799" i="6"/>
  <c r="M1800" i="6"/>
  <c r="M1801" i="6"/>
  <c r="M1802" i="6"/>
  <c r="M1803" i="6"/>
  <c r="M1804" i="6"/>
  <c r="M1805" i="6"/>
  <c r="M1806" i="6"/>
  <c r="M1807" i="6"/>
  <c r="M1808" i="6"/>
  <c r="M1809" i="6"/>
  <c r="M1810" i="6"/>
  <c r="M1811" i="6"/>
  <c r="M1812" i="6"/>
  <c r="M1813" i="6"/>
  <c r="M1814" i="6"/>
  <c r="M1815" i="6"/>
  <c r="M1816" i="6"/>
  <c r="M1817" i="6"/>
  <c r="M1818" i="6"/>
  <c r="M1819" i="6"/>
  <c r="M1820" i="6"/>
  <c r="M1821" i="6"/>
  <c r="M1822" i="6"/>
  <c r="M1823" i="6"/>
  <c r="M1824" i="6"/>
  <c r="M1825" i="6"/>
  <c r="M1826" i="6"/>
  <c r="M1827" i="6"/>
  <c r="M1828" i="6"/>
  <c r="M1829" i="6"/>
  <c r="M1830" i="6"/>
  <c r="M1831" i="6"/>
  <c r="M1832" i="6"/>
  <c r="M1833" i="6"/>
  <c r="M1834" i="6"/>
  <c r="M1835" i="6"/>
  <c r="M1836" i="6"/>
  <c r="M1837" i="6"/>
  <c r="M1838" i="6"/>
  <c r="M1839" i="6"/>
  <c r="M1840" i="6"/>
  <c r="M1841" i="6"/>
  <c r="M1842" i="6"/>
  <c r="M1843" i="6"/>
  <c r="M1844" i="6"/>
  <c r="M1845" i="6"/>
  <c r="M1846" i="6"/>
  <c r="M1847" i="6"/>
  <c r="M1848" i="6"/>
  <c r="M1849" i="6"/>
  <c r="M1850" i="6"/>
  <c r="M1851" i="6"/>
  <c r="M1852" i="6"/>
  <c r="M1853" i="6"/>
  <c r="M1854" i="6"/>
  <c r="M1855" i="6"/>
  <c r="M1856" i="6"/>
  <c r="M1857" i="6"/>
  <c r="M1858" i="6"/>
  <c r="M1859" i="6"/>
  <c r="M1860" i="6"/>
  <c r="M1861" i="6"/>
  <c r="M1862" i="6"/>
  <c r="M1863" i="6"/>
  <c r="M1864" i="6"/>
  <c r="M1865" i="6"/>
  <c r="M1866" i="6"/>
  <c r="M1867" i="6"/>
  <c r="M1868" i="6"/>
  <c r="M1869" i="6"/>
  <c r="M1870" i="6"/>
  <c r="M1871" i="6"/>
  <c r="M1872" i="6"/>
  <c r="M1873" i="6"/>
  <c r="M1874" i="6"/>
  <c r="M1875" i="6"/>
  <c r="M1876" i="6"/>
  <c r="M1877" i="6"/>
  <c r="M1878" i="6"/>
  <c r="M1879" i="6"/>
  <c r="M1880" i="6"/>
  <c r="M1881" i="6"/>
  <c r="M1882" i="6"/>
  <c r="M1883" i="6"/>
  <c r="M1884" i="6"/>
  <c r="M1885" i="6"/>
  <c r="M1886" i="6"/>
  <c r="M1887" i="6"/>
  <c r="M1888" i="6"/>
  <c r="M1889" i="6"/>
  <c r="M1890" i="6"/>
  <c r="M1891" i="6"/>
  <c r="M1892" i="6"/>
  <c r="M1893" i="6"/>
  <c r="M1894" i="6"/>
  <c r="M1895" i="6"/>
  <c r="M1896" i="6"/>
  <c r="M1897" i="6"/>
  <c r="M1898" i="6"/>
  <c r="M1899" i="6"/>
  <c r="M1900" i="6"/>
  <c r="M1901" i="6"/>
  <c r="M1902" i="6"/>
  <c r="M1903" i="6"/>
  <c r="M1904" i="6"/>
  <c r="M1905" i="6"/>
  <c r="M1906" i="6"/>
  <c r="M1907" i="6"/>
  <c r="M1908" i="6"/>
  <c r="M1909" i="6"/>
  <c r="M1910" i="6"/>
  <c r="M1911" i="6"/>
  <c r="M1912" i="6"/>
  <c r="M1913" i="6"/>
  <c r="M1914" i="6"/>
  <c r="M1915" i="6"/>
  <c r="M1916" i="6"/>
  <c r="M1917" i="6"/>
  <c r="M1918" i="6"/>
  <c r="M1919" i="6"/>
  <c r="M1920" i="6"/>
  <c r="M1921" i="6"/>
  <c r="M1922" i="6"/>
  <c r="M1923" i="6"/>
  <c r="M1924" i="6"/>
  <c r="M1925" i="6"/>
  <c r="M1926" i="6"/>
  <c r="M1927" i="6"/>
  <c r="M1928" i="6"/>
  <c r="M1929" i="6"/>
  <c r="M1930" i="6"/>
  <c r="M1931" i="6"/>
  <c r="M1932" i="6"/>
  <c r="M1933" i="6"/>
  <c r="M1934" i="6"/>
  <c r="M1935" i="6"/>
  <c r="M1936" i="6"/>
  <c r="M1937" i="6"/>
  <c r="M1938" i="6"/>
  <c r="M1939" i="6"/>
  <c r="M1940" i="6"/>
  <c r="M1941" i="6"/>
  <c r="M1942" i="6"/>
  <c r="M1943" i="6"/>
  <c r="M1944" i="6"/>
  <c r="M1945" i="6"/>
  <c r="M1946" i="6"/>
  <c r="M1947" i="6"/>
  <c r="M1948" i="6"/>
  <c r="M1949" i="6"/>
  <c r="M1950" i="6"/>
  <c r="M1951" i="6"/>
  <c r="M1952" i="6"/>
  <c r="M1953" i="6"/>
  <c r="M1954" i="6"/>
  <c r="M1955" i="6"/>
  <c r="M1956" i="6"/>
  <c r="M1957" i="6"/>
  <c r="M1958" i="6"/>
  <c r="M1959" i="6"/>
  <c r="M1960" i="6"/>
  <c r="M1961" i="6"/>
  <c r="M1962" i="6"/>
  <c r="M1963" i="6"/>
  <c r="M1964" i="6"/>
  <c r="M1965" i="6"/>
  <c r="M1966" i="6"/>
  <c r="M1967" i="6"/>
  <c r="M1968" i="6"/>
  <c r="M1969" i="6"/>
  <c r="M1970" i="6"/>
  <c r="M1971" i="6"/>
  <c r="M1972" i="6"/>
  <c r="M1973" i="6"/>
  <c r="M1974" i="6"/>
  <c r="M1975" i="6"/>
  <c r="M1976" i="6"/>
  <c r="M1977" i="6"/>
  <c r="M1978" i="6"/>
  <c r="M1979" i="6"/>
  <c r="M1980" i="6"/>
  <c r="M1981" i="6"/>
  <c r="M1982" i="6"/>
  <c r="M1983" i="6"/>
  <c r="M1984" i="6"/>
  <c r="M1985" i="6"/>
  <c r="M1986" i="6"/>
  <c r="M1987" i="6"/>
  <c r="M1988" i="6"/>
  <c r="M1989" i="6"/>
  <c r="M1990" i="6"/>
  <c r="M1991" i="6"/>
  <c r="M1992" i="6"/>
  <c r="M1993" i="6"/>
  <c r="M1994" i="6"/>
  <c r="M1995" i="6"/>
  <c r="M1996" i="6"/>
  <c r="M1997" i="6"/>
  <c r="M1998" i="6"/>
  <c r="M1999" i="6"/>
  <c r="M2000" i="6"/>
  <c r="M2001" i="6"/>
  <c r="M2002" i="6"/>
  <c r="M2003" i="6"/>
  <c r="M2004" i="6"/>
  <c r="M2005" i="6"/>
  <c r="M2006" i="6"/>
  <c r="M2007" i="6"/>
  <c r="M2008" i="6"/>
  <c r="M2009" i="6"/>
  <c r="M2010" i="6"/>
  <c r="M2011" i="6"/>
  <c r="M2012" i="6"/>
  <c r="M2013" i="6"/>
  <c r="M2014" i="6"/>
  <c r="M2015" i="6"/>
  <c r="M2016" i="6"/>
  <c r="M2017" i="6"/>
  <c r="M2018" i="6"/>
  <c r="M2019" i="6"/>
  <c r="M2020" i="6"/>
  <c r="M2021" i="6"/>
  <c r="M2022" i="6"/>
  <c r="M2023" i="6"/>
  <c r="M2024" i="6"/>
  <c r="M2025" i="6"/>
  <c r="M2026" i="6"/>
  <c r="M2027" i="6"/>
  <c r="M2028" i="6"/>
  <c r="M2029" i="6"/>
  <c r="M2030" i="6"/>
  <c r="M2031" i="6"/>
  <c r="M2032" i="6"/>
  <c r="M2033" i="6"/>
  <c r="M2034" i="6"/>
  <c r="M2035" i="6"/>
  <c r="M2036" i="6"/>
  <c r="M2037" i="6"/>
  <c r="M2038" i="6"/>
  <c r="M2039" i="6"/>
  <c r="M2040" i="6"/>
  <c r="M2041" i="6"/>
  <c r="M2042" i="6"/>
  <c r="M2043" i="6"/>
  <c r="M2044" i="6"/>
  <c r="M2045" i="6"/>
  <c r="M2046" i="6"/>
  <c r="M2047" i="6"/>
  <c r="M2048" i="6"/>
  <c r="M2049" i="6"/>
  <c r="M2050" i="6"/>
  <c r="M2051" i="6"/>
  <c r="M2052" i="6"/>
  <c r="M2053" i="6"/>
  <c r="M2054" i="6"/>
  <c r="M2055" i="6"/>
  <c r="M2056" i="6"/>
  <c r="M2057" i="6"/>
  <c r="M2058" i="6"/>
  <c r="M2059" i="6"/>
  <c r="M2060" i="6"/>
  <c r="M2061" i="6"/>
  <c r="M2062" i="6"/>
  <c r="M2063" i="6"/>
  <c r="M2064" i="6"/>
  <c r="M2065" i="6"/>
  <c r="M2066" i="6"/>
  <c r="M2067" i="6"/>
  <c r="M2068" i="6"/>
  <c r="M2069" i="6"/>
  <c r="M2070" i="6"/>
  <c r="M2071" i="6"/>
  <c r="M2072" i="6"/>
  <c r="M2073" i="6"/>
  <c r="M2074" i="6"/>
  <c r="M2075" i="6"/>
  <c r="M2076" i="6"/>
  <c r="M2077" i="6"/>
  <c r="M2078" i="6"/>
  <c r="M2079" i="6"/>
  <c r="M2080" i="6"/>
  <c r="M2081" i="6"/>
  <c r="M2082" i="6"/>
  <c r="M2083" i="6"/>
  <c r="M2084" i="6"/>
  <c r="M2085" i="6"/>
  <c r="M2086" i="6"/>
  <c r="M2087" i="6"/>
  <c r="M2088" i="6"/>
  <c r="M2089" i="6"/>
  <c r="M2090" i="6"/>
  <c r="M2091" i="6"/>
  <c r="M2092" i="6"/>
  <c r="M2093" i="6"/>
  <c r="M2094" i="6"/>
  <c r="M2095" i="6"/>
  <c r="M2096" i="6"/>
  <c r="M2097" i="6"/>
  <c r="M2098" i="6"/>
  <c r="M2099" i="6"/>
  <c r="M2100" i="6"/>
  <c r="M2101" i="6"/>
  <c r="M2102" i="6"/>
  <c r="M2103" i="6"/>
  <c r="M2104" i="6"/>
  <c r="M2105" i="6"/>
  <c r="M2106" i="6"/>
  <c r="M2107" i="6"/>
  <c r="M2108" i="6"/>
  <c r="M2109" i="6"/>
  <c r="M2110" i="6"/>
  <c r="M2111" i="6"/>
  <c r="M2112" i="6"/>
  <c r="M2113" i="6"/>
  <c r="M2114" i="6"/>
  <c r="M2115" i="6"/>
  <c r="M2116" i="6"/>
  <c r="M2117" i="6"/>
  <c r="M2118" i="6"/>
  <c r="M2119" i="6"/>
  <c r="M2120" i="6"/>
  <c r="M2121" i="6"/>
  <c r="M2122" i="6"/>
  <c r="M2123" i="6"/>
  <c r="M2124" i="6"/>
  <c r="M2125" i="6"/>
  <c r="M2126" i="6"/>
  <c r="M2127" i="6"/>
  <c r="M2128" i="6"/>
  <c r="M2129" i="6"/>
  <c r="M2130" i="6"/>
  <c r="M2131" i="6"/>
  <c r="M2132" i="6"/>
  <c r="M2133" i="6"/>
  <c r="M2134" i="6"/>
  <c r="M2135" i="6"/>
  <c r="M2136" i="6"/>
  <c r="M2137" i="6"/>
  <c r="M2138" i="6"/>
  <c r="M2139" i="6"/>
  <c r="M2140" i="6"/>
  <c r="M2141" i="6"/>
  <c r="M2142" i="6"/>
  <c r="M2143" i="6"/>
  <c r="M2144" i="6"/>
  <c r="M2145" i="6"/>
  <c r="M2146" i="6"/>
  <c r="M2147" i="6"/>
  <c r="M2148" i="6"/>
  <c r="M2149" i="6"/>
  <c r="M2150" i="6"/>
  <c r="M2151" i="6"/>
  <c r="M2152" i="6"/>
  <c r="M2153" i="6"/>
  <c r="M2154" i="6"/>
  <c r="M2155" i="6"/>
  <c r="M2156" i="6"/>
  <c r="M2157" i="6"/>
  <c r="M2158" i="6"/>
  <c r="M2159" i="6"/>
  <c r="M2160" i="6"/>
  <c r="M2161" i="6"/>
  <c r="M2162" i="6"/>
  <c r="M2163" i="6"/>
  <c r="M2164" i="6"/>
  <c r="M2165" i="6"/>
  <c r="M2166" i="6"/>
  <c r="M2167" i="6"/>
  <c r="M2168" i="6"/>
  <c r="M2169" i="6"/>
  <c r="M2170" i="6"/>
  <c r="M2171" i="6"/>
  <c r="M2172" i="6"/>
  <c r="M2173" i="6"/>
  <c r="M2174" i="6"/>
  <c r="M2175" i="6"/>
  <c r="M2176" i="6"/>
  <c r="M2177" i="6"/>
  <c r="M2178" i="6"/>
  <c r="M2179" i="6"/>
  <c r="M2180" i="6"/>
  <c r="M2181" i="6"/>
  <c r="M2182" i="6"/>
  <c r="M2183" i="6"/>
  <c r="M2184" i="6"/>
  <c r="M2185" i="6"/>
  <c r="M2186" i="6"/>
  <c r="M2187" i="6"/>
  <c r="M2188" i="6"/>
  <c r="M2189" i="6"/>
  <c r="M2190" i="6"/>
  <c r="M2191" i="6"/>
  <c r="M2192" i="6"/>
  <c r="M2193" i="6"/>
  <c r="M2194" i="6"/>
  <c r="M2195" i="6"/>
  <c r="M2196" i="6"/>
  <c r="M2197" i="6"/>
  <c r="M2198" i="6"/>
  <c r="M2199" i="6"/>
  <c r="M2200" i="6"/>
  <c r="M2201" i="6"/>
  <c r="M2202" i="6"/>
  <c r="M2203" i="6"/>
  <c r="M2204" i="6"/>
  <c r="M2205" i="6"/>
  <c r="M2206" i="6"/>
  <c r="M2207" i="6"/>
  <c r="M2208" i="6"/>
  <c r="M2209" i="6"/>
  <c r="M2210" i="6"/>
  <c r="M2211" i="6"/>
  <c r="M2212" i="6"/>
  <c r="M2213" i="6"/>
  <c r="M2214" i="6"/>
  <c r="M2215" i="6"/>
  <c r="M2216" i="6"/>
  <c r="M2217" i="6"/>
  <c r="M2218" i="6"/>
  <c r="M2219" i="6"/>
  <c r="M2220" i="6"/>
  <c r="M2221" i="6"/>
  <c r="M2222" i="6"/>
  <c r="M2223" i="6"/>
  <c r="M2224" i="6"/>
  <c r="M2225" i="6"/>
  <c r="M2226" i="6"/>
  <c r="M2227" i="6"/>
  <c r="M2228" i="6"/>
  <c r="M2229" i="6"/>
  <c r="M2230" i="6"/>
  <c r="M2231" i="6"/>
  <c r="M2232" i="6"/>
  <c r="M2233" i="6"/>
  <c r="M2234" i="6"/>
  <c r="M2235" i="6"/>
  <c r="M2236" i="6"/>
  <c r="M2237" i="6"/>
  <c r="M2238" i="6"/>
  <c r="M2239" i="6"/>
  <c r="M2240" i="6"/>
  <c r="M2241" i="6"/>
  <c r="M2242" i="6"/>
  <c r="M2243" i="6"/>
  <c r="M2244" i="6"/>
  <c r="M2245" i="6"/>
  <c r="M2246" i="6"/>
  <c r="M2247" i="6"/>
  <c r="M2248" i="6"/>
  <c r="M2249" i="6"/>
  <c r="M2250" i="6"/>
  <c r="M2251" i="6"/>
  <c r="M2252" i="6"/>
  <c r="M2253" i="6"/>
  <c r="M2254" i="6"/>
  <c r="M2255" i="6"/>
  <c r="M2256" i="6"/>
  <c r="M2257" i="6"/>
  <c r="M2258" i="6"/>
  <c r="M2259" i="6"/>
  <c r="M2260" i="6"/>
  <c r="M2261" i="6"/>
  <c r="M2262" i="6"/>
  <c r="M2263" i="6"/>
  <c r="M2264" i="6"/>
  <c r="M2265" i="6"/>
  <c r="M2266" i="6"/>
  <c r="M2267" i="6"/>
  <c r="M2268" i="6"/>
  <c r="M2269" i="6"/>
  <c r="M2270" i="6"/>
  <c r="M2271" i="6"/>
  <c r="M2272" i="6"/>
  <c r="M2273" i="6"/>
  <c r="M2274" i="6"/>
  <c r="M2275" i="6"/>
  <c r="M2276" i="6"/>
  <c r="M2277" i="6"/>
  <c r="M2278" i="6"/>
  <c r="M2279" i="6"/>
  <c r="M2280" i="6"/>
  <c r="M2281" i="6"/>
  <c r="M2282" i="6"/>
  <c r="M2283" i="6"/>
  <c r="M2284" i="6"/>
  <c r="M2285" i="6"/>
  <c r="M2286" i="6"/>
  <c r="M2287" i="6"/>
  <c r="M2288" i="6"/>
  <c r="M2289" i="6"/>
  <c r="M2290" i="6"/>
  <c r="M2291" i="6"/>
  <c r="M2292" i="6"/>
  <c r="M2293" i="6"/>
  <c r="M2294" i="6"/>
  <c r="M2295" i="6"/>
  <c r="M2296" i="6"/>
  <c r="M2297" i="6"/>
  <c r="M2298" i="6"/>
  <c r="M2299" i="6"/>
  <c r="M2300" i="6"/>
  <c r="M2301" i="6"/>
  <c r="M2302" i="6"/>
  <c r="M2303" i="6"/>
  <c r="M2304" i="6"/>
  <c r="M2305" i="6"/>
  <c r="M2306" i="6"/>
  <c r="M2307" i="6"/>
  <c r="M2308" i="6"/>
  <c r="M2309" i="6"/>
  <c r="M2310" i="6"/>
  <c r="M2311" i="6"/>
  <c r="M2312" i="6"/>
  <c r="M2313" i="6"/>
  <c r="M2314" i="6"/>
  <c r="M2315" i="6"/>
  <c r="M2316" i="6"/>
  <c r="M2317" i="6"/>
  <c r="M2318" i="6"/>
  <c r="M2319" i="6"/>
  <c r="M2320" i="6"/>
  <c r="M2321" i="6"/>
  <c r="M2322" i="6"/>
  <c r="M2323" i="6"/>
  <c r="M2324" i="6"/>
  <c r="M2325" i="6"/>
  <c r="M2326" i="6"/>
  <c r="M2327" i="6"/>
  <c r="M2328" i="6"/>
  <c r="M2329" i="6"/>
  <c r="M2330" i="6"/>
  <c r="M2331" i="6"/>
  <c r="M2332" i="6"/>
  <c r="M2333" i="6"/>
  <c r="M2334" i="6"/>
  <c r="M2335" i="6"/>
  <c r="M2336" i="6"/>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1002" i="6"/>
  <c r="L1003" i="6"/>
  <c r="L1004" i="6"/>
  <c r="L1005" i="6"/>
  <c r="L1006" i="6"/>
  <c r="L1007" i="6"/>
  <c r="L1008" i="6"/>
  <c r="L1009" i="6"/>
  <c r="L1010" i="6"/>
  <c r="L1011" i="6"/>
  <c r="L1012" i="6"/>
  <c r="L1013" i="6"/>
  <c r="L1014" i="6"/>
  <c r="L1015" i="6"/>
  <c r="L1016" i="6"/>
  <c r="L1017" i="6"/>
  <c r="L1018" i="6"/>
  <c r="L1019" i="6"/>
  <c r="L1020" i="6"/>
  <c r="L1021" i="6"/>
  <c r="L1022" i="6"/>
  <c r="L1023" i="6"/>
  <c r="L1024" i="6"/>
  <c r="L1025" i="6"/>
  <c r="L1026" i="6"/>
  <c r="L1027" i="6"/>
  <c r="L1028" i="6"/>
  <c r="L1029" i="6"/>
  <c r="L1030" i="6"/>
  <c r="L1031" i="6"/>
  <c r="L1032" i="6"/>
  <c r="L1033" i="6"/>
  <c r="L1034" i="6"/>
  <c r="L1035" i="6"/>
  <c r="L1036" i="6"/>
  <c r="L1037" i="6"/>
  <c r="L1038" i="6"/>
  <c r="L1039" i="6"/>
  <c r="L1040" i="6"/>
  <c r="L1041" i="6"/>
  <c r="L1042" i="6"/>
  <c r="L1043" i="6"/>
  <c r="L1044" i="6"/>
  <c r="L1045" i="6"/>
  <c r="L1046" i="6"/>
  <c r="L1047" i="6"/>
  <c r="L1048" i="6"/>
  <c r="L1049" i="6"/>
  <c r="L1050" i="6"/>
  <c r="L1051" i="6"/>
  <c r="L1052" i="6"/>
  <c r="L1053" i="6"/>
  <c r="L1054" i="6"/>
  <c r="L1055" i="6"/>
  <c r="L1056" i="6"/>
  <c r="L1057" i="6"/>
  <c r="L1058" i="6"/>
  <c r="L1059" i="6"/>
  <c r="L1060" i="6"/>
  <c r="L1061" i="6"/>
  <c r="L1062" i="6"/>
  <c r="L1063" i="6"/>
  <c r="L1064" i="6"/>
  <c r="L1065" i="6"/>
  <c r="L1066" i="6"/>
  <c r="L1067" i="6"/>
  <c r="L1068" i="6"/>
  <c r="L1069" i="6"/>
  <c r="L1070" i="6"/>
  <c r="L1071" i="6"/>
  <c r="L1072" i="6"/>
  <c r="L1073" i="6"/>
  <c r="L1074" i="6"/>
  <c r="L1075" i="6"/>
  <c r="L1076" i="6"/>
  <c r="L1077" i="6"/>
  <c r="L1078" i="6"/>
  <c r="L1079" i="6"/>
  <c r="L1080" i="6"/>
  <c r="L1081" i="6"/>
  <c r="L1082" i="6"/>
  <c r="L1083" i="6"/>
  <c r="L1084" i="6"/>
  <c r="L1085" i="6"/>
  <c r="L1086" i="6"/>
  <c r="L1087" i="6"/>
  <c r="L1088" i="6"/>
  <c r="L1089" i="6"/>
  <c r="L1090" i="6"/>
  <c r="L1091" i="6"/>
  <c r="L1092" i="6"/>
  <c r="L1093" i="6"/>
  <c r="L1094" i="6"/>
  <c r="L1095" i="6"/>
  <c r="L1096" i="6"/>
  <c r="L1097" i="6"/>
  <c r="L1098" i="6"/>
  <c r="L1099" i="6"/>
  <c r="L1100" i="6"/>
  <c r="L1101" i="6"/>
  <c r="L1102" i="6"/>
  <c r="L1103" i="6"/>
  <c r="L1104" i="6"/>
  <c r="L1105" i="6"/>
  <c r="L1106" i="6"/>
  <c r="L1107" i="6"/>
  <c r="L1108" i="6"/>
  <c r="L1109" i="6"/>
  <c r="L1110" i="6"/>
  <c r="L1111" i="6"/>
  <c r="L1112" i="6"/>
  <c r="L1113" i="6"/>
  <c r="L1114" i="6"/>
  <c r="L1115" i="6"/>
  <c r="L1116" i="6"/>
  <c r="L1117" i="6"/>
  <c r="L1118" i="6"/>
  <c r="L1119" i="6"/>
  <c r="L1120" i="6"/>
  <c r="L1121" i="6"/>
  <c r="L1122" i="6"/>
  <c r="L1123" i="6"/>
  <c r="L1124" i="6"/>
  <c r="L1125" i="6"/>
  <c r="L1126" i="6"/>
  <c r="L1127" i="6"/>
  <c r="L1128" i="6"/>
  <c r="L1129" i="6"/>
  <c r="L1130" i="6"/>
  <c r="L1131" i="6"/>
  <c r="L1132" i="6"/>
  <c r="L1133" i="6"/>
  <c r="L1134" i="6"/>
  <c r="L1135" i="6"/>
  <c r="L1136" i="6"/>
  <c r="L1137" i="6"/>
  <c r="L1138" i="6"/>
  <c r="L1139" i="6"/>
  <c r="L1140" i="6"/>
  <c r="L1141" i="6"/>
  <c r="L1142" i="6"/>
  <c r="L1143" i="6"/>
  <c r="L1144" i="6"/>
  <c r="L1145" i="6"/>
  <c r="L1146" i="6"/>
  <c r="L1147" i="6"/>
  <c r="L1148" i="6"/>
  <c r="L1149" i="6"/>
  <c r="L1150" i="6"/>
  <c r="L1151" i="6"/>
  <c r="L1152" i="6"/>
  <c r="L1153" i="6"/>
  <c r="L1154" i="6"/>
  <c r="L1155" i="6"/>
  <c r="L1156" i="6"/>
  <c r="L1157" i="6"/>
  <c r="L1158" i="6"/>
  <c r="L1159" i="6"/>
  <c r="L1160" i="6"/>
  <c r="L1161" i="6"/>
  <c r="L1162" i="6"/>
  <c r="L1163" i="6"/>
  <c r="L1164" i="6"/>
  <c r="L1165" i="6"/>
  <c r="L1166" i="6"/>
  <c r="L1167" i="6"/>
  <c r="L1168" i="6"/>
  <c r="L1169" i="6"/>
  <c r="L1170" i="6"/>
  <c r="L1171" i="6"/>
  <c r="L1172" i="6"/>
  <c r="L1173" i="6"/>
  <c r="L1174" i="6"/>
  <c r="L1175" i="6"/>
  <c r="L1176" i="6"/>
  <c r="L1177" i="6"/>
  <c r="L1178" i="6"/>
  <c r="L1179" i="6"/>
  <c r="L1180" i="6"/>
  <c r="L1181" i="6"/>
  <c r="L1182" i="6"/>
  <c r="L1183" i="6"/>
  <c r="L1184" i="6"/>
  <c r="L1185" i="6"/>
  <c r="L1186" i="6"/>
  <c r="L1187" i="6"/>
  <c r="L1188" i="6"/>
  <c r="L1189" i="6"/>
  <c r="L1190" i="6"/>
  <c r="L1191" i="6"/>
  <c r="L1192" i="6"/>
  <c r="L1193" i="6"/>
  <c r="L1194" i="6"/>
  <c r="L1195" i="6"/>
  <c r="L1196" i="6"/>
  <c r="L1197" i="6"/>
  <c r="L1198" i="6"/>
  <c r="L1199" i="6"/>
  <c r="L1200" i="6"/>
  <c r="L1201" i="6"/>
  <c r="L1202" i="6"/>
  <c r="L1203" i="6"/>
  <c r="L1204" i="6"/>
  <c r="L1205" i="6"/>
  <c r="L1206" i="6"/>
  <c r="L1207" i="6"/>
  <c r="L1208" i="6"/>
  <c r="L1209" i="6"/>
  <c r="L1210" i="6"/>
  <c r="L1211" i="6"/>
  <c r="L1212" i="6"/>
  <c r="L1213" i="6"/>
  <c r="L1214" i="6"/>
  <c r="L1215" i="6"/>
  <c r="L1216" i="6"/>
  <c r="L1217" i="6"/>
  <c r="L1218" i="6"/>
  <c r="L1219" i="6"/>
  <c r="L1220" i="6"/>
  <c r="L1221" i="6"/>
  <c r="L1222" i="6"/>
  <c r="L1223" i="6"/>
  <c r="L1224" i="6"/>
  <c r="L1225" i="6"/>
  <c r="L1226" i="6"/>
  <c r="L1227" i="6"/>
  <c r="L1228" i="6"/>
  <c r="L1229" i="6"/>
  <c r="L1230" i="6"/>
  <c r="L1231" i="6"/>
  <c r="L1232" i="6"/>
  <c r="L1233" i="6"/>
  <c r="L1234" i="6"/>
  <c r="L1235" i="6"/>
  <c r="L1236" i="6"/>
  <c r="L1237" i="6"/>
  <c r="L1238" i="6"/>
  <c r="L1239" i="6"/>
  <c r="L1240" i="6"/>
  <c r="L1241" i="6"/>
  <c r="L1242" i="6"/>
  <c r="L1243" i="6"/>
  <c r="L1244" i="6"/>
  <c r="L1245" i="6"/>
  <c r="L1246" i="6"/>
  <c r="L1247" i="6"/>
  <c r="L1248" i="6"/>
  <c r="L1249" i="6"/>
  <c r="L1250" i="6"/>
  <c r="L1251" i="6"/>
  <c r="L1252" i="6"/>
  <c r="L1253" i="6"/>
  <c r="L1254" i="6"/>
  <c r="L1255" i="6"/>
  <c r="L1256" i="6"/>
  <c r="L1257" i="6"/>
  <c r="L1258" i="6"/>
  <c r="L1259" i="6"/>
  <c r="L1260" i="6"/>
  <c r="L1261" i="6"/>
  <c r="L1262" i="6"/>
  <c r="L1263" i="6"/>
  <c r="L1264" i="6"/>
  <c r="L1265" i="6"/>
  <c r="L1266" i="6"/>
  <c r="L1267" i="6"/>
  <c r="L1268" i="6"/>
  <c r="L1269" i="6"/>
  <c r="L1270" i="6"/>
  <c r="L1271" i="6"/>
  <c r="L1272" i="6"/>
  <c r="L1273" i="6"/>
  <c r="L1274" i="6"/>
  <c r="L1275" i="6"/>
  <c r="L1276" i="6"/>
  <c r="L1277" i="6"/>
  <c r="L1278" i="6"/>
  <c r="L1279" i="6"/>
  <c r="L1280" i="6"/>
  <c r="L1281" i="6"/>
  <c r="L1282" i="6"/>
  <c r="L1283" i="6"/>
  <c r="L1284" i="6"/>
  <c r="L1285" i="6"/>
  <c r="L1286" i="6"/>
  <c r="L1287" i="6"/>
  <c r="L1288" i="6"/>
  <c r="L1289" i="6"/>
  <c r="L1290" i="6"/>
  <c r="L1291" i="6"/>
  <c r="L1292" i="6"/>
  <c r="L1293" i="6"/>
  <c r="L1294" i="6"/>
  <c r="L1295" i="6"/>
  <c r="L1296" i="6"/>
  <c r="L1297" i="6"/>
  <c r="L1298" i="6"/>
  <c r="L1299" i="6"/>
  <c r="L1300" i="6"/>
  <c r="L1301" i="6"/>
  <c r="L1302" i="6"/>
  <c r="L1303" i="6"/>
  <c r="L1304" i="6"/>
  <c r="L1305" i="6"/>
  <c r="L1306" i="6"/>
  <c r="L1307" i="6"/>
  <c r="L1308" i="6"/>
  <c r="L1309" i="6"/>
  <c r="L1310" i="6"/>
  <c r="L1311" i="6"/>
  <c r="L1312" i="6"/>
  <c r="L1313" i="6"/>
  <c r="L1314" i="6"/>
  <c r="L1315" i="6"/>
  <c r="L1316" i="6"/>
  <c r="L1317" i="6"/>
  <c r="L1318" i="6"/>
  <c r="L1319" i="6"/>
  <c r="L1320" i="6"/>
  <c r="L1321" i="6"/>
  <c r="L1322" i="6"/>
  <c r="L1323" i="6"/>
  <c r="L1324" i="6"/>
  <c r="L1325" i="6"/>
  <c r="L1326" i="6"/>
  <c r="L1327" i="6"/>
  <c r="L1328" i="6"/>
  <c r="L1329" i="6"/>
  <c r="L1330" i="6"/>
  <c r="L1331" i="6"/>
  <c r="L1332" i="6"/>
  <c r="L1333" i="6"/>
  <c r="L1334" i="6"/>
  <c r="L1335" i="6"/>
  <c r="L1336" i="6"/>
  <c r="L1337" i="6"/>
  <c r="L1338" i="6"/>
  <c r="L1339" i="6"/>
  <c r="L1340" i="6"/>
  <c r="L1341" i="6"/>
  <c r="L1342" i="6"/>
  <c r="L1343" i="6"/>
  <c r="L1344" i="6"/>
  <c r="L1345" i="6"/>
  <c r="L1346" i="6"/>
  <c r="L1347" i="6"/>
  <c r="L1348" i="6"/>
  <c r="L1349" i="6"/>
  <c r="L1350" i="6"/>
  <c r="L1351" i="6"/>
  <c r="L1352" i="6"/>
  <c r="L1353" i="6"/>
  <c r="L1354" i="6"/>
  <c r="L1355" i="6"/>
  <c r="L1356" i="6"/>
  <c r="L1357" i="6"/>
  <c r="L1358" i="6"/>
  <c r="L1359" i="6"/>
  <c r="L1360" i="6"/>
  <c r="L1361" i="6"/>
  <c r="L1362" i="6"/>
  <c r="L1363" i="6"/>
  <c r="L1364" i="6"/>
  <c r="L1365" i="6"/>
  <c r="L1366" i="6"/>
  <c r="L1367" i="6"/>
  <c r="L1368" i="6"/>
  <c r="L1369" i="6"/>
  <c r="L1370" i="6"/>
  <c r="L1371" i="6"/>
  <c r="L1372" i="6"/>
  <c r="L1373" i="6"/>
  <c r="L1374" i="6"/>
  <c r="L1375" i="6"/>
  <c r="L1376" i="6"/>
  <c r="L1377" i="6"/>
  <c r="L1378" i="6"/>
  <c r="L1379" i="6"/>
  <c r="L1380" i="6"/>
  <c r="L1381" i="6"/>
  <c r="L1382" i="6"/>
  <c r="L1383" i="6"/>
  <c r="L1384" i="6"/>
  <c r="L1385" i="6"/>
  <c r="L1386" i="6"/>
  <c r="L1387" i="6"/>
  <c r="L1388" i="6"/>
  <c r="L1389" i="6"/>
  <c r="L1390" i="6"/>
  <c r="L1391" i="6"/>
  <c r="L1392" i="6"/>
  <c r="L1393" i="6"/>
  <c r="L1394" i="6"/>
  <c r="L1395" i="6"/>
  <c r="L1396" i="6"/>
  <c r="L1397" i="6"/>
  <c r="L1398" i="6"/>
  <c r="L1399" i="6"/>
  <c r="L1400" i="6"/>
  <c r="L1401" i="6"/>
  <c r="L1402" i="6"/>
  <c r="L1403" i="6"/>
  <c r="L1404" i="6"/>
  <c r="L1405" i="6"/>
  <c r="L1406" i="6"/>
  <c r="L1407" i="6"/>
  <c r="L1408" i="6"/>
  <c r="L1409" i="6"/>
  <c r="L1410" i="6"/>
  <c r="L1411" i="6"/>
  <c r="L1412" i="6"/>
  <c r="L1413" i="6"/>
  <c r="L1414" i="6"/>
  <c r="L1415" i="6"/>
  <c r="L1416" i="6"/>
  <c r="L1417" i="6"/>
  <c r="L1418" i="6"/>
  <c r="L1419" i="6"/>
  <c r="L1420" i="6"/>
  <c r="L1421" i="6"/>
  <c r="L1422" i="6"/>
  <c r="L1423" i="6"/>
  <c r="L1424" i="6"/>
  <c r="L1425" i="6"/>
  <c r="L1426" i="6"/>
  <c r="L1427" i="6"/>
  <c r="L1428" i="6"/>
  <c r="L1429" i="6"/>
  <c r="L1430" i="6"/>
  <c r="L1431" i="6"/>
  <c r="L1432" i="6"/>
  <c r="L1433" i="6"/>
  <c r="L1434" i="6"/>
  <c r="L1435" i="6"/>
  <c r="L1436" i="6"/>
  <c r="L1437" i="6"/>
  <c r="L1438" i="6"/>
  <c r="L1439" i="6"/>
  <c r="L1440" i="6"/>
  <c r="L1441" i="6"/>
  <c r="L1442" i="6"/>
  <c r="L1443" i="6"/>
  <c r="L1444" i="6"/>
  <c r="L1445" i="6"/>
  <c r="L1446" i="6"/>
  <c r="L1447" i="6"/>
  <c r="L1448" i="6"/>
  <c r="L1449" i="6"/>
  <c r="L1450" i="6"/>
  <c r="L1451" i="6"/>
  <c r="L1452" i="6"/>
  <c r="L1453" i="6"/>
  <c r="L1454" i="6"/>
  <c r="L1455" i="6"/>
  <c r="L1456" i="6"/>
  <c r="L1457" i="6"/>
  <c r="L1458" i="6"/>
  <c r="L1459" i="6"/>
  <c r="L1460" i="6"/>
  <c r="L1461" i="6"/>
  <c r="L1462" i="6"/>
  <c r="L1463" i="6"/>
  <c r="L1464" i="6"/>
  <c r="L1465" i="6"/>
  <c r="L1466" i="6"/>
  <c r="L1467" i="6"/>
  <c r="L1468" i="6"/>
  <c r="L1469" i="6"/>
  <c r="L1470" i="6"/>
  <c r="L1471" i="6"/>
  <c r="L1472" i="6"/>
  <c r="L1473" i="6"/>
  <c r="L1474" i="6"/>
  <c r="L1475" i="6"/>
  <c r="L1476" i="6"/>
  <c r="L1477" i="6"/>
  <c r="L1478" i="6"/>
  <c r="L1479" i="6"/>
  <c r="L1480" i="6"/>
  <c r="L1481" i="6"/>
  <c r="L1482" i="6"/>
  <c r="L1483" i="6"/>
  <c r="L1484" i="6"/>
  <c r="L1485" i="6"/>
  <c r="L1486" i="6"/>
  <c r="L1487" i="6"/>
  <c r="L1488" i="6"/>
  <c r="L1489" i="6"/>
  <c r="L1490" i="6"/>
  <c r="L1491" i="6"/>
  <c r="L1492" i="6"/>
  <c r="L1493" i="6"/>
  <c r="L1494" i="6"/>
  <c r="L1495" i="6"/>
  <c r="L1496" i="6"/>
  <c r="L1497" i="6"/>
  <c r="L1498" i="6"/>
  <c r="L1499" i="6"/>
  <c r="L1500" i="6"/>
  <c r="L1501" i="6"/>
  <c r="L1502" i="6"/>
  <c r="L1503" i="6"/>
  <c r="L1504" i="6"/>
  <c r="L1505" i="6"/>
  <c r="L1506" i="6"/>
  <c r="L1507" i="6"/>
  <c r="L1508" i="6"/>
  <c r="L1509" i="6"/>
  <c r="L1510" i="6"/>
  <c r="L1511" i="6"/>
  <c r="L1512" i="6"/>
  <c r="L1513" i="6"/>
  <c r="L1514" i="6"/>
  <c r="L1515" i="6"/>
  <c r="L1516" i="6"/>
  <c r="L1517" i="6"/>
  <c r="L1518" i="6"/>
  <c r="L1519" i="6"/>
  <c r="L1520" i="6"/>
  <c r="L1521" i="6"/>
  <c r="L1522" i="6"/>
  <c r="L1523" i="6"/>
  <c r="L1524" i="6"/>
  <c r="L1525" i="6"/>
  <c r="L1526" i="6"/>
  <c r="L1527" i="6"/>
  <c r="L1528" i="6"/>
  <c r="L1529" i="6"/>
  <c r="L1530" i="6"/>
  <c r="L1531" i="6"/>
  <c r="L1532" i="6"/>
  <c r="L1533" i="6"/>
  <c r="L1534" i="6"/>
  <c r="L1535" i="6"/>
  <c r="L1536" i="6"/>
  <c r="L1537" i="6"/>
  <c r="L1538" i="6"/>
  <c r="L1539" i="6"/>
  <c r="L1540" i="6"/>
  <c r="L1541" i="6"/>
  <c r="L1542" i="6"/>
  <c r="L1543" i="6"/>
  <c r="L1544" i="6"/>
  <c r="L1545" i="6"/>
  <c r="L1546" i="6"/>
  <c r="L1547" i="6"/>
  <c r="L1548" i="6"/>
  <c r="L1549" i="6"/>
  <c r="L1550" i="6"/>
  <c r="L1551" i="6"/>
  <c r="L1552" i="6"/>
  <c r="L1553" i="6"/>
  <c r="L1554" i="6"/>
  <c r="L1555" i="6"/>
  <c r="L1556" i="6"/>
  <c r="L1557" i="6"/>
  <c r="L1558" i="6"/>
  <c r="L1559" i="6"/>
  <c r="L1560" i="6"/>
  <c r="L1561" i="6"/>
  <c r="L1562" i="6"/>
  <c r="L1563" i="6"/>
  <c r="L1564" i="6"/>
  <c r="L1565" i="6"/>
  <c r="L1566" i="6"/>
  <c r="L1567" i="6"/>
  <c r="L1568" i="6"/>
  <c r="L1569" i="6"/>
  <c r="L1570" i="6"/>
  <c r="L1571" i="6"/>
  <c r="L1572" i="6"/>
  <c r="L1573" i="6"/>
  <c r="L1574" i="6"/>
  <c r="L1575" i="6"/>
  <c r="L1576" i="6"/>
  <c r="L1577" i="6"/>
  <c r="L1578" i="6"/>
  <c r="L1579" i="6"/>
  <c r="L1580" i="6"/>
  <c r="L1581" i="6"/>
  <c r="L1582" i="6"/>
  <c r="L1583" i="6"/>
  <c r="L1584" i="6"/>
  <c r="L1585" i="6"/>
  <c r="L1586" i="6"/>
  <c r="L1587" i="6"/>
  <c r="L1588" i="6"/>
  <c r="L1589" i="6"/>
  <c r="L1590" i="6"/>
  <c r="L1591" i="6"/>
  <c r="L1592" i="6"/>
  <c r="L1593" i="6"/>
  <c r="L1594" i="6"/>
  <c r="L1595" i="6"/>
  <c r="L1596" i="6"/>
  <c r="L1597" i="6"/>
  <c r="L1598" i="6"/>
  <c r="L1599" i="6"/>
  <c r="L1600" i="6"/>
  <c r="L1601" i="6"/>
  <c r="L1602" i="6"/>
  <c r="L1603" i="6"/>
  <c r="L1604" i="6"/>
  <c r="L1605" i="6"/>
  <c r="L1606" i="6"/>
  <c r="L1607" i="6"/>
  <c r="L1608" i="6"/>
  <c r="L1609" i="6"/>
  <c r="L1610" i="6"/>
  <c r="L1611" i="6"/>
  <c r="L1612" i="6"/>
  <c r="L1613" i="6"/>
  <c r="L1614" i="6"/>
  <c r="L1615" i="6"/>
  <c r="L1616" i="6"/>
  <c r="L1617" i="6"/>
  <c r="L1618" i="6"/>
  <c r="L1619" i="6"/>
  <c r="L1620" i="6"/>
  <c r="L1621" i="6"/>
  <c r="L1622" i="6"/>
  <c r="L1623" i="6"/>
  <c r="L1624" i="6"/>
  <c r="L1625" i="6"/>
  <c r="L1626" i="6"/>
  <c r="L1627" i="6"/>
  <c r="L1628" i="6"/>
  <c r="L1629" i="6"/>
  <c r="L1630" i="6"/>
  <c r="L1631" i="6"/>
  <c r="L1632" i="6"/>
  <c r="L1633" i="6"/>
  <c r="L1634" i="6"/>
  <c r="L1635" i="6"/>
  <c r="L1636" i="6"/>
  <c r="L1637" i="6"/>
  <c r="L1638" i="6"/>
  <c r="L1639" i="6"/>
  <c r="L1640" i="6"/>
  <c r="L1641" i="6"/>
  <c r="L1642" i="6"/>
  <c r="L1643" i="6"/>
  <c r="L1644" i="6"/>
  <c r="L1645" i="6"/>
  <c r="L1646" i="6"/>
  <c r="L1647" i="6"/>
  <c r="L1648" i="6"/>
  <c r="L1649" i="6"/>
  <c r="L1650" i="6"/>
  <c r="L1651" i="6"/>
  <c r="L1652" i="6"/>
  <c r="L1653" i="6"/>
  <c r="L1654" i="6"/>
  <c r="L1655" i="6"/>
  <c r="L1656" i="6"/>
  <c r="L1657" i="6"/>
  <c r="L1658" i="6"/>
  <c r="L1659" i="6"/>
  <c r="L1660" i="6"/>
  <c r="L1661" i="6"/>
  <c r="L1662" i="6"/>
  <c r="L1663" i="6"/>
  <c r="L1664" i="6"/>
  <c r="L1665" i="6"/>
  <c r="L1666" i="6"/>
  <c r="L1667" i="6"/>
  <c r="L1668" i="6"/>
  <c r="L1669" i="6"/>
  <c r="L1670" i="6"/>
  <c r="L1671" i="6"/>
  <c r="L1672" i="6"/>
  <c r="L1673" i="6"/>
  <c r="L1674" i="6"/>
  <c r="L1675" i="6"/>
  <c r="L1676" i="6"/>
  <c r="L1677" i="6"/>
  <c r="L1678" i="6"/>
  <c r="L1679" i="6"/>
  <c r="L1680" i="6"/>
  <c r="L1681" i="6"/>
  <c r="L1682" i="6"/>
  <c r="L1683" i="6"/>
  <c r="L1684" i="6"/>
  <c r="L1685" i="6"/>
  <c r="L1686" i="6"/>
  <c r="L1687" i="6"/>
  <c r="L1688" i="6"/>
  <c r="L1689" i="6"/>
  <c r="L1690" i="6"/>
  <c r="L1691" i="6"/>
  <c r="L1692" i="6"/>
  <c r="L1693" i="6"/>
  <c r="L1694" i="6"/>
  <c r="L1695" i="6"/>
  <c r="L1696" i="6"/>
  <c r="L1697" i="6"/>
  <c r="L1698" i="6"/>
  <c r="L1699" i="6"/>
  <c r="L1700" i="6"/>
  <c r="L1701" i="6"/>
  <c r="L1702" i="6"/>
  <c r="L1703" i="6"/>
  <c r="L1704" i="6"/>
  <c r="L1705" i="6"/>
  <c r="L1706" i="6"/>
  <c r="L1707" i="6"/>
  <c r="L1708" i="6"/>
  <c r="L1709" i="6"/>
  <c r="L1710" i="6"/>
  <c r="L1711" i="6"/>
  <c r="L1712" i="6"/>
  <c r="L1713" i="6"/>
  <c r="L1714" i="6"/>
  <c r="L1715" i="6"/>
  <c r="L1716" i="6"/>
  <c r="L1717" i="6"/>
  <c r="L1718" i="6"/>
  <c r="L1719" i="6"/>
  <c r="L1720" i="6"/>
  <c r="L1721" i="6"/>
  <c r="L1722" i="6"/>
  <c r="L1723" i="6"/>
  <c r="L1724" i="6"/>
  <c r="L1725" i="6"/>
  <c r="L1726" i="6"/>
  <c r="L1727" i="6"/>
  <c r="L1728" i="6"/>
  <c r="L1729" i="6"/>
  <c r="L1730" i="6"/>
  <c r="L1731" i="6"/>
  <c r="L1732" i="6"/>
  <c r="L1733" i="6"/>
  <c r="L1734" i="6"/>
  <c r="L1735" i="6"/>
  <c r="L1736" i="6"/>
  <c r="L1737" i="6"/>
  <c r="L1738" i="6"/>
  <c r="L1739" i="6"/>
  <c r="L1740" i="6"/>
  <c r="L1741" i="6"/>
  <c r="L1742" i="6"/>
  <c r="L1743" i="6"/>
  <c r="L1744" i="6"/>
  <c r="L1745" i="6"/>
  <c r="L1746" i="6"/>
  <c r="L1747" i="6"/>
  <c r="L1748" i="6"/>
  <c r="L1749" i="6"/>
  <c r="L1750" i="6"/>
  <c r="L1751" i="6"/>
  <c r="L1752" i="6"/>
  <c r="L1753" i="6"/>
  <c r="L1754" i="6"/>
  <c r="L1755" i="6"/>
  <c r="L1756" i="6"/>
  <c r="L1757" i="6"/>
  <c r="L1758" i="6"/>
  <c r="L1759" i="6"/>
  <c r="L1760" i="6"/>
  <c r="L1761" i="6"/>
  <c r="L1762" i="6"/>
  <c r="L1763" i="6"/>
  <c r="L1764" i="6"/>
  <c r="L1765" i="6"/>
  <c r="L1766" i="6"/>
  <c r="L1767" i="6"/>
  <c r="L1768" i="6"/>
  <c r="L1769" i="6"/>
  <c r="L1770" i="6"/>
  <c r="L1771" i="6"/>
  <c r="L1772" i="6"/>
  <c r="L1773" i="6"/>
  <c r="L1774" i="6"/>
  <c r="L1775" i="6"/>
  <c r="L1776" i="6"/>
  <c r="L1777" i="6"/>
  <c r="L1778" i="6"/>
  <c r="L1779" i="6"/>
  <c r="L1780" i="6"/>
  <c r="L1781" i="6"/>
  <c r="L1782" i="6"/>
  <c r="L1783" i="6"/>
  <c r="L1784" i="6"/>
  <c r="L1785" i="6"/>
  <c r="L1786" i="6"/>
  <c r="L1787" i="6"/>
  <c r="L1788" i="6"/>
  <c r="L1789" i="6"/>
  <c r="L1790" i="6"/>
  <c r="L1791" i="6"/>
  <c r="L1792" i="6"/>
  <c r="L1793" i="6"/>
  <c r="L1794" i="6"/>
  <c r="L1795" i="6"/>
  <c r="L1796" i="6"/>
  <c r="L1797" i="6"/>
  <c r="L1798" i="6"/>
  <c r="L1799" i="6"/>
  <c r="L1800" i="6"/>
  <c r="L1801" i="6"/>
  <c r="L1802" i="6"/>
  <c r="L1803" i="6"/>
  <c r="L1804" i="6"/>
  <c r="L1805" i="6"/>
  <c r="L1806" i="6"/>
  <c r="L1807" i="6"/>
  <c r="L1808" i="6"/>
  <c r="L1809" i="6"/>
  <c r="L1810" i="6"/>
  <c r="L1811" i="6"/>
  <c r="L1812" i="6"/>
  <c r="L1813" i="6"/>
  <c r="L1814" i="6"/>
  <c r="L1815" i="6"/>
  <c r="L1816" i="6"/>
  <c r="L1817" i="6"/>
  <c r="L1818" i="6"/>
  <c r="L1819" i="6"/>
  <c r="L1820" i="6"/>
  <c r="L1821" i="6"/>
  <c r="L1822" i="6"/>
  <c r="L1823" i="6"/>
  <c r="L1824" i="6"/>
  <c r="L1825" i="6"/>
  <c r="L1826" i="6"/>
  <c r="L1827" i="6"/>
  <c r="L1828" i="6"/>
  <c r="L1829" i="6"/>
  <c r="L1830" i="6"/>
  <c r="L1831" i="6"/>
  <c r="L1832" i="6"/>
  <c r="L1833" i="6"/>
  <c r="L1834" i="6"/>
  <c r="L1835" i="6"/>
  <c r="L1836" i="6"/>
  <c r="L1837" i="6"/>
  <c r="L1838" i="6"/>
  <c r="L1839" i="6"/>
  <c r="L1840" i="6"/>
  <c r="L1841" i="6"/>
  <c r="L1842" i="6"/>
  <c r="L1843" i="6"/>
  <c r="L1844" i="6"/>
  <c r="L1845" i="6"/>
  <c r="L1846" i="6"/>
  <c r="L1847" i="6"/>
  <c r="L1848" i="6"/>
  <c r="L1849" i="6"/>
  <c r="L1850" i="6"/>
  <c r="L1851" i="6"/>
  <c r="L1852" i="6"/>
  <c r="L1853" i="6"/>
  <c r="L1854" i="6"/>
  <c r="L1855" i="6"/>
  <c r="L1856" i="6"/>
  <c r="L1857" i="6"/>
  <c r="L1858" i="6"/>
  <c r="L1859" i="6"/>
  <c r="L1860" i="6"/>
  <c r="L1861" i="6"/>
  <c r="L1862" i="6"/>
  <c r="L1863" i="6"/>
  <c r="L1864" i="6"/>
  <c r="L1865" i="6"/>
  <c r="L1866" i="6"/>
  <c r="L1867" i="6"/>
  <c r="L1868" i="6"/>
  <c r="L1869" i="6"/>
  <c r="L1870" i="6"/>
  <c r="L1871" i="6"/>
  <c r="L1872" i="6"/>
  <c r="L1873" i="6"/>
  <c r="L1874" i="6"/>
  <c r="L1875" i="6"/>
  <c r="L1876" i="6"/>
  <c r="L1877" i="6"/>
  <c r="L1878" i="6"/>
  <c r="L1879" i="6"/>
  <c r="L1880" i="6"/>
  <c r="L1881" i="6"/>
  <c r="L1882" i="6"/>
  <c r="L1883" i="6"/>
  <c r="L1884" i="6"/>
  <c r="L1885" i="6"/>
  <c r="L1886" i="6"/>
  <c r="L1887" i="6"/>
  <c r="L1888" i="6"/>
  <c r="L1889" i="6"/>
  <c r="L1890" i="6"/>
  <c r="L1891" i="6"/>
  <c r="L1892" i="6"/>
  <c r="L1893" i="6"/>
  <c r="L1894" i="6"/>
  <c r="L1895" i="6"/>
  <c r="L1896" i="6"/>
  <c r="L1897" i="6"/>
  <c r="L1898" i="6"/>
  <c r="L1899" i="6"/>
  <c r="L1900" i="6"/>
  <c r="L1901" i="6"/>
  <c r="L1902" i="6"/>
  <c r="L1903" i="6"/>
  <c r="L1904" i="6"/>
  <c r="L1905" i="6"/>
  <c r="L1906" i="6"/>
  <c r="L1907" i="6"/>
  <c r="L1908" i="6"/>
  <c r="L1909" i="6"/>
  <c r="L1910" i="6"/>
  <c r="L1911" i="6"/>
  <c r="L1912" i="6"/>
  <c r="L1913" i="6"/>
  <c r="L1914" i="6"/>
  <c r="L1915" i="6"/>
  <c r="L1916" i="6"/>
  <c r="L1917" i="6"/>
  <c r="L1918" i="6"/>
  <c r="L1919" i="6"/>
  <c r="L1920" i="6"/>
  <c r="L1921" i="6"/>
  <c r="L1922" i="6"/>
  <c r="L1923" i="6"/>
  <c r="L1924" i="6"/>
  <c r="L1925" i="6"/>
  <c r="L1926" i="6"/>
  <c r="L1927" i="6"/>
  <c r="L1928" i="6"/>
  <c r="L1929" i="6"/>
  <c r="L1930" i="6"/>
  <c r="L1931" i="6"/>
  <c r="L1932" i="6"/>
  <c r="L1933" i="6"/>
  <c r="L1934" i="6"/>
  <c r="L1935" i="6"/>
  <c r="L1936" i="6"/>
  <c r="L1937" i="6"/>
  <c r="L1938" i="6"/>
  <c r="L1939" i="6"/>
  <c r="L1940" i="6"/>
  <c r="L1941" i="6"/>
  <c r="L1942" i="6"/>
  <c r="L1943" i="6"/>
  <c r="L1944" i="6"/>
  <c r="L1945" i="6"/>
  <c r="L1946" i="6"/>
  <c r="L1947" i="6"/>
  <c r="L1948" i="6"/>
  <c r="L1949" i="6"/>
  <c r="L1950" i="6"/>
  <c r="L1951" i="6"/>
  <c r="L1952" i="6"/>
  <c r="L1953" i="6"/>
  <c r="L1954" i="6"/>
  <c r="L1955" i="6"/>
  <c r="L1956" i="6"/>
  <c r="L1957" i="6"/>
  <c r="L1958" i="6"/>
  <c r="L1959" i="6"/>
  <c r="L1960" i="6"/>
  <c r="L1961" i="6"/>
  <c r="L1962" i="6"/>
  <c r="L1963" i="6"/>
  <c r="L1964" i="6"/>
  <c r="L1965" i="6"/>
  <c r="L1966" i="6"/>
  <c r="L1967" i="6"/>
  <c r="L1968" i="6"/>
  <c r="L1969" i="6"/>
  <c r="L1970" i="6"/>
  <c r="L1971" i="6"/>
  <c r="L1972" i="6"/>
  <c r="L1973" i="6"/>
  <c r="L1974" i="6"/>
  <c r="L1975" i="6"/>
  <c r="L1976" i="6"/>
  <c r="L1977" i="6"/>
  <c r="L1978" i="6"/>
  <c r="L1979" i="6"/>
  <c r="L1980" i="6"/>
  <c r="L1981" i="6"/>
  <c r="L1982" i="6"/>
  <c r="L1983" i="6"/>
  <c r="L1984" i="6"/>
  <c r="L1985" i="6"/>
  <c r="L1986" i="6"/>
  <c r="L1987" i="6"/>
  <c r="L1988" i="6"/>
  <c r="L1989" i="6"/>
  <c r="L1990" i="6"/>
  <c r="L1991" i="6"/>
  <c r="L1992" i="6"/>
  <c r="L1993" i="6"/>
  <c r="L1994" i="6"/>
  <c r="L1995" i="6"/>
  <c r="L1996" i="6"/>
  <c r="L1997" i="6"/>
  <c r="L1998" i="6"/>
  <c r="L1999" i="6"/>
  <c r="L2000" i="6"/>
  <c r="L2001" i="6"/>
  <c r="L2002" i="6"/>
  <c r="L2003" i="6"/>
  <c r="L2004" i="6"/>
  <c r="L2005" i="6"/>
  <c r="L2006" i="6"/>
  <c r="L2007" i="6"/>
  <c r="L2008" i="6"/>
  <c r="L2009" i="6"/>
  <c r="L2010" i="6"/>
  <c r="L2011" i="6"/>
  <c r="L2012" i="6"/>
  <c r="L2013" i="6"/>
  <c r="L2014" i="6"/>
  <c r="L2015" i="6"/>
  <c r="L2016" i="6"/>
  <c r="L2017" i="6"/>
  <c r="L2018" i="6"/>
  <c r="L2019" i="6"/>
  <c r="L2020" i="6"/>
  <c r="L2021" i="6"/>
  <c r="L2022" i="6"/>
  <c r="L2023" i="6"/>
  <c r="L2024" i="6"/>
  <c r="L2025" i="6"/>
  <c r="L2026" i="6"/>
  <c r="L2027" i="6"/>
  <c r="L2028" i="6"/>
  <c r="L2029" i="6"/>
  <c r="L2030" i="6"/>
  <c r="L2031" i="6"/>
  <c r="L2032" i="6"/>
  <c r="L2033" i="6"/>
  <c r="L2034" i="6"/>
  <c r="L2035" i="6"/>
  <c r="L2036" i="6"/>
  <c r="L2037" i="6"/>
  <c r="L2038" i="6"/>
  <c r="L2039" i="6"/>
  <c r="L2040" i="6"/>
  <c r="L2041" i="6"/>
  <c r="L2042" i="6"/>
  <c r="L2043" i="6"/>
  <c r="L2044" i="6"/>
  <c r="L2045" i="6"/>
  <c r="L2046" i="6"/>
  <c r="L2047" i="6"/>
  <c r="L2048" i="6"/>
  <c r="L2049" i="6"/>
  <c r="L2050" i="6"/>
  <c r="L2051" i="6"/>
  <c r="L2052" i="6"/>
  <c r="L2053" i="6"/>
  <c r="L2054" i="6"/>
  <c r="L2055" i="6"/>
  <c r="L2056" i="6"/>
  <c r="L2057" i="6"/>
  <c r="L2058" i="6"/>
  <c r="L2059" i="6"/>
  <c r="L2060" i="6"/>
  <c r="L2061" i="6"/>
  <c r="L2062" i="6"/>
  <c r="L2063" i="6"/>
  <c r="L2064" i="6"/>
  <c r="L2065" i="6"/>
  <c r="L2066" i="6"/>
  <c r="L2067" i="6"/>
  <c r="L2068" i="6"/>
  <c r="L2069" i="6"/>
  <c r="L2070" i="6"/>
  <c r="L2071" i="6"/>
  <c r="L2072" i="6"/>
  <c r="L2073" i="6"/>
  <c r="L2074" i="6"/>
  <c r="L2075" i="6"/>
  <c r="L2076" i="6"/>
  <c r="L2077" i="6"/>
  <c r="L2078" i="6"/>
  <c r="L2079" i="6"/>
  <c r="L2080" i="6"/>
  <c r="L2081" i="6"/>
  <c r="L2082" i="6"/>
  <c r="L2083" i="6"/>
  <c r="L2084" i="6"/>
  <c r="L2085" i="6"/>
  <c r="L2086" i="6"/>
  <c r="L2087" i="6"/>
  <c r="L2088" i="6"/>
  <c r="L2089" i="6"/>
  <c r="L2090" i="6"/>
  <c r="L2091" i="6"/>
  <c r="L2092" i="6"/>
  <c r="L2093" i="6"/>
  <c r="L2094" i="6"/>
  <c r="L2095" i="6"/>
  <c r="L2096" i="6"/>
  <c r="L2097" i="6"/>
  <c r="L2098" i="6"/>
  <c r="L2099" i="6"/>
  <c r="L2100" i="6"/>
  <c r="L2101" i="6"/>
  <c r="L2102" i="6"/>
  <c r="L2103" i="6"/>
  <c r="L2104" i="6"/>
  <c r="L2105" i="6"/>
  <c r="L2106" i="6"/>
  <c r="L2107" i="6"/>
  <c r="L2108" i="6"/>
  <c r="L2109" i="6"/>
  <c r="L2110" i="6"/>
  <c r="L2111" i="6"/>
  <c r="L2112" i="6"/>
  <c r="L2113" i="6"/>
  <c r="L2114" i="6"/>
  <c r="L2115" i="6"/>
  <c r="L2116" i="6"/>
  <c r="L2117" i="6"/>
  <c r="L2118" i="6"/>
  <c r="L2119" i="6"/>
  <c r="L2120" i="6"/>
  <c r="L2121" i="6"/>
  <c r="L2122" i="6"/>
  <c r="L2123" i="6"/>
  <c r="L2124" i="6"/>
  <c r="L2125" i="6"/>
  <c r="L2126" i="6"/>
  <c r="L2127" i="6"/>
  <c r="L2128" i="6"/>
  <c r="L2129" i="6"/>
  <c r="L2130" i="6"/>
  <c r="L2131" i="6"/>
  <c r="L2132" i="6"/>
  <c r="L2133" i="6"/>
  <c r="L2134" i="6"/>
  <c r="L2135" i="6"/>
  <c r="L2136" i="6"/>
  <c r="L2137" i="6"/>
  <c r="L2138" i="6"/>
  <c r="L2139" i="6"/>
  <c r="L2140" i="6"/>
  <c r="L2141" i="6"/>
  <c r="L2142" i="6"/>
  <c r="L2143" i="6"/>
  <c r="L2144" i="6"/>
  <c r="L2145" i="6"/>
  <c r="L2146" i="6"/>
  <c r="L2147" i="6"/>
  <c r="L2148" i="6"/>
  <c r="L2149" i="6"/>
  <c r="L2150" i="6"/>
  <c r="L2151" i="6"/>
  <c r="L2152" i="6"/>
  <c r="L2153" i="6"/>
  <c r="L2154" i="6"/>
  <c r="L2155" i="6"/>
  <c r="L2156" i="6"/>
  <c r="L2157" i="6"/>
  <c r="L2158" i="6"/>
  <c r="L2159" i="6"/>
  <c r="L2160" i="6"/>
  <c r="L2161" i="6"/>
  <c r="L2162" i="6"/>
  <c r="L2163" i="6"/>
  <c r="L2164" i="6"/>
  <c r="L2165" i="6"/>
  <c r="L2166" i="6"/>
  <c r="L2167" i="6"/>
  <c r="L2168" i="6"/>
  <c r="L2169" i="6"/>
  <c r="L2170" i="6"/>
  <c r="L2171" i="6"/>
  <c r="L2172" i="6"/>
  <c r="L2173" i="6"/>
  <c r="L2174" i="6"/>
  <c r="L2175" i="6"/>
  <c r="L2176" i="6"/>
  <c r="L2177" i="6"/>
  <c r="L2178" i="6"/>
  <c r="L2179" i="6"/>
  <c r="L2180" i="6"/>
  <c r="L2181" i="6"/>
  <c r="L2182" i="6"/>
  <c r="L2183" i="6"/>
  <c r="L2184" i="6"/>
  <c r="L2185" i="6"/>
  <c r="L2186" i="6"/>
  <c r="L2187" i="6"/>
  <c r="L2188" i="6"/>
  <c r="L2189" i="6"/>
  <c r="L2190" i="6"/>
  <c r="L2191" i="6"/>
  <c r="L2192" i="6"/>
  <c r="L2193" i="6"/>
  <c r="L2194" i="6"/>
  <c r="L2195" i="6"/>
  <c r="L2196" i="6"/>
  <c r="L2197" i="6"/>
  <c r="L2198" i="6"/>
  <c r="L2199" i="6"/>
  <c r="L2200" i="6"/>
  <c r="L2201" i="6"/>
  <c r="L2202" i="6"/>
  <c r="L2203" i="6"/>
  <c r="L2204" i="6"/>
  <c r="L2205" i="6"/>
  <c r="L2206" i="6"/>
  <c r="L2207" i="6"/>
  <c r="L2208" i="6"/>
  <c r="L2209" i="6"/>
  <c r="L2210" i="6"/>
  <c r="L2211" i="6"/>
  <c r="L2212" i="6"/>
  <c r="L2213" i="6"/>
  <c r="L2214" i="6"/>
  <c r="L2215" i="6"/>
  <c r="L2216" i="6"/>
  <c r="L2217" i="6"/>
  <c r="L2218" i="6"/>
  <c r="L2219" i="6"/>
  <c r="L2220" i="6"/>
  <c r="L2221" i="6"/>
  <c r="L2222" i="6"/>
  <c r="L2223" i="6"/>
  <c r="L2224" i="6"/>
  <c r="L2225" i="6"/>
  <c r="L2226" i="6"/>
  <c r="L2227" i="6"/>
  <c r="L2228" i="6"/>
  <c r="L2229" i="6"/>
  <c r="L2230" i="6"/>
  <c r="L2231" i="6"/>
  <c r="L2232" i="6"/>
  <c r="L2233" i="6"/>
  <c r="L2234" i="6"/>
  <c r="L2235" i="6"/>
  <c r="L2236" i="6"/>
  <c r="L2237" i="6"/>
  <c r="L2238" i="6"/>
  <c r="L2239" i="6"/>
  <c r="L2240" i="6"/>
  <c r="L2241" i="6"/>
  <c r="L2242" i="6"/>
  <c r="L2243" i="6"/>
  <c r="L2244" i="6"/>
  <c r="L2245" i="6"/>
  <c r="L2246" i="6"/>
  <c r="L2247" i="6"/>
  <c r="L2248" i="6"/>
  <c r="L2249" i="6"/>
  <c r="L2250" i="6"/>
  <c r="L2251" i="6"/>
  <c r="L2252" i="6"/>
  <c r="L2253" i="6"/>
  <c r="L2254" i="6"/>
  <c r="L2255" i="6"/>
  <c r="L2256" i="6"/>
  <c r="L2257" i="6"/>
  <c r="L2258" i="6"/>
  <c r="L2259" i="6"/>
  <c r="L2260" i="6"/>
  <c r="L2261" i="6"/>
  <c r="L2262" i="6"/>
  <c r="L2263" i="6"/>
  <c r="L2264" i="6"/>
  <c r="L2265" i="6"/>
  <c r="L2266" i="6"/>
  <c r="L2267" i="6"/>
  <c r="L2268" i="6"/>
  <c r="L2269" i="6"/>
  <c r="L2270" i="6"/>
  <c r="L2271" i="6"/>
  <c r="L2272" i="6"/>
  <c r="L2273" i="6"/>
  <c r="L2274" i="6"/>
  <c r="L2275" i="6"/>
  <c r="L2276" i="6"/>
  <c r="L2277" i="6"/>
  <c r="L2278" i="6"/>
  <c r="L2279" i="6"/>
  <c r="L2280" i="6"/>
  <c r="L2281" i="6"/>
  <c r="L2282" i="6"/>
  <c r="L2283" i="6"/>
  <c r="L2284" i="6"/>
  <c r="L2285" i="6"/>
  <c r="L2286" i="6"/>
  <c r="L2287" i="6"/>
  <c r="L2288" i="6"/>
  <c r="L2289" i="6"/>
  <c r="L2290" i="6"/>
  <c r="L2291" i="6"/>
  <c r="L2292" i="6"/>
  <c r="L2293" i="6"/>
  <c r="L2294" i="6"/>
  <c r="L2295" i="6"/>
  <c r="L2296" i="6"/>
  <c r="L2297" i="6"/>
  <c r="L2298" i="6"/>
  <c r="L2299" i="6"/>
  <c r="L2300" i="6"/>
  <c r="L2301" i="6"/>
  <c r="L2302" i="6"/>
  <c r="L2303" i="6"/>
  <c r="L2304" i="6"/>
  <c r="L2305" i="6"/>
  <c r="L2306" i="6"/>
  <c r="L2307" i="6"/>
  <c r="L2308" i="6"/>
  <c r="L2309" i="6"/>
  <c r="L2310" i="6"/>
  <c r="L2311" i="6"/>
  <c r="L2312" i="6"/>
  <c r="L2313" i="6"/>
  <c r="L2314" i="6"/>
  <c r="L2315" i="6"/>
  <c r="L2316" i="6"/>
  <c r="L2317" i="6"/>
  <c r="L2318" i="6"/>
  <c r="L2319" i="6"/>
  <c r="L2320" i="6"/>
  <c r="L2321" i="6"/>
  <c r="L2322" i="6"/>
  <c r="L2323" i="6"/>
  <c r="L2324" i="6"/>
  <c r="L2325" i="6"/>
  <c r="L2326" i="6"/>
  <c r="L2327" i="6"/>
  <c r="L2328" i="6"/>
  <c r="L2329" i="6"/>
  <c r="L2330" i="6"/>
  <c r="L2331" i="6"/>
  <c r="L2332" i="6"/>
  <c r="L2333" i="6"/>
  <c r="L2334" i="6"/>
  <c r="L2335" i="6"/>
  <c r="L2336" i="6"/>
  <c r="L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 r="K1391" i="6"/>
  <c r="K1392" i="6"/>
  <c r="K1393" i="6"/>
  <c r="K1394" i="6"/>
  <c r="K1395" i="6"/>
  <c r="K1396" i="6"/>
  <c r="K1397" i="6"/>
  <c r="K1398" i="6"/>
  <c r="K1399" i="6"/>
  <c r="K1400" i="6"/>
  <c r="K1401" i="6"/>
  <c r="K1402" i="6"/>
  <c r="K1403" i="6"/>
  <c r="K1404" i="6"/>
  <c r="K1405" i="6"/>
  <c r="K1406" i="6"/>
  <c r="K1407" i="6"/>
  <c r="K1408" i="6"/>
  <c r="K1409" i="6"/>
  <c r="K1410" i="6"/>
  <c r="K1411" i="6"/>
  <c r="K1412" i="6"/>
  <c r="K1413" i="6"/>
  <c r="K1414" i="6"/>
  <c r="K1415" i="6"/>
  <c r="K1416" i="6"/>
  <c r="K1417" i="6"/>
  <c r="K1418" i="6"/>
  <c r="K1419" i="6"/>
  <c r="K1420" i="6"/>
  <c r="K1421" i="6"/>
  <c r="K1422" i="6"/>
  <c r="K1423" i="6"/>
  <c r="K1424" i="6"/>
  <c r="K1425" i="6"/>
  <c r="K1426" i="6"/>
  <c r="K1427" i="6"/>
  <c r="K1428" i="6"/>
  <c r="K1429" i="6"/>
  <c r="K1430" i="6"/>
  <c r="K1431" i="6"/>
  <c r="K1432" i="6"/>
  <c r="K1433" i="6"/>
  <c r="K1434" i="6"/>
  <c r="K1435" i="6"/>
  <c r="K1436" i="6"/>
  <c r="K1437" i="6"/>
  <c r="K1438" i="6"/>
  <c r="K1439" i="6"/>
  <c r="K1440" i="6"/>
  <c r="K1441" i="6"/>
  <c r="K1442" i="6"/>
  <c r="K1443" i="6"/>
  <c r="K1444" i="6"/>
  <c r="K1445" i="6"/>
  <c r="K1446" i="6"/>
  <c r="K1447" i="6"/>
  <c r="K1448" i="6"/>
  <c r="K1449" i="6"/>
  <c r="K1450" i="6"/>
  <c r="K1451" i="6"/>
  <c r="K1452" i="6"/>
  <c r="K1453" i="6"/>
  <c r="K1454" i="6"/>
  <c r="K1455" i="6"/>
  <c r="K1456" i="6"/>
  <c r="K1457" i="6"/>
  <c r="K1458" i="6"/>
  <c r="K1459" i="6"/>
  <c r="K1460" i="6"/>
  <c r="K1461" i="6"/>
  <c r="K1462" i="6"/>
  <c r="K1463" i="6"/>
  <c r="K1464" i="6"/>
  <c r="K1465" i="6"/>
  <c r="K1466" i="6"/>
  <c r="K1467" i="6"/>
  <c r="K1468" i="6"/>
  <c r="K1469" i="6"/>
  <c r="K1470" i="6"/>
  <c r="K1471" i="6"/>
  <c r="K1472" i="6"/>
  <c r="K1473" i="6"/>
  <c r="K1474" i="6"/>
  <c r="K1475" i="6"/>
  <c r="K1476" i="6"/>
  <c r="K1477" i="6"/>
  <c r="K1478" i="6"/>
  <c r="K1479" i="6"/>
  <c r="K1480" i="6"/>
  <c r="K1481" i="6"/>
  <c r="K1482" i="6"/>
  <c r="K1483" i="6"/>
  <c r="K1484" i="6"/>
  <c r="K1485" i="6"/>
  <c r="K1486" i="6"/>
  <c r="K1487" i="6"/>
  <c r="K1488" i="6"/>
  <c r="K1489" i="6"/>
  <c r="K1490" i="6"/>
  <c r="K1491" i="6"/>
  <c r="K1492" i="6"/>
  <c r="K1493" i="6"/>
  <c r="K1494" i="6"/>
  <c r="K1495" i="6"/>
  <c r="K1496" i="6"/>
  <c r="K1497" i="6"/>
  <c r="K1498" i="6"/>
  <c r="K1499" i="6"/>
  <c r="K1500" i="6"/>
  <c r="K1501" i="6"/>
  <c r="K1502" i="6"/>
  <c r="K1503" i="6"/>
  <c r="K1504" i="6"/>
  <c r="K1505" i="6"/>
  <c r="K1506" i="6"/>
  <c r="K1507" i="6"/>
  <c r="K1508" i="6"/>
  <c r="K1509" i="6"/>
  <c r="K1510" i="6"/>
  <c r="K1511" i="6"/>
  <c r="K1512" i="6"/>
  <c r="K1513" i="6"/>
  <c r="K1514" i="6"/>
  <c r="K1515" i="6"/>
  <c r="K1516" i="6"/>
  <c r="K1517" i="6"/>
  <c r="K1518" i="6"/>
  <c r="K1519" i="6"/>
  <c r="K1520" i="6"/>
  <c r="K1521" i="6"/>
  <c r="K1522" i="6"/>
  <c r="K1523" i="6"/>
  <c r="K1524" i="6"/>
  <c r="K1525" i="6"/>
  <c r="K1526" i="6"/>
  <c r="K1527" i="6"/>
  <c r="K1528" i="6"/>
  <c r="K1529" i="6"/>
  <c r="K1530" i="6"/>
  <c r="K1531" i="6"/>
  <c r="K1532" i="6"/>
  <c r="K1533" i="6"/>
  <c r="K1534" i="6"/>
  <c r="K1535" i="6"/>
  <c r="K1536" i="6"/>
  <c r="K1537" i="6"/>
  <c r="K1538" i="6"/>
  <c r="K1539" i="6"/>
  <c r="K1540" i="6"/>
  <c r="K1541" i="6"/>
  <c r="K1542" i="6"/>
  <c r="K1543" i="6"/>
  <c r="K1544" i="6"/>
  <c r="K1545" i="6"/>
  <c r="K1546" i="6"/>
  <c r="K1547" i="6"/>
  <c r="K1548" i="6"/>
  <c r="K1549" i="6"/>
  <c r="K1550" i="6"/>
  <c r="K1551" i="6"/>
  <c r="K1552" i="6"/>
  <c r="K1553" i="6"/>
  <c r="K1554" i="6"/>
  <c r="K1555" i="6"/>
  <c r="K1556" i="6"/>
  <c r="K1557" i="6"/>
  <c r="K1558" i="6"/>
  <c r="K1559" i="6"/>
  <c r="K1560" i="6"/>
  <c r="K1561" i="6"/>
  <c r="K1562" i="6"/>
  <c r="K1563" i="6"/>
  <c r="K1564" i="6"/>
  <c r="K1565" i="6"/>
  <c r="K1566" i="6"/>
  <c r="K1567" i="6"/>
  <c r="K1568" i="6"/>
  <c r="K1569" i="6"/>
  <c r="K1570" i="6"/>
  <c r="K1571" i="6"/>
  <c r="K1572" i="6"/>
  <c r="K1573" i="6"/>
  <c r="K1574" i="6"/>
  <c r="K1575" i="6"/>
  <c r="K1576" i="6"/>
  <c r="K1577" i="6"/>
  <c r="K1578" i="6"/>
  <c r="K1579" i="6"/>
  <c r="K1580" i="6"/>
  <c r="K1581" i="6"/>
  <c r="K1582" i="6"/>
  <c r="K1583" i="6"/>
  <c r="K1584" i="6"/>
  <c r="K1585" i="6"/>
  <c r="K1586" i="6"/>
  <c r="K1587" i="6"/>
  <c r="K1588" i="6"/>
  <c r="K1589" i="6"/>
  <c r="K1590" i="6"/>
  <c r="K1591" i="6"/>
  <c r="K1592" i="6"/>
  <c r="K1593" i="6"/>
  <c r="K1594" i="6"/>
  <c r="K1595" i="6"/>
  <c r="K1596" i="6"/>
  <c r="K1597" i="6"/>
  <c r="K1598" i="6"/>
  <c r="K1599" i="6"/>
  <c r="K1600" i="6"/>
  <c r="K1601" i="6"/>
  <c r="K1602" i="6"/>
  <c r="K1603" i="6"/>
  <c r="K1604" i="6"/>
  <c r="K1605" i="6"/>
  <c r="K1606" i="6"/>
  <c r="K1607" i="6"/>
  <c r="K1608" i="6"/>
  <c r="K1609" i="6"/>
  <c r="K1610" i="6"/>
  <c r="K1611" i="6"/>
  <c r="K1612" i="6"/>
  <c r="K1613" i="6"/>
  <c r="K1614" i="6"/>
  <c r="K1615" i="6"/>
  <c r="K1616" i="6"/>
  <c r="K1617" i="6"/>
  <c r="K1618" i="6"/>
  <c r="K1619" i="6"/>
  <c r="K1620" i="6"/>
  <c r="K1621" i="6"/>
  <c r="K1622" i="6"/>
  <c r="K1623" i="6"/>
  <c r="K1624" i="6"/>
  <c r="K1625" i="6"/>
  <c r="K1626" i="6"/>
  <c r="K1627" i="6"/>
  <c r="K1628" i="6"/>
  <c r="K1629" i="6"/>
  <c r="K1630" i="6"/>
  <c r="K1631" i="6"/>
  <c r="K1632" i="6"/>
  <c r="K1633" i="6"/>
  <c r="K1634" i="6"/>
  <c r="K1635" i="6"/>
  <c r="K1636" i="6"/>
  <c r="K1637" i="6"/>
  <c r="K1638" i="6"/>
  <c r="K1639" i="6"/>
  <c r="K1640" i="6"/>
  <c r="K1641" i="6"/>
  <c r="K1642" i="6"/>
  <c r="K1643" i="6"/>
  <c r="K1644" i="6"/>
  <c r="K1645" i="6"/>
  <c r="K1646" i="6"/>
  <c r="K1647" i="6"/>
  <c r="K1648" i="6"/>
  <c r="K1649" i="6"/>
  <c r="K1650" i="6"/>
  <c r="K1651" i="6"/>
  <c r="K1652" i="6"/>
  <c r="K1653" i="6"/>
  <c r="K1654" i="6"/>
  <c r="K1655" i="6"/>
  <c r="K1656" i="6"/>
  <c r="K1657" i="6"/>
  <c r="K1658" i="6"/>
  <c r="K1659" i="6"/>
  <c r="K1660" i="6"/>
  <c r="K1661" i="6"/>
  <c r="K1662" i="6"/>
  <c r="K1663" i="6"/>
  <c r="K1664" i="6"/>
  <c r="K1665" i="6"/>
  <c r="K1666" i="6"/>
  <c r="K1667" i="6"/>
  <c r="K1668" i="6"/>
  <c r="K1669" i="6"/>
  <c r="K1670" i="6"/>
  <c r="K1671" i="6"/>
  <c r="K1672" i="6"/>
  <c r="K1673" i="6"/>
  <c r="K1674" i="6"/>
  <c r="K1675" i="6"/>
  <c r="K1676" i="6"/>
  <c r="K1677" i="6"/>
  <c r="K1678" i="6"/>
  <c r="K1679" i="6"/>
  <c r="K1680" i="6"/>
  <c r="K1681" i="6"/>
  <c r="K1682" i="6"/>
  <c r="K1683" i="6"/>
  <c r="K1684" i="6"/>
  <c r="K1685" i="6"/>
  <c r="K1686" i="6"/>
  <c r="K1687" i="6"/>
  <c r="K1688" i="6"/>
  <c r="K1689" i="6"/>
  <c r="K1690" i="6"/>
  <c r="K1691" i="6"/>
  <c r="K1692" i="6"/>
  <c r="K1693" i="6"/>
  <c r="K1694" i="6"/>
  <c r="K1695" i="6"/>
  <c r="K1696" i="6"/>
  <c r="K1697" i="6"/>
  <c r="K1698" i="6"/>
  <c r="K1699" i="6"/>
  <c r="K1700" i="6"/>
  <c r="K1701" i="6"/>
  <c r="K1702" i="6"/>
  <c r="K1703" i="6"/>
  <c r="K1704" i="6"/>
  <c r="K1705" i="6"/>
  <c r="K1706" i="6"/>
  <c r="K1707" i="6"/>
  <c r="K1708" i="6"/>
  <c r="K1709" i="6"/>
  <c r="K1710" i="6"/>
  <c r="K1711" i="6"/>
  <c r="K1712" i="6"/>
  <c r="K1713" i="6"/>
  <c r="K1714" i="6"/>
  <c r="K1715" i="6"/>
  <c r="K1716" i="6"/>
  <c r="K1717" i="6"/>
  <c r="K1718" i="6"/>
  <c r="K1719" i="6"/>
  <c r="K1720" i="6"/>
  <c r="K1721" i="6"/>
  <c r="K1722" i="6"/>
  <c r="K1723" i="6"/>
  <c r="K1724" i="6"/>
  <c r="K1725" i="6"/>
  <c r="K1726" i="6"/>
  <c r="K1727" i="6"/>
  <c r="K1728" i="6"/>
  <c r="K1729" i="6"/>
  <c r="K1730" i="6"/>
  <c r="K1731" i="6"/>
  <c r="K1732" i="6"/>
  <c r="K1733" i="6"/>
  <c r="K1734" i="6"/>
  <c r="K1735" i="6"/>
  <c r="K1736" i="6"/>
  <c r="K1737" i="6"/>
  <c r="K1738" i="6"/>
  <c r="K1739" i="6"/>
  <c r="K1740" i="6"/>
  <c r="K1741" i="6"/>
  <c r="K1742" i="6"/>
  <c r="K1743" i="6"/>
  <c r="K1744" i="6"/>
  <c r="K1745" i="6"/>
  <c r="K1746" i="6"/>
  <c r="K1747" i="6"/>
  <c r="K1748" i="6"/>
  <c r="K1749" i="6"/>
  <c r="K1750" i="6"/>
  <c r="K1751" i="6"/>
  <c r="K1752" i="6"/>
  <c r="K1753" i="6"/>
  <c r="K1754" i="6"/>
  <c r="K1755" i="6"/>
  <c r="K1756" i="6"/>
  <c r="K1757" i="6"/>
  <c r="K1758" i="6"/>
  <c r="K1759" i="6"/>
  <c r="K1760" i="6"/>
  <c r="K1761" i="6"/>
  <c r="K1762" i="6"/>
  <c r="K1763" i="6"/>
  <c r="K1764" i="6"/>
  <c r="K1765" i="6"/>
  <c r="K1766" i="6"/>
  <c r="K1767" i="6"/>
  <c r="K1768" i="6"/>
  <c r="K1769" i="6"/>
  <c r="K1770" i="6"/>
  <c r="K1771" i="6"/>
  <c r="K1772" i="6"/>
  <c r="K1773" i="6"/>
  <c r="K1774" i="6"/>
  <c r="K1775" i="6"/>
  <c r="K1776" i="6"/>
  <c r="K1777" i="6"/>
  <c r="K1778" i="6"/>
  <c r="K1779" i="6"/>
  <c r="K1780" i="6"/>
  <c r="K1781" i="6"/>
  <c r="K1782" i="6"/>
  <c r="K1783" i="6"/>
  <c r="K1784" i="6"/>
  <c r="K1785" i="6"/>
  <c r="K1786" i="6"/>
  <c r="K1787" i="6"/>
  <c r="K1788" i="6"/>
  <c r="K1789" i="6"/>
  <c r="K1790" i="6"/>
  <c r="K1791" i="6"/>
  <c r="K1792" i="6"/>
  <c r="K1793" i="6"/>
  <c r="K1794" i="6"/>
  <c r="K1795" i="6"/>
  <c r="K1796" i="6"/>
  <c r="K1797" i="6"/>
  <c r="K1798" i="6"/>
  <c r="K1799" i="6"/>
  <c r="K1800" i="6"/>
  <c r="K1801" i="6"/>
  <c r="K1802" i="6"/>
  <c r="K1803" i="6"/>
  <c r="K1804" i="6"/>
  <c r="K1805" i="6"/>
  <c r="K1806" i="6"/>
  <c r="K1807" i="6"/>
  <c r="K1808" i="6"/>
  <c r="K1809" i="6"/>
  <c r="K1810" i="6"/>
  <c r="K1811" i="6"/>
  <c r="K1812" i="6"/>
  <c r="K1813" i="6"/>
  <c r="K1814" i="6"/>
  <c r="K1815" i="6"/>
  <c r="K1816" i="6"/>
  <c r="K1817" i="6"/>
  <c r="K1818" i="6"/>
  <c r="K1819" i="6"/>
  <c r="K1820" i="6"/>
  <c r="K1821" i="6"/>
  <c r="K1822" i="6"/>
  <c r="K1823" i="6"/>
  <c r="K1824" i="6"/>
  <c r="K1825" i="6"/>
  <c r="K1826" i="6"/>
  <c r="K1827" i="6"/>
  <c r="K1828" i="6"/>
  <c r="K1829" i="6"/>
  <c r="K1830" i="6"/>
  <c r="K1831" i="6"/>
  <c r="K1832" i="6"/>
  <c r="K1833" i="6"/>
  <c r="K1834" i="6"/>
  <c r="K1835" i="6"/>
  <c r="K1836" i="6"/>
  <c r="K1837" i="6"/>
  <c r="K1838" i="6"/>
  <c r="K1839" i="6"/>
  <c r="K1840" i="6"/>
  <c r="K1841" i="6"/>
  <c r="K1842" i="6"/>
  <c r="K1843" i="6"/>
  <c r="K1844" i="6"/>
  <c r="K1845" i="6"/>
  <c r="K1846" i="6"/>
  <c r="K1847" i="6"/>
  <c r="K1848" i="6"/>
  <c r="K1849" i="6"/>
  <c r="K1850" i="6"/>
  <c r="K1851" i="6"/>
  <c r="K1852" i="6"/>
  <c r="K1853" i="6"/>
  <c r="K1854" i="6"/>
  <c r="K1855" i="6"/>
  <c r="K1856" i="6"/>
  <c r="K1857" i="6"/>
  <c r="K1858" i="6"/>
  <c r="K1859" i="6"/>
  <c r="K1860" i="6"/>
  <c r="K1861" i="6"/>
  <c r="K1862" i="6"/>
  <c r="K1863" i="6"/>
  <c r="K1864" i="6"/>
  <c r="K1865" i="6"/>
  <c r="K1866" i="6"/>
  <c r="K1867" i="6"/>
  <c r="K1868" i="6"/>
  <c r="K1869" i="6"/>
  <c r="K1870" i="6"/>
  <c r="K1871" i="6"/>
  <c r="K1872" i="6"/>
  <c r="K1873" i="6"/>
  <c r="K1874" i="6"/>
  <c r="K1875" i="6"/>
  <c r="K1876" i="6"/>
  <c r="K1877" i="6"/>
  <c r="K1878" i="6"/>
  <c r="K1879" i="6"/>
  <c r="K1880" i="6"/>
  <c r="K1881" i="6"/>
  <c r="K1882" i="6"/>
  <c r="K1883" i="6"/>
  <c r="K1884" i="6"/>
  <c r="K1885" i="6"/>
  <c r="K1886" i="6"/>
  <c r="K1887" i="6"/>
  <c r="K1888" i="6"/>
  <c r="K1889" i="6"/>
  <c r="K1890" i="6"/>
  <c r="K1891" i="6"/>
  <c r="K1892" i="6"/>
  <c r="K1893" i="6"/>
  <c r="K1894" i="6"/>
  <c r="K1895" i="6"/>
  <c r="K1896" i="6"/>
  <c r="K1897" i="6"/>
  <c r="K1898" i="6"/>
  <c r="K1899" i="6"/>
  <c r="K1900" i="6"/>
  <c r="K1901" i="6"/>
  <c r="K1902" i="6"/>
  <c r="K1903" i="6"/>
  <c r="K1904" i="6"/>
  <c r="K1905" i="6"/>
  <c r="K1906" i="6"/>
  <c r="K1907" i="6"/>
  <c r="K1908" i="6"/>
  <c r="K1909" i="6"/>
  <c r="K1910" i="6"/>
  <c r="K1911" i="6"/>
  <c r="K1912" i="6"/>
  <c r="K1913" i="6"/>
  <c r="K1914" i="6"/>
  <c r="K1915" i="6"/>
  <c r="K1916" i="6"/>
  <c r="K1917" i="6"/>
  <c r="K1918" i="6"/>
  <c r="K1919" i="6"/>
  <c r="K1920" i="6"/>
  <c r="K1921" i="6"/>
  <c r="K1922" i="6"/>
  <c r="K1923" i="6"/>
  <c r="K1924" i="6"/>
  <c r="K1925" i="6"/>
  <c r="K1926" i="6"/>
  <c r="K1927" i="6"/>
  <c r="K1928" i="6"/>
  <c r="K1929" i="6"/>
  <c r="K1930" i="6"/>
  <c r="K1931" i="6"/>
  <c r="K1932" i="6"/>
  <c r="K1933" i="6"/>
  <c r="K1934" i="6"/>
  <c r="K1935" i="6"/>
  <c r="K1936" i="6"/>
  <c r="K1937" i="6"/>
  <c r="K1938" i="6"/>
  <c r="K1939" i="6"/>
  <c r="K1940" i="6"/>
  <c r="K1941" i="6"/>
  <c r="K1942" i="6"/>
  <c r="K1943" i="6"/>
  <c r="K1944" i="6"/>
  <c r="K1945" i="6"/>
  <c r="K1946" i="6"/>
  <c r="K1947" i="6"/>
  <c r="K1948" i="6"/>
  <c r="K1949" i="6"/>
  <c r="K1950" i="6"/>
  <c r="K1951" i="6"/>
  <c r="K1952" i="6"/>
  <c r="K1953" i="6"/>
  <c r="K1954" i="6"/>
  <c r="K1955" i="6"/>
  <c r="K1956" i="6"/>
  <c r="K1957" i="6"/>
  <c r="K1958" i="6"/>
  <c r="K1959" i="6"/>
  <c r="K1960" i="6"/>
  <c r="K1961" i="6"/>
  <c r="K1962" i="6"/>
  <c r="K1963" i="6"/>
  <c r="K1964" i="6"/>
  <c r="K1965" i="6"/>
  <c r="K1966" i="6"/>
  <c r="K1967" i="6"/>
  <c r="K1968" i="6"/>
  <c r="K1969" i="6"/>
  <c r="K1970" i="6"/>
  <c r="K1971" i="6"/>
  <c r="K1972" i="6"/>
  <c r="K1973" i="6"/>
  <c r="K1974" i="6"/>
  <c r="K1975" i="6"/>
  <c r="K1976" i="6"/>
  <c r="K1977" i="6"/>
  <c r="K1978" i="6"/>
  <c r="K1979" i="6"/>
  <c r="K1980" i="6"/>
  <c r="K1981" i="6"/>
  <c r="K1982" i="6"/>
  <c r="K1983" i="6"/>
  <c r="K1984" i="6"/>
  <c r="K1985" i="6"/>
  <c r="K1986" i="6"/>
  <c r="K1987" i="6"/>
  <c r="K1988" i="6"/>
  <c r="K1989" i="6"/>
  <c r="K1990" i="6"/>
  <c r="K1991" i="6"/>
  <c r="K1992" i="6"/>
  <c r="K1993" i="6"/>
  <c r="K1994" i="6"/>
  <c r="K1995" i="6"/>
  <c r="K1996" i="6"/>
  <c r="K1997" i="6"/>
  <c r="K1998" i="6"/>
  <c r="K1999" i="6"/>
  <c r="K2000" i="6"/>
  <c r="K2001" i="6"/>
  <c r="K2002" i="6"/>
  <c r="K2003" i="6"/>
  <c r="K2004" i="6"/>
  <c r="K2005" i="6"/>
  <c r="K2006" i="6"/>
  <c r="K2007" i="6"/>
  <c r="K2008" i="6"/>
  <c r="K2009" i="6"/>
  <c r="K2010" i="6"/>
  <c r="K2011" i="6"/>
  <c r="K2012" i="6"/>
  <c r="K2013" i="6"/>
  <c r="K2014" i="6"/>
  <c r="K2015" i="6"/>
  <c r="K2016" i="6"/>
  <c r="K2017" i="6"/>
  <c r="K2018" i="6"/>
  <c r="K2019" i="6"/>
  <c r="K2020" i="6"/>
  <c r="K2021" i="6"/>
  <c r="K2022" i="6"/>
  <c r="K2023" i="6"/>
  <c r="K2024" i="6"/>
  <c r="K2025" i="6"/>
  <c r="K2026" i="6"/>
  <c r="K2027" i="6"/>
  <c r="K2028" i="6"/>
  <c r="K2029" i="6"/>
  <c r="K2030" i="6"/>
  <c r="K2031" i="6"/>
  <c r="K2032" i="6"/>
  <c r="K2033" i="6"/>
  <c r="K2034" i="6"/>
  <c r="K2035" i="6"/>
  <c r="K2036" i="6"/>
  <c r="K2037" i="6"/>
  <c r="K2038" i="6"/>
  <c r="K2039" i="6"/>
  <c r="K2040" i="6"/>
  <c r="K2041" i="6"/>
  <c r="K2042" i="6"/>
  <c r="K2043" i="6"/>
  <c r="K2044" i="6"/>
  <c r="K2045" i="6"/>
  <c r="K2046" i="6"/>
  <c r="K2047" i="6"/>
  <c r="K2048" i="6"/>
  <c r="K2049" i="6"/>
  <c r="K2050" i="6"/>
  <c r="K2051" i="6"/>
  <c r="K2052" i="6"/>
  <c r="K2053" i="6"/>
  <c r="K2054" i="6"/>
  <c r="K2055" i="6"/>
  <c r="K2056" i="6"/>
  <c r="K2057" i="6"/>
  <c r="K2058" i="6"/>
  <c r="K2059" i="6"/>
  <c r="K2060" i="6"/>
  <c r="K2061" i="6"/>
  <c r="K2062" i="6"/>
  <c r="K2063" i="6"/>
  <c r="K2064" i="6"/>
  <c r="K2065" i="6"/>
  <c r="K2066" i="6"/>
  <c r="K2067" i="6"/>
  <c r="K2068" i="6"/>
  <c r="K2069" i="6"/>
  <c r="K2070" i="6"/>
  <c r="K2071" i="6"/>
  <c r="K2072" i="6"/>
  <c r="K2073" i="6"/>
  <c r="K2074" i="6"/>
  <c r="K2075" i="6"/>
  <c r="K2076" i="6"/>
  <c r="K2077" i="6"/>
  <c r="K2078" i="6"/>
  <c r="K2079" i="6"/>
  <c r="K2080" i="6"/>
  <c r="K2081" i="6"/>
  <c r="K2082" i="6"/>
  <c r="K2083" i="6"/>
  <c r="K2084" i="6"/>
  <c r="K2085" i="6"/>
  <c r="K2086" i="6"/>
  <c r="K2087" i="6"/>
  <c r="K2088" i="6"/>
  <c r="K2089" i="6"/>
  <c r="K2090" i="6"/>
  <c r="K2091" i="6"/>
  <c r="K2092" i="6"/>
  <c r="K2093" i="6"/>
  <c r="K2094" i="6"/>
  <c r="K2095" i="6"/>
  <c r="K2096" i="6"/>
  <c r="K2097" i="6"/>
  <c r="K2098" i="6"/>
  <c r="K2099" i="6"/>
  <c r="K2100" i="6"/>
  <c r="K2101" i="6"/>
  <c r="K2102" i="6"/>
  <c r="K2103" i="6"/>
  <c r="K2104" i="6"/>
  <c r="K2105" i="6"/>
  <c r="K2106" i="6"/>
  <c r="K2107" i="6"/>
  <c r="K2108" i="6"/>
  <c r="K2109" i="6"/>
  <c r="K2110" i="6"/>
  <c r="K2111" i="6"/>
  <c r="K2112" i="6"/>
  <c r="K2113" i="6"/>
  <c r="K2114" i="6"/>
  <c r="K2115" i="6"/>
  <c r="K2116" i="6"/>
  <c r="K2117" i="6"/>
  <c r="K2118" i="6"/>
  <c r="K2119" i="6"/>
  <c r="K2120" i="6"/>
  <c r="K2121" i="6"/>
  <c r="K2122" i="6"/>
  <c r="K2123" i="6"/>
  <c r="K2124" i="6"/>
  <c r="K2125" i="6"/>
  <c r="K2126" i="6"/>
  <c r="K2127" i="6"/>
  <c r="K2128" i="6"/>
  <c r="K2129" i="6"/>
  <c r="K2130" i="6"/>
  <c r="K2131" i="6"/>
  <c r="K2132" i="6"/>
  <c r="K2133" i="6"/>
  <c r="K2134" i="6"/>
  <c r="K2135" i="6"/>
  <c r="K2136" i="6"/>
  <c r="K2137" i="6"/>
  <c r="K2138" i="6"/>
  <c r="K2139" i="6"/>
  <c r="K2140" i="6"/>
  <c r="K2141" i="6"/>
  <c r="K2142" i="6"/>
  <c r="K2143" i="6"/>
  <c r="K2144" i="6"/>
  <c r="K2145" i="6"/>
  <c r="K2146" i="6"/>
  <c r="K2147" i="6"/>
  <c r="K2148" i="6"/>
  <c r="K2149" i="6"/>
  <c r="K2150" i="6"/>
  <c r="K2151" i="6"/>
  <c r="K2152" i="6"/>
  <c r="K2153" i="6"/>
  <c r="K2154" i="6"/>
  <c r="K2155" i="6"/>
  <c r="K2156" i="6"/>
  <c r="K2157" i="6"/>
  <c r="K2158" i="6"/>
  <c r="K2159" i="6"/>
  <c r="K2160" i="6"/>
  <c r="K2161" i="6"/>
  <c r="K2162" i="6"/>
  <c r="K2163" i="6"/>
  <c r="K2164" i="6"/>
  <c r="K2165" i="6"/>
  <c r="K2166" i="6"/>
  <c r="K2167" i="6"/>
  <c r="K2168" i="6"/>
  <c r="K2169" i="6"/>
  <c r="K2170" i="6"/>
  <c r="K2171" i="6"/>
  <c r="K2172" i="6"/>
  <c r="K2173" i="6"/>
  <c r="K2174" i="6"/>
  <c r="K2175" i="6"/>
  <c r="K2176" i="6"/>
  <c r="K2177" i="6"/>
  <c r="K2178" i="6"/>
  <c r="K2179" i="6"/>
  <c r="K2180" i="6"/>
  <c r="K2181" i="6"/>
  <c r="K2182" i="6"/>
  <c r="K2183" i="6"/>
  <c r="K2184" i="6"/>
  <c r="K2185" i="6"/>
  <c r="K2186" i="6"/>
  <c r="K2187" i="6"/>
  <c r="K2188" i="6"/>
  <c r="K2189" i="6"/>
  <c r="K2190" i="6"/>
  <c r="K2191" i="6"/>
  <c r="K2192" i="6"/>
  <c r="K2193" i="6"/>
  <c r="K2194" i="6"/>
  <c r="K2195" i="6"/>
  <c r="K2196" i="6"/>
  <c r="K2197" i="6"/>
  <c r="K2198" i="6"/>
  <c r="K2199" i="6"/>
  <c r="K2200" i="6"/>
  <c r="K2201" i="6"/>
  <c r="K2202" i="6"/>
  <c r="K2203" i="6"/>
  <c r="K2204" i="6"/>
  <c r="K2205" i="6"/>
  <c r="K2206" i="6"/>
  <c r="K2207" i="6"/>
  <c r="K2208" i="6"/>
  <c r="K2209" i="6"/>
  <c r="K2210" i="6"/>
  <c r="K2211" i="6"/>
  <c r="K2212" i="6"/>
  <c r="K2213" i="6"/>
  <c r="K2214" i="6"/>
  <c r="K2215" i="6"/>
  <c r="K2216" i="6"/>
  <c r="K2217" i="6"/>
  <c r="K2218" i="6"/>
  <c r="K2219" i="6"/>
  <c r="K2220" i="6"/>
  <c r="K2221" i="6"/>
  <c r="K2222" i="6"/>
  <c r="K2223" i="6"/>
  <c r="K2224" i="6"/>
  <c r="K2225" i="6"/>
  <c r="K2226" i="6"/>
  <c r="K2227" i="6"/>
  <c r="K2228" i="6"/>
  <c r="K2229" i="6"/>
  <c r="K2230" i="6"/>
  <c r="K2231" i="6"/>
  <c r="K2232" i="6"/>
  <c r="K2233" i="6"/>
  <c r="K2234" i="6"/>
  <c r="K2235" i="6"/>
  <c r="K2236" i="6"/>
  <c r="K2237" i="6"/>
  <c r="K2238" i="6"/>
  <c r="K2239" i="6"/>
  <c r="K2240" i="6"/>
  <c r="K2241" i="6"/>
  <c r="K2242" i="6"/>
  <c r="K2243" i="6"/>
  <c r="K2244" i="6"/>
  <c r="K2245" i="6"/>
  <c r="K2246" i="6"/>
  <c r="K2247" i="6"/>
  <c r="K2248" i="6"/>
  <c r="K2249" i="6"/>
  <c r="K2250" i="6"/>
  <c r="K2251" i="6"/>
  <c r="K2252" i="6"/>
  <c r="K2253" i="6"/>
  <c r="K2254" i="6"/>
  <c r="K2255" i="6"/>
  <c r="K2256" i="6"/>
  <c r="K2257" i="6"/>
  <c r="K2258" i="6"/>
  <c r="K2259" i="6"/>
  <c r="K2260" i="6"/>
  <c r="K2261" i="6"/>
  <c r="K2262" i="6"/>
  <c r="K2263" i="6"/>
  <c r="K2264" i="6"/>
  <c r="K2265" i="6"/>
  <c r="K2266" i="6"/>
  <c r="K2267" i="6"/>
  <c r="K2268" i="6"/>
  <c r="K2269" i="6"/>
  <c r="K2270" i="6"/>
  <c r="K2271" i="6"/>
  <c r="K2272" i="6"/>
  <c r="K2273" i="6"/>
  <c r="K2274" i="6"/>
  <c r="K2275" i="6"/>
  <c r="K2276" i="6"/>
  <c r="K2277" i="6"/>
  <c r="K2278" i="6"/>
  <c r="K2279" i="6"/>
  <c r="K2280" i="6"/>
  <c r="K2281" i="6"/>
  <c r="K2282" i="6"/>
  <c r="K2283" i="6"/>
  <c r="K2284" i="6"/>
  <c r="K2285" i="6"/>
  <c r="K2286" i="6"/>
  <c r="K2287" i="6"/>
  <c r="K2288" i="6"/>
  <c r="K2289" i="6"/>
  <c r="K2290" i="6"/>
  <c r="K2291" i="6"/>
  <c r="K2292" i="6"/>
  <c r="K2293" i="6"/>
  <c r="K2294" i="6"/>
  <c r="K2295" i="6"/>
  <c r="K2296" i="6"/>
  <c r="K2297" i="6"/>
  <c r="K2298" i="6"/>
  <c r="K2299" i="6"/>
  <c r="K2300" i="6"/>
  <c r="K2301" i="6"/>
  <c r="K2302" i="6"/>
  <c r="K2303" i="6"/>
  <c r="K2304" i="6"/>
  <c r="K2305" i="6"/>
  <c r="K2306" i="6"/>
  <c r="K2307" i="6"/>
  <c r="K2308" i="6"/>
  <c r="K2309" i="6"/>
  <c r="K2310" i="6"/>
  <c r="K2311" i="6"/>
  <c r="K2312" i="6"/>
  <c r="K2313" i="6"/>
  <c r="K2314" i="6"/>
  <c r="K2315" i="6"/>
  <c r="K2316" i="6"/>
  <c r="K2317" i="6"/>
  <c r="K2318" i="6"/>
  <c r="K2319" i="6"/>
  <c r="K2320" i="6"/>
  <c r="K2321" i="6"/>
  <c r="K2322" i="6"/>
  <c r="K2323" i="6"/>
  <c r="K2324" i="6"/>
  <c r="K2325" i="6"/>
  <c r="K2326" i="6"/>
  <c r="K2327" i="6"/>
  <c r="K2328" i="6"/>
  <c r="K2329" i="6"/>
  <c r="K2330" i="6"/>
  <c r="K2331" i="6"/>
  <c r="K2332" i="6"/>
  <c r="K2333" i="6"/>
  <c r="K2334" i="6"/>
  <c r="K2335" i="6"/>
  <c r="K2336" i="6"/>
  <c r="K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1157" i="6"/>
  <c r="J1158" i="6"/>
  <c r="J1159" i="6"/>
  <c r="J1160" i="6"/>
  <c r="J1161" i="6"/>
  <c r="J1162" i="6"/>
  <c r="J1163" i="6"/>
  <c r="J1164" i="6"/>
  <c r="J1165" i="6"/>
  <c r="J1166" i="6"/>
  <c r="J1167" i="6"/>
  <c r="J1168" i="6"/>
  <c r="J1169" i="6"/>
  <c r="J1170" i="6"/>
  <c r="J1171" i="6"/>
  <c r="J1172" i="6"/>
  <c r="J1173" i="6"/>
  <c r="J1174" i="6"/>
  <c r="J1175" i="6"/>
  <c r="J1176" i="6"/>
  <c r="J1177" i="6"/>
  <c r="J1178" i="6"/>
  <c r="J1179" i="6"/>
  <c r="J1180" i="6"/>
  <c r="J1181" i="6"/>
  <c r="J1182" i="6"/>
  <c r="J1183" i="6"/>
  <c r="J1184" i="6"/>
  <c r="J1185" i="6"/>
  <c r="J1186" i="6"/>
  <c r="J1187" i="6"/>
  <c r="J1188" i="6"/>
  <c r="J1189" i="6"/>
  <c r="J1190" i="6"/>
  <c r="J1191" i="6"/>
  <c r="J1192" i="6"/>
  <c r="J1193" i="6"/>
  <c r="J1194" i="6"/>
  <c r="J1195" i="6"/>
  <c r="J1196" i="6"/>
  <c r="J1197" i="6"/>
  <c r="J1198" i="6"/>
  <c r="J1199" i="6"/>
  <c r="J1200" i="6"/>
  <c r="J1201" i="6"/>
  <c r="J1202" i="6"/>
  <c r="J1203" i="6"/>
  <c r="J1204" i="6"/>
  <c r="J1205" i="6"/>
  <c r="J1206" i="6"/>
  <c r="J1207" i="6"/>
  <c r="J1208" i="6"/>
  <c r="J1209" i="6"/>
  <c r="J1210" i="6"/>
  <c r="J1211" i="6"/>
  <c r="J1212" i="6"/>
  <c r="J1213" i="6"/>
  <c r="J1214" i="6"/>
  <c r="J1215" i="6"/>
  <c r="J1216" i="6"/>
  <c r="J1217" i="6"/>
  <c r="J1218" i="6"/>
  <c r="J1219" i="6"/>
  <c r="J1220" i="6"/>
  <c r="J1221" i="6"/>
  <c r="J1222" i="6"/>
  <c r="J1223" i="6"/>
  <c r="J1224" i="6"/>
  <c r="J1225" i="6"/>
  <c r="J1226" i="6"/>
  <c r="J1227" i="6"/>
  <c r="J1228" i="6"/>
  <c r="J1229" i="6"/>
  <c r="J1230" i="6"/>
  <c r="J1231" i="6"/>
  <c r="J1232" i="6"/>
  <c r="J1233" i="6"/>
  <c r="J1234" i="6"/>
  <c r="J1235" i="6"/>
  <c r="J1236" i="6"/>
  <c r="J1237" i="6"/>
  <c r="J1238" i="6"/>
  <c r="J1239" i="6"/>
  <c r="J1240" i="6"/>
  <c r="J1241" i="6"/>
  <c r="J1242" i="6"/>
  <c r="J1243" i="6"/>
  <c r="J1244" i="6"/>
  <c r="J1245" i="6"/>
  <c r="J1246" i="6"/>
  <c r="J1247" i="6"/>
  <c r="J1248" i="6"/>
  <c r="J1249" i="6"/>
  <c r="J1250" i="6"/>
  <c r="J1251" i="6"/>
  <c r="J1252" i="6"/>
  <c r="J1253" i="6"/>
  <c r="J1254" i="6"/>
  <c r="J1255" i="6"/>
  <c r="J1256" i="6"/>
  <c r="J1257" i="6"/>
  <c r="J1258" i="6"/>
  <c r="J1259" i="6"/>
  <c r="J1260" i="6"/>
  <c r="J1261" i="6"/>
  <c r="J1262" i="6"/>
  <c r="J1263" i="6"/>
  <c r="J1264" i="6"/>
  <c r="J1265" i="6"/>
  <c r="J1266" i="6"/>
  <c r="J1267" i="6"/>
  <c r="J1268" i="6"/>
  <c r="J1269" i="6"/>
  <c r="J1270" i="6"/>
  <c r="J1271" i="6"/>
  <c r="J1272" i="6"/>
  <c r="J1273" i="6"/>
  <c r="J1274" i="6"/>
  <c r="J1275" i="6"/>
  <c r="J1276" i="6"/>
  <c r="J1277" i="6"/>
  <c r="J1278" i="6"/>
  <c r="J1279" i="6"/>
  <c r="J1280" i="6"/>
  <c r="J1281" i="6"/>
  <c r="J1282" i="6"/>
  <c r="J1283" i="6"/>
  <c r="J1284" i="6"/>
  <c r="J1285" i="6"/>
  <c r="J1286" i="6"/>
  <c r="J1287" i="6"/>
  <c r="J1288" i="6"/>
  <c r="J1289" i="6"/>
  <c r="J1290" i="6"/>
  <c r="J1291" i="6"/>
  <c r="J1292" i="6"/>
  <c r="J1293" i="6"/>
  <c r="J1294" i="6"/>
  <c r="J1295" i="6"/>
  <c r="J1296" i="6"/>
  <c r="J1297" i="6"/>
  <c r="J1298" i="6"/>
  <c r="J1299" i="6"/>
  <c r="J1300" i="6"/>
  <c r="J1301" i="6"/>
  <c r="J1302" i="6"/>
  <c r="J1303" i="6"/>
  <c r="J1304" i="6"/>
  <c r="J1305" i="6"/>
  <c r="J1306" i="6"/>
  <c r="J1307" i="6"/>
  <c r="J1308" i="6"/>
  <c r="J1309" i="6"/>
  <c r="J1310" i="6"/>
  <c r="J1311" i="6"/>
  <c r="J1312" i="6"/>
  <c r="J1313" i="6"/>
  <c r="J1314" i="6"/>
  <c r="J1315" i="6"/>
  <c r="J1316" i="6"/>
  <c r="J1317" i="6"/>
  <c r="J1318" i="6"/>
  <c r="J1319" i="6"/>
  <c r="J1320" i="6"/>
  <c r="J1321" i="6"/>
  <c r="J1322" i="6"/>
  <c r="J1323" i="6"/>
  <c r="J1324" i="6"/>
  <c r="J1325" i="6"/>
  <c r="J1326" i="6"/>
  <c r="J1327" i="6"/>
  <c r="J1328" i="6"/>
  <c r="J1329" i="6"/>
  <c r="J1330" i="6"/>
  <c r="J1331" i="6"/>
  <c r="J1332" i="6"/>
  <c r="J1333" i="6"/>
  <c r="J1334" i="6"/>
  <c r="J1335" i="6"/>
  <c r="J1336" i="6"/>
  <c r="J1337" i="6"/>
  <c r="J1338" i="6"/>
  <c r="J1339" i="6"/>
  <c r="J1340" i="6"/>
  <c r="J1341" i="6"/>
  <c r="J1342" i="6"/>
  <c r="J1343" i="6"/>
  <c r="J1344" i="6"/>
  <c r="J1345" i="6"/>
  <c r="J1346" i="6"/>
  <c r="J1347" i="6"/>
  <c r="J1348" i="6"/>
  <c r="J1349" i="6"/>
  <c r="J1350" i="6"/>
  <c r="J1351" i="6"/>
  <c r="J1352" i="6"/>
  <c r="J1353" i="6"/>
  <c r="J1354" i="6"/>
  <c r="J1355" i="6"/>
  <c r="J1356" i="6"/>
  <c r="J1357" i="6"/>
  <c r="J1358" i="6"/>
  <c r="J1359" i="6"/>
  <c r="J1360" i="6"/>
  <c r="J1361" i="6"/>
  <c r="J1362" i="6"/>
  <c r="J1363" i="6"/>
  <c r="J1364" i="6"/>
  <c r="J1365" i="6"/>
  <c r="J1366" i="6"/>
  <c r="J1367" i="6"/>
  <c r="J1368" i="6"/>
  <c r="J1369" i="6"/>
  <c r="J1370" i="6"/>
  <c r="J1371" i="6"/>
  <c r="J1372" i="6"/>
  <c r="J1373" i="6"/>
  <c r="J1374" i="6"/>
  <c r="J1375" i="6"/>
  <c r="J1376" i="6"/>
  <c r="J1377" i="6"/>
  <c r="J1378" i="6"/>
  <c r="J1379" i="6"/>
  <c r="J1380" i="6"/>
  <c r="J1381" i="6"/>
  <c r="J1382" i="6"/>
  <c r="J1383" i="6"/>
  <c r="J1384" i="6"/>
  <c r="J1385" i="6"/>
  <c r="J1386" i="6"/>
  <c r="J1387" i="6"/>
  <c r="J1388" i="6"/>
  <c r="J1389" i="6"/>
  <c r="J1390" i="6"/>
  <c r="J1391" i="6"/>
  <c r="J1392" i="6"/>
  <c r="J1393" i="6"/>
  <c r="J1394" i="6"/>
  <c r="J1395" i="6"/>
  <c r="J1396" i="6"/>
  <c r="J1397" i="6"/>
  <c r="J1398" i="6"/>
  <c r="J1399" i="6"/>
  <c r="J1400" i="6"/>
  <c r="J1401" i="6"/>
  <c r="J1402" i="6"/>
  <c r="J1403" i="6"/>
  <c r="J1404" i="6"/>
  <c r="J1405" i="6"/>
  <c r="J1406" i="6"/>
  <c r="J1407" i="6"/>
  <c r="J1408" i="6"/>
  <c r="J1409" i="6"/>
  <c r="J1410" i="6"/>
  <c r="J1411" i="6"/>
  <c r="J1412" i="6"/>
  <c r="J1413" i="6"/>
  <c r="J1414" i="6"/>
  <c r="J1415" i="6"/>
  <c r="J1416" i="6"/>
  <c r="J1417" i="6"/>
  <c r="J1418" i="6"/>
  <c r="J1419" i="6"/>
  <c r="J1420" i="6"/>
  <c r="J1421" i="6"/>
  <c r="J1422" i="6"/>
  <c r="J1423" i="6"/>
  <c r="J1424" i="6"/>
  <c r="J1425" i="6"/>
  <c r="J1426" i="6"/>
  <c r="J1427" i="6"/>
  <c r="J1428" i="6"/>
  <c r="J1429" i="6"/>
  <c r="J1430" i="6"/>
  <c r="J1431" i="6"/>
  <c r="J1432" i="6"/>
  <c r="J1433" i="6"/>
  <c r="J1434" i="6"/>
  <c r="J1435" i="6"/>
  <c r="J1436" i="6"/>
  <c r="J1437" i="6"/>
  <c r="J1438" i="6"/>
  <c r="J1439" i="6"/>
  <c r="J1440" i="6"/>
  <c r="J1441" i="6"/>
  <c r="J1442" i="6"/>
  <c r="J1443" i="6"/>
  <c r="J1444" i="6"/>
  <c r="J1445" i="6"/>
  <c r="J1446" i="6"/>
  <c r="J1447" i="6"/>
  <c r="J1448" i="6"/>
  <c r="J1449" i="6"/>
  <c r="J1450" i="6"/>
  <c r="J1451" i="6"/>
  <c r="J1452" i="6"/>
  <c r="J1453" i="6"/>
  <c r="J1454" i="6"/>
  <c r="J1455" i="6"/>
  <c r="J1456" i="6"/>
  <c r="J1457" i="6"/>
  <c r="J1458" i="6"/>
  <c r="J1459" i="6"/>
  <c r="J1460" i="6"/>
  <c r="J1461" i="6"/>
  <c r="J1462" i="6"/>
  <c r="J1463" i="6"/>
  <c r="J1464" i="6"/>
  <c r="J1465" i="6"/>
  <c r="J1466" i="6"/>
  <c r="J1467" i="6"/>
  <c r="J1468" i="6"/>
  <c r="J1469" i="6"/>
  <c r="J1470" i="6"/>
  <c r="J1471" i="6"/>
  <c r="J1472" i="6"/>
  <c r="J1473" i="6"/>
  <c r="J1474" i="6"/>
  <c r="J1475" i="6"/>
  <c r="J1476" i="6"/>
  <c r="J1477" i="6"/>
  <c r="J1478" i="6"/>
  <c r="J1479" i="6"/>
  <c r="J1480" i="6"/>
  <c r="J1481" i="6"/>
  <c r="J1482" i="6"/>
  <c r="J1483" i="6"/>
  <c r="J1484" i="6"/>
  <c r="J1485" i="6"/>
  <c r="J1486" i="6"/>
  <c r="J1487" i="6"/>
  <c r="J1488" i="6"/>
  <c r="J1489" i="6"/>
  <c r="J1490" i="6"/>
  <c r="J1491" i="6"/>
  <c r="J1492" i="6"/>
  <c r="J1493" i="6"/>
  <c r="J1494" i="6"/>
  <c r="J1495" i="6"/>
  <c r="J1496" i="6"/>
  <c r="J1497" i="6"/>
  <c r="J1498" i="6"/>
  <c r="J1499" i="6"/>
  <c r="J1500" i="6"/>
  <c r="J1501" i="6"/>
  <c r="J1502" i="6"/>
  <c r="J1503" i="6"/>
  <c r="J1504" i="6"/>
  <c r="J1505" i="6"/>
  <c r="J1506" i="6"/>
  <c r="J1507" i="6"/>
  <c r="J1508" i="6"/>
  <c r="J1509" i="6"/>
  <c r="J1510" i="6"/>
  <c r="J1511" i="6"/>
  <c r="J1512" i="6"/>
  <c r="J1513" i="6"/>
  <c r="J1514" i="6"/>
  <c r="J1515" i="6"/>
  <c r="J1516" i="6"/>
  <c r="J1517" i="6"/>
  <c r="J1518" i="6"/>
  <c r="J1519" i="6"/>
  <c r="J1520" i="6"/>
  <c r="J1521" i="6"/>
  <c r="J1522" i="6"/>
  <c r="J1523" i="6"/>
  <c r="J1524" i="6"/>
  <c r="J1525" i="6"/>
  <c r="J1526" i="6"/>
  <c r="J1527" i="6"/>
  <c r="J1528" i="6"/>
  <c r="J1529" i="6"/>
  <c r="J1530" i="6"/>
  <c r="J1531" i="6"/>
  <c r="J1532" i="6"/>
  <c r="J1533" i="6"/>
  <c r="J1534" i="6"/>
  <c r="J1535" i="6"/>
  <c r="J1536" i="6"/>
  <c r="J1537" i="6"/>
  <c r="J1538" i="6"/>
  <c r="J1539" i="6"/>
  <c r="J1540" i="6"/>
  <c r="J1541" i="6"/>
  <c r="J1542" i="6"/>
  <c r="J1543" i="6"/>
  <c r="J1544" i="6"/>
  <c r="J1545" i="6"/>
  <c r="J1546" i="6"/>
  <c r="J1547" i="6"/>
  <c r="J1548" i="6"/>
  <c r="J1549" i="6"/>
  <c r="J1550" i="6"/>
  <c r="J1551" i="6"/>
  <c r="J1552" i="6"/>
  <c r="J1553" i="6"/>
  <c r="J1554" i="6"/>
  <c r="J1555" i="6"/>
  <c r="J1556" i="6"/>
  <c r="J1557" i="6"/>
  <c r="J1558" i="6"/>
  <c r="J1559" i="6"/>
  <c r="J1560" i="6"/>
  <c r="J1561" i="6"/>
  <c r="J1562" i="6"/>
  <c r="J1563" i="6"/>
  <c r="J1564" i="6"/>
  <c r="J1565" i="6"/>
  <c r="J1566" i="6"/>
  <c r="J1567" i="6"/>
  <c r="J1568" i="6"/>
  <c r="J1569" i="6"/>
  <c r="J1570" i="6"/>
  <c r="J1571" i="6"/>
  <c r="J1572" i="6"/>
  <c r="J1573" i="6"/>
  <c r="J1574" i="6"/>
  <c r="J1575" i="6"/>
  <c r="J1576" i="6"/>
  <c r="J1577" i="6"/>
  <c r="J1578" i="6"/>
  <c r="J1579" i="6"/>
  <c r="J1580" i="6"/>
  <c r="J1581" i="6"/>
  <c r="J1582" i="6"/>
  <c r="J1583" i="6"/>
  <c r="J1584" i="6"/>
  <c r="J1585" i="6"/>
  <c r="J1586" i="6"/>
  <c r="J1587" i="6"/>
  <c r="J1588" i="6"/>
  <c r="J1589" i="6"/>
  <c r="J1590" i="6"/>
  <c r="J1591" i="6"/>
  <c r="J1592" i="6"/>
  <c r="J1593" i="6"/>
  <c r="J1594" i="6"/>
  <c r="J1595" i="6"/>
  <c r="J1596" i="6"/>
  <c r="J1597" i="6"/>
  <c r="J1598" i="6"/>
  <c r="J1599" i="6"/>
  <c r="J1600" i="6"/>
  <c r="J1601" i="6"/>
  <c r="J1602" i="6"/>
  <c r="J1603" i="6"/>
  <c r="J1604" i="6"/>
  <c r="J1605" i="6"/>
  <c r="J1606" i="6"/>
  <c r="J1607" i="6"/>
  <c r="J1608" i="6"/>
  <c r="J1609" i="6"/>
  <c r="J1610" i="6"/>
  <c r="J1611" i="6"/>
  <c r="J1612" i="6"/>
  <c r="J1613" i="6"/>
  <c r="J1614" i="6"/>
  <c r="J1615" i="6"/>
  <c r="J1616" i="6"/>
  <c r="J1617" i="6"/>
  <c r="J1618" i="6"/>
  <c r="J1619" i="6"/>
  <c r="J1620" i="6"/>
  <c r="J1621" i="6"/>
  <c r="J1622" i="6"/>
  <c r="J1623" i="6"/>
  <c r="J1624" i="6"/>
  <c r="J1625" i="6"/>
  <c r="J1626" i="6"/>
  <c r="J1627" i="6"/>
  <c r="J1628" i="6"/>
  <c r="J1629" i="6"/>
  <c r="J1630" i="6"/>
  <c r="J1631" i="6"/>
  <c r="J1632" i="6"/>
  <c r="J1633" i="6"/>
  <c r="J1634" i="6"/>
  <c r="J1635" i="6"/>
  <c r="J1636" i="6"/>
  <c r="J1637" i="6"/>
  <c r="J1638" i="6"/>
  <c r="J1639" i="6"/>
  <c r="J1640" i="6"/>
  <c r="J1641" i="6"/>
  <c r="J1642" i="6"/>
  <c r="J1643" i="6"/>
  <c r="J1644" i="6"/>
  <c r="J1645" i="6"/>
  <c r="J1646" i="6"/>
  <c r="J1647" i="6"/>
  <c r="J1648" i="6"/>
  <c r="J1649" i="6"/>
  <c r="J1650" i="6"/>
  <c r="J1651" i="6"/>
  <c r="J1652" i="6"/>
  <c r="J1653" i="6"/>
  <c r="J1654" i="6"/>
  <c r="J1655" i="6"/>
  <c r="J1656" i="6"/>
  <c r="J1657" i="6"/>
  <c r="J1658" i="6"/>
  <c r="J1659" i="6"/>
  <c r="J1660" i="6"/>
  <c r="J1661" i="6"/>
  <c r="J1662" i="6"/>
  <c r="J1663" i="6"/>
  <c r="J1664" i="6"/>
  <c r="J1665" i="6"/>
  <c r="J1666" i="6"/>
  <c r="J1667" i="6"/>
  <c r="J1668" i="6"/>
  <c r="J1669" i="6"/>
  <c r="J1670" i="6"/>
  <c r="J1671" i="6"/>
  <c r="J1672" i="6"/>
  <c r="J1673" i="6"/>
  <c r="J1674" i="6"/>
  <c r="J1675" i="6"/>
  <c r="J1676" i="6"/>
  <c r="J1677" i="6"/>
  <c r="J1678" i="6"/>
  <c r="J1679" i="6"/>
  <c r="J1680" i="6"/>
  <c r="J1681" i="6"/>
  <c r="J1682" i="6"/>
  <c r="J1683" i="6"/>
  <c r="J1684" i="6"/>
  <c r="J1685" i="6"/>
  <c r="J1686" i="6"/>
  <c r="J1687" i="6"/>
  <c r="J1688" i="6"/>
  <c r="J1689" i="6"/>
  <c r="J1690" i="6"/>
  <c r="J1691" i="6"/>
  <c r="J1692" i="6"/>
  <c r="J1693" i="6"/>
  <c r="J1694" i="6"/>
  <c r="J1695" i="6"/>
  <c r="J1696" i="6"/>
  <c r="J1697" i="6"/>
  <c r="J1698" i="6"/>
  <c r="J1699" i="6"/>
  <c r="J1700" i="6"/>
  <c r="J1701" i="6"/>
  <c r="J1702" i="6"/>
  <c r="J1703" i="6"/>
  <c r="J1704" i="6"/>
  <c r="J1705" i="6"/>
  <c r="J1706" i="6"/>
  <c r="J1707" i="6"/>
  <c r="J1708" i="6"/>
  <c r="J1709" i="6"/>
  <c r="J1710" i="6"/>
  <c r="J1711" i="6"/>
  <c r="J1712" i="6"/>
  <c r="J1713" i="6"/>
  <c r="J1714" i="6"/>
  <c r="J1715" i="6"/>
  <c r="J1716" i="6"/>
  <c r="J1717" i="6"/>
  <c r="J1718" i="6"/>
  <c r="J1719" i="6"/>
  <c r="J1720" i="6"/>
  <c r="J1721" i="6"/>
  <c r="J1722" i="6"/>
  <c r="J1723" i="6"/>
  <c r="J1724" i="6"/>
  <c r="J1725" i="6"/>
  <c r="J1726" i="6"/>
  <c r="J1727" i="6"/>
  <c r="J1728" i="6"/>
  <c r="J1729" i="6"/>
  <c r="J1730" i="6"/>
  <c r="J1731" i="6"/>
  <c r="J1732" i="6"/>
  <c r="J1733" i="6"/>
  <c r="J1734" i="6"/>
  <c r="J1735" i="6"/>
  <c r="J1736" i="6"/>
  <c r="J1737" i="6"/>
  <c r="J1738" i="6"/>
  <c r="J1739" i="6"/>
  <c r="J1740" i="6"/>
  <c r="J1741" i="6"/>
  <c r="J1742" i="6"/>
  <c r="J1743" i="6"/>
  <c r="J1744" i="6"/>
  <c r="J1745" i="6"/>
  <c r="J1746" i="6"/>
  <c r="J1747" i="6"/>
  <c r="J1748" i="6"/>
  <c r="J1749" i="6"/>
  <c r="J1750" i="6"/>
  <c r="J1751" i="6"/>
  <c r="J1752" i="6"/>
  <c r="J1753" i="6"/>
  <c r="J1754" i="6"/>
  <c r="J1755" i="6"/>
  <c r="J1756" i="6"/>
  <c r="J1757" i="6"/>
  <c r="J1758" i="6"/>
  <c r="J1759" i="6"/>
  <c r="J1760" i="6"/>
  <c r="J1761" i="6"/>
  <c r="J1762" i="6"/>
  <c r="J1763" i="6"/>
  <c r="J1764" i="6"/>
  <c r="J1765" i="6"/>
  <c r="J1766" i="6"/>
  <c r="J1767" i="6"/>
  <c r="J1768" i="6"/>
  <c r="J1769" i="6"/>
  <c r="J1770" i="6"/>
  <c r="J1771" i="6"/>
  <c r="J1772" i="6"/>
  <c r="J1773" i="6"/>
  <c r="J1774" i="6"/>
  <c r="J1775" i="6"/>
  <c r="J1776" i="6"/>
  <c r="J1777" i="6"/>
  <c r="J1778" i="6"/>
  <c r="J1779" i="6"/>
  <c r="J1780" i="6"/>
  <c r="J1781" i="6"/>
  <c r="J1782" i="6"/>
  <c r="J1783" i="6"/>
  <c r="J1784" i="6"/>
  <c r="J1785" i="6"/>
  <c r="J1786" i="6"/>
  <c r="J1787" i="6"/>
  <c r="J1788" i="6"/>
  <c r="J1789" i="6"/>
  <c r="J1790" i="6"/>
  <c r="J1791" i="6"/>
  <c r="J1792" i="6"/>
  <c r="J1793" i="6"/>
  <c r="J1794" i="6"/>
  <c r="J1795" i="6"/>
  <c r="J1796" i="6"/>
  <c r="J1797" i="6"/>
  <c r="J1798" i="6"/>
  <c r="J1799" i="6"/>
  <c r="J1800" i="6"/>
  <c r="J1801" i="6"/>
  <c r="J1802" i="6"/>
  <c r="J1803" i="6"/>
  <c r="J1804" i="6"/>
  <c r="J1805" i="6"/>
  <c r="J1806" i="6"/>
  <c r="J1807" i="6"/>
  <c r="J1808" i="6"/>
  <c r="J1809" i="6"/>
  <c r="J1810" i="6"/>
  <c r="J1811" i="6"/>
  <c r="J1812" i="6"/>
  <c r="J1813" i="6"/>
  <c r="J1814" i="6"/>
  <c r="J1815" i="6"/>
  <c r="J1816" i="6"/>
  <c r="J1817" i="6"/>
  <c r="J1818" i="6"/>
  <c r="J1819" i="6"/>
  <c r="J1820" i="6"/>
  <c r="J1821" i="6"/>
  <c r="J1822" i="6"/>
  <c r="J1823" i="6"/>
  <c r="J1824" i="6"/>
  <c r="J1825" i="6"/>
  <c r="J1826" i="6"/>
  <c r="J1827" i="6"/>
  <c r="J1828" i="6"/>
  <c r="J1829" i="6"/>
  <c r="J1830" i="6"/>
  <c r="J1831" i="6"/>
  <c r="J1832" i="6"/>
  <c r="J1833" i="6"/>
  <c r="J1834" i="6"/>
  <c r="J1835" i="6"/>
  <c r="J1836" i="6"/>
  <c r="J1837" i="6"/>
  <c r="J1838" i="6"/>
  <c r="J1839" i="6"/>
  <c r="J1840" i="6"/>
  <c r="J1841" i="6"/>
  <c r="J1842" i="6"/>
  <c r="J1843" i="6"/>
  <c r="J1844" i="6"/>
  <c r="J1845" i="6"/>
  <c r="J1846" i="6"/>
  <c r="J1847" i="6"/>
  <c r="J1848" i="6"/>
  <c r="J1849" i="6"/>
  <c r="J1850" i="6"/>
  <c r="J1851" i="6"/>
  <c r="J1852" i="6"/>
  <c r="J1853" i="6"/>
  <c r="J1854" i="6"/>
  <c r="J1855" i="6"/>
  <c r="J1856" i="6"/>
  <c r="J1857" i="6"/>
  <c r="J1858" i="6"/>
  <c r="J1859" i="6"/>
  <c r="J1860" i="6"/>
  <c r="J1861" i="6"/>
  <c r="J1862" i="6"/>
  <c r="J1863" i="6"/>
  <c r="J1864" i="6"/>
  <c r="J1865" i="6"/>
  <c r="J1866" i="6"/>
  <c r="J1867" i="6"/>
  <c r="J1868" i="6"/>
  <c r="J1869" i="6"/>
  <c r="J1870" i="6"/>
  <c r="J1871" i="6"/>
  <c r="J1872" i="6"/>
  <c r="J1873" i="6"/>
  <c r="J1874" i="6"/>
  <c r="J1875" i="6"/>
  <c r="J1876" i="6"/>
  <c r="J1877" i="6"/>
  <c r="J1878" i="6"/>
  <c r="J1879" i="6"/>
  <c r="J1880" i="6"/>
  <c r="J1881" i="6"/>
  <c r="J1882" i="6"/>
  <c r="J1883" i="6"/>
  <c r="J1884" i="6"/>
  <c r="J1885" i="6"/>
  <c r="J1886" i="6"/>
  <c r="J1887" i="6"/>
  <c r="J1888" i="6"/>
  <c r="J1889" i="6"/>
  <c r="J1890" i="6"/>
  <c r="J1891" i="6"/>
  <c r="J1892" i="6"/>
  <c r="J1893" i="6"/>
  <c r="J1894" i="6"/>
  <c r="J1895" i="6"/>
  <c r="J1896" i="6"/>
  <c r="J1897" i="6"/>
  <c r="J1898" i="6"/>
  <c r="J1899" i="6"/>
  <c r="J1900" i="6"/>
  <c r="J1901" i="6"/>
  <c r="J1902" i="6"/>
  <c r="J1903" i="6"/>
  <c r="J1904" i="6"/>
  <c r="J1905" i="6"/>
  <c r="J1906" i="6"/>
  <c r="J1907" i="6"/>
  <c r="J1908" i="6"/>
  <c r="J1909" i="6"/>
  <c r="J1910" i="6"/>
  <c r="J1911" i="6"/>
  <c r="J1912" i="6"/>
  <c r="J1913" i="6"/>
  <c r="J1914" i="6"/>
  <c r="J1915" i="6"/>
  <c r="J1916" i="6"/>
  <c r="J1917" i="6"/>
  <c r="J1918" i="6"/>
  <c r="J1919" i="6"/>
  <c r="J1920" i="6"/>
  <c r="J1921" i="6"/>
  <c r="J1922" i="6"/>
  <c r="J1923" i="6"/>
  <c r="J1924" i="6"/>
  <c r="J1925" i="6"/>
  <c r="J1926" i="6"/>
  <c r="J1927" i="6"/>
  <c r="J1928" i="6"/>
  <c r="J1929" i="6"/>
  <c r="J1930" i="6"/>
  <c r="J1931" i="6"/>
  <c r="J1932" i="6"/>
  <c r="J1933" i="6"/>
  <c r="J1934" i="6"/>
  <c r="J1935" i="6"/>
  <c r="J1936" i="6"/>
  <c r="J1937" i="6"/>
  <c r="J1938" i="6"/>
  <c r="J1939" i="6"/>
  <c r="J1940" i="6"/>
  <c r="J1941" i="6"/>
  <c r="J1942" i="6"/>
  <c r="J1943" i="6"/>
  <c r="J1944" i="6"/>
  <c r="J1945" i="6"/>
  <c r="J1946" i="6"/>
  <c r="J1947" i="6"/>
  <c r="J1948" i="6"/>
  <c r="J1949" i="6"/>
  <c r="J1950" i="6"/>
  <c r="J1951" i="6"/>
  <c r="J1952" i="6"/>
  <c r="J1953" i="6"/>
  <c r="J1954" i="6"/>
  <c r="J1955" i="6"/>
  <c r="J1956" i="6"/>
  <c r="J1957" i="6"/>
  <c r="J1958" i="6"/>
  <c r="J1959" i="6"/>
  <c r="J1960" i="6"/>
  <c r="J1961" i="6"/>
  <c r="J1962" i="6"/>
  <c r="J1963" i="6"/>
  <c r="J1964" i="6"/>
  <c r="J1965" i="6"/>
  <c r="J1966" i="6"/>
  <c r="J1967" i="6"/>
  <c r="J1968" i="6"/>
  <c r="J1969" i="6"/>
  <c r="J1970" i="6"/>
  <c r="J1971" i="6"/>
  <c r="J1972" i="6"/>
  <c r="J1973" i="6"/>
  <c r="J1974" i="6"/>
  <c r="J1975" i="6"/>
  <c r="J1976" i="6"/>
  <c r="J1977" i="6"/>
  <c r="J1978" i="6"/>
  <c r="J1979" i="6"/>
  <c r="J1980" i="6"/>
  <c r="J1981" i="6"/>
  <c r="J1982" i="6"/>
  <c r="J1983" i="6"/>
  <c r="J1984" i="6"/>
  <c r="J1985" i="6"/>
  <c r="J1986" i="6"/>
  <c r="J1987" i="6"/>
  <c r="J1988" i="6"/>
  <c r="J1989" i="6"/>
  <c r="J1990" i="6"/>
  <c r="J1991" i="6"/>
  <c r="J1992" i="6"/>
  <c r="J1993" i="6"/>
  <c r="J1994" i="6"/>
  <c r="J1995" i="6"/>
  <c r="J1996" i="6"/>
  <c r="J1997" i="6"/>
  <c r="J1998" i="6"/>
  <c r="J1999" i="6"/>
  <c r="J2000" i="6"/>
  <c r="J2001" i="6"/>
  <c r="J2002" i="6"/>
  <c r="J2003" i="6"/>
  <c r="J2004" i="6"/>
  <c r="J2005" i="6"/>
  <c r="J2006" i="6"/>
  <c r="J2007" i="6"/>
  <c r="J2008" i="6"/>
  <c r="J2009" i="6"/>
  <c r="J2010" i="6"/>
  <c r="J2011" i="6"/>
  <c r="J2012" i="6"/>
  <c r="J2013" i="6"/>
  <c r="J2014" i="6"/>
  <c r="J2015" i="6"/>
  <c r="J2016" i="6"/>
  <c r="J2017" i="6"/>
  <c r="J2018" i="6"/>
  <c r="J2019" i="6"/>
  <c r="J2020" i="6"/>
  <c r="J2021" i="6"/>
  <c r="J2022" i="6"/>
  <c r="J2023" i="6"/>
  <c r="J2024" i="6"/>
  <c r="J2025" i="6"/>
  <c r="J2026" i="6"/>
  <c r="J2027" i="6"/>
  <c r="J2028" i="6"/>
  <c r="J2029" i="6"/>
  <c r="J2030" i="6"/>
  <c r="J2031" i="6"/>
  <c r="J2032" i="6"/>
  <c r="J2033" i="6"/>
  <c r="J2034" i="6"/>
  <c r="J2035" i="6"/>
  <c r="J2036" i="6"/>
  <c r="J2037" i="6"/>
  <c r="J2038" i="6"/>
  <c r="J2039" i="6"/>
  <c r="J2040" i="6"/>
  <c r="J2041" i="6"/>
  <c r="J2042" i="6"/>
  <c r="J2043" i="6"/>
  <c r="J2044" i="6"/>
  <c r="J2045" i="6"/>
  <c r="J2046" i="6"/>
  <c r="J2047" i="6"/>
  <c r="J2048" i="6"/>
  <c r="J2049" i="6"/>
  <c r="J2050" i="6"/>
  <c r="J2051" i="6"/>
  <c r="J2052" i="6"/>
  <c r="J2053" i="6"/>
  <c r="J2054" i="6"/>
  <c r="J2055" i="6"/>
  <c r="J2056" i="6"/>
  <c r="J2057" i="6"/>
  <c r="J2058" i="6"/>
  <c r="J2059" i="6"/>
  <c r="J2060" i="6"/>
  <c r="J2061" i="6"/>
  <c r="J2062" i="6"/>
  <c r="J2063" i="6"/>
  <c r="J2064" i="6"/>
  <c r="J2065" i="6"/>
  <c r="J2066" i="6"/>
  <c r="J2067" i="6"/>
  <c r="J2068" i="6"/>
  <c r="J2069" i="6"/>
  <c r="J2070" i="6"/>
  <c r="J2071" i="6"/>
  <c r="J2072" i="6"/>
  <c r="J2073" i="6"/>
  <c r="J2074" i="6"/>
  <c r="J2075" i="6"/>
  <c r="J2076" i="6"/>
  <c r="J2077" i="6"/>
  <c r="J2078" i="6"/>
  <c r="J2079" i="6"/>
  <c r="J2080" i="6"/>
  <c r="J2081" i="6"/>
  <c r="J2082" i="6"/>
  <c r="J2083" i="6"/>
  <c r="J2084" i="6"/>
  <c r="J2085" i="6"/>
  <c r="J2086" i="6"/>
  <c r="J2087" i="6"/>
  <c r="J2088" i="6"/>
  <c r="J2089" i="6"/>
  <c r="J2090" i="6"/>
  <c r="J2091" i="6"/>
  <c r="J2092" i="6"/>
  <c r="J2093" i="6"/>
  <c r="J2094" i="6"/>
  <c r="J2095" i="6"/>
  <c r="J2096" i="6"/>
  <c r="J2097" i="6"/>
  <c r="J2098" i="6"/>
  <c r="J2099" i="6"/>
  <c r="J2100" i="6"/>
  <c r="J2101" i="6"/>
  <c r="J2102" i="6"/>
  <c r="J2103" i="6"/>
  <c r="J2104" i="6"/>
  <c r="J2105" i="6"/>
  <c r="J2106" i="6"/>
  <c r="J2107" i="6"/>
  <c r="J2108" i="6"/>
  <c r="J2109" i="6"/>
  <c r="J2110" i="6"/>
  <c r="J2111" i="6"/>
  <c r="J2112" i="6"/>
  <c r="J2113" i="6"/>
  <c r="J2114" i="6"/>
  <c r="J2115" i="6"/>
  <c r="J2116" i="6"/>
  <c r="J2117" i="6"/>
  <c r="J2118" i="6"/>
  <c r="J2119" i="6"/>
  <c r="J2120" i="6"/>
  <c r="J2121" i="6"/>
  <c r="J2122" i="6"/>
  <c r="J2123" i="6"/>
  <c r="J2124" i="6"/>
  <c r="J2125" i="6"/>
  <c r="J2126" i="6"/>
  <c r="J2127" i="6"/>
  <c r="J2128" i="6"/>
  <c r="J2129" i="6"/>
  <c r="J2130" i="6"/>
  <c r="J2131" i="6"/>
  <c r="J2132" i="6"/>
  <c r="J2133" i="6"/>
  <c r="J2134" i="6"/>
  <c r="J2135" i="6"/>
  <c r="J2136" i="6"/>
  <c r="J2137" i="6"/>
  <c r="J2138" i="6"/>
  <c r="J2139" i="6"/>
  <c r="J2140" i="6"/>
  <c r="J2141" i="6"/>
  <c r="J2142" i="6"/>
  <c r="J2143" i="6"/>
  <c r="J2144" i="6"/>
  <c r="J2145" i="6"/>
  <c r="J2146" i="6"/>
  <c r="J2147" i="6"/>
  <c r="J2148" i="6"/>
  <c r="J2149" i="6"/>
  <c r="J2150" i="6"/>
  <c r="J2151" i="6"/>
  <c r="J2152" i="6"/>
  <c r="J2153" i="6"/>
  <c r="J2154" i="6"/>
  <c r="J2155" i="6"/>
  <c r="J2156" i="6"/>
  <c r="J2157" i="6"/>
  <c r="J2158" i="6"/>
  <c r="J2159" i="6"/>
  <c r="J2160" i="6"/>
  <c r="J2161" i="6"/>
  <c r="J2162" i="6"/>
  <c r="J2163" i="6"/>
  <c r="J2164" i="6"/>
  <c r="J2165" i="6"/>
  <c r="J2166" i="6"/>
  <c r="J2167" i="6"/>
  <c r="J2168" i="6"/>
  <c r="J2169" i="6"/>
  <c r="J2170" i="6"/>
  <c r="J2171" i="6"/>
  <c r="J2172" i="6"/>
  <c r="J2173" i="6"/>
  <c r="J2174" i="6"/>
  <c r="J2175" i="6"/>
  <c r="J2176" i="6"/>
  <c r="J2177" i="6"/>
  <c r="J2178" i="6"/>
  <c r="J2179" i="6"/>
  <c r="J2180" i="6"/>
  <c r="J2181" i="6"/>
  <c r="J2182" i="6"/>
  <c r="J2183" i="6"/>
  <c r="J2184" i="6"/>
  <c r="J2185" i="6"/>
  <c r="J2186" i="6"/>
  <c r="J2187" i="6"/>
  <c r="J2188" i="6"/>
  <c r="J2189" i="6"/>
  <c r="J2190" i="6"/>
  <c r="J2191" i="6"/>
  <c r="J2192" i="6"/>
  <c r="J2193" i="6"/>
  <c r="J2194" i="6"/>
  <c r="J2195" i="6"/>
  <c r="J2196" i="6"/>
  <c r="J2197" i="6"/>
  <c r="J2198" i="6"/>
  <c r="J2199" i="6"/>
  <c r="J2200" i="6"/>
  <c r="J2201" i="6"/>
  <c r="J2202" i="6"/>
  <c r="J2203" i="6"/>
  <c r="J2204" i="6"/>
  <c r="J2205" i="6"/>
  <c r="J2206" i="6"/>
  <c r="J2207" i="6"/>
  <c r="J2208" i="6"/>
  <c r="J2209" i="6"/>
  <c r="J2210" i="6"/>
  <c r="J2211" i="6"/>
  <c r="J2212" i="6"/>
  <c r="J2213" i="6"/>
  <c r="J2214" i="6"/>
  <c r="J2215" i="6"/>
  <c r="J2216" i="6"/>
  <c r="J2217" i="6"/>
  <c r="J2218" i="6"/>
  <c r="J2219" i="6"/>
  <c r="J2220" i="6"/>
  <c r="J2221" i="6"/>
  <c r="J2222" i="6"/>
  <c r="J2223" i="6"/>
  <c r="J2224" i="6"/>
  <c r="J2225" i="6"/>
  <c r="J2226" i="6"/>
  <c r="J2227" i="6"/>
  <c r="J2228" i="6"/>
  <c r="J2229" i="6"/>
  <c r="J2230" i="6"/>
  <c r="J2231" i="6"/>
  <c r="J2232" i="6"/>
  <c r="J2233" i="6"/>
  <c r="J2234" i="6"/>
  <c r="J2235" i="6"/>
  <c r="J2236" i="6"/>
  <c r="J2237" i="6"/>
  <c r="J2238" i="6"/>
  <c r="J2239" i="6"/>
  <c r="J2240" i="6"/>
  <c r="J2241" i="6"/>
  <c r="J2242" i="6"/>
  <c r="J2243" i="6"/>
  <c r="J2244" i="6"/>
  <c r="J2245" i="6"/>
  <c r="J2246" i="6"/>
  <c r="J2247" i="6"/>
  <c r="J2248" i="6"/>
  <c r="J2249" i="6"/>
  <c r="J2250" i="6"/>
  <c r="J2251" i="6"/>
  <c r="J2252" i="6"/>
  <c r="J2253" i="6"/>
  <c r="J2254" i="6"/>
  <c r="J2255" i="6"/>
  <c r="J2256" i="6"/>
  <c r="J2257" i="6"/>
  <c r="J2258" i="6"/>
  <c r="J2259" i="6"/>
  <c r="J2260" i="6"/>
  <c r="J2261" i="6"/>
  <c r="J2262" i="6"/>
  <c r="J2263" i="6"/>
  <c r="J2264" i="6"/>
  <c r="J2265" i="6"/>
  <c r="J2266" i="6"/>
  <c r="J2267" i="6"/>
  <c r="J2268" i="6"/>
  <c r="J2269" i="6"/>
  <c r="J2270" i="6"/>
  <c r="J2271" i="6"/>
  <c r="J2272" i="6"/>
  <c r="J2273" i="6"/>
  <c r="J2274" i="6"/>
  <c r="J2275" i="6"/>
  <c r="J2276" i="6"/>
  <c r="J2277" i="6"/>
  <c r="J2278" i="6"/>
  <c r="J2279" i="6"/>
  <c r="J2280" i="6"/>
  <c r="J2281" i="6"/>
  <c r="J2282" i="6"/>
  <c r="J2283" i="6"/>
  <c r="J2284" i="6"/>
  <c r="J2285" i="6"/>
  <c r="J2286" i="6"/>
  <c r="J2287" i="6"/>
  <c r="J2288" i="6"/>
  <c r="J2289" i="6"/>
  <c r="J2290" i="6"/>
  <c r="J2291" i="6"/>
  <c r="J2292" i="6"/>
  <c r="J2293" i="6"/>
  <c r="J2294" i="6"/>
  <c r="J2295" i="6"/>
  <c r="J2296" i="6"/>
  <c r="J2297" i="6"/>
  <c r="J2298" i="6"/>
  <c r="J2299" i="6"/>
  <c r="J2300" i="6"/>
  <c r="J2301" i="6"/>
  <c r="J2302" i="6"/>
  <c r="J2303" i="6"/>
  <c r="J2304" i="6"/>
  <c r="J2305" i="6"/>
  <c r="J2306" i="6"/>
  <c r="J2307" i="6"/>
  <c r="J2308" i="6"/>
  <c r="J2309" i="6"/>
  <c r="J2310" i="6"/>
  <c r="J2311" i="6"/>
  <c r="J2312" i="6"/>
  <c r="J2313" i="6"/>
  <c r="J2314" i="6"/>
  <c r="J2315" i="6"/>
  <c r="J2316" i="6"/>
  <c r="J2317" i="6"/>
  <c r="J2318" i="6"/>
  <c r="J2319" i="6"/>
  <c r="J2320" i="6"/>
  <c r="J2321" i="6"/>
  <c r="J2322" i="6"/>
  <c r="J2323" i="6"/>
  <c r="J2324" i="6"/>
  <c r="J2325" i="6"/>
  <c r="J2326" i="6"/>
  <c r="J2327" i="6"/>
  <c r="J2328" i="6"/>
  <c r="J2329" i="6"/>
  <c r="J2330" i="6"/>
  <c r="J2331" i="6"/>
  <c r="J2332" i="6"/>
  <c r="J2333" i="6"/>
  <c r="J2334" i="6"/>
  <c r="J2335" i="6"/>
  <c r="J2336" i="6"/>
  <c r="J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502" i="6"/>
  <c r="I1503" i="6"/>
  <c r="I1504" i="6"/>
  <c r="I1505" i="6"/>
  <c r="I1506" i="6"/>
  <c r="I1507" i="6"/>
  <c r="I1508" i="6"/>
  <c r="I1509" i="6"/>
  <c r="I1510" i="6"/>
  <c r="I1511" i="6"/>
  <c r="I1512" i="6"/>
  <c r="I1513" i="6"/>
  <c r="I1514" i="6"/>
  <c r="I1515" i="6"/>
  <c r="I1516" i="6"/>
  <c r="I1517" i="6"/>
  <c r="I1518" i="6"/>
  <c r="I1519" i="6"/>
  <c r="I1520" i="6"/>
  <c r="I1521" i="6"/>
  <c r="I1522" i="6"/>
  <c r="I1523" i="6"/>
  <c r="I1524" i="6"/>
  <c r="I1525" i="6"/>
  <c r="I1526" i="6"/>
  <c r="I1527" i="6"/>
  <c r="I1528" i="6"/>
  <c r="I1529" i="6"/>
  <c r="I1530" i="6"/>
  <c r="I1531" i="6"/>
  <c r="I1532" i="6"/>
  <c r="I1533" i="6"/>
  <c r="I1534" i="6"/>
  <c r="I1535" i="6"/>
  <c r="I1536" i="6"/>
  <c r="I1537" i="6"/>
  <c r="I1538" i="6"/>
  <c r="I1539" i="6"/>
  <c r="I1540" i="6"/>
  <c r="I1541" i="6"/>
  <c r="I1542" i="6"/>
  <c r="I1543" i="6"/>
  <c r="I1544" i="6"/>
  <c r="I1545" i="6"/>
  <c r="I1546" i="6"/>
  <c r="I1547" i="6"/>
  <c r="I1548" i="6"/>
  <c r="I1549" i="6"/>
  <c r="I1550" i="6"/>
  <c r="I1551" i="6"/>
  <c r="I1552" i="6"/>
  <c r="I1553" i="6"/>
  <c r="I1554" i="6"/>
  <c r="I1555" i="6"/>
  <c r="I1556" i="6"/>
  <c r="I1557" i="6"/>
  <c r="I1558" i="6"/>
  <c r="I1559" i="6"/>
  <c r="I1560" i="6"/>
  <c r="I1561" i="6"/>
  <c r="I1562" i="6"/>
  <c r="I1563" i="6"/>
  <c r="I1564" i="6"/>
  <c r="I1565" i="6"/>
  <c r="I1566" i="6"/>
  <c r="I1567" i="6"/>
  <c r="I1568" i="6"/>
  <c r="I1569" i="6"/>
  <c r="I1570" i="6"/>
  <c r="I1571" i="6"/>
  <c r="I1572" i="6"/>
  <c r="I1573" i="6"/>
  <c r="I1574" i="6"/>
  <c r="I1575" i="6"/>
  <c r="I1576" i="6"/>
  <c r="I1577" i="6"/>
  <c r="I1578" i="6"/>
  <c r="I1579" i="6"/>
  <c r="I1580" i="6"/>
  <c r="I1581" i="6"/>
  <c r="I1582" i="6"/>
  <c r="I1583" i="6"/>
  <c r="I1584" i="6"/>
  <c r="I1585" i="6"/>
  <c r="I1586" i="6"/>
  <c r="I1587" i="6"/>
  <c r="I1588" i="6"/>
  <c r="I1589" i="6"/>
  <c r="I1590" i="6"/>
  <c r="I1591" i="6"/>
  <c r="I1592" i="6"/>
  <c r="I1593" i="6"/>
  <c r="I1594" i="6"/>
  <c r="I1595" i="6"/>
  <c r="I1596" i="6"/>
  <c r="I1597" i="6"/>
  <c r="I1598" i="6"/>
  <c r="I1599" i="6"/>
  <c r="I1600" i="6"/>
  <c r="I1601" i="6"/>
  <c r="I1602" i="6"/>
  <c r="I1603" i="6"/>
  <c r="I1604" i="6"/>
  <c r="I1605" i="6"/>
  <c r="I1606" i="6"/>
  <c r="I1607" i="6"/>
  <c r="I1608" i="6"/>
  <c r="I1609" i="6"/>
  <c r="I1610" i="6"/>
  <c r="I1611" i="6"/>
  <c r="I1612" i="6"/>
  <c r="I1613" i="6"/>
  <c r="I1614" i="6"/>
  <c r="I1615" i="6"/>
  <c r="I1616" i="6"/>
  <c r="I1617" i="6"/>
  <c r="I1618" i="6"/>
  <c r="I1619" i="6"/>
  <c r="I1620" i="6"/>
  <c r="I1621" i="6"/>
  <c r="I1622" i="6"/>
  <c r="I1623" i="6"/>
  <c r="I1624" i="6"/>
  <c r="I1625" i="6"/>
  <c r="I1626" i="6"/>
  <c r="I1627" i="6"/>
  <c r="I1628" i="6"/>
  <c r="I1629" i="6"/>
  <c r="I1630" i="6"/>
  <c r="I1631" i="6"/>
  <c r="I1632" i="6"/>
  <c r="I1633" i="6"/>
  <c r="I1634" i="6"/>
  <c r="I1635" i="6"/>
  <c r="I1636" i="6"/>
  <c r="I1637" i="6"/>
  <c r="I1638" i="6"/>
  <c r="I1639" i="6"/>
  <c r="I1640" i="6"/>
  <c r="I1641" i="6"/>
  <c r="I1642" i="6"/>
  <c r="I1643" i="6"/>
  <c r="I1644" i="6"/>
  <c r="I1645" i="6"/>
  <c r="I1646" i="6"/>
  <c r="I1647" i="6"/>
  <c r="I1648" i="6"/>
  <c r="I1649" i="6"/>
  <c r="I1650" i="6"/>
  <c r="I1651" i="6"/>
  <c r="I1652" i="6"/>
  <c r="I1653" i="6"/>
  <c r="I1654" i="6"/>
  <c r="I1655" i="6"/>
  <c r="I1656" i="6"/>
  <c r="I1657" i="6"/>
  <c r="I1658" i="6"/>
  <c r="I1659" i="6"/>
  <c r="I1660" i="6"/>
  <c r="I1661" i="6"/>
  <c r="I1662" i="6"/>
  <c r="I1663" i="6"/>
  <c r="I1664" i="6"/>
  <c r="I1665" i="6"/>
  <c r="I1666" i="6"/>
  <c r="I1667" i="6"/>
  <c r="I1668" i="6"/>
  <c r="I1669" i="6"/>
  <c r="I1670" i="6"/>
  <c r="I1671" i="6"/>
  <c r="I1672" i="6"/>
  <c r="I1673" i="6"/>
  <c r="I1674" i="6"/>
  <c r="I1675" i="6"/>
  <c r="I1676" i="6"/>
  <c r="I1677" i="6"/>
  <c r="I1678" i="6"/>
  <c r="I1679" i="6"/>
  <c r="I1680" i="6"/>
  <c r="I1681" i="6"/>
  <c r="I1682" i="6"/>
  <c r="I1683" i="6"/>
  <c r="I1684" i="6"/>
  <c r="I1685" i="6"/>
  <c r="I1686" i="6"/>
  <c r="I1687" i="6"/>
  <c r="I1688" i="6"/>
  <c r="I1689" i="6"/>
  <c r="I1690" i="6"/>
  <c r="I1691" i="6"/>
  <c r="I1692" i="6"/>
  <c r="I1693" i="6"/>
  <c r="I1694" i="6"/>
  <c r="I1695" i="6"/>
  <c r="I1696" i="6"/>
  <c r="I1697" i="6"/>
  <c r="I1698" i="6"/>
  <c r="I1699" i="6"/>
  <c r="I1700" i="6"/>
  <c r="I1701" i="6"/>
  <c r="I1702" i="6"/>
  <c r="I1703" i="6"/>
  <c r="I1704" i="6"/>
  <c r="I1705" i="6"/>
  <c r="I1706" i="6"/>
  <c r="I1707" i="6"/>
  <c r="I1708" i="6"/>
  <c r="I1709" i="6"/>
  <c r="I1710" i="6"/>
  <c r="I1711" i="6"/>
  <c r="I1712" i="6"/>
  <c r="I1713" i="6"/>
  <c r="I1714" i="6"/>
  <c r="I1715" i="6"/>
  <c r="I1716" i="6"/>
  <c r="I1717" i="6"/>
  <c r="I1718" i="6"/>
  <c r="I1719" i="6"/>
  <c r="I1720" i="6"/>
  <c r="I1721" i="6"/>
  <c r="I1722" i="6"/>
  <c r="I1723" i="6"/>
  <c r="I1724" i="6"/>
  <c r="I1725" i="6"/>
  <c r="I1726" i="6"/>
  <c r="I1727" i="6"/>
  <c r="I1728" i="6"/>
  <c r="I1729" i="6"/>
  <c r="I1730" i="6"/>
  <c r="I1731" i="6"/>
  <c r="I1732" i="6"/>
  <c r="I1733" i="6"/>
  <c r="I1734" i="6"/>
  <c r="I1735" i="6"/>
  <c r="I1736" i="6"/>
  <c r="I1737" i="6"/>
  <c r="I1738" i="6"/>
  <c r="I1739" i="6"/>
  <c r="I1740" i="6"/>
  <c r="I1741" i="6"/>
  <c r="I1742" i="6"/>
  <c r="I1743" i="6"/>
  <c r="I1744" i="6"/>
  <c r="I1745" i="6"/>
  <c r="I1746" i="6"/>
  <c r="I1747" i="6"/>
  <c r="I1748" i="6"/>
  <c r="I1749" i="6"/>
  <c r="I1750" i="6"/>
  <c r="I1751" i="6"/>
  <c r="I1752" i="6"/>
  <c r="I1753" i="6"/>
  <c r="I1754" i="6"/>
  <c r="I1755" i="6"/>
  <c r="I1756" i="6"/>
  <c r="I1757" i="6"/>
  <c r="I1758" i="6"/>
  <c r="I1759" i="6"/>
  <c r="I1760" i="6"/>
  <c r="I1761" i="6"/>
  <c r="I1762" i="6"/>
  <c r="I1763" i="6"/>
  <c r="I1764" i="6"/>
  <c r="I1765" i="6"/>
  <c r="I1766" i="6"/>
  <c r="I1767" i="6"/>
  <c r="I1768" i="6"/>
  <c r="I1769" i="6"/>
  <c r="I1770" i="6"/>
  <c r="I1771" i="6"/>
  <c r="I1772" i="6"/>
  <c r="I1773" i="6"/>
  <c r="I1774" i="6"/>
  <c r="I1775" i="6"/>
  <c r="I1776" i="6"/>
  <c r="I1777" i="6"/>
  <c r="I1778" i="6"/>
  <c r="I1779" i="6"/>
  <c r="I1780" i="6"/>
  <c r="I1781" i="6"/>
  <c r="I1782" i="6"/>
  <c r="I1783" i="6"/>
  <c r="I1784" i="6"/>
  <c r="I1785" i="6"/>
  <c r="I1786" i="6"/>
  <c r="I1787" i="6"/>
  <c r="I1788" i="6"/>
  <c r="I1789" i="6"/>
  <c r="I1790" i="6"/>
  <c r="I1791" i="6"/>
  <c r="I1792" i="6"/>
  <c r="I1793" i="6"/>
  <c r="I1794" i="6"/>
  <c r="I1795" i="6"/>
  <c r="I1796" i="6"/>
  <c r="I1797" i="6"/>
  <c r="I1798" i="6"/>
  <c r="I1799" i="6"/>
  <c r="I1800" i="6"/>
  <c r="I1801" i="6"/>
  <c r="I1802" i="6"/>
  <c r="I1803" i="6"/>
  <c r="I1804" i="6"/>
  <c r="I1805" i="6"/>
  <c r="I1806" i="6"/>
  <c r="I1807" i="6"/>
  <c r="I1808" i="6"/>
  <c r="I1809" i="6"/>
  <c r="I1810" i="6"/>
  <c r="I1811" i="6"/>
  <c r="I1812" i="6"/>
  <c r="I1813" i="6"/>
  <c r="I1814" i="6"/>
  <c r="I1815" i="6"/>
  <c r="I1816" i="6"/>
  <c r="I1817" i="6"/>
  <c r="I1818" i="6"/>
  <c r="I1819" i="6"/>
  <c r="I1820" i="6"/>
  <c r="I1821" i="6"/>
  <c r="I1822" i="6"/>
  <c r="I1823" i="6"/>
  <c r="I1824" i="6"/>
  <c r="I1825" i="6"/>
  <c r="I1826" i="6"/>
  <c r="I1827" i="6"/>
  <c r="I1828" i="6"/>
  <c r="I1829" i="6"/>
  <c r="I1830" i="6"/>
  <c r="I1831" i="6"/>
  <c r="I1832" i="6"/>
  <c r="I1833" i="6"/>
  <c r="I1834" i="6"/>
  <c r="I1835" i="6"/>
  <c r="I1836" i="6"/>
  <c r="I1837" i="6"/>
  <c r="I1838" i="6"/>
  <c r="I1839" i="6"/>
  <c r="I1840" i="6"/>
  <c r="I1841" i="6"/>
  <c r="I1842" i="6"/>
  <c r="I1843" i="6"/>
  <c r="I1844" i="6"/>
  <c r="I1845" i="6"/>
  <c r="I1846" i="6"/>
  <c r="I1847" i="6"/>
  <c r="I1848" i="6"/>
  <c r="I1849" i="6"/>
  <c r="I1850" i="6"/>
  <c r="I1851" i="6"/>
  <c r="I1852" i="6"/>
  <c r="I1853" i="6"/>
  <c r="I1854" i="6"/>
  <c r="I1855" i="6"/>
  <c r="I1856" i="6"/>
  <c r="I1857" i="6"/>
  <c r="I1858" i="6"/>
  <c r="I1859" i="6"/>
  <c r="I1860" i="6"/>
  <c r="I1861" i="6"/>
  <c r="I1862" i="6"/>
  <c r="I1863" i="6"/>
  <c r="I1864" i="6"/>
  <c r="I1865" i="6"/>
  <c r="I1866" i="6"/>
  <c r="I1867" i="6"/>
  <c r="I1868" i="6"/>
  <c r="I1869" i="6"/>
  <c r="I1870" i="6"/>
  <c r="I1871" i="6"/>
  <c r="I1872" i="6"/>
  <c r="I1873" i="6"/>
  <c r="I1874" i="6"/>
  <c r="I1875" i="6"/>
  <c r="I1876" i="6"/>
  <c r="I1877" i="6"/>
  <c r="I1878" i="6"/>
  <c r="I1879" i="6"/>
  <c r="I1880" i="6"/>
  <c r="I1881" i="6"/>
  <c r="I1882" i="6"/>
  <c r="I1883" i="6"/>
  <c r="I1884" i="6"/>
  <c r="I1885" i="6"/>
  <c r="I1886" i="6"/>
  <c r="I1887" i="6"/>
  <c r="I1888" i="6"/>
  <c r="I1889" i="6"/>
  <c r="I1890" i="6"/>
  <c r="I1891" i="6"/>
  <c r="I1892" i="6"/>
  <c r="I1893" i="6"/>
  <c r="I1894" i="6"/>
  <c r="I1895" i="6"/>
  <c r="I1896" i="6"/>
  <c r="I1897" i="6"/>
  <c r="I1898" i="6"/>
  <c r="I1899" i="6"/>
  <c r="I1900" i="6"/>
  <c r="I1901" i="6"/>
  <c r="I1902" i="6"/>
  <c r="I1903" i="6"/>
  <c r="I1904" i="6"/>
  <c r="I1905" i="6"/>
  <c r="I1906" i="6"/>
  <c r="I1907" i="6"/>
  <c r="I1908" i="6"/>
  <c r="I1909" i="6"/>
  <c r="I1910" i="6"/>
  <c r="I1911" i="6"/>
  <c r="I1912" i="6"/>
  <c r="I1913" i="6"/>
  <c r="I1914" i="6"/>
  <c r="I1915" i="6"/>
  <c r="I1916" i="6"/>
  <c r="I1917" i="6"/>
  <c r="I1918" i="6"/>
  <c r="I1919" i="6"/>
  <c r="I1920" i="6"/>
  <c r="I1921" i="6"/>
  <c r="I1922" i="6"/>
  <c r="I1923" i="6"/>
  <c r="I1924" i="6"/>
  <c r="I1925" i="6"/>
  <c r="I1926" i="6"/>
  <c r="I1927" i="6"/>
  <c r="I1928" i="6"/>
  <c r="I1929" i="6"/>
  <c r="I1930" i="6"/>
  <c r="I1931" i="6"/>
  <c r="I1932" i="6"/>
  <c r="I1933" i="6"/>
  <c r="I1934" i="6"/>
  <c r="I1935" i="6"/>
  <c r="I1936" i="6"/>
  <c r="I1937" i="6"/>
  <c r="I1938" i="6"/>
  <c r="I1939" i="6"/>
  <c r="I1940" i="6"/>
  <c r="I1941" i="6"/>
  <c r="I1942" i="6"/>
  <c r="I1943" i="6"/>
  <c r="I1944" i="6"/>
  <c r="I1945" i="6"/>
  <c r="I1946" i="6"/>
  <c r="I1947" i="6"/>
  <c r="I1948" i="6"/>
  <c r="I1949" i="6"/>
  <c r="I1950" i="6"/>
  <c r="I1951" i="6"/>
  <c r="I1952" i="6"/>
  <c r="I1953" i="6"/>
  <c r="I1954" i="6"/>
  <c r="I1955" i="6"/>
  <c r="I1956" i="6"/>
  <c r="I1957" i="6"/>
  <c r="I1958" i="6"/>
  <c r="I1959" i="6"/>
  <c r="I1960" i="6"/>
  <c r="I1961" i="6"/>
  <c r="I1962" i="6"/>
  <c r="I1963" i="6"/>
  <c r="I1964" i="6"/>
  <c r="I1965" i="6"/>
  <c r="I1966" i="6"/>
  <c r="I1967" i="6"/>
  <c r="I1968" i="6"/>
  <c r="I1969" i="6"/>
  <c r="I1970" i="6"/>
  <c r="I1971" i="6"/>
  <c r="I1972" i="6"/>
  <c r="I1973" i="6"/>
  <c r="I1974" i="6"/>
  <c r="I1975" i="6"/>
  <c r="I1976" i="6"/>
  <c r="I1977" i="6"/>
  <c r="I1978" i="6"/>
  <c r="I1979" i="6"/>
  <c r="I1980" i="6"/>
  <c r="I1981" i="6"/>
  <c r="I1982" i="6"/>
  <c r="I1983" i="6"/>
  <c r="I1984" i="6"/>
  <c r="I1985" i="6"/>
  <c r="I1986" i="6"/>
  <c r="I1987" i="6"/>
  <c r="I1988" i="6"/>
  <c r="I1989" i="6"/>
  <c r="I1990" i="6"/>
  <c r="I1991" i="6"/>
  <c r="I1992" i="6"/>
  <c r="I1993" i="6"/>
  <c r="I1994" i="6"/>
  <c r="I1995" i="6"/>
  <c r="I1996" i="6"/>
  <c r="I1997" i="6"/>
  <c r="I1998" i="6"/>
  <c r="I1999" i="6"/>
  <c r="I2000" i="6"/>
  <c r="I2001" i="6"/>
  <c r="I2002" i="6"/>
  <c r="I2003" i="6"/>
  <c r="I2004" i="6"/>
  <c r="I2005" i="6"/>
  <c r="I2006" i="6"/>
  <c r="I2007" i="6"/>
  <c r="I2008" i="6"/>
  <c r="I2009" i="6"/>
  <c r="I2010" i="6"/>
  <c r="I2011" i="6"/>
  <c r="I2012" i="6"/>
  <c r="I2013" i="6"/>
  <c r="I2014" i="6"/>
  <c r="I2015" i="6"/>
  <c r="I2016" i="6"/>
  <c r="I2017" i="6"/>
  <c r="I2018" i="6"/>
  <c r="I2019" i="6"/>
  <c r="I2020" i="6"/>
  <c r="I2021" i="6"/>
  <c r="I2022" i="6"/>
  <c r="I2023" i="6"/>
  <c r="I2024" i="6"/>
  <c r="I2025" i="6"/>
  <c r="I2026" i="6"/>
  <c r="I2027" i="6"/>
  <c r="I2028" i="6"/>
  <c r="I2029" i="6"/>
  <c r="I2030" i="6"/>
  <c r="I2031" i="6"/>
  <c r="I2032" i="6"/>
  <c r="I2033" i="6"/>
  <c r="I2034" i="6"/>
  <c r="I2035" i="6"/>
  <c r="I2036" i="6"/>
  <c r="I2037" i="6"/>
  <c r="I2038" i="6"/>
  <c r="I2039" i="6"/>
  <c r="I2040" i="6"/>
  <c r="I2041" i="6"/>
  <c r="I2042" i="6"/>
  <c r="I2043" i="6"/>
  <c r="I2044" i="6"/>
  <c r="I2045" i="6"/>
  <c r="I2046" i="6"/>
  <c r="I2047" i="6"/>
  <c r="I2048" i="6"/>
  <c r="I2049" i="6"/>
  <c r="I2050" i="6"/>
  <c r="I2051" i="6"/>
  <c r="I2052" i="6"/>
  <c r="I2053" i="6"/>
  <c r="I2054" i="6"/>
  <c r="I2055" i="6"/>
  <c r="I2056" i="6"/>
  <c r="I2057" i="6"/>
  <c r="I2058" i="6"/>
  <c r="I2059" i="6"/>
  <c r="I2060" i="6"/>
  <c r="I2061" i="6"/>
  <c r="I2062" i="6"/>
  <c r="I2063" i="6"/>
  <c r="I2064" i="6"/>
  <c r="I2065" i="6"/>
  <c r="I2066" i="6"/>
  <c r="I2067" i="6"/>
  <c r="I2068" i="6"/>
  <c r="I2069" i="6"/>
  <c r="I2070" i="6"/>
  <c r="I2071" i="6"/>
  <c r="I2072" i="6"/>
  <c r="I2073" i="6"/>
  <c r="I2074" i="6"/>
  <c r="I2075" i="6"/>
  <c r="I2076" i="6"/>
  <c r="I2077" i="6"/>
  <c r="I2078" i="6"/>
  <c r="I2079" i="6"/>
  <c r="I2080" i="6"/>
  <c r="I2081" i="6"/>
  <c r="I2082" i="6"/>
  <c r="I2083" i="6"/>
  <c r="I2084" i="6"/>
  <c r="I2085" i="6"/>
  <c r="I2086" i="6"/>
  <c r="I2087" i="6"/>
  <c r="I2088" i="6"/>
  <c r="I2089" i="6"/>
  <c r="I2090" i="6"/>
  <c r="I2091" i="6"/>
  <c r="I2092" i="6"/>
  <c r="I2093" i="6"/>
  <c r="I2094" i="6"/>
  <c r="I2095" i="6"/>
  <c r="I2096" i="6"/>
  <c r="I2097" i="6"/>
  <c r="I2098" i="6"/>
  <c r="I2099" i="6"/>
  <c r="I2100" i="6"/>
  <c r="I2101" i="6"/>
  <c r="I2102" i="6"/>
  <c r="I2103" i="6"/>
  <c r="I2104" i="6"/>
  <c r="I2105" i="6"/>
  <c r="I2106" i="6"/>
  <c r="I2107" i="6"/>
  <c r="I2108" i="6"/>
  <c r="I2109" i="6"/>
  <c r="I2110" i="6"/>
  <c r="I2111" i="6"/>
  <c r="I2112" i="6"/>
  <c r="I2113" i="6"/>
  <c r="I2114" i="6"/>
  <c r="I2115" i="6"/>
  <c r="I2116" i="6"/>
  <c r="I2117" i="6"/>
  <c r="I2118" i="6"/>
  <c r="I2119" i="6"/>
  <c r="I2120" i="6"/>
  <c r="I2121" i="6"/>
  <c r="I2122" i="6"/>
  <c r="I2123" i="6"/>
  <c r="I2124" i="6"/>
  <c r="I2125" i="6"/>
  <c r="I2126" i="6"/>
  <c r="I2127" i="6"/>
  <c r="I2128" i="6"/>
  <c r="I2129" i="6"/>
  <c r="I2130" i="6"/>
  <c r="I2131" i="6"/>
  <c r="I2132" i="6"/>
  <c r="I2133" i="6"/>
  <c r="I2134" i="6"/>
  <c r="I2135" i="6"/>
  <c r="I2136" i="6"/>
  <c r="I2137" i="6"/>
  <c r="I2138" i="6"/>
  <c r="I2139" i="6"/>
  <c r="I2140" i="6"/>
  <c r="I2141" i="6"/>
  <c r="I2142" i="6"/>
  <c r="I2143" i="6"/>
  <c r="I2144" i="6"/>
  <c r="I2145" i="6"/>
  <c r="I2146" i="6"/>
  <c r="I2147" i="6"/>
  <c r="I2148" i="6"/>
  <c r="I2149" i="6"/>
  <c r="I2150" i="6"/>
  <c r="I2151" i="6"/>
  <c r="I2152" i="6"/>
  <c r="I2153" i="6"/>
  <c r="I2154" i="6"/>
  <c r="I2155" i="6"/>
  <c r="I2156" i="6"/>
  <c r="I2157" i="6"/>
  <c r="I2158" i="6"/>
  <c r="I2159" i="6"/>
  <c r="I2160" i="6"/>
  <c r="I2161" i="6"/>
  <c r="I2162" i="6"/>
  <c r="I2163" i="6"/>
  <c r="I2164" i="6"/>
  <c r="I2165" i="6"/>
  <c r="I2166" i="6"/>
  <c r="I2167" i="6"/>
  <c r="I2168" i="6"/>
  <c r="I2169" i="6"/>
  <c r="I2170" i="6"/>
  <c r="I2171" i="6"/>
  <c r="I2172" i="6"/>
  <c r="I2173" i="6"/>
  <c r="I2174" i="6"/>
  <c r="I2175" i="6"/>
  <c r="I2176" i="6"/>
  <c r="I2177" i="6"/>
  <c r="I2178" i="6"/>
  <c r="I2179" i="6"/>
  <c r="I2180" i="6"/>
  <c r="I2181" i="6"/>
  <c r="I2182" i="6"/>
  <c r="I2183" i="6"/>
  <c r="I2184" i="6"/>
  <c r="I2185" i="6"/>
  <c r="I2186" i="6"/>
  <c r="I2187" i="6"/>
  <c r="I2188" i="6"/>
  <c r="I2189" i="6"/>
  <c r="I2190" i="6"/>
  <c r="I2191" i="6"/>
  <c r="I2192" i="6"/>
  <c r="I2193" i="6"/>
  <c r="I2194" i="6"/>
  <c r="I2195" i="6"/>
  <c r="I2196" i="6"/>
  <c r="I2197" i="6"/>
  <c r="I2198" i="6"/>
  <c r="I2199" i="6"/>
  <c r="I2200" i="6"/>
  <c r="I2201" i="6"/>
  <c r="I2202" i="6"/>
  <c r="I2203" i="6"/>
  <c r="I2204" i="6"/>
  <c r="I2205" i="6"/>
  <c r="I2206" i="6"/>
  <c r="I2207" i="6"/>
  <c r="I2208" i="6"/>
  <c r="I2209" i="6"/>
  <c r="I2210" i="6"/>
  <c r="I2211" i="6"/>
  <c r="I2212" i="6"/>
  <c r="I2213" i="6"/>
  <c r="I2214" i="6"/>
  <c r="I2215" i="6"/>
  <c r="I2216" i="6"/>
  <c r="I2217" i="6"/>
  <c r="I2218" i="6"/>
  <c r="I2219" i="6"/>
  <c r="I2220" i="6"/>
  <c r="I2221" i="6"/>
  <c r="I2222" i="6"/>
  <c r="I2223" i="6"/>
  <c r="I2224" i="6"/>
  <c r="I2225" i="6"/>
  <c r="I2226" i="6"/>
  <c r="I2227" i="6"/>
  <c r="I2228" i="6"/>
  <c r="I2229" i="6"/>
  <c r="I2230" i="6"/>
  <c r="I2231" i="6"/>
  <c r="I2232" i="6"/>
  <c r="I2233" i="6"/>
  <c r="I2234" i="6"/>
  <c r="I2235" i="6"/>
  <c r="I2236" i="6"/>
  <c r="I2237" i="6"/>
  <c r="I2238" i="6"/>
  <c r="I2239" i="6"/>
  <c r="I2240" i="6"/>
  <c r="I2241" i="6"/>
  <c r="I2242" i="6"/>
  <c r="I2243" i="6"/>
  <c r="I2244" i="6"/>
  <c r="I2245" i="6"/>
  <c r="I2246" i="6"/>
  <c r="I2247" i="6"/>
  <c r="I2248" i="6"/>
  <c r="I2249" i="6"/>
  <c r="I2250" i="6"/>
  <c r="I2251" i="6"/>
  <c r="I2252" i="6"/>
  <c r="I2253" i="6"/>
  <c r="I2254" i="6"/>
  <c r="I2255" i="6"/>
  <c r="I2256" i="6"/>
  <c r="I2257" i="6"/>
  <c r="I2258" i="6"/>
  <c r="I2259" i="6"/>
  <c r="I2260" i="6"/>
  <c r="I2261" i="6"/>
  <c r="I2262" i="6"/>
  <c r="I2263" i="6"/>
  <c r="I2264" i="6"/>
  <c r="I2265" i="6"/>
  <c r="I2266" i="6"/>
  <c r="I2267" i="6"/>
  <c r="I2268" i="6"/>
  <c r="I2269" i="6"/>
  <c r="I2270" i="6"/>
  <c r="I2271" i="6"/>
  <c r="I2272" i="6"/>
  <c r="I2273" i="6"/>
  <c r="I2274" i="6"/>
  <c r="I2275" i="6"/>
  <c r="I2276" i="6"/>
  <c r="I2277" i="6"/>
  <c r="I2278" i="6"/>
  <c r="I2279" i="6"/>
  <c r="I2280" i="6"/>
  <c r="I2281" i="6"/>
  <c r="I2282" i="6"/>
  <c r="I2283" i="6"/>
  <c r="I2284" i="6"/>
  <c r="I2285" i="6"/>
  <c r="I2286" i="6"/>
  <c r="I2287" i="6"/>
  <c r="I2288" i="6"/>
  <c r="I2289" i="6"/>
  <c r="I2290" i="6"/>
  <c r="I2291" i="6"/>
  <c r="I2292" i="6"/>
  <c r="I2293" i="6"/>
  <c r="I2294" i="6"/>
  <c r="I2295" i="6"/>
  <c r="I2296" i="6"/>
  <c r="I2297" i="6"/>
  <c r="I2298" i="6"/>
  <c r="I2299" i="6"/>
  <c r="I2300" i="6"/>
  <c r="I2301" i="6"/>
  <c r="I2302" i="6"/>
  <c r="I2303" i="6"/>
  <c r="I2304" i="6"/>
  <c r="I2305" i="6"/>
  <c r="I2306" i="6"/>
  <c r="I2307" i="6"/>
  <c r="I2308" i="6"/>
  <c r="I2309" i="6"/>
  <c r="I2310" i="6"/>
  <c r="I2311" i="6"/>
  <c r="I2312" i="6"/>
  <c r="I2313" i="6"/>
  <c r="I2314" i="6"/>
  <c r="I2315" i="6"/>
  <c r="I2316" i="6"/>
  <c r="I2317" i="6"/>
  <c r="I2318" i="6"/>
  <c r="I2319" i="6"/>
  <c r="I2320" i="6"/>
  <c r="I2321" i="6"/>
  <c r="I2322" i="6"/>
  <c r="I2323" i="6"/>
  <c r="I2324" i="6"/>
  <c r="I2325" i="6"/>
  <c r="I2326" i="6"/>
  <c r="I2327" i="6"/>
  <c r="I2328" i="6"/>
  <c r="I2329" i="6"/>
  <c r="I2330" i="6"/>
  <c r="I2331" i="6"/>
  <c r="I2332" i="6"/>
  <c r="I2333" i="6"/>
  <c r="I2334" i="6"/>
  <c r="I2335" i="6"/>
  <c r="I2336" i="6"/>
  <c r="I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G2243" i="6"/>
  <c r="G2244" i="6"/>
  <c r="G2245" i="6"/>
  <c r="G2246" i="6"/>
  <c r="G2247" i="6"/>
  <c r="G2248" i="6"/>
  <c r="G2249" i="6"/>
  <c r="G2250" i="6"/>
  <c r="G2251" i="6"/>
  <c r="G2252" i="6"/>
  <c r="G2253" i="6"/>
  <c r="G2254" i="6"/>
  <c r="G2255" i="6"/>
  <c r="G2256" i="6"/>
  <c r="G2257" i="6"/>
  <c r="G2258" i="6"/>
  <c r="G2259" i="6"/>
  <c r="G2260" i="6"/>
  <c r="G2261" i="6"/>
  <c r="G2262" i="6"/>
  <c r="G2263" i="6"/>
  <c r="G2264" i="6"/>
  <c r="G2265" i="6"/>
  <c r="G2266" i="6"/>
  <c r="G2267" i="6"/>
  <c r="G2268" i="6"/>
  <c r="G2269" i="6"/>
  <c r="G2270" i="6"/>
  <c r="G2271" i="6"/>
  <c r="G2272" i="6"/>
  <c r="G2273" i="6"/>
  <c r="G2274" i="6"/>
  <c r="G2275" i="6"/>
  <c r="G2276" i="6"/>
  <c r="G2277" i="6"/>
  <c r="G2278" i="6"/>
  <c r="G2279" i="6"/>
  <c r="G2280" i="6"/>
  <c r="G2281" i="6"/>
  <c r="G2282" i="6"/>
  <c r="G2283" i="6"/>
  <c r="G2284" i="6"/>
  <c r="G2285" i="6"/>
  <c r="G2286" i="6"/>
  <c r="G2287" i="6"/>
  <c r="G2288" i="6"/>
  <c r="G2289" i="6"/>
  <c r="G2290" i="6"/>
  <c r="G2291" i="6"/>
  <c r="G2292" i="6"/>
  <c r="G2293" i="6"/>
  <c r="G2294" i="6"/>
  <c r="G2295" i="6"/>
  <c r="G2296" i="6"/>
  <c r="G2297" i="6"/>
  <c r="G2298" i="6"/>
  <c r="G2299" i="6"/>
  <c r="G2300" i="6"/>
  <c r="G2301" i="6"/>
  <c r="G2302" i="6"/>
  <c r="G2303" i="6"/>
  <c r="G2304" i="6"/>
  <c r="G2305" i="6"/>
  <c r="G2306" i="6"/>
  <c r="G2307" i="6"/>
  <c r="G2308" i="6"/>
  <c r="G2309" i="6"/>
  <c r="G2310" i="6"/>
  <c r="G2311" i="6"/>
  <c r="G2312" i="6"/>
  <c r="G2313" i="6"/>
  <c r="G2314" i="6"/>
  <c r="G2315" i="6"/>
  <c r="G2316" i="6"/>
  <c r="G2317" i="6"/>
  <c r="G2318" i="6"/>
  <c r="G2319" i="6"/>
  <c r="G2320" i="6"/>
  <c r="G2321" i="6"/>
  <c r="G2322" i="6"/>
  <c r="G2323" i="6"/>
  <c r="G2324" i="6"/>
  <c r="G2325" i="6"/>
  <c r="G2326" i="6"/>
  <c r="G2327" i="6"/>
  <c r="G2328" i="6"/>
  <c r="G2329" i="6"/>
  <c r="G2330" i="6"/>
  <c r="G2331" i="6"/>
  <c r="G2332" i="6"/>
  <c r="G2333" i="6"/>
  <c r="G2334" i="6"/>
  <c r="G2335" i="6"/>
  <c r="G2336" i="6"/>
  <c r="G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F1702" i="6"/>
  <c r="F1703" i="6"/>
  <c r="F1704" i="6"/>
  <c r="F1705" i="6"/>
  <c r="F1706" i="6"/>
  <c r="F1707" i="6"/>
  <c r="F1708" i="6"/>
  <c r="F1709" i="6"/>
  <c r="F1710" i="6"/>
  <c r="F1711" i="6"/>
  <c r="F1712" i="6"/>
  <c r="F1713" i="6"/>
  <c r="F1714" i="6"/>
  <c r="F1715" i="6"/>
  <c r="F1716" i="6"/>
  <c r="F1717" i="6"/>
  <c r="F1718" i="6"/>
  <c r="F1719" i="6"/>
  <c r="F1720" i="6"/>
  <c r="F1721" i="6"/>
  <c r="F1722" i="6"/>
  <c r="F1723" i="6"/>
  <c r="F1724" i="6"/>
  <c r="F1725" i="6"/>
  <c r="F1726" i="6"/>
  <c r="F1727" i="6"/>
  <c r="F1728" i="6"/>
  <c r="F1729" i="6"/>
  <c r="F1730" i="6"/>
  <c r="F1731" i="6"/>
  <c r="F1732" i="6"/>
  <c r="F1733" i="6"/>
  <c r="F1734" i="6"/>
  <c r="F1735" i="6"/>
  <c r="F1736" i="6"/>
  <c r="F1737" i="6"/>
  <c r="F1738" i="6"/>
  <c r="F1739" i="6"/>
  <c r="F1740" i="6"/>
  <c r="F1741" i="6"/>
  <c r="F1742" i="6"/>
  <c r="F1743" i="6"/>
  <c r="F1744" i="6"/>
  <c r="F1745" i="6"/>
  <c r="F1746" i="6"/>
  <c r="F1747" i="6"/>
  <c r="F1748" i="6"/>
  <c r="F1749" i="6"/>
  <c r="F1750" i="6"/>
  <c r="F1751" i="6"/>
  <c r="F1752" i="6"/>
  <c r="F1753" i="6"/>
  <c r="F1754" i="6"/>
  <c r="F1755" i="6"/>
  <c r="F1756" i="6"/>
  <c r="F1757" i="6"/>
  <c r="F1758" i="6"/>
  <c r="F1759" i="6"/>
  <c r="F1760" i="6"/>
  <c r="F1761" i="6"/>
  <c r="F1762" i="6"/>
  <c r="F1763" i="6"/>
  <c r="F1764" i="6"/>
  <c r="F1765" i="6"/>
  <c r="F1766" i="6"/>
  <c r="F1767" i="6"/>
  <c r="F1768" i="6"/>
  <c r="F1769" i="6"/>
  <c r="F1770" i="6"/>
  <c r="F1771" i="6"/>
  <c r="F1772" i="6"/>
  <c r="F1773" i="6"/>
  <c r="F1774" i="6"/>
  <c r="F1775" i="6"/>
  <c r="F1776" i="6"/>
  <c r="F1777" i="6"/>
  <c r="F1778" i="6"/>
  <c r="F1779" i="6"/>
  <c r="F1780" i="6"/>
  <c r="F1781" i="6"/>
  <c r="F1782" i="6"/>
  <c r="F1783" i="6"/>
  <c r="F1784" i="6"/>
  <c r="F1785" i="6"/>
  <c r="F1786" i="6"/>
  <c r="F1787" i="6"/>
  <c r="F1788" i="6"/>
  <c r="F1789" i="6"/>
  <c r="F1790" i="6"/>
  <c r="F1791" i="6"/>
  <c r="F1792" i="6"/>
  <c r="F1793" i="6"/>
  <c r="F1794" i="6"/>
  <c r="F1795" i="6"/>
  <c r="F1796" i="6"/>
  <c r="F1797" i="6"/>
  <c r="F1798" i="6"/>
  <c r="F1799" i="6"/>
  <c r="F1800" i="6"/>
  <c r="F1801" i="6"/>
  <c r="F1802" i="6"/>
  <c r="F1803" i="6"/>
  <c r="F1804" i="6"/>
  <c r="F1805" i="6"/>
  <c r="F1806" i="6"/>
  <c r="F1807" i="6"/>
  <c r="F1808" i="6"/>
  <c r="F1809" i="6"/>
  <c r="F1810" i="6"/>
  <c r="F1811" i="6"/>
  <c r="F1812" i="6"/>
  <c r="F1813" i="6"/>
  <c r="F1814" i="6"/>
  <c r="F1815" i="6"/>
  <c r="F1816" i="6"/>
  <c r="F1817" i="6"/>
  <c r="F1818" i="6"/>
  <c r="F1819" i="6"/>
  <c r="F1820" i="6"/>
  <c r="F1821" i="6"/>
  <c r="F1822" i="6"/>
  <c r="F1823" i="6"/>
  <c r="F1824" i="6"/>
  <c r="F1825" i="6"/>
  <c r="F1826" i="6"/>
  <c r="F1827" i="6"/>
  <c r="F1828" i="6"/>
  <c r="F1829" i="6"/>
  <c r="F1830" i="6"/>
  <c r="F1831" i="6"/>
  <c r="F1832" i="6"/>
  <c r="F1833" i="6"/>
  <c r="F1834" i="6"/>
  <c r="F1835" i="6"/>
  <c r="F1836" i="6"/>
  <c r="F1837" i="6"/>
  <c r="F1838" i="6"/>
  <c r="F1839" i="6"/>
  <c r="F1840" i="6"/>
  <c r="F1841" i="6"/>
  <c r="F1842" i="6"/>
  <c r="F1843" i="6"/>
  <c r="F1844" i="6"/>
  <c r="F1845" i="6"/>
  <c r="F1846" i="6"/>
  <c r="F1847" i="6"/>
  <c r="F1848" i="6"/>
  <c r="F1849" i="6"/>
  <c r="F1850" i="6"/>
  <c r="F1851" i="6"/>
  <c r="F1852" i="6"/>
  <c r="F1853" i="6"/>
  <c r="F1854" i="6"/>
  <c r="F1855" i="6"/>
  <c r="F1856" i="6"/>
  <c r="F1857" i="6"/>
  <c r="F1858" i="6"/>
  <c r="F1859" i="6"/>
  <c r="F1860" i="6"/>
  <c r="F1861" i="6"/>
  <c r="F1862" i="6"/>
  <c r="F1863" i="6"/>
  <c r="F1864" i="6"/>
  <c r="F1865" i="6"/>
  <c r="F1866" i="6"/>
  <c r="F1867" i="6"/>
  <c r="F1868" i="6"/>
  <c r="F1869" i="6"/>
  <c r="F1870" i="6"/>
  <c r="F1871" i="6"/>
  <c r="F1872" i="6"/>
  <c r="F1873" i="6"/>
  <c r="F1874" i="6"/>
  <c r="F1875" i="6"/>
  <c r="F1876" i="6"/>
  <c r="F1877" i="6"/>
  <c r="F1878" i="6"/>
  <c r="F1879" i="6"/>
  <c r="F1880" i="6"/>
  <c r="F1881" i="6"/>
  <c r="F1882" i="6"/>
  <c r="F1883" i="6"/>
  <c r="F1884" i="6"/>
  <c r="F1885" i="6"/>
  <c r="F1886" i="6"/>
  <c r="F1887" i="6"/>
  <c r="F1888" i="6"/>
  <c r="F1889" i="6"/>
  <c r="F1890" i="6"/>
  <c r="F1891" i="6"/>
  <c r="F1892" i="6"/>
  <c r="F1893" i="6"/>
  <c r="F1894" i="6"/>
  <c r="F1895" i="6"/>
  <c r="F1896" i="6"/>
  <c r="F1897" i="6"/>
  <c r="F1898" i="6"/>
  <c r="F1899" i="6"/>
  <c r="F1900" i="6"/>
  <c r="F1901" i="6"/>
  <c r="F1902" i="6"/>
  <c r="F1903" i="6"/>
  <c r="F1904" i="6"/>
  <c r="F1905" i="6"/>
  <c r="F1906" i="6"/>
  <c r="F1907" i="6"/>
  <c r="F1908" i="6"/>
  <c r="F1909" i="6"/>
  <c r="F1910" i="6"/>
  <c r="F1911" i="6"/>
  <c r="F1912" i="6"/>
  <c r="F1913" i="6"/>
  <c r="F1914" i="6"/>
  <c r="F1915" i="6"/>
  <c r="F1916" i="6"/>
  <c r="F1917" i="6"/>
  <c r="F1918" i="6"/>
  <c r="F1919" i="6"/>
  <c r="F1920" i="6"/>
  <c r="F1921" i="6"/>
  <c r="F1922" i="6"/>
  <c r="F1923" i="6"/>
  <c r="F1924" i="6"/>
  <c r="F1925" i="6"/>
  <c r="F1926" i="6"/>
  <c r="F1927" i="6"/>
  <c r="F1928" i="6"/>
  <c r="F1929" i="6"/>
  <c r="F1930" i="6"/>
  <c r="F1931" i="6"/>
  <c r="F1932" i="6"/>
  <c r="F1933" i="6"/>
  <c r="F1934" i="6"/>
  <c r="F1935" i="6"/>
  <c r="F1936" i="6"/>
  <c r="F1937" i="6"/>
  <c r="F1938" i="6"/>
  <c r="F1939" i="6"/>
  <c r="F1940" i="6"/>
  <c r="F1941" i="6"/>
  <c r="F1942" i="6"/>
  <c r="F1943" i="6"/>
  <c r="F1944" i="6"/>
  <c r="F1945" i="6"/>
  <c r="F1946" i="6"/>
  <c r="F1947" i="6"/>
  <c r="F1948" i="6"/>
  <c r="F1949" i="6"/>
  <c r="F1950" i="6"/>
  <c r="F1951" i="6"/>
  <c r="F1952" i="6"/>
  <c r="F1953" i="6"/>
  <c r="F1954" i="6"/>
  <c r="F1955" i="6"/>
  <c r="F1956" i="6"/>
  <c r="F1957" i="6"/>
  <c r="F1958" i="6"/>
  <c r="F1959" i="6"/>
  <c r="F1960" i="6"/>
  <c r="F1961" i="6"/>
  <c r="F1962" i="6"/>
  <c r="F1963" i="6"/>
  <c r="F1964" i="6"/>
  <c r="F1965" i="6"/>
  <c r="F1966" i="6"/>
  <c r="F1967" i="6"/>
  <c r="F1968" i="6"/>
  <c r="F1969" i="6"/>
  <c r="F1970" i="6"/>
  <c r="F1971" i="6"/>
  <c r="F1972" i="6"/>
  <c r="F1973" i="6"/>
  <c r="F1974" i="6"/>
  <c r="F1975" i="6"/>
  <c r="F1976" i="6"/>
  <c r="F1977" i="6"/>
  <c r="F1978" i="6"/>
  <c r="F1979" i="6"/>
  <c r="F1980" i="6"/>
  <c r="F1981" i="6"/>
  <c r="F1982" i="6"/>
  <c r="F1983" i="6"/>
  <c r="F1984" i="6"/>
  <c r="F1985" i="6"/>
  <c r="F1986" i="6"/>
  <c r="F1987" i="6"/>
  <c r="F1988" i="6"/>
  <c r="F1989" i="6"/>
  <c r="F1990" i="6"/>
  <c r="F1991" i="6"/>
  <c r="F1992" i="6"/>
  <c r="F1993" i="6"/>
  <c r="F1994" i="6"/>
  <c r="F1995" i="6"/>
  <c r="F1996" i="6"/>
  <c r="F1997" i="6"/>
  <c r="F1998" i="6"/>
  <c r="F1999" i="6"/>
  <c r="F2000" i="6"/>
  <c r="F2001" i="6"/>
  <c r="F2002" i="6"/>
  <c r="F2003" i="6"/>
  <c r="F2004" i="6"/>
  <c r="F2005" i="6"/>
  <c r="F2006" i="6"/>
  <c r="F2007" i="6"/>
  <c r="F2008" i="6"/>
  <c r="F2009" i="6"/>
  <c r="F2010" i="6"/>
  <c r="F2011" i="6"/>
  <c r="F2012" i="6"/>
  <c r="F2013" i="6"/>
  <c r="F2014" i="6"/>
  <c r="F2015" i="6"/>
  <c r="F2016" i="6"/>
  <c r="F2017" i="6"/>
  <c r="F2018" i="6"/>
  <c r="F2019" i="6"/>
  <c r="F2020" i="6"/>
  <c r="F2021" i="6"/>
  <c r="F2022" i="6"/>
  <c r="F2023" i="6"/>
  <c r="F2024" i="6"/>
  <c r="F2025" i="6"/>
  <c r="F2026" i="6"/>
  <c r="F2027" i="6"/>
  <c r="F2028" i="6"/>
  <c r="F2029" i="6"/>
  <c r="F2030" i="6"/>
  <c r="F2031" i="6"/>
  <c r="F2032" i="6"/>
  <c r="F2033" i="6"/>
  <c r="F2034" i="6"/>
  <c r="F2035" i="6"/>
  <c r="F2036" i="6"/>
  <c r="F2037" i="6"/>
  <c r="F2038" i="6"/>
  <c r="F2039" i="6"/>
  <c r="F2040" i="6"/>
  <c r="F2041" i="6"/>
  <c r="F2042" i="6"/>
  <c r="F2043" i="6"/>
  <c r="F2044" i="6"/>
  <c r="F2045" i="6"/>
  <c r="F2046" i="6"/>
  <c r="F2047" i="6"/>
  <c r="F2048" i="6"/>
  <c r="F2049" i="6"/>
  <c r="F2050" i="6"/>
  <c r="F2051" i="6"/>
  <c r="F2052" i="6"/>
  <c r="F2053" i="6"/>
  <c r="F2054" i="6"/>
  <c r="F2055" i="6"/>
  <c r="F2056" i="6"/>
  <c r="F2057" i="6"/>
  <c r="F2058" i="6"/>
  <c r="F2059" i="6"/>
  <c r="F2060" i="6"/>
  <c r="F2061" i="6"/>
  <c r="F2062" i="6"/>
  <c r="F2063" i="6"/>
  <c r="F2064" i="6"/>
  <c r="F2065" i="6"/>
  <c r="F2066" i="6"/>
  <c r="F2067" i="6"/>
  <c r="F2068" i="6"/>
  <c r="F2069" i="6"/>
  <c r="F2070" i="6"/>
  <c r="F2071" i="6"/>
  <c r="F2072" i="6"/>
  <c r="F2073" i="6"/>
  <c r="F2074" i="6"/>
  <c r="F2075" i="6"/>
  <c r="F2076" i="6"/>
  <c r="F2077" i="6"/>
  <c r="F2078" i="6"/>
  <c r="F2079" i="6"/>
  <c r="F2080" i="6"/>
  <c r="F2081" i="6"/>
  <c r="F2082" i="6"/>
  <c r="F2083" i="6"/>
  <c r="F2084" i="6"/>
  <c r="F2085" i="6"/>
  <c r="F2086" i="6"/>
  <c r="F2087" i="6"/>
  <c r="F2088" i="6"/>
  <c r="F2089" i="6"/>
  <c r="F2090" i="6"/>
  <c r="F2091" i="6"/>
  <c r="F2092" i="6"/>
  <c r="F2093" i="6"/>
  <c r="F2094" i="6"/>
  <c r="F2095" i="6"/>
  <c r="F2096" i="6"/>
  <c r="F2097" i="6"/>
  <c r="F2098" i="6"/>
  <c r="F2099" i="6"/>
  <c r="F2100" i="6"/>
  <c r="F2101" i="6"/>
  <c r="F2102" i="6"/>
  <c r="F2103" i="6"/>
  <c r="F2104" i="6"/>
  <c r="F2105" i="6"/>
  <c r="F2106" i="6"/>
  <c r="F2107" i="6"/>
  <c r="F2108" i="6"/>
  <c r="F2109" i="6"/>
  <c r="F2110" i="6"/>
  <c r="F2111" i="6"/>
  <c r="F2112" i="6"/>
  <c r="F2113" i="6"/>
  <c r="F2114" i="6"/>
  <c r="F2115" i="6"/>
  <c r="F2116" i="6"/>
  <c r="F2117" i="6"/>
  <c r="F2118" i="6"/>
  <c r="F2119" i="6"/>
  <c r="F2120" i="6"/>
  <c r="F2121" i="6"/>
  <c r="F2122" i="6"/>
  <c r="F2123" i="6"/>
  <c r="F2124" i="6"/>
  <c r="F2125" i="6"/>
  <c r="F2126" i="6"/>
  <c r="F2127" i="6"/>
  <c r="F2128" i="6"/>
  <c r="F2129" i="6"/>
  <c r="F2130" i="6"/>
  <c r="F2131" i="6"/>
  <c r="F2132" i="6"/>
  <c r="F2133" i="6"/>
  <c r="F2134" i="6"/>
  <c r="F2135" i="6"/>
  <c r="F2136" i="6"/>
  <c r="F2137" i="6"/>
  <c r="F2138" i="6"/>
  <c r="F2139" i="6"/>
  <c r="F2140" i="6"/>
  <c r="F2141" i="6"/>
  <c r="F2142" i="6"/>
  <c r="F2143" i="6"/>
  <c r="F2144" i="6"/>
  <c r="F2145" i="6"/>
  <c r="F2146" i="6"/>
  <c r="F2147" i="6"/>
  <c r="F2148" i="6"/>
  <c r="F2149" i="6"/>
  <c r="F2150" i="6"/>
  <c r="F2151" i="6"/>
  <c r="F2152" i="6"/>
  <c r="F2153" i="6"/>
  <c r="F2154" i="6"/>
  <c r="F2155" i="6"/>
  <c r="F2156" i="6"/>
  <c r="F2157" i="6"/>
  <c r="F2158" i="6"/>
  <c r="F2159" i="6"/>
  <c r="F2160" i="6"/>
  <c r="F2161" i="6"/>
  <c r="F2162" i="6"/>
  <c r="F2163" i="6"/>
  <c r="F2164" i="6"/>
  <c r="F2165" i="6"/>
  <c r="F2166" i="6"/>
  <c r="F2167" i="6"/>
  <c r="F2168" i="6"/>
  <c r="F2169" i="6"/>
  <c r="F2170" i="6"/>
  <c r="F2171" i="6"/>
  <c r="F2172" i="6"/>
  <c r="F2173" i="6"/>
  <c r="F2174" i="6"/>
  <c r="F2175" i="6"/>
  <c r="F2176" i="6"/>
  <c r="F2177" i="6"/>
  <c r="F2178" i="6"/>
  <c r="F2179" i="6"/>
  <c r="F2180" i="6"/>
  <c r="F2181" i="6"/>
  <c r="F2182" i="6"/>
  <c r="F2183" i="6"/>
  <c r="F2184" i="6"/>
  <c r="F2185" i="6"/>
  <c r="F2186" i="6"/>
  <c r="F2187" i="6"/>
  <c r="F2188" i="6"/>
  <c r="F2189" i="6"/>
  <c r="F2190" i="6"/>
  <c r="F2191" i="6"/>
  <c r="F2192" i="6"/>
  <c r="F2193" i="6"/>
  <c r="F2194" i="6"/>
  <c r="F2195" i="6"/>
  <c r="F2196" i="6"/>
  <c r="F2197" i="6"/>
  <c r="F2198" i="6"/>
  <c r="F2199" i="6"/>
  <c r="F2200" i="6"/>
  <c r="F2201" i="6"/>
  <c r="F2202" i="6"/>
  <c r="F2203" i="6"/>
  <c r="F2204" i="6"/>
  <c r="F2205" i="6"/>
  <c r="F2206" i="6"/>
  <c r="F2207" i="6"/>
  <c r="F2208" i="6"/>
  <c r="F2209" i="6"/>
  <c r="F2210" i="6"/>
  <c r="F2211" i="6"/>
  <c r="F2212" i="6"/>
  <c r="F2213" i="6"/>
  <c r="F2214" i="6"/>
  <c r="F2215" i="6"/>
  <c r="F2216" i="6"/>
  <c r="F2217" i="6"/>
  <c r="F2218" i="6"/>
  <c r="F2219" i="6"/>
  <c r="F2220" i="6"/>
  <c r="F2221" i="6"/>
  <c r="F2222" i="6"/>
  <c r="F2223" i="6"/>
  <c r="F2224" i="6"/>
  <c r="F2225" i="6"/>
  <c r="F2226" i="6"/>
  <c r="F2227" i="6"/>
  <c r="F2228" i="6"/>
  <c r="F2229" i="6"/>
  <c r="F2230" i="6"/>
  <c r="F2231" i="6"/>
  <c r="F2232" i="6"/>
  <c r="F2233" i="6"/>
  <c r="F2234" i="6"/>
  <c r="F2235" i="6"/>
  <c r="F2236" i="6"/>
  <c r="F2237" i="6"/>
  <c r="F2238" i="6"/>
  <c r="F2239" i="6"/>
  <c r="F2240" i="6"/>
  <c r="F2241" i="6"/>
  <c r="F2242" i="6"/>
  <c r="F2243" i="6"/>
  <c r="F2244" i="6"/>
  <c r="F2245" i="6"/>
  <c r="F2246" i="6"/>
  <c r="F2247" i="6"/>
  <c r="F2248" i="6"/>
  <c r="F2249" i="6"/>
  <c r="F2250" i="6"/>
  <c r="F2251" i="6"/>
  <c r="F2252" i="6"/>
  <c r="F2253" i="6"/>
  <c r="F2254" i="6"/>
  <c r="F2255" i="6"/>
  <c r="F2256" i="6"/>
  <c r="F2257" i="6"/>
  <c r="F2258" i="6"/>
  <c r="F2259" i="6"/>
  <c r="F2260" i="6"/>
  <c r="F2261" i="6"/>
  <c r="F2262" i="6"/>
  <c r="F2263" i="6"/>
  <c r="F2264" i="6"/>
  <c r="F2265" i="6"/>
  <c r="F2266" i="6"/>
  <c r="F2267" i="6"/>
  <c r="F2268" i="6"/>
  <c r="F2269" i="6"/>
  <c r="F2270" i="6"/>
  <c r="F2271" i="6"/>
  <c r="F2272" i="6"/>
  <c r="F2273" i="6"/>
  <c r="F2274" i="6"/>
  <c r="F2275" i="6"/>
  <c r="F2276" i="6"/>
  <c r="F2277" i="6"/>
  <c r="F2278" i="6"/>
  <c r="F2279" i="6"/>
  <c r="F2280" i="6"/>
  <c r="F2281" i="6"/>
  <c r="F2282" i="6"/>
  <c r="F2283" i="6"/>
  <c r="F2284" i="6"/>
  <c r="F2285" i="6"/>
  <c r="F2286" i="6"/>
  <c r="F2287" i="6"/>
  <c r="F2288" i="6"/>
  <c r="F2289" i="6"/>
  <c r="F2290" i="6"/>
  <c r="F2291" i="6"/>
  <c r="F2292" i="6"/>
  <c r="F2293" i="6"/>
  <c r="F2294" i="6"/>
  <c r="F2295" i="6"/>
  <c r="F2296" i="6"/>
  <c r="F2297" i="6"/>
  <c r="F2298" i="6"/>
  <c r="F2299" i="6"/>
  <c r="F2300" i="6"/>
  <c r="F2301" i="6"/>
  <c r="F2302" i="6"/>
  <c r="F2303" i="6"/>
  <c r="F2304" i="6"/>
  <c r="F2305" i="6"/>
  <c r="F2306" i="6"/>
  <c r="F2307" i="6"/>
  <c r="F2308" i="6"/>
  <c r="F2309" i="6"/>
  <c r="F2310" i="6"/>
  <c r="F2311" i="6"/>
  <c r="F2312" i="6"/>
  <c r="F2313" i="6"/>
  <c r="F2314" i="6"/>
  <c r="F2315" i="6"/>
  <c r="F2316" i="6"/>
  <c r="F2317" i="6"/>
  <c r="F2318" i="6"/>
  <c r="F2319" i="6"/>
  <c r="F2320" i="6"/>
  <c r="F2321" i="6"/>
  <c r="F2322" i="6"/>
  <c r="F2323" i="6"/>
  <c r="F2324" i="6"/>
  <c r="F2325" i="6"/>
  <c r="F2326" i="6"/>
  <c r="F2327" i="6"/>
  <c r="F2328" i="6"/>
  <c r="F2329" i="6"/>
  <c r="F2330" i="6"/>
  <c r="F2331" i="6"/>
  <c r="F2332" i="6"/>
  <c r="F2333" i="6"/>
  <c r="F2334" i="6"/>
  <c r="F2335" i="6"/>
  <c r="F2336" i="6"/>
  <c r="F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E1002" i="6"/>
  <c r="E1003" i="6"/>
  <c r="E1004" i="6"/>
  <c r="E1005" i="6"/>
  <c r="E1006" i="6"/>
  <c r="E1007" i="6"/>
  <c r="E1008" i="6"/>
  <c r="E1009" i="6"/>
  <c r="E1010" i="6"/>
  <c r="E1011" i="6"/>
  <c r="E1012" i="6"/>
  <c r="E1013" i="6"/>
  <c r="E1014" i="6"/>
  <c r="E1015" i="6"/>
  <c r="E1016" i="6"/>
  <c r="E1017" i="6"/>
  <c r="E1018" i="6"/>
  <c r="E1019" i="6"/>
  <c r="E1020" i="6"/>
  <c r="E1021" i="6"/>
  <c r="E1022" i="6"/>
  <c r="E1023" i="6"/>
  <c r="E1024" i="6"/>
  <c r="E1025" i="6"/>
  <c r="E1026" i="6"/>
  <c r="E1027" i="6"/>
  <c r="E1028" i="6"/>
  <c r="E1029" i="6"/>
  <c r="E1030" i="6"/>
  <c r="E1031" i="6"/>
  <c r="E1032" i="6"/>
  <c r="E1033" i="6"/>
  <c r="E1034" i="6"/>
  <c r="E1035" i="6"/>
  <c r="E1036" i="6"/>
  <c r="E1037" i="6"/>
  <c r="E1038" i="6"/>
  <c r="E1039" i="6"/>
  <c r="E1040" i="6"/>
  <c r="E1041" i="6"/>
  <c r="E1042" i="6"/>
  <c r="E1043" i="6"/>
  <c r="E1044" i="6"/>
  <c r="E1045" i="6"/>
  <c r="E1046" i="6"/>
  <c r="E1047" i="6"/>
  <c r="E1048" i="6"/>
  <c r="E1049" i="6"/>
  <c r="E1050" i="6"/>
  <c r="E1051" i="6"/>
  <c r="E1052" i="6"/>
  <c r="E1053" i="6"/>
  <c r="E1054" i="6"/>
  <c r="E1055" i="6"/>
  <c r="E1056" i="6"/>
  <c r="E1057" i="6"/>
  <c r="E1058" i="6"/>
  <c r="E1059" i="6"/>
  <c r="E1060" i="6"/>
  <c r="E1061" i="6"/>
  <c r="E1062" i="6"/>
  <c r="E1063" i="6"/>
  <c r="E1064" i="6"/>
  <c r="E1065" i="6"/>
  <c r="E1066" i="6"/>
  <c r="E1067" i="6"/>
  <c r="E1068" i="6"/>
  <c r="E1069" i="6"/>
  <c r="E1070" i="6"/>
  <c r="E1071" i="6"/>
  <c r="E1072" i="6"/>
  <c r="E1073" i="6"/>
  <c r="E1074" i="6"/>
  <c r="E1075" i="6"/>
  <c r="E1076" i="6"/>
  <c r="E1077" i="6"/>
  <c r="E1078" i="6"/>
  <c r="E1079" i="6"/>
  <c r="E1080" i="6"/>
  <c r="E1081" i="6"/>
  <c r="E1082" i="6"/>
  <c r="E1083" i="6"/>
  <c r="E1084" i="6"/>
  <c r="E1085" i="6"/>
  <c r="E1086" i="6"/>
  <c r="E1087" i="6"/>
  <c r="E1088" i="6"/>
  <c r="E1089" i="6"/>
  <c r="E1090" i="6"/>
  <c r="E1091" i="6"/>
  <c r="E1092" i="6"/>
  <c r="E1093" i="6"/>
  <c r="E1094" i="6"/>
  <c r="E1095" i="6"/>
  <c r="E1096" i="6"/>
  <c r="E1097" i="6"/>
  <c r="E1098" i="6"/>
  <c r="E1099" i="6"/>
  <c r="E1100" i="6"/>
  <c r="E1101" i="6"/>
  <c r="E1102" i="6"/>
  <c r="E1103" i="6"/>
  <c r="E1104" i="6"/>
  <c r="E1105" i="6"/>
  <c r="E1106" i="6"/>
  <c r="E1107" i="6"/>
  <c r="E1108" i="6"/>
  <c r="E1109" i="6"/>
  <c r="E1110" i="6"/>
  <c r="E1111" i="6"/>
  <c r="E1112" i="6"/>
  <c r="E1113" i="6"/>
  <c r="E1114" i="6"/>
  <c r="E1115" i="6"/>
  <c r="E1116" i="6"/>
  <c r="E1117" i="6"/>
  <c r="E1118" i="6"/>
  <c r="E1119" i="6"/>
  <c r="E1120" i="6"/>
  <c r="E1121" i="6"/>
  <c r="E1122" i="6"/>
  <c r="E1123" i="6"/>
  <c r="E1124" i="6"/>
  <c r="E1125" i="6"/>
  <c r="E1126" i="6"/>
  <c r="E1127" i="6"/>
  <c r="E1128" i="6"/>
  <c r="E1129" i="6"/>
  <c r="E1130" i="6"/>
  <c r="E1131" i="6"/>
  <c r="E1132" i="6"/>
  <c r="E1133" i="6"/>
  <c r="E1134" i="6"/>
  <c r="E1135" i="6"/>
  <c r="E1136" i="6"/>
  <c r="E1137" i="6"/>
  <c r="E1138" i="6"/>
  <c r="E1139" i="6"/>
  <c r="E1140" i="6"/>
  <c r="E1141" i="6"/>
  <c r="E1142" i="6"/>
  <c r="E1143" i="6"/>
  <c r="E1144" i="6"/>
  <c r="E1145" i="6"/>
  <c r="E1146" i="6"/>
  <c r="E1147" i="6"/>
  <c r="E1148" i="6"/>
  <c r="E1149" i="6"/>
  <c r="E1150" i="6"/>
  <c r="E1151" i="6"/>
  <c r="E1152" i="6"/>
  <c r="E1153" i="6"/>
  <c r="E1154" i="6"/>
  <c r="E1155" i="6"/>
  <c r="E1156" i="6"/>
  <c r="E1157" i="6"/>
  <c r="E1158" i="6"/>
  <c r="E1159" i="6"/>
  <c r="E1160" i="6"/>
  <c r="E1161" i="6"/>
  <c r="E1162" i="6"/>
  <c r="E1163" i="6"/>
  <c r="E1164" i="6"/>
  <c r="E1165" i="6"/>
  <c r="E1166" i="6"/>
  <c r="E1167" i="6"/>
  <c r="E1168" i="6"/>
  <c r="E1169" i="6"/>
  <c r="E1170" i="6"/>
  <c r="E1171" i="6"/>
  <c r="E1172" i="6"/>
  <c r="E1173" i="6"/>
  <c r="E1174" i="6"/>
  <c r="E1175" i="6"/>
  <c r="E1176" i="6"/>
  <c r="E1177" i="6"/>
  <c r="E1178" i="6"/>
  <c r="E1179" i="6"/>
  <c r="E1180" i="6"/>
  <c r="E1181" i="6"/>
  <c r="E1182" i="6"/>
  <c r="E1183" i="6"/>
  <c r="E1184" i="6"/>
  <c r="E1185" i="6"/>
  <c r="E1186" i="6"/>
  <c r="E1187" i="6"/>
  <c r="E1188" i="6"/>
  <c r="E1189" i="6"/>
  <c r="E1190" i="6"/>
  <c r="E1191" i="6"/>
  <c r="E1192" i="6"/>
  <c r="E1193" i="6"/>
  <c r="E1194" i="6"/>
  <c r="E1195" i="6"/>
  <c r="E1196" i="6"/>
  <c r="E1197" i="6"/>
  <c r="E1198" i="6"/>
  <c r="E1199" i="6"/>
  <c r="E1200" i="6"/>
  <c r="E1201" i="6"/>
  <c r="E1202" i="6"/>
  <c r="E1203" i="6"/>
  <c r="E1204" i="6"/>
  <c r="E1205" i="6"/>
  <c r="E1206" i="6"/>
  <c r="E1207" i="6"/>
  <c r="E1208" i="6"/>
  <c r="E1209" i="6"/>
  <c r="E1210" i="6"/>
  <c r="E1211" i="6"/>
  <c r="E1212" i="6"/>
  <c r="E1213" i="6"/>
  <c r="E1214" i="6"/>
  <c r="E1215" i="6"/>
  <c r="E1216" i="6"/>
  <c r="E1217" i="6"/>
  <c r="E1218" i="6"/>
  <c r="E1219" i="6"/>
  <c r="E1220" i="6"/>
  <c r="E1221" i="6"/>
  <c r="E1222" i="6"/>
  <c r="E1223" i="6"/>
  <c r="E1224" i="6"/>
  <c r="E1225" i="6"/>
  <c r="E1226" i="6"/>
  <c r="E1227" i="6"/>
  <c r="E1228" i="6"/>
  <c r="E1229" i="6"/>
  <c r="E1230" i="6"/>
  <c r="E1231" i="6"/>
  <c r="E1232" i="6"/>
  <c r="E1233" i="6"/>
  <c r="E1234" i="6"/>
  <c r="E1235" i="6"/>
  <c r="E1236" i="6"/>
  <c r="E1237" i="6"/>
  <c r="E1238" i="6"/>
  <c r="E1239" i="6"/>
  <c r="E1240" i="6"/>
  <c r="E1241" i="6"/>
  <c r="E1242" i="6"/>
  <c r="E1243" i="6"/>
  <c r="E1244" i="6"/>
  <c r="E1245" i="6"/>
  <c r="E1246" i="6"/>
  <c r="E1247" i="6"/>
  <c r="E1248" i="6"/>
  <c r="E1249" i="6"/>
  <c r="E1250" i="6"/>
  <c r="E1251" i="6"/>
  <c r="E1252" i="6"/>
  <c r="E1253" i="6"/>
  <c r="E1254" i="6"/>
  <c r="E1255" i="6"/>
  <c r="E1256" i="6"/>
  <c r="E1257" i="6"/>
  <c r="E1258" i="6"/>
  <c r="E1259" i="6"/>
  <c r="E1260" i="6"/>
  <c r="E1261" i="6"/>
  <c r="E1262" i="6"/>
  <c r="E1263" i="6"/>
  <c r="E1264" i="6"/>
  <c r="E1265" i="6"/>
  <c r="E1266" i="6"/>
  <c r="E1267" i="6"/>
  <c r="E1268" i="6"/>
  <c r="E1269" i="6"/>
  <c r="E1270" i="6"/>
  <c r="E1271" i="6"/>
  <c r="E1272" i="6"/>
  <c r="E1273" i="6"/>
  <c r="E1274" i="6"/>
  <c r="E1275" i="6"/>
  <c r="E1276" i="6"/>
  <c r="E1277" i="6"/>
  <c r="E1278" i="6"/>
  <c r="E1279" i="6"/>
  <c r="E1280" i="6"/>
  <c r="E1281" i="6"/>
  <c r="E1282" i="6"/>
  <c r="E1283" i="6"/>
  <c r="E1284" i="6"/>
  <c r="E1285" i="6"/>
  <c r="E1286" i="6"/>
  <c r="E1287" i="6"/>
  <c r="E1288" i="6"/>
  <c r="E1289" i="6"/>
  <c r="E1290" i="6"/>
  <c r="E1291" i="6"/>
  <c r="E1292" i="6"/>
  <c r="E1293" i="6"/>
  <c r="E1294" i="6"/>
  <c r="E1295" i="6"/>
  <c r="E1296" i="6"/>
  <c r="E1297" i="6"/>
  <c r="E1298" i="6"/>
  <c r="E1299" i="6"/>
  <c r="E1300" i="6"/>
  <c r="E1301" i="6"/>
  <c r="E1302" i="6"/>
  <c r="E1303" i="6"/>
  <c r="E1304" i="6"/>
  <c r="E1305" i="6"/>
  <c r="E1306" i="6"/>
  <c r="E1307" i="6"/>
  <c r="E1308" i="6"/>
  <c r="E1309" i="6"/>
  <c r="E1310" i="6"/>
  <c r="E1311" i="6"/>
  <c r="E1312" i="6"/>
  <c r="E1313" i="6"/>
  <c r="E1314" i="6"/>
  <c r="E1315" i="6"/>
  <c r="E1316" i="6"/>
  <c r="E1317" i="6"/>
  <c r="E1318" i="6"/>
  <c r="E1319" i="6"/>
  <c r="E1320" i="6"/>
  <c r="E1321" i="6"/>
  <c r="E1322" i="6"/>
  <c r="E1323" i="6"/>
  <c r="E1324" i="6"/>
  <c r="E1325" i="6"/>
  <c r="E1326" i="6"/>
  <c r="E1327" i="6"/>
  <c r="E1328" i="6"/>
  <c r="E1329" i="6"/>
  <c r="E1330" i="6"/>
  <c r="E1331" i="6"/>
  <c r="E1332" i="6"/>
  <c r="E1333" i="6"/>
  <c r="E1334" i="6"/>
  <c r="E1335" i="6"/>
  <c r="E1336" i="6"/>
  <c r="E1337" i="6"/>
  <c r="E1338" i="6"/>
  <c r="E1339" i="6"/>
  <c r="E1340" i="6"/>
  <c r="E1341" i="6"/>
  <c r="E1342" i="6"/>
  <c r="E1343" i="6"/>
  <c r="E1344" i="6"/>
  <c r="E1345" i="6"/>
  <c r="E1346" i="6"/>
  <c r="E1347" i="6"/>
  <c r="E1348" i="6"/>
  <c r="E1349" i="6"/>
  <c r="E1350" i="6"/>
  <c r="E1351" i="6"/>
  <c r="E1352" i="6"/>
  <c r="E1353" i="6"/>
  <c r="E1354" i="6"/>
  <c r="E1355" i="6"/>
  <c r="E1356" i="6"/>
  <c r="E1357" i="6"/>
  <c r="E1358" i="6"/>
  <c r="E1359" i="6"/>
  <c r="E1360" i="6"/>
  <c r="E1361" i="6"/>
  <c r="E1362" i="6"/>
  <c r="E1363" i="6"/>
  <c r="E1364" i="6"/>
  <c r="E1365" i="6"/>
  <c r="E1366" i="6"/>
  <c r="E1367" i="6"/>
  <c r="E1368" i="6"/>
  <c r="E1369" i="6"/>
  <c r="E1370" i="6"/>
  <c r="E1371" i="6"/>
  <c r="E1372" i="6"/>
  <c r="E1373" i="6"/>
  <c r="E1374" i="6"/>
  <c r="E1375" i="6"/>
  <c r="E1376" i="6"/>
  <c r="E1377" i="6"/>
  <c r="E1378" i="6"/>
  <c r="E1379" i="6"/>
  <c r="E1380" i="6"/>
  <c r="E1381" i="6"/>
  <c r="E1382" i="6"/>
  <c r="E1383" i="6"/>
  <c r="E1384" i="6"/>
  <c r="E1385" i="6"/>
  <c r="E1386" i="6"/>
  <c r="E1387" i="6"/>
  <c r="E1388" i="6"/>
  <c r="E1389" i="6"/>
  <c r="E1390" i="6"/>
  <c r="E1391" i="6"/>
  <c r="E1392" i="6"/>
  <c r="E1393" i="6"/>
  <c r="E1394" i="6"/>
  <c r="E1395" i="6"/>
  <c r="E1396" i="6"/>
  <c r="E1397" i="6"/>
  <c r="E1398" i="6"/>
  <c r="E1399" i="6"/>
  <c r="E1400" i="6"/>
  <c r="E1401" i="6"/>
  <c r="E1402" i="6"/>
  <c r="E1403" i="6"/>
  <c r="E1404" i="6"/>
  <c r="E1405" i="6"/>
  <c r="E1406" i="6"/>
  <c r="E1407" i="6"/>
  <c r="E1408" i="6"/>
  <c r="E1409" i="6"/>
  <c r="E1410" i="6"/>
  <c r="E1411" i="6"/>
  <c r="E1412" i="6"/>
  <c r="E1413" i="6"/>
  <c r="E1414" i="6"/>
  <c r="E1415" i="6"/>
  <c r="E1416" i="6"/>
  <c r="E1417" i="6"/>
  <c r="E1418" i="6"/>
  <c r="E1419" i="6"/>
  <c r="E1420" i="6"/>
  <c r="E1421" i="6"/>
  <c r="E1422" i="6"/>
  <c r="E1423" i="6"/>
  <c r="E1424" i="6"/>
  <c r="E1425" i="6"/>
  <c r="E1426" i="6"/>
  <c r="E1427" i="6"/>
  <c r="E1428" i="6"/>
  <c r="E1429" i="6"/>
  <c r="E1430" i="6"/>
  <c r="E1431" i="6"/>
  <c r="E1432" i="6"/>
  <c r="E1433" i="6"/>
  <c r="E1434" i="6"/>
  <c r="E1435" i="6"/>
  <c r="E1436" i="6"/>
  <c r="E1437" i="6"/>
  <c r="E1438" i="6"/>
  <c r="E1439" i="6"/>
  <c r="E1440" i="6"/>
  <c r="E1441" i="6"/>
  <c r="E1442" i="6"/>
  <c r="E1443" i="6"/>
  <c r="E1444" i="6"/>
  <c r="E1445" i="6"/>
  <c r="E1446" i="6"/>
  <c r="E1447" i="6"/>
  <c r="E1448" i="6"/>
  <c r="E1449" i="6"/>
  <c r="E1450" i="6"/>
  <c r="E1451" i="6"/>
  <c r="E1452" i="6"/>
  <c r="E1453" i="6"/>
  <c r="E1454" i="6"/>
  <c r="E1455" i="6"/>
  <c r="E1456" i="6"/>
  <c r="E1457" i="6"/>
  <c r="E1458" i="6"/>
  <c r="E1459" i="6"/>
  <c r="E1460" i="6"/>
  <c r="E1461" i="6"/>
  <c r="E1462" i="6"/>
  <c r="E1463" i="6"/>
  <c r="E1464" i="6"/>
  <c r="E1465" i="6"/>
  <c r="E1466" i="6"/>
  <c r="E1467" i="6"/>
  <c r="E1468" i="6"/>
  <c r="E1469" i="6"/>
  <c r="E1470" i="6"/>
  <c r="E1471" i="6"/>
  <c r="E1472" i="6"/>
  <c r="E1473" i="6"/>
  <c r="E1474" i="6"/>
  <c r="E1475" i="6"/>
  <c r="E1476" i="6"/>
  <c r="E1477" i="6"/>
  <c r="E1478" i="6"/>
  <c r="E1479" i="6"/>
  <c r="E1480" i="6"/>
  <c r="E1481" i="6"/>
  <c r="E1482" i="6"/>
  <c r="E1483" i="6"/>
  <c r="E1484" i="6"/>
  <c r="E1485" i="6"/>
  <c r="E1486" i="6"/>
  <c r="E1487" i="6"/>
  <c r="E1488" i="6"/>
  <c r="E1489" i="6"/>
  <c r="E1490" i="6"/>
  <c r="E1491" i="6"/>
  <c r="E1492" i="6"/>
  <c r="E1493" i="6"/>
  <c r="E1494" i="6"/>
  <c r="E1495" i="6"/>
  <c r="E1496" i="6"/>
  <c r="E1497" i="6"/>
  <c r="E1498" i="6"/>
  <c r="E1499" i="6"/>
  <c r="E1500" i="6"/>
  <c r="E1501" i="6"/>
  <c r="E1502" i="6"/>
  <c r="E1503" i="6"/>
  <c r="E1504" i="6"/>
  <c r="E1505" i="6"/>
  <c r="E1506" i="6"/>
  <c r="E1507" i="6"/>
  <c r="E1508" i="6"/>
  <c r="E1509" i="6"/>
  <c r="E1510" i="6"/>
  <c r="E1511" i="6"/>
  <c r="E1512" i="6"/>
  <c r="E1513" i="6"/>
  <c r="E1514" i="6"/>
  <c r="E1515" i="6"/>
  <c r="E1516" i="6"/>
  <c r="E1517" i="6"/>
  <c r="E1518" i="6"/>
  <c r="E1519" i="6"/>
  <c r="E1520" i="6"/>
  <c r="E1521" i="6"/>
  <c r="E1522" i="6"/>
  <c r="E1523" i="6"/>
  <c r="E1524" i="6"/>
  <c r="E1525" i="6"/>
  <c r="E1526" i="6"/>
  <c r="E1527" i="6"/>
  <c r="E1528" i="6"/>
  <c r="E1529" i="6"/>
  <c r="E1530" i="6"/>
  <c r="E1531" i="6"/>
  <c r="E1532" i="6"/>
  <c r="E1533" i="6"/>
  <c r="E1534" i="6"/>
  <c r="E1535" i="6"/>
  <c r="E1536" i="6"/>
  <c r="E1537" i="6"/>
  <c r="E1538" i="6"/>
  <c r="E1539" i="6"/>
  <c r="E1540" i="6"/>
  <c r="E1541" i="6"/>
  <c r="E1542" i="6"/>
  <c r="E1543" i="6"/>
  <c r="E1544" i="6"/>
  <c r="E1545" i="6"/>
  <c r="E1546" i="6"/>
  <c r="E1547" i="6"/>
  <c r="E1548" i="6"/>
  <c r="E1549" i="6"/>
  <c r="E1550" i="6"/>
  <c r="E1551" i="6"/>
  <c r="E1552" i="6"/>
  <c r="E1553" i="6"/>
  <c r="E1554" i="6"/>
  <c r="E1555" i="6"/>
  <c r="E1556" i="6"/>
  <c r="E1557" i="6"/>
  <c r="E1558" i="6"/>
  <c r="E1559" i="6"/>
  <c r="E1560" i="6"/>
  <c r="E1561" i="6"/>
  <c r="E1562" i="6"/>
  <c r="E1563" i="6"/>
  <c r="E1564" i="6"/>
  <c r="E1565" i="6"/>
  <c r="E1566" i="6"/>
  <c r="E1567" i="6"/>
  <c r="E1568" i="6"/>
  <c r="E1569" i="6"/>
  <c r="E1570" i="6"/>
  <c r="E1571" i="6"/>
  <c r="E1572" i="6"/>
  <c r="E1573" i="6"/>
  <c r="E1574" i="6"/>
  <c r="E1575" i="6"/>
  <c r="E1576" i="6"/>
  <c r="E1577" i="6"/>
  <c r="E1578" i="6"/>
  <c r="E1579" i="6"/>
  <c r="E1580" i="6"/>
  <c r="E1581" i="6"/>
  <c r="E1582" i="6"/>
  <c r="E1583" i="6"/>
  <c r="E1584" i="6"/>
  <c r="E1585" i="6"/>
  <c r="E1586" i="6"/>
  <c r="E1587" i="6"/>
  <c r="E1588" i="6"/>
  <c r="E1589" i="6"/>
  <c r="E1590" i="6"/>
  <c r="E1591" i="6"/>
  <c r="E1592" i="6"/>
  <c r="E1593" i="6"/>
  <c r="E1594" i="6"/>
  <c r="E1595" i="6"/>
  <c r="E1596" i="6"/>
  <c r="E1597" i="6"/>
  <c r="E1598" i="6"/>
  <c r="E1599" i="6"/>
  <c r="E1600" i="6"/>
  <c r="E1601" i="6"/>
  <c r="E1602" i="6"/>
  <c r="E1603" i="6"/>
  <c r="E1604" i="6"/>
  <c r="E1605" i="6"/>
  <c r="E1606" i="6"/>
  <c r="E1607" i="6"/>
  <c r="E1608" i="6"/>
  <c r="E1609" i="6"/>
  <c r="E1610" i="6"/>
  <c r="E1611" i="6"/>
  <c r="E1612" i="6"/>
  <c r="E1613" i="6"/>
  <c r="E1614" i="6"/>
  <c r="E1615" i="6"/>
  <c r="E1616" i="6"/>
  <c r="E1617" i="6"/>
  <c r="E1618" i="6"/>
  <c r="E1619" i="6"/>
  <c r="E1620" i="6"/>
  <c r="E1621" i="6"/>
  <c r="E1622" i="6"/>
  <c r="E1623" i="6"/>
  <c r="E1624" i="6"/>
  <c r="E1625" i="6"/>
  <c r="E1626" i="6"/>
  <c r="E1627" i="6"/>
  <c r="E1628" i="6"/>
  <c r="E1629" i="6"/>
  <c r="E1630" i="6"/>
  <c r="E1631" i="6"/>
  <c r="E1632" i="6"/>
  <c r="E1633" i="6"/>
  <c r="E1634" i="6"/>
  <c r="E1635" i="6"/>
  <c r="E1636" i="6"/>
  <c r="E1637" i="6"/>
  <c r="E1638" i="6"/>
  <c r="E1639" i="6"/>
  <c r="E1640" i="6"/>
  <c r="E1641" i="6"/>
  <c r="E1642" i="6"/>
  <c r="E1643" i="6"/>
  <c r="E1644" i="6"/>
  <c r="E1645" i="6"/>
  <c r="E1646" i="6"/>
  <c r="E1647" i="6"/>
  <c r="E1648" i="6"/>
  <c r="E1649" i="6"/>
  <c r="E1650" i="6"/>
  <c r="E1651" i="6"/>
  <c r="E1652" i="6"/>
  <c r="E1653" i="6"/>
  <c r="E1654" i="6"/>
  <c r="E1655" i="6"/>
  <c r="E1656" i="6"/>
  <c r="E1657" i="6"/>
  <c r="E1658" i="6"/>
  <c r="E1659" i="6"/>
  <c r="E1660" i="6"/>
  <c r="E1661" i="6"/>
  <c r="E1662" i="6"/>
  <c r="E1663" i="6"/>
  <c r="E1664" i="6"/>
  <c r="E1665" i="6"/>
  <c r="E1666" i="6"/>
  <c r="E1667" i="6"/>
  <c r="E1668" i="6"/>
  <c r="E1669" i="6"/>
  <c r="E1670" i="6"/>
  <c r="E1671" i="6"/>
  <c r="E1672" i="6"/>
  <c r="E1673" i="6"/>
  <c r="E1674" i="6"/>
  <c r="E1675" i="6"/>
  <c r="E1676" i="6"/>
  <c r="E1677" i="6"/>
  <c r="E1678" i="6"/>
  <c r="E1679" i="6"/>
  <c r="E1680" i="6"/>
  <c r="E1681" i="6"/>
  <c r="E1682" i="6"/>
  <c r="E1683" i="6"/>
  <c r="E1684" i="6"/>
  <c r="E1685" i="6"/>
  <c r="E1686" i="6"/>
  <c r="E1687" i="6"/>
  <c r="E1688" i="6"/>
  <c r="E1689" i="6"/>
  <c r="E1690" i="6"/>
  <c r="E1691" i="6"/>
  <c r="E1692" i="6"/>
  <c r="E1693" i="6"/>
  <c r="E1694" i="6"/>
  <c r="E1695" i="6"/>
  <c r="E1696" i="6"/>
  <c r="E1697" i="6"/>
  <c r="E1698" i="6"/>
  <c r="E1699" i="6"/>
  <c r="E1700" i="6"/>
  <c r="E1701" i="6"/>
  <c r="E1702" i="6"/>
  <c r="E1703" i="6"/>
  <c r="E1704" i="6"/>
  <c r="E1705" i="6"/>
  <c r="E1706" i="6"/>
  <c r="E1707" i="6"/>
  <c r="E1708" i="6"/>
  <c r="E1709" i="6"/>
  <c r="E1710" i="6"/>
  <c r="E1711" i="6"/>
  <c r="E1712" i="6"/>
  <c r="E1713" i="6"/>
  <c r="E1714" i="6"/>
  <c r="E1715" i="6"/>
  <c r="E1716" i="6"/>
  <c r="E1717" i="6"/>
  <c r="E1718" i="6"/>
  <c r="E1719" i="6"/>
  <c r="E1720" i="6"/>
  <c r="E1721" i="6"/>
  <c r="E1722" i="6"/>
  <c r="E1723" i="6"/>
  <c r="E1724" i="6"/>
  <c r="E1725" i="6"/>
  <c r="E1726" i="6"/>
  <c r="E1727" i="6"/>
  <c r="E1728" i="6"/>
  <c r="E1729" i="6"/>
  <c r="E1730" i="6"/>
  <c r="E1731" i="6"/>
  <c r="E1732" i="6"/>
  <c r="E1733" i="6"/>
  <c r="E1734" i="6"/>
  <c r="E1735" i="6"/>
  <c r="E1736" i="6"/>
  <c r="E1737" i="6"/>
  <c r="E1738" i="6"/>
  <c r="E1739" i="6"/>
  <c r="E1740" i="6"/>
  <c r="E1741" i="6"/>
  <c r="E1742" i="6"/>
  <c r="E1743" i="6"/>
  <c r="E1744" i="6"/>
  <c r="E1745" i="6"/>
  <c r="E1746" i="6"/>
  <c r="E1747" i="6"/>
  <c r="E1748" i="6"/>
  <c r="E1749" i="6"/>
  <c r="E1750" i="6"/>
  <c r="E1751" i="6"/>
  <c r="E1752" i="6"/>
  <c r="E1753" i="6"/>
  <c r="E1754" i="6"/>
  <c r="E1755" i="6"/>
  <c r="E1756" i="6"/>
  <c r="E1757" i="6"/>
  <c r="E1758" i="6"/>
  <c r="E1759" i="6"/>
  <c r="E1760" i="6"/>
  <c r="E1761" i="6"/>
  <c r="E1762" i="6"/>
  <c r="E1763" i="6"/>
  <c r="E1764" i="6"/>
  <c r="E1765" i="6"/>
  <c r="E1766" i="6"/>
  <c r="E1767" i="6"/>
  <c r="E1768" i="6"/>
  <c r="E1769" i="6"/>
  <c r="E1770" i="6"/>
  <c r="E1771" i="6"/>
  <c r="E1772" i="6"/>
  <c r="E1773" i="6"/>
  <c r="E1774" i="6"/>
  <c r="E1775" i="6"/>
  <c r="E1776" i="6"/>
  <c r="E1777" i="6"/>
  <c r="E1778" i="6"/>
  <c r="E1779" i="6"/>
  <c r="E1780" i="6"/>
  <c r="E1781" i="6"/>
  <c r="E1782" i="6"/>
  <c r="E1783" i="6"/>
  <c r="E1784" i="6"/>
  <c r="E1785" i="6"/>
  <c r="E1786" i="6"/>
  <c r="E1787" i="6"/>
  <c r="E1788" i="6"/>
  <c r="E1789" i="6"/>
  <c r="E1790" i="6"/>
  <c r="E1791" i="6"/>
  <c r="E1792" i="6"/>
  <c r="E1793" i="6"/>
  <c r="E1794" i="6"/>
  <c r="E1795" i="6"/>
  <c r="E1796" i="6"/>
  <c r="E1797" i="6"/>
  <c r="E1798" i="6"/>
  <c r="E1799" i="6"/>
  <c r="E1800" i="6"/>
  <c r="E1801" i="6"/>
  <c r="E1802" i="6"/>
  <c r="E1803" i="6"/>
  <c r="E1804" i="6"/>
  <c r="E1805" i="6"/>
  <c r="E1806" i="6"/>
  <c r="E1807" i="6"/>
  <c r="E1808" i="6"/>
  <c r="E1809" i="6"/>
  <c r="E1810" i="6"/>
  <c r="E1811" i="6"/>
  <c r="E1812" i="6"/>
  <c r="E1813" i="6"/>
  <c r="E1814" i="6"/>
  <c r="E1815" i="6"/>
  <c r="E1816" i="6"/>
  <c r="E1817" i="6"/>
  <c r="E1818" i="6"/>
  <c r="E1819" i="6"/>
  <c r="E1820" i="6"/>
  <c r="E1821" i="6"/>
  <c r="E1822" i="6"/>
  <c r="E1823" i="6"/>
  <c r="E1824" i="6"/>
  <c r="E1825" i="6"/>
  <c r="E1826" i="6"/>
  <c r="E1827" i="6"/>
  <c r="E1828" i="6"/>
  <c r="E1829" i="6"/>
  <c r="E1830" i="6"/>
  <c r="E1831" i="6"/>
  <c r="E1832" i="6"/>
  <c r="E1833" i="6"/>
  <c r="E1834" i="6"/>
  <c r="E1835" i="6"/>
  <c r="E1836" i="6"/>
  <c r="E1837" i="6"/>
  <c r="E1838" i="6"/>
  <c r="E1839" i="6"/>
  <c r="E1840" i="6"/>
  <c r="E1841" i="6"/>
  <c r="E1842" i="6"/>
  <c r="E1843" i="6"/>
  <c r="E1844" i="6"/>
  <c r="E1845" i="6"/>
  <c r="E1846" i="6"/>
  <c r="E1847" i="6"/>
  <c r="E1848" i="6"/>
  <c r="E1849" i="6"/>
  <c r="E1850" i="6"/>
  <c r="E1851" i="6"/>
  <c r="E1852" i="6"/>
  <c r="E1853" i="6"/>
  <c r="E1854" i="6"/>
  <c r="E1855" i="6"/>
  <c r="E1856" i="6"/>
  <c r="E1857" i="6"/>
  <c r="E1858" i="6"/>
  <c r="E1859" i="6"/>
  <c r="E1860" i="6"/>
  <c r="E1861" i="6"/>
  <c r="E1862" i="6"/>
  <c r="E1863" i="6"/>
  <c r="E1864" i="6"/>
  <c r="E1865" i="6"/>
  <c r="E1866" i="6"/>
  <c r="E1867" i="6"/>
  <c r="E1868" i="6"/>
  <c r="E1869" i="6"/>
  <c r="E1870" i="6"/>
  <c r="E1871" i="6"/>
  <c r="E1872" i="6"/>
  <c r="E1873" i="6"/>
  <c r="E1874" i="6"/>
  <c r="E1875" i="6"/>
  <c r="E1876" i="6"/>
  <c r="E1877" i="6"/>
  <c r="E1878" i="6"/>
  <c r="E1879" i="6"/>
  <c r="E1880" i="6"/>
  <c r="E1881" i="6"/>
  <c r="E1882" i="6"/>
  <c r="E1883" i="6"/>
  <c r="E1884" i="6"/>
  <c r="E1885" i="6"/>
  <c r="E1886" i="6"/>
  <c r="E1887" i="6"/>
  <c r="E1888" i="6"/>
  <c r="E1889" i="6"/>
  <c r="E1890" i="6"/>
  <c r="E1891" i="6"/>
  <c r="E1892" i="6"/>
  <c r="E1893" i="6"/>
  <c r="E1894" i="6"/>
  <c r="E1895" i="6"/>
  <c r="E1896" i="6"/>
  <c r="E1897" i="6"/>
  <c r="E1898" i="6"/>
  <c r="E1899" i="6"/>
  <c r="E1900" i="6"/>
  <c r="E1901" i="6"/>
  <c r="E1902" i="6"/>
  <c r="E1903" i="6"/>
  <c r="E1904" i="6"/>
  <c r="E1905" i="6"/>
  <c r="E1906" i="6"/>
  <c r="E1907" i="6"/>
  <c r="E1908" i="6"/>
  <c r="E1909" i="6"/>
  <c r="E1910" i="6"/>
  <c r="E1911" i="6"/>
  <c r="E1912" i="6"/>
  <c r="E1913" i="6"/>
  <c r="E1914" i="6"/>
  <c r="E1915" i="6"/>
  <c r="E1916" i="6"/>
  <c r="E1917" i="6"/>
  <c r="E1918" i="6"/>
  <c r="E1919" i="6"/>
  <c r="E1920" i="6"/>
  <c r="E1921" i="6"/>
  <c r="E1922" i="6"/>
  <c r="E1923" i="6"/>
  <c r="E1924" i="6"/>
  <c r="E1925" i="6"/>
  <c r="E1926" i="6"/>
  <c r="E1927" i="6"/>
  <c r="E1928" i="6"/>
  <c r="E1929" i="6"/>
  <c r="E1930" i="6"/>
  <c r="E1931" i="6"/>
  <c r="E1932" i="6"/>
  <c r="E1933" i="6"/>
  <c r="E1934" i="6"/>
  <c r="E1935" i="6"/>
  <c r="E1936" i="6"/>
  <c r="E1937" i="6"/>
  <c r="E1938" i="6"/>
  <c r="E1939" i="6"/>
  <c r="E1940" i="6"/>
  <c r="E1941" i="6"/>
  <c r="E1942" i="6"/>
  <c r="E1943" i="6"/>
  <c r="E1944" i="6"/>
  <c r="E1945" i="6"/>
  <c r="E1946" i="6"/>
  <c r="E1947" i="6"/>
  <c r="E1948" i="6"/>
  <c r="E1949" i="6"/>
  <c r="E1950" i="6"/>
  <c r="E1951" i="6"/>
  <c r="E1952" i="6"/>
  <c r="E1953" i="6"/>
  <c r="E1954" i="6"/>
  <c r="E1955" i="6"/>
  <c r="E1956" i="6"/>
  <c r="E1957" i="6"/>
  <c r="E1958" i="6"/>
  <c r="E1959" i="6"/>
  <c r="E1960" i="6"/>
  <c r="E1961" i="6"/>
  <c r="E1962" i="6"/>
  <c r="E1963" i="6"/>
  <c r="E1964" i="6"/>
  <c r="E1965" i="6"/>
  <c r="E1966" i="6"/>
  <c r="E1967" i="6"/>
  <c r="E1968" i="6"/>
  <c r="E1969" i="6"/>
  <c r="E1970" i="6"/>
  <c r="E1971" i="6"/>
  <c r="E1972" i="6"/>
  <c r="E1973" i="6"/>
  <c r="E1974" i="6"/>
  <c r="E1975" i="6"/>
  <c r="E1976" i="6"/>
  <c r="E1977" i="6"/>
  <c r="E1978" i="6"/>
  <c r="E1979" i="6"/>
  <c r="E1980" i="6"/>
  <c r="E1981" i="6"/>
  <c r="E1982" i="6"/>
  <c r="E1983" i="6"/>
  <c r="E1984" i="6"/>
  <c r="E1985" i="6"/>
  <c r="E1986" i="6"/>
  <c r="E1987" i="6"/>
  <c r="E1988" i="6"/>
  <c r="E1989" i="6"/>
  <c r="E1990" i="6"/>
  <c r="E1991" i="6"/>
  <c r="E1992" i="6"/>
  <c r="E1993" i="6"/>
  <c r="E1994" i="6"/>
  <c r="E1995" i="6"/>
  <c r="E1996" i="6"/>
  <c r="E1997" i="6"/>
  <c r="E1998" i="6"/>
  <c r="E1999" i="6"/>
  <c r="E2000" i="6"/>
  <c r="E2001" i="6"/>
  <c r="E2002" i="6"/>
  <c r="E2003" i="6"/>
  <c r="E2004" i="6"/>
  <c r="E2005" i="6"/>
  <c r="E2006" i="6"/>
  <c r="E2007" i="6"/>
  <c r="E2008" i="6"/>
  <c r="E2009" i="6"/>
  <c r="E2010" i="6"/>
  <c r="E2011" i="6"/>
  <c r="E2012" i="6"/>
  <c r="E2013" i="6"/>
  <c r="E2014" i="6"/>
  <c r="E2015" i="6"/>
  <c r="E2016" i="6"/>
  <c r="E2017" i="6"/>
  <c r="E2018" i="6"/>
  <c r="E2019" i="6"/>
  <c r="E2020" i="6"/>
  <c r="E2021" i="6"/>
  <c r="E2022" i="6"/>
  <c r="E2023" i="6"/>
  <c r="E2024" i="6"/>
  <c r="E2025" i="6"/>
  <c r="E2026" i="6"/>
  <c r="E2027" i="6"/>
  <c r="E2028" i="6"/>
  <c r="E2029" i="6"/>
  <c r="E2030" i="6"/>
  <c r="E2031" i="6"/>
  <c r="E2032" i="6"/>
  <c r="E2033" i="6"/>
  <c r="E2034" i="6"/>
  <c r="E2035" i="6"/>
  <c r="E2036" i="6"/>
  <c r="E2037" i="6"/>
  <c r="E2038" i="6"/>
  <c r="E2039" i="6"/>
  <c r="E2040" i="6"/>
  <c r="E2041" i="6"/>
  <c r="E2042" i="6"/>
  <c r="E2043" i="6"/>
  <c r="E2044" i="6"/>
  <c r="E2045" i="6"/>
  <c r="E2046" i="6"/>
  <c r="E2047" i="6"/>
  <c r="E2048" i="6"/>
  <c r="E2049" i="6"/>
  <c r="E2050" i="6"/>
  <c r="E2051" i="6"/>
  <c r="E2052" i="6"/>
  <c r="E2053" i="6"/>
  <c r="E2054" i="6"/>
  <c r="E2055" i="6"/>
  <c r="E2056" i="6"/>
  <c r="E2057" i="6"/>
  <c r="E2058" i="6"/>
  <c r="E2059" i="6"/>
  <c r="E2060" i="6"/>
  <c r="E2061" i="6"/>
  <c r="E2062" i="6"/>
  <c r="E2063" i="6"/>
  <c r="E2064" i="6"/>
  <c r="E2065" i="6"/>
  <c r="E2066" i="6"/>
  <c r="E2067" i="6"/>
  <c r="E2068" i="6"/>
  <c r="E2069" i="6"/>
  <c r="E2070" i="6"/>
  <c r="E2071" i="6"/>
  <c r="E2072" i="6"/>
  <c r="E2073" i="6"/>
  <c r="E2074" i="6"/>
  <c r="E2075" i="6"/>
  <c r="E2076" i="6"/>
  <c r="E2077" i="6"/>
  <c r="E2078" i="6"/>
  <c r="E2079" i="6"/>
  <c r="E2080" i="6"/>
  <c r="E2081" i="6"/>
  <c r="E2082" i="6"/>
  <c r="E2083" i="6"/>
  <c r="E2084" i="6"/>
  <c r="E2085" i="6"/>
  <c r="E2086" i="6"/>
  <c r="E2087" i="6"/>
  <c r="E2088" i="6"/>
  <c r="E2089" i="6"/>
  <c r="E2090" i="6"/>
  <c r="E2091" i="6"/>
  <c r="E2092" i="6"/>
  <c r="E2093" i="6"/>
  <c r="E2094" i="6"/>
  <c r="E2095" i="6"/>
  <c r="E2096" i="6"/>
  <c r="E2097" i="6"/>
  <c r="E2098" i="6"/>
  <c r="E2099" i="6"/>
  <c r="E2100" i="6"/>
  <c r="E2101" i="6"/>
  <c r="E2102" i="6"/>
  <c r="E2103" i="6"/>
  <c r="E2104" i="6"/>
  <c r="E2105" i="6"/>
  <c r="E2106" i="6"/>
  <c r="E2107" i="6"/>
  <c r="E2108" i="6"/>
  <c r="E2109" i="6"/>
  <c r="E2110" i="6"/>
  <c r="E2111" i="6"/>
  <c r="E2112" i="6"/>
  <c r="E2113" i="6"/>
  <c r="E2114" i="6"/>
  <c r="E2115" i="6"/>
  <c r="E2116" i="6"/>
  <c r="E2117" i="6"/>
  <c r="E2118" i="6"/>
  <c r="E2119" i="6"/>
  <c r="E2120" i="6"/>
  <c r="E2121" i="6"/>
  <c r="E2122" i="6"/>
  <c r="E2123" i="6"/>
  <c r="E2124" i="6"/>
  <c r="E2125" i="6"/>
  <c r="E2126" i="6"/>
  <c r="E2127" i="6"/>
  <c r="E2128" i="6"/>
  <c r="E2129" i="6"/>
  <c r="E2130" i="6"/>
  <c r="E2131" i="6"/>
  <c r="E2132" i="6"/>
  <c r="E2133" i="6"/>
  <c r="E2134" i="6"/>
  <c r="E2135" i="6"/>
  <c r="E2136" i="6"/>
  <c r="E2137" i="6"/>
  <c r="E2138" i="6"/>
  <c r="E2139" i="6"/>
  <c r="E2140" i="6"/>
  <c r="E2141" i="6"/>
  <c r="E2142" i="6"/>
  <c r="E2143" i="6"/>
  <c r="E2144" i="6"/>
  <c r="E2145" i="6"/>
  <c r="E2146" i="6"/>
  <c r="E2147" i="6"/>
  <c r="E2148" i="6"/>
  <c r="E2149" i="6"/>
  <c r="E2150" i="6"/>
  <c r="E2151" i="6"/>
  <c r="E2152" i="6"/>
  <c r="E2153" i="6"/>
  <c r="E2154" i="6"/>
  <c r="E2155" i="6"/>
  <c r="E2156" i="6"/>
  <c r="E2157" i="6"/>
  <c r="E2158" i="6"/>
  <c r="E2159" i="6"/>
  <c r="E2160" i="6"/>
  <c r="E2161" i="6"/>
  <c r="E2162" i="6"/>
  <c r="E2163" i="6"/>
  <c r="E2164" i="6"/>
  <c r="E2165" i="6"/>
  <c r="E2166" i="6"/>
  <c r="E2167" i="6"/>
  <c r="E2168" i="6"/>
  <c r="E2169" i="6"/>
  <c r="E2170" i="6"/>
  <c r="E2171" i="6"/>
  <c r="E2172" i="6"/>
  <c r="E2173" i="6"/>
  <c r="E2174" i="6"/>
  <c r="E2175" i="6"/>
  <c r="E2176" i="6"/>
  <c r="E2177" i="6"/>
  <c r="E2178" i="6"/>
  <c r="E2179" i="6"/>
  <c r="E2180" i="6"/>
  <c r="E2181" i="6"/>
  <c r="E2182" i="6"/>
  <c r="E2183" i="6"/>
  <c r="E2184" i="6"/>
  <c r="E2185" i="6"/>
  <c r="E2186" i="6"/>
  <c r="E2187" i="6"/>
  <c r="E2188" i="6"/>
  <c r="E2189" i="6"/>
  <c r="E2190" i="6"/>
  <c r="E2191" i="6"/>
  <c r="E2192" i="6"/>
  <c r="E2193" i="6"/>
  <c r="E2194" i="6"/>
  <c r="E2195" i="6"/>
  <c r="E2196" i="6"/>
  <c r="E2197" i="6"/>
  <c r="E2198" i="6"/>
  <c r="E2199" i="6"/>
  <c r="E2200" i="6"/>
  <c r="E2201" i="6"/>
  <c r="E2202" i="6"/>
  <c r="E2203" i="6"/>
  <c r="E2204" i="6"/>
  <c r="E2205" i="6"/>
  <c r="E2206" i="6"/>
  <c r="E2207" i="6"/>
  <c r="E2208" i="6"/>
  <c r="E2209" i="6"/>
  <c r="E2210" i="6"/>
  <c r="E2211" i="6"/>
  <c r="E2212" i="6"/>
  <c r="E2213" i="6"/>
  <c r="E2214" i="6"/>
  <c r="E2215" i="6"/>
  <c r="E2216" i="6"/>
  <c r="E2217" i="6"/>
  <c r="E2218" i="6"/>
  <c r="E2219" i="6"/>
  <c r="E2220" i="6"/>
  <c r="E2221" i="6"/>
  <c r="E2222" i="6"/>
  <c r="E2223" i="6"/>
  <c r="E2224" i="6"/>
  <c r="E2225" i="6"/>
  <c r="E2226" i="6"/>
  <c r="E2227" i="6"/>
  <c r="E2228" i="6"/>
  <c r="E2229" i="6"/>
  <c r="E2230" i="6"/>
  <c r="E2231" i="6"/>
  <c r="E2232" i="6"/>
  <c r="E2233" i="6"/>
  <c r="E2234" i="6"/>
  <c r="E2235" i="6"/>
  <c r="E2236" i="6"/>
  <c r="E2237" i="6"/>
  <c r="E2238" i="6"/>
  <c r="E2239" i="6"/>
  <c r="E2240" i="6"/>
  <c r="E2241" i="6"/>
  <c r="E2242" i="6"/>
  <c r="E2243" i="6"/>
  <c r="E2244" i="6"/>
  <c r="E2245" i="6"/>
  <c r="E2246" i="6"/>
  <c r="E2247" i="6"/>
  <c r="E2248" i="6"/>
  <c r="E2249" i="6"/>
  <c r="E2250" i="6"/>
  <c r="E2251" i="6"/>
  <c r="E2252" i="6"/>
  <c r="E2253" i="6"/>
  <c r="E2254" i="6"/>
  <c r="E2255" i="6"/>
  <c r="E2256" i="6"/>
  <c r="E2257" i="6"/>
  <c r="E2258" i="6"/>
  <c r="E2259" i="6"/>
  <c r="E2260" i="6"/>
  <c r="E2261" i="6"/>
  <c r="E2262" i="6"/>
  <c r="E2263" i="6"/>
  <c r="E2264" i="6"/>
  <c r="E2265" i="6"/>
  <c r="E2266" i="6"/>
  <c r="E2267" i="6"/>
  <c r="E2268" i="6"/>
  <c r="E2269" i="6"/>
  <c r="E2270" i="6"/>
  <c r="E2271" i="6"/>
  <c r="E2272" i="6"/>
  <c r="E2273" i="6"/>
  <c r="E2274" i="6"/>
  <c r="E2275" i="6"/>
  <c r="E2276" i="6"/>
  <c r="E2277" i="6"/>
  <c r="E2278" i="6"/>
  <c r="E2279" i="6"/>
  <c r="E2280" i="6"/>
  <c r="E2281" i="6"/>
  <c r="E2282" i="6"/>
  <c r="E2283" i="6"/>
  <c r="E2284" i="6"/>
  <c r="E2285" i="6"/>
  <c r="E2286" i="6"/>
  <c r="E2287" i="6"/>
  <c r="E2288" i="6"/>
  <c r="E2289" i="6"/>
  <c r="E2290" i="6"/>
  <c r="E2291" i="6"/>
  <c r="E2292" i="6"/>
  <c r="E2293" i="6"/>
  <c r="E2294" i="6"/>
  <c r="E2295" i="6"/>
  <c r="E2296" i="6"/>
  <c r="E2297" i="6"/>
  <c r="E2298" i="6"/>
  <c r="E2299" i="6"/>
  <c r="E2300" i="6"/>
  <c r="E2301" i="6"/>
  <c r="E2302" i="6"/>
  <c r="E2303" i="6"/>
  <c r="E2304" i="6"/>
  <c r="E2305" i="6"/>
  <c r="E2306" i="6"/>
  <c r="E2307" i="6"/>
  <c r="E2308" i="6"/>
  <c r="E2309" i="6"/>
  <c r="E2310" i="6"/>
  <c r="E2311" i="6"/>
  <c r="E2312" i="6"/>
  <c r="E2313" i="6"/>
  <c r="E2314" i="6"/>
  <c r="E2315" i="6"/>
  <c r="E2316" i="6"/>
  <c r="E2317" i="6"/>
  <c r="E2318" i="6"/>
  <c r="E2319" i="6"/>
  <c r="E2320" i="6"/>
  <c r="E2321" i="6"/>
  <c r="E2322" i="6"/>
  <c r="E2323" i="6"/>
  <c r="E2324" i="6"/>
  <c r="E2325" i="6"/>
  <c r="E2326" i="6"/>
  <c r="E2327" i="6"/>
  <c r="E2328" i="6"/>
  <c r="E2329" i="6"/>
  <c r="E2330" i="6"/>
  <c r="E2331" i="6"/>
  <c r="E2332" i="6"/>
  <c r="E2333" i="6"/>
  <c r="E2334" i="6"/>
  <c r="E2335" i="6"/>
  <c r="E2336" i="6"/>
  <c r="E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D1331" i="6"/>
  <c r="D1332" i="6"/>
  <c r="D1333" i="6"/>
  <c r="D1334" i="6"/>
  <c r="D1335" i="6"/>
  <c r="D1336" i="6"/>
  <c r="D1337" i="6"/>
  <c r="D1338" i="6"/>
  <c r="D1339" i="6"/>
  <c r="D1340" i="6"/>
  <c r="D1341" i="6"/>
  <c r="D1342" i="6"/>
  <c r="D1343" i="6"/>
  <c r="D1344" i="6"/>
  <c r="D1345" i="6"/>
  <c r="D1346" i="6"/>
  <c r="D1347" i="6"/>
  <c r="D1348" i="6"/>
  <c r="D1349" i="6"/>
  <c r="D1350" i="6"/>
  <c r="D1351" i="6"/>
  <c r="D1352" i="6"/>
  <c r="D1353" i="6"/>
  <c r="D1354" i="6"/>
  <c r="D1355" i="6"/>
  <c r="D1356" i="6"/>
  <c r="D1357" i="6"/>
  <c r="D1358" i="6"/>
  <c r="D1359" i="6"/>
  <c r="D1360" i="6"/>
  <c r="D1361" i="6"/>
  <c r="D1362" i="6"/>
  <c r="D1363" i="6"/>
  <c r="D1364" i="6"/>
  <c r="D1365" i="6"/>
  <c r="D1366" i="6"/>
  <c r="D1367" i="6"/>
  <c r="D1368" i="6"/>
  <c r="D1369" i="6"/>
  <c r="D1370" i="6"/>
  <c r="D1371" i="6"/>
  <c r="D1372" i="6"/>
  <c r="D1373" i="6"/>
  <c r="D1374" i="6"/>
  <c r="D1375" i="6"/>
  <c r="D1376" i="6"/>
  <c r="D1377" i="6"/>
  <c r="D1378" i="6"/>
  <c r="D1379" i="6"/>
  <c r="D1380" i="6"/>
  <c r="D1381" i="6"/>
  <c r="D1382" i="6"/>
  <c r="D1383" i="6"/>
  <c r="D1384" i="6"/>
  <c r="D1385" i="6"/>
  <c r="D1386" i="6"/>
  <c r="D1387" i="6"/>
  <c r="D1388" i="6"/>
  <c r="D1389" i="6"/>
  <c r="D1390" i="6"/>
  <c r="D1391" i="6"/>
  <c r="D1392" i="6"/>
  <c r="D1393" i="6"/>
  <c r="D1394" i="6"/>
  <c r="D1395" i="6"/>
  <c r="D1396" i="6"/>
  <c r="D1397" i="6"/>
  <c r="D1398" i="6"/>
  <c r="D1399" i="6"/>
  <c r="D1400" i="6"/>
  <c r="D1401" i="6"/>
  <c r="D1402" i="6"/>
  <c r="D1403" i="6"/>
  <c r="D1404" i="6"/>
  <c r="D1405" i="6"/>
  <c r="D1406" i="6"/>
  <c r="D1407" i="6"/>
  <c r="D1408" i="6"/>
  <c r="D1409" i="6"/>
  <c r="D1410" i="6"/>
  <c r="D1411" i="6"/>
  <c r="D1412" i="6"/>
  <c r="D1413" i="6"/>
  <c r="D1414" i="6"/>
  <c r="D1415" i="6"/>
  <c r="D1416" i="6"/>
  <c r="D1417" i="6"/>
  <c r="D1418" i="6"/>
  <c r="D1419" i="6"/>
  <c r="D1420" i="6"/>
  <c r="D1421" i="6"/>
  <c r="D1422" i="6"/>
  <c r="D1423" i="6"/>
  <c r="D1424" i="6"/>
  <c r="D1425" i="6"/>
  <c r="D1426" i="6"/>
  <c r="D1427" i="6"/>
  <c r="D1428" i="6"/>
  <c r="D1429" i="6"/>
  <c r="D1430" i="6"/>
  <c r="D1431" i="6"/>
  <c r="D1432" i="6"/>
  <c r="D1433" i="6"/>
  <c r="D1434" i="6"/>
  <c r="D1435" i="6"/>
  <c r="D1436" i="6"/>
  <c r="D1437" i="6"/>
  <c r="D1438" i="6"/>
  <c r="D1439" i="6"/>
  <c r="D1440" i="6"/>
  <c r="D1441" i="6"/>
  <c r="D1442" i="6"/>
  <c r="D1443" i="6"/>
  <c r="D1444" i="6"/>
  <c r="D1445" i="6"/>
  <c r="D1446" i="6"/>
  <c r="D1447" i="6"/>
  <c r="D1448" i="6"/>
  <c r="D1449" i="6"/>
  <c r="D1450" i="6"/>
  <c r="D1451" i="6"/>
  <c r="D1452" i="6"/>
  <c r="D1453" i="6"/>
  <c r="D1454" i="6"/>
  <c r="D1455" i="6"/>
  <c r="D1456" i="6"/>
  <c r="D1457" i="6"/>
  <c r="D1458" i="6"/>
  <c r="D1459" i="6"/>
  <c r="D1460" i="6"/>
  <c r="D1461" i="6"/>
  <c r="D1462" i="6"/>
  <c r="D1463" i="6"/>
  <c r="D1464" i="6"/>
  <c r="D1465" i="6"/>
  <c r="D1466" i="6"/>
  <c r="D1467" i="6"/>
  <c r="D1468" i="6"/>
  <c r="D1469" i="6"/>
  <c r="D1470" i="6"/>
  <c r="D1471" i="6"/>
  <c r="D1472" i="6"/>
  <c r="D1473" i="6"/>
  <c r="D1474" i="6"/>
  <c r="D1475" i="6"/>
  <c r="D1476" i="6"/>
  <c r="D1477" i="6"/>
  <c r="D1478" i="6"/>
  <c r="D1479" i="6"/>
  <c r="D1480" i="6"/>
  <c r="D1481" i="6"/>
  <c r="D1482" i="6"/>
  <c r="D1483" i="6"/>
  <c r="D1484" i="6"/>
  <c r="D1485" i="6"/>
  <c r="D1486" i="6"/>
  <c r="D1487" i="6"/>
  <c r="D1488" i="6"/>
  <c r="D1489" i="6"/>
  <c r="D1490" i="6"/>
  <c r="D1491" i="6"/>
  <c r="D1492" i="6"/>
  <c r="D1493" i="6"/>
  <c r="D1494" i="6"/>
  <c r="D1495" i="6"/>
  <c r="D1496" i="6"/>
  <c r="D1497" i="6"/>
  <c r="D1498" i="6"/>
  <c r="D1499" i="6"/>
  <c r="D1500" i="6"/>
  <c r="D1501" i="6"/>
  <c r="D1502" i="6"/>
  <c r="D1503" i="6"/>
  <c r="D1504" i="6"/>
  <c r="D1505" i="6"/>
  <c r="D1506" i="6"/>
  <c r="D1507" i="6"/>
  <c r="D1508" i="6"/>
  <c r="D1509" i="6"/>
  <c r="D1510" i="6"/>
  <c r="D1511" i="6"/>
  <c r="D1512" i="6"/>
  <c r="D1513" i="6"/>
  <c r="D1514" i="6"/>
  <c r="D1515" i="6"/>
  <c r="D1516" i="6"/>
  <c r="D1517" i="6"/>
  <c r="D1518" i="6"/>
  <c r="D1519" i="6"/>
  <c r="D1520" i="6"/>
  <c r="D1521" i="6"/>
  <c r="D1522" i="6"/>
  <c r="D1523" i="6"/>
  <c r="D1524" i="6"/>
  <c r="D1525" i="6"/>
  <c r="D1526" i="6"/>
  <c r="D1527" i="6"/>
  <c r="D1528" i="6"/>
  <c r="D1529" i="6"/>
  <c r="D1530" i="6"/>
  <c r="D1531" i="6"/>
  <c r="D1532" i="6"/>
  <c r="D1533" i="6"/>
  <c r="D1534" i="6"/>
  <c r="D1535" i="6"/>
  <c r="D1536" i="6"/>
  <c r="D1537" i="6"/>
  <c r="D1538" i="6"/>
  <c r="D1539" i="6"/>
  <c r="D1540" i="6"/>
  <c r="D1541" i="6"/>
  <c r="D1542" i="6"/>
  <c r="D1543" i="6"/>
  <c r="D1544" i="6"/>
  <c r="D1545" i="6"/>
  <c r="D1546" i="6"/>
  <c r="D1547" i="6"/>
  <c r="D1548" i="6"/>
  <c r="D1549" i="6"/>
  <c r="D1550" i="6"/>
  <c r="D1551" i="6"/>
  <c r="D1552" i="6"/>
  <c r="D1553" i="6"/>
  <c r="D1554" i="6"/>
  <c r="D1555" i="6"/>
  <c r="D1556" i="6"/>
  <c r="D1557" i="6"/>
  <c r="D1558" i="6"/>
  <c r="D1559" i="6"/>
  <c r="D1560" i="6"/>
  <c r="D1561" i="6"/>
  <c r="D1562" i="6"/>
  <c r="D1563" i="6"/>
  <c r="D1564" i="6"/>
  <c r="D1565" i="6"/>
  <c r="D1566" i="6"/>
  <c r="D1567" i="6"/>
  <c r="D1568" i="6"/>
  <c r="D1569" i="6"/>
  <c r="D1570" i="6"/>
  <c r="D1571" i="6"/>
  <c r="D1572" i="6"/>
  <c r="D1573" i="6"/>
  <c r="D1574" i="6"/>
  <c r="D1575" i="6"/>
  <c r="D1576" i="6"/>
  <c r="D1577" i="6"/>
  <c r="D1578" i="6"/>
  <c r="D1579" i="6"/>
  <c r="D1580" i="6"/>
  <c r="D1581" i="6"/>
  <c r="D1582" i="6"/>
  <c r="D1583" i="6"/>
  <c r="D1584" i="6"/>
  <c r="D1585" i="6"/>
  <c r="D1586" i="6"/>
  <c r="D1587" i="6"/>
  <c r="D1588" i="6"/>
  <c r="D1589" i="6"/>
  <c r="D1590" i="6"/>
  <c r="D1591" i="6"/>
  <c r="D1592" i="6"/>
  <c r="D1593" i="6"/>
  <c r="D1594" i="6"/>
  <c r="D1595" i="6"/>
  <c r="D1596" i="6"/>
  <c r="D1597" i="6"/>
  <c r="D1598" i="6"/>
  <c r="D1599" i="6"/>
  <c r="D1600" i="6"/>
  <c r="D1601" i="6"/>
  <c r="D1602" i="6"/>
  <c r="D1603" i="6"/>
  <c r="D1604" i="6"/>
  <c r="D1605" i="6"/>
  <c r="D1606" i="6"/>
  <c r="D1607" i="6"/>
  <c r="D1608" i="6"/>
  <c r="D1609" i="6"/>
  <c r="D1610" i="6"/>
  <c r="D1611" i="6"/>
  <c r="D1612" i="6"/>
  <c r="D1613" i="6"/>
  <c r="D1614" i="6"/>
  <c r="D1615" i="6"/>
  <c r="D1616" i="6"/>
  <c r="D1617" i="6"/>
  <c r="D1618" i="6"/>
  <c r="D1619" i="6"/>
  <c r="D1620" i="6"/>
  <c r="D1621" i="6"/>
  <c r="D1622" i="6"/>
  <c r="D1623" i="6"/>
  <c r="D1624" i="6"/>
  <c r="D1625" i="6"/>
  <c r="D1626" i="6"/>
  <c r="D1627" i="6"/>
  <c r="D1628" i="6"/>
  <c r="D1629" i="6"/>
  <c r="D1630" i="6"/>
  <c r="D1631" i="6"/>
  <c r="D1632" i="6"/>
  <c r="D1633" i="6"/>
  <c r="D1634" i="6"/>
  <c r="D1635" i="6"/>
  <c r="D1636" i="6"/>
  <c r="D1637" i="6"/>
  <c r="D1638" i="6"/>
  <c r="D1639" i="6"/>
  <c r="D1640" i="6"/>
  <c r="D1641" i="6"/>
  <c r="D1642" i="6"/>
  <c r="D1643" i="6"/>
  <c r="D1644" i="6"/>
  <c r="D1645" i="6"/>
  <c r="D1646" i="6"/>
  <c r="D1647" i="6"/>
  <c r="D1648" i="6"/>
  <c r="D1649" i="6"/>
  <c r="D1650" i="6"/>
  <c r="D1651" i="6"/>
  <c r="D1652" i="6"/>
  <c r="D1653" i="6"/>
  <c r="D1654" i="6"/>
  <c r="D1655" i="6"/>
  <c r="D1656" i="6"/>
  <c r="D1657" i="6"/>
  <c r="D1658" i="6"/>
  <c r="D1659" i="6"/>
  <c r="D1660" i="6"/>
  <c r="D1661" i="6"/>
  <c r="D1662" i="6"/>
  <c r="D1663" i="6"/>
  <c r="D1664" i="6"/>
  <c r="D1665" i="6"/>
  <c r="D1666" i="6"/>
  <c r="D1667" i="6"/>
  <c r="D1668" i="6"/>
  <c r="D1669" i="6"/>
  <c r="D1670" i="6"/>
  <c r="D1671" i="6"/>
  <c r="D1672" i="6"/>
  <c r="D1673" i="6"/>
  <c r="D1674" i="6"/>
  <c r="D1675" i="6"/>
  <c r="D1676" i="6"/>
  <c r="D1677" i="6"/>
  <c r="D1678" i="6"/>
  <c r="D1679" i="6"/>
  <c r="D1680" i="6"/>
  <c r="D1681" i="6"/>
  <c r="D1682" i="6"/>
  <c r="D1683" i="6"/>
  <c r="D1684" i="6"/>
  <c r="D1685" i="6"/>
  <c r="D1686" i="6"/>
  <c r="D1687" i="6"/>
  <c r="D1688" i="6"/>
  <c r="D1689" i="6"/>
  <c r="D1690" i="6"/>
  <c r="D1691" i="6"/>
  <c r="D1692" i="6"/>
  <c r="D1693" i="6"/>
  <c r="D1694" i="6"/>
  <c r="D1695" i="6"/>
  <c r="D1696" i="6"/>
  <c r="D1697" i="6"/>
  <c r="D1698" i="6"/>
  <c r="D1699" i="6"/>
  <c r="D1700" i="6"/>
  <c r="D1701" i="6"/>
  <c r="D1702" i="6"/>
  <c r="D1703" i="6"/>
  <c r="D1704" i="6"/>
  <c r="D1705" i="6"/>
  <c r="D1706" i="6"/>
  <c r="D1707" i="6"/>
  <c r="D1708" i="6"/>
  <c r="D1709" i="6"/>
  <c r="D1710" i="6"/>
  <c r="D1711" i="6"/>
  <c r="D1712" i="6"/>
  <c r="D1713" i="6"/>
  <c r="D1714" i="6"/>
  <c r="D1715" i="6"/>
  <c r="D1716" i="6"/>
  <c r="D1717" i="6"/>
  <c r="D1718" i="6"/>
  <c r="D1719" i="6"/>
  <c r="D1720" i="6"/>
  <c r="D1721" i="6"/>
  <c r="D1722" i="6"/>
  <c r="D1723" i="6"/>
  <c r="D1724" i="6"/>
  <c r="D1725" i="6"/>
  <c r="D1726" i="6"/>
  <c r="D1727" i="6"/>
  <c r="D1728" i="6"/>
  <c r="D1729" i="6"/>
  <c r="D1730" i="6"/>
  <c r="D1731" i="6"/>
  <c r="D1732" i="6"/>
  <c r="D1733" i="6"/>
  <c r="D1734" i="6"/>
  <c r="D1735" i="6"/>
  <c r="D1736" i="6"/>
  <c r="D1737" i="6"/>
  <c r="D1738" i="6"/>
  <c r="D1739" i="6"/>
  <c r="D1740" i="6"/>
  <c r="D1741" i="6"/>
  <c r="D1742" i="6"/>
  <c r="D1743" i="6"/>
  <c r="D1744" i="6"/>
  <c r="D1745" i="6"/>
  <c r="D1746" i="6"/>
  <c r="D1747" i="6"/>
  <c r="D1748" i="6"/>
  <c r="D1749" i="6"/>
  <c r="D1750" i="6"/>
  <c r="D1751" i="6"/>
  <c r="D1752" i="6"/>
  <c r="D1753" i="6"/>
  <c r="D1754" i="6"/>
  <c r="D1755" i="6"/>
  <c r="D1756" i="6"/>
  <c r="D1757" i="6"/>
  <c r="D1758" i="6"/>
  <c r="D1759" i="6"/>
  <c r="D1760" i="6"/>
  <c r="D1761" i="6"/>
  <c r="D1762" i="6"/>
  <c r="D1763" i="6"/>
  <c r="D1764" i="6"/>
  <c r="D1765" i="6"/>
  <c r="D1766" i="6"/>
  <c r="D1767" i="6"/>
  <c r="D1768" i="6"/>
  <c r="D1769" i="6"/>
  <c r="D1770" i="6"/>
  <c r="D1771" i="6"/>
  <c r="D1772" i="6"/>
  <c r="D1773" i="6"/>
  <c r="D1774" i="6"/>
  <c r="D1775" i="6"/>
  <c r="D1776" i="6"/>
  <c r="D1777" i="6"/>
  <c r="D1778" i="6"/>
  <c r="D1779" i="6"/>
  <c r="D1780" i="6"/>
  <c r="D1781" i="6"/>
  <c r="D1782" i="6"/>
  <c r="D1783" i="6"/>
  <c r="D1784" i="6"/>
  <c r="D1785" i="6"/>
  <c r="D1786" i="6"/>
  <c r="D1787" i="6"/>
  <c r="D1788" i="6"/>
  <c r="D1789" i="6"/>
  <c r="D1790" i="6"/>
  <c r="D1791" i="6"/>
  <c r="D1792" i="6"/>
  <c r="D1793" i="6"/>
  <c r="D1794" i="6"/>
  <c r="D1795" i="6"/>
  <c r="D1796" i="6"/>
  <c r="D1797" i="6"/>
  <c r="D1798" i="6"/>
  <c r="D1799" i="6"/>
  <c r="D1800" i="6"/>
  <c r="D1801" i="6"/>
  <c r="D1802" i="6"/>
  <c r="D1803" i="6"/>
  <c r="D1804" i="6"/>
  <c r="D1805" i="6"/>
  <c r="D1806" i="6"/>
  <c r="D1807" i="6"/>
  <c r="D1808" i="6"/>
  <c r="D1809" i="6"/>
  <c r="D1810" i="6"/>
  <c r="D1811" i="6"/>
  <c r="D1812" i="6"/>
  <c r="D1813" i="6"/>
  <c r="D1814" i="6"/>
  <c r="D1815" i="6"/>
  <c r="D1816" i="6"/>
  <c r="D1817" i="6"/>
  <c r="D1818" i="6"/>
  <c r="D1819" i="6"/>
  <c r="D1820" i="6"/>
  <c r="D1821" i="6"/>
  <c r="D1822" i="6"/>
  <c r="D1823" i="6"/>
  <c r="D1824" i="6"/>
  <c r="D1825" i="6"/>
  <c r="D1826" i="6"/>
  <c r="D1827" i="6"/>
  <c r="D1828" i="6"/>
  <c r="D1829" i="6"/>
  <c r="D1830" i="6"/>
  <c r="D1831" i="6"/>
  <c r="D1832" i="6"/>
  <c r="D1833" i="6"/>
  <c r="D1834" i="6"/>
  <c r="D1835" i="6"/>
  <c r="D1836" i="6"/>
  <c r="D1837" i="6"/>
  <c r="D1838" i="6"/>
  <c r="D1839" i="6"/>
  <c r="D1840" i="6"/>
  <c r="D1841" i="6"/>
  <c r="D1842" i="6"/>
  <c r="D1843" i="6"/>
  <c r="D1844" i="6"/>
  <c r="D1845" i="6"/>
  <c r="D1846" i="6"/>
  <c r="D1847" i="6"/>
  <c r="D1848" i="6"/>
  <c r="D1849" i="6"/>
  <c r="D1850" i="6"/>
  <c r="D1851" i="6"/>
  <c r="D1852" i="6"/>
  <c r="D1853" i="6"/>
  <c r="D1854" i="6"/>
  <c r="D1855" i="6"/>
  <c r="D1856" i="6"/>
  <c r="D1857" i="6"/>
  <c r="D1858" i="6"/>
  <c r="D1859" i="6"/>
  <c r="D1860" i="6"/>
  <c r="D1861" i="6"/>
  <c r="D1862" i="6"/>
  <c r="D1863" i="6"/>
  <c r="D1864" i="6"/>
  <c r="D1865" i="6"/>
  <c r="D1866" i="6"/>
  <c r="D1867" i="6"/>
  <c r="D1868" i="6"/>
  <c r="D1869" i="6"/>
  <c r="D1870" i="6"/>
  <c r="D1871" i="6"/>
  <c r="D1872" i="6"/>
  <c r="D1873" i="6"/>
  <c r="D1874" i="6"/>
  <c r="D1875" i="6"/>
  <c r="D1876" i="6"/>
  <c r="D1877" i="6"/>
  <c r="D1878" i="6"/>
  <c r="D1879" i="6"/>
  <c r="D1880" i="6"/>
  <c r="D1881" i="6"/>
  <c r="D1882" i="6"/>
  <c r="D1883" i="6"/>
  <c r="D1884" i="6"/>
  <c r="D1885" i="6"/>
  <c r="D1886" i="6"/>
  <c r="D1887" i="6"/>
  <c r="D1888" i="6"/>
  <c r="D1889" i="6"/>
  <c r="D1890" i="6"/>
  <c r="D1891" i="6"/>
  <c r="D1892" i="6"/>
  <c r="D1893" i="6"/>
  <c r="D1894" i="6"/>
  <c r="D1895" i="6"/>
  <c r="D1896" i="6"/>
  <c r="D1897" i="6"/>
  <c r="D1898" i="6"/>
  <c r="D1899" i="6"/>
  <c r="D1900" i="6"/>
  <c r="D1901" i="6"/>
  <c r="D1902" i="6"/>
  <c r="D1903" i="6"/>
  <c r="D1904" i="6"/>
  <c r="D1905" i="6"/>
  <c r="D1906" i="6"/>
  <c r="D1907" i="6"/>
  <c r="D1908" i="6"/>
  <c r="D1909" i="6"/>
  <c r="D1910" i="6"/>
  <c r="D1911" i="6"/>
  <c r="D1912" i="6"/>
  <c r="D1913" i="6"/>
  <c r="D1914" i="6"/>
  <c r="D1915" i="6"/>
  <c r="D1916" i="6"/>
  <c r="D1917" i="6"/>
  <c r="D1918" i="6"/>
  <c r="D1919" i="6"/>
  <c r="D1920" i="6"/>
  <c r="D1921" i="6"/>
  <c r="D1922" i="6"/>
  <c r="D1923" i="6"/>
  <c r="D1924" i="6"/>
  <c r="D1925" i="6"/>
  <c r="D1926" i="6"/>
  <c r="D1927" i="6"/>
  <c r="D1928" i="6"/>
  <c r="D1929" i="6"/>
  <c r="D1930" i="6"/>
  <c r="D1931" i="6"/>
  <c r="D1932" i="6"/>
  <c r="D1933" i="6"/>
  <c r="D1934" i="6"/>
  <c r="D1935" i="6"/>
  <c r="D1936" i="6"/>
  <c r="D1937" i="6"/>
  <c r="D1938" i="6"/>
  <c r="D1939" i="6"/>
  <c r="D1940" i="6"/>
  <c r="D1941" i="6"/>
  <c r="D1942" i="6"/>
  <c r="D1943" i="6"/>
  <c r="D1944" i="6"/>
  <c r="D1945" i="6"/>
  <c r="D1946" i="6"/>
  <c r="D1947" i="6"/>
  <c r="D1948" i="6"/>
  <c r="D1949" i="6"/>
  <c r="D1950" i="6"/>
  <c r="D1951" i="6"/>
  <c r="D1952" i="6"/>
  <c r="D1953" i="6"/>
  <c r="D1954" i="6"/>
  <c r="D1955" i="6"/>
  <c r="D1956" i="6"/>
  <c r="D1957" i="6"/>
  <c r="D1958" i="6"/>
  <c r="D1959" i="6"/>
  <c r="D1960" i="6"/>
  <c r="D1961" i="6"/>
  <c r="D1962" i="6"/>
  <c r="D1963" i="6"/>
  <c r="D1964" i="6"/>
  <c r="D1965" i="6"/>
  <c r="D1966" i="6"/>
  <c r="D1967" i="6"/>
  <c r="D1968" i="6"/>
  <c r="D1969" i="6"/>
  <c r="D1970" i="6"/>
  <c r="D1971" i="6"/>
  <c r="D1972" i="6"/>
  <c r="D1973" i="6"/>
  <c r="D1974" i="6"/>
  <c r="D1975" i="6"/>
  <c r="D1976" i="6"/>
  <c r="D1977" i="6"/>
  <c r="D1978" i="6"/>
  <c r="D1979" i="6"/>
  <c r="D1980" i="6"/>
  <c r="D1981" i="6"/>
  <c r="D1982" i="6"/>
  <c r="D1983" i="6"/>
  <c r="D1984" i="6"/>
  <c r="D1985" i="6"/>
  <c r="D1986" i="6"/>
  <c r="D1987" i="6"/>
  <c r="D1988" i="6"/>
  <c r="D1989" i="6"/>
  <c r="D1990" i="6"/>
  <c r="D1991" i="6"/>
  <c r="D1992" i="6"/>
  <c r="D1993" i="6"/>
  <c r="D1994" i="6"/>
  <c r="D1995" i="6"/>
  <c r="D1996" i="6"/>
  <c r="D1997" i="6"/>
  <c r="D1998" i="6"/>
  <c r="D1999" i="6"/>
  <c r="D2000" i="6"/>
  <c r="D2001" i="6"/>
  <c r="D2002" i="6"/>
  <c r="D2003" i="6"/>
  <c r="D2004" i="6"/>
  <c r="D2005" i="6"/>
  <c r="D2006" i="6"/>
  <c r="D2007" i="6"/>
  <c r="D2008" i="6"/>
  <c r="D2009" i="6"/>
  <c r="D2010" i="6"/>
  <c r="D2011" i="6"/>
  <c r="D2012" i="6"/>
  <c r="D2013" i="6"/>
  <c r="D2014" i="6"/>
  <c r="D2015" i="6"/>
  <c r="D2016" i="6"/>
  <c r="D2017" i="6"/>
  <c r="D2018" i="6"/>
  <c r="D2019" i="6"/>
  <c r="D2020" i="6"/>
  <c r="D2021" i="6"/>
  <c r="D2022" i="6"/>
  <c r="D2023" i="6"/>
  <c r="D2024" i="6"/>
  <c r="D2025" i="6"/>
  <c r="D2026" i="6"/>
  <c r="D2027" i="6"/>
  <c r="D2028" i="6"/>
  <c r="D2029" i="6"/>
  <c r="D2030" i="6"/>
  <c r="D2031" i="6"/>
  <c r="D2032" i="6"/>
  <c r="D2033" i="6"/>
  <c r="D2034" i="6"/>
  <c r="D2035" i="6"/>
  <c r="D2036" i="6"/>
  <c r="D2037" i="6"/>
  <c r="D2038" i="6"/>
  <c r="D2039" i="6"/>
  <c r="D2040" i="6"/>
  <c r="D2041" i="6"/>
  <c r="D2042" i="6"/>
  <c r="D2043" i="6"/>
  <c r="D2044" i="6"/>
  <c r="D2045" i="6"/>
  <c r="D2046" i="6"/>
  <c r="D2047" i="6"/>
  <c r="D2048" i="6"/>
  <c r="D2049" i="6"/>
  <c r="D2050" i="6"/>
  <c r="D2051" i="6"/>
  <c r="D2052" i="6"/>
  <c r="D2053" i="6"/>
  <c r="D2054" i="6"/>
  <c r="D2055" i="6"/>
  <c r="D2056" i="6"/>
  <c r="D2057" i="6"/>
  <c r="D2058" i="6"/>
  <c r="D2059" i="6"/>
  <c r="D2060" i="6"/>
  <c r="D2061" i="6"/>
  <c r="D2062" i="6"/>
  <c r="D2063" i="6"/>
  <c r="D2064" i="6"/>
  <c r="D2065" i="6"/>
  <c r="D2066" i="6"/>
  <c r="D2067" i="6"/>
  <c r="D2068" i="6"/>
  <c r="D2069" i="6"/>
  <c r="D2070" i="6"/>
  <c r="D2071" i="6"/>
  <c r="D2072" i="6"/>
  <c r="D2073" i="6"/>
  <c r="D2074" i="6"/>
  <c r="D2075" i="6"/>
  <c r="D2076" i="6"/>
  <c r="D2077" i="6"/>
  <c r="D2078" i="6"/>
  <c r="D2079" i="6"/>
  <c r="D2080" i="6"/>
  <c r="D2081" i="6"/>
  <c r="D2082" i="6"/>
  <c r="D2083" i="6"/>
  <c r="D2084" i="6"/>
  <c r="D2085" i="6"/>
  <c r="D2086" i="6"/>
  <c r="D2087" i="6"/>
  <c r="D2088" i="6"/>
  <c r="D2089" i="6"/>
  <c r="D2090" i="6"/>
  <c r="D2091" i="6"/>
  <c r="D2092" i="6"/>
  <c r="D2093" i="6"/>
  <c r="D2094" i="6"/>
  <c r="D2095" i="6"/>
  <c r="D2096" i="6"/>
  <c r="D2097" i="6"/>
  <c r="D2098" i="6"/>
  <c r="D2099" i="6"/>
  <c r="D2100" i="6"/>
  <c r="D2101" i="6"/>
  <c r="D2102" i="6"/>
  <c r="D2103" i="6"/>
  <c r="D2104" i="6"/>
  <c r="D2105" i="6"/>
  <c r="D2106" i="6"/>
  <c r="D2107" i="6"/>
  <c r="D2108" i="6"/>
  <c r="D2109" i="6"/>
  <c r="D2110" i="6"/>
  <c r="D2111" i="6"/>
  <c r="D2112" i="6"/>
  <c r="D2113" i="6"/>
  <c r="D2114" i="6"/>
  <c r="D2115" i="6"/>
  <c r="D2116" i="6"/>
  <c r="D2117" i="6"/>
  <c r="D2118" i="6"/>
  <c r="D2119" i="6"/>
  <c r="D2120" i="6"/>
  <c r="D2121" i="6"/>
  <c r="D2122" i="6"/>
  <c r="D2123" i="6"/>
  <c r="D2124" i="6"/>
  <c r="D2125" i="6"/>
  <c r="D2126" i="6"/>
  <c r="D2127" i="6"/>
  <c r="D2128" i="6"/>
  <c r="D2129" i="6"/>
  <c r="D2130" i="6"/>
  <c r="D2131" i="6"/>
  <c r="D2132" i="6"/>
  <c r="D2133" i="6"/>
  <c r="D2134" i="6"/>
  <c r="D2135" i="6"/>
  <c r="D2136" i="6"/>
  <c r="D2137" i="6"/>
  <c r="D2138" i="6"/>
  <c r="D2139" i="6"/>
  <c r="D2140" i="6"/>
  <c r="D2141" i="6"/>
  <c r="D2142" i="6"/>
  <c r="D2143" i="6"/>
  <c r="D2144" i="6"/>
  <c r="D2145" i="6"/>
  <c r="D2146" i="6"/>
  <c r="D2147" i="6"/>
  <c r="D2148" i="6"/>
  <c r="D2149" i="6"/>
  <c r="D2150" i="6"/>
  <c r="D2151" i="6"/>
  <c r="D2152" i="6"/>
  <c r="D2153" i="6"/>
  <c r="D2154" i="6"/>
  <c r="D2155" i="6"/>
  <c r="D2156" i="6"/>
  <c r="D2157" i="6"/>
  <c r="D2158" i="6"/>
  <c r="D2159" i="6"/>
  <c r="D2160" i="6"/>
  <c r="D2161" i="6"/>
  <c r="D2162" i="6"/>
  <c r="D2163" i="6"/>
  <c r="D2164" i="6"/>
  <c r="D2165" i="6"/>
  <c r="D2166" i="6"/>
  <c r="D2167" i="6"/>
  <c r="D2168" i="6"/>
  <c r="D2169" i="6"/>
  <c r="D2170" i="6"/>
  <c r="D2171" i="6"/>
  <c r="D2172" i="6"/>
  <c r="D2173" i="6"/>
  <c r="D2174" i="6"/>
  <c r="D2175" i="6"/>
  <c r="D2176" i="6"/>
  <c r="D2177" i="6"/>
  <c r="D2178" i="6"/>
  <c r="D2179" i="6"/>
  <c r="D2180" i="6"/>
  <c r="D2181" i="6"/>
  <c r="D2182" i="6"/>
  <c r="D2183" i="6"/>
  <c r="D2184" i="6"/>
  <c r="D2185" i="6"/>
  <c r="D2186" i="6"/>
  <c r="D2187" i="6"/>
  <c r="D2188" i="6"/>
  <c r="D2189" i="6"/>
  <c r="D2190" i="6"/>
  <c r="D2191" i="6"/>
  <c r="D2192" i="6"/>
  <c r="D2193" i="6"/>
  <c r="D2194" i="6"/>
  <c r="D2195" i="6"/>
  <c r="D2196" i="6"/>
  <c r="D2197" i="6"/>
  <c r="D2198" i="6"/>
  <c r="D2199" i="6"/>
  <c r="D2200" i="6"/>
  <c r="D2201" i="6"/>
  <c r="D2202" i="6"/>
  <c r="D2203" i="6"/>
  <c r="D2204" i="6"/>
  <c r="D2205" i="6"/>
  <c r="D2206" i="6"/>
  <c r="D2207" i="6"/>
  <c r="D2208" i="6"/>
  <c r="D2209" i="6"/>
  <c r="D2210" i="6"/>
  <c r="D2211" i="6"/>
  <c r="D2212" i="6"/>
  <c r="D2213" i="6"/>
  <c r="D2214" i="6"/>
  <c r="D2215" i="6"/>
  <c r="D2216" i="6"/>
  <c r="D2217" i="6"/>
  <c r="D2218" i="6"/>
  <c r="D2219" i="6"/>
  <c r="D2220" i="6"/>
  <c r="D2221" i="6"/>
  <c r="D2222" i="6"/>
  <c r="D2223" i="6"/>
  <c r="D2224" i="6"/>
  <c r="D2225" i="6"/>
  <c r="D2226" i="6"/>
  <c r="D2227" i="6"/>
  <c r="D2228" i="6"/>
  <c r="D2229" i="6"/>
  <c r="D2230" i="6"/>
  <c r="D2231" i="6"/>
  <c r="D2232" i="6"/>
  <c r="D2233" i="6"/>
  <c r="D2234" i="6"/>
  <c r="D2235" i="6"/>
  <c r="D2236" i="6"/>
  <c r="D2237" i="6"/>
  <c r="D2238" i="6"/>
  <c r="D2239" i="6"/>
  <c r="D2240" i="6"/>
  <c r="D2241" i="6"/>
  <c r="D2242" i="6"/>
  <c r="D2243" i="6"/>
  <c r="D2244" i="6"/>
  <c r="D2245" i="6"/>
  <c r="D2246" i="6"/>
  <c r="D2247" i="6"/>
  <c r="D2248" i="6"/>
  <c r="D2249" i="6"/>
  <c r="D2250" i="6"/>
  <c r="D2251" i="6"/>
  <c r="D2252" i="6"/>
  <c r="D2253" i="6"/>
  <c r="D2254" i="6"/>
  <c r="D2255" i="6"/>
  <c r="D2256" i="6"/>
  <c r="D2257" i="6"/>
  <c r="D2258" i="6"/>
  <c r="D2259" i="6"/>
  <c r="D2260" i="6"/>
  <c r="D2261" i="6"/>
  <c r="D2262" i="6"/>
  <c r="D2263" i="6"/>
  <c r="D2264" i="6"/>
  <c r="D2265" i="6"/>
  <c r="D2266" i="6"/>
  <c r="D2267" i="6"/>
  <c r="D2268" i="6"/>
  <c r="D2269" i="6"/>
  <c r="D2270" i="6"/>
  <c r="D2271" i="6"/>
  <c r="D2272" i="6"/>
  <c r="D2273" i="6"/>
  <c r="D2274" i="6"/>
  <c r="D2275" i="6"/>
  <c r="D2276" i="6"/>
  <c r="D2277" i="6"/>
  <c r="D2278" i="6"/>
  <c r="D2279" i="6"/>
  <c r="D2280" i="6"/>
  <c r="D2281" i="6"/>
  <c r="D2282" i="6"/>
  <c r="D2283" i="6"/>
  <c r="D2284" i="6"/>
  <c r="D2285" i="6"/>
  <c r="D2286" i="6"/>
  <c r="D2287" i="6"/>
  <c r="D2288" i="6"/>
  <c r="D2289" i="6"/>
  <c r="D2290" i="6"/>
  <c r="D2291" i="6"/>
  <c r="D2292" i="6"/>
  <c r="D2293" i="6"/>
  <c r="D2294" i="6"/>
  <c r="D2295" i="6"/>
  <c r="D2296" i="6"/>
  <c r="D2297" i="6"/>
  <c r="D2298" i="6"/>
  <c r="D2299" i="6"/>
  <c r="D2300" i="6"/>
  <c r="D2301" i="6"/>
  <c r="D2302" i="6"/>
  <c r="D2303" i="6"/>
  <c r="D2304" i="6"/>
  <c r="D2305" i="6"/>
  <c r="D2306" i="6"/>
  <c r="D2307" i="6"/>
  <c r="D2308" i="6"/>
  <c r="D2309" i="6"/>
  <c r="D2310" i="6"/>
  <c r="D2311" i="6"/>
  <c r="D2312" i="6"/>
  <c r="D2313" i="6"/>
  <c r="D2314" i="6"/>
  <c r="D2315" i="6"/>
  <c r="D2316" i="6"/>
  <c r="D2317" i="6"/>
  <c r="D2318" i="6"/>
  <c r="D2319" i="6"/>
  <c r="D2320" i="6"/>
  <c r="D2321" i="6"/>
  <c r="D2322" i="6"/>
  <c r="D2323" i="6"/>
  <c r="D2324" i="6"/>
  <c r="D2325" i="6"/>
  <c r="D2326" i="6"/>
  <c r="D2327" i="6"/>
  <c r="D2328" i="6"/>
  <c r="D2329" i="6"/>
  <c r="D2330" i="6"/>
  <c r="D2331" i="6"/>
  <c r="D2332" i="6"/>
  <c r="D2333" i="6"/>
  <c r="D2334" i="6"/>
  <c r="D2335" i="6"/>
  <c r="D2336" i="6"/>
  <c r="D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45" i="6"/>
  <c r="C1246" i="6"/>
  <c r="C1247" i="6"/>
  <c r="C1248" i="6"/>
  <c r="C1249" i="6"/>
  <c r="C125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90" i="6"/>
  <c r="C1291" i="6"/>
  <c r="C1292" i="6"/>
  <c r="C1293" i="6"/>
  <c r="C1294" i="6"/>
  <c r="C1295" i="6"/>
  <c r="C1296" i="6"/>
  <c r="C1297" i="6"/>
  <c r="C1298" i="6"/>
  <c r="C1299" i="6"/>
  <c r="C1300" i="6"/>
  <c r="C1301" i="6"/>
  <c r="C1302" i="6"/>
  <c r="C1303" i="6"/>
  <c r="C1304" i="6"/>
  <c r="C1305" i="6"/>
  <c r="C1306" i="6"/>
  <c r="C1307" i="6"/>
  <c r="C1308" i="6"/>
  <c r="C1309" i="6"/>
  <c r="C1310" i="6"/>
  <c r="C1311" i="6"/>
  <c r="C1312" i="6"/>
  <c r="C1313" i="6"/>
  <c r="C1314" i="6"/>
  <c r="C1315" i="6"/>
  <c r="C1316" i="6"/>
  <c r="C1317" i="6"/>
  <c r="C1318" i="6"/>
  <c r="C1319" i="6"/>
  <c r="C1320" i="6"/>
  <c r="C1321" i="6"/>
  <c r="C1322" i="6"/>
  <c r="C1323" i="6"/>
  <c r="C1324" i="6"/>
  <c r="C1325" i="6"/>
  <c r="C1326" i="6"/>
  <c r="C1327" i="6"/>
  <c r="C1328" i="6"/>
  <c r="C1329" i="6"/>
  <c r="C1330" i="6"/>
  <c r="C1331" i="6"/>
  <c r="C1332" i="6"/>
  <c r="C1333" i="6"/>
  <c r="C1334" i="6"/>
  <c r="C1335" i="6"/>
  <c r="C1336" i="6"/>
  <c r="C1337" i="6"/>
  <c r="C1338" i="6"/>
  <c r="C1339" i="6"/>
  <c r="C1340" i="6"/>
  <c r="C1341" i="6"/>
  <c r="C1342" i="6"/>
  <c r="C1343" i="6"/>
  <c r="C1344" i="6"/>
  <c r="C1345" i="6"/>
  <c r="C1346" i="6"/>
  <c r="C1347" i="6"/>
  <c r="C1348" i="6"/>
  <c r="C1349" i="6"/>
  <c r="C1350" i="6"/>
  <c r="C1351" i="6"/>
  <c r="C1352" i="6"/>
  <c r="C1353" i="6"/>
  <c r="C1354" i="6"/>
  <c r="C1355" i="6"/>
  <c r="C1356" i="6"/>
  <c r="C1357" i="6"/>
  <c r="C1358" i="6"/>
  <c r="C1359" i="6"/>
  <c r="C1360" i="6"/>
  <c r="C1361" i="6"/>
  <c r="C1362" i="6"/>
  <c r="C1363" i="6"/>
  <c r="C1364" i="6"/>
  <c r="C1365" i="6"/>
  <c r="C1366" i="6"/>
  <c r="C1367" i="6"/>
  <c r="C1368" i="6"/>
  <c r="C1369" i="6"/>
  <c r="C1370" i="6"/>
  <c r="C1371" i="6"/>
  <c r="C1372" i="6"/>
  <c r="C1373" i="6"/>
  <c r="C1374" i="6"/>
  <c r="C1375" i="6"/>
  <c r="C1376" i="6"/>
  <c r="C1377" i="6"/>
  <c r="C1378" i="6"/>
  <c r="C1379" i="6"/>
  <c r="C1380" i="6"/>
  <c r="C1381" i="6"/>
  <c r="C1382" i="6"/>
  <c r="C1383" i="6"/>
  <c r="C1384" i="6"/>
  <c r="C1385" i="6"/>
  <c r="C1386" i="6"/>
  <c r="C1387" i="6"/>
  <c r="C1388" i="6"/>
  <c r="C1389" i="6"/>
  <c r="C1390" i="6"/>
  <c r="C1391" i="6"/>
  <c r="C1392" i="6"/>
  <c r="C1393" i="6"/>
  <c r="C1394" i="6"/>
  <c r="C1395" i="6"/>
  <c r="C1396" i="6"/>
  <c r="C1397" i="6"/>
  <c r="C1398" i="6"/>
  <c r="C1399" i="6"/>
  <c r="C1400" i="6"/>
  <c r="C1401" i="6"/>
  <c r="C1402" i="6"/>
  <c r="C1403" i="6"/>
  <c r="C1404" i="6"/>
  <c r="C1405" i="6"/>
  <c r="C1406" i="6"/>
  <c r="C1407" i="6"/>
  <c r="C1408" i="6"/>
  <c r="C1409" i="6"/>
  <c r="C1410" i="6"/>
  <c r="C1411" i="6"/>
  <c r="C1412" i="6"/>
  <c r="C1413" i="6"/>
  <c r="C1414" i="6"/>
  <c r="C1415" i="6"/>
  <c r="C1416" i="6"/>
  <c r="C1417" i="6"/>
  <c r="C1418" i="6"/>
  <c r="C1419" i="6"/>
  <c r="C1420" i="6"/>
  <c r="C1421" i="6"/>
  <c r="C1422" i="6"/>
  <c r="C1423" i="6"/>
  <c r="C1424" i="6"/>
  <c r="C1425" i="6"/>
  <c r="C1426" i="6"/>
  <c r="C1427" i="6"/>
  <c r="C1428" i="6"/>
  <c r="C1429" i="6"/>
  <c r="C1430" i="6"/>
  <c r="C1431" i="6"/>
  <c r="C1432" i="6"/>
  <c r="C1433" i="6"/>
  <c r="C1434" i="6"/>
  <c r="C1435" i="6"/>
  <c r="C1436" i="6"/>
  <c r="C1437" i="6"/>
  <c r="C1438" i="6"/>
  <c r="C1439" i="6"/>
  <c r="C1440" i="6"/>
  <c r="C1441" i="6"/>
  <c r="C1442" i="6"/>
  <c r="C1443" i="6"/>
  <c r="C1444" i="6"/>
  <c r="C1445" i="6"/>
  <c r="C1446" i="6"/>
  <c r="C1447" i="6"/>
  <c r="C1448" i="6"/>
  <c r="C1449" i="6"/>
  <c r="C1450" i="6"/>
  <c r="C1451" i="6"/>
  <c r="C1452" i="6"/>
  <c r="C1453" i="6"/>
  <c r="C1454" i="6"/>
  <c r="C1455" i="6"/>
  <c r="C1456" i="6"/>
  <c r="C1457" i="6"/>
  <c r="C1458" i="6"/>
  <c r="C1459" i="6"/>
  <c r="C1460" i="6"/>
  <c r="C1461" i="6"/>
  <c r="C1462" i="6"/>
  <c r="C1463" i="6"/>
  <c r="C1464" i="6"/>
  <c r="C1465" i="6"/>
  <c r="C1466" i="6"/>
  <c r="C1467" i="6"/>
  <c r="C1468" i="6"/>
  <c r="C1469" i="6"/>
  <c r="C1470" i="6"/>
  <c r="C1471" i="6"/>
  <c r="C1472" i="6"/>
  <c r="C1473" i="6"/>
  <c r="C1474" i="6"/>
  <c r="C1475" i="6"/>
  <c r="C1476" i="6"/>
  <c r="C1477" i="6"/>
  <c r="C1478" i="6"/>
  <c r="C1479" i="6"/>
  <c r="C1480" i="6"/>
  <c r="C1481" i="6"/>
  <c r="C1482" i="6"/>
  <c r="C1483" i="6"/>
  <c r="C1484" i="6"/>
  <c r="C1485" i="6"/>
  <c r="C1486" i="6"/>
  <c r="C1487" i="6"/>
  <c r="C1488" i="6"/>
  <c r="C1489" i="6"/>
  <c r="C1490" i="6"/>
  <c r="C1491" i="6"/>
  <c r="C1492" i="6"/>
  <c r="C1493" i="6"/>
  <c r="C1494" i="6"/>
  <c r="C1495" i="6"/>
  <c r="C1496" i="6"/>
  <c r="C1497" i="6"/>
  <c r="C1498" i="6"/>
  <c r="C1499" i="6"/>
  <c r="C1500" i="6"/>
  <c r="C1501" i="6"/>
  <c r="C1502" i="6"/>
  <c r="C1503" i="6"/>
  <c r="C1504" i="6"/>
  <c r="C1505" i="6"/>
  <c r="C1506" i="6"/>
  <c r="C1507" i="6"/>
  <c r="C1508" i="6"/>
  <c r="C1509" i="6"/>
  <c r="C1510" i="6"/>
  <c r="C1511" i="6"/>
  <c r="C1512" i="6"/>
  <c r="C1513" i="6"/>
  <c r="C1514" i="6"/>
  <c r="C1515" i="6"/>
  <c r="C1516" i="6"/>
  <c r="C1517" i="6"/>
  <c r="C1518" i="6"/>
  <c r="C1519" i="6"/>
  <c r="C1520" i="6"/>
  <c r="C1521" i="6"/>
  <c r="C1522" i="6"/>
  <c r="C1523" i="6"/>
  <c r="C1524" i="6"/>
  <c r="C1525" i="6"/>
  <c r="C1526" i="6"/>
  <c r="C1527" i="6"/>
  <c r="C1528" i="6"/>
  <c r="C1529" i="6"/>
  <c r="C1530" i="6"/>
  <c r="C1531" i="6"/>
  <c r="C1532" i="6"/>
  <c r="C1533" i="6"/>
  <c r="C1534" i="6"/>
  <c r="C1535" i="6"/>
  <c r="C1536" i="6"/>
  <c r="C1537" i="6"/>
  <c r="C1538" i="6"/>
  <c r="C1539" i="6"/>
  <c r="C1540" i="6"/>
  <c r="C1541" i="6"/>
  <c r="C1542" i="6"/>
  <c r="C1543" i="6"/>
  <c r="C1544" i="6"/>
  <c r="C1545" i="6"/>
  <c r="C1546" i="6"/>
  <c r="C1547" i="6"/>
  <c r="C1548" i="6"/>
  <c r="C1549" i="6"/>
  <c r="C1550" i="6"/>
  <c r="C1551" i="6"/>
  <c r="C1552" i="6"/>
  <c r="C1553" i="6"/>
  <c r="C1554" i="6"/>
  <c r="C1555" i="6"/>
  <c r="C1556" i="6"/>
  <c r="C1557" i="6"/>
  <c r="C1558" i="6"/>
  <c r="C1559" i="6"/>
  <c r="C1560" i="6"/>
  <c r="C1561" i="6"/>
  <c r="C1562" i="6"/>
  <c r="C1563" i="6"/>
  <c r="C1564" i="6"/>
  <c r="C1565" i="6"/>
  <c r="C1566" i="6"/>
  <c r="C1567" i="6"/>
  <c r="C1568" i="6"/>
  <c r="C1569" i="6"/>
  <c r="C1570" i="6"/>
  <c r="C1571" i="6"/>
  <c r="C1572" i="6"/>
  <c r="C1573" i="6"/>
  <c r="C1574" i="6"/>
  <c r="C1575" i="6"/>
  <c r="C1576" i="6"/>
  <c r="C1577" i="6"/>
  <c r="C1578" i="6"/>
  <c r="C1579" i="6"/>
  <c r="C1580" i="6"/>
  <c r="C1581" i="6"/>
  <c r="C1582" i="6"/>
  <c r="C1583" i="6"/>
  <c r="C1584" i="6"/>
  <c r="C1585" i="6"/>
  <c r="C1586" i="6"/>
  <c r="C1587" i="6"/>
  <c r="C1588" i="6"/>
  <c r="C1589" i="6"/>
  <c r="C1590" i="6"/>
  <c r="C1591" i="6"/>
  <c r="C1592" i="6"/>
  <c r="C1593" i="6"/>
  <c r="C1594" i="6"/>
  <c r="C1595" i="6"/>
  <c r="C1596" i="6"/>
  <c r="C1597" i="6"/>
  <c r="C1598" i="6"/>
  <c r="C1599" i="6"/>
  <c r="C1600" i="6"/>
  <c r="C1601" i="6"/>
  <c r="C1602" i="6"/>
  <c r="C1603" i="6"/>
  <c r="C1604" i="6"/>
  <c r="C1605" i="6"/>
  <c r="C1606" i="6"/>
  <c r="C1607" i="6"/>
  <c r="C1608" i="6"/>
  <c r="C1609" i="6"/>
  <c r="C1610" i="6"/>
  <c r="C1611" i="6"/>
  <c r="C1612" i="6"/>
  <c r="C1613" i="6"/>
  <c r="C1614" i="6"/>
  <c r="C1615" i="6"/>
  <c r="C1616" i="6"/>
  <c r="C1617" i="6"/>
  <c r="C1618" i="6"/>
  <c r="C1619" i="6"/>
  <c r="C1620" i="6"/>
  <c r="C1621" i="6"/>
  <c r="C1622" i="6"/>
  <c r="C1623" i="6"/>
  <c r="C1624" i="6"/>
  <c r="C1625" i="6"/>
  <c r="C1626" i="6"/>
  <c r="C1627" i="6"/>
  <c r="C1628" i="6"/>
  <c r="C1629" i="6"/>
  <c r="C1630" i="6"/>
  <c r="C1631" i="6"/>
  <c r="C1632" i="6"/>
  <c r="C1633" i="6"/>
  <c r="C1634" i="6"/>
  <c r="C1635" i="6"/>
  <c r="C1636" i="6"/>
  <c r="C1637" i="6"/>
  <c r="C1638" i="6"/>
  <c r="C1639" i="6"/>
  <c r="C1640" i="6"/>
  <c r="C1641" i="6"/>
  <c r="C1642" i="6"/>
  <c r="C1643" i="6"/>
  <c r="C1644" i="6"/>
  <c r="C1645" i="6"/>
  <c r="C1646" i="6"/>
  <c r="C1647" i="6"/>
  <c r="C1648" i="6"/>
  <c r="C1649" i="6"/>
  <c r="C1650" i="6"/>
  <c r="C1651" i="6"/>
  <c r="C1652" i="6"/>
  <c r="C1653" i="6"/>
  <c r="C1654" i="6"/>
  <c r="C1655" i="6"/>
  <c r="C1656" i="6"/>
  <c r="C1657" i="6"/>
  <c r="C1658" i="6"/>
  <c r="C1659" i="6"/>
  <c r="C1660" i="6"/>
  <c r="C1661" i="6"/>
  <c r="C1662" i="6"/>
  <c r="C1663" i="6"/>
  <c r="C1664" i="6"/>
  <c r="C1665" i="6"/>
  <c r="C1666" i="6"/>
  <c r="C1667" i="6"/>
  <c r="C1668" i="6"/>
  <c r="C1669" i="6"/>
  <c r="C1670" i="6"/>
  <c r="C1671" i="6"/>
  <c r="C1672" i="6"/>
  <c r="C1673" i="6"/>
  <c r="C1674" i="6"/>
  <c r="C1675" i="6"/>
  <c r="C1676" i="6"/>
  <c r="C1677" i="6"/>
  <c r="C1678" i="6"/>
  <c r="C1679" i="6"/>
  <c r="C1680" i="6"/>
  <c r="C1681" i="6"/>
  <c r="C1682" i="6"/>
  <c r="C1683" i="6"/>
  <c r="C1684" i="6"/>
  <c r="C1685" i="6"/>
  <c r="C1686" i="6"/>
  <c r="C1687" i="6"/>
  <c r="C1688" i="6"/>
  <c r="C1689" i="6"/>
  <c r="C1690" i="6"/>
  <c r="C1691" i="6"/>
  <c r="C1692" i="6"/>
  <c r="C1693" i="6"/>
  <c r="C1694" i="6"/>
  <c r="C1695" i="6"/>
  <c r="C1696" i="6"/>
  <c r="C1697" i="6"/>
  <c r="C1698" i="6"/>
  <c r="C1699" i="6"/>
  <c r="C1700" i="6"/>
  <c r="C1701" i="6"/>
  <c r="C1702" i="6"/>
  <c r="C1703" i="6"/>
  <c r="C1704" i="6"/>
  <c r="C1705" i="6"/>
  <c r="C1706" i="6"/>
  <c r="C1707" i="6"/>
  <c r="C1708" i="6"/>
  <c r="C1709" i="6"/>
  <c r="C1710" i="6"/>
  <c r="C1711" i="6"/>
  <c r="C1712" i="6"/>
  <c r="C1713" i="6"/>
  <c r="C1714" i="6"/>
  <c r="C1715" i="6"/>
  <c r="C1716" i="6"/>
  <c r="C1717" i="6"/>
  <c r="C1718" i="6"/>
  <c r="C1719" i="6"/>
  <c r="C1720" i="6"/>
  <c r="C1721" i="6"/>
  <c r="C1722" i="6"/>
  <c r="C1723" i="6"/>
  <c r="C1724" i="6"/>
  <c r="C1725" i="6"/>
  <c r="C1726" i="6"/>
  <c r="C1727" i="6"/>
  <c r="C1728" i="6"/>
  <c r="C1729" i="6"/>
  <c r="C1730" i="6"/>
  <c r="C1731" i="6"/>
  <c r="C1732" i="6"/>
  <c r="C1733" i="6"/>
  <c r="C1734" i="6"/>
  <c r="C1735" i="6"/>
  <c r="C1736" i="6"/>
  <c r="C1737" i="6"/>
  <c r="C1738" i="6"/>
  <c r="C1739" i="6"/>
  <c r="C1740" i="6"/>
  <c r="C1741" i="6"/>
  <c r="C1742" i="6"/>
  <c r="C1743" i="6"/>
  <c r="C1744" i="6"/>
  <c r="C1745" i="6"/>
  <c r="C1746" i="6"/>
  <c r="C1747" i="6"/>
  <c r="C1748" i="6"/>
  <c r="C1749" i="6"/>
  <c r="C1750" i="6"/>
  <c r="C1751" i="6"/>
  <c r="C1752" i="6"/>
  <c r="C1753" i="6"/>
  <c r="C1754" i="6"/>
  <c r="C1755" i="6"/>
  <c r="C1756" i="6"/>
  <c r="C1757" i="6"/>
  <c r="C1758" i="6"/>
  <c r="C1759" i="6"/>
  <c r="C1760" i="6"/>
  <c r="C1761" i="6"/>
  <c r="C1762" i="6"/>
  <c r="C1763" i="6"/>
  <c r="C1764" i="6"/>
  <c r="C1765" i="6"/>
  <c r="C1766" i="6"/>
  <c r="C1767" i="6"/>
  <c r="C1768" i="6"/>
  <c r="C1769" i="6"/>
  <c r="C1770" i="6"/>
  <c r="C1771" i="6"/>
  <c r="C1772" i="6"/>
  <c r="C1773" i="6"/>
  <c r="C1774" i="6"/>
  <c r="C1775" i="6"/>
  <c r="C1776" i="6"/>
  <c r="C1777" i="6"/>
  <c r="C1778" i="6"/>
  <c r="C1779" i="6"/>
  <c r="C1780" i="6"/>
  <c r="C1781" i="6"/>
  <c r="C1782" i="6"/>
  <c r="C1783" i="6"/>
  <c r="C1784" i="6"/>
  <c r="C1785" i="6"/>
  <c r="C1786" i="6"/>
  <c r="C1787" i="6"/>
  <c r="C1788" i="6"/>
  <c r="C1789" i="6"/>
  <c r="C1790" i="6"/>
  <c r="C1791" i="6"/>
  <c r="C1792" i="6"/>
  <c r="C1793" i="6"/>
  <c r="C1794" i="6"/>
  <c r="C1795" i="6"/>
  <c r="C1796" i="6"/>
  <c r="C1797" i="6"/>
  <c r="C1798" i="6"/>
  <c r="C1799" i="6"/>
  <c r="C1800" i="6"/>
  <c r="C1801" i="6"/>
  <c r="C1802" i="6"/>
  <c r="C1803" i="6"/>
  <c r="C1804" i="6"/>
  <c r="C1805" i="6"/>
  <c r="C1806" i="6"/>
  <c r="C1807" i="6"/>
  <c r="C1808" i="6"/>
  <c r="C1809" i="6"/>
  <c r="C1810" i="6"/>
  <c r="C1811" i="6"/>
  <c r="C1812" i="6"/>
  <c r="C1813" i="6"/>
  <c r="C1814" i="6"/>
  <c r="C1815" i="6"/>
  <c r="C1816" i="6"/>
  <c r="C1817" i="6"/>
  <c r="C1818" i="6"/>
  <c r="C1819" i="6"/>
  <c r="C1820" i="6"/>
  <c r="C1821" i="6"/>
  <c r="C1822" i="6"/>
  <c r="C1823" i="6"/>
  <c r="C1824" i="6"/>
  <c r="C1825" i="6"/>
  <c r="C1826" i="6"/>
  <c r="C1827" i="6"/>
  <c r="C1828" i="6"/>
  <c r="C1829" i="6"/>
  <c r="C1830" i="6"/>
  <c r="C1831" i="6"/>
  <c r="C1832" i="6"/>
  <c r="C1833" i="6"/>
  <c r="C1834" i="6"/>
  <c r="C1835" i="6"/>
  <c r="C1836" i="6"/>
  <c r="C1837" i="6"/>
  <c r="C1838" i="6"/>
  <c r="C1839" i="6"/>
  <c r="C1840" i="6"/>
  <c r="C1841" i="6"/>
  <c r="C1842" i="6"/>
  <c r="C1843" i="6"/>
  <c r="C1844" i="6"/>
  <c r="C1845" i="6"/>
  <c r="C1846" i="6"/>
  <c r="C1847" i="6"/>
  <c r="C1848" i="6"/>
  <c r="C1849" i="6"/>
  <c r="C1850" i="6"/>
  <c r="C1851" i="6"/>
  <c r="C1852" i="6"/>
  <c r="C1853" i="6"/>
  <c r="C1854" i="6"/>
  <c r="C1855" i="6"/>
  <c r="C1856" i="6"/>
  <c r="C1857" i="6"/>
  <c r="C1858" i="6"/>
  <c r="C1859" i="6"/>
  <c r="C1860" i="6"/>
  <c r="C1861" i="6"/>
  <c r="C1862" i="6"/>
  <c r="C1863" i="6"/>
  <c r="C1864" i="6"/>
  <c r="C1865" i="6"/>
  <c r="C1866" i="6"/>
  <c r="C1867" i="6"/>
  <c r="C1868" i="6"/>
  <c r="C1869" i="6"/>
  <c r="C1870" i="6"/>
  <c r="C1871" i="6"/>
  <c r="C1872" i="6"/>
  <c r="C1873" i="6"/>
  <c r="C1874" i="6"/>
  <c r="C1875" i="6"/>
  <c r="C1876" i="6"/>
  <c r="C1877" i="6"/>
  <c r="C1878" i="6"/>
  <c r="C1879" i="6"/>
  <c r="C1880" i="6"/>
  <c r="C1881" i="6"/>
  <c r="C1882" i="6"/>
  <c r="C1883" i="6"/>
  <c r="C1884" i="6"/>
  <c r="C1885" i="6"/>
  <c r="C1886" i="6"/>
  <c r="C1887" i="6"/>
  <c r="C1888" i="6"/>
  <c r="C1889" i="6"/>
  <c r="C1890" i="6"/>
  <c r="C1891" i="6"/>
  <c r="C1892" i="6"/>
  <c r="C1893" i="6"/>
  <c r="C1894" i="6"/>
  <c r="C1895" i="6"/>
  <c r="C1896" i="6"/>
  <c r="C1897" i="6"/>
  <c r="C1898" i="6"/>
  <c r="C1899" i="6"/>
  <c r="C1900" i="6"/>
  <c r="C1901" i="6"/>
  <c r="C1902" i="6"/>
  <c r="C1903" i="6"/>
  <c r="C1904" i="6"/>
  <c r="C1905" i="6"/>
  <c r="C1906" i="6"/>
  <c r="C1907" i="6"/>
  <c r="C1908" i="6"/>
  <c r="C1909" i="6"/>
  <c r="C1910" i="6"/>
  <c r="C1911" i="6"/>
  <c r="C1912" i="6"/>
  <c r="C1913" i="6"/>
  <c r="C1914" i="6"/>
  <c r="C1915" i="6"/>
  <c r="C1916" i="6"/>
  <c r="C1917" i="6"/>
  <c r="C1918" i="6"/>
  <c r="C1919" i="6"/>
  <c r="C1920" i="6"/>
  <c r="C1921" i="6"/>
  <c r="C1922" i="6"/>
  <c r="C1923" i="6"/>
  <c r="C1924" i="6"/>
  <c r="C1925" i="6"/>
  <c r="C1926" i="6"/>
  <c r="C1927" i="6"/>
  <c r="C1928" i="6"/>
  <c r="C1929" i="6"/>
  <c r="C1930" i="6"/>
  <c r="C1931" i="6"/>
  <c r="C1932" i="6"/>
  <c r="C1933" i="6"/>
  <c r="C1934" i="6"/>
  <c r="C1935" i="6"/>
  <c r="C1936" i="6"/>
  <c r="C1937" i="6"/>
  <c r="C1938" i="6"/>
  <c r="C1939" i="6"/>
  <c r="C1940" i="6"/>
  <c r="C1941" i="6"/>
  <c r="C1942" i="6"/>
  <c r="C1943" i="6"/>
  <c r="C1944" i="6"/>
  <c r="C1945" i="6"/>
  <c r="C1946" i="6"/>
  <c r="C1947" i="6"/>
  <c r="C1948" i="6"/>
  <c r="C1949" i="6"/>
  <c r="C1950" i="6"/>
  <c r="C1951" i="6"/>
  <c r="C1952" i="6"/>
  <c r="C1953" i="6"/>
  <c r="C1954" i="6"/>
  <c r="C1955" i="6"/>
  <c r="C1956" i="6"/>
  <c r="C1957" i="6"/>
  <c r="C1958" i="6"/>
  <c r="C1959" i="6"/>
  <c r="C1960" i="6"/>
  <c r="C1961" i="6"/>
  <c r="C1962" i="6"/>
  <c r="C1963" i="6"/>
  <c r="C1964" i="6"/>
  <c r="C1965" i="6"/>
  <c r="C1966" i="6"/>
  <c r="C1967" i="6"/>
  <c r="C1968" i="6"/>
  <c r="C1969" i="6"/>
  <c r="C1970" i="6"/>
  <c r="C1971" i="6"/>
  <c r="C1972" i="6"/>
  <c r="C1973" i="6"/>
  <c r="C1974" i="6"/>
  <c r="C1975" i="6"/>
  <c r="C1976" i="6"/>
  <c r="C1977" i="6"/>
  <c r="C1978" i="6"/>
  <c r="C1979" i="6"/>
  <c r="C1980" i="6"/>
  <c r="C1981" i="6"/>
  <c r="C1982" i="6"/>
  <c r="C1983" i="6"/>
  <c r="C1984" i="6"/>
  <c r="C1985" i="6"/>
  <c r="C1986" i="6"/>
  <c r="C1987" i="6"/>
  <c r="C1988" i="6"/>
  <c r="C1989" i="6"/>
  <c r="C1990" i="6"/>
  <c r="C1991" i="6"/>
  <c r="C1992" i="6"/>
  <c r="C1993" i="6"/>
  <c r="C1994" i="6"/>
  <c r="C1995" i="6"/>
  <c r="C1996" i="6"/>
  <c r="C1997" i="6"/>
  <c r="C1998" i="6"/>
  <c r="C1999" i="6"/>
  <c r="C2000" i="6"/>
  <c r="C2001" i="6"/>
  <c r="C2002" i="6"/>
  <c r="C2003" i="6"/>
  <c r="C2004" i="6"/>
  <c r="C2005" i="6"/>
  <c r="C2006" i="6"/>
  <c r="C2007" i="6"/>
  <c r="C2008" i="6"/>
  <c r="C2009" i="6"/>
  <c r="C2010" i="6"/>
  <c r="C2011" i="6"/>
  <c r="C2012" i="6"/>
  <c r="C2013" i="6"/>
  <c r="C2014" i="6"/>
  <c r="C2015" i="6"/>
  <c r="C2016" i="6"/>
  <c r="C2017" i="6"/>
  <c r="C2018" i="6"/>
  <c r="C2019" i="6"/>
  <c r="C2020" i="6"/>
  <c r="C2021" i="6"/>
  <c r="C2022" i="6"/>
  <c r="C2023" i="6"/>
  <c r="C2024" i="6"/>
  <c r="C2025" i="6"/>
  <c r="C2026" i="6"/>
  <c r="C2027" i="6"/>
  <c r="C2028" i="6"/>
  <c r="C2029" i="6"/>
  <c r="C2030" i="6"/>
  <c r="C2031" i="6"/>
  <c r="C2032" i="6"/>
  <c r="C2033" i="6"/>
  <c r="C2034" i="6"/>
  <c r="C2035" i="6"/>
  <c r="C2036" i="6"/>
  <c r="C2037" i="6"/>
  <c r="C2038" i="6"/>
  <c r="C2039" i="6"/>
  <c r="C2040" i="6"/>
  <c r="C2041" i="6"/>
  <c r="C2042" i="6"/>
  <c r="C2043" i="6"/>
  <c r="C2044" i="6"/>
  <c r="C2045" i="6"/>
  <c r="C2046" i="6"/>
  <c r="C2047" i="6"/>
  <c r="C2048" i="6"/>
  <c r="C2049" i="6"/>
  <c r="C2050" i="6"/>
  <c r="C2051" i="6"/>
  <c r="C2052" i="6"/>
  <c r="C2053" i="6"/>
  <c r="C2054" i="6"/>
  <c r="C2055" i="6"/>
  <c r="C2056" i="6"/>
  <c r="C2057" i="6"/>
  <c r="C2058" i="6"/>
  <c r="C2059" i="6"/>
  <c r="C2060" i="6"/>
  <c r="C2061" i="6"/>
  <c r="C2062" i="6"/>
  <c r="C2063" i="6"/>
  <c r="C2064" i="6"/>
  <c r="C2065" i="6"/>
  <c r="C2066" i="6"/>
  <c r="C2067" i="6"/>
  <c r="C2068" i="6"/>
  <c r="C2069" i="6"/>
  <c r="C2070" i="6"/>
  <c r="C2071" i="6"/>
  <c r="C2072" i="6"/>
  <c r="C2073" i="6"/>
  <c r="C2074" i="6"/>
  <c r="C2075" i="6"/>
  <c r="C2076" i="6"/>
  <c r="C2077" i="6"/>
  <c r="C2078" i="6"/>
  <c r="C2079" i="6"/>
  <c r="C2080" i="6"/>
  <c r="C2081" i="6"/>
  <c r="C2082" i="6"/>
  <c r="C2083" i="6"/>
  <c r="C2084" i="6"/>
  <c r="C2085" i="6"/>
  <c r="C2086" i="6"/>
  <c r="C2087" i="6"/>
  <c r="C2088" i="6"/>
  <c r="C2089" i="6"/>
  <c r="C2090" i="6"/>
  <c r="C2091" i="6"/>
  <c r="C2092" i="6"/>
  <c r="C2093" i="6"/>
  <c r="C2094" i="6"/>
  <c r="C2095" i="6"/>
  <c r="C2096" i="6"/>
  <c r="C2097" i="6"/>
  <c r="C2098" i="6"/>
  <c r="C2099" i="6"/>
  <c r="C2100" i="6"/>
  <c r="C2101" i="6"/>
  <c r="C2102" i="6"/>
  <c r="C2103" i="6"/>
  <c r="C2104" i="6"/>
  <c r="C2105" i="6"/>
  <c r="C2106" i="6"/>
  <c r="C2107" i="6"/>
  <c r="C2108" i="6"/>
  <c r="C2109" i="6"/>
  <c r="C2110" i="6"/>
  <c r="C2111" i="6"/>
  <c r="C2112" i="6"/>
  <c r="C2113" i="6"/>
  <c r="C2114" i="6"/>
  <c r="C2115" i="6"/>
  <c r="C2116" i="6"/>
  <c r="C2117" i="6"/>
  <c r="C2118" i="6"/>
  <c r="C2119" i="6"/>
  <c r="C2120" i="6"/>
  <c r="C2121" i="6"/>
  <c r="C2122" i="6"/>
  <c r="C2123" i="6"/>
  <c r="C2124" i="6"/>
  <c r="C2125" i="6"/>
  <c r="C2126" i="6"/>
  <c r="C2127" i="6"/>
  <c r="C2128" i="6"/>
  <c r="C2129" i="6"/>
  <c r="C2130" i="6"/>
  <c r="C2131" i="6"/>
  <c r="C2132" i="6"/>
  <c r="C2133" i="6"/>
  <c r="C2134" i="6"/>
  <c r="C2135" i="6"/>
  <c r="C2136" i="6"/>
  <c r="C2137" i="6"/>
  <c r="C2138" i="6"/>
  <c r="C2139" i="6"/>
  <c r="C2140" i="6"/>
  <c r="C2141" i="6"/>
  <c r="C2142" i="6"/>
  <c r="C2143" i="6"/>
  <c r="C2144" i="6"/>
  <c r="C2145" i="6"/>
  <c r="C2146" i="6"/>
  <c r="C2147" i="6"/>
  <c r="C2148" i="6"/>
  <c r="C2149" i="6"/>
  <c r="C2150" i="6"/>
  <c r="C2151" i="6"/>
  <c r="C2152" i="6"/>
  <c r="C2153" i="6"/>
  <c r="C2154" i="6"/>
  <c r="C2155" i="6"/>
  <c r="C2156" i="6"/>
  <c r="C2157" i="6"/>
  <c r="C2158" i="6"/>
  <c r="C2159" i="6"/>
  <c r="C2160" i="6"/>
  <c r="C2161" i="6"/>
  <c r="C2162" i="6"/>
  <c r="C2163" i="6"/>
  <c r="C2164" i="6"/>
  <c r="C2165" i="6"/>
  <c r="C2166" i="6"/>
  <c r="C2167" i="6"/>
  <c r="C2168" i="6"/>
  <c r="C2169" i="6"/>
  <c r="C2170" i="6"/>
  <c r="C2171" i="6"/>
  <c r="C2172" i="6"/>
  <c r="C2173" i="6"/>
  <c r="C2174" i="6"/>
  <c r="C2175" i="6"/>
  <c r="C2176" i="6"/>
  <c r="C2177" i="6"/>
  <c r="C2178" i="6"/>
  <c r="C2179" i="6"/>
  <c r="C2180" i="6"/>
  <c r="C2181" i="6"/>
  <c r="C2182" i="6"/>
  <c r="C2183" i="6"/>
  <c r="C2184" i="6"/>
  <c r="C2185" i="6"/>
  <c r="C2186" i="6"/>
  <c r="C2187" i="6"/>
  <c r="C2188" i="6"/>
  <c r="C2189" i="6"/>
  <c r="C2190" i="6"/>
  <c r="C2191" i="6"/>
  <c r="C2192" i="6"/>
  <c r="C2193" i="6"/>
  <c r="C2194" i="6"/>
  <c r="C2195" i="6"/>
  <c r="C2196" i="6"/>
  <c r="C2197" i="6"/>
  <c r="C2198" i="6"/>
  <c r="C2199" i="6"/>
  <c r="C2200" i="6"/>
  <c r="C2201" i="6"/>
  <c r="C2202" i="6"/>
  <c r="C2203" i="6"/>
  <c r="C2204" i="6"/>
  <c r="C2205" i="6"/>
  <c r="C2206" i="6"/>
  <c r="C2207" i="6"/>
  <c r="C2208" i="6"/>
  <c r="C2209" i="6"/>
  <c r="C2210" i="6"/>
  <c r="C2211" i="6"/>
  <c r="C2212" i="6"/>
  <c r="C2213" i="6"/>
  <c r="C2214" i="6"/>
  <c r="C2215" i="6"/>
  <c r="C2216" i="6"/>
  <c r="C2217" i="6"/>
  <c r="C2218" i="6"/>
  <c r="C2219" i="6"/>
  <c r="C2220" i="6"/>
  <c r="C2221" i="6"/>
  <c r="C2222" i="6"/>
  <c r="C2223" i="6"/>
  <c r="C2224" i="6"/>
  <c r="C2225" i="6"/>
  <c r="C2226" i="6"/>
  <c r="C2227" i="6"/>
  <c r="C2228" i="6"/>
  <c r="C2229" i="6"/>
  <c r="C2230" i="6"/>
  <c r="C2231" i="6"/>
  <c r="C2232" i="6"/>
  <c r="C2233" i="6"/>
  <c r="C2234" i="6"/>
  <c r="C2235" i="6"/>
  <c r="C2236" i="6"/>
  <c r="C2237" i="6"/>
  <c r="C2238" i="6"/>
  <c r="C2239" i="6"/>
  <c r="C2240" i="6"/>
  <c r="C2241" i="6"/>
  <c r="C2242" i="6"/>
  <c r="C2243" i="6"/>
  <c r="C2244" i="6"/>
  <c r="C2245" i="6"/>
  <c r="C2246" i="6"/>
  <c r="C2247" i="6"/>
  <c r="C2248" i="6"/>
  <c r="C2249" i="6"/>
  <c r="C2250" i="6"/>
  <c r="C2251" i="6"/>
  <c r="C2252" i="6"/>
  <c r="C2253" i="6"/>
  <c r="C2254" i="6"/>
  <c r="C2255" i="6"/>
  <c r="C2256" i="6"/>
  <c r="C2257" i="6"/>
  <c r="C2258" i="6"/>
  <c r="C2259" i="6"/>
  <c r="C2260" i="6"/>
  <c r="C2261" i="6"/>
  <c r="C2262" i="6"/>
  <c r="C2263" i="6"/>
  <c r="C2264" i="6"/>
  <c r="C2265" i="6"/>
  <c r="C2266" i="6"/>
  <c r="C2267" i="6"/>
  <c r="C2268" i="6"/>
  <c r="C2269" i="6"/>
  <c r="C2270" i="6"/>
  <c r="C2271" i="6"/>
  <c r="C2272" i="6"/>
  <c r="C2273" i="6"/>
  <c r="C2274" i="6"/>
  <c r="C2275" i="6"/>
  <c r="C2276" i="6"/>
  <c r="C2277" i="6"/>
  <c r="C2278" i="6"/>
  <c r="C2279" i="6"/>
  <c r="C2280" i="6"/>
  <c r="C2281" i="6"/>
  <c r="C2282" i="6"/>
  <c r="C2283" i="6"/>
  <c r="C2284" i="6"/>
  <c r="C2285" i="6"/>
  <c r="C2286" i="6"/>
  <c r="C2287" i="6"/>
  <c r="C2288" i="6"/>
  <c r="C2289" i="6"/>
  <c r="C2290" i="6"/>
  <c r="C2291" i="6"/>
  <c r="C2292" i="6"/>
  <c r="C2293" i="6"/>
  <c r="C2294" i="6"/>
  <c r="C2295" i="6"/>
  <c r="C2296" i="6"/>
  <c r="C2297" i="6"/>
  <c r="C2298" i="6"/>
  <c r="C2299" i="6"/>
  <c r="C2300" i="6"/>
  <c r="C2301" i="6"/>
  <c r="C2302" i="6"/>
  <c r="C2303" i="6"/>
  <c r="C2304" i="6"/>
  <c r="C2305" i="6"/>
  <c r="C2306" i="6"/>
  <c r="C2307" i="6"/>
  <c r="C2308" i="6"/>
  <c r="C2309" i="6"/>
  <c r="C2310" i="6"/>
  <c r="C2311" i="6"/>
  <c r="C2312" i="6"/>
  <c r="C2313" i="6"/>
  <c r="C2314" i="6"/>
  <c r="C2315" i="6"/>
  <c r="C2316" i="6"/>
  <c r="C2317" i="6"/>
  <c r="C2318" i="6"/>
  <c r="C2319" i="6"/>
  <c r="C2320" i="6"/>
  <c r="C2321" i="6"/>
  <c r="C2322" i="6"/>
  <c r="C2323" i="6"/>
  <c r="C2324" i="6"/>
  <c r="C2325" i="6"/>
  <c r="C2326" i="6"/>
  <c r="C2327" i="6"/>
  <c r="C2328" i="6"/>
  <c r="C2329" i="6"/>
  <c r="C2330" i="6"/>
  <c r="C2331" i="6"/>
  <c r="C2332" i="6"/>
  <c r="C2333" i="6"/>
  <c r="C2334" i="6"/>
  <c r="C2335" i="6"/>
  <c r="C2336" i="6"/>
  <c r="C2" i="6"/>
  <c r="B130" i="6"/>
  <c r="B159" i="6"/>
  <c r="B289" i="6"/>
  <c r="B318" i="6"/>
  <c r="B447" i="6"/>
  <c r="B465" i="6"/>
  <c r="B599" i="6"/>
  <c r="B625" i="6"/>
  <c r="B753" i="6"/>
  <c r="B856" i="6"/>
  <c r="B959" i="6"/>
  <c r="B1037" i="6"/>
  <c r="B1050" i="6"/>
  <c r="B1212" i="6"/>
  <c r="B1284" i="6"/>
  <c r="B1348" i="6"/>
  <c r="B1360" i="6"/>
  <c r="B1434" i="6"/>
  <c r="B1509" i="6"/>
  <c r="B1581" i="6"/>
  <c r="B1643" i="6"/>
  <c r="B1707" i="6"/>
  <c r="B1767" i="6"/>
  <c r="B1818" i="6"/>
  <c r="B1853" i="6"/>
  <c r="B1860" i="6"/>
  <c r="B1893" i="6"/>
  <c r="B1919" i="6"/>
  <c r="B1943" i="6"/>
  <c r="B1971" i="6"/>
  <c r="B1996" i="6"/>
  <c r="B1997" i="6"/>
  <c r="B2021" i="6"/>
  <c r="B2049" i="6"/>
  <c r="B2073" i="6"/>
  <c r="B2098" i="6"/>
  <c r="B2122" i="6"/>
  <c r="B2145" i="6"/>
  <c r="B2168" i="6"/>
  <c r="B2189" i="6"/>
  <c r="B2190" i="6"/>
  <c r="B2212" i="6"/>
  <c r="B2232" i="6"/>
  <c r="B2254" i="6"/>
  <c r="B2276" i="6"/>
  <c r="B2296" i="6"/>
  <c r="B2298" i="6"/>
  <c r="B2317" i="6"/>
  <c r="B2332" i="6"/>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D2200" i="3"/>
  <c r="D2201" i="3"/>
  <c r="D2202" i="3"/>
  <c r="D2203" i="3"/>
  <c r="D2204" i="3"/>
  <c r="D2205" i="3"/>
  <c r="D2206" i="3"/>
  <c r="D2207" i="3"/>
  <c r="D2208" i="3"/>
  <c r="D2209" i="3"/>
  <c r="D2210" i="3"/>
  <c r="D2211" i="3"/>
  <c r="D2212" i="3"/>
  <c r="D2213" i="3"/>
  <c r="D2214" i="3"/>
  <c r="D2215" i="3"/>
  <c r="D2216" i="3"/>
  <c r="D2217" i="3"/>
  <c r="D2218" i="3"/>
  <c r="D2219" i="3"/>
  <c r="D2220" i="3"/>
  <c r="D2221" i="3"/>
  <c r="D2222" i="3"/>
  <c r="D2223" i="3"/>
  <c r="D2224" i="3"/>
  <c r="D2225" i="3"/>
  <c r="D2226" i="3"/>
  <c r="D2227" i="3"/>
  <c r="D2228" i="3"/>
  <c r="D2229" i="3"/>
  <c r="D2230" i="3"/>
  <c r="D2231" i="3"/>
  <c r="D2232" i="3"/>
  <c r="D2233" i="3"/>
  <c r="D2234" i="3"/>
  <c r="D2235" i="3"/>
  <c r="D2236" i="3"/>
  <c r="D2237" i="3"/>
  <c r="D2238" i="3"/>
  <c r="D2239" i="3"/>
  <c r="D2240" i="3"/>
  <c r="D2241" i="3"/>
  <c r="D2242" i="3"/>
  <c r="D2243" i="3"/>
  <c r="D2244" i="3"/>
  <c r="D2245" i="3"/>
  <c r="D2246" i="3"/>
  <c r="D2247" i="3"/>
  <c r="D2248" i="3"/>
  <c r="D2249" i="3"/>
  <c r="D2250" i="3"/>
  <c r="D2251" i="3"/>
  <c r="D2252" i="3"/>
  <c r="D2253" i="3"/>
  <c r="D2254" i="3"/>
  <c r="D2255" i="3"/>
  <c r="D2256" i="3"/>
  <c r="D2257" i="3"/>
  <c r="D2258" i="3"/>
  <c r="D2259" i="3"/>
  <c r="D2260" i="3"/>
  <c r="D2261" i="3"/>
  <c r="D2262" i="3"/>
  <c r="D2263" i="3"/>
  <c r="D2264" i="3"/>
  <c r="D2265" i="3"/>
  <c r="D2266" i="3"/>
  <c r="D2267" i="3"/>
  <c r="D2268" i="3"/>
  <c r="D2269" i="3"/>
  <c r="D2270" i="3"/>
  <c r="D2271" i="3"/>
  <c r="D2272" i="3"/>
  <c r="D2273" i="3"/>
  <c r="D2274" i="3"/>
  <c r="D2275" i="3"/>
  <c r="D2276" i="3"/>
  <c r="D2277" i="3"/>
  <c r="D2278" i="3"/>
  <c r="D2279" i="3"/>
  <c r="D2280" i="3"/>
  <c r="D2281" i="3"/>
  <c r="D2282" i="3"/>
  <c r="D2283" i="3"/>
  <c r="D2284" i="3"/>
  <c r="D2285" i="3"/>
  <c r="D2286" i="3"/>
  <c r="D2287" i="3"/>
  <c r="D2288" i="3"/>
  <c r="D2289" i="3"/>
  <c r="D2290" i="3"/>
  <c r="D2291" i="3"/>
  <c r="D2292" i="3"/>
  <c r="D2293" i="3"/>
  <c r="D2294" i="3"/>
  <c r="D2295" i="3"/>
  <c r="D2296" i="3"/>
  <c r="D2297" i="3"/>
  <c r="D2298" i="3"/>
  <c r="D2299" i="3"/>
  <c r="D2300" i="3"/>
  <c r="D2301" i="3"/>
  <c r="D2302" i="3"/>
  <c r="D2303" i="3"/>
  <c r="D2304" i="3"/>
  <c r="D2305" i="3"/>
  <c r="D2306" i="3"/>
  <c r="D2307" i="3"/>
  <c r="D2308" i="3"/>
  <c r="D2309" i="3"/>
  <c r="D2310" i="3"/>
  <c r="D2311" i="3"/>
  <c r="D2312" i="3"/>
  <c r="D2313" i="3"/>
  <c r="D2314" i="3"/>
  <c r="D2315" i="3"/>
  <c r="D2316" i="3"/>
  <c r="D2317" i="3"/>
  <c r="D2318" i="3"/>
  <c r="D2319" i="3"/>
  <c r="D2320" i="3"/>
  <c r="D2321" i="3"/>
  <c r="D2322" i="3"/>
  <c r="D2323" i="3"/>
  <c r="D2324" i="3"/>
  <c r="D2325" i="3"/>
  <c r="D2326" i="3"/>
  <c r="D2327" i="3"/>
  <c r="D2328" i="3"/>
  <c r="D2329" i="3"/>
  <c r="D2330" i="3"/>
  <c r="D2331" i="3"/>
  <c r="D2332" i="3"/>
  <c r="D2333" i="3"/>
  <c r="D2334" i="3"/>
  <c r="D2335" i="3"/>
  <c r="D2336" i="3"/>
  <c r="D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 i="3"/>
  <c r="E3" i="3"/>
  <c r="B3" i="6" s="1"/>
  <c r="E4" i="3"/>
  <c r="B4" i="6" s="1"/>
  <c r="E5" i="3"/>
  <c r="B5" i="6" s="1"/>
  <c r="E6" i="3"/>
  <c r="B6" i="6" s="1"/>
  <c r="E7" i="3"/>
  <c r="B7" i="6" s="1"/>
  <c r="E8" i="3"/>
  <c r="B8" i="6" s="1"/>
  <c r="E9" i="3"/>
  <c r="B9" i="6" s="1"/>
  <c r="E10" i="3"/>
  <c r="B10" i="6" s="1"/>
  <c r="E11" i="3"/>
  <c r="B11" i="6" s="1"/>
  <c r="E12" i="3"/>
  <c r="B12" i="6" s="1"/>
  <c r="E13" i="3"/>
  <c r="B13" i="6" s="1"/>
  <c r="E14" i="3"/>
  <c r="B14" i="6" s="1"/>
  <c r="E15" i="3"/>
  <c r="B15" i="6" s="1"/>
  <c r="E16" i="3"/>
  <c r="B16" i="6" s="1"/>
  <c r="E17" i="3"/>
  <c r="B17" i="6" s="1"/>
  <c r="E18" i="3"/>
  <c r="B18" i="6" s="1"/>
  <c r="E19" i="3"/>
  <c r="B19" i="6" s="1"/>
  <c r="E20" i="3"/>
  <c r="B20" i="6" s="1"/>
  <c r="E21" i="3"/>
  <c r="B21" i="6" s="1"/>
  <c r="E22" i="3"/>
  <c r="B22" i="6" s="1"/>
  <c r="E23" i="3"/>
  <c r="B23" i="6" s="1"/>
  <c r="E24" i="3"/>
  <c r="B24" i="6" s="1"/>
  <c r="E25" i="3"/>
  <c r="B25" i="6" s="1"/>
  <c r="E26" i="3"/>
  <c r="B26" i="6" s="1"/>
  <c r="E27" i="3"/>
  <c r="B27" i="6" s="1"/>
  <c r="E28" i="3"/>
  <c r="B28" i="6" s="1"/>
  <c r="E29" i="3"/>
  <c r="B29" i="6" s="1"/>
  <c r="E30" i="3"/>
  <c r="B30" i="6" s="1"/>
  <c r="E31" i="3"/>
  <c r="B31" i="6" s="1"/>
  <c r="E32" i="3"/>
  <c r="B32" i="6" s="1"/>
  <c r="E33" i="3"/>
  <c r="B33" i="6" s="1"/>
  <c r="E34" i="3"/>
  <c r="B34" i="6" s="1"/>
  <c r="E35" i="3"/>
  <c r="B35" i="6" s="1"/>
  <c r="E36" i="3"/>
  <c r="B36" i="6" s="1"/>
  <c r="E37" i="3"/>
  <c r="B37" i="6" s="1"/>
  <c r="E38" i="3"/>
  <c r="B38" i="6" s="1"/>
  <c r="E39" i="3"/>
  <c r="B39" i="6" s="1"/>
  <c r="E40" i="3"/>
  <c r="B40" i="6" s="1"/>
  <c r="E41" i="3"/>
  <c r="B41" i="6" s="1"/>
  <c r="E42" i="3"/>
  <c r="B42" i="6" s="1"/>
  <c r="E43" i="3"/>
  <c r="B43" i="6" s="1"/>
  <c r="E44" i="3"/>
  <c r="B44" i="6" s="1"/>
  <c r="E45" i="3"/>
  <c r="B45" i="6" s="1"/>
  <c r="E46" i="3"/>
  <c r="B46" i="6" s="1"/>
  <c r="E47" i="3"/>
  <c r="B47" i="6" s="1"/>
  <c r="E48" i="3"/>
  <c r="B48" i="6" s="1"/>
  <c r="E49" i="3"/>
  <c r="B49" i="6" s="1"/>
  <c r="E50" i="3"/>
  <c r="B50" i="6" s="1"/>
  <c r="E51" i="3"/>
  <c r="B51" i="6" s="1"/>
  <c r="E52" i="3"/>
  <c r="B52" i="6" s="1"/>
  <c r="E53" i="3"/>
  <c r="B53" i="6" s="1"/>
  <c r="E54" i="3"/>
  <c r="B54" i="6" s="1"/>
  <c r="E55" i="3"/>
  <c r="B55" i="6" s="1"/>
  <c r="E56" i="3"/>
  <c r="B56" i="6" s="1"/>
  <c r="E57" i="3"/>
  <c r="B57" i="6" s="1"/>
  <c r="E58" i="3"/>
  <c r="B58" i="6" s="1"/>
  <c r="E59" i="3"/>
  <c r="B59" i="6" s="1"/>
  <c r="E60" i="3"/>
  <c r="B60" i="6" s="1"/>
  <c r="E61" i="3"/>
  <c r="B61" i="6" s="1"/>
  <c r="E62" i="3"/>
  <c r="B62" i="6" s="1"/>
  <c r="E63" i="3"/>
  <c r="B63" i="6" s="1"/>
  <c r="E64" i="3"/>
  <c r="B64" i="6" s="1"/>
  <c r="E65" i="3"/>
  <c r="B65" i="6" s="1"/>
  <c r="E66" i="3"/>
  <c r="B66" i="6" s="1"/>
  <c r="E67" i="3"/>
  <c r="B67" i="6" s="1"/>
  <c r="E68" i="3"/>
  <c r="B68" i="6" s="1"/>
  <c r="E69" i="3"/>
  <c r="B69" i="6" s="1"/>
  <c r="E70" i="3"/>
  <c r="B70" i="6" s="1"/>
  <c r="E71" i="3"/>
  <c r="B71" i="6" s="1"/>
  <c r="E72" i="3"/>
  <c r="B72" i="6" s="1"/>
  <c r="E73" i="3"/>
  <c r="B73" i="6" s="1"/>
  <c r="E74" i="3"/>
  <c r="B74" i="6" s="1"/>
  <c r="E75" i="3"/>
  <c r="B75" i="6" s="1"/>
  <c r="E76" i="3"/>
  <c r="B76" i="6" s="1"/>
  <c r="E77" i="3"/>
  <c r="B77" i="6" s="1"/>
  <c r="E78" i="3"/>
  <c r="B78" i="6" s="1"/>
  <c r="E79" i="3"/>
  <c r="B79" i="6" s="1"/>
  <c r="E80" i="3"/>
  <c r="B80" i="6" s="1"/>
  <c r="E81" i="3"/>
  <c r="B81" i="6" s="1"/>
  <c r="E82" i="3"/>
  <c r="B82" i="6" s="1"/>
  <c r="E83" i="3"/>
  <c r="B83" i="6" s="1"/>
  <c r="E84" i="3"/>
  <c r="B84" i="6" s="1"/>
  <c r="E85" i="3"/>
  <c r="B85" i="6" s="1"/>
  <c r="E86" i="3"/>
  <c r="B86" i="6" s="1"/>
  <c r="E87" i="3"/>
  <c r="B87" i="6" s="1"/>
  <c r="E88" i="3"/>
  <c r="B88" i="6" s="1"/>
  <c r="E89" i="3"/>
  <c r="B89" i="6" s="1"/>
  <c r="E90" i="3"/>
  <c r="B90" i="6" s="1"/>
  <c r="E91" i="3"/>
  <c r="B91" i="6" s="1"/>
  <c r="E92" i="3"/>
  <c r="B92" i="6" s="1"/>
  <c r="E93" i="3"/>
  <c r="B93" i="6" s="1"/>
  <c r="E94" i="3"/>
  <c r="B94" i="6" s="1"/>
  <c r="E95" i="3"/>
  <c r="B95" i="6" s="1"/>
  <c r="E96" i="3"/>
  <c r="B96" i="6" s="1"/>
  <c r="E97" i="3"/>
  <c r="B97" i="6" s="1"/>
  <c r="E98" i="3"/>
  <c r="B98" i="6" s="1"/>
  <c r="E99" i="3"/>
  <c r="B99" i="6" s="1"/>
  <c r="E100" i="3"/>
  <c r="B100" i="6" s="1"/>
  <c r="E101" i="3"/>
  <c r="B101" i="6" s="1"/>
  <c r="E102" i="3"/>
  <c r="B102" i="6" s="1"/>
  <c r="E103" i="3"/>
  <c r="B103" i="6" s="1"/>
  <c r="E104" i="3"/>
  <c r="B104" i="6" s="1"/>
  <c r="E105" i="3"/>
  <c r="B105" i="6" s="1"/>
  <c r="E106" i="3"/>
  <c r="B106" i="6" s="1"/>
  <c r="E107" i="3"/>
  <c r="B107" i="6" s="1"/>
  <c r="E108" i="3"/>
  <c r="B108" i="6" s="1"/>
  <c r="E109" i="3"/>
  <c r="B109" i="6" s="1"/>
  <c r="E110" i="3"/>
  <c r="B110" i="6" s="1"/>
  <c r="E111" i="3"/>
  <c r="B111" i="6" s="1"/>
  <c r="E112" i="3"/>
  <c r="B112" i="6" s="1"/>
  <c r="E113" i="3"/>
  <c r="B113" i="6" s="1"/>
  <c r="E114" i="3"/>
  <c r="B114" i="6" s="1"/>
  <c r="E115" i="3"/>
  <c r="B115" i="6" s="1"/>
  <c r="E116" i="3"/>
  <c r="B116" i="6" s="1"/>
  <c r="E117" i="3"/>
  <c r="B117" i="6" s="1"/>
  <c r="E118" i="3"/>
  <c r="B118" i="6" s="1"/>
  <c r="E119" i="3"/>
  <c r="B119" i="6" s="1"/>
  <c r="E120" i="3"/>
  <c r="B120" i="6" s="1"/>
  <c r="E121" i="3"/>
  <c r="B121" i="6" s="1"/>
  <c r="E122" i="3"/>
  <c r="B122" i="6" s="1"/>
  <c r="E123" i="3"/>
  <c r="B123" i="6" s="1"/>
  <c r="E124" i="3"/>
  <c r="B124" i="6" s="1"/>
  <c r="E125" i="3"/>
  <c r="B125" i="6" s="1"/>
  <c r="E126" i="3"/>
  <c r="B126" i="6" s="1"/>
  <c r="E127" i="3"/>
  <c r="B127" i="6" s="1"/>
  <c r="E128" i="3"/>
  <c r="B128" i="6" s="1"/>
  <c r="E129" i="3"/>
  <c r="B129" i="6" s="1"/>
  <c r="E130" i="3"/>
  <c r="E131" i="3"/>
  <c r="B131" i="6" s="1"/>
  <c r="E132" i="3"/>
  <c r="B132" i="6" s="1"/>
  <c r="E133" i="3"/>
  <c r="B133" i="6" s="1"/>
  <c r="E134" i="3"/>
  <c r="B134" i="6" s="1"/>
  <c r="E135" i="3"/>
  <c r="B135" i="6" s="1"/>
  <c r="E136" i="3"/>
  <c r="B136" i="6" s="1"/>
  <c r="E137" i="3"/>
  <c r="B137" i="6" s="1"/>
  <c r="E138" i="3"/>
  <c r="B138" i="6" s="1"/>
  <c r="E139" i="3"/>
  <c r="B139" i="6" s="1"/>
  <c r="E140" i="3"/>
  <c r="B140" i="6" s="1"/>
  <c r="E141" i="3"/>
  <c r="B141" i="6" s="1"/>
  <c r="E142" i="3"/>
  <c r="B142" i="6" s="1"/>
  <c r="E143" i="3"/>
  <c r="B143" i="6" s="1"/>
  <c r="E144" i="3"/>
  <c r="B144" i="6" s="1"/>
  <c r="E145" i="3"/>
  <c r="B145" i="6" s="1"/>
  <c r="E146" i="3"/>
  <c r="B146" i="6" s="1"/>
  <c r="E147" i="3"/>
  <c r="B147" i="6" s="1"/>
  <c r="E148" i="3"/>
  <c r="B148" i="6" s="1"/>
  <c r="E149" i="3"/>
  <c r="B149" i="6" s="1"/>
  <c r="E150" i="3"/>
  <c r="B150" i="6" s="1"/>
  <c r="E151" i="3"/>
  <c r="B151" i="6" s="1"/>
  <c r="E152" i="3"/>
  <c r="B152" i="6" s="1"/>
  <c r="E153" i="3"/>
  <c r="B153" i="6" s="1"/>
  <c r="E154" i="3"/>
  <c r="B154" i="6" s="1"/>
  <c r="E155" i="3"/>
  <c r="B155" i="6" s="1"/>
  <c r="E156" i="3"/>
  <c r="B156" i="6" s="1"/>
  <c r="E157" i="3"/>
  <c r="B157" i="6" s="1"/>
  <c r="E158" i="3"/>
  <c r="B158" i="6" s="1"/>
  <c r="E159" i="3"/>
  <c r="E160" i="3"/>
  <c r="B160" i="6" s="1"/>
  <c r="E161" i="3"/>
  <c r="B161" i="6" s="1"/>
  <c r="E162" i="3"/>
  <c r="B162" i="6" s="1"/>
  <c r="E163" i="3"/>
  <c r="B163" i="6" s="1"/>
  <c r="E164" i="3"/>
  <c r="B164" i="6" s="1"/>
  <c r="E165" i="3"/>
  <c r="B165" i="6" s="1"/>
  <c r="E166" i="3"/>
  <c r="B166" i="6" s="1"/>
  <c r="E167" i="3"/>
  <c r="B167" i="6" s="1"/>
  <c r="E168" i="3"/>
  <c r="B168" i="6" s="1"/>
  <c r="E169" i="3"/>
  <c r="B169" i="6" s="1"/>
  <c r="E170" i="3"/>
  <c r="B170" i="6" s="1"/>
  <c r="E171" i="3"/>
  <c r="B171" i="6" s="1"/>
  <c r="E172" i="3"/>
  <c r="B172" i="6" s="1"/>
  <c r="E173" i="3"/>
  <c r="B173" i="6" s="1"/>
  <c r="E174" i="3"/>
  <c r="B174" i="6" s="1"/>
  <c r="E175" i="3"/>
  <c r="B175" i="6" s="1"/>
  <c r="E176" i="3"/>
  <c r="B176" i="6" s="1"/>
  <c r="E177" i="3"/>
  <c r="B177" i="6" s="1"/>
  <c r="E178" i="3"/>
  <c r="B178" i="6" s="1"/>
  <c r="E179" i="3"/>
  <c r="B179" i="6" s="1"/>
  <c r="E180" i="3"/>
  <c r="B180" i="6" s="1"/>
  <c r="E181" i="3"/>
  <c r="B181" i="6" s="1"/>
  <c r="E182" i="3"/>
  <c r="B182" i="6" s="1"/>
  <c r="E183" i="3"/>
  <c r="B183" i="6" s="1"/>
  <c r="E184" i="3"/>
  <c r="B184" i="6" s="1"/>
  <c r="E185" i="3"/>
  <c r="B185" i="6" s="1"/>
  <c r="E186" i="3"/>
  <c r="B186" i="6" s="1"/>
  <c r="E187" i="3"/>
  <c r="B187" i="6" s="1"/>
  <c r="E188" i="3"/>
  <c r="B188" i="6" s="1"/>
  <c r="E189" i="3"/>
  <c r="B189" i="6" s="1"/>
  <c r="E190" i="3"/>
  <c r="B190" i="6" s="1"/>
  <c r="E191" i="3"/>
  <c r="B191" i="6" s="1"/>
  <c r="E192" i="3"/>
  <c r="B192" i="6" s="1"/>
  <c r="E193" i="3"/>
  <c r="B193" i="6" s="1"/>
  <c r="E194" i="3"/>
  <c r="B194" i="6" s="1"/>
  <c r="E195" i="3"/>
  <c r="B195" i="6" s="1"/>
  <c r="E196" i="3"/>
  <c r="B196" i="6" s="1"/>
  <c r="E197" i="3"/>
  <c r="B197" i="6" s="1"/>
  <c r="E198" i="3"/>
  <c r="B198" i="6" s="1"/>
  <c r="E199" i="3"/>
  <c r="B199" i="6" s="1"/>
  <c r="E200" i="3"/>
  <c r="B200" i="6" s="1"/>
  <c r="E201" i="3"/>
  <c r="B201" i="6" s="1"/>
  <c r="E202" i="3"/>
  <c r="B202" i="6" s="1"/>
  <c r="E203" i="3"/>
  <c r="B203" i="6" s="1"/>
  <c r="E204" i="3"/>
  <c r="B204" i="6" s="1"/>
  <c r="E205" i="3"/>
  <c r="B205" i="6" s="1"/>
  <c r="E206" i="3"/>
  <c r="B206" i="6" s="1"/>
  <c r="E207" i="3"/>
  <c r="B207" i="6" s="1"/>
  <c r="E208" i="3"/>
  <c r="B208" i="6" s="1"/>
  <c r="E209" i="3"/>
  <c r="B209" i="6" s="1"/>
  <c r="E210" i="3"/>
  <c r="B210" i="6" s="1"/>
  <c r="E211" i="3"/>
  <c r="B211" i="6" s="1"/>
  <c r="E212" i="3"/>
  <c r="B212" i="6" s="1"/>
  <c r="E213" i="3"/>
  <c r="B213" i="6" s="1"/>
  <c r="E214" i="3"/>
  <c r="B214" i="6" s="1"/>
  <c r="E215" i="3"/>
  <c r="B215" i="6" s="1"/>
  <c r="E216" i="3"/>
  <c r="B216" i="6" s="1"/>
  <c r="E217" i="3"/>
  <c r="B217" i="6" s="1"/>
  <c r="E218" i="3"/>
  <c r="B218" i="6" s="1"/>
  <c r="E219" i="3"/>
  <c r="B219" i="6" s="1"/>
  <c r="E220" i="3"/>
  <c r="B220" i="6" s="1"/>
  <c r="E221" i="3"/>
  <c r="B221" i="6" s="1"/>
  <c r="E222" i="3"/>
  <c r="B222" i="6" s="1"/>
  <c r="E223" i="3"/>
  <c r="B223" i="6" s="1"/>
  <c r="E224" i="3"/>
  <c r="B224" i="6" s="1"/>
  <c r="E225" i="3"/>
  <c r="B225" i="6" s="1"/>
  <c r="E226" i="3"/>
  <c r="B226" i="6" s="1"/>
  <c r="E227" i="3"/>
  <c r="B227" i="6" s="1"/>
  <c r="E228" i="3"/>
  <c r="B228" i="6" s="1"/>
  <c r="E229" i="3"/>
  <c r="B229" i="6" s="1"/>
  <c r="E230" i="3"/>
  <c r="B230" i="6" s="1"/>
  <c r="E231" i="3"/>
  <c r="B231" i="6" s="1"/>
  <c r="E232" i="3"/>
  <c r="B232" i="6" s="1"/>
  <c r="E233" i="3"/>
  <c r="B233" i="6" s="1"/>
  <c r="E234" i="3"/>
  <c r="B234" i="6" s="1"/>
  <c r="E235" i="3"/>
  <c r="B235" i="6" s="1"/>
  <c r="E236" i="3"/>
  <c r="B236" i="6" s="1"/>
  <c r="E237" i="3"/>
  <c r="B237" i="6" s="1"/>
  <c r="E238" i="3"/>
  <c r="B238" i="6" s="1"/>
  <c r="E239" i="3"/>
  <c r="B239" i="6" s="1"/>
  <c r="E240" i="3"/>
  <c r="B240" i="6" s="1"/>
  <c r="E241" i="3"/>
  <c r="B241" i="6" s="1"/>
  <c r="E242" i="3"/>
  <c r="B242" i="6" s="1"/>
  <c r="E243" i="3"/>
  <c r="B243" i="6" s="1"/>
  <c r="E244" i="3"/>
  <c r="B244" i="6" s="1"/>
  <c r="E245" i="3"/>
  <c r="B245" i="6" s="1"/>
  <c r="E246" i="3"/>
  <c r="B246" i="6" s="1"/>
  <c r="E247" i="3"/>
  <c r="B247" i="6" s="1"/>
  <c r="E248" i="3"/>
  <c r="B248" i="6" s="1"/>
  <c r="E249" i="3"/>
  <c r="B249" i="6" s="1"/>
  <c r="E250" i="3"/>
  <c r="B250" i="6" s="1"/>
  <c r="E251" i="3"/>
  <c r="B251" i="6" s="1"/>
  <c r="E252" i="3"/>
  <c r="B252" i="6" s="1"/>
  <c r="E253" i="3"/>
  <c r="B253" i="6" s="1"/>
  <c r="E254" i="3"/>
  <c r="B254" i="6" s="1"/>
  <c r="E255" i="3"/>
  <c r="B255" i="6" s="1"/>
  <c r="E256" i="3"/>
  <c r="B256" i="6" s="1"/>
  <c r="E257" i="3"/>
  <c r="B257" i="6" s="1"/>
  <c r="E258" i="3"/>
  <c r="B258" i="6" s="1"/>
  <c r="E259" i="3"/>
  <c r="B259" i="6" s="1"/>
  <c r="E260" i="3"/>
  <c r="B260" i="6" s="1"/>
  <c r="E261" i="3"/>
  <c r="B261" i="6" s="1"/>
  <c r="E262" i="3"/>
  <c r="B262" i="6" s="1"/>
  <c r="E263" i="3"/>
  <c r="B263" i="6" s="1"/>
  <c r="E264" i="3"/>
  <c r="B264" i="6" s="1"/>
  <c r="E265" i="3"/>
  <c r="B265" i="6" s="1"/>
  <c r="E266" i="3"/>
  <c r="B266" i="6" s="1"/>
  <c r="E267" i="3"/>
  <c r="B267" i="6" s="1"/>
  <c r="E268" i="3"/>
  <c r="B268" i="6" s="1"/>
  <c r="E269" i="3"/>
  <c r="B269" i="6" s="1"/>
  <c r="E270" i="3"/>
  <c r="B270" i="6" s="1"/>
  <c r="E271" i="3"/>
  <c r="B271" i="6" s="1"/>
  <c r="E272" i="3"/>
  <c r="B272" i="6" s="1"/>
  <c r="E273" i="3"/>
  <c r="B273" i="6" s="1"/>
  <c r="E274" i="3"/>
  <c r="B274" i="6" s="1"/>
  <c r="E275" i="3"/>
  <c r="B275" i="6" s="1"/>
  <c r="E276" i="3"/>
  <c r="B276" i="6" s="1"/>
  <c r="E277" i="3"/>
  <c r="B277" i="6" s="1"/>
  <c r="E278" i="3"/>
  <c r="B278" i="6" s="1"/>
  <c r="E279" i="3"/>
  <c r="B279" i="6" s="1"/>
  <c r="E280" i="3"/>
  <c r="B280" i="6" s="1"/>
  <c r="E281" i="3"/>
  <c r="B281" i="6" s="1"/>
  <c r="E282" i="3"/>
  <c r="B282" i="6" s="1"/>
  <c r="E283" i="3"/>
  <c r="B283" i="6" s="1"/>
  <c r="E284" i="3"/>
  <c r="B284" i="6" s="1"/>
  <c r="E285" i="3"/>
  <c r="B285" i="6" s="1"/>
  <c r="E286" i="3"/>
  <c r="B286" i="6" s="1"/>
  <c r="E287" i="3"/>
  <c r="B287" i="6" s="1"/>
  <c r="E288" i="3"/>
  <c r="B288" i="6" s="1"/>
  <c r="E289" i="3"/>
  <c r="E290" i="3"/>
  <c r="B290" i="6" s="1"/>
  <c r="E291" i="3"/>
  <c r="B291" i="6" s="1"/>
  <c r="E292" i="3"/>
  <c r="B292" i="6" s="1"/>
  <c r="E293" i="3"/>
  <c r="B293" i="6" s="1"/>
  <c r="E294" i="3"/>
  <c r="B294" i="6" s="1"/>
  <c r="E295" i="3"/>
  <c r="B295" i="6" s="1"/>
  <c r="E296" i="3"/>
  <c r="B296" i="6" s="1"/>
  <c r="E297" i="3"/>
  <c r="B297" i="6" s="1"/>
  <c r="E298" i="3"/>
  <c r="B298" i="6" s="1"/>
  <c r="E299" i="3"/>
  <c r="B299" i="6" s="1"/>
  <c r="E300" i="3"/>
  <c r="B300" i="6" s="1"/>
  <c r="E301" i="3"/>
  <c r="B301" i="6" s="1"/>
  <c r="E302" i="3"/>
  <c r="B302" i="6" s="1"/>
  <c r="E303" i="3"/>
  <c r="B303" i="6" s="1"/>
  <c r="E304" i="3"/>
  <c r="B304" i="6" s="1"/>
  <c r="E305" i="3"/>
  <c r="B305" i="6" s="1"/>
  <c r="E306" i="3"/>
  <c r="B306" i="6" s="1"/>
  <c r="E307" i="3"/>
  <c r="B307" i="6" s="1"/>
  <c r="E308" i="3"/>
  <c r="B308" i="6" s="1"/>
  <c r="E309" i="3"/>
  <c r="B309" i="6" s="1"/>
  <c r="E310" i="3"/>
  <c r="B310" i="6" s="1"/>
  <c r="E311" i="3"/>
  <c r="B311" i="6" s="1"/>
  <c r="E312" i="3"/>
  <c r="B312" i="6" s="1"/>
  <c r="E313" i="3"/>
  <c r="B313" i="6" s="1"/>
  <c r="E314" i="3"/>
  <c r="B314" i="6" s="1"/>
  <c r="E315" i="3"/>
  <c r="B315" i="6" s="1"/>
  <c r="E316" i="3"/>
  <c r="B316" i="6" s="1"/>
  <c r="E317" i="3"/>
  <c r="B317" i="6" s="1"/>
  <c r="E318" i="3"/>
  <c r="E319" i="3"/>
  <c r="B319" i="6" s="1"/>
  <c r="E320" i="3"/>
  <c r="B320" i="6" s="1"/>
  <c r="E321" i="3"/>
  <c r="B321" i="6" s="1"/>
  <c r="E322" i="3"/>
  <c r="B322" i="6" s="1"/>
  <c r="E323" i="3"/>
  <c r="B323" i="6" s="1"/>
  <c r="E324" i="3"/>
  <c r="B324" i="6" s="1"/>
  <c r="E325" i="3"/>
  <c r="B325" i="6" s="1"/>
  <c r="E326" i="3"/>
  <c r="B326" i="6" s="1"/>
  <c r="E327" i="3"/>
  <c r="B327" i="6" s="1"/>
  <c r="E328" i="3"/>
  <c r="B328" i="6" s="1"/>
  <c r="E329" i="3"/>
  <c r="B329" i="6" s="1"/>
  <c r="E330" i="3"/>
  <c r="B330" i="6" s="1"/>
  <c r="E331" i="3"/>
  <c r="B331" i="6" s="1"/>
  <c r="E332" i="3"/>
  <c r="B332" i="6" s="1"/>
  <c r="E333" i="3"/>
  <c r="B333" i="6" s="1"/>
  <c r="E334" i="3"/>
  <c r="B334" i="6" s="1"/>
  <c r="E335" i="3"/>
  <c r="B335" i="6" s="1"/>
  <c r="E336" i="3"/>
  <c r="B336" i="6" s="1"/>
  <c r="E337" i="3"/>
  <c r="B337" i="6" s="1"/>
  <c r="E338" i="3"/>
  <c r="B338" i="6" s="1"/>
  <c r="E339" i="3"/>
  <c r="B339" i="6" s="1"/>
  <c r="E340" i="3"/>
  <c r="B340" i="6" s="1"/>
  <c r="E341" i="3"/>
  <c r="B341" i="6" s="1"/>
  <c r="E342" i="3"/>
  <c r="B342" i="6" s="1"/>
  <c r="E343" i="3"/>
  <c r="B343" i="6" s="1"/>
  <c r="E344" i="3"/>
  <c r="B344" i="6" s="1"/>
  <c r="E345" i="3"/>
  <c r="B345" i="6" s="1"/>
  <c r="E346" i="3"/>
  <c r="B346" i="6" s="1"/>
  <c r="E347" i="3"/>
  <c r="B347" i="6" s="1"/>
  <c r="E348" i="3"/>
  <c r="B348" i="6" s="1"/>
  <c r="E349" i="3"/>
  <c r="B349" i="6" s="1"/>
  <c r="E350" i="3"/>
  <c r="B350" i="6" s="1"/>
  <c r="E351" i="3"/>
  <c r="B351" i="6" s="1"/>
  <c r="E352" i="3"/>
  <c r="B352" i="6" s="1"/>
  <c r="E353" i="3"/>
  <c r="B353" i="6" s="1"/>
  <c r="E354" i="3"/>
  <c r="B354" i="6" s="1"/>
  <c r="E355" i="3"/>
  <c r="B355" i="6" s="1"/>
  <c r="E356" i="3"/>
  <c r="B356" i="6" s="1"/>
  <c r="E357" i="3"/>
  <c r="B357" i="6" s="1"/>
  <c r="E358" i="3"/>
  <c r="B358" i="6" s="1"/>
  <c r="E359" i="3"/>
  <c r="B359" i="6" s="1"/>
  <c r="E360" i="3"/>
  <c r="B360" i="6" s="1"/>
  <c r="E361" i="3"/>
  <c r="B361" i="6" s="1"/>
  <c r="E362" i="3"/>
  <c r="B362" i="6" s="1"/>
  <c r="E363" i="3"/>
  <c r="B363" i="6" s="1"/>
  <c r="E364" i="3"/>
  <c r="B364" i="6" s="1"/>
  <c r="E365" i="3"/>
  <c r="B365" i="6" s="1"/>
  <c r="E366" i="3"/>
  <c r="B366" i="6" s="1"/>
  <c r="E367" i="3"/>
  <c r="B367" i="6" s="1"/>
  <c r="E368" i="3"/>
  <c r="B368" i="6" s="1"/>
  <c r="E369" i="3"/>
  <c r="B369" i="6" s="1"/>
  <c r="E370" i="3"/>
  <c r="B370" i="6" s="1"/>
  <c r="E371" i="3"/>
  <c r="B371" i="6" s="1"/>
  <c r="E372" i="3"/>
  <c r="B372" i="6" s="1"/>
  <c r="E373" i="3"/>
  <c r="B373" i="6" s="1"/>
  <c r="E374" i="3"/>
  <c r="B374" i="6" s="1"/>
  <c r="E375" i="3"/>
  <c r="B375" i="6" s="1"/>
  <c r="E376" i="3"/>
  <c r="B376" i="6" s="1"/>
  <c r="E377" i="3"/>
  <c r="B377" i="6" s="1"/>
  <c r="E378" i="3"/>
  <c r="B378" i="6" s="1"/>
  <c r="E379" i="3"/>
  <c r="B379" i="6" s="1"/>
  <c r="E380" i="3"/>
  <c r="B380" i="6" s="1"/>
  <c r="E381" i="3"/>
  <c r="B381" i="6" s="1"/>
  <c r="E382" i="3"/>
  <c r="B382" i="6" s="1"/>
  <c r="E383" i="3"/>
  <c r="B383" i="6" s="1"/>
  <c r="E384" i="3"/>
  <c r="B384" i="6" s="1"/>
  <c r="E385" i="3"/>
  <c r="B385" i="6" s="1"/>
  <c r="E386" i="3"/>
  <c r="B386" i="6" s="1"/>
  <c r="E387" i="3"/>
  <c r="B387" i="6" s="1"/>
  <c r="E388" i="3"/>
  <c r="B388" i="6" s="1"/>
  <c r="E389" i="3"/>
  <c r="B389" i="6" s="1"/>
  <c r="E390" i="3"/>
  <c r="B390" i="6" s="1"/>
  <c r="E391" i="3"/>
  <c r="B391" i="6" s="1"/>
  <c r="E392" i="3"/>
  <c r="B392" i="6" s="1"/>
  <c r="E393" i="3"/>
  <c r="B393" i="6" s="1"/>
  <c r="E394" i="3"/>
  <c r="B394" i="6" s="1"/>
  <c r="E395" i="3"/>
  <c r="B395" i="6" s="1"/>
  <c r="E396" i="3"/>
  <c r="B396" i="6" s="1"/>
  <c r="E397" i="3"/>
  <c r="B397" i="6" s="1"/>
  <c r="E398" i="3"/>
  <c r="B398" i="6" s="1"/>
  <c r="E399" i="3"/>
  <c r="B399" i="6" s="1"/>
  <c r="E400" i="3"/>
  <c r="B400" i="6" s="1"/>
  <c r="E401" i="3"/>
  <c r="B401" i="6" s="1"/>
  <c r="E402" i="3"/>
  <c r="B402" i="6" s="1"/>
  <c r="E403" i="3"/>
  <c r="B403" i="6" s="1"/>
  <c r="E404" i="3"/>
  <c r="B404" i="6" s="1"/>
  <c r="E405" i="3"/>
  <c r="B405" i="6" s="1"/>
  <c r="E406" i="3"/>
  <c r="B406" i="6" s="1"/>
  <c r="E407" i="3"/>
  <c r="B407" i="6" s="1"/>
  <c r="E408" i="3"/>
  <c r="B408" i="6" s="1"/>
  <c r="E409" i="3"/>
  <c r="B409" i="6" s="1"/>
  <c r="E410" i="3"/>
  <c r="B410" i="6" s="1"/>
  <c r="E411" i="3"/>
  <c r="B411" i="6" s="1"/>
  <c r="E412" i="3"/>
  <c r="B412" i="6" s="1"/>
  <c r="E413" i="3"/>
  <c r="B413" i="6" s="1"/>
  <c r="E414" i="3"/>
  <c r="B414" i="6" s="1"/>
  <c r="E415" i="3"/>
  <c r="B415" i="6" s="1"/>
  <c r="E416" i="3"/>
  <c r="B416" i="6" s="1"/>
  <c r="E417" i="3"/>
  <c r="B417" i="6" s="1"/>
  <c r="E418" i="3"/>
  <c r="B418" i="6" s="1"/>
  <c r="E419" i="3"/>
  <c r="B419" i="6" s="1"/>
  <c r="E420" i="3"/>
  <c r="B420" i="6" s="1"/>
  <c r="E421" i="3"/>
  <c r="B421" i="6" s="1"/>
  <c r="E422" i="3"/>
  <c r="B422" i="6" s="1"/>
  <c r="E423" i="3"/>
  <c r="B423" i="6" s="1"/>
  <c r="E424" i="3"/>
  <c r="B424" i="6" s="1"/>
  <c r="E425" i="3"/>
  <c r="B425" i="6" s="1"/>
  <c r="E426" i="3"/>
  <c r="B426" i="6" s="1"/>
  <c r="E427" i="3"/>
  <c r="B427" i="6" s="1"/>
  <c r="E428" i="3"/>
  <c r="B428" i="6" s="1"/>
  <c r="E429" i="3"/>
  <c r="B429" i="6" s="1"/>
  <c r="E430" i="3"/>
  <c r="B430" i="6" s="1"/>
  <c r="E431" i="3"/>
  <c r="B431" i="6" s="1"/>
  <c r="E432" i="3"/>
  <c r="B432" i="6" s="1"/>
  <c r="E433" i="3"/>
  <c r="B433" i="6" s="1"/>
  <c r="E434" i="3"/>
  <c r="B434" i="6" s="1"/>
  <c r="E435" i="3"/>
  <c r="B435" i="6" s="1"/>
  <c r="E436" i="3"/>
  <c r="B436" i="6" s="1"/>
  <c r="E437" i="3"/>
  <c r="B437" i="6" s="1"/>
  <c r="E438" i="3"/>
  <c r="B438" i="6" s="1"/>
  <c r="E439" i="3"/>
  <c r="B439" i="6" s="1"/>
  <c r="E440" i="3"/>
  <c r="B440" i="6" s="1"/>
  <c r="E441" i="3"/>
  <c r="B441" i="6" s="1"/>
  <c r="E442" i="3"/>
  <c r="B442" i="6" s="1"/>
  <c r="E443" i="3"/>
  <c r="B443" i="6" s="1"/>
  <c r="E444" i="3"/>
  <c r="B444" i="6" s="1"/>
  <c r="E445" i="3"/>
  <c r="B445" i="6" s="1"/>
  <c r="E446" i="3"/>
  <c r="B446" i="6" s="1"/>
  <c r="E447" i="3"/>
  <c r="E448" i="3"/>
  <c r="B448" i="6" s="1"/>
  <c r="E449" i="3"/>
  <c r="B449" i="6" s="1"/>
  <c r="E450" i="3"/>
  <c r="B450" i="6" s="1"/>
  <c r="E451" i="3"/>
  <c r="B451" i="6" s="1"/>
  <c r="E452" i="3"/>
  <c r="B452" i="6" s="1"/>
  <c r="E453" i="3"/>
  <c r="B453" i="6" s="1"/>
  <c r="E454" i="3"/>
  <c r="B454" i="6" s="1"/>
  <c r="E455" i="3"/>
  <c r="B455" i="6" s="1"/>
  <c r="E456" i="3"/>
  <c r="B456" i="6" s="1"/>
  <c r="E457" i="3"/>
  <c r="B457" i="6" s="1"/>
  <c r="E458" i="3"/>
  <c r="B458" i="6" s="1"/>
  <c r="E459" i="3"/>
  <c r="B459" i="6" s="1"/>
  <c r="E460" i="3"/>
  <c r="B460" i="6" s="1"/>
  <c r="E461" i="3"/>
  <c r="B461" i="6" s="1"/>
  <c r="E462" i="3"/>
  <c r="B462" i="6" s="1"/>
  <c r="E463" i="3"/>
  <c r="B463" i="6" s="1"/>
  <c r="E464" i="3"/>
  <c r="B464" i="6" s="1"/>
  <c r="E465" i="3"/>
  <c r="E466" i="3"/>
  <c r="B466" i="6" s="1"/>
  <c r="E467" i="3"/>
  <c r="B467" i="6" s="1"/>
  <c r="E468" i="3"/>
  <c r="B468" i="6" s="1"/>
  <c r="E469" i="3"/>
  <c r="B469" i="6" s="1"/>
  <c r="E470" i="3"/>
  <c r="B470" i="6" s="1"/>
  <c r="E471" i="3"/>
  <c r="B471" i="6" s="1"/>
  <c r="E472" i="3"/>
  <c r="B472" i="6" s="1"/>
  <c r="E473" i="3"/>
  <c r="B473" i="6" s="1"/>
  <c r="E474" i="3"/>
  <c r="B474" i="6" s="1"/>
  <c r="E475" i="3"/>
  <c r="B475" i="6" s="1"/>
  <c r="E476" i="3"/>
  <c r="B476" i="6" s="1"/>
  <c r="E477" i="3"/>
  <c r="B477" i="6" s="1"/>
  <c r="E478" i="3"/>
  <c r="B478" i="6" s="1"/>
  <c r="E479" i="3"/>
  <c r="B479" i="6" s="1"/>
  <c r="E480" i="3"/>
  <c r="B480" i="6" s="1"/>
  <c r="E481" i="3"/>
  <c r="B481" i="6" s="1"/>
  <c r="E482" i="3"/>
  <c r="B482" i="6" s="1"/>
  <c r="E483" i="3"/>
  <c r="B483" i="6" s="1"/>
  <c r="E484" i="3"/>
  <c r="B484" i="6" s="1"/>
  <c r="E485" i="3"/>
  <c r="B485" i="6" s="1"/>
  <c r="E486" i="3"/>
  <c r="B486" i="6" s="1"/>
  <c r="E487" i="3"/>
  <c r="B487" i="6" s="1"/>
  <c r="E488" i="3"/>
  <c r="B488" i="6" s="1"/>
  <c r="E489" i="3"/>
  <c r="B489" i="6" s="1"/>
  <c r="E490" i="3"/>
  <c r="B490" i="6" s="1"/>
  <c r="E491" i="3"/>
  <c r="B491" i="6" s="1"/>
  <c r="E492" i="3"/>
  <c r="B492" i="6" s="1"/>
  <c r="E493" i="3"/>
  <c r="B493" i="6" s="1"/>
  <c r="E494" i="3"/>
  <c r="B494" i="6" s="1"/>
  <c r="E495" i="3"/>
  <c r="B495" i="6" s="1"/>
  <c r="E496" i="3"/>
  <c r="B496" i="6" s="1"/>
  <c r="E497" i="3"/>
  <c r="B497" i="6" s="1"/>
  <c r="E498" i="3"/>
  <c r="B498" i="6" s="1"/>
  <c r="E499" i="3"/>
  <c r="B499" i="6" s="1"/>
  <c r="E500" i="3"/>
  <c r="B500" i="6" s="1"/>
  <c r="E501" i="3"/>
  <c r="B501" i="6" s="1"/>
  <c r="E502" i="3"/>
  <c r="B502" i="6" s="1"/>
  <c r="E503" i="3"/>
  <c r="B503" i="6" s="1"/>
  <c r="E504" i="3"/>
  <c r="B504" i="6" s="1"/>
  <c r="E505" i="3"/>
  <c r="B505" i="6" s="1"/>
  <c r="E506" i="3"/>
  <c r="B506" i="6" s="1"/>
  <c r="E507" i="3"/>
  <c r="B507" i="6" s="1"/>
  <c r="E508" i="3"/>
  <c r="B508" i="6" s="1"/>
  <c r="E509" i="3"/>
  <c r="B509" i="6" s="1"/>
  <c r="E510" i="3"/>
  <c r="B510" i="6" s="1"/>
  <c r="E511" i="3"/>
  <c r="B511" i="6" s="1"/>
  <c r="E512" i="3"/>
  <c r="B512" i="6" s="1"/>
  <c r="E513" i="3"/>
  <c r="B513" i="6" s="1"/>
  <c r="E514" i="3"/>
  <c r="B514" i="6" s="1"/>
  <c r="E515" i="3"/>
  <c r="B515" i="6" s="1"/>
  <c r="E516" i="3"/>
  <c r="B516" i="6" s="1"/>
  <c r="E517" i="3"/>
  <c r="B517" i="6" s="1"/>
  <c r="E518" i="3"/>
  <c r="B518" i="6" s="1"/>
  <c r="E519" i="3"/>
  <c r="B519" i="6" s="1"/>
  <c r="E520" i="3"/>
  <c r="B520" i="6" s="1"/>
  <c r="E521" i="3"/>
  <c r="B521" i="6" s="1"/>
  <c r="E522" i="3"/>
  <c r="B522" i="6" s="1"/>
  <c r="E523" i="3"/>
  <c r="B523" i="6" s="1"/>
  <c r="E524" i="3"/>
  <c r="B524" i="6" s="1"/>
  <c r="E525" i="3"/>
  <c r="B525" i="6" s="1"/>
  <c r="E526" i="3"/>
  <c r="B526" i="6" s="1"/>
  <c r="E527" i="3"/>
  <c r="B527" i="6" s="1"/>
  <c r="E528" i="3"/>
  <c r="B528" i="6" s="1"/>
  <c r="E529" i="3"/>
  <c r="B529" i="6" s="1"/>
  <c r="E530" i="3"/>
  <c r="B530" i="6" s="1"/>
  <c r="E531" i="3"/>
  <c r="B531" i="6" s="1"/>
  <c r="E532" i="3"/>
  <c r="B532" i="6" s="1"/>
  <c r="E533" i="3"/>
  <c r="B533" i="6" s="1"/>
  <c r="E534" i="3"/>
  <c r="B534" i="6" s="1"/>
  <c r="E535" i="3"/>
  <c r="B535" i="6" s="1"/>
  <c r="E536" i="3"/>
  <c r="B536" i="6" s="1"/>
  <c r="E537" i="3"/>
  <c r="B537" i="6" s="1"/>
  <c r="E538" i="3"/>
  <c r="B538" i="6" s="1"/>
  <c r="E539" i="3"/>
  <c r="B539" i="6" s="1"/>
  <c r="E540" i="3"/>
  <c r="B540" i="6" s="1"/>
  <c r="E541" i="3"/>
  <c r="B541" i="6" s="1"/>
  <c r="E542" i="3"/>
  <c r="B542" i="6" s="1"/>
  <c r="E543" i="3"/>
  <c r="B543" i="6" s="1"/>
  <c r="E544" i="3"/>
  <c r="B544" i="6" s="1"/>
  <c r="E545" i="3"/>
  <c r="B545" i="6" s="1"/>
  <c r="E546" i="3"/>
  <c r="B546" i="6" s="1"/>
  <c r="E547" i="3"/>
  <c r="B547" i="6" s="1"/>
  <c r="E548" i="3"/>
  <c r="B548" i="6" s="1"/>
  <c r="E549" i="3"/>
  <c r="B549" i="6" s="1"/>
  <c r="E550" i="3"/>
  <c r="B550" i="6" s="1"/>
  <c r="E551" i="3"/>
  <c r="B551" i="6" s="1"/>
  <c r="E552" i="3"/>
  <c r="B552" i="6" s="1"/>
  <c r="E553" i="3"/>
  <c r="B553" i="6" s="1"/>
  <c r="E554" i="3"/>
  <c r="B554" i="6" s="1"/>
  <c r="E555" i="3"/>
  <c r="B555" i="6" s="1"/>
  <c r="E556" i="3"/>
  <c r="B556" i="6" s="1"/>
  <c r="E557" i="3"/>
  <c r="B557" i="6" s="1"/>
  <c r="E558" i="3"/>
  <c r="B558" i="6" s="1"/>
  <c r="E559" i="3"/>
  <c r="B559" i="6" s="1"/>
  <c r="E560" i="3"/>
  <c r="B560" i="6" s="1"/>
  <c r="E561" i="3"/>
  <c r="B561" i="6" s="1"/>
  <c r="E562" i="3"/>
  <c r="B562" i="6" s="1"/>
  <c r="E563" i="3"/>
  <c r="B563" i="6" s="1"/>
  <c r="E564" i="3"/>
  <c r="B564" i="6" s="1"/>
  <c r="E565" i="3"/>
  <c r="B565" i="6" s="1"/>
  <c r="E566" i="3"/>
  <c r="B566" i="6" s="1"/>
  <c r="E567" i="3"/>
  <c r="B567" i="6" s="1"/>
  <c r="E568" i="3"/>
  <c r="B568" i="6" s="1"/>
  <c r="E569" i="3"/>
  <c r="B569" i="6" s="1"/>
  <c r="E570" i="3"/>
  <c r="B570" i="6" s="1"/>
  <c r="E571" i="3"/>
  <c r="B571" i="6" s="1"/>
  <c r="E572" i="3"/>
  <c r="B572" i="6" s="1"/>
  <c r="E573" i="3"/>
  <c r="B573" i="6" s="1"/>
  <c r="E574" i="3"/>
  <c r="B574" i="6" s="1"/>
  <c r="E575" i="3"/>
  <c r="B575" i="6" s="1"/>
  <c r="E576" i="3"/>
  <c r="B576" i="6" s="1"/>
  <c r="E577" i="3"/>
  <c r="B577" i="6" s="1"/>
  <c r="E578" i="3"/>
  <c r="B578" i="6" s="1"/>
  <c r="E579" i="3"/>
  <c r="B579" i="6" s="1"/>
  <c r="E580" i="3"/>
  <c r="B580" i="6" s="1"/>
  <c r="E581" i="3"/>
  <c r="B581" i="6" s="1"/>
  <c r="E582" i="3"/>
  <c r="B582" i="6" s="1"/>
  <c r="E583" i="3"/>
  <c r="B583" i="6" s="1"/>
  <c r="E584" i="3"/>
  <c r="B584" i="6" s="1"/>
  <c r="E585" i="3"/>
  <c r="B585" i="6" s="1"/>
  <c r="E586" i="3"/>
  <c r="B586" i="6" s="1"/>
  <c r="E587" i="3"/>
  <c r="B587" i="6" s="1"/>
  <c r="E588" i="3"/>
  <c r="B588" i="6" s="1"/>
  <c r="E589" i="3"/>
  <c r="B589" i="6" s="1"/>
  <c r="E590" i="3"/>
  <c r="B590" i="6" s="1"/>
  <c r="E591" i="3"/>
  <c r="B591" i="6" s="1"/>
  <c r="E592" i="3"/>
  <c r="B592" i="6" s="1"/>
  <c r="E593" i="3"/>
  <c r="B593" i="6" s="1"/>
  <c r="E594" i="3"/>
  <c r="B594" i="6" s="1"/>
  <c r="E595" i="3"/>
  <c r="B595" i="6" s="1"/>
  <c r="E596" i="3"/>
  <c r="B596" i="6" s="1"/>
  <c r="E597" i="3"/>
  <c r="B597" i="6" s="1"/>
  <c r="E598" i="3"/>
  <c r="B598" i="6" s="1"/>
  <c r="E599" i="3"/>
  <c r="E600" i="3"/>
  <c r="B600" i="6" s="1"/>
  <c r="E601" i="3"/>
  <c r="B601" i="6" s="1"/>
  <c r="E602" i="3"/>
  <c r="B602" i="6" s="1"/>
  <c r="E603" i="3"/>
  <c r="B603" i="6" s="1"/>
  <c r="E604" i="3"/>
  <c r="B604" i="6" s="1"/>
  <c r="E605" i="3"/>
  <c r="B605" i="6" s="1"/>
  <c r="E606" i="3"/>
  <c r="B606" i="6" s="1"/>
  <c r="E607" i="3"/>
  <c r="B607" i="6" s="1"/>
  <c r="E608" i="3"/>
  <c r="B608" i="6" s="1"/>
  <c r="E609" i="3"/>
  <c r="B609" i="6" s="1"/>
  <c r="E610" i="3"/>
  <c r="B610" i="6" s="1"/>
  <c r="E611" i="3"/>
  <c r="B611" i="6" s="1"/>
  <c r="E612" i="3"/>
  <c r="B612" i="6" s="1"/>
  <c r="E613" i="3"/>
  <c r="B613" i="6" s="1"/>
  <c r="E614" i="3"/>
  <c r="B614" i="6" s="1"/>
  <c r="E615" i="3"/>
  <c r="B615" i="6" s="1"/>
  <c r="E616" i="3"/>
  <c r="B616" i="6" s="1"/>
  <c r="E617" i="3"/>
  <c r="B617" i="6" s="1"/>
  <c r="E618" i="3"/>
  <c r="B618" i="6" s="1"/>
  <c r="E619" i="3"/>
  <c r="B619" i="6" s="1"/>
  <c r="E620" i="3"/>
  <c r="B620" i="6" s="1"/>
  <c r="E621" i="3"/>
  <c r="B621" i="6" s="1"/>
  <c r="E622" i="3"/>
  <c r="B622" i="6" s="1"/>
  <c r="E623" i="3"/>
  <c r="B623" i="6" s="1"/>
  <c r="E624" i="3"/>
  <c r="B624" i="6" s="1"/>
  <c r="E625" i="3"/>
  <c r="E626" i="3"/>
  <c r="B626" i="6" s="1"/>
  <c r="E627" i="3"/>
  <c r="B627" i="6" s="1"/>
  <c r="E628" i="3"/>
  <c r="B628" i="6" s="1"/>
  <c r="E629" i="3"/>
  <c r="B629" i="6" s="1"/>
  <c r="E630" i="3"/>
  <c r="B630" i="6" s="1"/>
  <c r="E631" i="3"/>
  <c r="B631" i="6" s="1"/>
  <c r="E632" i="3"/>
  <c r="B632" i="6" s="1"/>
  <c r="E633" i="3"/>
  <c r="B633" i="6" s="1"/>
  <c r="E634" i="3"/>
  <c r="B634" i="6" s="1"/>
  <c r="E635" i="3"/>
  <c r="B635" i="6" s="1"/>
  <c r="E636" i="3"/>
  <c r="B636" i="6" s="1"/>
  <c r="E637" i="3"/>
  <c r="B637" i="6" s="1"/>
  <c r="E638" i="3"/>
  <c r="B638" i="6" s="1"/>
  <c r="E639" i="3"/>
  <c r="B639" i="6" s="1"/>
  <c r="E640" i="3"/>
  <c r="B640" i="6" s="1"/>
  <c r="E641" i="3"/>
  <c r="B641" i="6" s="1"/>
  <c r="E642" i="3"/>
  <c r="B642" i="6" s="1"/>
  <c r="E643" i="3"/>
  <c r="B643" i="6" s="1"/>
  <c r="E644" i="3"/>
  <c r="B644" i="6" s="1"/>
  <c r="E645" i="3"/>
  <c r="B645" i="6" s="1"/>
  <c r="E646" i="3"/>
  <c r="B646" i="6" s="1"/>
  <c r="E647" i="3"/>
  <c r="B647" i="6" s="1"/>
  <c r="E648" i="3"/>
  <c r="B648" i="6" s="1"/>
  <c r="E649" i="3"/>
  <c r="B649" i="6" s="1"/>
  <c r="E650" i="3"/>
  <c r="B650" i="6" s="1"/>
  <c r="E651" i="3"/>
  <c r="B651" i="6" s="1"/>
  <c r="E652" i="3"/>
  <c r="B652" i="6" s="1"/>
  <c r="E653" i="3"/>
  <c r="B653" i="6" s="1"/>
  <c r="E654" i="3"/>
  <c r="B654" i="6" s="1"/>
  <c r="E655" i="3"/>
  <c r="B655" i="6" s="1"/>
  <c r="E656" i="3"/>
  <c r="B656" i="6" s="1"/>
  <c r="E657" i="3"/>
  <c r="B657" i="6" s="1"/>
  <c r="E658" i="3"/>
  <c r="B658" i="6" s="1"/>
  <c r="E659" i="3"/>
  <c r="B659" i="6" s="1"/>
  <c r="E660" i="3"/>
  <c r="B660" i="6" s="1"/>
  <c r="E661" i="3"/>
  <c r="B661" i="6" s="1"/>
  <c r="E662" i="3"/>
  <c r="B662" i="6" s="1"/>
  <c r="E663" i="3"/>
  <c r="B663" i="6" s="1"/>
  <c r="E664" i="3"/>
  <c r="B664" i="6" s="1"/>
  <c r="E665" i="3"/>
  <c r="B665" i="6" s="1"/>
  <c r="E666" i="3"/>
  <c r="B666" i="6" s="1"/>
  <c r="E667" i="3"/>
  <c r="B667" i="6" s="1"/>
  <c r="E668" i="3"/>
  <c r="B668" i="6" s="1"/>
  <c r="E669" i="3"/>
  <c r="B669" i="6" s="1"/>
  <c r="E670" i="3"/>
  <c r="B670" i="6" s="1"/>
  <c r="E671" i="3"/>
  <c r="B671" i="6" s="1"/>
  <c r="E672" i="3"/>
  <c r="B672" i="6" s="1"/>
  <c r="E673" i="3"/>
  <c r="B673" i="6" s="1"/>
  <c r="E674" i="3"/>
  <c r="B674" i="6" s="1"/>
  <c r="E675" i="3"/>
  <c r="B675" i="6" s="1"/>
  <c r="E676" i="3"/>
  <c r="B676" i="6" s="1"/>
  <c r="E677" i="3"/>
  <c r="B677" i="6" s="1"/>
  <c r="E678" i="3"/>
  <c r="B678" i="6" s="1"/>
  <c r="E679" i="3"/>
  <c r="B679" i="6" s="1"/>
  <c r="E680" i="3"/>
  <c r="B680" i="6" s="1"/>
  <c r="E681" i="3"/>
  <c r="B681" i="6" s="1"/>
  <c r="E682" i="3"/>
  <c r="B682" i="6" s="1"/>
  <c r="E683" i="3"/>
  <c r="B683" i="6" s="1"/>
  <c r="E684" i="3"/>
  <c r="B684" i="6" s="1"/>
  <c r="E685" i="3"/>
  <c r="B685" i="6" s="1"/>
  <c r="E686" i="3"/>
  <c r="B686" i="6" s="1"/>
  <c r="E687" i="3"/>
  <c r="B687" i="6" s="1"/>
  <c r="E688" i="3"/>
  <c r="B688" i="6" s="1"/>
  <c r="E689" i="3"/>
  <c r="B689" i="6" s="1"/>
  <c r="E690" i="3"/>
  <c r="B690" i="6" s="1"/>
  <c r="E691" i="3"/>
  <c r="B691" i="6" s="1"/>
  <c r="E692" i="3"/>
  <c r="B692" i="6" s="1"/>
  <c r="E693" i="3"/>
  <c r="B693" i="6" s="1"/>
  <c r="E694" i="3"/>
  <c r="B694" i="6" s="1"/>
  <c r="E695" i="3"/>
  <c r="B695" i="6" s="1"/>
  <c r="E696" i="3"/>
  <c r="B696" i="6" s="1"/>
  <c r="E697" i="3"/>
  <c r="B697" i="6" s="1"/>
  <c r="E698" i="3"/>
  <c r="B698" i="6" s="1"/>
  <c r="E699" i="3"/>
  <c r="B699" i="6" s="1"/>
  <c r="E700" i="3"/>
  <c r="B700" i="6" s="1"/>
  <c r="E701" i="3"/>
  <c r="B701" i="6" s="1"/>
  <c r="E702" i="3"/>
  <c r="B702" i="6" s="1"/>
  <c r="E703" i="3"/>
  <c r="B703" i="6" s="1"/>
  <c r="E704" i="3"/>
  <c r="B704" i="6" s="1"/>
  <c r="E705" i="3"/>
  <c r="B705" i="6" s="1"/>
  <c r="E706" i="3"/>
  <c r="B706" i="6" s="1"/>
  <c r="E707" i="3"/>
  <c r="B707" i="6" s="1"/>
  <c r="E708" i="3"/>
  <c r="B708" i="6" s="1"/>
  <c r="E709" i="3"/>
  <c r="B709" i="6" s="1"/>
  <c r="E710" i="3"/>
  <c r="B710" i="6" s="1"/>
  <c r="E711" i="3"/>
  <c r="B711" i="6" s="1"/>
  <c r="E712" i="3"/>
  <c r="B712" i="6" s="1"/>
  <c r="E713" i="3"/>
  <c r="B713" i="6" s="1"/>
  <c r="E714" i="3"/>
  <c r="B714" i="6" s="1"/>
  <c r="E715" i="3"/>
  <c r="B715" i="6" s="1"/>
  <c r="E716" i="3"/>
  <c r="B716" i="6" s="1"/>
  <c r="E717" i="3"/>
  <c r="B717" i="6" s="1"/>
  <c r="E718" i="3"/>
  <c r="B718" i="6" s="1"/>
  <c r="E719" i="3"/>
  <c r="B719" i="6" s="1"/>
  <c r="E720" i="3"/>
  <c r="B720" i="6" s="1"/>
  <c r="E721" i="3"/>
  <c r="B721" i="6" s="1"/>
  <c r="E722" i="3"/>
  <c r="B722" i="6" s="1"/>
  <c r="E723" i="3"/>
  <c r="B723" i="6" s="1"/>
  <c r="E724" i="3"/>
  <c r="B724" i="6" s="1"/>
  <c r="E725" i="3"/>
  <c r="B725" i="6" s="1"/>
  <c r="E726" i="3"/>
  <c r="B726" i="6" s="1"/>
  <c r="E727" i="3"/>
  <c r="B727" i="6" s="1"/>
  <c r="E728" i="3"/>
  <c r="B728" i="6" s="1"/>
  <c r="E729" i="3"/>
  <c r="B729" i="6" s="1"/>
  <c r="E730" i="3"/>
  <c r="B730" i="6" s="1"/>
  <c r="E731" i="3"/>
  <c r="B731" i="6" s="1"/>
  <c r="E732" i="3"/>
  <c r="B732" i="6" s="1"/>
  <c r="E733" i="3"/>
  <c r="B733" i="6" s="1"/>
  <c r="E734" i="3"/>
  <c r="B734" i="6" s="1"/>
  <c r="E735" i="3"/>
  <c r="B735" i="6" s="1"/>
  <c r="E736" i="3"/>
  <c r="B736" i="6" s="1"/>
  <c r="E737" i="3"/>
  <c r="B737" i="6" s="1"/>
  <c r="E738" i="3"/>
  <c r="B738" i="6" s="1"/>
  <c r="E739" i="3"/>
  <c r="B739" i="6" s="1"/>
  <c r="E740" i="3"/>
  <c r="B740" i="6" s="1"/>
  <c r="E741" i="3"/>
  <c r="B741" i="6" s="1"/>
  <c r="E742" i="3"/>
  <c r="B742" i="6" s="1"/>
  <c r="E743" i="3"/>
  <c r="B743" i="6" s="1"/>
  <c r="E744" i="3"/>
  <c r="B744" i="6" s="1"/>
  <c r="E745" i="3"/>
  <c r="B745" i="6" s="1"/>
  <c r="E746" i="3"/>
  <c r="B746" i="6" s="1"/>
  <c r="E747" i="3"/>
  <c r="B747" i="6" s="1"/>
  <c r="E748" i="3"/>
  <c r="B748" i="6" s="1"/>
  <c r="E749" i="3"/>
  <c r="B749" i="6" s="1"/>
  <c r="E750" i="3"/>
  <c r="B750" i="6" s="1"/>
  <c r="E751" i="3"/>
  <c r="B751" i="6" s="1"/>
  <c r="E752" i="3"/>
  <c r="B752" i="6" s="1"/>
  <c r="E753" i="3"/>
  <c r="E754" i="3"/>
  <c r="B754" i="6" s="1"/>
  <c r="E755" i="3"/>
  <c r="B755" i="6" s="1"/>
  <c r="E756" i="3"/>
  <c r="B756" i="6" s="1"/>
  <c r="E757" i="3"/>
  <c r="B757" i="6" s="1"/>
  <c r="E758" i="3"/>
  <c r="B758" i="6" s="1"/>
  <c r="E759" i="3"/>
  <c r="B759" i="6" s="1"/>
  <c r="E760" i="3"/>
  <c r="B760" i="6" s="1"/>
  <c r="E761" i="3"/>
  <c r="B761" i="6" s="1"/>
  <c r="E762" i="3"/>
  <c r="B762" i="6" s="1"/>
  <c r="E763" i="3"/>
  <c r="B763" i="6" s="1"/>
  <c r="E764" i="3"/>
  <c r="B764" i="6" s="1"/>
  <c r="E765" i="3"/>
  <c r="B765" i="6" s="1"/>
  <c r="E766" i="3"/>
  <c r="B766" i="6" s="1"/>
  <c r="E767" i="3"/>
  <c r="B767" i="6" s="1"/>
  <c r="E768" i="3"/>
  <c r="B768" i="6" s="1"/>
  <c r="E769" i="3"/>
  <c r="B769" i="6" s="1"/>
  <c r="E770" i="3"/>
  <c r="B770" i="6" s="1"/>
  <c r="E771" i="3"/>
  <c r="B771" i="6" s="1"/>
  <c r="E772" i="3"/>
  <c r="B772" i="6" s="1"/>
  <c r="E773" i="3"/>
  <c r="B773" i="6" s="1"/>
  <c r="E774" i="3"/>
  <c r="B774" i="6" s="1"/>
  <c r="E775" i="3"/>
  <c r="B775" i="6" s="1"/>
  <c r="E776" i="3"/>
  <c r="B776" i="6" s="1"/>
  <c r="E777" i="3"/>
  <c r="B777" i="6" s="1"/>
  <c r="E778" i="3"/>
  <c r="B778" i="6" s="1"/>
  <c r="E779" i="3"/>
  <c r="B779" i="6" s="1"/>
  <c r="E780" i="3"/>
  <c r="B780" i="6" s="1"/>
  <c r="E781" i="3"/>
  <c r="B781" i="6" s="1"/>
  <c r="E782" i="3"/>
  <c r="B782" i="6" s="1"/>
  <c r="E783" i="3"/>
  <c r="B783" i="6" s="1"/>
  <c r="E784" i="3"/>
  <c r="B784" i="6" s="1"/>
  <c r="E785" i="3"/>
  <c r="B785" i="6" s="1"/>
  <c r="E786" i="3"/>
  <c r="B786" i="6" s="1"/>
  <c r="E787" i="3"/>
  <c r="B787" i="6" s="1"/>
  <c r="E788" i="3"/>
  <c r="B788" i="6" s="1"/>
  <c r="E789" i="3"/>
  <c r="B789" i="6" s="1"/>
  <c r="E790" i="3"/>
  <c r="B790" i="6" s="1"/>
  <c r="E791" i="3"/>
  <c r="B791" i="6" s="1"/>
  <c r="E792" i="3"/>
  <c r="B792" i="6" s="1"/>
  <c r="E793" i="3"/>
  <c r="B793" i="6" s="1"/>
  <c r="E794" i="3"/>
  <c r="B794" i="6" s="1"/>
  <c r="E795" i="3"/>
  <c r="B795" i="6" s="1"/>
  <c r="E796" i="3"/>
  <c r="B796" i="6" s="1"/>
  <c r="E797" i="3"/>
  <c r="B797" i="6" s="1"/>
  <c r="E798" i="3"/>
  <c r="B798" i="6" s="1"/>
  <c r="E799" i="3"/>
  <c r="B799" i="6" s="1"/>
  <c r="E800" i="3"/>
  <c r="B800" i="6" s="1"/>
  <c r="E801" i="3"/>
  <c r="B801" i="6" s="1"/>
  <c r="E802" i="3"/>
  <c r="B802" i="6" s="1"/>
  <c r="E803" i="3"/>
  <c r="B803" i="6" s="1"/>
  <c r="E804" i="3"/>
  <c r="B804" i="6" s="1"/>
  <c r="E805" i="3"/>
  <c r="B805" i="6" s="1"/>
  <c r="E806" i="3"/>
  <c r="B806" i="6" s="1"/>
  <c r="E807" i="3"/>
  <c r="B807" i="6" s="1"/>
  <c r="E808" i="3"/>
  <c r="B808" i="6" s="1"/>
  <c r="E809" i="3"/>
  <c r="B809" i="6" s="1"/>
  <c r="E810" i="3"/>
  <c r="B810" i="6" s="1"/>
  <c r="E811" i="3"/>
  <c r="B811" i="6" s="1"/>
  <c r="E812" i="3"/>
  <c r="B812" i="6" s="1"/>
  <c r="E813" i="3"/>
  <c r="B813" i="6" s="1"/>
  <c r="E814" i="3"/>
  <c r="B814" i="6" s="1"/>
  <c r="E815" i="3"/>
  <c r="B815" i="6" s="1"/>
  <c r="E816" i="3"/>
  <c r="B816" i="6" s="1"/>
  <c r="E817" i="3"/>
  <c r="B817" i="6" s="1"/>
  <c r="E818" i="3"/>
  <c r="B818" i="6" s="1"/>
  <c r="E819" i="3"/>
  <c r="B819" i="6" s="1"/>
  <c r="E820" i="3"/>
  <c r="B820" i="6" s="1"/>
  <c r="E821" i="3"/>
  <c r="B821" i="6" s="1"/>
  <c r="E822" i="3"/>
  <c r="B822" i="6" s="1"/>
  <c r="E823" i="3"/>
  <c r="B823" i="6" s="1"/>
  <c r="E824" i="3"/>
  <c r="B824" i="6" s="1"/>
  <c r="E825" i="3"/>
  <c r="B825" i="6" s="1"/>
  <c r="E826" i="3"/>
  <c r="B826" i="6" s="1"/>
  <c r="E827" i="3"/>
  <c r="B827" i="6" s="1"/>
  <c r="E828" i="3"/>
  <c r="B828" i="6" s="1"/>
  <c r="E829" i="3"/>
  <c r="B829" i="6" s="1"/>
  <c r="E830" i="3"/>
  <c r="B830" i="6" s="1"/>
  <c r="E831" i="3"/>
  <c r="B831" i="6" s="1"/>
  <c r="E832" i="3"/>
  <c r="B832" i="6" s="1"/>
  <c r="E833" i="3"/>
  <c r="B833" i="6" s="1"/>
  <c r="E834" i="3"/>
  <c r="B834" i="6" s="1"/>
  <c r="E835" i="3"/>
  <c r="B835" i="6" s="1"/>
  <c r="E836" i="3"/>
  <c r="B836" i="6" s="1"/>
  <c r="E837" i="3"/>
  <c r="B837" i="6" s="1"/>
  <c r="E838" i="3"/>
  <c r="B838" i="6" s="1"/>
  <c r="E839" i="3"/>
  <c r="B839" i="6" s="1"/>
  <c r="E840" i="3"/>
  <c r="B840" i="6" s="1"/>
  <c r="E841" i="3"/>
  <c r="B841" i="6" s="1"/>
  <c r="E842" i="3"/>
  <c r="B842" i="6" s="1"/>
  <c r="E843" i="3"/>
  <c r="B843" i="6" s="1"/>
  <c r="E844" i="3"/>
  <c r="B844" i="6" s="1"/>
  <c r="E845" i="3"/>
  <c r="B845" i="6" s="1"/>
  <c r="E846" i="3"/>
  <c r="B846" i="6" s="1"/>
  <c r="E847" i="3"/>
  <c r="B847" i="6" s="1"/>
  <c r="E848" i="3"/>
  <c r="B848" i="6" s="1"/>
  <c r="E849" i="3"/>
  <c r="B849" i="6" s="1"/>
  <c r="E850" i="3"/>
  <c r="B850" i="6" s="1"/>
  <c r="E851" i="3"/>
  <c r="B851" i="6" s="1"/>
  <c r="E852" i="3"/>
  <c r="B852" i="6" s="1"/>
  <c r="E853" i="3"/>
  <c r="B853" i="6" s="1"/>
  <c r="E854" i="3"/>
  <c r="B854" i="6" s="1"/>
  <c r="E855" i="3"/>
  <c r="B855" i="6" s="1"/>
  <c r="E856" i="3"/>
  <c r="E857" i="3"/>
  <c r="B857" i="6" s="1"/>
  <c r="E858" i="3"/>
  <c r="B858" i="6" s="1"/>
  <c r="E859" i="3"/>
  <c r="B859" i="6" s="1"/>
  <c r="E860" i="3"/>
  <c r="B860" i="6" s="1"/>
  <c r="E861" i="3"/>
  <c r="B861" i="6" s="1"/>
  <c r="E862" i="3"/>
  <c r="B862" i="6" s="1"/>
  <c r="E863" i="3"/>
  <c r="B863" i="6" s="1"/>
  <c r="E864" i="3"/>
  <c r="B864" i="6" s="1"/>
  <c r="E865" i="3"/>
  <c r="B865" i="6" s="1"/>
  <c r="E866" i="3"/>
  <c r="B866" i="6" s="1"/>
  <c r="E867" i="3"/>
  <c r="B867" i="6" s="1"/>
  <c r="E868" i="3"/>
  <c r="B868" i="6" s="1"/>
  <c r="E869" i="3"/>
  <c r="B869" i="6" s="1"/>
  <c r="E870" i="3"/>
  <c r="B870" i="6" s="1"/>
  <c r="E871" i="3"/>
  <c r="B871" i="6" s="1"/>
  <c r="E872" i="3"/>
  <c r="B872" i="6" s="1"/>
  <c r="E873" i="3"/>
  <c r="B873" i="6" s="1"/>
  <c r="E874" i="3"/>
  <c r="B874" i="6" s="1"/>
  <c r="E875" i="3"/>
  <c r="B875" i="6" s="1"/>
  <c r="E876" i="3"/>
  <c r="B876" i="6" s="1"/>
  <c r="E877" i="3"/>
  <c r="B877" i="6" s="1"/>
  <c r="E878" i="3"/>
  <c r="B878" i="6" s="1"/>
  <c r="E879" i="3"/>
  <c r="B879" i="6" s="1"/>
  <c r="E880" i="3"/>
  <c r="B880" i="6" s="1"/>
  <c r="E881" i="3"/>
  <c r="B881" i="6" s="1"/>
  <c r="E882" i="3"/>
  <c r="B882" i="6" s="1"/>
  <c r="E883" i="3"/>
  <c r="B883" i="6" s="1"/>
  <c r="E884" i="3"/>
  <c r="B884" i="6" s="1"/>
  <c r="E885" i="3"/>
  <c r="B885" i="6" s="1"/>
  <c r="E886" i="3"/>
  <c r="B886" i="6" s="1"/>
  <c r="E887" i="3"/>
  <c r="B887" i="6" s="1"/>
  <c r="E888" i="3"/>
  <c r="B888" i="6" s="1"/>
  <c r="E889" i="3"/>
  <c r="B889" i="6" s="1"/>
  <c r="E890" i="3"/>
  <c r="B890" i="6" s="1"/>
  <c r="E891" i="3"/>
  <c r="B891" i="6" s="1"/>
  <c r="E892" i="3"/>
  <c r="B892" i="6" s="1"/>
  <c r="E893" i="3"/>
  <c r="B893" i="6" s="1"/>
  <c r="E894" i="3"/>
  <c r="B894" i="6" s="1"/>
  <c r="E895" i="3"/>
  <c r="B895" i="6" s="1"/>
  <c r="E896" i="3"/>
  <c r="B896" i="6" s="1"/>
  <c r="E897" i="3"/>
  <c r="B897" i="6" s="1"/>
  <c r="E898" i="3"/>
  <c r="B898" i="6" s="1"/>
  <c r="E899" i="3"/>
  <c r="B899" i="6" s="1"/>
  <c r="E900" i="3"/>
  <c r="B900" i="6" s="1"/>
  <c r="E901" i="3"/>
  <c r="B901" i="6" s="1"/>
  <c r="E902" i="3"/>
  <c r="B902" i="6" s="1"/>
  <c r="E903" i="3"/>
  <c r="B903" i="6" s="1"/>
  <c r="E904" i="3"/>
  <c r="B904" i="6" s="1"/>
  <c r="E905" i="3"/>
  <c r="B905" i="6" s="1"/>
  <c r="E906" i="3"/>
  <c r="B906" i="6" s="1"/>
  <c r="E907" i="3"/>
  <c r="B907" i="6" s="1"/>
  <c r="E908" i="3"/>
  <c r="B908" i="6" s="1"/>
  <c r="E909" i="3"/>
  <c r="B909" i="6" s="1"/>
  <c r="E910" i="3"/>
  <c r="B910" i="6" s="1"/>
  <c r="E911" i="3"/>
  <c r="B911" i="6" s="1"/>
  <c r="E912" i="3"/>
  <c r="B912" i="6" s="1"/>
  <c r="E913" i="3"/>
  <c r="B913" i="6" s="1"/>
  <c r="E914" i="3"/>
  <c r="B914" i="6" s="1"/>
  <c r="E915" i="3"/>
  <c r="B915" i="6" s="1"/>
  <c r="E916" i="3"/>
  <c r="B916" i="6" s="1"/>
  <c r="E917" i="3"/>
  <c r="B917" i="6" s="1"/>
  <c r="E918" i="3"/>
  <c r="B918" i="6" s="1"/>
  <c r="E919" i="3"/>
  <c r="B919" i="6" s="1"/>
  <c r="E920" i="3"/>
  <c r="B920" i="6" s="1"/>
  <c r="E921" i="3"/>
  <c r="B921" i="6" s="1"/>
  <c r="E922" i="3"/>
  <c r="B922" i="6" s="1"/>
  <c r="E923" i="3"/>
  <c r="B923" i="6" s="1"/>
  <c r="E924" i="3"/>
  <c r="B924" i="6" s="1"/>
  <c r="E925" i="3"/>
  <c r="B925" i="6" s="1"/>
  <c r="E926" i="3"/>
  <c r="B926" i="6" s="1"/>
  <c r="E927" i="3"/>
  <c r="B927" i="6" s="1"/>
  <c r="E928" i="3"/>
  <c r="B928" i="6" s="1"/>
  <c r="E929" i="3"/>
  <c r="B929" i="6" s="1"/>
  <c r="E930" i="3"/>
  <c r="B930" i="6" s="1"/>
  <c r="E931" i="3"/>
  <c r="B931" i="6" s="1"/>
  <c r="E932" i="3"/>
  <c r="B932" i="6" s="1"/>
  <c r="E933" i="3"/>
  <c r="B933" i="6" s="1"/>
  <c r="E934" i="3"/>
  <c r="B934" i="6" s="1"/>
  <c r="E935" i="3"/>
  <c r="B935" i="6" s="1"/>
  <c r="E936" i="3"/>
  <c r="B936" i="6" s="1"/>
  <c r="E937" i="3"/>
  <c r="B937" i="6" s="1"/>
  <c r="E938" i="3"/>
  <c r="B938" i="6" s="1"/>
  <c r="E939" i="3"/>
  <c r="B939" i="6" s="1"/>
  <c r="E940" i="3"/>
  <c r="B940" i="6" s="1"/>
  <c r="E941" i="3"/>
  <c r="B941" i="6" s="1"/>
  <c r="E942" i="3"/>
  <c r="B942" i="6" s="1"/>
  <c r="E943" i="3"/>
  <c r="B943" i="6" s="1"/>
  <c r="E944" i="3"/>
  <c r="B944" i="6" s="1"/>
  <c r="E945" i="3"/>
  <c r="B945" i="6" s="1"/>
  <c r="E946" i="3"/>
  <c r="B946" i="6" s="1"/>
  <c r="E947" i="3"/>
  <c r="B947" i="6" s="1"/>
  <c r="E948" i="3"/>
  <c r="B948" i="6" s="1"/>
  <c r="E949" i="3"/>
  <c r="B949" i="6" s="1"/>
  <c r="E950" i="3"/>
  <c r="B950" i="6" s="1"/>
  <c r="E951" i="3"/>
  <c r="B951" i="6" s="1"/>
  <c r="E952" i="3"/>
  <c r="B952" i="6" s="1"/>
  <c r="E953" i="3"/>
  <c r="B953" i="6" s="1"/>
  <c r="E954" i="3"/>
  <c r="B954" i="6" s="1"/>
  <c r="E955" i="3"/>
  <c r="B955" i="6" s="1"/>
  <c r="E956" i="3"/>
  <c r="B956" i="6" s="1"/>
  <c r="E957" i="3"/>
  <c r="B957" i="6" s="1"/>
  <c r="E958" i="3"/>
  <c r="B958" i="6" s="1"/>
  <c r="E959" i="3"/>
  <c r="E960" i="3"/>
  <c r="B960" i="6" s="1"/>
  <c r="E961" i="3"/>
  <c r="B961" i="6" s="1"/>
  <c r="E962" i="3"/>
  <c r="B962" i="6" s="1"/>
  <c r="E963" i="3"/>
  <c r="B963" i="6" s="1"/>
  <c r="E964" i="3"/>
  <c r="B964" i="6" s="1"/>
  <c r="E965" i="3"/>
  <c r="B965" i="6" s="1"/>
  <c r="E966" i="3"/>
  <c r="B966" i="6" s="1"/>
  <c r="E967" i="3"/>
  <c r="B967" i="6" s="1"/>
  <c r="E968" i="3"/>
  <c r="B968" i="6" s="1"/>
  <c r="E969" i="3"/>
  <c r="B969" i="6" s="1"/>
  <c r="E970" i="3"/>
  <c r="B970" i="6" s="1"/>
  <c r="E971" i="3"/>
  <c r="B971" i="6" s="1"/>
  <c r="E972" i="3"/>
  <c r="B972" i="6" s="1"/>
  <c r="E973" i="3"/>
  <c r="B973" i="6" s="1"/>
  <c r="E974" i="3"/>
  <c r="B974" i="6" s="1"/>
  <c r="E975" i="3"/>
  <c r="B975" i="6" s="1"/>
  <c r="E976" i="3"/>
  <c r="B976" i="6" s="1"/>
  <c r="E977" i="3"/>
  <c r="B977" i="6" s="1"/>
  <c r="E978" i="3"/>
  <c r="B978" i="6" s="1"/>
  <c r="E979" i="3"/>
  <c r="B979" i="6" s="1"/>
  <c r="E980" i="3"/>
  <c r="B980" i="6" s="1"/>
  <c r="E981" i="3"/>
  <c r="B981" i="6" s="1"/>
  <c r="E982" i="3"/>
  <c r="B982" i="6" s="1"/>
  <c r="E983" i="3"/>
  <c r="B983" i="6" s="1"/>
  <c r="E984" i="3"/>
  <c r="B984" i="6" s="1"/>
  <c r="E985" i="3"/>
  <c r="B985" i="6" s="1"/>
  <c r="E986" i="3"/>
  <c r="B986" i="6" s="1"/>
  <c r="E987" i="3"/>
  <c r="B987" i="6" s="1"/>
  <c r="E988" i="3"/>
  <c r="B988" i="6" s="1"/>
  <c r="E989" i="3"/>
  <c r="B989" i="6" s="1"/>
  <c r="E990" i="3"/>
  <c r="B990" i="6" s="1"/>
  <c r="E991" i="3"/>
  <c r="B991" i="6" s="1"/>
  <c r="E992" i="3"/>
  <c r="B992" i="6" s="1"/>
  <c r="E993" i="3"/>
  <c r="B993" i="6" s="1"/>
  <c r="E994" i="3"/>
  <c r="B994" i="6" s="1"/>
  <c r="E995" i="3"/>
  <c r="B995" i="6" s="1"/>
  <c r="E996" i="3"/>
  <c r="B996" i="6" s="1"/>
  <c r="E997" i="3"/>
  <c r="B997" i="6" s="1"/>
  <c r="E998" i="3"/>
  <c r="B998" i="6" s="1"/>
  <c r="E999" i="3"/>
  <c r="B999" i="6" s="1"/>
  <c r="E1000" i="3"/>
  <c r="B1000" i="6" s="1"/>
  <c r="E1001" i="3"/>
  <c r="B1001" i="6" s="1"/>
  <c r="E1002" i="3"/>
  <c r="B1002" i="6" s="1"/>
  <c r="E1003" i="3"/>
  <c r="B1003" i="6" s="1"/>
  <c r="E1004" i="3"/>
  <c r="B1004" i="6" s="1"/>
  <c r="E1005" i="3"/>
  <c r="B1005" i="6" s="1"/>
  <c r="E1006" i="3"/>
  <c r="B1006" i="6" s="1"/>
  <c r="E1007" i="3"/>
  <c r="B1007" i="6" s="1"/>
  <c r="E1008" i="3"/>
  <c r="B1008" i="6" s="1"/>
  <c r="E1009" i="3"/>
  <c r="B1009" i="6" s="1"/>
  <c r="E1010" i="3"/>
  <c r="B1010" i="6" s="1"/>
  <c r="E1011" i="3"/>
  <c r="B1011" i="6" s="1"/>
  <c r="E1012" i="3"/>
  <c r="B1012" i="6" s="1"/>
  <c r="E1013" i="3"/>
  <c r="B1013" i="6" s="1"/>
  <c r="E1014" i="3"/>
  <c r="B1014" i="6" s="1"/>
  <c r="E1015" i="3"/>
  <c r="B1015" i="6" s="1"/>
  <c r="E1016" i="3"/>
  <c r="B1016" i="6" s="1"/>
  <c r="E1017" i="3"/>
  <c r="B1017" i="6" s="1"/>
  <c r="E1018" i="3"/>
  <c r="B1018" i="6" s="1"/>
  <c r="E1019" i="3"/>
  <c r="B1019" i="6" s="1"/>
  <c r="E1020" i="3"/>
  <c r="B1020" i="6" s="1"/>
  <c r="E1021" i="3"/>
  <c r="B1021" i="6" s="1"/>
  <c r="E1022" i="3"/>
  <c r="B1022" i="6" s="1"/>
  <c r="E1023" i="3"/>
  <c r="B1023" i="6" s="1"/>
  <c r="E1024" i="3"/>
  <c r="B1024" i="6" s="1"/>
  <c r="E1025" i="3"/>
  <c r="B1025" i="6" s="1"/>
  <c r="E1026" i="3"/>
  <c r="B1026" i="6" s="1"/>
  <c r="E1027" i="3"/>
  <c r="B1027" i="6" s="1"/>
  <c r="E1028" i="3"/>
  <c r="B1028" i="6" s="1"/>
  <c r="E1029" i="3"/>
  <c r="B1029" i="6" s="1"/>
  <c r="E1030" i="3"/>
  <c r="B1030" i="6" s="1"/>
  <c r="E1031" i="3"/>
  <c r="B1031" i="6" s="1"/>
  <c r="E1032" i="3"/>
  <c r="B1032" i="6" s="1"/>
  <c r="E1033" i="3"/>
  <c r="B1033" i="6" s="1"/>
  <c r="E1034" i="3"/>
  <c r="B1034" i="6" s="1"/>
  <c r="E1035" i="3"/>
  <c r="B1035" i="6" s="1"/>
  <c r="E1036" i="3"/>
  <c r="B1036" i="6" s="1"/>
  <c r="E1037" i="3"/>
  <c r="E1038" i="3"/>
  <c r="B1038" i="6" s="1"/>
  <c r="E1039" i="3"/>
  <c r="B1039" i="6" s="1"/>
  <c r="E1040" i="3"/>
  <c r="B1040" i="6" s="1"/>
  <c r="E1041" i="3"/>
  <c r="B1041" i="6" s="1"/>
  <c r="E1042" i="3"/>
  <c r="B1042" i="6" s="1"/>
  <c r="E1043" i="3"/>
  <c r="B1043" i="6" s="1"/>
  <c r="E1044" i="3"/>
  <c r="B1044" i="6" s="1"/>
  <c r="E1045" i="3"/>
  <c r="B1045" i="6" s="1"/>
  <c r="E1046" i="3"/>
  <c r="B1046" i="6" s="1"/>
  <c r="E1047" i="3"/>
  <c r="B1047" i="6" s="1"/>
  <c r="E1048" i="3"/>
  <c r="B1048" i="6" s="1"/>
  <c r="E1049" i="3"/>
  <c r="B1049" i="6" s="1"/>
  <c r="E1050" i="3"/>
  <c r="E1051" i="3"/>
  <c r="B1051" i="6" s="1"/>
  <c r="E1052" i="3"/>
  <c r="B1052" i="6" s="1"/>
  <c r="E1053" i="3"/>
  <c r="B1053" i="6" s="1"/>
  <c r="E1054" i="3"/>
  <c r="B1054" i="6" s="1"/>
  <c r="E1055" i="3"/>
  <c r="B1055" i="6" s="1"/>
  <c r="E1056" i="3"/>
  <c r="B1056" i="6" s="1"/>
  <c r="E1057" i="3"/>
  <c r="B1057" i="6" s="1"/>
  <c r="E1058" i="3"/>
  <c r="B1058" i="6" s="1"/>
  <c r="E1059" i="3"/>
  <c r="B1059" i="6" s="1"/>
  <c r="E1060" i="3"/>
  <c r="B1060" i="6" s="1"/>
  <c r="E1061" i="3"/>
  <c r="B1061" i="6" s="1"/>
  <c r="E1062" i="3"/>
  <c r="B1062" i="6" s="1"/>
  <c r="E1063" i="3"/>
  <c r="B1063" i="6" s="1"/>
  <c r="E1064" i="3"/>
  <c r="B1064" i="6" s="1"/>
  <c r="E1065" i="3"/>
  <c r="B1065" i="6" s="1"/>
  <c r="E1066" i="3"/>
  <c r="B1066" i="6" s="1"/>
  <c r="E1067" i="3"/>
  <c r="B1067" i="6" s="1"/>
  <c r="E1068" i="3"/>
  <c r="B1068" i="6" s="1"/>
  <c r="E1069" i="3"/>
  <c r="B1069" i="6" s="1"/>
  <c r="E1070" i="3"/>
  <c r="B1070" i="6" s="1"/>
  <c r="E1071" i="3"/>
  <c r="B1071" i="6" s="1"/>
  <c r="E1072" i="3"/>
  <c r="B1072" i="6" s="1"/>
  <c r="E1073" i="3"/>
  <c r="B1073" i="6" s="1"/>
  <c r="E1074" i="3"/>
  <c r="B1074" i="6" s="1"/>
  <c r="E1075" i="3"/>
  <c r="B1075" i="6" s="1"/>
  <c r="E1076" i="3"/>
  <c r="B1076" i="6" s="1"/>
  <c r="E1077" i="3"/>
  <c r="B1077" i="6" s="1"/>
  <c r="E1078" i="3"/>
  <c r="B1078" i="6" s="1"/>
  <c r="E1079" i="3"/>
  <c r="B1079" i="6" s="1"/>
  <c r="E1080" i="3"/>
  <c r="B1080" i="6" s="1"/>
  <c r="E1081" i="3"/>
  <c r="B1081" i="6" s="1"/>
  <c r="E1082" i="3"/>
  <c r="B1082" i="6" s="1"/>
  <c r="E1083" i="3"/>
  <c r="B1083" i="6" s="1"/>
  <c r="E1084" i="3"/>
  <c r="B1084" i="6" s="1"/>
  <c r="E1085" i="3"/>
  <c r="B1085" i="6" s="1"/>
  <c r="E1086" i="3"/>
  <c r="B1086" i="6" s="1"/>
  <c r="E1087" i="3"/>
  <c r="B1087" i="6" s="1"/>
  <c r="E1088" i="3"/>
  <c r="B1088" i="6" s="1"/>
  <c r="E1089" i="3"/>
  <c r="B1089" i="6" s="1"/>
  <c r="E1090" i="3"/>
  <c r="B1090" i="6" s="1"/>
  <c r="E1091" i="3"/>
  <c r="B1091" i="6" s="1"/>
  <c r="E1092" i="3"/>
  <c r="B1092" i="6" s="1"/>
  <c r="E1093" i="3"/>
  <c r="B1093" i="6" s="1"/>
  <c r="E1094" i="3"/>
  <c r="B1094" i="6" s="1"/>
  <c r="E1095" i="3"/>
  <c r="B1095" i="6" s="1"/>
  <c r="E1096" i="3"/>
  <c r="B1096" i="6" s="1"/>
  <c r="E1097" i="3"/>
  <c r="B1097" i="6" s="1"/>
  <c r="E1098" i="3"/>
  <c r="B1098" i="6" s="1"/>
  <c r="E1099" i="3"/>
  <c r="B1099" i="6" s="1"/>
  <c r="E1100" i="3"/>
  <c r="B1100" i="6" s="1"/>
  <c r="E1101" i="3"/>
  <c r="B1101" i="6" s="1"/>
  <c r="E1102" i="3"/>
  <c r="B1102" i="6" s="1"/>
  <c r="E1103" i="3"/>
  <c r="B1103" i="6" s="1"/>
  <c r="E1104" i="3"/>
  <c r="B1104" i="6" s="1"/>
  <c r="E1105" i="3"/>
  <c r="B1105" i="6" s="1"/>
  <c r="E1106" i="3"/>
  <c r="B1106" i="6" s="1"/>
  <c r="E1107" i="3"/>
  <c r="B1107" i="6" s="1"/>
  <c r="E1108" i="3"/>
  <c r="B1108" i="6" s="1"/>
  <c r="E1109" i="3"/>
  <c r="B1109" i="6" s="1"/>
  <c r="E1110" i="3"/>
  <c r="B1110" i="6" s="1"/>
  <c r="E1111" i="3"/>
  <c r="B1111" i="6" s="1"/>
  <c r="E1112" i="3"/>
  <c r="B1112" i="6" s="1"/>
  <c r="E1113" i="3"/>
  <c r="B1113" i="6" s="1"/>
  <c r="E1114" i="3"/>
  <c r="B1114" i="6" s="1"/>
  <c r="E1115" i="3"/>
  <c r="B1115" i="6" s="1"/>
  <c r="E1116" i="3"/>
  <c r="B1116" i="6" s="1"/>
  <c r="E1117" i="3"/>
  <c r="B1117" i="6" s="1"/>
  <c r="E1118" i="3"/>
  <c r="B1118" i="6" s="1"/>
  <c r="E1119" i="3"/>
  <c r="B1119" i="6" s="1"/>
  <c r="E1120" i="3"/>
  <c r="B1120" i="6" s="1"/>
  <c r="E1121" i="3"/>
  <c r="B1121" i="6" s="1"/>
  <c r="E1122" i="3"/>
  <c r="B1122" i="6" s="1"/>
  <c r="E1123" i="3"/>
  <c r="B1123" i="6" s="1"/>
  <c r="E1124" i="3"/>
  <c r="B1124" i="6" s="1"/>
  <c r="E1125" i="3"/>
  <c r="B1125" i="6" s="1"/>
  <c r="E1126" i="3"/>
  <c r="B1126" i="6" s="1"/>
  <c r="E1127" i="3"/>
  <c r="B1127" i="6" s="1"/>
  <c r="E1128" i="3"/>
  <c r="B1128" i="6" s="1"/>
  <c r="E1129" i="3"/>
  <c r="B1129" i="6" s="1"/>
  <c r="E1130" i="3"/>
  <c r="B1130" i="6" s="1"/>
  <c r="E1131" i="3"/>
  <c r="B1131" i="6" s="1"/>
  <c r="E1132" i="3"/>
  <c r="B1132" i="6" s="1"/>
  <c r="E1133" i="3"/>
  <c r="B1133" i="6" s="1"/>
  <c r="E1134" i="3"/>
  <c r="B1134" i="6" s="1"/>
  <c r="E1135" i="3"/>
  <c r="B1135" i="6" s="1"/>
  <c r="E1136" i="3"/>
  <c r="B1136" i="6" s="1"/>
  <c r="E1137" i="3"/>
  <c r="B1137" i="6" s="1"/>
  <c r="E1138" i="3"/>
  <c r="B1138" i="6" s="1"/>
  <c r="E1139" i="3"/>
  <c r="B1139" i="6" s="1"/>
  <c r="E1140" i="3"/>
  <c r="B1140" i="6" s="1"/>
  <c r="E1141" i="3"/>
  <c r="B1141" i="6" s="1"/>
  <c r="E1142" i="3"/>
  <c r="B1142" i="6" s="1"/>
  <c r="E1143" i="3"/>
  <c r="B1143" i="6" s="1"/>
  <c r="E1144" i="3"/>
  <c r="B1144" i="6" s="1"/>
  <c r="E1145" i="3"/>
  <c r="B1145" i="6" s="1"/>
  <c r="E1146" i="3"/>
  <c r="B1146" i="6" s="1"/>
  <c r="E1147" i="3"/>
  <c r="B1147" i="6" s="1"/>
  <c r="E1148" i="3"/>
  <c r="B1148" i="6" s="1"/>
  <c r="E1149" i="3"/>
  <c r="B1149" i="6" s="1"/>
  <c r="E1150" i="3"/>
  <c r="B1150" i="6" s="1"/>
  <c r="E1151" i="3"/>
  <c r="B1151" i="6" s="1"/>
  <c r="E1152" i="3"/>
  <c r="B1152" i="6" s="1"/>
  <c r="E1153" i="3"/>
  <c r="B1153" i="6" s="1"/>
  <c r="E1154" i="3"/>
  <c r="B1154" i="6" s="1"/>
  <c r="E1155" i="3"/>
  <c r="B1155" i="6" s="1"/>
  <c r="E1156" i="3"/>
  <c r="B1156" i="6" s="1"/>
  <c r="E1157" i="3"/>
  <c r="B1157" i="6" s="1"/>
  <c r="E1158" i="3"/>
  <c r="B1158" i="6" s="1"/>
  <c r="E1159" i="3"/>
  <c r="B1159" i="6" s="1"/>
  <c r="E1160" i="3"/>
  <c r="B1160" i="6" s="1"/>
  <c r="E1161" i="3"/>
  <c r="B1161" i="6" s="1"/>
  <c r="E1162" i="3"/>
  <c r="B1162" i="6" s="1"/>
  <c r="E1163" i="3"/>
  <c r="B1163" i="6" s="1"/>
  <c r="E1164" i="3"/>
  <c r="B1164" i="6" s="1"/>
  <c r="E1165" i="3"/>
  <c r="B1165" i="6" s="1"/>
  <c r="E1166" i="3"/>
  <c r="B1166" i="6" s="1"/>
  <c r="E1167" i="3"/>
  <c r="B1167" i="6" s="1"/>
  <c r="E1168" i="3"/>
  <c r="B1168" i="6" s="1"/>
  <c r="E1169" i="3"/>
  <c r="B1169" i="6" s="1"/>
  <c r="E1170" i="3"/>
  <c r="B1170" i="6" s="1"/>
  <c r="E1171" i="3"/>
  <c r="B1171" i="6" s="1"/>
  <c r="E1172" i="3"/>
  <c r="B1172" i="6" s="1"/>
  <c r="E1173" i="3"/>
  <c r="B1173" i="6" s="1"/>
  <c r="E1174" i="3"/>
  <c r="B1174" i="6" s="1"/>
  <c r="E1175" i="3"/>
  <c r="B1175" i="6" s="1"/>
  <c r="E1176" i="3"/>
  <c r="B1176" i="6" s="1"/>
  <c r="E1177" i="3"/>
  <c r="B1177" i="6" s="1"/>
  <c r="E1178" i="3"/>
  <c r="B1178" i="6" s="1"/>
  <c r="E1179" i="3"/>
  <c r="B1179" i="6" s="1"/>
  <c r="E1180" i="3"/>
  <c r="B1180" i="6" s="1"/>
  <c r="E1181" i="3"/>
  <c r="B1181" i="6" s="1"/>
  <c r="E1182" i="3"/>
  <c r="B1182" i="6" s="1"/>
  <c r="E1183" i="3"/>
  <c r="B1183" i="6" s="1"/>
  <c r="E1184" i="3"/>
  <c r="B1184" i="6" s="1"/>
  <c r="E1185" i="3"/>
  <c r="B1185" i="6" s="1"/>
  <c r="E1186" i="3"/>
  <c r="B1186" i="6" s="1"/>
  <c r="E1187" i="3"/>
  <c r="B1187" i="6" s="1"/>
  <c r="E1188" i="3"/>
  <c r="B1188" i="6" s="1"/>
  <c r="E1189" i="3"/>
  <c r="B1189" i="6" s="1"/>
  <c r="E1190" i="3"/>
  <c r="B1190" i="6" s="1"/>
  <c r="E1191" i="3"/>
  <c r="B1191" i="6" s="1"/>
  <c r="E1192" i="3"/>
  <c r="B1192" i="6" s="1"/>
  <c r="E1193" i="3"/>
  <c r="B1193" i="6" s="1"/>
  <c r="E1194" i="3"/>
  <c r="B1194" i="6" s="1"/>
  <c r="E1195" i="3"/>
  <c r="B1195" i="6" s="1"/>
  <c r="E1196" i="3"/>
  <c r="B1196" i="6" s="1"/>
  <c r="E1197" i="3"/>
  <c r="B1197" i="6" s="1"/>
  <c r="E1198" i="3"/>
  <c r="B1198" i="6" s="1"/>
  <c r="E1199" i="3"/>
  <c r="B1199" i="6" s="1"/>
  <c r="E1200" i="3"/>
  <c r="B1200" i="6" s="1"/>
  <c r="E1201" i="3"/>
  <c r="B1201" i="6" s="1"/>
  <c r="E1202" i="3"/>
  <c r="B1202" i="6" s="1"/>
  <c r="E1203" i="3"/>
  <c r="B1203" i="6" s="1"/>
  <c r="E1204" i="3"/>
  <c r="B1204" i="6" s="1"/>
  <c r="E1205" i="3"/>
  <c r="B1205" i="6" s="1"/>
  <c r="E1206" i="3"/>
  <c r="B1206" i="6" s="1"/>
  <c r="E1207" i="3"/>
  <c r="B1207" i="6" s="1"/>
  <c r="E1208" i="3"/>
  <c r="B1208" i="6" s="1"/>
  <c r="E1209" i="3"/>
  <c r="B1209" i="6" s="1"/>
  <c r="E1210" i="3"/>
  <c r="B1210" i="6" s="1"/>
  <c r="E1211" i="3"/>
  <c r="B1211" i="6" s="1"/>
  <c r="E1212" i="3"/>
  <c r="E1213" i="3"/>
  <c r="B1213" i="6" s="1"/>
  <c r="E1214" i="3"/>
  <c r="B1214" i="6" s="1"/>
  <c r="E1215" i="3"/>
  <c r="B1215" i="6" s="1"/>
  <c r="E1216" i="3"/>
  <c r="B1216" i="6" s="1"/>
  <c r="E1217" i="3"/>
  <c r="B1217" i="6" s="1"/>
  <c r="E1218" i="3"/>
  <c r="B1218" i="6" s="1"/>
  <c r="E1219" i="3"/>
  <c r="B1219" i="6" s="1"/>
  <c r="E1220" i="3"/>
  <c r="B1220" i="6" s="1"/>
  <c r="E1221" i="3"/>
  <c r="B1221" i="6" s="1"/>
  <c r="E1222" i="3"/>
  <c r="B1222" i="6" s="1"/>
  <c r="E1223" i="3"/>
  <c r="B1223" i="6" s="1"/>
  <c r="E1224" i="3"/>
  <c r="B1224" i="6" s="1"/>
  <c r="E1225" i="3"/>
  <c r="B1225" i="6" s="1"/>
  <c r="E1226" i="3"/>
  <c r="B1226" i="6" s="1"/>
  <c r="E1227" i="3"/>
  <c r="B1227" i="6" s="1"/>
  <c r="E1228" i="3"/>
  <c r="B1228" i="6" s="1"/>
  <c r="E1229" i="3"/>
  <c r="B1229" i="6" s="1"/>
  <c r="E1230" i="3"/>
  <c r="B1230" i="6" s="1"/>
  <c r="E1231" i="3"/>
  <c r="B1231" i="6" s="1"/>
  <c r="E1232" i="3"/>
  <c r="B1232" i="6" s="1"/>
  <c r="E1233" i="3"/>
  <c r="B1233" i="6" s="1"/>
  <c r="E1234" i="3"/>
  <c r="B1234" i="6" s="1"/>
  <c r="E1235" i="3"/>
  <c r="B1235" i="6" s="1"/>
  <c r="E1236" i="3"/>
  <c r="B1236" i="6" s="1"/>
  <c r="E1237" i="3"/>
  <c r="B1237" i="6" s="1"/>
  <c r="E1238" i="3"/>
  <c r="B1238" i="6" s="1"/>
  <c r="E1239" i="3"/>
  <c r="B1239" i="6" s="1"/>
  <c r="E1240" i="3"/>
  <c r="B1240" i="6" s="1"/>
  <c r="E1241" i="3"/>
  <c r="B1241" i="6" s="1"/>
  <c r="E1242" i="3"/>
  <c r="B1242" i="6" s="1"/>
  <c r="E1243" i="3"/>
  <c r="B1243" i="6" s="1"/>
  <c r="E1244" i="3"/>
  <c r="B1244" i="6" s="1"/>
  <c r="E1245" i="3"/>
  <c r="B1245" i="6" s="1"/>
  <c r="E1246" i="3"/>
  <c r="B1246" i="6" s="1"/>
  <c r="E1247" i="3"/>
  <c r="B1247" i="6" s="1"/>
  <c r="E1248" i="3"/>
  <c r="B1248" i="6" s="1"/>
  <c r="E1249" i="3"/>
  <c r="B1249" i="6" s="1"/>
  <c r="E1250" i="3"/>
  <c r="B1250" i="6" s="1"/>
  <c r="E1251" i="3"/>
  <c r="B1251" i="6" s="1"/>
  <c r="E1252" i="3"/>
  <c r="B1252" i="6" s="1"/>
  <c r="E1253" i="3"/>
  <c r="B1253" i="6" s="1"/>
  <c r="E1254" i="3"/>
  <c r="B1254" i="6" s="1"/>
  <c r="E1255" i="3"/>
  <c r="B1255" i="6" s="1"/>
  <c r="E1256" i="3"/>
  <c r="B1256" i="6" s="1"/>
  <c r="E1257" i="3"/>
  <c r="B1257" i="6" s="1"/>
  <c r="E1258" i="3"/>
  <c r="B1258" i="6" s="1"/>
  <c r="E1259" i="3"/>
  <c r="B1259" i="6" s="1"/>
  <c r="E1260" i="3"/>
  <c r="B1260" i="6" s="1"/>
  <c r="E1261" i="3"/>
  <c r="B1261" i="6" s="1"/>
  <c r="E1262" i="3"/>
  <c r="B1262" i="6" s="1"/>
  <c r="E1263" i="3"/>
  <c r="B1263" i="6" s="1"/>
  <c r="E1264" i="3"/>
  <c r="B1264" i="6" s="1"/>
  <c r="E1265" i="3"/>
  <c r="B1265" i="6" s="1"/>
  <c r="E1266" i="3"/>
  <c r="B1266" i="6" s="1"/>
  <c r="E1267" i="3"/>
  <c r="B1267" i="6" s="1"/>
  <c r="E1268" i="3"/>
  <c r="B1268" i="6" s="1"/>
  <c r="E1269" i="3"/>
  <c r="B1269" i="6" s="1"/>
  <c r="E1270" i="3"/>
  <c r="B1270" i="6" s="1"/>
  <c r="E1271" i="3"/>
  <c r="B1271" i="6" s="1"/>
  <c r="E1272" i="3"/>
  <c r="B1272" i="6" s="1"/>
  <c r="E1273" i="3"/>
  <c r="B1273" i="6" s="1"/>
  <c r="E1274" i="3"/>
  <c r="B1274" i="6" s="1"/>
  <c r="E1275" i="3"/>
  <c r="B1275" i="6" s="1"/>
  <c r="E1276" i="3"/>
  <c r="B1276" i="6" s="1"/>
  <c r="E1277" i="3"/>
  <c r="B1277" i="6" s="1"/>
  <c r="E1278" i="3"/>
  <c r="B1278" i="6" s="1"/>
  <c r="E1279" i="3"/>
  <c r="B1279" i="6" s="1"/>
  <c r="E1280" i="3"/>
  <c r="B1280" i="6" s="1"/>
  <c r="E1281" i="3"/>
  <c r="B1281" i="6" s="1"/>
  <c r="E1282" i="3"/>
  <c r="B1282" i="6" s="1"/>
  <c r="E1283" i="3"/>
  <c r="B1283" i="6" s="1"/>
  <c r="E1284" i="3"/>
  <c r="E1285" i="3"/>
  <c r="B1285" i="6" s="1"/>
  <c r="E1286" i="3"/>
  <c r="B1286" i="6" s="1"/>
  <c r="E1287" i="3"/>
  <c r="B1287" i="6" s="1"/>
  <c r="E1288" i="3"/>
  <c r="B1288" i="6" s="1"/>
  <c r="E1289" i="3"/>
  <c r="B1289" i="6" s="1"/>
  <c r="E1290" i="3"/>
  <c r="B1290" i="6" s="1"/>
  <c r="E1291" i="3"/>
  <c r="B1291" i="6" s="1"/>
  <c r="E1292" i="3"/>
  <c r="B1292" i="6" s="1"/>
  <c r="E1293" i="3"/>
  <c r="B1293" i="6" s="1"/>
  <c r="E1294" i="3"/>
  <c r="B1294" i="6" s="1"/>
  <c r="E1295" i="3"/>
  <c r="B1295" i="6" s="1"/>
  <c r="E1296" i="3"/>
  <c r="B1296" i="6" s="1"/>
  <c r="E1297" i="3"/>
  <c r="B1297" i="6" s="1"/>
  <c r="E1298" i="3"/>
  <c r="B1298" i="6" s="1"/>
  <c r="E1299" i="3"/>
  <c r="B1299" i="6" s="1"/>
  <c r="E1300" i="3"/>
  <c r="B1300" i="6" s="1"/>
  <c r="E1301" i="3"/>
  <c r="B1301" i="6" s="1"/>
  <c r="E1302" i="3"/>
  <c r="B1302" i="6" s="1"/>
  <c r="E1303" i="3"/>
  <c r="B1303" i="6" s="1"/>
  <c r="E1304" i="3"/>
  <c r="B1304" i="6" s="1"/>
  <c r="E1305" i="3"/>
  <c r="B1305" i="6" s="1"/>
  <c r="E1306" i="3"/>
  <c r="B1306" i="6" s="1"/>
  <c r="E1307" i="3"/>
  <c r="B1307" i="6" s="1"/>
  <c r="E1308" i="3"/>
  <c r="B1308" i="6" s="1"/>
  <c r="E1309" i="3"/>
  <c r="B1309" i="6" s="1"/>
  <c r="E1310" i="3"/>
  <c r="B1310" i="6" s="1"/>
  <c r="E1311" i="3"/>
  <c r="B1311" i="6" s="1"/>
  <c r="E1312" i="3"/>
  <c r="B1312" i="6" s="1"/>
  <c r="E1313" i="3"/>
  <c r="B1313" i="6" s="1"/>
  <c r="E1314" i="3"/>
  <c r="B1314" i="6" s="1"/>
  <c r="E1315" i="3"/>
  <c r="B1315" i="6" s="1"/>
  <c r="E1316" i="3"/>
  <c r="B1316" i="6" s="1"/>
  <c r="E1317" i="3"/>
  <c r="B1317" i="6" s="1"/>
  <c r="E1318" i="3"/>
  <c r="B1318" i="6" s="1"/>
  <c r="E1319" i="3"/>
  <c r="B1319" i="6" s="1"/>
  <c r="E1320" i="3"/>
  <c r="B1320" i="6" s="1"/>
  <c r="E1321" i="3"/>
  <c r="B1321" i="6" s="1"/>
  <c r="E1322" i="3"/>
  <c r="B1322" i="6" s="1"/>
  <c r="E1323" i="3"/>
  <c r="B1323" i="6" s="1"/>
  <c r="E1324" i="3"/>
  <c r="B1324" i="6" s="1"/>
  <c r="E1325" i="3"/>
  <c r="B1325" i="6" s="1"/>
  <c r="E1326" i="3"/>
  <c r="B1326" i="6" s="1"/>
  <c r="E1327" i="3"/>
  <c r="B1327" i="6" s="1"/>
  <c r="E1328" i="3"/>
  <c r="B1328" i="6" s="1"/>
  <c r="E1329" i="3"/>
  <c r="B1329" i="6" s="1"/>
  <c r="E1330" i="3"/>
  <c r="B1330" i="6" s="1"/>
  <c r="E1331" i="3"/>
  <c r="B1331" i="6" s="1"/>
  <c r="E1332" i="3"/>
  <c r="B1332" i="6" s="1"/>
  <c r="E1333" i="3"/>
  <c r="B1333" i="6" s="1"/>
  <c r="E1334" i="3"/>
  <c r="B1334" i="6" s="1"/>
  <c r="E1335" i="3"/>
  <c r="B1335" i="6" s="1"/>
  <c r="E1336" i="3"/>
  <c r="B1336" i="6" s="1"/>
  <c r="E1337" i="3"/>
  <c r="B1337" i="6" s="1"/>
  <c r="E1338" i="3"/>
  <c r="B1338" i="6" s="1"/>
  <c r="E1339" i="3"/>
  <c r="B1339" i="6" s="1"/>
  <c r="E1340" i="3"/>
  <c r="B1340" i="6" s="1"/>
  <c r="E1341" i="3"/>
  <c r="B1341" i="6" s="1"/>
  <c r="E1342" i="3"/>
  <c r="B1342" i="6" s="1"/>
  <c r="E1343" i="3"/>
  <c r="B1343" i="6" s="1"/>
  <c r="E1344" i="3"/>
  <c r="B1344" i="6" s="1"/>
  <c r="E1345" i="3"/>
  <c r="B1345" i="6" s="1"/>
  <c r="E1346" i="3"/>
  <c r="B1346" i="6" s="1"/>
  <c r="E1347" i="3"/>
  <c r="B1347" i="6" s="1"/>
  <c r="E1348" i="3"/>
  <c r="E1349" i="3"/>
  <c r="B1349" i="6" s="1"/>
  <c r="E1350" i="3"/>
  <c r="B1350" i="6" s="1"/>
  <c r="E1351" i="3"/>
  <c r="B1351" i="6" s="1"/>
  <c r="E1352" i="3"/>
  <c r="B1352" i="6" s="1"/>
  <c r="E1353" i="3"/>
  <c r="B1353" i="6" s="1"/>
  <c r="E1354" i="3"/>
  <c r="B1354" i="6" s="1"/>
  <c r="E1355" i="3"/>
  <c r="B1355" i="6" s="1"/>
  <c r="E1356" i="3"/>
  <c r="B1356" i="6" s="1"/>
  <c r="E1357" i="3"/>
  <c r="B1357" i="6" s="1"/>
  <c r="E1358" i="3"/>
  <c r="B1358" i="6" s="1"/>
  <c r="E1359" i="3"/>
  <c r="B1359" i="6" s="1"/>
  <c r="E1360" i="3"/>
  <c r="E1361" i="3"/>
  <c r="B1361" i="6" s="1"/>
  <c r="E1362" i="3"/>
  <c r="B1362" i="6" s="1"/>
  <c r="E1363" i="3"/>
  <c r="B1363" i="6" s="1"/>
  <c r="E1364" i="3"/>
  <c r="B1364" i="6" s="1"/>
  <c r="E1365" i="3"/>
  <c r="B1365" i="6" s="1"/>
  <c r="E1366" i="3"/>
  <c r="B1366" i="6" s="1"/>
  <c r="E1367" i="3"/>
  <c r="B1367" i="6" s="1"/>
  <c r="E1368" i="3"/>
  <c r="B1368" i="6" s="1"/>
  <c r="E1369" i="3"/>
  <c r="B1369" i="6" s="1"/>
  <c r="E1370" i="3"/>
  <c r="B1370" i="6" s="1"/>
  <c r="E1371" i="3"/>
  <c r="B1371" i="6" s="1"/>
  <c r="E1372" i="3"/>
  <c r="B1372" i="6" s="1"/>
  <c r="E1373" i="3"/>
  <c r="B1373" i="6" s="1"/>
  <c r="E1374" i="3"/>
  <c r="B1374" i="6" s="1"/>
  <c r="E1375" i="3"/>
  <c r="B1375" i="6" s="1"/>
  <c r="E1376" i="3"/>
  <c r="B1376" i="6" s="1"/>
  <c r="E1377" i="3"/>
  <c r="B1377" i="6" s="1"/>
  <c r="E1378" i="3"/>
  <c r="B1378" i="6" s="1"/>
  <c r="E1379" i="3"/>
  <c r="B1379" i="6" s="1"/>
  <c r="E1380" i="3"/>
  <c r="B1380" i="6" s="1"/>
  <c r="E1381" i="3"/>
  <c r="B1381" i="6" s="1"/>
  <c r="E1382" i="3"/>
  <c r="B1382" i="6" s="1"/>
  <c r="E1383" i="3"/>
  <c r="B1383" i="6" s="1"/>
  <c r="E1384" i="3"/>
  <c r="B1384" i="6" s="1"/>
  <c r="E1385" i="3"/>
  <c r="B1385" i="6" s="1"/>
  <c r="E1386" i="3"/>
  <c r="B1386" i="6" s="1"/>
  <c r="E1387" i="3"/>
  <c r="B1387" i="6" s="1"/>
  <c r="E1388" i="3"/>
  <c r="B1388" i="6" s="1"/>
  <c r="E1389" i="3"/>
  <c r="B1389" i="6" s="1"/>
  <c r="E1390" i="3"/>
  <c r="B1390" i="6" s="1"/>
  <c r="E1391" i="3"/>
  <c r="B1391" i="6" s="1"/>
  <c r="E1392" i="3"/>
  <c r="B1392" i="6" s="1"/>
  <c r="E1393" i="3"/>
  <c r="B1393" i="6" s="1"/>
  <c r="E1394" i="3"/>
  <c r="B1394" i="6" s="1"/>
  <c r="E1395" i="3"/>
  <c r="B1395" i="6" s="1"/>
  <c r="E1396" i="3"/>
  <c r="B1396" i="6" s="1"/>
  <c r="E1397" i="3"/>
  <c r="B1397" i="6" s="1"/>
  <c r="E1398" i="3"/>
  <c r="B1398" i="6" s="1"/>
  <c r="E1399" i="3"/>
  <c r="B1399" i="6" s="1"/>
  <c r="E1400" i="3"/>
  <c r="B1400" i="6" s="1"/>
  <c r="E1401" i="3"/>
  <c r="B1401" i="6" s="1"/>
  <c r="E1402" i="3"/>
  <c r="B1402" i="6" s="1"/>
  <c r="E1403" i="3"/>
  <c r="B1403" i="6" s="1"/>
  <c r="E1404" i="3"/>
  <c r="B1404" i="6" s="1"/>
  <c r="E1405" i="3"/>
  <c r="B1405" i="6" s="1"/>
  <c r="E1406" i="3"/>
  <c r="B1406" i="6" s="1"/>
  <c r="E1407" i="3"/>
  <c r="B1407" i="6" s="1"/>
  <c r="E1408" i="3"/>
  <c r="B1408" i="6" s="1"/>
  <c r="E1409" i="3"/>
  <c r="B1409" i="6" s="1"/>
  <c r="E1410" i="3"/>
  <c r="B1410" i="6" s="1"/>
  <c r="E1411" i="3"/>
  <c r="B1411" i="6" s="1"/>
  <c r="E1412" i="3"/>
  <c r="B1412" i="6" s="1"/>
  <c r="E1413" i="3"/>
  <c r="B1413" i="6" s="1"/>
  <c r="E1414" i="3"/>
  <c r="B1414" i="6" s="1"/>
  <c r="E1415" i="3"/>
  <c r="B1415" i="6" s="1"/>
  <c r="E1416" i="3"/>
  <c r="B1416" i="6" s="1"/>
  <c r="E1417" i="3"/>
  <c r="B1417" i="6" s="1"/>
  <c r="E1418" i="3"/>
  <c r="B1418" i="6" s="1"/>
  <c r="E1419" i="3"/>
  <c r="B1419" i="6" s="1"/>
  <c r="E1420" i="3"/>
  <c r="B1420" i="6" s="1"/>
  <c r="E1421" i="3"/>
  <c r="B1421" i="6" s="1"/>
  <c r="E1422" i="3"/>
  <c r="B1422" i="6" s="1"/>
  <c r="E1423" i="3"/>
  <c r="B1423" i="6" s="1"/>
  <c r="E1424" i="3"/>
  <c r="B1424" i="6" s="1"/>
  <c r="E1425" i="3"/>
  <c r="B1425" i="6" s="1"/>
  <c r="E1426" i="3"/>
  <c r="B1426" i="6" s="1"/>
  <c r="E1427" i="3"/>
  <c r="B1427" i="6" s="1"/>
  <c r="E1428" i="3"/>
  <c r="B1428" i="6" s="1"/>
  <c r="E1429" i="3"/>
  <c r="B1429" i="6" s="1"/>
  <c r="E1430" i="3"/>
  <c r="B1430" i="6" s="1"/>
  <c r="E1431" i="3"/>
  <c r="B1431" i="6" s="1"/>
  <c r="E1432" i="3"/>
  <c r="B1432" i="6" s="1"/>
  <c r="E1433" i="3"/>
  <c r="B1433" i="6" s="1"/>
  <c r="E1434" i="3"/>
  <c r="E1435" i="3"/>
  <c r="B1435" i="6" s="1"/>
  <c r="E1436" i="3"/>
  <c r="B1436" i="6" s="1"/>
  <c r="E1437" i="3"/>
  <c r="B1437" i="6" s="1"/>
  <c r="E1438" i="3"/>
  <c r="B1438" i="6" s="1"/>
  <c r="E1439" i="3"/>
  <c r="B1439" i="6" s="1"/>
  <c r="E1440" i="3"/>
  <c r="B1440" i="6" s="1"/>
  <c r="E1441" i="3"/>
  <c r="B1441" i="6" s="1"/>
  <c r="E1442" i="3"/>
  <c r="B1442" i="6" s="1"/>
  <c r="E1443" i="3"/>
  <c r="B1443" i="6" s="1"/>
  <c r="E1444" i="3"/>
  <c r="B1444" i="6" s="1"/>
  <c r="E1445" i="3"/>
  <c r="B1445" i="6" s="1"/>
  <c r="E1446" i="3"/>
  <c r="B1446" i="6" s="1"/>
  <c r="E1447" i="3"/>
  <c r="B1447" i="6" s="1"/>
  <c r="E1448" i="3"/>
  <c r="B1448" i="6" s="1"/>
  <c r="E1449" i="3"/>
  <c r="B1449" i="6" s="1"/>
  <c r="E1450" i="3"/>
  <c r="B1450" i="6" s="1"/>
  <c r="E1451" i="3"/>
  <c r="B1451" i="6" s="1"/>
  <c r="E1452" i="3"/>
  <c r="B1452" i="6" s="1"/>
  <c r="E1453" i="3"/>
  <c r="B1453" i="6" s="1"/>
  <c r="E1454" i="3"/>
  <c r="B1454" i="6" s="1"/>
  <c r="E1455" i="3"/>
  <c r="B1455" i="6" s="1"/>
  <c r="E1456" i="3"/>
  <c r="B1456" i="6" s="1"/>
  <c r="E1457" i="3"/>
  <c r="B1457" i="6" s="1"/>
  <c r="E1458" i="3"/>
  <c r="B1458" i="6" s="1"/>
  <c r="E1459" i="3"/>
  <c r="B1459" i="6" s="1"/>
  <c r="E1460" i="3"/>
  <c r="B1460" i="6" s="1"/>
  <c r="E1461" i="3"/>
  <c r="B1461" i="6" s="1"/>
  <c r="E1462" i="3"/>
  <c r="B1462" i="6" s="1"/>
  <c r="E1463" i="3"/>
  <c r="B1463" i="6" s="1"/>
  <c r="E1464" i="3"/>
  <c r="B1464" i="6" s="1"/>
  <c r="E1465" i="3"/>
  <c r="B1465" i="6" s="1"/>
  <c r="E1466" i="3"/>
  <c r="B1466" i="6" s="1"/>
  <c r="E1467" i="3"/>
  <c r="B1467" i="6" s="1"/>
  <c r="E1468" i="3"/>
  <c r="B1468" i="6" s="1"/>
  <c r="E1469" i="3"/>
  <c r="B1469" i="6" s="1"/>
  <c r="E1470" i="3"/>
  <c r="B1470" i="6" s="1"/>
  <c r="E1471" i="3"/>
  <c r="B1471" i="6" s="1"/>
  <c r="E1472" i="3"/>
  <c r="B1472" i="6" s="1"/>
  <c r="E1473" i="3"/>
  <c r="B1473" i="6" s="1"/>
  <c r="E1474" i="3"/>
  <c r="B1474" i="6" s="1"/>
  <c r="E1475" i="3"/>
  <c r="B1475" i="6" s="1"/>
  <c r="E1476" i="3"/>
  <c r="B1476" i="6" s="1"/>
  <c r="E1477" i="3"/>
  <c r="B1477" i="6" s="1"/>
  <c r="E1478" i="3"/>
  <c r="B1478" i="6" s="1"/>
  <c r="E1479" i="3"/>
  <c r="B1479" i="6" s="1"/>
  <c r="E1480" i="3"/>
  <c r="B1480" i="6" s="1"/>
  <c r="E1481" i="3"/>
  <c r="B1481" i="6" s="1"/>
  <c r="E1482" i="3"/>
  <c r="B1482" i="6" s="1"/>
  <c r="E1483" i="3"/>
  <c r="B1483" i="6" s="1"/>
  <c r="E1484" i="3"/>
  <c r="B1484" i="6" s="1"/>
  <c r="E1485" i="3"/>
  <c r="B1485" i="6" s="1"/>
  <c r="E1486" i="3"/>
  <c r="B1486" i="6" s="1"/>
  <c r="E1487" i="3"/>
  <c r="B1487" i="6" s="1"/>
  <c r="E1488" i="3"/>
  <c r="B1488" i="6" s="1"/>
  <c r="E1489" i="3"/>
  <c r="B1489" i="6" s="1"/>
  <c r="E1490" i="3"/>
  <c r="B1490" i="6" s="1"/>
  <c r="E1491" i="3"/>
  <c r="B1491" i="6" s="1"/>
  <c r="E1492" i="3"/>
  <c r="B1492" i="6" s="1"/>
  <c r="E1493" i="3"/>
  <c r="B1493" i="6" s="1"/>
  <c r="E1494" i="3"/>
  <c r="B1494" i="6" s="1"/>
  <c r="E1495" i="3"/>
  <c r="B1495" i="6" s="1"/>
  <c r="E1496" i="3"/>
  <c r="B1496" i="6" s="1"/>
  <c r="E1497" i="3"/>
  <c r="B1497" i="6" s="1"/>
  <c r="E1498" i="3"/>
  <c r="B1498" i="6" s="1"/>
  <c r="E1499" i="3"/>
  <c r="B1499" i="6" s="1"/>
  <c r="E1500" i="3"/>
  <c r="B1500" i="6" s="1"/>
  <c r="E1501" i="3"/>
  <c r="B1501" i="6" s="1"/>
  <c r="E1502" i="3"/>
  <c r="B1502" i="6" s="1"/>
  <c r="E1503" i="3"/>
  <c r="B1503" i="6" s="1"/>
  <c r="E1504" i="3"/>
  <c r="B1504" i="6" s="1"/>
  <c r="E1505" i="3"/>
  <c r="B1505" i="6" s="1"/>
  <c r="E1506" i="3"/>
  <c r="B1506" i="6" s="1"/>
  <c r="E1507" i="3"/>
  <c r="B1507" i="6" s="1"/>
  <c r="E1508" i="3"/>
  <c r="B1508" i="6" s="1"/>
  <c r="E1509" i="3"/>
  <c r="E1510" i="3"/>
  <c r="B1510" i="6" s="1"/>
  <c r="E1511" i="3"/>
  <c r="B1511" i="6" s="1"/>
  <c r="E1512" i="3"/>
  <c r="B1512" i="6" s="1"/>
  <c r="E1513" i="3"/>
  <c r="B1513" i="6" s="1"/>
  <c r="E1514" i="3"/>
  <c r="B1514" i="6" s="1"/>
  <c r="E1515" i="3"/>
  <c r="B1515" i="6" s="1"/>
  <c r="E1516" i="3"/>
  <c r="B1516" i="6" s="1"/>
  <c r="E1517" i="3"/>
  <c r="B1517" i="6" s="1"/>
  <c r="E1518" i="3"/>
  <c r="B1518" i="6" s="1"/>
  <c r="E1519" i="3"/>
  <c r="B1519" i="6" s="1"/>
  <c r="E1520" i="3"/>
  <c r="B1520" i="6" s="1"/>
  <c r="E1521" i="3"/>
  <c r="B1521" i="6" s="1"/>
  <c r="E1522" i="3"/>
  <c r="B1522" i="6" s="1"/>
  <c r="E1523" i="3"/>
  <c r="B1523" i="6" s="1"/>
  <c r="E1524" i="3"/>
  <c r="B1524" i="6" s="1"/>
  <c r="E1525" i="3"/>
  <c r="B1525" i="6" s="1"/>
  <c r="E1526" i="3"/>
  <c r="B1526" i="6" s="1"/>
  <c r="E1527" i="3"/>
  <c r="B1527" i="6" s="1"/>
  <c r="E1528" i="3"/>
  <c r="B1528" i="6" s="1"/>
  <c r="E1529" i="3"/>
  <c r="B1529" i="6" s="1"/>
  <c r="E1530" i="3"/>
  <c r="B1530" i="6" s="1"/>
  <c r="E1531" i="3"/>
  <c r="B1531" i="6" s="1"/>
  <c r="E1532" i="3"/>
  <c r="B1532" i="6" s="1"/>
  <c r="E1533" i="3"/>
  <c r="B1533" i="6" s="1"/>
  <c r="E1534" i="3"/>
  <c r="B1534" i="6" s="1"/>
  <c r="E1535" i="3"/>
  <c r="B1535" i="6" s="1"/>
  <c r="E1536" i="3"/>
  <c r="B1536" i="6" s="1"/>
  <c r="E1537" i="3"/>
  <c r="B1537" i="6" s="1"/>
  <c r="E1538" i="3"/>
  <c r="B1538" i="6" s="1"/>
  <c r="E1539" i="3"/>
  <c r="B1539" i="6" s="1"/>
  <c r="E1540" i="3"/>
  <c r="B1540" i="6" s="1"/>
  <c r="E1541" i="3"/>
  <c r="B1541" i="6" s="1"/>
  <c r="E1542" i="3"/>
  <c r="B1542" i="6" s="1"/>
  <c r="E1543" i="3"/>
  <c r="B1543" i="6" s="1"/>
  <c r="E1544" i="3"/>
  <c r="B1544" i="6" s="1"/>
  <c r="E1545" i="3"/>
  <c r="B1545" i="6" s="1"/>
  <c r="E1546" i="3"/>
  <c r="B1546" i="6" s="1"/>
  <c r="E1547" i="3"/>
  <c r="B1547" i="6" s="1"/>
  <c r="E1548" i="3"/>
  <c r="B1548" i="6" s="1"/>
  <c r="E1549" i="3"/>
  <c r="B1549" i="6" s="1"/>
  <c r="E1550" i="3"/>
  <c r="B1550" i="6" s="1"/>
  <c r="E1551" i="3"/>
  <c r="B1551" i="6" s="1"/>
  <c r="E1552" i="3"/>
  <c r="B1552" i="6" s="1"/>
  <c r="E1553" i="3"/>
  <c r="B1553" i="6" s="1"/>
  <c r="E1554" i="3"/>
  <c r="B1554" i="6" s="1"/>
  <c r="E1555" i="3"/>
  <c r="B1555" i="6" s="1"/>
  <c r="E1556" i="3"/>
  <c r="B1556" i="6" s="1"/>
  <c r="E1557" i="3"/>
  <c r="B1557" i="6" s="1"/>
  <c r="E1558" i="3"/>
  <c r="B1558" i="6" s="1"/>
  <c r="E1559" i="3"/>
  <c r="B1559" i="6" s="1"/>
  <c r="E1560" i="3"/>
  <c r="B1560" i="6" s="1"/>
  <c r="E1561" i="3"/>
  <c r="B1561" i="6" s="1"/>
  <c r="E1562" i="3"/>
  <c r="B1562" i="6" s="1"/>
  <c r="E1563" i="3"/>
  <c r="B1563" i="6" s="1"/>
  <c r="E1564" i="3"/>
  <c r="B1564" i="6" s="1"/>
  <c r="E1565" i="3"/>
  <c r="B1565" i="6" s="1"/>
  <c r="E1566" i="3"/>
  <c r="B1566" i="6" s="1"/>
  <c r="E1567" i="3"/>
  <c r="B1567" i="6" s="1"/>
  <c r="E1568" i="3"/>
  <c r="B1568" i="6" s="1"/>
  <c r="E1569" i="3"/>
  <c r="B1569" i="6" s="1"/>
  <c r="E1570" i="3"/>
  <c r="B1570" i="6" s="1"/>
  <c r="E1571" i="3"/>
  <c r="B1571" i="6" s="1"/>
  <c r="E1572" i="3"/>
  <c r="B1572" i="6" s="1"/>
  <c r="E1573" i="3"/>
  <c r="B1573" i="6" s="1"/>
  <c r="E1574" i="3"/>
  <c r="B1574" i="6" s="1"/>
  <c r="E1575" i="3"/>
  <c r="B1575" i="6" s="1"/>
  <c r="E1576" i="3"/>
  <c r="B1576" i="6" s="1"/>
  <c r="E1577" i="3"/>
  <c r="B1577" i="6" s="1"/>
  <c r="E1578" i="3"/>
  <c r="B1578" i="6" s="1"/>
  <c r="E1579" i="3"/>
  <c r="B1579" i="6" s="1"/>
  <c r="E1580" i="3"/>
  <c r="B1580" i="6" s="1"/>
  <c r="E1581" i="3"/>
  <c r="E1582" i="3"/>
  <c r="B1582" i="6" s="1"/>
  <c r="E1583" i="3"/>
  <c r="B1583" i="6" s="1"/>
  <c r="E1584" i="3"/>
  <c r="B1584" i="6" s="1"/>
  <c r="E1585" i="3"/>
  <c r="B1585" i="6" s="1"/>
  <c r="E1586" i="3"/>
  <c r="B1586" i="6" s="1"/>
  <c r="E1587" i="3"/>
  <c r="B1587" i="6" s="1"/>
  <c r="E1588" i="3"/>
  <c r="B1588" i="6" s="1"/>
  <c r="E1589" i="3"/>
  <c r="B1589" i="6" s="1"/>
  <c r="E1590" i="3"/>
  <c r="B1590" i="6" s="1"/>
  <c r="E1591" i="3"/>
  <c r="B1591" i="6" s="1"/>
  <c r="E1592" i="3"/>
  <c r="B1592" i="6" s="1"/>
  <c r="E1593" i="3"/>
  <c r="B1593" i="6" s="1"/>
  <c r="E1594" i="3"/>
  <c r="B1594" i="6" s="1"/>
  <c r="E1595" i="3"/>
  <c r="B1595" i="6" s="1"/>
  <c r="E1596" i="3"/>
  <c r="B1596" i="6" s="1"/>
  <c r="E1597" i="3"/>
  <c r="B1597" i="6" s="1"/>
  <c r="E1598" i="3"/>
  <c r="B1598" i="6" s="1"/>
  <c r="E1599" i="3"/>
  <c r="B1599" i="6" s="1"/>
  <c r="E1600" i="3"/>
  <c r="B1600" i="6" s="1"/>
  <c r="E1601" i="3"/>
  <c r="B1601" i="6" s="1"/>
  <c r="E1602" i="3"/>
  <c r="B1602" i="6" s="1"/>
  <c r="E1603" i="3"/>
  <c r="B1603" i="6" s="1"/>
  <c r="E1604" i="3"/>
  <c r="B1604" i="6" s="1"/>
  <c r="E1605" i="3"/>
  <c r="B1605" i="6" s="1"/>
  <c r="E1606" i="3"/>
  <c r="B1606" i="6" s="1"/>
  <c r="E1607" i="3"/>
  <c r="B1607" i="6" s="1"/>
  <c r="E1608" i="3"/>
  <c r="B1608" i="6" s="1"/>
  <c r="E1609" i="3"/>
  <c r="B1609" i="6" s="1"/>
  <c r="E1610" i="3"/>
  <c r="B1610" i="6" s="1"/>
  <c r="E1611" i="3"/>
  <c r="B1611" i="6" s="1"/>
  <c r="E1612" i="3"/>
  <c r="B1612" i="6" s="1"/>
  <c r="E1613" i="3"/>
  <c r="B1613" i="6" s="1"/>
  <c r="E1614" i="3"/>
  <c r="B1614" i="6" s="1"/>
  <c r="E1615" i="3"/>
  <c r="B1615" i="6" s="1"/>
  <c r="E1616" i="3"/>
  <c r="B1616" i="6" s="1"/>
  <c r="E1617" i="3"/>
  <c r="B1617" i="6" s="1"/>
  <c r="E1618" i="3"/>
  <c r="B1618" i="6" s="1"/>
  <c r="E1619" i="3"/>
  <c r="B1619" i="6" s="1"/>
  <c r="E1620" i="3"/>
  <c r="B1620" i="6" s="1"/>
  <c r="E1621" i="3"/>
  <c r="B1621" i="6" s="1"/>
  <c r="E1622" i="3"/>
  <c r="B1622" i="6" s="1"/>
  <c r="E1623" i="3"/>
  <c r="B1623" i="6" s="1"/>
  <c r="E1624" i="3"/>
  <c r="B1624" i="6" s="1"/>
  <c r="E1625" i="3"/>
  <c r="B1625" i="6" s="1"/>
  <c r="E1626" i="3"/>
  <c r="B1626" i="6" s="1"/>
  <c r="E1627" i="3"/>
  <c r="B1627" i="6" s="1"/>
  <c r="E1628" i="3"/>
  <c r="B1628" i="6" s="1"/>
  <c r="E1629" i="3"/>
  <c r="B1629" i="6" s="1"/>
  <c r="E1630" i="3"/>
  <c r="B1630" i="6" s="1"/>
  <c r="E1631" i="3"/>
  <c r="B1631" i="6" s="1"/>
  <c r="E1632" i="3"/>
  <c r="B1632" i="6" s="1"/>
  <c r="E1633" i="3"/>
  <c r="B1633" i="6" s="1"/>
  <c r="E1634" i="3"/>
  <c r="B1634" i="6" s="1"/>
  <c r="E1635" i="3"/>
  <c r="B1635" i="6" s="1"/>
  <c r="E1636" i="3"/>
  <c r="B1636" i="6" s="1"/>
  <c r="E1637" i="3"/>
  <c r="B1637" i="6" s="1"/>
  <c r="E1638" i="3"/>
  <c r="B1638" i="6" s="1"/>
  <c r="E1639" i="3"/>
  <c r="B1639" i="6" s="1"/>
  <c r="E1640" i="3"/>
  <c r="B1640" i="6" s="1"/>
  <c r="E1641" i="3"/>
  <c r="B1641" i="6" s="1"/>
  <c r="E1642" i="3"/>
  <c r="B1642" i="6" s="1"/>
  <c r="E1643" i="3"/>
  <c r="E1644" i="3"/>
  <c r="B1644" i="6" s="1"/>
  <c r="E1645" i="3"/>
  <c r="B1645" i="6" s="1"/>
  <c r="E1646" i="3"/>
  <c r="B1646" i="6" s="1"/>
  <c r="E1647" i="3"/>
  <c r="B1647" i="6" s="1"/>
  <c r="E1648" i="3"/>
  <c r="B1648" i="6" s="1"/>
  <c r="E1649" i="3"/>
  <c r="B1649" i="6" s="1"/>
  <c r="E1650" i="3"/>
  <c r="B1650" i="6" s="1"/>
  <c r="E1651" i="3"/>
  <c r="B1651" i="6" s="1"/>
  <c r="E1652" i="3"/>
  <c r="B1652" i="6" s="1"/>
  <c r="E1653" i="3"/>
  <c r="B1653" i="6" s="1"/>
  <c r="E1654" i="3"/>
  <c r="B1654" i="6" s="1"/>
  <c r="E1655" i="3"/>
  <c r="B1655" i="6" s="1"/>
  <c r="E1656" i="3"/>
  <c r="B1656" i="6" s="1"/>
  <c r="E1657" i="3"/>
  <c r="B1657" i="6" s="1"/>
  <c r="E1658" i="3"/>
  <c r="B1658" i="6" s="1"/>
  <c r="E1659" i="3"/>
  <c r="B1659" i="6" s="1"/>
  <c r="E1660" i="3"/>
  <c r="B1660" i="6" s="1"/>
  <c r="E1661" i="3"/>
  <c r="B1661" i="6" s="1"/>
  <c r="E1662" i="3"/>
  <c r="B1662" i="6" s="1"/>
  <c r="E1663" i="3"/>
  <c r="B1663" i="6" s="1"/>
  <c r="E1664" i="3"/>
  <c r="B1664" i="6" s="1"/>
  <c r="E1665" i="3"/>
  <c r="B1665" i="6" s="1"/>
  <c r="E1666" i="3"/>
  <c r="B1666" i="6" s="1"/>
  <c r="E1667" i="3"/>
  <c r="B1667" i="6" s="1"/>
  <c r="E1668" i="3"/>
  <c r="B1668" i="6" s="1"/>
  <c r="E1669" i="3"/>
  <c r="B1669" i="6" s="1"/>
  <c r="E1670" i="3"/>
  <c r="B1670" i="6" s="1"/>
  <c r="E1671" i="3"/>
  <c r="B1671" i="6" s="1"/>
  <c r="E1672" i="3"/>
  <c r="B1672" i="6" s="1"/>
  <c r="E1673" i="3"/>
  <c r="B1673" i="6" s="1"/>
  <c r="E1674" i="3"/>
  <c r="B1674" i="6" s="1"/>
  <c r="E1675" i="3"/>
  <c r="B1675" i="6" s="1"/>
  <c r="E1676" i="3"/>
  <c r="B1676" i="6" s="1"/>
  <c r="E1677" i="3"/>
  <c r="B1677" i="6" s="1"/>
  <c r="E1678" i="3"/>
  <c r="B1678" i="6" s="1"/>
  <c r="E1679" i="3"/>
  <c r="B1679" i="6" s="1"/>
  <c r="E1680" i="3"/>
  <c r="B1680" i="6" s="1"/>
  <c r="E1681" i="3"/>
  <c r="B1681" i="6" s="1"/>
  <c r="E1682" i="3"/>
  <c r="B1682" i="6" s="1"/>
  <c r="E1683" i="3"/>
  <c r="B1683" i="6" s="1"/>
  <c r="E1684" i="3"/>
  <c r="B1684" i="6" s="1"/>
  <c r="E1685" i="3"/>
  <c r="B1685" i="6" s="1"/>
  <c r="E1686" i="3"/>
  <c r="B1686" i="6" s="1"/>
  <c r="E1687" i="3"/>
  <c r="B1687" i="6" s="1"/>
  <c r="E1688" i="3"/>
  <c r="B1688" i="6" s="1"/>
  <c r="E1689" i="3"/>
  <c r="B1689" i="6" s="1"/>
  <c r="E1690" i="3"/>
  <c r="B1690" i="6" s="1"/>
  <c r="E1691" i="3"/>
  <c r="B1691" i="6" s="1"/>
  <c r="E1692" i="3"/>
  <c r="B1692" i="6" s="1"/>
  <c r="E1693" i="3"/>
  <c r="B1693" i="6" s="1"/>
  <c r="E1694" i="3"/>
  <c r="B1694" i="6" s="1"/>
  <c r="E1695" i="3"/>
  <c r="B1695" i="6" s="1"/>
  <c r="E1696" i="3"/>
  <c r="B1696" i="6" s="1"/>
  <c r="E1697" i="3"/>
  <c r="B1697" i="6" s="1"/>
  <c r="E1698" i="3"/>
  <c r="B1698" i="6" s="1"/>
  <c r="E1699" i="3"/>
  <c r="B1699" i="6" s="1"/>
  <c r="E1700" i="3"/>
  <c r="B1700" i="6" s="1"/>
  <c r="E1701" i="3"/>
  <c r="B1701" i="6" s="1"/>
  <c r="E1702" i="3"/>
  <c r="B1702" i="6" s="1"/>
  <c r="E1703" i="3"/>
  <c r="B1703" i="6" s="1"/>
  <c r="E1704" i="3"/>
  <c r="B1704" i="6" s="1"/>
  <c r="E1705" i="3"/>
  <c r="B1705" i="6" s="1"/>
  <c r="E1706" i="3"/>
  <c r="B1706" i="6" s="1"/>
  <c r="E1707" i="3"/>
  <c r="E1708" i="3"/>
  <c r="B1708" i="6" s="1"/>
  <c r="E1709" i="3"/>
  <c r="B1709" i="6" s="1"/>
  <c r="E1710" i="3"/>
  <c r="B1710" i="6" s="1"/>
  <c r="E1711" i="3"/>
  <c r="B1711" i="6" s="1"/>
  <c r="E1712" i="3"/>
  <c r="B1712" i="6" s="1"/>
  <c r="E1713" i="3"/>
  <c r="B1713" i="6" s="1"/>
  <c r="E1714" i="3"/>
  <c r="B1714" i="6" s="1"/>
  <c r="E1715" i="3"/>
  <c r="B1715" i="6" s="1"/>
  <c r="E1716" i="3"/>
  <c r="B1716" i="6" s="1"/>
  <c r="E1717" i="3"/>
  <c r="B1717" i="6" s="1"/>
  <c r="E1718" i="3"/>
  <c r="B1718" i="6" s="1"/>
  <c r="E1719" i="3"/>
  <c r="B1719" i="6" s="1"/>
  <c r="E1720" i="3"/>
  <c r="B1720" i="6" s="1"/>
  <c r="E1721" i="3"/>
  <c r="B1721" i="6" s="1"/>
  <c r="E1722" i="3"/>
  <c r="B1722" i="6" s="1"/>
  <c r="E1723" i="3"/>
  <c r="B1723" i="6" s="1"/>
  <c r="E1724" i="3"/>
  <c r="B1724" i="6" s="1"/>
  <c r="E1725" i="3"/>
  <c r="B1725" i="6" s="1"/>
  <c r="E1726" i="3"/>
  <c r="B1726" i="6" s="1"/>
  <c r="E1727" i="3"/>
  <c r="B1727" i="6" s="1"/>
  <c r="E1728" i="3"/>
  <c r="B1728" i="6" s="1"/>
  <c r="E1729" i="3"/>
  <c r="B1729" i="6" s="1"/>
  <c r="E1730" i="3"/>
  <c r="B1730" i="6" s="1"/>
  <c r="E1731" i="3"/>
  <c r="B1731" i="6" s="1"/>
  <c r="E1732" i="3"/>
  <c r="B1732" i="6" s="1"/>
  <c r="E1733" i="3"/>
  <c r="B1733" i="6" s="1"/>
  <c r="E1734" i="3"/>
  <c r="B1734" i="6" s="1"/>
  <c r="E1735" i="3"/>
  <c r="B1735" i="6" s="1"/>
  <c r="E1736" i="3"/>
  <c r="B1736" i="6" s="1"/>
  <c r="E1737" i="3"/>
  <c r="B1737" i="6" s="1"/>
  <c r="E1738" i="3"/>
  <c r="B1738" i="6" s="1"/>
  <c r="E1739" i="3"/>
  <c r="B1739" i="6" s="1"/>
  <c r="E1740" i="3"/>
  <c r="B1740" i="6" s="1"/>
  <c r="E1741" i="3"/>
  <c r="B1741" i="6" s="1"/>
  <c r="E1742" i="3"/>
  <c r="B1742" i="6" s="1"/>
  <c r="E1743" i="3"/>
  <c r="B1743" i="6" s="1"/>
  <c r="E1744" i="3"/>
  <c r="B1744" i="6" s="1"/>
  <c r="E1745" i="3"/>
  <c r="B1745" i="6" s="1"/>
  <c r="E1746" i="3"/>
  <c r="B1746" i="6" s="1"/>
  <c r="E1747" i="3"/>
  <c r="B1747" i="6" s="1"/>
  <c r="E1748" i="3"/>
  <c r="B1748" i="6" s="1"/>
  <c r="E1749" i="3"/>
  <c r="B1749" i="6" s="1"/>
  <c r="E1750" i="3"/>
  <c r="B1750" i="6" s="1"/>
  <c r="E1751" i="3"/>
  <c r="B1751" i="6" s="1"/>
  <c r="E1752" i="3"/>
  <c r="B1752" i="6" s="1"/>
  <c r="E1753" i="3"/>
  <c r="B1753" i="6" s="1"/>
  <c r="E1754" i="3"/>
  <c r="B1754" i="6" s="1"/>
  <c r="E1755" i="3"/>
  <c r="B1755" i="6" s="1"/>
  <c r="E1756" i="3"/>
  <c r="B1756" i="6" s="1"/>
  <c r="E1757" i="3"/>
  <c r="B1757" i="6" s="1"/>
  <c r="E1758" i="3"/>
  <c r="B1758" i="6" s="1"/>
  <c r="E1759" i="3"/>
  <c r="B1759" i="6" s="1"/>
  <c r="E1760" i="3"/>
  <c r="B1760" i="6" s="1"/>
  <c r="E1761" i="3"/>
  <c r="B1761" i="6" s="1"/>
  <c r="E1762" i="3"/>
  <c r="B1762" i="6" s="1"/>
  <c r="E1763" i="3"/>
  <c r="B1763" i="6" s="1"/>
  <c r="E1764" i="3"/>
  <c r="B1764" i="6" s="1"/>
  <c r="E1765" i="3"/>
  <c r="B1765" i="6" s="1"/>
  <c r="E1766" i="3"/>
  <c r="B1766" i="6" s="1"/>
  <c r="E1767" i="3"/>
  <c r="E1768" i="3"/>
  <c r="B1768" i="6" s="1"/>
  <c r="E1769" i="3"/>
  <c r="B1769" i="6" s="1"/>
  <c r="E1770" i="3"/>
  <c r="B1770" i="6" s="1"/>
  <c r="E1771" i="3"/>
  <c r="B1771" i="6" s="1"/>
  <c r="E1772" i="3"/>
  <c r="B1772" i="6" s="1"/>
  <c r="E1773" i="3"/>
  <c r="B1773" i="6" s="1"/>
  <c r="E1774" i="3"/>
  <c r="B1774" i="6" s="1"/>
  <c r="E1775" i="3"/>
  <c r="B1775" i="6" s="1"/>
  <c r="E1776" i="3"/>
  <c r="B1776" i="6" s="1"/>
  <c r="E1777" i="3"/>
  <c r="B1777" i="6" s="1"/>
  <c r="E1778" i="3"/>
  <c r="B1778" i="6" s="1"/>
  <c r="E1779" i="3"/>
  <c r="B1779" i="6" s="1"/>
  <c r="E1780" i="3"/>
  <c r="B1780" i="6" s="1"/>
  <c r="E1781" i="3"/>
  <c r="B1781" i="6" s="1"/>
  <c r="E1782" i="3"/>
  <c r="B1782" i="6" s="1"/>
  <c r="E1783" i="3"/>
  <c r="B1783" i="6" s="1"/>
  <c r="E1784" i="3"/>
  <c r="B1784" i="6" s="1"/>
  <c r="E1785" i="3"/>
  <c r="B1785" i="6" s="1"/>
  <c r="E1786" i="3"/>
  <c r="B1786" i="6" s="1"/>
  <c r="E1787" i="3"/>
  <c r="B1787" i="6" s="1"/>
  <c r="E1788" i="3"/>
  <c r="B1788" i="6" s="1"/>
  <c r="E1789" i="3"/>
  <c r="B1789" i="6" s="1"/>
  <c r="E1790" i="3"/>
  <c r="B1790" i="6" s="1"/>
  <c r="E1791" i="3"/>
  <c r="B1791" i="6" s="1"/>
  <c r="E1792" i="3"/>
  <c r="B1792" i="6" s="1"/>
  <c r="E1793" i="3"/>
  <c r="B1793" i="6" s="1"/>
  <c r="E1794" i="3"/>
  <c r="B1794" i="6" s="1"/>
  <c r="E1795" i="3"/>
  <c r="B1795" i="6" s="1"/>
  <c r="E1796" i="3"/>
  <c r="B1796" i="6" s="1"/>
  <c r="E1797" i="3"/>
  <c r="B1797" i="6" s="1"/>
  <c r="E1798" i="3"/>
  <c r="B1798" i="6" s="1"/>
  <c r="E1799" i="3"/>
  <c r="B1799" i="6" s="1"/>
  <c r="E1800" i="3"/>
  <c r="B1800" i="6" s="1"/>
  <c r="E1801" i="3"/>
  <c r="B1801" i="6" s="1"/>
  <c r="E1802" i="3"/>
  <c r="B1802" i="6" s="1"/>
  <c r="E1803" i="3"/>
  <c r="B1803" i="6" s="1"/>
  <c r="E1804" i="3"/>
  <c r="B1804" i="6" s="1"/>
  <c r="E1805" i="3"/>
  <c r="B1805" i="6" s="1"/>
  <c r="E1806" i="3"/>
  <c r="B1806" i="6" s="1"/>
  <c r="E1807" i="3"/>
  <c r="B1807" i="6" s="1"/>
  <c r="E1808" i="3"/>
  <c r="B1808" i="6" s="1"/>
  <c r="E1809" i="3"/>
  <c r="B1809" i="6" s="1"/>
  <c r="E1810" i="3"/>
  <c r="B1810" i="6" s="1"/>
  <c r="E1811" i="3"/>
  <c r="B1811" i="6" s="1"/>
  <c r="E1812" i="3"/>
  <c r="B1812" i="6" s="1"/>
  <c r="E1813" i="3"/>
  <c r="B1813" i="6" s="1"/>
  <c r="E1814" i="3"/>
  <c r="B1814" i="6" s="1"/>
  <c r="E1815" i="3"/>
  <c r="B1815" i="6" s="1"/>
  <c r="E1816" i="3"/>
  <c r="B1816" i="6" s="1"/>
  <c r="E1817" i="3"/>
  <c r="B1817" i="6" s="1"/>
  <c r="E1818" i="3"/>
  <c r="E1819" i="3"/>
  <c r="B1819" i="6" s="1"/>
  <c r="E1820" i="3"/>
  <c r="B1820" i="6" s="1"/>
  <c r="E1821" i="3"/>
  <c r="B1821" i="6" s="1"/>
  <c r="E1822" i="3"/>
  <c r="B1822" i="6" s="1"/>
  <c r="E1823" i="3"/>
  <c r="B1823" i="6" s="1"/>
  <c r="E1824" i="3"/>
  <c r="B1824" i="6" s="1"/>
  <c r="E1825" i="3"/>
  <c r="B1825" i="6" s="1"/>
  <c r="E1826" i="3"/>
  <c r="B1826" i="6" s="1"/>
  <c r="E1827" i="3"/>
  <c r="B1827" i="6" s="1"/>
  <c r="E1828" i="3"/>
  <c r="B1828" i="6" s="1"/>
  <c r="E1829" i="3"/>
  <c r="B1829" i="6" s="1"/>
  <c r="E1830" i="3"/>
  <c r="B1830" i="6" s="1"/>
  <c r="E1831" i="3"/>
  <c r="B1831" i="6" s="1"/>
  <c r="E1832" i="3"/>
  <c r="B1832" i="6" s="1"/>
  <c r="E1833" i="3"/>
  <c r="B1833" i="6" s="1"/>
  <c r="E1834" i="3"/>
  <c r="B1834" i="6" s="1"/>
  <c r="E1835" i="3"/>
  <c r="B1835" i="6" s="1"/>
  <c r="E1836" i="3"/>
  <c r="B1836" i="6" s="1"/>
  <c r="E1837" i="3"/>
  <c r="B1837" i="6" s="1"/>
  <c r="E1838" i="3"/>
  <c r="B1838" i="6" s="1"/>
  <c r="E1839" i="3"/>
  <c r="B1839" i="6" s="1"/>
  <c r="E1840" i="3"/>
  <c r="B1840" i="6" s="1"/>
  <c r="E1841" i="3"/>
  <c r="B1841" i="6" s="1"/>
  <c r="E1842" i="3"/>
  <c r="B1842" i="6" s="1"/>
  <c r="E1843" i="3"/>
  <c r="B1843" i="6" s="1"/>
  <c r="E1844" i="3"/>
  <c r="B1844" i="6" s="1"/>
  <c r="E1845" i="3"/>
  <c r="B1845" i="6" s="1"/>
  <c r="E1846" i="3"/>
  <c r="B1846" i="6" s="1"/>
  <c r="E1847" i="3"/>
  <c r="B1847" i="6" s="1"/>
  <c r="E1848" i="3"/>
  <c r="B1848" i="6" s="1"/>
  <c r="E1849" i="3"/>
  <c r="B1849" i="6" s="1"/>
  <c r="E1850" i="3"/>
  <c r="B1850" i="6" s="1"/>
  <c r="E1851" i="3"/>
  <c r="B1851" i="6" s="1"/>
  <c r="E1852" i="3"/>
  <c r="B1852" i="6" s="1"/>
  <c r="E1853" i="3"/>
  <c r="E1854" i="3"/>
  <c r="B1854" i="6" s="1"/>
  <c r="E1855" i="3"/>
  <c r="B1855" i="6" s="1"/>
  <c r="E1856" i="3"/>
  <c r="B1856" i="6" s="1"/>
  <c r="E1857" i="3"/>
  <c r="B1857" i="6" s="1"/>
  <c r="E1858" i="3"/>
  <c r="B1858" i="6" s="1"/>
  <c r="E1859" i="3"/>
  <c r="B1859" i="6" s="1"/>
  <c r="E1860" i="3"/>
  <c r="E1861" i="3"/>
  <c r="B1861" i="6" s="1"/>
  <c r="E1862" i="3"/>
  <c r="B1862" i="6" s="1"/>
  <c r="E1863" i="3"/>
  <c r="B1863" i="6" s="1"/>
  <c r="E1864" i="3"/>
  <c r="B1864" i="6" s="1"/>
  <c r="E1865" i="3"/>
  <c r="B1865" i="6" s="1"/>
  <c r="E1866" i="3"/>
  <c r="B1866" i="6" s="1"/>
  <c r="E1867" i="3"/>
  <c r="B1867" i="6" s="1"/>
  <c r="E1868" i="3"/>
  <c r="B1868" i="6" s="1"/>
  <c r="E1869" i="3"/>
  <c r="B1869" i="6" s="1"/>
  <c r="E1870" i="3"/>
  <c r="B1870" i="6" s="1"/>
  <c r="E1871" i="3"/>
  <c r="B1871" i="6" s="1"/>
  <c r="E1872" i="3"/>
  <c r="B1872" i="6" s="1"/>
  <c r="E1873" i="3"/>
  <c r="B1873" i="6" s="1"/>
  <c r="E1874" i="3"/>
  <c r="B1874" i="6" s="1"/>
  <c r="E1875" i="3"/>
  <c r="B1875" i="6" s="1"/>
  <c r="E1876" i="3"/>
  <c r="B1876" i="6" s="1"/>
  <c r="E1877" i="3"/>
  <c r="B1877" i="6" s="1"/>
  <c r="E1878" i="3"/>
  <c r="B1878" i="6" s="1"/>
  <c r="E1879" i="3"/>
  <c r="B1879" i="6" s="1"/>
  <c r="E1880" i="3"/>
  <c r="B1880" i="6" s="1"/>
  <c r="E1881" i="3"/>
  <c r="B1881" i="6" s="1"/>
  <c r="E1882" i="3"/>
  <c r="B1882" i="6" s="1"/>
  <c r="E1883" i="3"/>
  <c r="B1883" i="6" s="1"/>
  <c r="E1884" i="3"/>
  <c r="B1884" i="6" s="1"/>
  <c r="E1885" i="3"/>
  <c r="B1885" i="6" s="1"/>
  <c r="E1886" i="3"/>
  <c r="B1886" i="6" s="1"/>
  <c r="E1887" i="3"/>
  <c r="B1887" i="6" s="1"/>
  <c r="E1888" i="3"/>
  <c r="B1888" i="6" s="1"/>
  <c r="E1889" i="3"/>
  <c r="B1889" i="6" s="1"/>
  <c r="E1890" i="3"/>
  <c r="B1890" i="6" s="1"/>
  <c r="E1891" i="3"/>
  <c r="B1891" i="6" s="1"/>
  <c r="E1892" i="3"/>
  <c r="B1892" i="6" s="1"/>
  <c r="E1893" i="3"/>
  <c r="E1894" i="3"/>
  <c r="B1894" i="6" s="1"/>
  <c r="E1895" i="3"/>
  <c r="B1895" i="6" s="1"/>
  <c r="E1896" i="3"/>
  <c r="B1896" i="6" s="1"/>
  <c r="E1897" i="3"/>
  <c r="B1897" i="6" s="1"/>
  <c r="E1898" i="3"/>
  <c r="B1898" i="6" s="1"/>
  <c r="E1899" i="3"/>
  <c r="B1899" i="6" s="1"/>
  <c r="E1900" i="3"/>
  <c r="B1900" i="6" s="1"/>
  <c r="E1901" i="3"/>
  <c r="B1901" i="6" s="1"/>
  <c r="E1902" i="3"/>
  <c r="B1902" i="6" s="1"/>
  <c r="E1903" i="3"/>
  <c r="B1903" i="6" s="1"/>
  <c r="E1904" i="3"/>
  <c r="B1904" i="6" s="1"/>
  <c r="E1905" i="3"/>
  <c r="B1905" i="6" s="1"/>
  <c r="E1906" i="3"/>
  <c r="B1906" i="6" s="1"/>
  <c r="E1907" i="3"/>
  <c r="B1907" i="6" s="1"/>
  <c r="E1908" i="3"/>
  <c r="B1908" i="6" s="1"/>
  <c r="E1909" i="3"/>
  <c r="B1909" i="6" s="1"/>
  <c r="E1910" i="3"/>
  <c r="B1910" i="6" s="1"/>
  <c r="E1911" i="3"/>
  <c r="B1911" i="6" s="1"/>
  <c r="E1912" i="3"/>
  <c r="B1912" i="6" s="1"/>
  <c r="E1913" i="3"/>
  <c r="B1913" i="6" s="1"/>
  <c r="E1914" i="3"/>
  <c r="B1914" i="6" s="1"/>
  <c r="E1915" i="3"/>
  <c r="B1915" i="6" s="1"/>
  <c r="E1916" i="3"/>
  <c r="B1916" i="6" s="1"/>
  <c r="E1917" i="3"/>
  <c r="B1917" i="6" s="1"/>
  <c r="E1918" i="3"/>
  <c r="B1918" i="6" s="1"/>
  <c r="E1919" i="3"/>
  <c r="E1920" i="3"/>
  <c r="B1920" i="6" s="1"/>
  <c r="E1921" i="3"/>
  <c r="B1921" i="6" s="1"/>
  <c r="E1922" i="3"/>
  <c r="B1922" i="6" s="1"/>
  <c r="E1923" i="3"/>
  <c r="B1923" i="6" s="1"/>
  <c r="E1924" i="3"/>
  <c r="B1924" i="6" s="1"/>
  <c r="E1925" i="3"/>
  <c r="B1925" i="6" s="1"/>
  <c r="E1926" i="3"/>
  <c r="B1926" i="6" s="1"/>
  <c r="E1927" i="3"/>
  <c r="B1927" i="6" s="1"/>
  <c r="E1928" i="3"/>
  <c r="B1928" i="6" s="1"/>
  <c r="E1929" i="3"/>
  <c r="B1929" i="6" s="1"/>
  <c r="E1930" i="3"/>
  <c r="B1930" i="6" s="1"/>
  <c r="E1931" i="3"/>
  <c r="B1931" i="6" s="1"/>
  <c r="E1932" i="3"/>
  <c r="B1932" i="6" s="1"/>
  <c r="E1933" i="3"/>
  <c r="B1933" i="6" s="1"/>
  <c r="E1934" i="3"/>
  <c r="B1934" i="6" s="1"/>
  <c r="E1935" i="3"/>
  <c r="B1935" i="6" s="1"/>
  <c r="E1936" i="3"/>
  <c r="B1936" i="6" s="1"/>
  <c r="E1937" i="3"/>
  <c r="B1937" i="6" s="1"/>
  <c r="E1938" i="3"/>
  <c r="B1938" i="6" s="1"/>
  <c r="E1939" i="3"/>
  <c r="B1939" i="6" s="1"/>
  <c r="E1940" i="3"/>
  <c r="B1940" i="6" s="1"/>
  <c r="E1941" i="3"/>
  <c r="B1941" i="6" s="1"/>
  <c r="E1942" i="3"/>
  <c r="B1942" i="6" s="1"/>
  <c r="E1943" i="3"/>
  <c r="E1944" i="3"/>
  <c r="B1944" i="6" s="1"/>
  <c r="E1945" i="3"/>
  <c r="B1945" i="6" s="1"/>
  <c r="E1946" i="3"/>
  <c r="B1946" i="6" s="1"/>
  <c r="E1947" i="3"/>
  <c r="B1947" i="6" s="1"/>
  <c r="E1948" i="3"/>
  <c r="B1948" i="6" s="1"/>
  <c r="E1949" i="3"/>
  <c r="B1949" i="6" s="1"/>
  <c r="E1950" i="3"/>
  <c r="B1950" i="6" s="1"/>
  <c r="E1951" i="3"/>
  <c r="B1951" i="6" s="1"/>
  <c r="E1952" i="3"/>
  <c r="B1952" i="6" s="1"/>
  <c r="E1953" i="3"/>
  <c r="B1953" i="6" s="1"/>
  <c r="E1954" i="3"/>
  <c r="B1954" i="6" s="1"/>
  <c r="E1955" i="3"/>
  <c r="B1955" i="6" s="1"/>
  <c r="E1956" i="3"/>
  <c r="B1956" i="6" s="1"/>
  <c r="E1957" i="3"/>
  <c r="B1957" i="6" s="1"/>
  <c r="E1958" i="3"/>
  <c r="B1958" i="6" s="1"/>
  <c r="E1959" i="3"/>
  <c r="B1959" i="6" s="1"/>
  <c r="E1960" i="3"/>
  <c r="B1960" i="6" s="1"/>
  <c r="E1961" i="3"/>
  <c r="B1961" i="6" s="1"/>
  <c r="E1962" i="3"/>
  <c r="B1962" i="6" s="1"/>
  <c r="E1963" i="3"/>
  <c r="B1963" i="6" s="1"/>
  <c r="E1964" i="3"/>
  <c r="B1964" i="6" s="1"/>
  <c r="E1965" i="3"/>
  <c r="B1965" i="6" s="1"/>
  <c r="E1966" i="3"/>
  <c r="B1966" i="6" s="1"/>
  <c r="E1967" i="3"/>
  <c r="B1967" i="6" s="1"/>
  <c r="E1968" i="3"/>
  <c r="B1968" i="6" s="1"/>
  <c r="E1969" i="3"/>
  <c r="B1969" i="6" s="1"/>
  <c r="E1970" i="3"/>
  <c r="B1970" i="6" s="1"/>
  <c r="E1971" i="3"/>
  <c r="E1972" i="3"/>
  <c r="B1972" i="6" s="1"/>
  <c r="E1973" i="3"/>
  <c r="B1973" i="6" s="1"/>
  <c r="E1974" i="3"/>
  <c r="B1974" i="6" s="1"/>
  <c r="E1975" i="3"/>
  <c r="B1975" i="6" s="1"/>
  <c r="E1976" i="3"/>
  <c r="B1976" i="6" s="1"/>
  <c r="E1977" i="3"/>
  <c r="B1977" i="6" s="1"/>
  <c r="E1978" i="3"/>
  <c r="B1978" i="6" s="1"/>
  <c r="E1979" i="3"/>
  <c r="B1979" i="6" s="1"/>
  <c r="E1980" i="3"/>
  <c r="B1980" i="6" s="1"/>
  <c r="E1981" i="3"/>
  <c r="B1981" i="6" s="1"/>
  <c r="E1982" i="3"/>
  <c r="B1982" i="6" s="1"/>
  <c r="E1983" i="3"/>
  <c r="B1983" i="6" s="1"/>
  <c r="E1984" i="3"/>
  <c r="B1984" i="6" s="1"/>
  <c r="E1985" i="3"/>
  <c r="B1985" i="6" s="1"/>
  <c r="E1986" i="3"/>
  <c r="B1986" i="6" s="1"/>
  <c r="E1987" i="3"/>
  <c r="B1987" i="6" s="1"/>
  <c r="E1988" i="3"/>
  <c r="B1988" i="6" s="1"/>
  <c r="E1989" i="3"/>
  <c r="B1989" i="6" s="1"/>
  <c r="E1990" i="3"/>
  <c r="B1990" i="6" s="1"/>
  <c r="E1991" i="3"/>
  <c r="B1991" i="6" s="1"/>
  <c r="E1992" i="3"/>
  <c r="B1992" i="6" s="1"/>
  <c r="E1993" i="3"/>
  <c r="B1993" i="6" s="1"/>
  <c r="E1994" i="3"/>
  <c r="B1994" i="6" s="1"/>
  <c r="E1995" i="3"/>
  <c r="B1995" i="6" s="1"/>
  <c r="E1996" i="3"/>
  <c r="E1997" i="3"/>
  <c r="E1998" i="3"/>
  <c r="B1998" i="6" s="1"/>
  <c r="E1999" i="3"/>
  <c r="B1999" i="6" s="1"/>
  <c r="E2000" i="3"/>
  <c r="B2000" i="6" s="1"/>
  <c r="E2001" i="3"/>
  <c r="B2001" i="6" s="1"/>
  <c r="E2002" i="3"/>
  <c r="B2002" i="6" s="1"/>
  <c r="E2003" i="3"/>
  <c r="B2003" i="6" s="1"/>
  <c r="E2004" i="3"/>
  <c r="B2004" i="6" s="1"/>
  <c r="E2005" i="3"/>
  <c r="B2005" i="6" s="1"/>
  <c r="E2006" i="3"/>
  <c r="B2006" i="6" s="1"/>
  <c r="E2007" i="3"/>
  <c r="B2007" i="6" s="1"/>
  <c r="E2008" i="3"/>
  <c r="B2008" i="6" s="1"/>
  <c r="E2009" i="3"/>
  <c r="B2009" i="6" s="1"/>
  <c r="E2010" i="3"/>
  <c r="B2010" i="6" s="1"/>
  <c r="E2011" i="3"/>
  <c r="B2011" i="6" s="1"/>
  <c r="E2012" i="3"/>
  <c r="B2012" i="6" s="1"/>
  <c r="E2013" i="3"/>
  <c r="B2013" i="6" s="1"/>
  <c r="E2014" i="3"/>
  <c r="B2014" i="6" s="1"/>
  <c r="E2015" i="3"/>
  <c r="B2015" i="6" s="1"/>
  <c r="E2016" i="3"/>
  <c r="B2016" i="6" s="1"/>
  <c r="E2017" i="3"/>
  <c r="B2017" i="6" s="1"/>
  <c r="E2018" i="3"/>
  <c r="B2018" i="6" s="1"/>
  <c r="E2019" i="3"/>
  <c r="B2019" i="6" s="1"/>
  <c r="E2020" i="3"/>
  <c r="B2020" i="6" s="1"/>
  <c r="E2021" i="3"/>
  <c r="E2022" i="3"/>
  <c r="B2022" i="6" s="1"/>
  <c r="E2023" i="3"/>
  <c r="B2023" i="6" s="1"/>
  <c r="E2024" i="3"/>
  <c r="B2024" i="6" s="1"/>
  <c r="E2025" i="3"/>
  <c r="B2025" i="6" s="1"/>
  <c r="E2026" i="3"/>
  <c r="B2026" i="6" s="1"/>
  <c r="E2027" i="3"/>
  <c r="B2027" i="6" s="1"/>
  <c r="E2028" i="3"/>
  <c r="B2028" i="6" s="1"/>
  <c r="E2029" i="3"/>
  <c r="B2029" i="6" s="1"/>
  <c r="E2030" i="3"/>
  <c r="B2030" i="6" s="1"/>
  <c r="E2031" i="3"/>
  <c r="B2031" i="6" s="1"/>
  <c r="E2032" i="3"/>
  <c r="B2032" i="6" s="1"/>
  <c r="E2033" i="3"/>
  <c r="B2033" i="6" s="1"/>
  <c r="E2034" i="3"/>
  <c r="B2034" i="6" s="1"/>
  <c r="E2035" i="3"/>
  <c r="B2035" i="6" s="1"/>
  <c r="E2036" i="3"/>
  <c r="B2036" i="6" s="1"/>
  <c r="E2037" i="3"/>
  <c r="B2037" i="6" s="1"/>
  <c r="E2038" i="3"/>
  <c r="B2038" i="6" s="1"/>
  <c r="E2039" i="3"/>
  <c r="B2039" i="6" s="1"/>
  <c r="E2040" i="3"/>
  <c r="B2040" i="6" s="1"/>
  <c r="E2041" i="3"/>
  <c r="B2041" i="6" s="1"/>
  <c r="E2042" i="3"/>
  <c r="B2042" i="6" s="1"/>
  <c r="E2043" i="3"/>
  <c r="B2043" i="6" s="1"/>
  <c r="E2044" i="3"/>
  <c r="B2044" i="6" s="1"/>
  <c r="E2045" i="3"/>
  <c r="B2045" i="6" s="1"/>
  <c r="E2046" i="3"/>
  <c r="B2046" i="6" s="1"/>
  <c r="E2047" i="3"/>
  <c r="B2047" i="6" s="1"/>
  <c r="E2048" i="3"/>
  <c r="B2048" i="6" s="1"/>
  <c r="E2049" i="3"/>
  <c r="E2050" i="3"/>
  <c r="B2050" i="6" s="1"/>
  <c r="E2051" i="3"/>
  <c r="B2051" i="6" s="1"/>
  <c r="E2052" i="3"/>
  <c r="B2052" i="6" s="1"/>
  <c r="E2053" i="3"/>
  <c r="B2053" i="6" s="1"/>
  <c r="E2054" i="3"/>
  <c r="B2054" i="6" s="1"/>
  <c r="E2055" i="3"/>
  <c r="B2055" i="6" s="1"/>
  <c r="E2056" i="3"/>
  <c r="B2056" i="6" s="1"/>
  <c r="E2057" i="3"/>
  <c r="B2057" i="6" s="1"/>
  <c r="E2058" i="3"/>
  <c r="B2058" i="6" s="1"/>
  <c r="E2059" i="3"/>
  <c r="B2059" i="6" s="1"/>
  <c r="E2060" i="3"/>
  <c r="B2060" i="6" s="1"/>
  <c r="E2061" i="3"/>
  <c r="B2061" i="6" s="1"/>
  <c r="E2062" i="3"/>
  <c r="B2062" i="6" s="1"/>
  <c r="E2063" i="3"/>
  <c r="B2063" i="6" s="1"/>
  <c r="E2064" i="3"/>
  <c r="B2064" i="6" s="1"/>
  <c r="E2065" i="3"/>
  <c r="B2065" i="6" s="1"/>
  <c r="E2066" i="3"/>
  <c r="B2066" i="6" s="1"/>
  <c r="E2067" i="3"/>
  <c r="B2067" i="6" s="1"/>
  <c r="E2068" i="3"/>
  <c r="B2068" i="6" s="1"/>
  <c r="E2069" i="3"/>
  <c r="B2069" i="6" s="1"/>
  <c r="E2070" i="3"/>
  <c r="B2070" i="6" s="1"/>
  <c r="E2071" i="3"/>
  <c r="B2071" i="6" s="1"/>
  <c r="E2072" i="3"/>
  <c r="B2072" i="6" s="1"/>
  <c r="E2073" i="3"/>
  <c r="E2074" i="3"/>
  <c r="B2074" i="6" s="1"/>
  <c r="E2075" i="3"/>
  <c r="B2075" i="6" s="1"/>
  <c r="E2076" i="3"/>
  <c r="B2076" i="6" s="1"/>
  <c r="E2077" i="3"/>
  <c r="B2077" i="6" s="1"/>
  <c r="E2078" i="3"/>
  <c r="B2078" i="6" s="1"/>
  <c r="E2079" i="3"/>
  <c r="B2079" i="6" s="1"/>
  <c r="E2080" i="3"/>
  <c r="B2080" i="6" s="1"/>
  <c r="E2081" i="3"/>
  <c r="B2081" i="6" s="1"/>
  <c r="E2082" i="3"/>
  <c r="B2082" i="6" s="1"/>
  <c r="E2083" i="3"/>
  <c r="B2083" i="6" s="1"/>
  <c r="E2084" i="3"/>
  <c r="B2084" i="6" s="1"/>
  <c r="E2085" i="3"/>
  <c r="B2085" i="6" s="1"/>
  <c r="E2086" i="3"/>
  <c r="B2086" i="6" s="1"/>
  <c r="E2087" i="3"/>
  <c r="B2087" i="6" s="1"/>
  <c r="E2088" i="3"/>
  <c r="B2088" i="6" s="1"/>
  <c r="E2089" i="3"/>
  <c r="B2089" i="6" s="1"/>
  <c r="E2090" i="3"/>
  <c r="B2090" i="6" s="1"/>
  <c r="E2091" i="3"/>
  <c r="B2091" i="6" s="1"/>
  <c r="E2092" i="3"/>
  <c r="B2092" i="6" s="1"/>
  <c r="E2093" i="3"/>
  <c r="B2093" i="6" s="1"/>
  <c r="E2094" i="3"/>
  <c r="B2094" i="6" s="1"/>
  <c r="E2095" i="3"/>
  <c r="B2095" i="6" s="1"/>
  <c r="E2096" i="3"/>
  <c r="B2096" i="6" s="1"/>
  <c r="E2097" i="3"/>
  <c r="B2097" i="6" s="1"/>
  <c r="E2098" i="3"/>
  <c r="E2099" i="3"/>
  <c r="B2099" i="6" s="1"/>
  <c r="E2100" i="3"/>
  <c r="B2100" i="6" s="1"/>
  <c r="E2101" i="3"/>
  <c r="B2101" i="6" s="1"/>
  <c r="E2102" i="3"/>
  <c r="B2102" i="6" s="1"/>
  <c r="E2103" i="3"/>
  <c r="B2103" i="6" s="1"/>
  <c r="E2104" i="3"/>
  <c r="B2104" i="6" s="1"/>
  <c r="E2105" i="3"/>
  <c r="B2105" i="6" s="1"/>
  <c r="E2106" i="3"/>
  <c r="B2106" i="6" s="1"/>
  <c r="E2107" i="3"/>
  <c r="B2107" i="6" s="1"/>
  <c r="E2108" i="3"/>
  <c r="B2108" i="6" s="1"/>
  <c r="E2109" i="3"/>
  <c r="B2109" i="6" s="1"/>
  <c r="E2110" i="3"/>
  <c r="B2110" i="6" s="1"/>
  <c r="E2111" i="3"/>
  <c r="B2111" i="6" s="1"/>
  <c r="E2112" i="3"/>
  <c r="B2112" i="6" s="1"/>
  <c r="E2113" i="3"/>
  <c r="B2113" i="6" s="1"/>
  <c r="E2114" i="3"/>
  <c r="B2114" i="6" s="1"/>
  <c r="E2115" i="3"/>
  <c r="B2115" i="6" s="1"/>
  <c r="E2116" i="3"/>
  <c r="B2116" i="6" s="1"/>
  <c r="E2117" i="3"/>
  <c r="B2117" i="6" s="1"/>
  <c r="E2118" i="3"/>
  <c r="B2118" i="6" s="1"/>
  <c r="E2119" i="3"/>
  <c r="B2119" i="6" s="1"/>
  <c r="E2120" i="3"/>
  <c r="B2120" i="6" s="1"/>
  <c r="E2121" i="3"/>
  <c r="B2121" i="6" s="1"/>
  <c r="E2122" i="3"/>
  <c r="E2123" i="3"/>
  <c r="B2123" i="6" s="1"/>
  <c r="E2124" i="3"/>
  <c r="B2124" i="6" s="1"/>
  <c r="E2125" i="3"/>
  <c r="B2125" i="6" s="1"/>
  <c r="E2126" i="3"/>
  <c r="B2126" i="6" s="1"/>
  <c r="E2127" i="3"/>
  <c r="B2127" i="6" s="1"/>
  <c r="E2128" i="3"/>
  <c r="B2128" i="6" s="1"/>
  <c r="E2129" i="3"/>
  <c r="B2129" i="6" s="1"/>
  <c r="E2130" i="3"/>
  <c r="B2130" i="6" s="1"/>
  <c r="E2131" i="3"/>
  <c r="B2131" i="6" s="1"/>
  <c r="E2132" i="3"/>
  <c r="B2132" i="6" s="1"/>
  <c r="E2133" i="3"/>
  <c r="B2133" i="6" s="1"/>
  <c r="E2134" i="3"/>
  <c r="B2134" i="6" s="1"/>
  <c r="E2135" i="3"/>
  <c r="B2135" i="6" s="1"/>
  <c r="E2136" i="3"/>
  <c r="B2136" i="6" s="1"/>
  <c r="E2137" i="3"/>
  <c r="B2137" i="6" s="1"/>
  <c r="E2138" i="3"/>
  <c r="B2138" i="6" s="1"/>
  <c r="E2139" i="3"/>
  <c r="B2139" i="6" s="1"/>
  <c r="E2140" i="3"/>
  <c r="B2140" i="6" s="1"/>
  <c r="E2141" i="3"/>
  <c r="B2141" i="6" s="1"/>
  <c r="E2142" i="3"/>
  <c r="B2142" i="6" s="1"/>
  <c r="E2143" i="3"/>
  <c r="B2143" i="6" s="1"/>
  <c r="E2144" i="3"/>
  <c r="B2144" i="6" s="1"/>
  <c r="E2145" i="3"/>
  <c r="E2146" i="3"/>
  <c r="B2146" i="6" s="1"/>
  <c r="E2147" i="3"/>
  <c r="B2147" i="6" s="1"/>
  <c r="E2148" i="3"/>
  <c r="B2148" i="6" s="1"/>
  <c r="E2149" i="3"/>
  <c r="B2149" i="6" s="1"/>
  <c r="E2150" i="3"/>
  <c r="B2150" i="6" s="1"/>
  <c r="E2151" i="3"/>
  <c r="B2151" i="6" s="1"/>
  <c r="E2152" i="3"/>
  <c r="B2152" i="6" s="1"/>
  <c r="E2153" i="3"/>
  <c r="B2153" i="6" s="1"/>
  <c r="E2154" i="3"/>
  <c r="B2154" i="6" s="1"/>
  <c r="E2155" i="3"/>
  <c r="B2155" i="6" s="1"/>
  <c r="E2156" i="3"/>
  <c r="B2156" i="6" s="1"/>
  <c r="E2157" i="3"/>
  <c r="B2157" i="6" s="1"/>
  <c r="E2158" i="3"/>
  <c r="B2158" i="6" s="1"/>
  <c r="E2159" i="3"/>
  <c r="B2159" i="6" s="1"/>
  <c r="E2160" i="3"/>
  <c r="B2160" i="6" s="1"/>
  <c r="E2161" i="3"/>
  <c r="B2161" i="6" s="1"/>
  <c r="E2162" i="3"/>
  <c r="B2162" i="6" s="1"/>
  <c r="E2163" i="3"/>
  <c r="B2163" i="6" s="1"/>
  <c r="E2164" i="3"/>
  <c r="B2164" i="6" s="1"/>
  <c r="E2165" i="3"/>
  <c r="B2165" i="6" s="1"/>
  <c r="E2166" i="3"/>
  <c r="B2166" i="6" s="1"/>
  <c r="E2167" i="3"/>
  <c r="B2167" i="6" s="1"/>
  <c r="E2168" i="3"/>
  <c r="E2169" i="3"/>
  <c r="B2169" i="6" s="1"/>
  <c r="E2170" i="3"/>
  <c r="B2170" i="6" s="1"/>
  <c r="E2171" i="3"/>
  <c r="B2171" i="6" s="1"/>
  <c r="E2172" i="3"/>
  <c r="B2172" i="6" s="1"/>
  <c r="E2173" i="3"/>
  <c r="B2173" i="6" s="1"/>
  <c r="E2174" i="3"/>
  <c r="B2174" i="6" s="1"/>
  <c r="E2175" i="3"/>
  <c r="B2175" i="6" s="1"/>
  <c r="E2176" i="3"/>
  <c r="B2176" i="6" s="1"/>
  <c r="E2177" i="3"/>
  <c r="B2177" i="6" s="1"/>
  <c r="E2178" i="3"/>
  <c r="B2178" i="6" s="1"/>
  <c r="E2179" i="3"/>
  <c r="B2179" i="6" s="1"/>
  <c r="E2180" i="3"/>
  <c r="B2180" i="6" s="1"/>
  <c r="E2181" i="3"/>
  <c r="B2181" i="6" s="1"/>
  <c r="E2182" i="3"/>
  <c r="B2182" i="6" s="1"/>
  <c r="E2183" i="3"/>
  <c r="B2183" i="6" s="1"/>
  <c r="E2184" i="3"/>
  <c r="B2184" i="6" s="1"/>
  <c r="E2185" i="3"/>
  <c r="B2185" i="6" s="1"/>
  <c r="E2186" i="3"/>
  <c r="B2186" i="6" s="1"/>
  <c r="E2187" i="3"/>
  <c r="B2187" i="6" s="1"/>
  <c r="E2188" i="3"/>
  <c r="B2188" i="6" s="1"/>
  <c r="E2189" i="3"/>
  <c r="E2190" i="3"/>
  <c r="E2191" i="3"/>
  <c r="B2191" i="6" s="1"/>
  <c r="E2192" i="3"/>
  <c r="B2192" i="6" s="1"/>
  <c r="E2193" i="3"/>
  <c r="B2193" i="6" s="1"/>
  <c r="E2194" i="3"/>
  <c r="B2194" i="6" s="1"/>
  <c r="E2195" i="3"/>
  <c r="B2195" i="6" s="1"/>
  <c r="E2196" i="3"/>
  <c r="B2196" i="6" s="1"/>
  <c r="E2197" i="3"/>
  <c r="B2197" i="6" s="1"/>
  <c r="E2198" i="3"/>
  <c r="B2198" i="6" s="1"/>
  <c r="E2199" i="3"/>
  <c r="B2199" i="6" s="1"/>
  <c r="E2200" i="3"/>
  <c r="B2200" i="6" s="1"/>
  <c r="E2201" i="3"/>
  <c r="B2201" i="6" s="1"/>
  <c r="E2202" i="3"/>
  <c r="B2202" i="6" s="1"/>
  <c r="E2203" i="3"/>
  <c r="B2203" i="6" s="1"/>
  <c r="E2204" i="3"/>
  <c r="B2204" i="6" s="1"/>
  <c r="E2205" i="3"/>
  <c r="B2205" i="6" s="1"/>
  <c r="E2206" i="3"/>
  <c r="B2206" i="6" s="1"/>
  <c r="E2207" i="3"/>
  <c r="B2207" i="6" s="1"/>
  <c r="E2208" i="3"/>
  <c r="B2208" i="6" s="1"/>
  <c r="E2209" i="3"/>
  <c r="B2209" i="6" s="1"/>
  <c r="E2210" i="3"/>
  <c r="B2210" i="6" s="1"/>
  <c r="E2211" i="3"/>
  <c r="B2211" i="6" s="1"/>
  <c r="E2212" i="3"/>
  <c r="E2213" i="3"/>
  <c r="B2213" i="6" s="1"/>
  <c r="E2214" i="3"/>
  <c r="B2214" i="6" s="1"/>
  <c r="E2215" i="3"/>
  <c r="B2215" i="6" s="1"/>
  <c r="E2216" i="3"/>
  <c r="B2216" i="6" s="1"/>
  <c r="E2217" i="3"/>
  <c r="B2217" i="6" s="1"/>
  <c r="E2218" i="3"/>
  <c r="B2218" i="6" s="1"/>
  <c r="E2219" i="3"/>
  <c r="B2219" i="6" s="1"/>
  <c r="E2220" i="3"/>
  <c r="B2220" i="6" s="1"/>
  <c r="E2221" i="3"/>
  <c r="B2221" i="6" s="1"/>
  <c r="E2222" i="3"/>
  <c r="B2222" i="6" s="1"/>
  <c r="E2223" i="3"/>
  <c r="B2223" i="6" s="1"/>
  <c r="E2224" i="3"/>
  <c r="B2224" i="6" s="1"/>
  <c r="E2225" i="3"/>
  <c r="B2225" i="6" s="1"/>
  <c r="E2226" i="3"/>
  <c r="B2226" i="6" s="1"/>
  <c r="E2227" i="3"/>
  <c r="B2227" i="6" s="1"/>
  <c r="E2228" i="3"/>
  <c r="B2228" i="6" s="1"/>
  <c r="E2229" i="3"/>
  <c r="B2229" i="6" s="1"/>
  <c r="E2230" i="3"/>
  <c r="B2230" i="6" s="1"/>
  <c r="E2231" i="3"/>
  <c r="B2231" i="6" s="1"/>
  <c r="E2232" i="3"/>
  <c r="E2233" i="3"/>
  <c r="B2233" i="6" s="1"/>
  <c r="E2234" i="3"/>
  <c r="B2234" i="6" s="1"/>
  <c r="E2235" i="3"/>
  <c r="B2235" i="6" s="1"/>
  <c r="E2236" i="3"/>
  <c r="B2236" i="6" s="1"/>
  <c r="E2237" i="3"/>
  <c r="B2237" i="6" s="1"/>
  <c r="E2238" i="3"/>
  <c r="B2238" i="6" s="1"/>
  <c r="E2239" i="3"/>
  <c r="B2239" i="6" s="1"/>
  <c r="E2240" i="3"/>
  <c r="B2240" i="6" s="1"/>
  <c r="E2241" i="3"/>
  <c r="B2241" i="6" s="1"/>
  <c r="E2242" i="3"/>
  <c r="B2242" i="6" s="1"/>
  <c r="E2243" i="3"/>
  <c r="B2243" i="6" s="1"/>
  <c r="E2244" i="3"/>
  <c r="B2244" i="6" s="1"/>
  <c r="E2245" i="3"/>
  <c r="B2245" i="6" s="1"/>
  <c r="E2246" i="3"/>
  <c r="B2246" i="6" s="1"/>
  <c r="E2247" i="3"/>
  <c r="B2247" i="6" s="1"/>
  <c r="E2248" i="3"/>
  <c r="B2248" i="6" s="1"/>
  <c r="E2249" i="3"/>
  <c r="B2249" i="6" s="1"/>
  <c r="E2250" i="3"/>
  <c r="B2250" i="6" s="1"/>
  <c r="E2251" i="3"/>
  <c r="B2251" i="6" s="1"/>
  <c r="E2252" i="3"/>
  <c r="B2252" i="6" s="1"/>
  <c r="E2253" i="3"/>
  <c r="B2253" i="6" s="1"/>
  <c r="E2254" i="3"/>
  <c r="E2255" i="3"/>
  <c r="B2255" i="6" s="1"/>
  <c r="E2256" i="3"/>
  <c r="B2256" i="6" s="1"/>
  <c r="E2257" i="3"/>
  <c r="B2257" i="6" s="1"/>
  <c r="E2258" i="3"/>
  <c r="B2258" i="6" s="1"/>
  <c r="E2259" i="3"/>
  <c r="B2259" i="6" s="1"/>
  <c r="E2260" i="3"/>
  <c r="B2260" i="6" s="1"/>
  <c r="E2261" i="3"/>
  <c r="B2261" i="6" s="1"/>
  <c r="E2262" i="3"/>
  <c r="B2262" i="6" s="1"/>
  <c r="E2263" i="3"/>
  <c r="B2263" i="6" s="1"/>
  <c r="E2264" i="3"/>
  <c r="B2264" i="6" s="1"/>
  <c r="E2265" i="3"/>
  <c r="B2265" i="6" s="1"/>
  <c r="E2266" i="3"/>
  <c r="B2266" i="6" s="1"/>
  <c r="E2267" i="3"/>
  <c r="B2267" i="6" s="1"/>
  <c r="E2268" i="3"/>
  <c r="B2268" i="6" s="1"/>
  <c r="E2269" i="3"/>
  <c r="B2269" i="6" s="1"/>
  <c r="E2270" i="3"/>
  <c r="B2270" i="6" s="1"/>
  <c r="E2271" i="3"/>
  <c r="B2271" i="6" s="1"/>
  <c r="E2272" i="3"/>
  <c r="B2272" i="6" s="1"/>
  <c r="E2273" i="3"/>
  <c r="B2273" i="6" s="1"/>
  <c r="E2274" i="3"/>
  <c r="B2274" i="6" s="1"/>
  <c r="E2275" i="3"/>
  <c r="B2275" i="6" s="1"/>
  <c r="E2276" i="3"/>
  <c r="E2277" i="3"/>
  <c r="B2277" i="6" s="1"/>
  <c r="E2278" i="3"/>
  <c r="B2278" i="6" s="1"/>
  <c r="E2279" i="3"/>
  <c r="B2279" i="6" s="1"/>
  <c r="E2280" i="3"/>
  <c r="B2280" i="6" s="1"/>
  <c r="E2281" i="3"/>
  <c r="B2281" i="6" s="1"/>
  <c r="E2282" i="3"/>
  <c r="B2282" i="6" s="1"/>
  <c r="E2283" i="3"/>
  <c r="B2283" i="6" s="1"/>
  <c r="E2284" i="3"/>
  <c r="B2284" i="6" s="1"/>
  <c r="E2285" i="3"/>
  <c r="B2285" i="6" s="1"/>
  <c r="E2286" i="3"/>
  <c r="B2286" i="6" s="1"/>
  <c r="E2287" i="3"/>
  <c r="B2287" i="6" s="1"/>
  <c r="E2288" i="3"/>
  <c r="B2288" i="6" s="1"/>
  <c r="E2289" i="3"/>
  <c r="B2289" i="6" s="1"/>
  <c r="E2290" i="3"/>
  <c r="B2290" i="6" s="1"/>
  <c r="E2291" i="3"/>
  <c r="B2291" i="6" s="1"/>
  <c r="E2292" i="3"/>
  <c r="B2292" i="6" s="1"/>
  <c r="E2293" i="3"/>
  <c r="B2293" i="6" s="1"/>
  <c r="E2294" i="3"/>
  <c r="B2294" i="6" s="1"/>
  <c r="E2295" i="3"/>
  <c r="B2295" i="6" s="1"/>
  <c r="E2296" i="3"/>
  <c r="E2297" i="3"/>
  <c r="B2297" i="6" s="1"/>
  <c r="E2298" i="3"/>
  <c r="E2299" i="3"/>
  <c r="B2299" i="6" s="1"/>
  <c r="E2300" i="3"/>
  <c r="B2300" i="6" s="1"/>
  <c r="E2301" i="3"/>
  <c r="B2301" i="6" s="1"/>
  <c r="E2302" i="3"/>
  <c r="B2302" i="6" s="1"/>
  <c r="E2303" i="3"/>
  <c r="B2303" i="6" s="1"/>
  <c r="E2304" i="3"/>
  <c r="B2304" i="6" s="1"/>
  <c r="E2305" i="3"/>
  <c r="B2305" i="6" s="1"/>
  <c r="E2306" i="3"/>
  <c r="B2306" i="6" s="1"/>
  <c r="E2307" i="3"/>
  <c r="B2307" i="6" s="1"/>
  <c r="E2308" i="3"/>
  <c r="B2308" i="6" s="1"/>
  <c r="E2309" i="3"/>
  <c r="B2309" i="6" s="1"/>
  <c r="E2310" i="3"/>
  <c r="B2310" i="6" s="1"/>
  <c r="E2311" i="3"/>
  <c r="B2311" i="6" s="1"/>
  <c r="E2312" i="3"/>
  <c r="B2312" i="6" s="1"/>
  <c r="E2313" i="3"/>
  <c r="B2313" i="6" s="1"/>
  <c r="E2314" i="3"/>
  <c r="B2314" i="6" s="1"/>
  <c r="E2315" i="3"/>
  <c r="B2315" i="6" s="1"/>
  <c r="E2316" i="3"/>
  <c r="B2316" i="6" s="1"/>
  <c r="E2317" i="3"/>
  <c r="E2318" i="3"/>
  <c r="B2318" i="6" s="1"/>
  <c r="E2319" i="3"/>
  <c r="B2319" i="6" s="1"/>
  <c r="E2320" i="3"/>
  <c r="B2320" i="6" s="1"/>
  <c r="E2321" i="3"/>
  <c r="B2321" i="6" s="1"/>
  <c r="E2322" i="3"/>
  <c r="B2322" i="6" s="1"/>
  <c r="E2323" i="3"/>
  <c r="B2323" i="6" s="1"/>
  <c r="E2324" i="3"/>
  <c r="B2324" i="6" s="1"/>
  <c r="E2325" i="3"/>
  <c r="B2325" i="6" s="1"/>
  <c r="E2326" i="3"/>
  <c r="B2326" i="6" s="1"/>
  <c r="E2327" i="3"/>
  <c r="B2327" i="6" s="1"/>
  <c r="E2328" i="3"/>
  <c r="B2328" i="6" s="1"/>
  <c r="E2329" i="3"/>
  <c r="B2329" i="6" s="1"/>
  <c r="E2330" i="3"/>
  <c r="B2330" i="6" s="1"/>
  <c r="E2331" i="3"/>
  <c r="B2331" i="6" s="1"/>
  <c r="E2332" i="3"/>
  <c r="E2333" i="3"/>
  <c r="B2333" i="6" s="1"/>
  <c r="E2334" i="3"/>
  <c r="B2334" i="6" s="1"/>
  <c r="E2335" i="3"/>
  <c r="B2335" i="6" s="1"/>
  <c r="E2336" i="3"/>
  <c r="B2336" i="6" s="1"/>
  <c r="E2" i="3"/>
  <c r="B2" i="6" s="1"/>
  <c r="F172" i="1"/>
  <c r="E2" i="1"/>
  <c r="F2" i="1" s="1"/>
  <c r="E3" i="1"/>
  <c r="F3" i="1" s="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101" i="1"/>
  <c r="F101" i="1" s="1"/>
  <c r="E102" i="1"/>
  <c r="F102" i="1" s="1"/>
  <c r="E103" i="1"/>
  <c r="F103" i="1" s="1"/>
  <c r="E104" i="1"/>
  <c r="F104" i="1" s="1"/>
  <c r="E105" i="1"/>
  <c r="F105" i="1" s="1"/>
  <c r="E106" i="1"/>
  <c r="F106" i="1" s="1"/>
  <c r="E107" i="1"/>
  <c r="F107" i="1" s="1"/>
  <c r="E108" i="1"/>
  <c r="F108" i="1" s="1"/>
  <c r="E109" i="1"/>
  <c r="F109" i="1" s="1"/>
  <c r="E110" i="1"/>
  <c r="F110" i="1" s="1"/>
  <c r="E111" i="1"/>
  <c r="F111" i="1" s="1"/>
  <c r="E112" i="1"/>
  <c r="F112" i="1" s="1"/>
  <c r="E113" i="1"/>
  <c r="F113" i="1" s="1"/>
  <c r="E114" i="1"/>
  <c r="F114" i="1" s="1"/>
  <c r="E115" i="1"/>
  <c r="F115" i="1" s="1"/>
  <c r="E116" i="1"/>
  <c r="F116" i="1" s="1"/>
  <c r="E117" i="1"/>
  <c r="F117" i="1" s="1"/>
  <c r="E118" i="1"/>
  <c r="F118" i="1" s="1"/>
  <c r="E119" i="1"/>
  <c r="F119" i="1" s="1"/>
  <c r="E120" i="1"/>
  <c r="F120" i="1" s="1"/>
  <c r="E121" i="1"/>
  <c r="F121" i="1" s="1"/>
  <c r="E122" i="1"/>
  <c r="F122" i="1" s="1"/>
  <c r="E123" i="1"/>
  <c r="F123" i="1" s="1"/>
  <c r="E124" i="1"/>
  <c r="F124" i="1" s="1"/>
  <c r="E125" i="1"/>
  <c r="F125" i="1" s="1"/>
  <c r="E126" i="1"/>
  <c r="F126" i="1" s="1"/>
  <c r="E127" i="1"/>
  <c r="F127" i="1" s="1"/>
  <c r="E128" i="1"/>
  <c r="F128" i="1" s="1"/>
  <c r="E129" i="1"/>
  <c r="F129" i="1" s="1"/>
  <c r="E130" i="1"/>
  <c r="F130" i="1" s="1"/>
  <c r="E131" i="1"/>
  <c r="F131" i="1" s="1"/>
  <c r="E132" i="1"/>
  <c r="F132" i="1" s="1"/>
  <c r="E133" i="1"/>
  <c r="F133" i="1" s="1"/>
  <c r="E134" i="1"/>
  <c r="F134" i="1" s="1"/>
  <c r="E135" i="1"/>
  <c r="F135" i="1" s="1"/>
  <c r="E136" i="1"/>
  <c r="F136" i="1" s="1"/>
  <c r="E137" i="1"/>
  <c r="F137" i="1" s="1"/>
  <c r="E138" i="1"/>
  <c r="F138" i="1" s="1"/>
  <c r="E139" i="1"/>
  <c r="F139" i="1" s="1"/>
  <c r="E140" i="1"/>
  <c r="F140" i="1" s="1"/>
  <c r="E141" i="1"/>
  <c r="F141" i="1" s="1"/>
  <c r="E142" i="1"/>
  <c r="F142" i="1" s="1"/>
  <c r="E143" i="1"/>
  <c r="F143" i="1" s="1"/>
  <c r="E144" i="1"/>
  <c r="F144" i="1" s="1"/>
  <c r="E145" i="1"/>
  <c r="F145" i="1" s="1"/>
  <c r="E146" i="1"/>
  <c r="F146" i="1" s="1"/>
  <c r="E147" i="1"/>
  <c r="F147" i="1" s="1"/>
  <c r="E148" i="1"/>
  <c r="F148" i="1" s="1"/>
  <c r="E149" i="1"/>
  <c r="F149" i="1" s="1"/>
  <c r="E150" i="1"/>
  <c r="F150" i="1" s="1"/>
  <c r="E151" i="1"/>
  <c r="F151" i="1" s="1"/>
  <c r="E152" i="1"/>
  <c r="F152" i="1" s="1"/>
  <c r="E153" i="1"/>
  <c r="F153" i="1" s="1"/>
  <c r="E154" i="1"/>
  <c r="F154" i="1" s="1"/>
  <c r="E155" i="1"/>
  <c r="F155" i="1" s="1"/>
  <c r="E156" i="1"/>
  <c r="F156" i="1" s="1"/>
  <c r="E157" i="1"/>
  <c r="F157" i="1" s="1"/>
  <c r="E158" i="1"/>
  <c r="F158" i="1" s="1"/>
  <c r="E159" i="1"/>
  <c r="F159" i="1" s="1"/>
  <c r="E160" i="1"/>
  <c r="F160" i="1" s="1"/>
  <c r="E161" i="1"/>
  <c r="F161" i="1" s="1"/>
  <c r="E162" i="1"/>
  <c r="F162" i="1" s="1"/>
  <c r="E163" i="1"/>
  <c r="F163" i="1" s="1"/>
  <c r="E164" i="1"/>
  <c r="F164" i="1" s="1"/>
  <c r="E165" i="1"/>
  <c r="F165" i="1" s="1"/>
  <c r="E166" i="1"/>
  <c r="F166" i="1" s="1"/>
  <c r="E167" i="1"/>
  <c r="F167" i="1" s="1"/>
  <c r="E168" i="1"/>
  <c r="F168" i="1" s="1"/>
  <c r="E169" i="1"/>
  <c r="F169" i="1" s="1"/>
  <c r="E170" i="1"/>
  <c r="F170" i="1" s="1"/>
  <c r="E171" i="1"/>
  <c r="F171" i="1" s="1"/>
  <c r="E172" i="1"/>
  <c r="E173" i="1"/>
  <c r="F173" i="1" s="1"/>
  <c r="E174" i="1"/>
  <c r="F174" i="1" s="1"/>
  <c r="E175" i="1"/>
  <c r="F175" i="1" s="1"/>
  <c r="E176" i="1"/>
  <c r="F176" i="1" s="1"/>
  <c r="E177" i="1"/>
  <c r="F177" i="1" s="1"/>
  <c r="E178" i="1"/>
  <c r="F178" i="1" s="1"/>
  <c r="E179" i="1"/>
  <c r="F179" i="1" s="1"/>
  <c r="E180" i="1"/>
  <c r="F180" i="1" s="1"/>
  <c r="E181" i="1"/>
  <c r="F181" i="1" s="1"/>
  <c r="E182" i="1"/>
  <c r="F182" i="1" s="1"/>
  <c r="E183" i="1"/>
  <c r="F183" i="1" s="1"/>
  <c r="E184" i="1"/>
  <c r="F184" i="1" s="1"/>
  <c r="E185" i="1"/>
  <c r="F185" i="1" s="1"/>
  <c r="E186" i="1"/>
  <c r="F186" i="1" s="1"/>
  <c r="E187" i="1"/>
  <c r="F187" i="1" s="1"/>
  <c r="E188" i="1"/>
  <c r="F188" i="1" s="1"/>
  <c r="E189" i="1"/>
  <c r="F189" i="1" s="1"/>
  <c r="E190" i="1"/>
  <c r="F190" i="1" s="1"/>
  <c r="E191" i="1"/>
  <c r="F191" i="1" s="1"/>
  <c r="E192" i="1"/>
  <c r="F192" i="1" s="1"/>
  <c r="E193" i="1"/>
  <c r="F193" i="1" s="1"/>
  <c r="E194" i="1"/>
  <c r="F194" i="1" s="1"/>
  <c r="E195" i="1"/>
  <c r="F195" i="1" s="1"/>
  <c r="E196" i="1"/>
  <c r="F196" i="1" s="1"/>
  <c r="E197" i="1"/>
  <c r="F197" i="1" s="1"/>
  <c r="E198" i="1"/>
  <c r="F198" i="1" s="1"/>
  <c r="E199" i="1"/>
  <c r="F199" i="1" s="1"/>
  <c r="E200" i="1"/>
  <c r="F200" i="1" s="1"/>
  <c r="E201" i="1"/>
  <c r="F201" i="1" s="1"/>
  <c r="E202" i="1"/>
  <c r="F202" i="1" s="1"/>
  <c r="E203" i="1"/>
  <c r="F203" i="1" s="1"/>
  <c r="E204" i="1"/>
  <c r="F204" i="1" s="1"/>
  <c r="E205" i="1"/>
  <c r="F205" i="1" s="1"/>
  <c r="E206" i="1"/>
  <c r="F206" i="1" s="1"/>
  <c r="E207" i="1"/>
  <c r="F207" i="1" s="1"/>
  <c r="E208" i="1"/>
  <c r="F208" i="1" s="1"/>
  <c r="E209" i="1"/>
  <c r="F209" i="1" s="1"/>
  <c r="E210" i="1"/>
  <c r="F210" i="1" s="1"/>
  <c r="E211" i="1"/>
  <c r="F211" i="1" s="1"/>
  <c r="E212" i="1"/>
  <c r="F212" i="1" s="1"/>
  <c r="E213" i="1"/>
  <c r="F213" i="1" s="1"/>
  <c r="E214" i="1"/>
  <c r="F214" i="1" s="1"/>
  <c r="E215" i="1"/>
  <c r="F215" i="1" s="1"/>
  <c r="E216" i="1"/>
  <c r="F216" i="1" s="1"/>
  <c r="E217" i="1"/>
  <c r="F217" i="1" s="1"/>
  <c r="E218" i="1"/>
  <c r="F218" i="1" s="1"/>
  <c r="E219" i="1"/>
  <c r="F219" i="1" s="1"/>
  <c r="E220" i="1"/>
  <c r="F220" i="1" s="1"/>
  <c r="E221" i="1"/>
  <c r="F221" i="1" s="1"/>
  <c r="E222" i="1"/>
  <c r="F222" i="1" s="1"/>
  <c r="E223" i="1"/>
  <c r="F223" i="1" s="1"/>
  <c r="E224" i="1"/>
  <c r="F224" i="1" s="1"/>
  <c r="E225" i="1"/>
  <c r="F225" i="1" s="1"/>
  <c r="E226" i="1"/>
  <c r="F226" i="1" s="1"/>
  <c r="E227" i="1"/>
  <c r="F227" i="1" s="1"/>
  <c r="E228" i="1"/>
  <c r="F228" i="1" s="1"/>
  <c r="E229" i="1"/>
  <c r="F229" i="1" s="1"/>
  <c r="E230" i="1"/>
  <c r="F230" i="1" s="1"/>
  <c r="E231" i="1"/>
  <c r="F231" i="1" s="1"/>
  <c r="E232" i="1"/>
  <c r="F232" i="1" s="1"/>
  <c r="E233" i="1"/>
  <c r="F233" i="1" s="1"/>
  <c r="E234" i="1"/>
  <c r="F234" i="1" s="1"/>
  <c r="E235" i="1"/>
  <c r="F235" i="1" s="1"/>
  <c r="E236" i="1"/>
  <c r="F236" i="1" s="1"/>
  <c r="E237" i="1"/>
  <c r="F237" i="1" s="1"/>
  <c r="E238" i="1"/>
  <c r="F238" i="1" s="1"/>
  <c r="E239" i="1"/>
  <c r="F239" i="1" s="1"/>
  <c r="E240" i="1"/>
  <c r="F240" i="1" s="1"/>
  <c r="E241" i="1"/>
  <c r="F241" i="1" s="1"/>
  <c r="E242" i="1"/>
  <c r="F242" i="1" s="1"/>
  <c r="E243" i="1"/>
  <c r="F243" i="1" s="1"/>
  <c r="E244" i="1"/>
  <c r="F244" i="1" s="1"/>
  <c r="E245" i="1"/>
  <c r="F245" i="1" s="1"/>
  <c r="E246" i="1"/>
  <c r="F246" i="1" s="1"/>
  <c r="E247" i="1"/>
  <c r="F247" i="1" s="1"/>
  <c r="E248" i="1"/>
  <c r="F248" i="1" s="1"/>
  <c r="E249" i="1"/>
  <c r="F249" i="1" s="1"/>
  <c r="E250" i="1"/>
  <c r="F250" i="1" s="1"/>
  <c r="E251" i="1"/>
  <c r="F251" i="1" s="1"/>
  <c r="E252" i="1"/>
  <c r="F252" i="1" s="1"/>
  <c r="E253" i="1"/>
  <c r="F253" i="1" s="1"/>
  <c r="E254" i="1"/>
  <c r="F254" i="1" s="1"/>
  <c r="E255" i="1"/>
  <c r="F255" i="1" s="1"/>
  <c r="E256" i="1"/>
  <c r="F256" i="1" s="1"/>
  <c r="E257" i="1"/>
  <c r="F257" i="1" s="1"/>
  <c r="E258" i="1"/>
  <c r="F258" i="1" s="1"/>
  <c r="E259" i="1"/>
  <c r="F259" i="1" s="1"/>
  <c r="E260" i="1"/>
  <c r="F260" i="1" s="1"/>
  <c r="E261" i="1"/>
  <c r="F261" i="1" s="1"/>
  <c r="E262" i="1"/>
  <c r="F262" i="1" s="1"/>
  <c r="E263" i="1"/>
  <c r="F263" i="1" s="1"/>
  <c r="E264" i="1"/>
  <c r="F264" i="1" s="1"/>
  <c r="E265" i="1"/>
  <c r="F265" i="1" s="1"/>
  <c r="E266" i="1"/>
  <c r="F266" i="1" s="1"/>
  <c r="E267" i="1"/>
  <c r="F267" i="1" s="1"/>
  <c r="E268" i="1"/>
  <c r="F268" i="1" s="1"/>
  <c r="E269" i="1"/>
  <c r="F269" i="1" s="1"/>
  <c r="E270" i="1"/>
  <c r="F270" i="1" s="1"/>
  <c r="E271" i="1"/>
  <c r="F271" i="1" s="1"/>
  <c r="E272" i="1"/>
  <c r="F272" i="1" s="1"/>
  <c r="E273" i="1"/>
  <c r="F273" i="1" s="1"/>
  <c r="E274" i="1"/>
  <c r="F274" i="1" s="1"/>
  <c r="E275" i="1"/>
  <c r="F275" i="1" s="1"/>
  <c r="E276" i="1"/>
  <c r="F276" i="1" s="1"/>
  <c r="E277" i="1"/>
  <c r="F277" i="1" s="1"/>
  <c r="E278" i="1"/>
  <c r="F278" i="1" s="1"/>
  <c r="E279" i="1"/>
  <c r="F279" i="1" s="1"/>
  <c r="E280" i="1"/>
  <c r="F280" i="1" s="1"/>
  <c r="E281" i="1"/>
  <c r="F281" i="1" s="1"/>
  <c r="E282" i="1"/>
  <c r="F282" i="1" s="1"/>
  <c r="E283" i="1"/>
  <c r="F283" i="1" s="1"/>
  <c r="E284" i="1"/>
  <c r="F284" i="1" s="1"/>
  <c r="E285" i="1"/>
  <c r="F285" i="1" s="1"/>
  <c r="E286" i="1"/>
  <c r="F286" i="1" s="1"/>
  <c r="E287" i="1"/>
  <c r="F287" i="1" s="1"/>
  <c r="E288" i="1"/>
  <c r="F288" i="1" s="1"/>
  <c r="E289" i="1"/>
  <c r="F289" i="1" s="1"/>
  <c r="E290" i="1"/>
  <c r="F290" i="1" s="1"/>
  <c r="E291" i="1"/>
  <c r="F291" i="1" s="1"/>
  <c r="E292" i="1"/>
  <c r="F292" i="1" s="1"/>
  <c r="E293" i="1"/>
  <c r="F293" i="1" s="1"/>
  <c r="E294" i="1"/>
  <c r="F294" i="1" s="1"/>
  <c r="E295" i="1"/>
  <c r="F295" i="1" s="1"/>
  <c r="E296" i="1"/>
  <c r="F296" i="1" s="1"/>
  <c r="E297" i="1"/>
  <c r="F297" i="1" s="1"/>
  <c r="E298" i="1"/>
  <c r="F298" i="1" s="1"/>
  <c r="E299" i="1"/>
  <c r="F299" i="1" s="1"/>
  <c r="E300" i="1"/>
  <c r="F300" i="1" s="1"/>
  <c r="E301" i="1"/>
  <c r="F301" i="1" s="1"/>
  <c r="E302" i="1"/>
  <c r="F302" i="1" s="1"/>
  <c r="E303" i="1"/>
  <c r="F303" i="1" s="1"/>
  <c r="E304" i="1"/>
  <c r="F304" i="1" s="1"/>
  <c r="E305" i="1"/>
  <c r="F305" i="1" s="1"/>
  <c r="E306" i="1"/>
  <c r="F306" i="1" s="1"/>
  <c r="E307" i="1"/>
  <c r="F307" i="1" s="1"/>
  <c r="E308" i="1"/>
  <c r="F308" i="1" s="1"/>
  <c r="E309" i="1"/>
  <c r="F309" i="1" s="1"/>
  <c r="E310" i="1"/>
  <c r="F310" i="1" s="1"/>
  <c r="E311" i="1"/>
  <c r="F311" i="1" s="1"/>
  <c r="E312" i="1"/>
  <c r="F312" i="1" s="1"/>
  <c r="E313" i="1"/>
  <c r="F313" i="1" s="1"/>
  <c r="E314" i="1"/>
  <c r="F314" i="1" s="1"/>
  <c r="E315" i="1"/>
  <c r="F315" i="1" s="1"/>
  <c r="E316" i="1"/>
  <c r="F316" i="1" s="1"/>
  <c r="E317" i="1"/>
  <c r="F317" i="1" s="1"/>
  <c r="E318" i="1"/>
  <c r="F318" i="1" s="1"/>
  <c r="E319" i="1"/>
  <c r="F319" i="1" s="1"/>
  <c r="E320" i="1"/>
  <c r="F320" i="1" s="1"/>
  <c r="E321" i="1"/>
  <c r="F321" i="1" s="1"/>
  <c r="E322" i="1"/>
  <c r="F322" i="1" s="1"/>
  <c r="E323" i="1"/>
  <c r="F323" i="1" s="1"/>
  <c r="E324" i="1"/>
  <c r="F324" i="1" s="1"/>
  <c r="E325" i="1"/>
  <c r="F325" i="1" s="1"/>
  <c r="E326" i="1"/>
  <c r="F326" i="1" s="1"/>
  <c r="E327" i="1"/>
  <c r="F327" i="1" s="1"/>
  <c r="E328" i="1"/>
  <c r="F328" i="1" s="1"/>
  <c r="E329" i="1"/>
  <c r="F329" i="1" s="1"/>
  <c r="E330" i="1"/>
  <c r="F330" i="1" s="1"/>
  <c r="E331" i="1"/>
  <c r="F331" i="1" s="1"/>
  <c r="E332" i="1"/>
  <c r="F332" i="1" s="1"/>
  <c r="E333" i="1"/>
  <c r="F333" i="1" s="1"/>
  <c r="E334" i="1"/>
  <c r="F334" i="1" s="1"/>
  <c r="E335" i="1"/>
  <c r="F335" i="1" s="1"/>
  <c r="E336" i="1"/>
  <c r="F336" i="1" s="1"/>
  <c r="E337" i="1"/>
  <c r="F337" i="1" s="1"/>
  <c r="E338" i="1"/>
  <c r="F338" i="1" s="1"/>
  <c r="E339" i="1"/>
  <c r="F339" i="1" s="1"/>
  <c r="E340" i="1"/>
  <c r="F340" i="1" s="1"/>
  <c r="E341" i="1"/>
  <c r="F341" i="1" s="1"/>
  <c r="E342" i="1"/>
  <c r="F342" i="1" s="1"/>
  <c r="E343" i="1"/>
  <c r="F343" i="1" s="1"/>
  <c r="E344" i="1"/>
  <c r="F344" i="1" s="1"/>
  <c r="E345" i="1"/>
  <c r="F345" i="1" s="1"/>
  <c r="E346" i="1"/>
  <c r="F346" i="1" s="1"/>
  <c r="E347" i="1"/>
  <c r="F347" i="1" s="1"/>
  <c r="E348" i="1"/>
  <c r="F348" i="1" s="1"/>
  <c r="E349" i="1"/>
  <c r="F349" i="1" s="1"/>
  <c r="E350" i="1"/>
  <c r="F350" i="1" s="1"/>
  <c r="E351" i="1"/>
  <c r="F351" i="1" s="1"/>
  <c r="E352" i="1"/>
  <c r="F352" i="1" s="1"/>
  <c r="E353" i="1"/>
  <c r="F353" i="1" s="1"/>
  <c r="E354" i="1"/>
  <c r="F354" i="1" s="1"/>
  <c r="E355" i="1"/>
  <c r="F355" i="1" s="1"/>
  <c r="E356" i="1"/>
  <c r="F356" i="1" s="1"/>
  <c r="E357" i="1"/>
  <c r="F357" i="1" s="1"/>
  <c r="E358" i="1"/>
  <c r="F358" i="1" s="1"/>
  <c r="E359" i="1"/>
  <c r="F359" i="1" s="1"/>
  <c r="E360" i="1"/>
  <c r="F360" i="1" s="1"/>
  <c r="E361" i="1"/>
  <c r="F361" i="1" s="1"/>
  <c r="E362" i="1"/>
  <c r="F362" i="1" s="1"/>
  <c r="E363" i="1"/>
  <c r="F363" i="1" s="1"/>
  <c r="E364" i="1"/>
  <c r="F364" i="1" s="1"/>
  <c r="E365" i="1"/>
  <c r="F365" i="1" s="1"/>
  <c r="E366" i="1"/>
  <c r="F366" i="1" s="1"/>
  <c r="E367" i="1"/>
  <c r="F367" i="1" s="1"/>
  <c r="E368" i="1"/>
  <c r="F368" i="1" s="1"/>
  <c r="E369" i="1"/>
  <c r="F369" i="1" s="1"/>
  <c r="E370" i="1"/>
  <c r="F370" i="1" s="1"/>
  <c r="E371" i="1"/>
  <c r="F371" i="1" s="1"/>
  <c r="E372" i="1"/>
  <c r="F372" i="1" s="1"/>
  <c r="E373" i="1"/>
  <c r="F373" i="1" s="1"/>
  <c r="E374" i="1"/>
  <c r="F374" i="1" s="1"/>
  <c r="E375" i="1"/>
  <c r="F375" i="1" s="1"/>
  <c r="E376" i="1"/>
  <c r="F376" i="1" s="1"/>
  <c r="E377" i="1"/>
  <c r="F377" i="1" s="1"/>
  <c r="E378" i="1"/>
  <c r="F378" i="1" s="1"/>
  <c r="E379" i="1"/>
  <c r="F379" i="1" s="1"/>
  <c r="E380" i="1"/>
  <c r="F380" i="1" s="1"/>
  <c r="E381" i="1"/>
  <c r="F381" i="1" s="1"/>
  <c r="E382" i="1"/>
  <c r="F382" i="1" s="1"/>
  <c r="E383" i="1"/>
  <c r="F383" i="1" s="1"/>
  <c r="E384" i="1"/>
  <c r="F384" i="1" s="1"/>
  <c r="E385" i="1"/>
  <c r="F385" i="1" s="1"/>
  <c r="E386" i="1"/>
  <c r="F386" i="1" s="1"/>
  <c r="E387" i="1"/>
  <c r="F387" i="1" s="1"/>
  <c r="E388" i="1"/>
  <c r="F388" i="1" s="1"/>
  <c r="E389" i="1"/>
  <c r="F389" i="1" s="1"/>
  <c r="E390" i="1"/>
  <c r="F390" i="1" s="1"/>
  <c r="E391" i="1"/>
  <c r="F391" i="1" s="1"/>
  <c r="E392" i="1"/>
  <c r="F392" i="1" s="1"/>
  <c r="E393" i="1"/>
  <c r="F393" i="1" s="1"/>
  <c r="E394" i="1"/>
  <c r="F394" i="1" s="1"/>
  <c r="E395" i="1"/>
  <c r="F395" i="1" s="1"/>
  <c r="E396" i="1"/>
  <c r="F396" i="1" s="1"/>
  <c r="E397" i="1"/>
  <c r="F397" i="1" s="1"/>
  <c r="E398" i="1"/>
  <c r="F398" i="1" s="1"/>
  <c r="E399" i="1"/>
  <c r="F399" i="1" s="1"/>
  <c r="E400" i="1"/>
  <c r="F400" i="1" s="1"/>
  <c r="E401" i="1"/>
  <c r="F401" i="1" s="1"/>
  <c r="E402" i="1"/>
  <c r="F402" i="1" s="1"/>
  <c r="E403" i="1"/>
  <c r="F403" i="1" s="1"/>
  <c r="E404" i="1"/>
  <c r="F404" i="1" s="1"/>
  <c r="E405" i="1"/>
  <c r="F405" i="1" s="1"/>
  <c r="E406" i="1"/>
  <c r="F406" i="1" s="1"/>
  <c r="E407" i="1"/>
  <c r="F407" i="1" s="1"/>
  <c r="E408" i="1"/>
  <c r="F408" i="1" s="1"/>
  <c r="E409" i="1"/>
  <c r="F409" i="1" s="1"/>
  <c r="E410" i="1"/>
  <c r="F410" i="1" s="1"/>
  <c r="E411" i="1"/>
  <c r="F411" i="1" s="1"/>
  <c r="E412" i="1"/>
  <c r="F412" i="1" s="1"/>
  <c r="E413" i="1"/>
  <c r="F413" i="1" s="1"/>
  <c r="E414" i="1"/>
  <c r="F414" i="1" s="1"/>
  <c r="E415" i="1"/>
  <c r="F415" i="1" s="1"/>
  <c r="E416" i="1"/>
  <c r="F416" i="1" s="1"/>
  <c r="E417" i="1"/>
  <c r="F417" i="1" s="1"/>
  <c r="E418" i="1"/>
  <c r="F418" i="1" s="1"/>
  <c r="E419" i="1"/>
  <c r="F419" i="1" s="1"/>
  <c r="E420" i="1"/>
  <c r="F420" i="1" s="1"/>
  <c r="E421" i="1"/>
  <c r="F421" i="1" s="1"/>
  <c r="E422" i="1"/>
  <c r="F422" i="1" s="1"/>
  <c r="E423" i="1"/>
  <c r="F423" i="1" s="1"/>
  <c r="E424" i="1"/>
  <c r="F424" i="1" s="1"/>
  <c r="E425" i="1"/>
  <c r="F425" i="1" s="1"/>
  <c r="E426" i="1"/>
  <c r="F426" i="1" s="1"/>
  <c r="E427" i="1"/>
  <c r="F427" i="1" s="1"/>
  <c r="E428" i="1"/>
  <c r="F428" i="1" s="1"/>
  <c r="E429" i="1"/>
  <c r="F429" i="1" s="1"/>
  <c r="E430" i="1"/>
  <c r="F430" i="1" s="1"/>
  <c r="E431" i="1"/>
  <c r="F431" i="1" s="1"/>
  <c r="E432" i="1"/>
  <c r="F432" i="1" s="1"/>
  <c r="E433" i="1"/>
  <c r="F433" i="1" s="1"/>
  <c r="E434" i="1"/>
  <c r="F434" i="1" s="1"/>
  <c r="E435" i="1"/>
  <c r="F435" i="1" s="1"/>
  <c r="E436" i="1"/>
  <c r="F436" i="1" s="1"/>
  <c r="E437" i="1"/>
  <c r="F437" i="1" s="1"/>
  <c r="E438" i="1"/>
  <c r="F438" i="1" s="1"/>
  <c r="E439" i="1"/>
  <c r="F439" i="1" s="1"/>
  <c r="E440" i="1"/>
  <c r="F440" i="1" s="1"/>
  <c r="E441" i="1"/>
  <c r="F441" i="1" s="1"/>
  <c r="E442" i="1"/>
  <c r="F442" i="1" s="1"/>
  <c r="E443" i="1"/>
  <c r="F443" i="1" s="1"/>
  <c r="E444" i="1"/>
  <c r="F444" i="1" s="1"/>
  <c r="E445" i="1"/>
  <c r="F445" i="1" s="1"/>
  <c r="E446" i="1"/>
  <c r="F446" i="1" s="1"/>
  <c r="E447" i="1"/>
  <c r="F447" i="1" s="1"/>
  <c r="E448" i="1"/>
  <c r="F448" i="1" s="1"/>
  <c r="E449" i="1"/>
  <c r="F449" i="1" s="1"/>
  <c r="E450" i="1"/>
  <c r="F450" i="1" s="1"/>
  <c r="E451" i="1"/>
  <c r="F451" i="1" s="1"/>
  <c r="E452" i="1"/>
  <c r="F452" i="1" s="1"/>
  <c r="E453" i="1"/>
  <c r="F453" i="1" s="1"/>
  <c r="E454" i="1"/>
  <c r="F454" i="1" s="1"/>
  <c r="E455" i="1"/>
  <c r="F455" i="1" s="1"/>
  <c r="E456" i="1"/>
  <c r="F456" i="1" s="1"/>
  <c r="E457" i="1"/>
  <c r="F457" i="1" s="1"/>
  <c r="E458" i="1"/>
  <c r="F458" i="1" s="1"/>
  <c r="E459" i="1"/>
  <c r="F459" i="1" s="1"/>
  <c r="E460" i="1"/>
  <c r="F460" i="1" s="1"/>
  <c r="E461" i="1"/>
  <c r="F461" i="1" s="1"/>
  <c r="E462" i="1"/>
  <c r="F462" i="1" s="1"/>
  <c r="E463" i="1"/>
  <c r="F463" i="1" s="1"/>
  <c r="E464" i="1"/>
  <c r="F464" i="1" s="1"/>
  <c r="E465" i="1"/>
  <c r="F465" i="1" s="1"/>
  <c r="E466" i="1"/>
  <c r="F466" i="1" s="1"/>
  <c r="E467" i="1"/>
  <c r="F467" i="1" s="1"/>
  <c r="E468" i="1"/>
  <c r="F468" i="1" s="1"/>
  <c r="E469" i="1"/>
  <c r="F469" i="1" s="1"/>
  <c r="E470" i="1"/>
  <c r="F470" i="1" s="1"/>
  <c r="E471" i="1"/>
  <c r="F471" i="1" s="1"/>
  <c r="E472" i="1"/>
  <c r="F472" i="1" s="1"/>
  <c r="E473" i="1"/>
  <c r="F473" i="1" s="1"/>
  <c r="E474" i="1"/>
  <c r="F474" i="1" s="1"/>
  <c r="E475" i="1"/>
  <c r="F475" i="1" s="1"/>
  <c r="E476" i="1"/>
  <c r="F476" i="1" s="1"/>
  <c r="E477" i="1"/>
  <c r="F477" i="1" s="1"/>
  <c r="E478" i="1"/>
  <c r="F478" i="1" s="1"/>
  <c r="E479" i="1"/>
  <c r="F479" i="1" s="1"/>
  <c r="E480" i="1"/>
  <c r="F480" i="1" s="1"/>
  <c r="E481" i="1"/>
  <c r="F481" i="1" s="1"/>
  <c r="E482" i="1"/>
  <c r="F482" i="1" s="1"/>
  <c r="E483" i="1"/>
  <c r="F483" i="1" s="1"/>
  <c r="E484" i="1"/>
  <c r="F484" i="1" s="1"/>
  <c r="E485" i="1"/>
  <c r="F485" i="1" s="1"/>
  <c r="E486" i="1"/>
  <c r="F486" i="1" s="1"/>
  <c r="E487" i="1"/>
  <c r="F487" i="1" s="1"/>
  <c r="E488" i="1"/>
  <c r="F488" i="1" s="1"/>
  <c r="E489" i="1"/>
  <c r="F489" i="1" s="1"/>
  <c r="E490" i="1"/>
  <c r="F490" i="1" s="1"/>
  <c r="E491" i="1"/>
  <c r="F491" i="1" s="1"/>
  <c r="E492" i="1"/>
  <c r="F492" i="1" s="1"/>
  <c r="E493" i="1"/>
  <c r="F493" i="1" s="1"/>
  <c r="E494" i="1"/>
  <c r="F494" i="1" s="1"/>
  <c r="E495" i="1"/>
  <c r="F495" i="1" s="1"/>
  <c r="E496" i="1"/>
  <c r="F496" i="1" s="1"/>
  <c r="E497" i="1"/>
  <c r="F497" i="1" s="1"/>
  <c r="E498" i="1"/>
  <c r="F498" i="1" s="1"/>
  <c r="E499" i="1"/>
  <c r="F499" i="1" s="1"/>
  <c r="E500" i="1"/>
  <c r="F500" i="1" s="1"/>
  <c r="E501" i="1"/>
  <c r="F501" i="1" s="1"/>
  <c r="E502" i="1"/>
  <c r="F502" i="1" s="1"/>
  <c r="E503" i="1"/>
  <c r="F503" i="1" s="1"/>
  <c r="E504" i="1"/>
  <c r="F504" i="1" s="1"/>
  <c r="E505" i="1"/>
  <c r="F505" i="1" s="1"/>
  <c r="E506" i="1"/>
  <c r="F506" i="1" s="1"/>
  <c r="E507" i="1"/>
  <c r="F507" i="1" s="1"/>
  <c r="E508" i="1"/>
  <c r="F508" i="1" s="1"/>
  <c r="E509" i="1"/>
  <c r="F509" i="1" s="1"/>
  <c r="E510" i="1"/>
  <c r="F510" i="1" s="1"/>
  <c r="E511" i="1"/>
  <c r="F511" i="1" s="1"/>
  <c r="E512" i="1"/>
  <c r="F512" i="1" s="1"/>
  <c r="E513" i="1"/>
  <c r="F513" i="1" s="1"/>
  <c r="E514" i="1"/>
  <c r="F514" i="1" s="1"/>
  <c r="E515" i="1"/>
  <c r="F515" i="1" s="1"/>
  <c r="E516" i="1"/>
  <c r="F516" i="1" s="1"/>
  <c r="E517" i="1"/>
  <c r="F517" i="1" s="1"/>
  <c r="E518" i="1"/>
  <c r="F518" i="1" s="1"/>
  <c r="E519" i="1"/>
  <c r="F519" i="1" s="1"/>
  <c r="E520" i="1"/>
  <c r="F520" i="1" s="1"/>
  <c r="E521" i="1"/>
  <c r="F521" i="1" s="1"/>
  <c r="E522" i="1"/>
  <c r="F522" i="1" s="1"/>
  <c r="E523" i="1"/>
  <c r="F523" i="1" s="1"/>
  <c r="E524" i="1"/>
  <c r="F524" i="1" s="1"/>
  <c r="E525" i="1"/>
  <c r="F525" i="1" s="1"/>
  <c r="E526" i="1"/>
  <c r="F526" i="1" s="1"/>
  <c r="E527" i="1"/>
  <c r="F527" i="1" s="1"/>
  <c r="E528" i="1"/>
  <c r="F528" i="1" s="1"/>
  <c r="E529" i="1"/>
  <c r="F529" i="1" s="1"/>
  <c r="E530" i="1"/>
  <c r="F530" i="1" s="1"/>
  <c r="E531" i="1"/>
  <c r="F531" i="1" s="1"/>
  <c r="E532" i="1"/>
  <c r="F532" i="1" s="1"/>
  <c r="E533" i="1"/>
  <c r="F533" i="1" s="1"/>
  <c r="E534" i="1"/>
  <c r="F534" i="1" s="1"/>
  <c r="E535" i="1"/>
  <c r="F535" i="1" s="1"/>
  <c r="E536" i="1"/>
  <c r="F536" i="1" s="1"/>
  <c r="E537" i="1"/>
  <c r="F537" i="1" s="1"/>
  <c r="E538" i="1"/>
  <c r="F538" i="1" s="1"/>
  <c r="E539" i="1"/>
  <c r="F539" i="1" s="1"/>
  <c r="E540" i="1"/>
  <c r="F540" i="1" s="1"/>
  <c r="E541" i="1"/>
  <c r="F541" i="1" s="1"/>
  <c r="E542" i="1"/>
  <c r="F542" i="1" s="1"/>
  <c r="E543" i="1"/>
  <c r="F543" i="1" s="1"/>
  <c r="E544" i="1"/>
  <c r="F544" i="1" s="1"/>
  <c r="E545" i="1"/>
  <c r="F545" i="1" s="1"/>
  <c r="E546" i="1"/>
  <c r="F546" i="1" s="1"/>
  <c r="E547" i="1"/>
  <c r="F547" i="1" s="1"/>
  <c r="E548" i="1"/>
  <c r="F548" i="1" s="1"/>
  <c r="E549" i="1"/>
  <c r="F549" i="1" s="1"/>
  <c r="E550" i="1"/>
  <c r="F550" i="1" s="1"/>
  <c r="E551" i="1"/>
  <c r="F551" i="1" s="1"/>
  <c r="E552" i="1"/>
  <c r="F552" i="1" s="1"/>
  <c r="E553" i="1"/>
  <c r="F553" i="1" s="1"/>
  <c r="E554" i="1"/>
  <c r="F554" i="1" s="1"/>
  <c r="E555" i="1"/>
  <c r="F555" i="1" s="1"/>
  <c r="E556" i="1"/>
  <c r="F556" i="1" s="1"/>
  <c r="E557" i="1"/>
  <c r="F557" i="1" s="1"/>
  <c r="E558" i="1"/>
  <c r="F558" i="1" s="1"/>
  <c r="E559" i="1"/>
  <c r="F559" i="1" s="1"/>
  <c r="E560" i="1"/>
  <c r="F560" i="1" s="1"/>
  <c r="E561" i="1"/>
  <c r="F561" i="1" s="1"/>
  <c r="E562" i="1"/>
  <c r="F562" i="1" s="1"/>
  <c r="E563" i="1"/>
  <c r="F563" i="1" s="1"/>
  <c r="E564" i="1"/>
  <c r="F564" i="1" s="1"/>
  <c r="E565" i="1"/>
  <c r="F565" i="1" s="1"/>
  <c r="E566" i="1"/>
  <c r="F566" i="1" s="1"/>
  <c r="E567" i="1"/>
  <c r="F567" i="1" s="1"/>
  <c r="E568" i="1"/>
  <c r="F568" i="1" s="1"/>
  <c r="E569" i="1"/>
  <c r="F569" i="1" s="1"/>
  <c r="E570" i="1"/>
  <c r="F570" i="1" s="1"/>
  <c r="E571" i="1"/>
  <c r="F571" i="1" s="1"/>
  <c r="E572" i="1"/>
  <c r="F572" i="1" s="1"/>
  <c r="E573" i="1"/>
  <c r="F573" i="1" s="1"/>
  <c r="E574" i="1"/>
  <c r="F574" i="1" s="1"/>
  <c r="E575" i="1"/>
  <c r="F575" i="1" s="1"/>
  <c r="E576" i="1"/>
  <c r="F576" i="1" s="1"/>
  <c r="E577" i="1"/>
  <c r="F577" i="1" s="1"/>
  <c r="E578" i="1"/>
  <c r="F578" i="1" s="1"/>
  <c r="E579" i="1"/>
  <c r="F579" i="1" s="1"/>
  <c r="E580" i="1"/>
  <c r="F580" i="1" s="1"/>
  <c r="E581" i="1"/>
  <c r="F581" i="1" s="1"/>
  <c r="E582" i="1"/>
  <c r="F582" i="1" s="1"/>
  <c r="E583" i="1"/>
  <c r="F583" i="1" s="1"/>
  <c r="E584" i="1"/>
  <c r="F584" i="1" s="1"/>
  <c r="E585" i="1"/>
  <c r="F585" i="1" s="1"/>
  <c r="E586" i="1"/>
  <c r="F586" i="1" s="1"/>
  <c r="E587" i="1"/>
  <c r="F587" i="1" s="1"/>
  <c r="E588" i="1"/>
  <c r="F588" i="1" s="1"/>
  <c r="E589" i="1"/>
  <c r="F589" i="1" s="1"/>
  <c r="E590" i="1"/>
  <c r="F590" i="1" s="1"/>
  <c r="E591" i="1"/>
  <c r="F591" i="1" s="1"/>
  <c r="E592" i="1"/>
  <c r="F592" i="1" s="1"/>
  <c r="E593" i="1"/>
  <c r="F593" i="1" s="1"/>
  <c r="E594" i="1"/>
  <c r="F594" i="1" s="1"/>
  <c r="E595" i="1"/>
  <c r="F595" i="1" s="1"/>
  <c r="E596" i="1"/>
  <c r="F596" i="1" s="1"/>
  <c r="E597" i="1"/>
  <c r="F597" i="1" s="1"/>
  <c r="E598" i="1"/>
  <c r="F598" i="1" s="1"/>
  <c r="E599" i="1"/>
  <c r="F599" i="1" s="1"/>
  <c r="E600" i="1"/>
  <c r="F600" i="1" s="1"/>
  <c r="E601" i="1"/>
  <c r="F601" i="1" s="1"/>
  <c r="E602" i="1"/>
  <c r="F602" i="1" s="1"/>
  <c r="E603" i="1"/>
  <c r="F603" i="1" s="1"/>
  <c r="E604" i="1"/>
  <c r="F604" i="1" s="1"/>
  <c r="E605" i="1"/>
  <c r="F605" i="1" s="1"/>
  <c r="E606" i="1"/>
  <c r="F606" i="1" s="1"/>
  <c r="E607" i="1"/>
  <c r="F607" i="1" s="1"/>
  <c r="E608" i="1"/>
  <c r="F608" i="1" s="1"/>
  <c r="E609" i="1"/>
  <c r="F609" i="1" s="1"/>
  <c r="E610" i="1"/>
  <c r="F610" i="1" s="1"/>
  <c r="E611" i="1"/>
  <c r="F611" i="1" s="1"/>
  <c r="E612" i="1"/>
  <c r="F612" i="1" s="1"/>
  <c r="E613" i="1"/>
  <c r="F613" i="1" s="1"/>
  <c r="E614" i="1"/>
  <c r="F614" i="1" s="1"/>
  <c r="E615" i="1"/>
  <c r="F615" i="1" s="1"/>
  <c r="E616" i="1"/>
  <c r="F616" i="1" s="1"/>
  <c r="E617" i="1"/>
  <c r="F617" i="1" s="1"/>
  <c r="E618" i="1"/>
  <c r="F618" i="1" s="1"/>
  <c r="E619" i="1"/>
  <c r="F619" i="1" s="1"/>
  <c r="E620" i="1"/>
  <c r="F620" i="1" s="1"/>
  <c r="E621" i="1"/>
  <c r="F621" i="1" s="1"/>
  <c r="E622" i="1"/>
  <c r="F622" i="1" s="1"/>
  <c r="E623" i="1"/>
  <c r="F623" i="1" s="1"/>
  <c r="E624" i="1"/>
  <c r="F624" i="1" s="1"/>
  <c r="E625" i="1"/>
  <c r="F625" i="1" s="1"/>
  <c r="E626" i="1"/>
  <c r="F626" i="1" s="1"/>
  <c r="E627" i="1"/>
  <c r="F627" i="1" s="1"/>
  <c r="E628" i="1"/>
  <c r="F628" i="1" s="1"/>
  <c r="E629" i="1"/>
  <c r="F629" i="1" s="1"/>
  <c r="E630" i="1"/>
  <c r="F630" i="1" s="1"/>
  <c r="E631" i="1"/>
  <c r="F631" i="1" s="1"/>
  <c r="E632" i="1"/>
  <c r="F632" i="1" s="1"/>
  <c r="E633" i="1"/>
  <c r="F633" i="1" s="1"/>
  <c r="E634" i="1"/>
  <c r="F634" i="1" s="1"/>
  <c r="E635" i="1"/>
  <c r="F635" i="1" s="1"/>
  <c r="E636" i="1"/>
  <c r="F636" i="1" s="1"/>
  <c r="E637" i="1"/>
  <c r="F637" i="1" s="1"/>
  <c r="E638" i="1"/>
  <c r="F638" i="1" s="1"/>
  <c r="E639" i="1"/>
  <c r="F639" i="1" s="1"/>
  <c r="E640" i="1"/>
  <c r="F640" i="1" s="1"/>
  <c r="E641" i="1"/>
  <c r="F641" i="1" s="1"/>
  <c r="E642" i="1"/>
  <c r="F642" i="1" s="1"/>
  <c r="E643" i="1"/>
  <c r="F643" i="1" s="1"/>
  <c r="E644" i="1"/>
  <c r="F644" i="1" s="1"/>
  <c r="E645" i="1"/>
  <c r="F645" i="1" s="1"/>
  <c r="E646" i="1"/>
  <c r="F646" i="1" s="1"/>
  <c r="E647" i="1"/>
  <c r="F647" i="1" s="1"/>
  <c r="E648" i="1"/>
  <c r="F648" i="1" s="1"/>
  <c r="E649" i="1"/>
  <c r="F649" i="1" s="1"/>
  <c r="E650" i="1"/>
  <c r="F650" i="1" s="1"/>
  <c r="E651" i="1"/>
  <c r="F651" i="1" s="1"/>
  <c r="E652" i="1"/>
  <c r="F652" i="1" s="1"/>
  <c r="E653" i="1"/>
  <c r="F653" i="1" s="1"/>
  <c r="E654" i="1"/>
  <c r="F654" i="1" s="1"/>
  <c r="E655" i="1"/>
  <c r="F655" i="1" s="1"/>
  <c r="E656" i="1"/>
  <c r="F656" i="1" s="1"/>
  <c r="E657" i="1"/>
  <c r="F657" i="1" s="1"/>
  <c r="E658" i="1"/>
  <c r="F658" i="1" s="1"/>
  <c r="E659" i="1"/>
  <c r="F659" i="1" s="1"/>
  <c r="E660" i="1"/>
  <c r="F660" i="1" s="1"/>
  <c r="E661" i="1"/>
  <c r="F661" i="1" s="1"/>
  <c r="E662" i="1"/>
  <c r="F662" i="1" s="1"/>
  <c r="E663" i="1"/>
  <c r="F663" i="1" s="1"/>
  <c r="E664" i="1"/>
  <c r="F664" i="1" s="1"/>
  <c r="E665" i="1"/>
  <c r="F665" i="1" s="1"/>
  <c r="E666" i="1"/>
  <c r="F666" i="1" s="1"/>
  <c r="E667" i="1"/>
  <c r="F667" i="1" s="1"/>
  <c r="E668" i="1"/>
  <c r="F668" i="1" s="1"/>
  <c r="E669" i="1"/>
  <c r="F669" i="1" s="1"/>
  <c r="E670" i="1"/>
  <c r="F670" i="1" s="1"/>
  <c r="E671" i="1"/>
  <c r="F671" i="1" s="1"/>
  <c r="E672" i="1"/>
  <c r="F672" i="1" s="1"/>
  <c r="E673" i="1"/>
  <c r="F673" i="1" s="1"/>
  <c r="E674" i="1"/>
  <c r="F674" i="1" s="1"/>
  <c r="E675" i="1"/>
  <c r="F675" i="1" s="1"/>
  <c r="E676" i="1"/>
  <c r="F676" i="1" s="1"/>
  <c r="E677" i="1"/>
  <c r="F677" i="1" s="1"/>
  <c r="E678" i="1"/>
  <c r="F678" i="1" s="1"/>
  <c r="E679" i="1"/>
  <c r="F679" i="1" s="1"/>
  <c r="E680" i="1"/>
  <c r="F680" i="1" s="1"/>
  <c r="E681" i="1"/>
  <c r="F681" i="1" s="1"/>
  <c r="E682" i="1"/>
  <c r="F682" i="1" s="1"/>
  <c r="E683" i="1"/>
  <c r="F683" i="1" s="1"/>
  <c r="E684" i="1"/>
  <c r="F684" i="1" s="1"/>
  <c r="E685" i="1"/>
  <c r="F685" i="1" s="1"/>
  <c r="E686" i="1"/>
  <c r="F686" i="1" s="1"/>
  <c r="E687" i="1"/>
  <c r="F687" i="1" s="1"/>
  <c r="E688" i="1"/>
  <c r="F688" i="1" s="1"/>
  <c r="E689" i="1"/>
  <c r="F689" i="1" s="1"/>
  <c r="E690" i="1"/>
  <c r="F690" i="1" s="1"/>
  <c r="E691" i="1"/>
  <c r="F691" i="1" s="1"/>
  <c r="E692" i="1"/>
  <c r="F692" i="1" s="1"/>
  <c r="E693" i="1"/>
  <c r="F693" i="1" s="1"/>
  <c r="E694" i="1"/>
  <c r="F694" i="1" s="1"/>
  <c r="E695" i="1"/>
  <c r="F695" i="1" s="1"/>
  <c r="E696" i="1"/>
  <c r="F696" i="1" s="1"/>
  <c r="E697" i="1"/>
  <c r="F697" i="1" s="1"/>
  <c r="E698" i="1"/>
  <c r="F698" i="1" s="1"/>
  <c r="E699" i="1"/>
  <c r="F699" i="1" s="1"/>
  <c r="E700" i="1"/>
  <c r="F700" i="1" s="1"/>
  <c r="E701" i="1"/>
  <c r="F701" i="1" s="1"/>
  <c r="E702" i="1"/>
  <c r="F702" i="1" s="1"/>
  <c r="E703" i="1"/>
  <c r="F703" i="1" s="1"/>
  <c r="E704" i="1"/>
  <c r="F704" i="1" s="1"/>
  <c r="E705" i="1"/>
  <c r="F705" i="1" s="1"/>
  <c r="E706" i="1"/>
  <c r="F706" i="1" s="1"/>
  <c r="E707" i="1"/>
  <c r="F707" i="1" s="1"/>
  <c r="E708" i="1"/>
  <c r="F708" i="1" s="1"/>
  <c r="E709" i="1"/>
  <c r="F709" i="1" s="1"/>
  <c r="E710" i="1"/>
  <c r="F710" i="1" s="1"/>
  <c r="E711" i="1"/>
  <c r="F711" i="1" s="1"/>
  <c r="E712" i="1"/>
  <c r="F712" i="1" s="1"/>
  <c r="E713" i="1"/>
  <c r="F713" i="1" s="1"/>
  <c r="E714" i="1"/>
  <c r="F714" i="1" s="1"/>
  <c r="E715" i="1"/>
  <c r="F715" i="1" s="1"/>
  <c r="E716" i="1"/>
  <c r="F716" i="1" s="1"/>
  <c r="E717" i="1"/>
  <c r="F717" i="1" s="1"/>
  <c r="E718" i="1"/>
  <c r="F718" i="1" s="1"/>
  <c r="E719" i="1"/>
  <c r="F719" i="1" s="1"/>
  <c r="E720" i="1"/>
  <c r="F720" i="1" s="1"/>
  <c r="E721" i="1"/>
  <c r="F721" i="1" s="1"/>
  <c r="E722" i="1"/>
  <c r="F722" i="1" s="1"/>
  <c r="E723" i="1"/>
  <c r="F723" i="1" s="1"/>
  <c r="E724" i="1"/>
  <c r="F724" i="1" s="1"/>
  <c r="E725" i="1"/>
  <c r="F725" i="1" s="1"/>
  <c r="E726" i="1"/>
  <c r="F726" i="1" s="1"/>
  <c r="E727" i="1"/>
  <c r="F727" i="1" s="1"/>
  <c r="E728" i="1"/>
  <c r="F728" i="1" s="1"/>
  <c r="E729" i="1"/>
  <c r="F729" i="1" s="1"/>
  <c r="E730" i="1"/>
  <c r="F730" i="1" s="1"/>
  <c r="E731" i="1"/>
  <c r="F731" i="1" s="1"/>
  <c r="E732" i="1"/>
  <c r="F732" i="1" s="1"/>
  <c r="E733" i="1"/>
  <c r="F733" i="1" s="1"/>
  <c r="E734" i="1"/>
  <c r="F734" i="1" s="1"/>
  <c r="E735" i="1"/>
  <c r="F735" i="1" s="1"/>
  <c r="E736" i="1"/>
  <c r="F736" i="1" s="1"/>
  <c r="E737" i="1"/>
  <c r="F737" i="1" s="1"/>
  <c r="E738" i="1"/>
  <c r="F738" i="1" s="1"/>
  <c r="E739" i="1"/>
  <c r="F739" i="1" s="1"/>
  <c r="E740" i="1"/>
  <c r="F740" i="1" s="1"/>
  <c r="E741" i="1"/>
  <c r="F741" i="1" s="1"/>
  <c r="E742" i="1"/>
  <c r="F742" i="1" s="1"/>
  <c r="E743" i="1"/>
  <c r="F743" i="1" s="1"/>
  <c r="E744" i="1"/>
  <c r="F744" i="1" s="1"/>
  <c r="E745" i="1"/>
  <c r="F745" i="1" s="1"/>
  <c r="E746" i="1"/>
  <c r="F746" i="1" s="1"/>
  <c r="E747" i="1"/>
  <c r="F747" i="1" s="1"/>
  <c r="E748" i="1"/>
  <c r="F748" i="1" s="1"/>
  <c r="E749" i="1"/>
  <c r="F749" i="1" s="1"/>
  <c r="E750" i="1"/>
  <c r="F750" i="1" s="1"/>
  <c r="E751" i="1"/>
  <c r="F751" i="1" s="1"/>
  <c r="E752" i="1"/>
  <c r="F752" i="1" s="1"/>
  <c r="E753" i="1"/>
  <c r="F753" i="1" s="1"/>
  <c r="E754" i="1"/>
  <c r="F754" i="1" s="1"/>
  <c r="E755" i="1"/>
  <c r="F755" i="1" s="1"/>
  <c r="E756" i="1"/>
  <c r="F756" i="1" s="1"/>
  <c r="E757" i="1"/>
  <c r="F757" i="1" s="1"/>
  <c r="E758" i="1"/>
  <c r="F758" i="1" s="1"/>
  <c r="E759" i="1"/>
  <c r="F759" i="1" s="1"/>
  <c r="E760" i="1"/>
  <c r="F760" i="1" s="1"/>
  <c r="E761" i="1"/>
  <c r="F761" i="1" s="1"/>
  <c r="E762" i="1"/>
  <c r="F762" i="1" s="1"/>
  <c r="E763" i="1"/>
  <c r="F763" i="1" s="1"/>
  <c r="E764" i="1"/>
  <c r="F764" i="1" s="1"/>
  <c r="E765" i="1"/>
  <c r="F765" i="1" s="1"/>
  <c r="E766" i="1"/>
  <c r="F766" i="1" s="1"/>
  <c r="E767" i="1"/>
  <c r="F767" i="1" s="1"/>
  <c r="E768" i="1"/>
  <c r="F768" i="1" s="1"/>
  <c r="E769" i="1"/>
  <c r="F769" i="1" s="1"/>
  <c r="E770" i="1"/>
  <c r="F770" i="1" s="1"/>
  <c r="E771" i="1"/>
  <c r="F771" i="1" s="1"/>
  <c r="E772" i="1"/>
  <c r="F772" i="1" s="1"/>
  <c r="E773" i="1"/>
  <c r="F773" i="1" s="1"/>
  <c r="E774" i="1"/>
  <c r="F774" i="1" s="1"/>
  <c r="E775" i="1"/>
  <c r="F775" i="1" s="1"/>
  <c r="E776" i="1"/>
  <c r="F776" i="1" s="1"/>
  <c r="E777" i="1"/>
  <c r="F777" i="1" s="1"/>
  <c r="E778" i="1"/>
  <c r="F778" i="1" s="1"/>
  <c r="E779" i="1"/>
  <c r="F779" i="1" s="1"/>
  <c r="E780" i="1"/>
  <c r="F780" i="1" s="1"/>
  <c r="E781" i="1"/>
  <c r="F781" i="1" s="1"/>
  <c r="E782" i="1"/>
  <c r="F782" i="1" s="1"/>
  <c r="E783" i="1"/>
  <c r="F783" i="1" s="1"/>
  <c r="E784" i="1"/>
  <c r="F784" i="1" s="1"/>
  <c r="E785" i="1"/>
  <c r="F785" i="1" s="1"/>
  <c r="E786" i="1"/>
  <c r="F786" i="1" s="1"/>
  <c r="E787" i="1"/>
  <c r="F787" i="1" s="1"/>
  <c r="E788" i="1"/>
  <c r="F788" i="1" s="1"/>
  <c r="E789" i="1"/>
  <c r="F789" i="1" s="1"/>
  <c r="E790" i="1"/>
  <c r="F790" i="1" s="1"/>
  <c r="E791" i="1"/>
  <c r="F791" i="1" s="1"/>
  <c r="E792" i="1"/>
  <c r="F792" i="1" s="1"/>
  <c r="E793" i="1"/>
  <c r="F793" i="1" s="1"/>
  <c r="E794" i="1"/>
  <c r="F794" i="1" s="1"/>
  <c r="E795" i="1"/>
  <c r="F795" i="1" s="1"/>
  <c r="E796" i="1"/>
  <c r="F796" i="1" s="1"/>
  <c r="E797" i="1"/>
  <c r="F797" i="1" s="1"/>
  <c r="E798" i="1"/>
  <c r="F798" i="1" s="1"/>
  <c r="E799" i="1"/>
  <c r="F799" i="1" s="1"/>
  <c r="E800" i="1"/>
  <c r="F800" i="1" s="1"/>
  <c r="E801" i="1"/>
  <c r="F801" i="1" s="1"/>
  <c r="E802" i="1"/>
  <c r="F802" i="1" s="1"/>
  <c r="E803" i="1"/>
  <c r="F803" i="1" s="1"/>
  <c r="E804" i="1"/>
  <c r="F804" i="1" s="1"/>
  <c r="E805" i="1"/>
  <c r="F805" i="1" s="1"/>
  <c r="E806" i="1"/>
  <c r="F806" i="1" s="1"/>
  <c r="E807" i="1"/>
  <c r="F807" i="1" s="1"/>
  <c r="E808" i="1"/>
  <c r="F808" i="1" s="1"/>
  <c r="E809" i="1"/>
  <c r="F809" i="1" s="1"/>
  <c r="E810" i="1"/>
  <c r="F810" i="1" s="1"/>
  <c r="E811" i="1"/>
  <c r="F811" i="1" s="1"/>
  <c r="E812" i="1"/>
  <c r="F812" i="1" s="1"/>
  <c r="E813" i="1"/>
  <c r="F813" i="1" s="1"/>
  <c r="E814" i="1"/>
  <c r="F814" i="1" s="1"/>
  <c r="E815" i="1"/>
  <c r="F815" i="1" s="1"/>
  <c r="E816" i="1"/>
  <c r="F816" i="1" s="1"/>
  <c r="E817" i="1"/>
  <c r="F817" i="1" s="1"/>
  <c r="E818" i="1"/>
  <c r="F818" i="1" s="1"/>
  <c r="E819" i="1"/>
  <c r="F819" i="1" s="1"/>
  <c r="E820" i="1"/>
  <c r="F820" i="1" s="1"/>
  <c r="E821" i="1"/>
  <c r="F821" i="1" s="1"/>
  <c r="E822" i="1"/>
  <c r="F822" i="1" s="1"/>
  <c r="E823" i="1"/>
  <c r="F823" i="1" s="1"/>
  <c r="E824" i="1"/>
  <c r="F824" i="1" s="1"/>
  <c r="E825" i="1"/>
  <c r="F825" i="1" s="1"/>
  <c r="E826" i="1"/>
  <c r="F826" i="1" s="1"/>
  <c r="E827" i="1"/>
  <c r="F827" i="1" s="1"/>
  <c r="E828" i="1"/>
  <c r="F828" i="1" s="1"/>
  <c r="E829" i="1"/>
  <c r="F829" i="1" s="1"/>
  <c r="E830" i="1"/>
  <c r="F830" i="1" s="1"/>
  <c r="E831" i="1"/>
  <c r="F831" i="1" s="1"/>
  <c r="E832" i="1"/>
  <c r="F832" i="1" s="1"/>
  <c r="E833" i="1"/>
  <c r="F833" i="1" s="1"/>
  <c r="E834" i="1"/>
  <c r="F834" i="1" s="1"/>
  <c r="E835" i="1"/>
  <c r="F835" i="1" s="1"/>
  <c r="E836" i="1"/>
  <c r="F836" i="1" s="1"/>
  <c r="E837" i="1"/>
  <c r="F837" i="1" s="1"/>
  <c r="E838" i="1"/>
  <c r="F838" i="1" s="1"/>
  <c r="E839" i="1"/>
  <c r="F839" i="1" s="1"/>
  <c r="E840" i="1"/>
  <c r="F840" i="1" s="1"/>
  <c r="E841" i="1"/>
  <c r="F841" i="1" s="1"/>
  <c r="E842" i="1"/>
  <c r="F842" i="1" s="1"/>
  <c r="E843" i="1"/>
  <c r="F843" i="1" s="1"/>
  <c r="E844" i="1"/>
  <c r="F844" i="1" s="1"/>
  <c r="E845" i="1"/>
  <c r="F845" i="1" s="1"/>
  <c r="E846" i="1"/>
  <c r="F846" i="1" s="1"/>
  <c r="E847" i="1"/>
  <c r="F847" i="1" s="1"/>
  <c r="E848" i="1"/>
  <c r="F848" i="1" s="1"/>
  <c r="E849" i="1"/>
  <c r="F849" i="1" s="1"/>
  <c r="E850" i="1"/>
  <c r="F850" i="1" s="1"/>
  <c r="E851" i="1"/>
  <c r="F851" i="1" s="1"/>
  <c r="E852" i="1"/>
  <c r="F852" i="1" s="1"/>
  <c r="E853" i="1"/>
  <c r="F853" i="1" s="1"/>
  <c r="E854" i="1"/>
  <c r="F854" i="1" s="1"/>
  <c r="E855" i="1"/>
  <c r="F855" i="1" s="1"/>
  <c r="E856" i="1"/>
  <c r="F856" i="1" s="1"/>
  <c r="E857" i="1"/>
  <c r="F857" i="1" s="1"/>
  <c r="E858" i="1"/>
  <c r="F858" i="1" s="1"/>
  <c r="E859" i="1"/>
  <c r="F859" i="1" s="1"/>
  <c r="E860" i="1"/>
  <c r="F860" i="1" s="1"/>
  <c r="E861" i="1"/>
  <c r="F861" i="1" s="1"/>
  <c r="E862" i="1"/>
  <c r="F862" i="1" s="1"/>
  <c r="E863" i="1"/>
  <c r="F863" i="1" s="1"/>
  <c r="E864" i="1"/>
  <c r="F864" i="1" s="1"/>
  <c r="E865" i="1"/>
  <c r="F865" i="1" s="1"/>
  <c r="E866" i="1"/>
  <c r="F866" i="1" s="1"/>
  <c r="E867" i="1"/>
  <c r="F867" i="1" s="1"/>
  <c r="E868" i="1"/>
  <c r="F868" i="1" s="1"/>
  <c r="E869" i="1"/>
  <c r="F869" i="1" s="1"/>
  <c r="E870" i="1"/>
  <c r="F870" i="1" s="1"/>
  <c r="E871" i="1"/>
  <c r="F871" i="1" s="1"/>
  <c r="E872" i="1"/>
  <c r="F872" i="1" s="1"/>
  <c r="E873" i="1"/>
  <c r="F873" i="1" s="1"/>
  <c r="E874" i="1"/>
  <c r="F874" i="1" s="1"/>
  <c r="E875" i="1"/>
  <c r="F875" i="1" s="1"/>
  <c r="E876" i="1"/>
  <c r="F876" i="1" s="1"/>
  <c r="E877" i="1"/>
  <c r="F877" i="1" s="1"/>
  <c r="E878" i="1"/>
  <c r="F878" i="1" s="1"/>
  <c r="E879" i="1"/>
  <c r="F879" i="1" s="1"/>
  <c r="E880" i="1"/>
  <c r="F880" i="1" s="1"/>
  <c r="E881" i="1"/>
  <c r="F881" i="1" s="1"/>
  <c r="E882" i="1"/>
  <c r="F882" i="1" s="1"/>
  <c r="E883" i="1"/>
  <c r="F883" i="1" s="1"/>
  <c r="E884" i="1"/>
  <c r="F884" i="1" s="1"/>
  <c r="E885" i="1"/>
  <c r="F885" i="1" s="1"/>
  <c r="E886" i="1"/>
  <c r="F886" i="1" s="1"/>
  <c r="E887" i="1"/>
  <c r="F887" i="1" s="1"/>
  <c r="E888" i="1"/>
  <c r="F888" i="1" s="1"/>
  <c r="E889" i="1"/>
  <c r="F889" i="1" s="1"/>
  <c r="E890" i="1"/>
  <c r="F890" i="1" s="1"/>
  <c r="E891" i="1"/>
  <c r="F891" i="1" s="1"/>
  <c r="E892" i="1"/>
  <c r="F892" i="1" s="1"/>
  <c r="E893" i="1"/>
  <c r="F893" i="1" s="1"/>
  <c r="E894" i="1"/>
  <c r="F894" i="1" s="1"/>
  <c r="E895" i="1"/>
  <c r="F895" i="1" s="1"/>
  <c r="E896" i="1"/>
  <c r="F896" i="1" s="1"/>
  <c r="E897" i="1"/>
  <c r="F897" i="1" s="1"/>
  <c r="E898" i="1"/>
  <c r="F898" i="1" s="1"/>
  <c r="E899" i="1"/>
  <c r="F899" i="1" s="1"/>
  <c r="E900" i="1"/>
  <c r="F900" i="1" s="1"/>
  <c r="E901" i="1"/>
  <c r="F901" i="1" s="1"/>
  <c r="E902" i="1"/>
  <c r="F902" i="1" s="1"/>
  <c r="E903" i="1"/>
  <c r="F903" i="1" s="1"/>
  <c r="E904" i="1"/>
  <c r="F904" i="1" s="1"/>
  <c r="E905" i="1"/>
  <c r="F905" i="1" s="1"/>
  <c r="E906" i="1"/>
  <c r="F906" i="1" s="1"/>
  <c r="E907" i="1"/>
  <c r="F907" i="1" s="1"/>
  <c r="E908" i="1"/>
  <c r="F908" i="1" s="1"/>
  <c r="E909" i="1"/>
  <c r="F909" i="1" s="1"/>
  <c r="E910" i="1"/>
  <c r="F910" i="1" s="1"/>
  <c r="E911" i="1"/>
  <c r="F911" i="1" s="1"/>
  <c r="E912" i="1"/>
  <c r="F912" i="1" s="1"/>
  <c r="E913" i="1"/>
  <c r="F913" i="1" s="1"/>
  <c r="E914" i="1"/>
  <c r="F914" i="1" s="1"/>
  <c r="E915" i="1"/>
  <c r="F915" i="1" s="1"/>
  <c r="E916" i="1"/>
  <c r="F916" i="1" s="1"/>
  <c r="E917" i="1"/>
  <c r="F917" i="1" s="1"/>
  <c r="E918" i="1"/>
  <c r="F918" i="1" s="1"/>
  <c r="E919" i="1"/>
  <c r="F919" i="1" s="1"/>
  <c r="E920" i="1"/>
  <c r="F920" i="1" s="1"/>
  <c r="E921" i="1"/>
  <c r="F921" i="1" s="1"/>
  <c r="E922" i="1"/>
  <c r="F922" i="1" s="1"/>
  <c r="E923" i="1"/>
  <c r="F923" i="1" s="1"/>
  <c r="E924" i="1"/>
  <c r="F924" i="1" s="1"/>
  <c r="E925" i="1"/>
  <c r="F925" i="1" s="1"/>
  <c r="E926" i="1"/>
  <c r="F926" i="1" s="1"/>
  <c r="E927" i="1"/>
  <c r="F927" i="1" s="1"/>
  <c r="E928" i="1"/>
  <c r="F928" i="1" s="1"/>
  <c r="E929" i="1"/>
  <c r="F929" i="1" s="1"/>
  <c r="E930" i="1"/>
  <c r="F930" i="1" s="1"/>
  <c r="E931" i="1"/>
  <c r="F931" i="1" s="1"/>
  <c r="E932" i="1"/>
  <c r="F932" i="1" s="1"/>
  <c r="E933" i="1"/>
  <c r="F933" i="1" s="1"/>
  <c r="E934" i="1"/>
  <c r="F934" i="1" s="1"/>
  <c r="E935" i="1"/>
  <c r="F935" i="1" s="1"/>
  <c r="E936" i="1"/>
  <c r="F936" i="1" s="1"/>
  <c r="E937" i="1"/>
  <c r="F937" i="1" s="1"/>
  <c r="E938" i="1"/>
  <c r="F938" i="1" s="1"/>
  <c r="E939" i="1"/>
  <c r="F939" i="1" s="1"/>
  <c r="E940" i="1"/>
  <c r="F940" i="1" s="1"/>
  <c r="E941" i="1"/>
  <c r="F941" i="1" s="1"/>
  <c r="E942" i="1"/>
  <c r="F942" i="1" s="1"/>
  <c r="E943" i="1"/>
  <c r="F943" i="1" s="1"/>
  <c r="E944" i="1"/>
  <c r="F944" i="1" s="1"/>
  <c r="E945" i="1"/>
  <c r="F945" i="1" s="1"/>
  <c r="E946" i="1"/>
  <c r="F946" i="1" s="1"/>
  <c r="E947" i="1"/>
  <c r="F947" i="1" s="1"/>
  <c r="E948" i="1"/>
  <c r="F948" i="1" s="1"/>
  <c r="E949" i="1"/>
  <c r="F949" i="1" s="1"/>
  <c r="E950" i="1"/>
  <c r="F950" i="1" s="1"/>
  <c r="E951" i="1"/>
  <c r="F951" i="1" s="1"/>
  <c r="E952" i="1"/>
  <c r="F952" i="1" s="1"/>
  <c r="E953" i="1"/>
  <c r="F953" i="1" s="1"/>
  <c r="E954" i="1"/>
  <c r="F954" i="1" s="1"/>
  <c r="E955" i="1"/>
  <c r="F955" i="1" s="1"/>
  <c r="E956" i="1"/>
  <c r="F956" i="1" s="1"/>
  <c r="E957" i="1"/>
  <c r="F957" i="1" s="1"/>
  <c r="E958" i="1"/>
  <c r="F958" i="1" s="1"/>
  <c r="E959" i="1"/>
  <c r="F959" i="1" s="1"/>
  <c r="E960" i="1"/>
  <c r="F960" i="1" s="1"/>
  <c r="E961" i="1"/>
  <c r="F961" i="1" s="1"/>
  <c r="E962" i="1"/>
  <c r="F962" i="1" s="1"/>
  <c r="E963" i="1"/>
  <c r="F963" i="1" s="1"/>
  <c r="E964" i="1"/>
  <c r="F964" i="1" s="1"/>
  <c r="E965" i="1"/>
  <c r="F965" i="1" s="1"/>
  <c r="E966" i="1"/>
  <c r="F966" i="1" s="1"/>
  <c r="E967" i="1"/>
  <c r="F967" i="1" s="1"/>
  <c r="E968" i="1"/>
  <c r="F968" i="1" s="1"/>
  <c r="E969" i="1"/>
  <c r="F969" i="1" s="1"/>
  <c r="E970" i="1"/>
  <c r="F970" i="1" s="1"/>
  <c r="E971" i="1"/>
  <c r="F971" i="1" s="1"/>
  <c r="E972" i="1"/>
  <c r="F972" i="1" s="1"/>
  <c r="E973" i="1"/>
  <c r="F973" i="1" s="1"/>
  <c r="E974" i="1"/>
  <c r="F974" i="1" s="1"/>
  <c r="E975" i="1"/>
  <c r="F975" i="1" s="1"/>
  <c r="E976" i="1"/>
  <c r="F976" i="1" s="1"/>
  <c r="E977" i="1"/>
  <c r="F977" i="1" s="1"/>
  <c r="E978" i="1"/>
  <c r="F978" i="1" s="1"/>
  <c r="E979" i="1"/>
  <c r="F979" i="1" s="1"/>
  <c r="E980" i="1"/>
  <c r="F980" i="1" s="1"/>
  <c r="E981" i="1"/>
  <c r="F981" i="1" s="1"/>
  <c r="E982" i="1"/>
  <c r="F982" i="1" s="1"/>
  <c r="E983" i="1"/>
  <c r="F983" i="1" s="1"/>
  <c r="E984" i="1"/>
  <c r="F984" i="1" s="1"/>
  <c r="E985" i="1"/>
  <c r="F985" i="1" s="1"/>
  <c r="E986" i="1"/>
  <c r="F986" i="1" s="1"/>
  <c r="E987" i="1"/>
  <c r="F987" i="1" s="1"/>
  <c r="E988" i="1"/>
  <c r="F988" i="1" s="1"/>
  <c r="E989" i="1"/>
  <c r="F989" i="1" s="1"/>
  <c r="E990" i="1"/>
  <c r="F990" i="1" s="1"/>
  <c r="E991" i="1"/>
  <c r="F991" i="1" s="1"/>
  <c r="E992" i="1"/>
  <c r="F992" i="1" s="1"/>
  <c r="E993" i="1"/>
  <c r="F993" i="1" s="1"/>
  <c r="E994" i="1"/>
  <c r="F994" i="1" s="1"/>
  <c r="E995" i="1"/>
  <c r="F995" i="1" s="1"/>
  <c r="E996" i="1"/>
  <c r="F996" i="1" s="1"/>
  <c r="E997" i="1"/>
  <c r="F997" i="1" s="1"/>
  <c r="E998" i="1"/>
  <c r="F998" i="1" s="1"/>
  <c r="E999" i="1"/>
  <c r="F999" i="1" s="1"/>
  <c r="E1000" i="1"/>
  <c r="F1000" i="1" s="1"/>
  <c r="E1001" i="1"/>
  <c r="F1001" i="1" s="1"/>
  <c r="E1002" i="1"/>
  <c r="F1002" i="1" s="1"/>
  <c r="E1003" i="1"/>
  <c r="F1003" i="1" s="1"/>
  <c r="E1004" i="1"/>
  <c r="F1004" i="1" s="1"/>
  <c r="E1005" i="1"/>
  <c r="F1005" i="1" s="1"/>
  <c r="E1006" i="1"/>
  <c r="F1006" i="1" s="1"/>
  <c r="E1007" i="1"/>
  <c r="F1007" i="1" s="1"/>
  <c r="E1008" i="1"/>
  <c r="F1008" i="1" s="1"/>
  <c r="E1009" i="1"/>
  <c r="F1009" i="1" s="1"/>
  <c r="E1010" i="1"/>
  <c r="F1010" i="1" s="1"/>
  <c r="E1011" i="1"/>
  <c r="F1011" i="1" s="1"/>
  <c r="E1012" i="1"/>
  <c r="F1012" i="1" s="1"/>
  <c r="E1013" i="1"/>
  <c r="F1013" i="1" s="1"/>
  <c r="E1014" i="1"/>
  <c r="F1014" i="1" s="1"/>
  <c r="E1015" i="1"/>
  <c r="F1015" i="1" s="1"/>
  <c r="E1016" i="1"/>
  <c r="F1016" i="1" s="1"/>
  <c r="E1017" i="1"/>
  <c r="F1017" i="1" s="1"/>
  <c r="E1018" i="1"/>
  <c r="F1018" i="1" s="1"/>
  <c r="E1019" i="1"/>
  <c r="F1019" i="1" s="1"/>
  <c r="E1020" i="1"/>
  <c r="F1020" i="1" s="1"/>
  <c r="E1021" i="1"/>
  <c r="F1021" i="1" s="1"/>
  <c r="E1022" i="1"/>
  <c r="F1022" i="1" s="1"/>
  <c r="E1023" i="1"/>
  <c r="F1023" i="1" s="1"/>
  <c r="E1024" i="1"/>
  <c r="F1024" i="1" s="1"/>
  <c r="E1025" i="1"/>
  <c r="F1025" i="1" s="1"/>
  <c r="E1026" i="1"/>
  <c r="F1026" i="1" s="1"/>
  <c r="E1027" i="1"/>
  <c r="F1027" i="1" s="1"/>
  <c r="E1028" i="1"/>
  <c r="F1028" i="1" s="1"/>
  <c r="E1029" i="1"/>
  <c r="F1029" i="1" s="1"/>
  <c r="E1030" i="1"/>
  <c r="F1030" i="1" s="1"/>
  <c r="E1031" i="1"/>
  <c r="F1031" i="1" s="1"/>
  <c r="E1032" i="1"/>
  <c r="F1032" i="1" s="1"/>
  <c r="E1033" i="1"/>
  <c r="F1033" i="1" s="1"/>
  <c r="E1034" i="1"/>
  <c r="F1034" i="1" s="1"/>
  <c r="E1035" i="1"/>
  <c r="F1035" i="1" s="1"/>
  <c r="E1036" i="1"/>
  <c r="F1036" i="1" s="1"/>
  <c r="E1037" i="1"/>
  <c r="F1037" i="1" s="1"/>
  <c r="E1038" i="1"/>
  <c r="F1038" i="1" s="1"/>
  <c r="E1039" i="1"/>
  <c r="F1039" i="1" s="1"/>
  <c r="E1040" i="1"/>
  <c r="F1040" i="1" s="1"/>
  <c r="E1041" i="1"/>
  <c r="F1041" i="1" s="1"/>
  <c r="E1042" i="1"/>
  <c r="F1042" i="1" s="1"/>
  <c r="E1043" i="1"/>
  <c r="F1043" i="1" s="1"/>
  <c r="E1044" i="1"/>
  <c r="F1044" i="1" s="1"/>
  <c r="E1045" i="1"/>
  <c r="F1045" i="1" s="1"/>
  <c r="E1046" i="1"/>
  <c r="F1046" i="1" s="1"/>
  <c r="E1047" i="1"/>
  <c r="F1047" i="1" s="1"/>
  <c r="E1048" i="1"/>
  <c r="F1048" i="1" s="1"/>
  <c r="E1049" i="1"/>
  <c r="F1049" i="1" s="1"/>
  <c r="E1050" i="1"/>
  <c r="F1050" i="1" s="1"/>
  <c r="E1051" i="1"/>
  <c r="F1051" i="1" s="1"/>
  <c r="E1052" i="1"/>
  <c r="F1052" i="1" s="1"/>
  <c r="E1053" i="1"/>
  <c r="F1053" i="1" s="1"/>
  <c r="E1054" i="1"/>
  <c r="F1054" i="1" s="1"/>
  <c r="E1055" i="1"/>
  <c r="F1055" i="1" s="1"/>
  <c r="E1056" i="1"/>
  <c r="F1056" i="1" s="1"/>
  <c r="E1057" i="1"/>
  <c r="F1057" i="1" s="1"/>
  <c r="E1058" i="1"/>
  <c r="F1058" i="1" s="1"/>
  <c r="E1059" i="1"/>
  <c r="F1059" i="1" s="1"/>
  <c r="E1060" i="1"/>
  <c r="F1060" i="1" s="1"/>
  <c r="E1061" i="1"/>
  <c r="F1061" i="1" s="1"/>
  <c r="E1062" i="1"/>
  <c r="F1062" i="1" s="1"/>
  <c r="E1063" i="1"/>
  <c r="F1063" i="1" s="1"/>
  <c r="E1064" i="1"/>
  <c r="F1064" i="1" s="1"/>
  <c r="E1065" i="1"/>
  <c r="F1065" i="1" s="1"/>
  <c r="E1066" i="1"/>
  <c r="F1066" i="1" s="1"/>
  <c r="E1067" i="1"/>
  <c r="F1067" i="1" s="1"/>
  <c r="E1068" i="1"/>
  <c r="F1068" i="1" s="1"/>
  <c r="E1069" i="1"/>
  <c r="F1069" i="1" s="1"/>
  <c r="E1070" i="1"/>
  <c r="F1070" i="1" s="1"/>
  <c r="E1071" i="1"/>
  <c r="F1071" i="1" s="1"/>
  <c r="E1072" i="1"/>
  <c r="F1072" i="1" s="1"/>
  <c r="E1073" i="1"/>
  <c r="F1073" i="1" s="1"/>
  <c r="E1074" i="1"/>
  <c r="F1074" i="1" s="1"/>
  <c r="E1075" i="1"/>
  <c r="F1075" i="1" s="1"/>
  <c r="E1076" i="1"/>
  <c r="F1076" i="1" s="1"/>
  <c r="E1077" i="1"/>
  <c r="F1077" i="1" s="1"/>
  <c r="E1078" i="1"/>
  <c r="F1078" i="1" s="1"/>
  <c r="E1079" i="1"/>
  <c r="F1079" i="1" s="1"/>
  <c r="E1080" i="1"/>
  <c r="F1080" i="1" s="1"/>
  <c r="E1081" i="1"/>
  <c r="F1081" i="1" s="1"/>
  <c r="E1082" i="1"/>
  <c r="F1082" i="1" s="1"/>
  <c r="E1083" i="1"/>
  <c r="F1083" i="1" s="1"/>
  <c r="E1084" i="1"/>
  <c r="F1084" i="1" s="1"/>
  <c r="E1085" i="1"/>
  <c r="F1085" i="1" s="1"/>
  <c r="E1086" i="1"/>
  <c r="F1086" i="1" s="1"/>
  <c r="E1087" i="1"/>
  <c r="F1087" i="1" s="1"/>
  <c r="E1088" i="1"/>
  <c r="F1088" i="1" s="1"/>
  <c r="E1089" i="1"/>
  <c r="F1089" i="1" s="1"/>
  <c r="E1090" i="1"/>
  <c r="F1090" i="1" s="1"/>
  <c r="E1091" i="1"/>
  <c r="F1091" i="1" s="1"/>
  <c r="E1092" i="1"/>
  <c r="F1092" i="1" s="1"/>
  <c r="E1093" i="1"/>
  <c r="F1093" i="1" s="1"/>
  <c r="E1094" i="1"/>
  <c r="F1094" i="1" s="1"/>
  <c r="E1095" i="1"/>
  <c r="F1095" i="1" s="1"/>
  <c r="E1096" i="1"/>
  <c r="F1096" i="1" s="1"/>
  <c r="E1097" i="1"/>
  <c r="F1097" i="1" s="1"/>
  <c r="E1098" i="1"/>
  <c r="F1098" i="1" s="1"/>
  <c r="E1099" i="1"/>
  <c r="F1099" i="1" s="1"/>
  <c r="E1100" i="1"/>
  <c r="F1100" i="1" s="1"/>
  <c r="E1101" i="1"/>
  <c r="F1101" i="1" s="1"/>
  <c r="E1102" i="1"/>
  <c r="F1102" i="1" s="1"/>
  <c r="E1103" i="1"/>
  <c r="F1103" i="1" s="1"/>
  <c r="E1104" i="1"/>
  <c r="F1104" i="1" s="1"/>
  <c r="E1105" i="1"/>
  <c r="F1105" i="1" s="1"/>
  <c r="E1106" i="1"/>
  <c r="F1106" i="1" s="1"/>
  <c r="E1107" i="1"/>
  <c r="F1107" i="1" s="1"/>
  <c r="E1108" i="1"/>
  <c r="F1108" i="1" s="1"/>
  <c r="E1109" i="1"/>
  <c r="F1109" i="1" s="1"/>
  <c r="E1110" i="1"/>
  <c r="F1110" i="1" s="1"/>
  <c r="E1111" i="1"/>
  <c r="F1111" i="1" s="1"/>
  <c r="E1112" i="1"/>
  <c r="F1112" i="1" s="1"/>
  <c r="E1113" i="1"/>
  <c r="F1113" i="1" s="1"/>
  <c r="E1114" i="1"/>
  <c r="F1114" i="1" s="1"/>
  <c r="E1115" i="1"/>
  <c r="F1115" i="1" s="1"/>
  <c r="E1116" i="1"/>
  <c r="F1116" i="1" s="1"/>
  <c r="E1117" i="1"/>
  <c r="F1117" i="1" s="1"/>
  <c r="E1118" i="1"/>
  <c r="F1118" i="1" s="1"/>
  <c r="E1119" i="1"/>
  <c r="F1119" i="1" s="1"/>
  <c r="E1120" i="1"/>
  <c r="F1120" i="1" s="1"/>
  <c r="E1121" i="1"/>
  <c r="F1121" i="1" s="1"/>
  <c r="E1122" i="1"/>
  <c r="F1122" i="1" s="1"/>
  <c r="E1123" i="1"/>
  <c r="F1123" i="1" s="1"/>
  <c r="E1124" i="1"/>
  <c r="F1124" i="1" s="1"/>
  <c r="E1125" i="1"/>
  <c r="F1125" i="1" s="1"/>
  <c r="E1126" i="1"/>
  <c r="F1126" i="1" s="1"/>
  <c r="E1127" i="1"/>
  <c r="F1127" i="1" s="1"/>
  <c r="E1128" i="1"/>
  <c r="F1128" i="1" s="1"/>
  <c r="E1129" i="1"/>
  <c r="F1129" i="1" s="1"/>
  <c r="E1130" i="1"/>
  <c r="F1130" i="1" s="1"/>
  <c r="E1131" i="1"/>
  <c r="F1131" i="1" s="1"/>
  <c r="E1132" i="1"/>
  <c r="F1132" i="1" s="1"/>
  <c r="E1133" i="1"/>
  <c r="F1133" i="1" s="1"/>
  <c r="E1134" i="1"/>
  <c r="F1134" i="1" s="1"/>
  <c r="E1135" i="1"/>
  <c r="F1135" i="1" s="1"/>
  <c r="E1136" i="1"/>
  <c r="F1136" i="1" s="1"/>
  <c r="E1137" i="1"/>
  <c r="F1137" i="1" s="1"/>
  <c r="E1138" i="1"/>
  <c r="F1138" i="1" s="1"/>
  <c r="E1139" i="1"/>
  <c r="F1139" i="1" s="1"/>
  <c r="E1140" i="1"/>
  <c r="F1140" i="1" s="1"/>
  <c r="E1141" i="1"/>
  <c r="F1141" i="1" s="1"/>
  <c r="E1142" i="1"/>
  <c r="F1142" i="1" s="1"/>
  <c r="E1143" i="1"/>
  <c r="F1143" i="1" s="1"/>
  <c r="E1144" i="1"/>
  <c r="F1144" i="1" s="1"/>
  <c r="E1145" i="1"/>
  <c r="F1145" i="1" s="1"/>
  <c r="E1146" i="1"/>
  <c r="F1146" i="1" s="1"/>
  <c r="E1147" i="1"/>
  <c r="F1147" i="1" s="1"/>
  <c r="E1148" i="1"/>
  <c r="F1148" i="1" s="1"/>
  <c r="E1149" i="1"/>
  <c r="F1149" i="1" s="1"/>
  <c r="E1150" i="1"/>
  <c r="F1150" i="1" s="1"/>
  <c r="E1151" i="1"/>
  <c r="F1151" i="1" s="1"/>
  <c r="E1152" i="1"/>
  <c r="F1152" i="1" s="1"/>
  <c r="E1153" i="1"/>
  <c r="F1153" i="1" s="1"/>
  <c r="E1154" i="1"/>
  <c r="F1154" i="1" s="1"/>
  <c r="E1155" i="1"/>
  <c r="F1155" i="1" s="1"/>
  <c r="E1156" i="1"/>
  <c r="F1156" i="1" s="1"/>
  <c r="E1157" i="1"/>
  <c r="F1157" i="1" s="1"/>
  <c r="E1158" i="1"/>
  <c r="F1158" i="1" s="1"/>
  <c r="E1159" i="1"/>
  <c r="F1159" i="1" s="1"/>
  <c r="E1160" i="1"/>
  <c r="F1160" i="1" s="1"/>
  <c r="E1161" i="1"/>
  <c r="F1161" i="1" s="1"/>
  <c r="E1162" i="1"/>
  <c r="F1162" i="1" s="1"/>
  <c r="E1163" i="1"/>
  <c r="F1163" i="1" s="1"/>
  <c r="E1164" i="1"/>
  <c r="F1164" i="1" s="1"/>
  <c r="E1165" i="1"/>
  <c r="F1165" i="1" s="1"/>
  <c r="E1166" i="1"/>
  <c r="F1166" i="1" s="1"/>
  <c r="E1167" i="1"/>
  <c r="F1167" i="1" s="1"/>
  <c r="E1168" i="1"/>
  <c r="F1168" i="1" s="1"/>
  <c r="E1169" i="1"/>
  <c r="F1169" i="1" s="1"/>
  <c r="E1170" i="1"/>
  <c r="F1170" i="1" s="1"/>
  <c r="E1171" i="1"/>
  <c r="F1171" i="1" s="1"/>
  <c r="E1172" i="1"/>
  <c r="F1172" i="1" s="1"/>
  <c r="E1173" i="1"/>
  <c r="F1173" i="1" s="1"/>
  <c r="E1174" i="1"/>
  <c r="F1174" i="1" s="1"/>
  <c r="E1175" i="1"/>
  <c r="F1175" i="1" s="1"/>
  <c r="E1176" i="1"/>
  <c r="F1176" i="1" s="1"/>
  <c r="E1177" i="1"/>
  <c r="F1177" i="1" s="1"/>
  <c r="E1178" i="1"/>
  <c r="F1178" i="1" s="1"/>
  <c r="E1179" i="1"/>
  <c r="F1179" i="1" s="1"/>
  <c r="E1180" i="1"/>
  <c r="F1180" i="1" s="1"/>
  <c r="E1181" i="1"/>
  <c r="F1181" i="1" s="1"/>
  <c r="E1182" i="1"/>
  <c r="F1182" i="1" s="1"/>
  <c r="E1183" i="1"/>
  <c r="F1183" i="1" s="1"/>
  <c r="E1184" i="1"/>
  <c r="F1184" i="1" s="1"/>
  <c r="E1185" i="1"/>
  <c r="F1185" i="1" s="1"/>
  <c r="E1186" i="1"/>
  <c r="F1186" i="1" s="1"/>
  <c r="E1187" i="1"/>
  <c r="F1187" i="1" s="1"/>
  <c r="E1188" i="1"/>
  <c r="F1188" i="1" s="1"/>
  <c r="E1189" i="1"/>
  <c r="F1189" i="1" s="1"/>
  <c r="E1190" i="1"/>
  <c r="F1190" i="1" s="1"/>
  <c r="E1191" i="1"/>
  <c r="F1191" i="1" s="1"/>
  <c r="E1192" i="1"/>
  <c r="F1192" i="1" s="1"/>
  <c r="E1193" i="1"/>
  <c r="F1193" i="1" s="1"/>
  <c r="E1194" i="1"/>
  <c r="F1194" i="1" s="1"/>
  <c r="E1195" i="1"/>
  <c r="F1195" i="1" s="1"/>
  <c r="E1196" i="1"/>
  <c r="F1196" i="1" s="1"/>
  <c r="E1197" i="1"/>
  <c r="F1197" i="1" s="1"/>
  <c r="E1198" i="1"/>
  <c r="F1198" i="1" s="1"/>
  <c r="E1199" i="1"/>
  <c r="F1199" i="1" s="1"/>
  <c r="E1200" i="1"/>
  <c r="F1200" i="1" s="1"/>
  <c r="E1201" i="1"/>
  <c r="F1201" i="1" s="1"/>
  <c r="E1202" i="1"/>
  <c r="F1202" i="1" s="1"/>
  <c r="E1203" i="1"/>
  <c r="F1203" i="1" s="1"/>
  <c r="E1204" i="1"/>
  <c r="F1204" i="1" s="1"/>
  <c r="E1205" i="1"/>
  <c r="F1205" i="1" s="1"/>
  <c r="E1206" i="1"/>
  <c r="F1206" i="1" s="1"/>
  <c r="E1207" i="1"/>
  <c r="F1207" i="1" s="1"/>
  <c r="E1208" i="1"/>
  <c r="F1208" i="1" s="1"/>
  <c r="E1209" i="1"/>
  <c r="F1209" i="1" s="1"/>
  <c r="E1210" i="1"/>
  <c r="F1210" i="1" s="1"/>
  <c r="E1211" i="1"/>
  <c r="F1211" i="1" s="1"/>
  <c r="E1212" i="1"/>
  <c r="F1212" i="1" s="1"/>
  <c r="E1213" i="1"/>
  <c r="F1213" i="1" s="1"/>
  <c r="E1214" i="1"/>
  <c r="F1214" i="1" s="1"/>
  <c r="E1215" i="1"/>
  <c r="F1215" i="1" s="1"/>
  <c r="E1216" i="1"/>
  <c r="F1216" i="1" s="1"/>
  <c r="E1217" i="1"/>
  <c r="F1217" i="1" s="1"/>
  <c r="E1218" i="1"/>
  <c r="F1218" i="1" s="1"/>
  <c r="E1219" i="1"/>
  <c r="F1219" i="1" s="1"/>
  <c r="E1220" i="1"/>
  <c r="F1220" i="1" s="1"/>
  <c r="E1221" i="1"/>
  <c r="F1221" i="1" s="1"/>
  <c r="E1222" i="1"/>
  <c r="F1222" i="1" s="1"/>
  <c r="E1223" i="1"/>
  <c r="F1223" i="1" s="1"/>
  <c r="E1224" i="1"/>
  <c r="F1224" i="1" s="1"/>
  <c r="E1225" i="1"/>
  <c r="F1225" i="1" s="1"/>
  <c r="E1226" i="1"/>
  <c r="F1226" i="1" s="1"/>
  <c r="E1227" i="1"/>
  <c r="F1227" i="1" s="1"/>
  <c r="E1228" i="1"/>
  <c r="F1228" i="1" s="1"/>
  <c r="E1229" i="1"/>
  <c r="F1229" i="1" s="1"/>
  <c r="E1230" i="1"/>
  <c r="F1230" i="1" s="1"/>
  <c r="E1231" i="1"/>
  <c r="F1231" i="1" s="1"/>
  <c r="E1232" i="1"/>
  <c r="F1232" i="1" s="1"/>
  <c r="E1233" i="1"/>
  <c r="F1233" i="1" s="1"/>
  <c r="E1234" i="1"/>
  <c r="F1234" i="1" s="1"/>
  <c r="E1235" i="1"/>
  <c r="F1235" i="1" s="1"/>
  <c r="E1236" i="1"/>
  <c r="F1236" i="1" s="1"/>
  <c r="E1237" i="1"/>
  <c r="F1237" i="1" s="1"/>
  <c r="E1238" i="1"/>
  <c r="F1238" i="1" s="1"/>
  <c r="E1239" i="1"/>
  <c r="F1239" i="1" s="1"/>
  <c r="E1240" i="1"/>
  <c r="F1240" i="1" s="1"/>
  <c r="E1241" i="1"/>
  <c r="F1241" i="1" s="1"/>
  <c r="E1242" i="1"/>
  <c r="F1242" i="1" s="1"/>
  <c r="E1243" i="1"/>
  <c r="F1243" i="1" s="1"/>
  <c r="E1244" i="1"/>
  <c r="F1244" i="1" s="1"/>
  <c r="E1245" i="1"/>
  <c r="F1245" i="1" s="1"/>
  <c r="E1246" i="1"/>
  <c r="F1246" i="1" s="1"/>
  <c r="E1247" i="1"/>
  <c r="F1247" i="1" s="1"/>
  <c r="E1248" i="1"/>
  <c r="F1248" i="1" s="1"/>
  <c r="E1249" i="1"/>
  <c r="F1249" i="1" s="1"/>
  <c r="E1250" i="1"/>
  <c r="F1250" i="1" s="1"/>
  <c r="E1251" i="1"/>
  <c r="F1251" i="1" s="1"/>
  <c r="E1252" i="1"/>
  <c r="F1252" i="1" s="1"/>
  <c r="E1253" i="1"/>
  <c r="F1253" i="1" s="1"/>
  <c r="E1254" i="1"/>
  <c r="F1254" i="1" s="1"/>
  <c r="E1255" i="1"/>
  <c r="F1255" i="1" s="1"/>
  <c r="E1256" i="1"/>
  <c r="F1256" i="1" s="1"/>
  <c r="E1257" i="1"/>
  <c r="F1257" i="1" s="1"/>
  <c r="E1258" i="1"/>
  <c r="F1258" i="1" s="1"/>
  <c r="E1259" i="1"/>
  <c r="F1259" i="1" s="1"/>
  <c r="E1260" i="1"/>
  <c r="F1260" i="1" s="1"/>
  <c r="E1261" i="1"/>
  <c r="F1261" i="1" s="1"/>
  <c r="E1262" i="1"/>
  <c r="F1262" i="1" s="1"/>
  <c r="E1263" i="1"/>
  <c r="F1263" i="1" s="1"/>
  <c r="E1264" i="1"/>
  <c r="F1264" i="1" s="1"/>
  <c r="E1265" i="1"/>
  <c r="F1265" i="1" s="1"/>
  <c r="E1266" i="1"/>
  <c r="F1266" i="1" s="1"/>
  <c r="E1267" i="1"/>
  <c r="F1267" i="1" s="1"/>
  <c r="E1268" i="1"/>
  <c r="F1268" i="1" s="1"/>
  <c r="E1269" i="1"/>
  <c r="F1269" i="1" s="1"/>
  <c r="E1270" i="1"/>
  <c r="F1270" i="1" s="1"/>
  <c r="E1271" i="1"/>
  <c r="F1271" i="1" s="1"/>
  <c r="E1272" i="1"/>
  <c r="F1272" i="1" s="1"/>
  <c r="E1273" i="1"/>
  <c r="F1273" i="1" s="1"/>
  <c r="E1274" i="1"/>
  <c r="F1274" i="1" s="1"/>
  <c r="E1275" i="1"/>
  <c r="F1275" i="1" s="1"/>
  <c r="E1276" i="1"/>
  <c r="F1276" i="1" s="1"/>
  <c r="E1277" i="1"/>
  <c r="F1277" i="1" s="1"/>
  <c r="E1278" i="1"/>
  <c r="F1278" i="1" s="1"/>
  <c r="E1279" i="1"/>
  <c r="F1279" i="1" s="1"/>
  <c r="E1280" i="1"/>
  <c r="F1280" i="1" s="1"/>
  <c r="E1281" i="1"/>
  <c r="F1281" i="1" s="1"/>
  <c r="E1282" i="1"/>
  <c r="F1282" i="1" s="1"/>
  <c r="E1283" i="1"/>
  <c r="F1283" i="1" s="1"/>
  <c r="E1284" i="1"/>
  <c r="F1284" i="1" s="1"/>
  <c r="E1285" i="1"/>
  <c r="F1285" i="1" s="1"/>
  <c r="E1286" i="1"/>
  <c r="F1286" i="1" s="1"/>
  <c r="E1287" i="1"/>
  <c r="F1287" i="1" s="1"/>
  <c r="E1288" i="1"/>
  <c r="F1288" i="1" s="1"/>
  <c r="E1289" i="1"/>
  <c r="F1289" i="1" s="1"/>
  <c r="E1290" i="1"/>
  <c r="F1290" i="1" s="1"/>
  <c r="E1291" i="1"/>
  <c r="F1291" i="1" s="1"/>
  <c r="E1292" i="1"/>
  <c r="F1292" i="1" s="1"/>
  <c r="E1293" i="1"/>
  <c r="F1293" i="1" s="1"/>
  <c r="E1294" i="1"/>
  <c r="F1294" i="1" s="1"/>
  <c r="E1295" i="1"/>
  <c r="F1295" i="1" s="1"/>
  <c r="E1296" i="1"/>
  <c r="F1296" i="1" s="1"/>
  <c r="E1297" i="1"/>
  <c r="F1297" i="1" s="1"/>
  <c r="E1298" i="1"/>
  <c r="F1298" i="1" s="1"/>
  <c r="E1299" i="1"/>
  <c r="F1299" i="1" s="1"/>
  <c r="E1300" i="1"/>
  <c r="F1300" i="1" s="1"/>
  <c r="E1301" i="1"/>
  <c r="F1301" i="1" s="1"/>
  <c r="E1302" i="1"/>
  <c r="F1302" i="1" s="1"/>
  <c r="E1303" i="1"/>
  <c r="F1303" i="1" s="1"/>
  <c r="E1304" i="1"/>
  <c r="F1304" i="1" s="1"/>
  <c r="E1305" i="1"/>
  <c r="F1305" i="1" s="1"/>
  <c r="E1306" i="1"/>
  <c r="F1306" i="1" s="1"/>
  <c r="E1307" i="1"/>
  <c r="F1307" i="1" s="1"/>
  <c r="E1308" i="1"/>
  <c r="F1308" i="1" s="1"/>
  <c r="E1309" i="1"/>
  <c r="F1309" i="1" s="1"/>
  <c r="E1310" i="1"/>
  <c r="F1310" i="1" s="1"/>
  <c r="E1311" i="1"/>
  <c r="F1311" i="1" s="1"/>
  <c r="E1312" i="1"/>
  <c r="F1312" i="1" s="1"/>
  <c r="E1313" i="1"/>
  <c r="F1313" i="1" s="1"/>
  <c r="E1314" i="1"/>
  <c r="F1314" i="1" s="1"/>
  <c r="E1315" i="1"/>
  <c r="F1315" i="1" s="1"/>
  <c r="E1316" i="1"/>
  <c r="F1316" i="1" s="1"/>
  <c r="E1317" i="1"/>
  <c r="F1317" i="1" s="1"/>
  <c r="E1318" i="1"/>
  <c r="F1318" i="1" s="1"/>
  <c r="E1319" i="1"/>
  <c r="F1319" i="1" s="1"/>
  <c r="E1320" i="1"/>
  <c r="F1320" i="1" s="1"/>
  <c r="E1321" i="1"/>
  <c r="F1321" i="1" s="1"/>
  <c r="E1322" i="1"/>
  <c r="F1322" i="1" s="1"/>
  <c r="E1323" i="1"/>
  <c r="F1323" i="1" s="1"/>
  <c r="E1324" i="1"/>
  <c r="F1324" i="1" s="1"/>
  <c r="E1325" i="1"/>
  <c r="F1325" i="1" s="1"/>
  <c r="E1326" i="1"/>
  <c r="F1326" i="1" s="1"/>
  <c r="E1327" i="1"/>
  <c r="F1327" i="1" s="1"/>
  <c r="E1328" i="1"/>
  <c r="F1328" i="1" s="1"/>
  <c r="E1329" i="1"/>
  <c r="F1329" i="1" s="1"/>
  <c r="E1330" i="1"/>
  <c r="F1330" i="1" s="1"/>
  <c r="E1331" i="1"/>
  <c r="F1331" i="1" s="1"/>
  <c r="E1332" i="1"/>
  <c r="F1332" i="1" s="1"/>
  <c r="E1333" i="1"/>
  <c r="F1333" i="1" s="1"/>
  <c r="E1334" i="1"/>
  <c r="F1334" i="1" s="1"/>
  <c r="E1335" i="1"/>
  <c r="F1335" i="1" s="1"/>
  <c r="E1336" i="1"/>
  <c r="F1336" i="1" s="1"/>
  <c r="E1337" i="1"/>
  <c r="F1337" i="1" s="1"/>
  <c r="E1338" i="1"/>
  <c r="F1338" i="1" s="1"/>
  <c r="E1339" i="1"/>
  <c r="F1339" i="1" s="1"/>
  <c r="E1340" i="1"/>
  <c r="F1340" i="1" s="1"/>
  <c r="E1341" i="1"/>
  <c r="F1341" i="1" s="1"/>
  <c r="E1342" i="1"/>
  <c r="F1342" i="1" s="1"/>
  <c r="E1343" i="1"/>
  <c r="F1343" i="1" s="1"/>
  <c r="E1344" i="1"/>
  <c r="F1344" i="1" s="1"/>
  <c r="E1345" i="1"/>
  <c r="F1345" i="1" s="1"/>
  <c r="E1346" i="1"/>
  <c r="F1346" i="1" s="1"/>
  <c r="E1347" i="1"/>
  <c r="F1347" i="1" s="1"/>
  <c r="E1348" i="1"/>
  <c r="F1348" i="1" s="1"/>
  <c r="E1349" i="1"/>
  <c r="F1349" i="1" s="1"/>
  <c r="E1350" i="1"/>
  <c r="F1350" i="1" s="1"/>
  <c r="E1351" i="1"/>
  <c r="F1351" i="1" s="1"/>
  <c r="E1352" i="1"/>
  <c r="F1352" i="1" s="1"/>
  <c r="E1353" i="1"/>
  <c r="F1353" i="1" s="1"/>
  <c r="E1354" i="1"/>
  <c r="F1354" i="1" s="1"/>
  <c r="E1355" i="1"/>
  <c r="F1355" i="1" s="1"/>
  <c r="E1356" i="1"/>
  <c r="F1356" i="1" s="1"/>
  <c r="E1357" i="1"/>
  <c r="F1357" i="1" s="1"/>
  <c r="E1358" i="1"/>
  <c r="F1358" i="1" s="1"/>
  <c r="E1359" i="1"/>
  <c r="F1359" i="1" s="1"/>
  <c r="E1360" i="1"/>
  <c r="F1360" i="1" s="1"/>
  <c r="E1361" i="1"/>
  <c r="F1361" i="1" s="1"/>
  <c r="E1362" i="1"/>
  <c r="F1362" i="1" s="1"/>
  <c r="E1363" i="1"/>
  <c r="F1363" i="1" s="1"/>
  <c r="E1364" i="1"/>
  <c r="F1364" i="1" s="1"/>
  <c r="E1365" i="1"/>
  <c r="F1365" i="1" s="1"/>
  <c r="E1366" i="1"/>
  <c r="F1366" i="1" s="1"/>
  <c r="E1367" i="1"/>
  <c r="F1367" i="1" s="1"/>
  <c r="E1368" i="1"/>
  <c r="F1368" i="1" s="1"/>
  <c r="E1369" i="1"/>
  <c r="F1369" i="1" s="1"/>
  <c r="E1370" i="1"/>
  <c r="F1370" i="1" s="1"/>
  <c r="E1371" i="1"/>
  <c r="F1371" i="1" s="1"/>
  <c r="E1372" i="1"/>
  <c r="F1372" i="1" s="1"/>
  <c r="E1373" i="1"/>
  <c r="F1373" i="1" s="1"/>
  <c r="E1374" i="1"/>
  <c r="F1374" i="1" s="1"/>
  <c r="E1375" i="1"/>
  <c r="F1375" i="1" s="1"/>
  <c r="E1376" i="1"/>
  <c r="F1376" i="1" s="1"/>
  <c r="E1377" i="1"/>
  <c r="F1377" i="1" s="1"/>
  <c r="E1378" i="1"/>
  <c r="F1378" i="1" s="1"/>
  <c r="E1379" i="1"/>
  <c r="F1379" i="1" s="1"/>
  <c r="E1380" i="1"/>
  <c r="F1380" i="1" s="1"/>
  <c r="E1381" i="1"/>
  <c r="F1381" i="1" s="1"/>
  <c r="E1382" i="1"/>
  <c r="F1382" i="1" s="1"/>
  <c r="E1383" i="1"/>
  <c r="F1383" i="1" s="1"/>
  <c r="E1384" i="1"/>
  <c r="F1384" i="1" s="1"/>
  <c r="E1385" i="1"/>
  <c r="F1385" i="1" s="1"/>
  <c r="E1386" i="1"/>
  <c r="F1386" i="1" s="1"/>
  <c r="E1387" i="1"/>
  <c r="F1387" i="1" s="1"/>
  <c r="E1388" i="1"/>
  <c r="F1388" i="1" s="1"/>
  <c r="E1389" i="1"/>
  <c r="F1389" i="1" s="1"/>
  <c r="E1390" i="1"/>
  <c r="F1390" i="1" s="1"/>
  <c r="E1391" i="1"/>
  <c r="F1391" i="1" s="1"/>
  <c r="E1392" i="1"/>
  <c r="F1392" i="1" s="1"/>
  <c r="E1393" i="1"/>
  <c r="F1393" i="1" s="1"/>
  <c r="E1394" i="1"/>
  <c r="F1394" i="1" s="1"/>
  <c r="E1395" i="1"/>
  <c r="F1395" i="1" s="1"/>
  <c r="E1396" i="1"/>
  <c r="F1396" i="1" s="1"/>
  <c r="E1397" i="1"/>
  <c r="F1397" i="1" s="1"/>
  <c r="E1398" i="1"/>
  <c r="F1398" i="1" s="1"/>
  <c r="E1399" i="1"/>
  <c r="F1399" i="1" s="1"/>
  <c r="E1400" i="1"/>
  <c r="F1400" i="1" s="1"/>
  <c r="E1401" i="1"/>
  <c r="F1401" i="1" s="1"/>
  <c r="E1402" i="1"/>
  <c r="F1402" i="1" s="1"/>
  <c r="E1403" i="1"/>
  <c r="F1403" i="1" s="1"/>
  <c r="E1404" i="1"/>
  <c r="F1404" i="1" s="1"/>
  <c r="E1405" i="1"/>
  <c r="F1405" i="1" s="1"/>
  <c r="E1406" i="1"/>
  <c r="F1406" i="1" s="1"/>
  <c r="E1407" i="1"/>
  <c r="F1407" i="1" s="1"/>
  <c r="E1408" i="1"/>
  <c r="F1408" i="1" s="1"/>
  <c r="E1409" i="1"/>
  <c r="F1409" i="1" s="1"/>
  <c r="E1410" i="1"/>
  <c r="F1410" i="1" s="1"/>
  <c r="E1411" i="1"/>
  <c r="F1411" i="1" s="1"/>
  <c r="E1412" i="1"/>
  <c r="F1412" i="1" s="1"/>
  <c r="E1413" i="1"/>
  <c r="F1413" i="1" s="1"/>
  <c r="E1414" i="1"/>
  <c r="F1414" i="1" s="1"/>
  <c r="E1415" i="1"/>
  <c r="F1415" i="1" s="1"/>
  <c r="E1416" i="1"/>
  <c r="F1416" i="1" s="1"/>
  <c r="E1417" i="1"/>
  <c r="F1417" i="1" s="1"/>
  <c r="E1418" i="1"/>
  <c r="F1418" i="1" s="1"/>
  <c r="E1419" i="1"/>
  <c r="F1419" i="1" s="1"/>
  <c r="E1420" i="1"/>
  <c r="F1420" i="1" s="1"/>
  <c r="E1421" i="1"/>
  <c r="F1421" i="1" s="1"/>
  <c r="E1422" i="1"/>
  <c r="F1422" i="1" s="1"/>
  <c r="E1423" i="1"/>
  <c r="F1423" i="1" s="1"/>
  <c r="E1424" i="1"/>
  <c r="F1424" i="1" s="1"/>
  <c r="E1425" i="1"/>
  <c r="F1425" i="1" s="1"/>
  <c r="E1426" i="1"/>
  <c r="F1426" i="1" s="1"/>
  <c r="E1427" i="1"/>
  <c r="F1427" i="1" s="1"/>
  <c r="E1428" i="1"/>
  <c r="F1428" i="1" s="1"/>
  <c r="E1429" i="1"/>
  <c r="F1429" i="1" s="1"/>
  <c r="E1430" i="1"/>
  <c r="F1430" i="1" s="1"/>
  <c r="E1431" i="1"/>
  <c r="F1431" i="1" s="1"/>
  <c r="E1432" i="1"/>
  <c r="F1432" i="1" s="1"/>
  <c r="E1433" i="1"/>
  <c r="F1433" i="1" s="1"/>
  <c r="E1434" i="1"/>
  <c r="F1434" i="1" s="1"/>
  <c r="E1435" i="1"/>
  <c r="F1435" i="1" s="1"/>
  <c r="E1436" i="1"/>
  <c r="F1436" i="1" s="1"/>
  <c r="E1437" i="1"/>
  <c r="F1437" i="1" s="1"/>
  <c r="E1438" i="1"/>
  <c r="F1438" i="1" s="1"/>
  <c r="E1439" i="1"/>
  <c r="F1439" i="1" s="1"/>
  <c r="E1440" i="1"/>
  <c r="F1440" i="1" s="1"/>
  <c r="E1441" i="1"/>
  <c r="F1441" i="1" s="1"/>
  <c r="E1442" i="1"/>
  <c r="F1442" i="1" s="1"/>
  <c r="E1443" i="1"/>
  <c r="F1443" i="1" s="1"/>
  <c r="E1444" i="1"/>
  <c r="F1444" i="1" s="1"/>
  <c r="E1445" i="1"/>
  <c r="F1445" i="1" s="1"/>
  <c r="E1446" i="1"/>
  <c r="F1446" i="1" s="1"/>
  <c r="E1447" i="1"/>
  <c r="F1447" i="1" s="1"/>
  <c r="E1448" i="1"/>
  <c r="F1448" i="1" s="1"/>
  <c r="E1449" i="1"/>
  <c r="F1449" i="1" s="1"/>
  <c r="E1450" i="1"/>
  <c r="F1450" i="1" s="1"/>
  <c r="E1451" i="1"/>
  <c r="F1451" i="1" s="1"/>
  <c r="E1452" i="1"/>
  <c r="F1452" i="1" s="1"/>
  <c r="E1453" i="1"/>
  <c r="F1453" i="1" s="1"/>
  <c r="E1454" i="1"/>
  <c r="F1454" i="1" s="1"/>
  <c r="E1455" i="1"/>
  <c r="F1455" i="1" s="1"/>
  <c r="E1456" i="1"/>
  <c r="F1456" i="1" s="1"/>
  <c r="E1457" i="1"/>
  <c r="F1457" i="1" s="1"/>
  <c r="E1458" i="1"/>
  <c r="F1458" i="1" s="1"/>
  <c r="E1459" i="1"/>
  <c r="F1459" i="1" s="1"/>
  <c r="E1460" i="1"/>
  <c r="F1460" i="1" s="1"/>
  <c r="E1461" i="1"/>
  <c r="F1461" i="1" s="1"/>
  <c r="E1462" i="1"/>
  <c r="F1462" i="1" s="1"/>
  <c r="E1463" i="1"/>
  <c r="F1463" i="1" s="1"/>
  <c r="E1464" i="1"/>
  <c r="F1464" i="1" s="1"/>
  <c r="E1465" i="1"/>
  <c r="F1465" i="1" s="1"/>
  <c r="E1466" i="1"/>
  <c r="F1466" i="1" s="1"/>
  <c r="E1467" i="1"/>
  <c r="F1467" i="1" s="1"/>
  <c r="E1468" i="1"/>
  <c r="F1468" i="1" s="1"/>
  <c r="E1469" i="1"/>
  <c r="F1469" i="1" s="1"/>
  <c r="E1470" i="1"/>
  <c r="F1470" i="1" s="1"/>
  <c r="E1471" i="1"/>
  <c r="F1471" i="1" s="1"/>
  <c r="E1472" i="1"/>
  <c r="F1472" i="1" s="1"/>
  <c r="E1473" i="1"/>
  <c r="F1473" i="1" s="1"/>
  <c r="E1474" i="1"/>
  <c r="F1474" i="1" s="1"/>
  <c r="E1475" i="1"/>
  <c r="F1475" i="1" s="1"/>
  <c r="E1476" i="1"/>
  <c r="F1476" i="1" s="1"/>
  <c r="E1477" i="1"/>
  <c r="F1477" i="1" s="1"/>
  <c r="E1478" i="1"/>
  <c r="F1478" i="1" s="1"/>
  <c r="E1479" i="1"/>
  <c r="F1479" i="1" s="1"/>
  <c r="E1480" i="1"/>
  <c r="F1480" i="1" s="1"/>
  <c r="E1481" i="1"/>
  <c r="F1481" i="1" s="1"/>
  <c r="E1482" i="1"/>
  <c r="F1482" i="1" s="1"/>
  <c r="E1483" i="1"/>
  <c r="F1483" i="1" s="1"/>
  <c r="E1484" i="1"/>
  <c r="F1484" i="1" s="1"/>
  <c r="E1485" i="1"/>
  <c r="F1485" i="1" s="1"/>
  <c r="E1486" i="1"/>
  <c r="F1486" i="1" s="1"/>
  <c r="E1487" i="1"/>
  <c r="F1487" i="1" s="1"/>
  <c r="E1488" i="1"/>
  <c r="F1488" i="1" s="1"/>
  <c r="E1489" i="1"/>
  <c r="F1489" i="1" s="1"/>
  <c r="E1490" i="1"/>
  <c r="F1490" i="1" s="1"/>
  <c r="E1491" i="1"/>
  <c r="F1491" i="1" s="1"/>
  <c r="E1492" i="1"/>
  <c r="F1492" i="1" s="1"/>
  <c r="E1493" i="1"/>
  <c r="F1493" i="1" s="1"/>
  <c r="E1494" i="1"/>
  <c r="F1494" i="1" s="1"/>
  <c r="E1495" i="1"/>
  <c r="F1495" i="1" s="1"/>
  <c r="E1496" i="1"/>
  <c r="F1496" i="1" s="1"/>
  <c r="E1497" i="1"/>
  <c r="F1497" i="1" s="1"/>
  <c r="E1498" i="1"/>
  <c r="F1498" i="1" s="1"/>
  <c r="E1499" i="1"/>
  <c r="F1499" i="1" s="1"/>
  <c r="E1500" i="1"/>
  <c r="F1500" i="1" s="1"/>
  <c r="E1501" i="1"/>
  <c r="F1501" i="1" s="1"/>
  <c r="E1502" i="1"/>
  <c r="F1502" i="1" s="1"/>
  <c r="E1503" i="1"/>
  <c r="F1503" i="1" s="1"/>
  <c r="E1504" i="1"/>
  <c r="F1504" i="1" s="1"/>
  <c r="E1505" i="1"/>
  <c r="F1505" i="1" s="1"/>
  <c r="E1506" i="1"/>
  <c r="F1506" i="1" s="1"/>
  <c r="E1507" i="1"/>
  <c r="F1507" i="1" s="1"/>
  <c r="E1508" i="1"/>
  <c r="F1508" i="1" s="1"/>
  <c r="E1509" i="1"/>
  <c r="F1509" i="1" s="1"/>
  <c r="E1510" i="1"/>
  <c r="F1510" i="1" s="1"/>
  <c r="E1511" i="1"/>
  <c r="F1511" i="1" s="1"/>
  <c r="E1512" i="1"/>
  <c r="F1512" i="1" s="1"/>
  <c r="E1513" i="1"/>
  <c r="F1513" i="1" s="1"/>
  <c r="E1514" i="1"/>
  <c r="F1514" i="1" s="1"/>
  <c r="E1515" i="1"/>
  <c r="F1515" i="1" s="1"/>
  <c r="E1516" i="1"/>
  <c r="F1516" i="1" s="1"/>
  <c r="E1517" i="1"/>
  <c r="F1517" i="1" s="1"/>
  <c r="E1518" i="1"/>
  <c r="F1518" i="1" s="1"/>
  <c r="E1519" i="1"/>
  <c r="F1519" i="1" s="1"/>
  <c r="E1520" i="1"/>
  <c r="F1520" i="1" s="1"/>
  <c r="E1521" i="1"/>
  <c r="F1521" i="1" s="1"/>
  <c r="E1522" i="1"/>
  <c r="F1522" i="1" s="1"/>
  <c r="E1523" i="1"/>
  <c r="F1523" i="1" s="1"/>
  <c r="E1524" i="1"/>
  <c r="F1524" i="1" s="1"/>
  <c r="E1525" i="1"/>
  <c r="F1525" i="1" s="1"/>
  <c r="E1526" i="1"/>
  <c r="F1526" i="1" s="1"/>
  <c r="E1527" i="1"/>
  <c r="F1527" i="1" s="1"/>
  <c r="E1528" i="1"/>
  <c r="F1528" i="1" s="1"/>
  <c r="E1529" i="1"/>
  <c r="F1529" i="1" s="1"/>
  <c r="E1530" i="1"/>
  <c r="F1530" i="1" s="1"/>
  <c r="E1531" i="1"/>
  <c r="F1531" i="1" s="1"/>
  <c r="E1532" i="1"/>
  <c r="F1532" i="1" s="1"/>
  <c r="E1533" i="1"/>
  <c r="F1533" i="1" s="1"/>
  <c r="E1534" i="1"/>
  <c r="F1534" i="1" s="1"/>
  <c r="E1535" i="1"/>
  <c r="F1535" i="1" s="1"/>
  <c r="E1536" i="1"/>
  <c r="F1536" i="1" s="1"/>
  <c r="E1537" i="1"/>
  <c r="F1537" i="1" s="1"/>
  <c r="E1538" i="1"/>
  <c r="F1538" i="1" s="1"/>
  <c r="E1539" i="1"/>
  <c r="F1539" i="1" s="1"/>
  <c r="E1540" i="1"/>
  <c r="F1540" i="1" s="1"/>
  <c r="E1541" i="1"/>
  <c r="F1541" i="1" s="1"/>
  <c r="E1542" i="1"/>
  <c r="F1542" i="1" s="1"/>
  <c r="E1543" i="1"/>
  <c r="F1543" i="1" s="1"/>
  <c r="E1544" i="1"/>
  <c r="F1544" i="1" s="1"/>
  <c r="E1545" i="1"/>
  <c r="F1545" i="1" s="1"/>
  <c r="E1546" i="1"/>
  <c r="F1546" i="1" s="1"/>
  <c r="E1547" i="1"/>
  <c r="F1547" i="1" s="1"/>
  <c r="E1548" i="1"/>
  <c r="F1548" i="1" s="1"/>
  <c r="E1549" i="1"/>
  <c r="F1549" i="1" s="1"/>
  <c r="E1550" i="1"/>
  <c r="F1550" i="1" s="1"/>
  <c r="E1551" i="1"/>
  <c r="F1551" i="1" s="1"/>
  <c r="E1552" i="1"/>
  <c r="F1552" i="1" s="1"/>
  <c r="E1553" i="1"/>
  <c r="F1553" i="1" s="1"/>
  <c r="E1554" i="1"/>
  <c r="F1554" i="1" s="1"/>
  <c r="E1555" i="1"/>
  <c r="F1555" i="1" s="1"/>
  <c r="E1556" i="1"/>
  <c r="F1556" i="1" s="1"/>
  <c r="E1557" i="1"/>
  <c r="F1557" i="1" s="1"/>
  <c r="E1558" i="1"/>
  <c r="F1558" i="1" s="1"/>
  <c r="E1559" i="1"/>
  <c r="F1559" i="1" s="1"/>
  <c r="E1560" i="1"/>
  <c r="F1560" i="1" s="1"/>
  <c r="E1561" i="1"/>
  <c r="F1561" i="1" s="1"/>
  <c r="E1562" i="1"/>
  <c r="F1562" i="1" s="1"/>
  <c r="E1563" i="1"/>
  <c r="F1563" i="1" s="1"/>
  <c r="E1564" i="1"/>
  <c r="F1564" i="1" s="1"/>
  <c r="E1565" i="1"/>
  <c r="F1565" i="1" s="1"/>
  <c r="E1566" i="1"/>
  <c r="F1566" i="1" s="1"/>
  <c r="E1567" i="1"/>
  <c r="F1567" i="1" s="1"/>
  <c r="E1568" i="1"/>
  <c r="F1568" i="1" s="1"/>
  <c r="E1569" i="1"/>
  <c r="F1569" i="1" s="1"/>
  <c r="E1570" i="1"/>
  <c r="F1570" i="1" s="1"/>
  <c r="E1571" i="1"/>
  <c r="F1571" i="1" s="1"/>
  <c r="E1572" i="1"/>
  <c r="F1572" i="1" s="1"/>
  <c r="E1573" i="1"/>
  <c r="F1573" i="1" s="1"/>
  <c r="E1574" i="1"/>
  <c r="F1574" i="1" s="1"/>
  <c r="E1575" i="1"/>
  <c r="F1575" i="1" s="1"/>
  <c r="E1576" i="1"/>
  <c r="F1576" i="1" s="1"/>
  <c r="E1577" i="1"/>
  <c r="F1577" i="1" s="1"/>
  <c r="E1578" i="1"/>
  <c r="F1578" i="1" s="1"/>
  <c r="E1579" i="1"/>
  <c r="F1579" i="1" s="1"/>
  <c r="E1580" i="1"/>
  <c r="F1580" i="1" s="1"/>
  <c r="E1581" i="1"/>
  <c r="F1581" i="1" s="1"/>
  <c r="E1582" i="1"/>
  <c r="F1582" i="1" s="1"/>
  <c r="E1583" i="1"/>
  <c r="F1583" i="1" s="1"/>
  <c r="E1584" i="1"/>
  <c r="F1584" i="1" s="1"/>
  <c r="E1585" i="1"/>
  <c r="F1585" i="1" s="1"/>
  <c r="E1586" i="1"/>
  <c r="F1586" i="1" s="1"/>
  <c r="E1587" i="1"/>
  <c r="F1587" i="1" s="1"/>
  <c r="E1588" i="1"/>
  <c r="F1588" i="1" s="1"/>
  <c r="E1589" i="1"/>
  <c r="F1589" i="1" s="1"/>
  <c r="E1590" i="1"/>
  <c r="F1590" i="1" s="1"/>
  <c r="E1591" i="1"/>
  <c r="F1591" i="1" s="1"/>
  <c r="E1592" i="1"/>
  <c r="F1592" i="1" s="1"/>
  <c r="E1593" i="1"/>
  <c r="F1593" i="1" s="1"/>
  <c r="E1594" i="1"/>
  <c r="F1594" i="1" s="1"/>
  <c r="E1595" i="1"/>
  <c r="F1595" i="1" s="1"/>
  <c r="E1596" i="1"/>
  <c r="F1596" i="1" s="1"/>
  <c r="E1597" i="1"/>
  <c r="F1597" i="1" s="1"/>
  <c r="E1598" i="1"/>
  <c r="F1598" i="1" s="1"/>
  <c r="E1599" i="1"/>
  <c r="F1599" i="1" s="1"/>
  <c r="E1600" i="1"/>
  <c r="F1600" i="1" s="1"/>
  <c r="E1601" i="1"/>
  <c r="F1601" i="1" s="1"/>
  <c r="E1602" i="1"/>
  <c r="F1602" i="1" s="1"/>
  <c r="E1603" i="1"/>
  <c r="F1603" i="1" s="1"/>
  <c r="E1604" i="1"/>
  <c r="F1604" i="1" s="1"/>
  <c r="E1605" i="1"/>
  <c r="F1605" i="1" s="1"/>
  <c r="E1606" i="1"/>
  <c r="F1606" i="1" s="1"/>
  <c r="E1607" i="1"/>
  <c r="F1607" i="1" s="1"/>
  <c r="E1608" i="1"/>
  <c r="F1608" i="1" s="1"/>
  <c r="E1609" i="1"/>
  <c r="F1609" i="1" s="1"/>
  <c r="E1610" i="1"/>
  <c r="F1610" i="1" s="1"/>
  <c r="E1611" i="1"/>
  <c r="F1611" i="1" s="1"/>
  <c r="E1612" i="1"/>
  <c r="F1612" i="1" s="1"/>
  <c r="E1613" i="1"/>
  <c r="F1613" i="1" s="1"/>
  <c r="E1614" i="1"/>
  <c r="F1614" i="1" s="1"/>
  <c r="E1615" i="1"/>
  <c r="F1615" i="1" s="1"/>
  <c r="E1616" i="1"/>
  <c r="F1616" i="1" s="1"/>
  <c r="E1617" i="1"/>
  <c r="F1617" i="1" s="1"/>
  <c r="E1618" i="1"/>
  <c r="F1618" i="1" s="1"/>
  <c r="E1619" i="1"/>
  <c r="F1619" i="1" s="1"/>
  <c r="E1620" i="1"/>
  <c r="F1620" i="1" s="1"/>
  <c r="E1621" i="1"/>
  <c r="F1621" i="1" s="1"/>
  <c r="E1622" i="1"/>
  <c r="F1622" i="1" s="1"/>
  <c r="E1623" i="1"/>
  <c r="F1623" i="1" s="1"/>
  <c r="E1624" i="1"/>
  <c r="F1624" i="1" s="1"/>
  <c r="E1625" i="1"/>
  <c r="F1625" i="1" s="1"/>
  <c r="E1626" i="1"/>
  <c r="F1626" i="1" s="1"/>
  <c r="E1627" i="1"/>
  <c r="F1627" i="1" s="1"/>
  <c r="E1628" i="1"/>
  <c r="F1628" i="1" s="1"/>
  <c r="E1629" i="1"/>
  <c r="F1629" i="1" s="1"/>
  <c r="E1630" i="1"/>
  <c r="F1630" i="1" s="1"/>
  <c r="E1631" i="1"/>
  <c r="F1631" i="1" s="1"/>
  <c r="E1632" i="1"/>
  <c r="F1632" i="1" s="1"/>
  <c r="E1633" i="1"/>
  <c r="F1633" i="1" s="1"/>
  <c r="E1634" i="1"/>
  <c r="F1634" i="1" s="1"/>
  <c r="E1635" i="1"/>
  <c r="F1635" i="1" s="1"/>
  <c r="E1636" i="1"/>
  <c r="F1636" i="1" s="1"/>
  <c r="E1637" i="1"/>
  <c r="F1637" i="1" s="1"/>
  <c r="E1638" i="1"/>
  <c r="F1638" i="1" s="1"/>
  <c r="E1639" i="1"/>
  <c r="F1639" i="1" s="1"/>
  <c r="E1640" i="1"/>
  <c r="F1640" i="1" s="1"/>
  <c r="E1641" i="1"/>
  <c r="F1641" i="1" s="1"/>
  <c r="E1642" i="1"/>
  <c r="F1642" i="1" s="1"/>
  <c r="E1643" i="1"/>
  <c r="F1643" i="1" s="1"/>
  <c r="E1644" i="1"/>
  <c r="F1644" i="1" s="1"/>
  <c r="E1645" i="1"/>
  <c r="F1645" i="1" s="1"/>
  <c r="E1646" i="1"/>
  <c r="F1646" i="1" s="1"/>
  <c r="E1647" i="1"/>
  <c r="F1647" i="1" s="1"/>
  <c r="E1648" i="1"/>
  <c r="F1648" i="1" s="1"/>
  <c r="E1649" i="1"/>
  <c r="F1649" i="1" s="1"/>
  <c r="E1650" i="1"/>
  <c r="F1650" i="1" s="1"/>
  <c r="E1651" i="1"/>
  <c r="F1651" i="1" s="1"/>
  <c r="E1652" i="1"/>
  <c r="F1652" i="1" s="1"/>
  <c r="E1653" i="1"/>
  <c r="F1653" i="1" s="1"/>
  <c r="E1654" i="1"/>
  <c r="F1654" i="1" s="1"/>
  <c r="E1655" i="1"/>
  <c r="F1655" i="1" s="1"/>
  <c r="E1656" i="1"/>
  <c r="F1656" i="1" s="1"/>
  <c r="E1657" i="1"/>
  <c r="F1657" i="1" s="1"/>
  <c r="E1658" i="1"/>
  <c r="F1658" i="1" s="1"/>
  <c r="E1659" i="1"/>
  <c r="F1659" i="1" s="1"/>
  <c r="E1660" i="1"/>
  <c r="F1660" i="1" s="1"/>
  <c r="E1661" i="1"/>
  <c r="F1661" i="1" s="1"/>
  <c r="E1662" i="1"/>
  <c r="F1662" i="1" s="1"/>
  <c r="E1663" i="1"/>
  <c r="F1663" i="1" s="1"/>
  <c r="E1664" i="1"/>
  <c r="F1664" i="1" s="1"/>
  <c r="E1665" i="1"/>
  <c r="F1665" i="1" s="1"/>
  <c r="E1666" i="1"/>
  <c r="F1666" i="1" s="1"/>
  <c r="E1667" i="1"/>
  <c r="F1667" i="1" s="1"/>
  <c r="E1668" i="1"/>
  <c r="F1668" i="1" s="1"/>
  <c r="E1669" i="1"/>
  <c r="F1669" i="1" s="1"/>
  <c r="E1670" i="1"/>
  <c r="F1670" i="1" s="1"/>
  <c r="E1671" i="1"/>
  <c r="F1671" i="1" s="1"/>
  <c r="E1672" i="1"/>
  <c r="F1672" i="1" s="1"/>
  <c r="E1673" i="1"/>
  <c r="F1673" i="1" s="1"/>
  <c r="E1674" i="1"/>
  <c r="F1674" i="1" s="1"/>
  <c r="E1675" i="1"/>
  <c r="F1675" i="1" s="1"/>
  <c r="E1676" i="1"/>
  <c r="F1676" i="1" s="1"/>
  <c r="E1677" i="1"/>
  <c r="F1677" i="1" s="1"/>
  <c r="E1678" i="1"/>
  <c r="F1678" i="1" s="1"/>
  <c r="E1679" i="1"/>
  <c r="F1679" i="1" s="1"/>
  <c r="E1680" i="1"/>
  <c r="F1680" i="1" s="1"/>
  <c r="E1681" i="1"/>
  <c r="F1681" i="1" s="1"/>
  <c r="E1682" i="1"/>
  <c r="F1682" i="1" s="1"/>
  <c r="E1683" i="1"/>
  <c r="F1683" i="1" s="1"/>
  <c r="E1684" i="1"/>
  <c r="F1684" i="1" s="1"/>
  <c r="E1685" i="1"/>
  <c r="F1685" i="1" s="1"/>
  <c r="E1686" i="1"/>
  <c r="F1686" i="1" s="1"/>
  <c r="E1687" i="1"/>
  <c r="F1687" i="1" s="1"/>
  <c r="E1688" i="1"/>
  <c r="F1688" i="1" s="1"/>
  <c r="E1689" i="1"/>
  <c r="F1689" i="1" s="1"/>
  <c r="E1690" i="1"/>
  <c r="F1690" i="1" s="1"/>
  <c r="E1691" i="1"/>
  <c r="F1691" i="1" s="1"/>
  <c r="E1692" i="1"/>
  <c r="F1692" i="1" s="1"/>
  <c r="E1693" i="1"/>
  <c r="F1693" i="1" s="1"/>
  <c r="E1694" i="1"/>
  <c r="F1694" i="1" s="1"/>
  <c r="E1695" i="1"/>
  <c r="F1695" i="1" s="1"/>
  <c r="E1696" i="1"/>
  <c r="F1696" i="1" s="1"/>
  <c r="E1697" i="1"/>
  <c r="F1697" i="1" s="1"/>
  <c r="E1698" i="1"/>
  <c r="F1698" i="1" s="1"/>
  <c r="E1699" i="1"/>
  <c r="F1699" i="1" s="1"/>
  <c r="E1700" i="1"/>
  <c r="F1700" i="1" s="1"/>
  <c r="E1701" i="1"/>
  <c r="F1701" i="1" s="1"/>
  <c r="E1702" i="1"/>
  <c r="F1702" i="1" s="1"/>
  <c r="E1703" i="1"/>
  <c r="F1703" i="1" s="1"/>
  <c r="E1704" i="1"/>
  <c r="F1704" i="1" s="1"/>
  <c r="E1705" i="1"/>
  <c r="F1705" i="1" s="1"/>
  <c r="E1706" i="1"/>
  <c r="F1706" i="1" s="1"/>
  <c r="E1707" i="1"/>
  <c r="F1707" i="1" s="1"/>
  <c r="E1708" i="1"/>
  <c r="F1708" i="1" s="1"/>
  <c r="E1709" i="1"/>
  <c r="F1709" i="1" s="1"/>
  <c r="E1710" i="1"/>
  <c r="F1710" i="1" s="1"/>
  <c r="E1711" i="1"/>
  <c r="F1711" i="1" s="1"/>
  <c r="E1712" i="1"/>
  <c r="F1712" i="1" s="1"/>
  <c r="E1713" i="1"/>
  <c r="F1713" i="1" s="1"/>
  <c r="E1714" i="1"/>
  <c r="F1714" i="1" s="1"/>
  <c r="E1715" i="1"/>
  <c r="F1715" i="1" s="1"/>
  <c r="E1716" i="1"/>
  <c r="F1716" i="1" s="1"/>
  <c r="E1717" i="1"/>
  <c r="F1717" i="1" s="1"/>
  <c r="E1718" i="1"/>
  <c r="F1718" i="1" s="1"/>
  <c r="E1719" i="1"/>
  <c r="F1719" i="1" s="1"/>
  <c r="E1720" i="1"/>
  <c r="F1720" i="1" s="1"/>
  <c r="E1721" i="1"/>
  <c r="F1721" i="1" s="1"/>
  <c r="E1722" i="1"/>
  <c r="F1722" i="1" s="1"/>
  <c r="E1723" i="1"/>
  <c r="F1723" i="1" s="1"/>
  <c r="E1724" i="1"/>
  <c r="F1724" i="1" s="1"/>
  <c r="E1725" i="1"/>
  <c r="F1725" i="1" s="1"/>
  <c r="E1726" i="1"/>
  <c r="F1726" i="1" s="1"/>
  <c r="E1727" i="1"/>
  <c r="F1727" i="1" s="1"/>
  <c r="E1728" i="1"/>
  <c r="F1728" i="1" s="1"/>
  <c r="E1729" i="1"/>
  <c r="F1729" i="1" s="1"/>
  <c r="E1730" i="1"/>
  <c r="F1730" i="1" s="1"/>
  <c r="E1731" i="1"/>
  <c r="F1731" i="1" s="1"/>
  <c r="E1732" i="1"/>
  <c r="F1732" i="1" s="1"/>
  <c r="E1733" i="1"/>
  <c r="F1733" i="1" s="1"/>
  <c r="E1734" i="1"/>
  <c r="F1734" i="1" s="1"/>
  <c r="E1735" i="1"/>
  <c r="F1735" i="1" s="1"/>
  <c r="E1736" i="1"/>
  <c r="F1736" i="1" s="1"/>
  <c r="E1737" i="1"/>
  <c r="F1737" i="1" s="1"/>
  <c r="E1738" i="1"/>
  <c r="F1738" i="1" s="1"/>
  <c r="E1739" i="1"/>
  <c r="F1739" i="1" s="1"/>
  <c r="E1740" i="1"/>
  <c r="F1740" i="1" s="1"/>
  <c r="E1741" i="1"/>
  <c r="F1741" i="1" s="1"/>
  <c r="E1742" i="1"/>
  <c r="F1742" i="1" s="1"/>
  <c r="E1743" i="1"/>
  <c r="F1743" i="1" s="1"/>
  <c r="E1744" i="1"/>
  <c r="F1744" i="1" s="1"/>
  <c r="E1745" i="1"/>
  <c r="F1745" i="1" s="1"/>
  <c r="E1746" i="1"/>
  <c r="F1746" i="1" s="1"/>
  <c r="E1747" i="1"/>
  <c r="F1747" i="1" s="1"/>
  <c r="E1748" i="1"/>
  <c r="F1748" i="1" s="1"/>
  <c r="E1749" i="1"/>
  <c r="F1749" i="1" s="1"/>
  <c r="E1750" i="1"/>
  <c r="F1750" i="1" s="1"/>
  <c r="E1751" i="1"/>
  <c r="F1751" i="1" s="1"/>
  <c r="E1752" i="1"/>
  <c r="F1752" i="1" s="1"/>
  <c r="E1753" i="1"/>
  <c r="F1753" i="1" s="1"/>
  <c r="E1754" i="1"/>
  <c r="F1754" i="1" s="1"/>
  <c r="E1755" i="1"/>
  <c r="F1755" i="1" s="1"/>
  <c r="E1756" i="1"/>
  <c r="F1756" i="1" s="1"/>
  <c r="E1757" i="1"/>
  <c r="F1757" i="1" s="1"/>
  <c r="E1758" i="1"/>
  <c r="F1758" i="1" s="1"/>
  <c r="E1759" i="1"/>
  <c r="F1759" i="1" s="1"/>
  <c r="E1760" i="1"/>
  <c r="F1760" i="1" s="1"/>
  <c r="E1761" i="1"/>
  <c r="F1761" i="1" s="1"/>
  <c r="E1762" i="1"/>
  <c r="F1762" i="1" s="1"/>
  <c r="E1763" i="1"/>
  <c r="F1763" i="1" s="1"/>
  <c r="E1764" i="1"/>
  <c r="F1764" i="1" s="1"/>
  <c r="E1765" i="1"/>
  <c r="F1765" i="1" s="1"/>
  <c r="E1766" i="1"/>
  <c r="F1766" i="1" s="1"/>
  <c r="E1767" i="1"/>
  <c r="F1767" i="1" s="1"/>
  <c r="E1768" i="1"/>
  <c r="F1768" i="1" s="1"/>
  <c r="E1769" i="1"/>
  <c r="F1769" i="1" s="1"/>
  <c r="E1770" i="1"/>
  <c r="F1770" i="1" s="1"/>
  <c r="E1771" i="1"/>
  <c r="F1771" i="1" s="1"/>
  <c r="E1772" i="1"/>
  <c r="F1772" i="1" s="1"/>
  <c r="E1773" i="1"/>
  <c r="F1773" i="1" s="1"/>
  <c r="E1774" i="1"/>
  <c r="F1774" i="1" s="1"/>
  <c r="E1775" i="1"/>
  <c r="F1775" i="1" s="1"/>
  <c r="E1776" i="1"/>
  <c r="F1776" i="1" s="1"/>
  <c r="E1777" i="1"/>
  <c r="F1777" i="1" s="1"/>
  <c r="E1778" i="1"/>
  <c r="F1778" i="1" s="1"/>
  <c r="E1779" i="1"/>
  <c r="F1779" i="1" s="1"/>
  <c r="E1780" i="1"/>
  <c r="F1780" i="1" s="1"/>
  <c r="E1781" i="1"/>
  <c r="F1781" i="1" s="1"/>
  <c r="E1782" i="1"/>
  <c r="F1782" i="1" s="1"/>
  <c r="E1783" i="1"/>
  <c r="F1783" i="1" s="1"/>
  <c r="E1784" i="1"/>
  <c r="F1784" i="1" s="1"/>
  <c r="E1785" i="1"/>
  <c r="F1785" i="1" s="1"/>
  <c r="E1786" i="1"/>
  <c r="F1786" i="1" s="1"/>
  <c r="E1787" i="1"/>
  <c r="F1787" i="1" s="1"/>
  <c r="E1788" i="1"/>
  <c r="F1788" i="1" s="1"/>
  <c r="E1789" i="1"/>
  <c r="F1789" i="1" s="1"/>
  <c r="E1790" i="1"/>
  <c r="F1790" i="1" s="1"/>
  <c r="E1791" i="1"/>
  <c r="F1791" i="1" s="1"/>
  <c r="E1792" i="1"/>
  <c r="F1792" i="1" s="1"/>
  <c r="E1793" i="1"/>
  <c r="F1793" i="1" s="1"/>
  <c r="E1794" i="1"/>
  <c r="F1794" i="1" s="1"/>
  <c r="E1795" i="1"/>
  <c r="F1795" i="1" s="1"/>
  <c r="E1796" i="1"/>
  <c r="F1796" i="1" s="1"/>
  <c r="E1797" i="1"/>
  <c r="F1797" i="1" s="1"/>
  <c r="E1798" i="1"/>
  <c r="F1798" i="1" s="1"/>
  <c r="E1799" i="1"/>
  <c r="F1799" i="1" s="1"/>
  <c r="E1800" i="1"/>
  <c r="F1800" i="1" s="1"/>
  <c r="E1801" i="1"/>
  <c r="F1801" i="1" s="1"/>
  <c r="E1802" i="1"/>
  <c r="F1802" i="1" s="1"/>
  <c r="E1803" i="1"/>
  <c r="F1803" i="1" s="1"/>
  <c r="E1804" i="1"/>
  <c r="F1804" i="1" s="1"/>
  <c r="E1805" i="1"/>
  <c r="F1805" i="1" s="1"/>
  <c r="E1806" i="1"/>
  <c r="F1806" i="1" s="1"/>
  <c r="E1807" i="1"/>
  <c r="F1807" i="1" s="1"/>
  <c r="E1808" i="1"/>
  <c r="F1808" i="1" s="1"/>
  <c r="E1809" i="1"/>
  <c r="F1809" i="1" s="1"/>
  <c r="E1810" i="1"/>
  <c r="F1810" i="1" s="1"/>
  <c r="E1811" i="1"/>
  <c r="F1811" i="1" s="1"/>
  <c r="E1812" i="1"/>
  <c r="F1812" i="1" s="1"/>
  <c r="E1813" i="1"/>
  <c r="F1813" i="1" s="1"/>
  <c r="E1814" i="1"/>
  <c r="F1814" i="1" s="1"/>
  <c r="E1815" i="1"/>
  <c r="F1815" i="1" s="1"/>
  <c r="E1816" i="1"/>
  <c r="F1816" i="1" s="1"/>
  <c r="E1817" i="1"/>
  <c r="F1817" i="1" s="1"/>
  <c r="E1818" i="1"/>
  <c r="F1818" i="1" s="1"/>
  <c r="E1819" i="1"/>
  <c r="F1819" i="1" s="1"/>
  <c r="E1820" i="1"/>
  <c r="F1820" i="1" s="1"/>
  <c r="E1821" i="1"/>
  <c r="F1821" i="1" s="1"/>
  <c r="E1822" i="1"/>
  <c r="F1822" i="1" s="1"/>
  <c r="E1823" i="1"/>
  <c r="F1823" i="1" s="1"/>
  <c r="E1824" i="1"/>
  <c r="F1824" i="1" s="1"/>
  <c r="E1825" i="1"/>
  <c r="F1825" i="1" s="1"/>
  <c r="E1826" i="1"/>
  <c r="F1826" i="1" s="1"/>
  <c r="E1827" i="1"/>
  <c r="F1827" i="1" s="1"/>
  <c r="E1828" i="1"/>
  <c r="F1828" i="1" s="1"/>
  <c r="E1829" i="1"/>
  <c r="F1829" i="1" s="1"/>
  <c r="E1830" i="1"/>
  <c r="F1830" i="1" s="1"/>
  <c r="E1831" i="1"/>
  <c r="F1831" i="1" s="1"/>
  <c r="E1832" i="1"/>
  <c r="F1832" i="1" s="1"/>
  <c r="E1833" i="1"/>
  <c r="F1833" i="1" s="1"/>
  <c r="E1834" i="1"/>
  <c r="F1834" i="1" s="1"/>
  <c r="E1835" i="1"/>
  <c r="F1835" i="1" s="1"/>
  <c r="E1836" i="1"/>
  <c r="F1836" i="1" s="1"/>
  <c r="E1837" i="1"/>
  <c r="F1837" i="1" s="1"/>
  <c r="E1838" i="1"/>
  <c r="F1838" i="1" s="1"/>
  <c r="E1839" i="1"/>
  <c r="F1839" i="1" s="1"/>
  <c r="E1840" i="1"/>
  <c r="F1840" i="1" s="1"/>
  <c r="E1841" i="1"/>
  <c r="F1841" i="1" s="1"/>
  <c r="E1842" i="1"/>
  <c r="F1842" i="1" s="1"/>
  <c r="E1843" i="1"/>
  <c r="F1843" i="1" s="1"/>
  <c r="E1844" i="1"/>
  <c r="F1844" i="1" s="1"/>
  <c r="E1845" i="1"/>
  <c r="F1845" i="1" s="1"/>
  <c r="E1846" i="1"/>
  <c r="F1846" i="1" s="1"/>
  <c r="E1847" i="1"/>
  <c r="F1847" i="1" s="1"/>
  <c r="E1848" i="1"/>
  <c r="F1848" i="1" s="1"/>
  <c r="E1849" i="1"/>
  <c r="F1849" i="1" s="1"/>
  <c r="E1850" i="1"/>
  <c r="F1850" i="1" s="1"/>
  <c r="E1851" i="1"/>
  <c r="F1851" i="1" s="1"/>
  <c r="E1852" i="1"/>
  <c r="F1852" i="1" s="1"/>
  <c r="E1853" i="1"/>
  <c r="F1853" i="1" s="1"/>
  <c r="E1854" i="1"/>
  <c r="F1854" i="1" s="1"/>
  <c r="E1855" i="1"/>
  <c r="F1855" i="1" s="1"/>
  <c r="E1856" i="1"/>
  <c r="F1856" i="1" s="1"/>
  <c r="E1857" i="1"/>
  <c r="F1857" i="1" s="1"/>
  <c r="E1858" i="1"/>
  <c r="F1858" i="1" s="1"/>
  <c r="E1859" i="1"/>
  <c r="F1859" i="1" s="1"/>
  <c r="E1860" i="1"/>
  <c r="F1860" i="1" s="1"/>
  <c r="E1861" i="1"/>
  <c r="F1861" i="1" s="1"/>
  <c r="E1862" i="1"/>
  <c r="F1862" i="1" s="1"/>
  <c r="E1863" i="1"/>
  <c r="F1863" i="1" s="1"/>
  <c r="E1864" i="1"/>
  <c r="F1864" i="1" s="1"/>
  <c r="E1865" i="1"/>
  <c r="F1865" i="1" s="1"/>
  <c r="E1866" i="1"/>
  <c r="F1866" i="1" s="1"/>
  <c r="E1867" i="1"/>
  <c r="F1867" i="1" s="1"/>
  <c r="E1868" i="1"/>
  <c r="F1868" i="1" s="1"/>
  <c r="E1869" i="1"/>
  <c r="F1869" i="1" s="1"/>
  <c r="E1870" i="1"/>
  <c r="F1870" i="1" s="1"/>
  <c r="E1871" i="1"/>
  <c r="F1871" i="1" s="1"/>
  <c r="E1872" i="1"/>
  <c r="F1872" i="1" s="1"/>
  <c r="E1873" i="1"/>
  <c r="F1873" i="1" s="1"/>
  <c r="E1874" i="1"/>
  <c r="F1874" i="1" s="1"/>
  <c r="E1875" i="1"/>
  <c r="F1875" i="1" s="1"/>
  <c r="E1876" i="1"/>
  <c r="F1876" i="1" s="1"/>
  <c r="E1877" i="1"/>
  <c r="F1877" i="1" s="1"/>
  <c r="E1878" i="1"/>
  <c r="F1878" i="1" s="1"/>
  <c r="E1879" i="1"/>
  <c r="F1879" i="1" s="1"/>
  <c r="E1880" i="1"/>
  <c r="F1880" i="1" s="1"/>
  <c r="E1881" i="1"/>
  <c r="F1881" i="1" s="1"/>
  <c r="E1882" i="1"/>
  <c r="F1882" i="1" s="1"/>
  <c r="E1883" i="1"/>
  <c r="F1883" i="1" s="1"/>
  <c r="E1884" i="1"/>
  <c r="F1884" i="1" s="1"/>
  <c r="E1885" i="1"/>
  <c r="F1885" i="1" s="1"/>
  <c r="E1886" i="1"/>
  <c r="F1886" i="1" s="1"/>
  <c r="E1887" i="1"/>
  <c r="F1887" i="1" s="1"/>
  <c r="E1888" i="1"/>
  <c r="F1888" i="1" s="1"/>
  <c r="E1889" i="1"/>
  <c r="F1889" i="1" s="1"/>
  <c r="E1890" i="1"/>
  <c r="F1890" i="1" s="1"/>
  <c r="E1891" i="1"/>
  <c r="F1891" i="1" s="1"/>
  <c r="E1892" i="1"/>
  <c r="F1892" i="1" s="1"/>
  <c r="E1893" i="1"/>
  <c r="F1893" i="1" s="1"/>
  <c r="E1894" i="1"/>
  <c r="F1894" i="1" s="1"/>
  <c r="E1895" i="1"/>
  <c r="F1895" i="1" s="1"/>
  <c r="E1896" i="1"/>
  <c r="F1896" i="1" s="1"/>
  <c r="E1897" i="1"/>
  <c r="F1897" i="1" s="1"/>
  <c r="E1898" i="1"/>
  <c r="F1898" i="1" s="1"/>
  <c r="E1899" i="1"/>
  <c r="F1899" i="1" s="1"/>
  <c r="E1900" i="1"/>
  <c r="F1900" i="1" s="1"/>
  <c r="E1901" i="1"/>
  <c r="F1901" i="1" s="1"/>
  <c r="E1902" i="1"/>
  <c r="F1902" i="1" s="1"/>
  <c r="E1903" i="1"/>
  <c r="F1903" i="1" s="1"/>
  <c r="E1904" i="1"/>
  <c r="F1904" i="1" s="1"/>
  <c r="E1905" i="1"/>
  <c r="F1905" i="1" s="1"/>
  <c r="E1906" i="1"/>
  <c r="F1906" i="1" s="1"/>
  <c r="E1907" i="1"/>
  <c r="F1907" i="1" s="1"/>
  <c r="E1908" i="1"/>
  <c r="F1908" i="1" s="1"/>
  <c r="E1909" i="1"/>
  <c r="F1909" i="1" s="1"/>
  <c r="E1910" i="1"/>
  <c r="F1910" i="1" s="1"/>
  <c r="E1911" i="1"/>
  <c r="F1911" i="1" s="1"/>
  <c r="E1912" i="1"/>
  <c r="F1912" i="1" s="1"/>
  <c r="E1913" i="1"/>
  <c r="F1913" i="1" s="1"/>
  <c r="E1914" i="1"/>
  <c r="F1914" i="1" s="1"/>
  <c r="E1915" i="1"/>
  <c r="F1915" i="1" s="1"/>
  <c r="E1916" i="1"/>
  <c r="F1916" i="1" s="1"/>
  <c r="E1917" i="1"/>
  <c r="F1917" i="1" s="1"/>
  <c r="E1918" i="1"/>
  <c r="F1918" i="1" s="1"/>
  <c r="E1919" i="1"/>
  <c r="F1919" i="1" s="1"/>
  <c r="E1920" i="1"/>
  <c r="F1920" i="1" s="1"/>
  <c r="E1921" i="1"/>
  <c r="F1921" i="1" s="1"/>
  <c r="E1922" i="1"/>
  <c r="F1922" i="1" s="1"/>
  <c r="E1923" i="1"/>
  <c r="F1923" i="1" s="1"/>
  <c r="E1924" i="1"/>
  <c r="F1924" i="1" s="1"/>
  <c r="E1925" i="1"/>
  <c r="F1925" i="1" s="1"/>
  <c r="E1926" i="1"/>
  <c r="F1926" i="1" s="1"/>
  <c r="E1927" i="1"/>
  <c r="F1927" i="1" s="1"/>
  <c r="E1928" i="1"/>
  <c r="F1928" i="1" s="1"/>
  <c r="E1929" i="1"/>
  <c r="F1929" i="1" s="1"/>
  <c r="E1930" i="1"/>
  <c r="F1930" i="1" s="1"/>
  <c r="E1931" i="1"/>
  <c r="F1931" i="1" s="1"/>
  <c r="E1932" i="1"/>
  <c r="F1932" i="1" s="1"/>
  <c r="E1933" i="1"/>
  <c r="F1933" i="1" s="1"/>
  <c r="E1934" i="1"/>
  <c r="F1934" i="1" s="1"/>
  <c r="E1935" i="1"/>
  <c r="F1935" i="1" s="1"/>
  <c r="E1936" i="1"/>
  <c r="F1936" i="1" s="1"/>
  <c r="E1937" i="1"/>
  <c r="F1937" i="1" s="1"/>
  <c r="E1938" i="1"/>
  <c r="F1938" i="1" s="1"/>
  <c r="E1939" i="1"/>
  <c r="F1939" i="1" s="1"/>
  <c r="E1940" i="1"/>
  <c r="F1940" i="1" s="1"/>
  <c r="E1941" i="1"/>
  <c r="F1941" i="1" s="1"/>
  <c r="E1942" i="1"/>
  <c r="F1942" i="1" s="1"/>
  <c r="E1943" i="1"/>
  <c r="F1943" i="1" s="1"/>
  <c r="E1944" i="1"/>
  <c r="F1944" i="1" s="1"/>
  <c r="E1945" i="1"/>
  <c r="F1945" i="1" s="1"/>
  <c r="E1946" i="1"/>
  <c r="F1946" i="1" s="1"/>
  <c r="E1947" i="1"/>
  <c r="F1947" i="1" s="1"/>
  <c r="E1948" i="1"/>
  <c r="F1948" i="1" s="1"/>
  <c r="E1949" i="1"/>
  <c r="F1949" i="1" s="1"/>
  <c r="E1950" i="1"/>
  <c r="F1950" i="1" s="1"/>
  <c r="E1951" i="1"/>
  <c r="F1951" i="1" s="1"/>
  <c r="E1952" i="1"/>
  <c r="F1952" i="1" s="1"/>
  <c r="E1953" i="1"/>
  <c r="F1953" i="1" s="1"/>
  <c r="E1954" i="1"/>
  <c r="F1954" i="1" s="1"/>
  <c r="E1955" i="1"/>
  <c r="F1955" i="1" s="1"/>
  <c r="E1956" i="1"/>
  <c r="F1956" i="1" s="1"/>
  <c r="E1957" i="1"/>
  <c r="F1957" i="1" s="1"/>
  <c r="E1958" i="1"/>
  <c r="F1958" i="1" s="1"/>
  <c r="E1959" i="1"/>
  <c r="F1959" i="1" s="1"/>
  <c r="E1960" i="1"/>
  <c r="F1960" i="1" s="1"/>
  <c r="E1961" i="1"/>
  <c r="F1961" i="1" s="1"/>
  <c r="E1962" i="1"/>
  <c r="F1962" i="1" s="1"/>
  <c r="E1963" i="1"/>
  <c r="F1963" i="1" s="1"/>
  <c r="E1964" i="1"/>
  <c r="F1964" i="1" s="1"/>
  <c r="E1965" i="1"/>
  <c r="F1965" i="1" s="1"/>
  <c r="E1966" i="1"/>
  <c r="F1966" i="1" s="1"/>
  <c r="E1967" i="1"/>
  <c r="F1967" i="1" s="1"/>
  <c r="E1968" i="1"/>
  <c r="F1968" i="1" s="1"/>
  <c r="E1969" i="1"/>
  <c r="F1969" i="1" s="1"/>
  <c r="E1970" i="1"/>
  <c r="F1970" i="1" s="1"/>
  <c r="E1971" i="1"/>
  <c r="F1971" i="1" s="1"/>
  <c r="E1972" i="1"/>
  <c r="F1972" i="1" s="1"/>
  <c r="E1973" i="1"/>
  <c r="F1973" i="1" s="1"/>
  <c r="E1974" i="1"/>
  <c r="F1974" i="1" s="1"/>
  <c r="E1975" i="1"/>
  <c r="F1975" i="1" s="1"/>
  <c r="E1976" i="1"/>
  <c r="F1976" i="1" s="1"/>
  <c r="E1977" i="1"/>
  <c r="F1977" i="1" s="1"/>
  <c r="E1978" i="1"/>
  <c r="F1978" i="1" s="1"/>
  <c r="E1979" i="1"/>
  <c r="F1979" i="1" s="1"/>
  <c r="E1980" i="1"/>
  <c r="F1980" i="1" s="1"/>
  <c r="E1981" i="1"/>
  <c r="F1981" i="1" s="1"/>
  <c r="E1982" i="1"/>
  <c r="F1982" i="1" s="1"/>
  <c r="E1983" i="1"/>
  <c r="F1983" i="1" s="1"/>
  <c r="E1984" i="1"/>
  <c r="F1984" i="1" s="1"/>
  <c r="E1985" i="1"/>
  <c r="F1985" i="1" s="1"/>
  <c r="E1986" i="1"/>
  <c r="F1986" i="1" s="1"/>
  <c r="E1987" i="1"/>
  <c r="F1987" i="1" s="1"/>
  <c r="E1988" i="1"/>
  <c r="F1988" i="1" s="1"/>
  <c r="E1989" i="1"/>
  <c r="F1989" i="1" s="1"/>
  <c r="E1990" i="1"/>
  <c r="F1990" i="1" s="1"/>
  <c r="E1991" i="1"/>
  <c r="F1991" i="1" s="1"/>
  <c r="E1992" i="1"/>
  <c r="F1992" i="1" s="1"/>
  <c r="E1993" i="1"/>
  <c r="F1993" i="1" s="1"/>
  <c r="E1994" i="1"/>
  <c r="F1994" i="1" s="1"/>
  <c r="E1995" i="1"/>
  <c r="F1995" i="1" s="1"/>
  <c r="E1996" i="1"/>
  <c r="F1996" i="1" s="1"/>
  <c r="E1997" i="1"/>
  <c r="F1997" i="1" s="1"/>
  <c r="E1998" i="1"/>
  <c r="F1998" i="1" s="1"/>
  <c r="E1999" i="1"/>
  <c r="F1999" i="1" s="1"/>
  <c r="E2000" i="1"/>
  <c r="F2000" i="1" s="1"/>
  <c r="E2001" i="1"/>
  <c r="F2001" i="1" s="1"/>
  <c r="E2002" i="1"/>
  <c r="F2002" i="1" s="1"/>
  <c r="E2003" i="1"/>
  <c r="F2003" i="1" s="1"/>
  <c r="E2004" i="1"/>
  <c r="F2004" i="1" s="1"/>
  <c r="E2005" i="1"/>
  <c r="F2005" i="1" s="1"/>
  <c r="E2006" i="1"/>
  <c r="F2006" i="1" s="1"/>
  <c r="E2007" i="1"/>
  <c r="F2007" i="1" s="1"/>
  <c r="E2008" i="1"/>
  <c r="F2008" i="1" s="1"/>
  <c r="E2009" i="1"/>
  <c r="F2009" i="1" s="1"/>
  <c r="E2010" i="1"/>
  <c r="F2010" i="1" s="1"/>
  <c r="E2011" i="1"/>
  <c r="F2011" i="1" s="1"/>
  <c r="E2012" i="1"/>
  <c r="F2012" i="1" s="1"/>
  <c r="E2013" i="1"/>
  <c r="F2013" i="1" s="1"/>
  <c r="E2014" i="1"/>
  <c r="F2014" i="1" s="1"/>
  <c r="E2015" i="1"/>
  <c r="F2015" i="1" s="1"/>
  <c r="E2016" i="1"/>
  <c r="F2016" i="1" s="1"/>
  <c r="E2017" i="1"/>
  <c r="F2017" i="1" s="1"/>
  <c r="E2018" i="1"/>
  <c r="F2018" i="1" s="1"/>
  <c r="E2019" i="1"/>
  <c r="F2019" i="1" s="1"/>
  <c r="E2020" i="1"/>
  <c r="F2020" i="1" s="1"/>
  <c r="E2021" i="1"/>
  <c r="F2021" i="1" s="1"/>
  <c r="E2022" i="1"/>
  <c r="F2022" i="1" s="1"/>
  <c r="E2023" i="1"/>
  <c r="F2023" i="1" s="1"/>
  <c r="E2024" i="1"/>
  <c r="F2024" i="1" s="1"/>
  <c r="E2025" i="1"/>
  <c r="F2025" i="1" s="1"/>
  <c r="E2026" i="1"/>
  <c r="F2026" i="1" s="1"/>
  <c r="E2027" i="1"/>
  <c r="F2027" i="1" s="1"/>
  <c r="E2028" i="1"/>
  <c r="F2028" i="1" s="1"/>
  <c r="E2029" i="1"/>
  <c r="F2029" i="1" s="1"/>
  <c r="E2030" i="1"/>
  <c r="F2030" i="1" s="1"/>
  <c r="E2031" i="1"/>
  <c r="F2031" i="1" s="1"/>
  <c r="E2032" i="1"/>
  <c r="F2032" i="1" s="1"/>
  <c r="E2033" i="1"/>
  <c r="F2033" i="1" s="1"/>
  <c r="E2034" i="1"/>
  <c r="F2034" i="1" s="1"/>
  <c r="E2035" i="1"/>
  <c r="F2035" i="1" s="1"/>
  <c r="E2036" i="1"/>
  <c r="F2036" i="1" s="1"/>
  <c r="E2037" i="1"/>
  <c r="F2037" i="1" s="1"/>
  <c r="E2038" i="1"/>
  <c r="F2038" i="1" s="1"/>
  <c r="E2039" i="1"/>
  <c r="F2039" i="1" s="1"/>
  <c r="E2040" i="1"/>
  <c r="F2040" i="1" s="1"/>
  <c r="E2041" i="1"/>
  <c r="F2041" i="1" s="1"/>
  <c r="E2042" i="1"/>
  <c r="F2042" i="1" s="1"/>
  <c r="E2043" i="1"/>
  <c r="F2043" i="1" s="1"/>
  <c r="E2044" i="1"/>
  <c r="F2044" i="1" s="1"/>
  <c r="E2045" i="1"/>
  <c r="F2045" i="1" s="1"/>
  <c r="E2046" i="1"/>
  <c r="F2046" i="1" s="1"/>
  <c r="E2047" i="1"/>
  <c r="F2047" i="1" s="1"/>
  <c r="E2048" i="1"/>
  <c r="F2048" i="1" s="1"/>
  <c r="E2049" i="1"/>
  <c r="F2049" i="1" s="1"/>
  <c r="E2050" i="1"/>
  <c r="F2050" i="1" s="1"/>
  <c r="E2051" i="1"/>
  <c r="F2051" i="1" s="1"/>
  <c r="E2052" i="1"/>
  <c r="F2052" i="1" s="1"/>
  <c r="E2053" i="1"/>
  <c r="F2053" i="1" s="1"/>
  <c r="E2054" i="1"/>
  <c r="F2054" i="1" s="1"/>
  <c r="E2055" i="1"/>
  <c r="F2055" i="1" s="1"/>
  <c r="E2056" i="1"/>
  <c r="F2056" i="1" s="1"/>
  <c r="E2057" i="1"/>
  <c r="F2057" i="1" s="1"/>
  <c r="E2058" i="1"/>
  <c r="F2058" i="1" s="1"/>
  <c r="E2059" i="1"/>
  <c r="F2059" i="1" s="1"/>
  <c r="E2060" i="1"/>
  <c r="F2060" i="1" s="1"/>
  <c r="E2061" i="1"/>
  <c r="F2061" i="1" s="1"/>
  <c r="E2062" i="1"/>
  <c r="F2062" i="1" s="1"/>
  <c r="E2063" i="1"/>
  <c r="F2063" i="1" s="1"/>
  <c r="E2064" i="1"/>
  <c r="F2064" i="1" s="1"/>
  <c r="E2065" i="1"/>
  <c r="F2065" i="1" s="1"/>
  <c r="E2066" i="1"/>
  <c r="F2066" i="1" s="1"/>
  <c r="E2067" i="1"/>
  <c r="F2067" i="1" s="1"/>
  <c r="E2068" i="1"/>
  <c r="F2068" i="1" s="1"/>
  <c r="E2069" i="1"/>
  <c r="F2069" i="1" s="1"/>
  <c r="E2070" i="1"/>
  <c r="F2070" i="1" s="1"/>
  <c r="E2071" i="1"/>
  <c r="F2071" i="1" s="1"/>
  <c r="E2072" i="1"/>
  <c r="F2072" i="1" s="1"/>
  <c r="E2073" i="1"/>
  <c r="F2073" i="1" s="1"/>
  <c r="E2074" i="1"/>
  <c r="F2074" i="1" s="1"/>
  <c r="E2075" i="1"/>
  <c r="F2075" i="1" s="1"/>
  <c r="E2076" i="1"/>
  <c r="F2076" i="1" s="1"/>
  <c r="E2077" i="1"/>
  <c r="F2077" i="1" s="1"/>
  <c r="E2078" i="1"/>
  <c r="F2078" i="1" s="1"/>
  <c r="E2079" i="1"/>
  <c r="F2079" i="1" s="1"/>
  <c r="E2080" i="1"/>
  <c r="F2080" i="1" s="1"/>
  <c r="E2081" i="1"/>
  <c r="F2081" i="1" s="1"/>
  <c r="E2082" i="1"/>
  <c r="F2082" i="1" s="1"/>
  <c r="E2083" i="1"/>
  <c r="F2083" i="1" s="1"/>
  <c r="E2084" i="1"/>
  <c r="F2084" i="1" s="1"/>
  <c r="E2085" i="1"/>
  <c r="F2085" i="1" s="1"/>
  <c r="E2086" i="1"/>
  <c r="F2086" i="1" s="1"/>
  <c r="E2087" i="1"/>
  <c r="F2087" i="1" s="1"/>
  <c r="E2088" i="1"/>
  <c r="F2088" i="1" s="1"/>
  <c r="E2089" i="1"/>
  <c r="F2089" i="1" s="1"/>
  <c r="E2090" i="1"/>
  <c r="F2090" i="1" s="1"/>
  <c r="E2091" i="1"/>
  <c r="F2091" i="1" s="1"/>
  <c r="E2092" i="1"/>
  <c r="F2092" i="1" s="1"/>
  <c r="E2093" i="1"/>
  <c r="F2093" i="1" s="1"/>
  <c r="E2094" i="1"/>
  <c r="F2094" i="1" s="1"/>
  <c r="E2095" i="1"/>
  <c r="F2095" i="1" s="1"/>
  <c r="E2096" i="1"/>
  <c r="F2096" i="1" s="1"/>
  <c r="E2097" i="1"/>
  <c r="F2097" i="1" s="1"/>
  <c r="E2098" i="1"/>
  <c r="F2098" i="1" s="1"/>
  <c r="E2099" i="1"/>
  <c r="F2099" i="1" s="1"/>
  <c r="E2100" i="1"/>
  <c r="F2100" i="1" s="1"/>
  <c r="E2101" i="1"/>
  <c r="F2101" i="1" s="1"/>
  <c r="E2102" i="1"/>
  <c r="F2102" i="1" s="1"/>
  <c r="E2103" i="1"/>
  <c r="F2103" i="1" s="1"/>
  <c r="E2104" i="1"/>
  <c r="F2104" i="1" s="1"/>
  <c r="E2105" i="1"/>
  <c r="F2105" i="1" s="1"/>
  <c r="E2106" i="1"/>
  <c r="F2106" i="1" s="1"/>
  <c r="E2107" i="1"/>
  <c r="F2107" i="1" s="1"/>
  <c r="E2108" i="1"/>
  <c r="F2108" i="1" s="1"/>
  <c r="E2109" i="1"/>
  <c r="F2109" i="1" s="1"/>
  <c r="E2110" i="1"/>
  <c r="F2110" i="1" s="1"/>
  <c r="E2111" i="1"/>
  <c r="F2111" i="1" s="1"/>
  <c r="E2112" i="1"/>
  <c r="F2112" i="1" s="1"/>
  <c r="E2113" i="1"/>
  <c r="F2113" i="1" s="1"/>
  <c r="E2114" i="1"/>
  <c r="F2114" i="1" s="1"/>
  <c r="E2115" i="1"/>
  <c r="F2115" i="1" s="1"/>
  <c r="E2116" i="1"/>
  <c r="F2116" i="1" s="1"/>
  <c r="E2117" i="1"/>
  <c r="F2117" i="1" s="1"/>
  <c r="E2118" i="1"/>
  <c r="F2118" i="1" s="1"/>
  <c r="E2119" i="1"/>
  <c r="F2119" i="1" s="1"/>
  <c r="E2120" i="1"/>
  <c r="F2120" i="1" s="1"/>
  <c r="E2121" i="1"/>
  <c r="F2121" i="1" s="1"/>
  <c r="E2122" i="1"/>
  <c r="F2122" i="1" s="1"/>
  <c r="E2123" i="1"/>
  <c r="F2123" i="1" s="1"/>
  <c r="E2124" i="1"/>
  <c r="F2124" i="1" s="1"/>
  <c r="E2125" i="1"/>
  <c r="F2125" i="1" s="1"/>
  <c r="E2126" i="1"/>
  <c r="F2126" i="1" s="1"/>
  <c r="E2127" i="1"/>
  <c r="F2127" i="1" s="1"/>
  <c r="E2128" i="1"/>
  <c r="F2128" i="1" s="1"/>
  <c r="E2129" i="1"/>
  <c r="F2129" i="1" s="1"/>
  <c r="E2130" i="1"/>
  <c r="F2130" i="1" s="1"/>
  <c r="E2131" i="1"/>
  <c r="F2131" i="1" s="1"/>
  <c r="E2132" i="1"/>
  <c r="F2132" i="1" s="1"/>
  <c r="E2133" i="1"/>
  <c r="F2133" i="1" s="1"/>
  <c r="E2134" i="1"/>
  <c r="F2134" i="1" s="1"/>
  <c r="E2135" i="1"/>
  <c r="F2135" i="1" s="1"/>
  <c r="E2136" i="1"/>
  <c r="F2136" i="1" s="1"/>
  <c r="E2137" i="1"/>
  <c r="F2137" i="1" s="1"/>
  <c r="E2138" i="1"/>
  <c r="F2138" i="1" s="1"/>
  <c r="E2139" i="1"/>
  <c r="F2139" i="1" s="1"/>
  <c r="E2140" i="1"/>
  <c r="F2140" i="1" s="1"/>
  <c r="E2141" i="1"/>
  <c r="F2141" i="1" s="1"/>
  <c r="E2142" i="1"/>
  <c r="F2142" i="1" s="1"/>
  <c r="E2143" i="1"/>
  <c r="F2143" i="1" s="1"/>
  <c r="E2144" i="1"/>
  <c r="F2144" i="1" s="1"/>
  <c r="E2145" i="1"/>
  <c r="F2145" i="1" s="1"/>
  <c r="E2146" i="1"/>
  <c r="F2146" i="1" s="1"/>
  <c r="E2147" i="1"/>
  <c r="F2147" i="1" s="1"/>
  <c r="E2148" i="1"/>
  <c r="F2148" i="1" s="1"/>
  <c r="E2149" i="1"/>
  <c r="F2149" i="1" s="1"/>
  <c r="E2150" i="1"/>
  <c r="F2150" i="1" s="1"/>
  <c r="E2151" i="1"/>
  <c r="F2151" i="1" s="1"/>
  <c r="E2152" i="1"/>
  <c r="F2152" i="1" s="1"/>
  <c r="E2153" i="1"/>
  <c r="F2153" i="1" s="1"/>
  <c r="E2154" i="1"/>
  <c r="F2154" i="1" s="1"/>
  <c r="E2155" i="1"/>
  <c r="F2155" i="1" s="1"/>
  <c r="E2156" i="1"/>
  <c r="F2156" i="1" s="1"/>
  <c r="E2157" i="1"/>
  <c r="F2157" i="1" s="1"/>
  <c r="E2158" i="1"/>
  <c r="F2158" i="1" s="1"/>
  <c r="E2159" i="1"/>
  <c r="F2159" i="1" s="1"/>
  <c r="E2160" i="1"/>
  <c r="F2160" i="1" s="1"/>
  <c r="E2161" i="1"/>
  <c r="F2161" i="1" s="1"/>
  <c r="E2162" i="1"/>
  <c r="F2162" i="1" s="1"/>
  <c r="E2163" i="1"/>
  <c r="F2163" i="1" s="1"/>
  <c r="E2164" i="1"/>
  <c r="F2164" i="1" s="1"/>
  <c r="E2165" i="1"/>
  <c r="F2165" i="1" s="1"/>
  <c r="E2166" i="1"/>
  <c r="F2166" i="1" s="1"/>
  <c r="E2167" i="1"/>
  <c r="F2167" i="1" s="1"/>
  <c r="E2168" i="1"/>
  <c r="F2168" i="1" s="1"/>
  <c r="E2169" i="1"/>
  <c r="F2169" i="1" s="1"/>
  <c r="E2170" i="1"/>
  <c r="F2170" i="1" s="1"/>
  <c r="E2171" i="1"/>
  <c r="F2171" i="1" s="1"/>
  <c r="E2172" i="1"/>
  <c r="F2172" i="1" s="1"/>
  <c r="E2173" i="1"/>
  <c r="F2173" i="1" s="1"/>
  <c r="E2174" i="1"/>
  <c r="F2174" i="1" s="1"/>
  <c r="E2175" i="1"/>
  <c r="F2175" i="1" s="1"/>
  <c r="E2176" i="1"/>
  <c r="F2176" i="1" s="1"/>
  <c r="E2177" i="1"/>
  <c r="F2177" i="1" s="1"/>
  <c r="E2178" i="1"/>
  <c r="F2178" i="1" s="1"/>
  <c r="E2179" i="1"/>
  <c r="F2179" i="1" s="1"/>
  <c r="E2180" i="1"/>
  <c r="F2180" i="1" s="1"/>
  <c r="E2181" i="1"/>
  <c r="F2181" i="1" s="1"/>
  <c r="E2182" i="1"/>
  <c r="F2182" i="1" s="1"/>
  <c r="E2183" i="1"/>
  <c r="F2183" i="1" s="1"/>
  <c r="E2184" i="1"/>
  <c r="F2184" i="1" s="1"/>
  <c r="E2185" i="1"/>
  <c r="F2185" i="1" s="1"/>
  <c r="E2186" i="1"/>
  <c r="F2186" i="1" s="1"/>
  <c r="E2187" i="1"/>
  <c r="F2187" i="1" s="1"/>
  <c r="E2188" i="1"/>
  <c r="F2188" i="1" s="1"/>
  <c r="E2189" i="1"/>
  <c r="F2189" i="1" s="1"/>
  <c r="E2190" i="1"/>
  <c r="F2190" i="1" s="1"/>
  <c r="E2191" i="1"/>
  <c r="F2191" i="1" s="1"/>
  <c r="E2192" i="1"/>
  <c r="F2192" i="1" s="1"/>
  <c r="E2193" i="1"/>
  <c r="F2193" i="1" s="1"/>
  <c r="E2194" i="1"/>
  <c r="F2194" i="1" s="1"/>
  <c r="E2195" i="1"/>
  <c r="F2195" i="1" s="1"/>
  <c r="E2196" i="1"/>
  <c r="F2196" i="1" s="1"/>
  <c r="E2197" i="1"/>
  <c r="F2197" i="1" s="1"/>
  <c r="E2198" i="1"/>
  <c r="F2198" i="1" s="1"/>
  <c r="E2199" i="1"/>
  <c r="F2199" i="1" s="1"/>
  <c r="E2200" i="1"/>
  <c r="F2200" i="1" s="1"/>
  <c r="E2201" i="1"/>
  <c r="F2201" i="1" s="1"/>
  <c r="E2202" i="1"/>
  <c r="F2202" i="1" s="1"/>
  <c r="E2203" i="1"/>
  <c r="F2203" i="1" s="1"/>
  <c r="E2204" i="1"/>
  <c r="F2204" i="1" s="1"/>
  <c r="E2205" i="1"/>
  <c r="F2205" i="1" s="1"/>
  <c r="E2206" i="1"/>
  <c r="F2206" i="1" s="1"/>
  <c r="E2207" i="1"/>
  <c r="F2207" i="1" s="1"/>
  <c r="E2208" i="1"/>
  <c r="F2208" i="1" s="1"/>
  <c r="E2209" i="1"/>
  <c r="F2209" i="1" s="1"/>
  <c r="E2210" i="1"/>
  <c r="F2210" i="1" s="1"/>
  <c r="E2211" i="1"/>
  <c r="F2211" i="1" s="1"/>
  <c r="E2212" i="1"/>
  <c r="F2212" i="1" s="1"/>
  <c r="E2213" i="1"/>
  <c r="F2213" i="1" s="1"/>
  <c r="E2214" i="1"/>
  <c r="F2214" i="1" s="1"/>
  <c r="E2215" i="1"/>
  <c r="F2215" i="1" s="1"/>
  <c r="E2216" i="1"/>
  <c r="F2216" i="1" s="1"/>
  <c r="E2217" i="1"/>
  <c r="F2217" i="1" s="1"/>
  <c r="E2218" i="1"/>
  <c r="F2218" i="1" s="1"/>
  <c r="E2219" i="1"/>
  <c r="F2219" i="1" s="1"/>
  <c r="E2220" i="1"/>
  <c r="F2220" i="1" s="1"/>
  <c r="E2221" i="1"/>
  <c r="F2221" i="1" s="1"/>
  <c r="E2222" i="1"/>
  <c r="F2222" i="1" s="1"/>
  <c r="E2223" i="1"/>
  <c r="F2223" i="1" s="1"/>
  <c r="E2224" i="1"/>
  <c r="F2224" i="1" s="1"/>
  <c r="E2225" i="1"/>
  <c r="F2225" i="1" s="1"/>
  <c r="E2226" i="1"/>
  <c r="F2226" i="1" s="1"/>
  <c r="E2227" i="1"/>
  <c r="F2227" i="1" s="1"/>
  <c r="E2228" i="1"/>
  <c r="F2228" i="1" s="1"/>
  <c r="E2229" i="1"/>
  <c r="F2229" i="1" s="1"/>
  <c r="E2230" i="1"/>
  <c r="F2230" i="1" s="1"/>
  <c r="E2231" i="1"/>
  <c r="F2231" i="1" s="1"/>
  <c r="E2232" i="1"/>
  <c r="F2232" i="1" s="1"/>
  <c r="E2233" i="1"/>
  <c r="F2233" i="1" s="1"/>
  <c r="E2234" i="1"/>
  <c r="F2234" i="1" s="1"/>
  <c r="E2235" i="1"/>
  <c r="F2235" i="1" s="1"/>
  <c r="E2236" i="1"/>
  <c r="F2236" i="1" s="1"/>
  <c r="E2237" i="1"/>
  <c r="F2237" i="1" s="1"/>
  <c r="E2238" i="1"/>
  <c r="F2238" i="1" s="1"/>
  <c r="E2239" i="1"/>
  <c r="F2239" i="1" s="1"/>
  <c r="E2240" i="1"/>
  <c r="F2240" i="1" s="1"/>
  <c r="E2241" i="1"/>
  <c r="F2241" i="1" s="1"/>
  <c r="E2242" i="1"/>
  <c r="F2242" i="1" s="1"/>
  <c r="E2243" i="1"/>
  <c r="F2243" i="1" s="1"/>
  <c r="E2244" i="1"/>
  <c r="F2244" i="1" s="1"/>
  <c r="E2245" i="1"/>
  <c r="F2245" i="1" s="1"/>
  <c r="E2246" i="1"/>
  <c r="F2246" i="1" s="1"/>
  <c r="E2247" i="1"/>
  <c r="F2247" i="1" s="1"/>
  <c r="E2248" i="1"/>
  <c r="F2248" i="1" s="1"/>
  <c r="E2249" i="1"/>
  <c r="F2249" i="1" s="1"/>
  <c r="E2250" i="1"/>
  <c r="F2250" i="1" s="1"/>
  <c r="E2251" i="1"/>
  <c r="F2251" i="1" s="1"/>
  <c r="E2252" i="1"/>
  <c r="F2252" i="1" s="1"/>
  <c r="E2253" i="1"/>
  <c r="F2253" i="1" s="1"/>
  <c r="E2254" i="1"/>
  <c r="F2254" i="1" s="1"/>
  <c r="E2255" i="1"/>
  <c r="F2255" i="1" s="1"/>
  <c r="E2256" i="1"/>
  <c r="F2256" i="1" s="1"/>
  <c r="E2257" i="1"/>
  <c r="F2257" i="1" s="1"/>
  <c r="E2258" i="1"/>
  <c r="F2258" i="1" s="1"/>
  <c r="E2259" i="1"/>
  <c r="F2259" i="1" s="1"/>
  <c r="E2260" i="1"/>
  <c r="F2260" i="1" s="1"/>
  <c r="E2261" i="1"/>
  <c r="F2261" i="1" s="1"/>
  <c r="E2262" i="1"/>
  <c r="F2262" i="1" s="1"/>
  <c r="E2263" i="1"/>
  <c r="F2263" i="1" s="1"/>
  <c r="E2264" i="1"/>
  <c r="F2264" i="1" s="1"/>
  <c r="E2265" i="1"/>
  <c r="F2265" i="1" s="1"/>
  <c r="E2266" i="1"/>
  <c r="F2266" i="1" s="1"/>
  <c r="E2267" i="1"/>
  <c r="F2267" i="1" s="1"/>
  <c r="E2268" i="1"/>
  <c r="F2268" i="1" s="1"/>
  <c r="E2269" i="1"/>
  <c r="F2269" i="1" s="1"/>
  <c r="E2270" i="1"/>
  <c r="F2270" i="1" s="1"/>
  <c r="E2271" i="1"/>
  <c r="F2271" i="1" s="1"/>
  <c r="E2272" i="1"/>
  <c r="F2272" i="1" s="1"/>
  <c r="E2273" i="1"/>
  <c r="F2273" i="1" s="1"/>
  <c r="E2274" i="1"/>
  <c r="F2274" i="1" s="1"/>
  <c r="E2275" i="1"/>
  <c r="F2275" i="1" s="1"/>
  <c r="E2276" i="1"/>
  <c r="F2276" i="1" s="1"/>
  <c r="E2277" i="1"/>
  <c r="F2277" i="1" s="1"/>
  <c r="E2278" i="1"/>
  <c r="F2278" i="1" s="1"/>
  <c r="E2279" i="1"/>
  <c r="F2279" i="1" s="1"/>
  <c r="E2280" i="1"/>
  <c r="F2280" i="1" s="1"/>
  <c r="E2281" i="1"/>
  <c r="F2281" i="1" s="1"/>
  <c r="E2282" i="1"/>
  <c r="F2282" i="1" s="1"/>
  <c r="E2283" i="1"/>
  <c r="F2283" i="1" s="1"/>
  <c r="E2284" i="1"/>
  <c r="F2284" i="1" s="1"/>
  <c r="E2285" i="1"/>
  <c r="F2285" i="1" s="1"/>
  <c r="E2286" i="1"/>
  <c r="F2286" i="1" s="1"/>
  <c r="E2287" i="1"/>
  <c r="F2287" i="1" s="1"/>
  <c r="E2288" i="1"/>
  <c r="F2288" i="1" s="1"/>
  <c r="E2289" i="1"/>
  <c r="F2289" i="1" s="1"/>
  <c r="E2290" i="1"/>
  <c r="F2290" i="1" s="1"/>
  <c r="E2291" i="1"/>
  <c r="F2291" i="1" s="1"/>
  <c r="E2292" i="1"/>
  <c r="F2292" i="1" s="1"/>
  <c r="E2293" i="1"/>
  <c r="F2293" i="1" s="1"/>
  <c r="E2294" i="1"/>
  <c r="F2294" i="1" s="1"/>
  <c r="E2295" i="1"/>
  <c r="F2295" i="1" s="1"/>
  <c r="E2296" i="1"/>
  <c r="F2296" i="1" s="1"/>
  <c r="E2297" i="1"/>
  <c r="F2297" i="1" s="1"/>
  <c r="E2298" i="1"/>
  <c r="F2298" i="1" s="1"/>
  <c r="E2299" i="1"/>
  <c r="F2299" i="1" s="1"/>
  <c r="E2300" i="1"/>
  <c r="F2300" i="1" s="1"/>
  <c r="E2301" i="1"/>
  <c r="F2301" i="1" s="1"/>
  <c r="E2302" i="1"/>
  <c r="F2302" i="1" s="1"/>
  <c r="E2303" i="1"/>
  <c r="F2303" i="1" s="1"/>
  <c r="E2304" i="1"/>
  <c r="F2304" i="1" s="1"/>
  <c r="E2305" i="1"/>
  <c r="F2305" i="1" s="1"/>
  <c r="E2306" i="1"/>
  <c r="F2306" i="1" s="1"/>
  <c r="E2307" i="1"/>
  <c r="F2307" i="1" s="1"/>
  <c r="E2308" i="1"/>
  <c r="F2308" i="1" s="1"/>
  <c r="E2309" i="1"/>
  <c r="F2309" i="1" s="1"/>
  <c r="E2310" i="1"/>
  <c r="F2310" i="1" s="1"/>
  <c r="E2311" i="1"/>
  <c r="F2311" i="1" s="1"/>
  <c r="E2312" i="1"/>
  <c r="F2312" i="1" s="1"/>
  <c r="E2313" i="1"/>
  <c r="F2313" i="1" s="1"/>
  <c r="E2314" i="1"/>
  <c r="F2314" i="1" s="1"/>
  <c r="E2315" i="1"/>
  <c r="F2315" i="1" s="1"/>
  <c r="E2316" i="1"/>
  <c r="F2316" i="1" s="1"/>
  <c r="E2317" i="1"/>
  <c r="F2317" i="1" s="1"/>
  <c r="E2318" i="1"/>
  <c r="F2318" i="1" s="1"/>
  <c r="E2319" i="1"/>
  <c r="F2319" i="1" s="1"/>
  <c r="E2320" i="1"/>
  <c r="F2320" i="1" s="1"/>
  <c r="E2321" i="1"/>
  <c r="F2321" i="1" s="1"/>
  <c r="E2322" i="1"/>
  <c r="F2322" i="1" s="1"/>
  <c r="E2323" i="1"/>
  <c r="F2323" i="1" s="1"/>
  <c r="E2324" i="1"/>
  <c r="F2324" i="1" s="1"/>
  <c r="E2325" i="1"/>
  <c r="F2325" i="1" s="1"/>
  <c r="E2326" i="1"/>
  <c r="F2326" i="1" s="1"/>
  <c r="E2327" i="1"/>
  <c r="F2327" i="1" s="1"/>
  <c r="E2328" i="1"/>
  <c r="F2328" i="1" s="1"/>
  <c r="E2329" i="1"/>
  <c r="F2329" i="1" s="1"/>
  <c r="E2330" i="1"/>
  <c r="F2330" i="1" s="1"/>
  <c r="E2331" i="1"/>
  <c r="F2331" i="1" s="1"/>
  <c r="E2332" i="1"/>
  <c r="F2332" i="1" s="1"/>
  <c r="E2333" i="1"/>
  <c r="F2333" i="1" s="1"/>
  <c r="E2334" i="1"/>
  <c r="F2334" i="1" s="1"/>
  <c r="E2335" i="1"/>
  <c r="F2335" i="1" s="1"/>
  <c r="E2336" i="1"/>
  <c r="F2336" i="1" s="1"/>
  <c r="E2337" i="1"/>
  <c r="F2337" i="1" s="1"/>
  <c r="E2338" i="1"/>
  <c r="F2338" i="1" s="1"/>
  <c r="E2339" i="1"/>
  <c r="F2339" i="1" s="1"/>
  <c r="E2340" i="1"/>
  <c r="F2340" i="1" s="1"/>
  <c r="E2341" i="1"/>
  <c r="F2341" i="1" s="1"/>
  <c r="E2342" i="1"/>
  <c r="F2342" i="1" s="1"/>
  <c r="E2343" i="1"/>
  <c r="F2343" i="1" s="1"/>
  <c r="E2344" i="1"/>
  <c r="F2344" i="1" s="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 i="2"/>
</calcChain>
</file>

<file path=xl/sharedStrings.xml><?xml version="1.0" encoding="utf-8"?>
<sst xmlns="http://schemas.openxmlformats.org/spreadsheetml/2006/main" count="30475" uniqueCount="4741">
  <si>
    <t>Customer ID</t>
  </si>
  <si>
    <t>month</t>
  </si>
  <si>
    <t>date</t>
  </si>
  <si>
    <t>children</t>
  </si>
  <si>
    <t>charges</t>
  </si>
  <si>
    <t>Hospital tier</t>
  </si>
  <si>
    <t>City tier</t>
  </si>
  <si>
    <t>State ID</t>
  </si>
  <si>
    <t>Id2335</t>
  </si>
  <si>
    <t>Jul</t>
  </si>
  <si>
    <t>tier - 2</t>
  </si>
  <si>
    <t>tier - 3</t>
  </si>
  <si>
    <t>R1013</t>
  </si>
  <si>
    <t>Id2334</t>
  </si>
  <si>
    <t>Nov</t>
  </si>
  <si>
    <t>tier - 1</t>
  </si>
  <si>
    <t>Id2333</t>
  </si>
  <si>
    <t>Jun</t>
  </si>
  <si>
    <t>Id2332</t>
  </si>
  <si>
    <t>Sep</t>
  </si>
  <si>
    <t>Id2331</t>
  </si>
  <si>
    <t>Id2330</t>
  </si>
  <si>
    <t>R1012</t>
  </si>
  <si>
    <t>Id2329</t>
  </si>
  <si>
    <t>Id2328</t>
  </si>
  <si>
    <t>Id2327</t>
  </si>
  <si>
    <t>Id2326</t>
  </si>
  <si>
    <t>Id2325</t>
  </si>
  <si>
    <t>Id2324</t>
  </si>
  <si>
    <t>Dec</t>
  </si>
  <si>
    <t>?</t>
  </si>
  <si>
    <t>Id2323</t>
  </si>
  <si>
    <t>Id2322</t>
  </si>
  <si>
    <t>Id2321</t>
  </si>
  <si>
    <t>Aug</t>
  </si>
  <si>
    <t>Id2320</t>
  </si>
  <si>
    <t>Oct</t>
  </si>
  <si>
    <t>Id2319</t>
  </si>
  <si>
    <t>Id2318</t>
  </si>
  <si>
    <t>Id2317</t>
  </si>
  <si>
    <t>Id2316</t>
  </si>
  <si>
    <t>R1011</t>
  </si>
  <si>
    <t>Id2315</t>
  </si>
  <si>
    <t>Id2314</t>
  </si>
  <si>
    <t>Id2313</t>
  </si>
  <si>
    <t>Id2312</t>
  </si>
  <si>
    <t>Id2311</t>
  </si>
  <si>
    <t>Id2310</t>
  </si>
  <si>
    <t>Id2309</t>
  </si>
  <si>
    <t>Id2308</t>
  </si>
  <si>
    <t>Id2307</t>
  </si>
  <si>
    <t>Id2306</t>
  </si>
  <si>
    <t>Id2305</t>
  </si>
  <si>
    <t>Id2304</t>
  </si>
  <si>
    <t>Id2303</t>
  </si>
  <si>
    <t>Id2302</t>
  </si>
  <si>
    <t>Id2301</t>
  </si>
  <si>
    <t>Id2300</t>
  </si>
  <si>
    <t>Id2299</t>
  </si>
  <si>
    <t>Id2298</t>
  </si>
  <si>
    <t>Id2297</t>
  </si>
  <si>
    <t>Id2296</t>
  </si>
  <si>
    <t>Id2295</t>
  </si>
  <si>
    <t>Id2294</t>
  </si>
  <si>
    <t>Id2293</t>
  </si>
  <si>
    <t>Id2292</t>
  </si>
  <si>
    <t>Id2291</t>
  </si>
  <si>
    <t>Id2290</t>
  </si>
  <si>
    <t>Id2289</t>
  </si>
  <si>
    <t>Id2288</t>
  </si>
  <si>
    <t>Id2287</t>
  </si>
  <si>
    <t>Id2286</t>
  </si>
  <si>
    <t>Id2285</t>
  </si>
  <si>
    <t>Id2284</t>
  </si>
  <si>
    <t>Id2283</t>
  </si>
  <si>
    <t>Id2282</t>
  </si>
  <si>
    <t>Id2281</t>
  </si>
  <si>
    <t>Id2280</t>
  </si>
  <si>
    <t>Id2279</t>
  </si>
  <si>
    <t>Id2278</t>
  </si>
  <si>
    <t>Id2277</t>
  </si>
  <si>
    <t>Id2276</t>
  </si>
  <si>
    <t>Id2275</t>
  </si>
  <si>
    <t>Id2274</t>
  </si>
  <si>
    <t>Id2273</t>
  </si>
  <si>
    <t>Id2272</t>
  </si>
  <si>
    <t>Id2271</t>
  </si>
  <si>
    <t>Id2270</t>
  </si>
  <si>
    <t>Id2269</t>
  </si>
  <si>
    <t>Id2268</t>
  </si>
  <si>
    <t>Id2267</t>
  </si>
  <si>
    <t>Id2266</t>
  </si>
  <si>
    <t>Id2265</t>
  </si>
  <si>
    <t>Id2264</t>
  </si>
  <si>
    <t>Id2263</t>
  </si>
  <si>
    <t>Id2262</t>
  </si>
  <si>
    <t>Id2261</t>
  </si>
  <si>
    <t>Id2260</t>
  </si>
  <si>
    <t>Id2259</t>
  </si>
  <si>
    <t>Id2258</t>
  </si>
  <si>
    <t>Id2257</t>
  </si>
  <si>
    <t>Id2256</t>
  </si>
  <si>
    <t>Id2255</t>
  </si>
  <si>
    <t>Id2254</t>
  </si>
  <si>
    <t>Id2253</t>
  </si>
  <si>
    <t>Id2252</t>
  </si>
  <si>
    <t>Id2251</t>
  </si>
  <si>
    <t>Id2250</t>
  </si>
  <si>
    <t>Id2249</t>
  </si>
  <si>
    <t>Id2248</t>
  </si>
  <si>
    <t>Id2247</t>
  </si>
  <si>
    <t>Id2246</t>
  </si>
  <si>
    <t>Id2245</t>
  </si>
  <si>
    <t>Id2244</t>
  </si>
  <si>
    <t>Id2243</t>
  </si>
  <si>
    <t>Id2242</t>
  </si>
  <si>
    <t>Id2241</t>
  </si>
  <si>
    <t>Id2240</t>
  </si>
  <si>
    <t>Id2239</t>
  </si>
  <si>
    <t>Id2238</t>
  </si>
  <si>
    <t>Id2237</t>
  </si>
  <si>
    <t>Id2236</t>
  </si>
  <si>
    <t>Id2235</t>
  </si>
  <si>
    <t>Id2234</t>
  </si>
  <si>
    <t>Id2233</t>
  </si>
  <si>
    <t>Id2232</t>
  </si>
  <si>
    <t>Id2231</t>
  </si>
  <si>
    <t>Id2230</t>
  </si>
  <si>
    <t>Id2229</t>
  </si>
  <si>
    <t>Id2228</t>
  </si>
  <si>
    <t>Id2227</t>
  </si>
  <si>
    <t>Id2226</t>
  </si>
  <si>
    <t>Id2225</t>
  </si>
  <si>
    <t>Id2224</t>
  </si>
  <si>
    <t>Id2223</t>
  </si>
  <si>
    <t>Id2222</t>
  </si>
  <si>
    <t>Id2221</t>
  </si>
  <si>
    <t>Id2220</t>
  </si>
  <si>
    <t>Id2219</t>
  </si>
  <si>
    <t>Id2218</t>
  </si>
  <si>
    <t>Id2217</t>
  </si>
  <si>
    <t>Id2216</t>
  </si>
  <si>
    <t>Id2215</t>
  </si>
  <si>
    <t>Id2214</t>
  </si>
  <si>
    <t>Id2213</t>
  </si>
  <si>
    <t>Id2212</t>
  </si>
  <si>
    <t>Id2211</t>
  </si>
  <si>
    <t>Id2210</t>
  </si>
  <si>
    <t>Id2209</t>
  </si>
  <si>
    <t>Id2208</t>
  </si>
  <si>
    <t>Id2207</t>
  </si>
  <si>
    <t>Id2206</t>
  </si>
  <si>
    <t>Id2205</t>
  </si>
  <si>
    <t>Id2204</t>
  </si>
  <si>
    <t>Id2203</t>
  </si>
  <si>
    <t>Id2202</t>
  </si>
  <si>
    <t>Id2201</t>
  </si>
  <si>
    <t>Id2200</t>
  </si>
  <si>
    <t>Id2199</t>
  </si>
  <si>
    <t>Id2198</t>
  </si>
  <si>
    <t>Id2197</t>
  </si>
  <si>
    <t>Id2196</t>
  </si>
  <si>
    <t>Id2195</t>
  </si>
  <si>
    <t>R1015</t>
  </si>
  <si>
    <t>Id2194</t>
  </si>
  <si>
    <t>R1019</t>
  </si>
  <si>
    <t>Id2193</t>
  </si>
  <si>
    <t>R1016</t>
  </si>
  <si>
    <t>Id2192</t>
  </si>
  <si>
    <t>R1018</t>
  </si>
  <si>
    <t>Id2191</t>
  </si>
  <si>
    <t>Id2190</t>
  </si>
  <si>
    <t>Id2189</t>
  </si>
  <si>
    <t>Id2188</t>
  </si>
  <si>
    <t>Id2187</t>
  </si>
  <si>
    <t>Id2186</t>
  </si>
  <si>
    <t>Id2185</t>
  </si>
  <si>
    <t>Id2184</t>
  </si>
  <si>
    <t>Id2183</t>
  </si>
  <si>
    <t>Id2182</t>
  </si>
  <si>
    <t>Id2181</t>
  </si>
  <si>
    <t>Id2180</t>
  </si>
  <si>
    <t>Id2179</t>
  </si>
  <si>
    <t>Id2178</t>
  </si>
  <si>
    <t>Id2177</t>
  </si>
  <si>
    <t>Id2176</t>
  </si>
  <si>
    <t>Id2175</t>
  </si>
  <si>
    <t>Id2174</t>
  </si>
  <si>
    <t>Id2173</t>
  </si>
  <si>
    <t>Id2172</t>
  </si>
  <si>
    <t>Id2171</t>
  </si>
  <si>
    <t>Id2170</t>
  </si>
  <si>
    <t>Id2169</t>
  </si>
  <si>
    <t>Id2168</t>
  </si>
  <si>
    <t>Id2167</t>
  </si>
  <si>
    <t>Id2166</t>
  </si>
  <si>
    <t>Id2165</t>
  </si>
  <si>
    <t>Id2164</t>
  </si>
  <si>
    <t>Id2163</t>
  </si>
  <si>
    <t>R1025</t>
  </si>
  <si>
    <t>Id2162</t>
  </si>
  <si>
    <t>Id2161</t>
  </si>
  <si>
    <t>Id2160</t>
  </si>
  <si>
    <t>Id2159</t>
  </si>
  <si>
    <t>Id2158</t>
  </si>
  <si>
    <t>Id2157</t>
  </si>
  <si>
    <t>Id2156</t>
  </si>
  <si>
    <t>Id2155</t>
  </si>
  <si>
    <t>Id2154</t>
  </si>
  <si>
    <t>Id2153</t>
  </si>
  <si>
    <t>Id2152</t>
  </si>
  <si>
    <t>Id2151</t>
  </si>
  <si>
    <t>Id2150</t>
  </si>
  <si>
    <t>Id2149</t>
  </si>
  <si>
    <t>Id2148</t>
  </si>
  <si>
    <t>Id2147</t>
  </si>
  <si>
    <t>Id2146</t>
  </si>
  <si>
    <t>Id2145</t>
  </si>
  <si>
    <t>Id2144</t>
  </si>
  <si>
    <t>Id2143</t>
  </si>
  <si>
    <t>Id2142</t>
  </si>
  <si>
    <t>Id2141</t>
  </si>
  <si>
    <t>Id2140</t>
  </si>
  <si>
    <t>Id2139</t>
  </si>
  <si>
    <t>Id2138</t>
  </si>
  <si>
    <t>Id2137</t>
  </si>
  <si>
    <t>Id2136</t>
  </si>
  <si>
    <t>Id2135</t>
  </si>
  <si>
    <t>Id2134</t>
  </si>
  <si>
    <t>Id2133</t>
  </si>
  <si>
    <t>Id2132</t>
  </si>
  <si>
    <t>Id2131</t>
  </si>
  <si>
    <t>Id2130</t>
  </si>
  <si>
    <t>Id2129</t>
  </si>
  <si>
    <t>Id2128</t>
  </si>
  <si>
    <t>Id2127</t>
  </si>
  <si>
    <t>Id2126</t>
  </si>
  <si>
    <t>Id2125</t>
  </si>
  <si>
    <t>Id2124</t>
  </si>
  <si>
    <t>Id2123</t>
  </si>
  <si>
    <t>Id2122</t>
  </si>
  <si>
    <t>Id2121</t>
  </si>
  <si>
    <t>Id2120</t>
  </si>
  <si>
    <t>Id2119</t>
  </si>
  <si>
    <t>Id2118</t>
  </si>
  <si>
    <t>Id2117</t>
  </si>
  <si>
    <t>R1024</t>
  </si>
  <si>
    <t>Id2116</t>
  </si>
  <si>
    <t>R1023</t>
  </si>
  <si>
    <t>Id2115</t>
  </si>
  <si>
    <t>Id2114</t>
  </si>
  <si>
    <t>Id2113</t>
  </si>
  <si>
    <t>Id2112</t>
  </si>
  <si>
    <t>Id2111</t>
  </si>
  <si>
    <t>Id2110</t>
  </si>
  <si>
    <t>Id2109</t>
  </si>
  <si>
    <t>Id2108</t>
  </si>
  <si>
    <t>Id2107</t>
  </si>
  <si>
    <t>Id2106</t>
  </si>
  <si>
    <t>Id2105</t>
  </si>
  <si>
    <t>Id2104</t>
  </si>
  <si>
    <t>Id2103</t>
  </si>
  <si>
    <t>Id2102</t>
  </si>
  <si>
    <t>Id2101</t>
  </si>
  <si>
    <t>Id2100</t>
  </si>
  <si>
    <t>Id2099</t>
  </si>
  <si>
    <t>Id2098</t>
  </si>
  <si>
    <t>Id2097</t>
  </si>
  <si>
    <t>Id2096</t>
  </si>
  <si>
    <t>Id2095</t>
  </si>
  <si>
    <t>Id2094</t>
  </si>
  <si>
    <t>Id2093</t>
  </si>
  <si>
    <t>Id2092</t>
  </si>
  <si>
    <t>Id2091</t>
  </si>
  <si>
    <t>Id2090</t>
  </si>
  <si>
    <t>R1014</t>
  </si>
  <si>
    <t>Id2089</t>
  </si>
  <si>
    <t>Id2088</t>
  </si>
  <si>
    <t>Id2087</t>
  </si>
  <si>
    <t>Id2086</t>
  </si>
  <si>
    <t>Id2085</t>
  </si>
  <si>
    <t>Id2084</t>
  </si>
  <si>
    <t>Id2083</t>
  </si>
  <si>
    <t>Id2082</t>
  </si>
  <si>
    <t>Id2081</t>
  </si>
  <si>
    <t>Id2080</t>
  </si>
  <si>
    <t>Id2079</t>
  </si>
  <si>
    <t>Id2078</t>
  </si>
  <si>
    <t>Id2077</t>
  </si>
  <si>
    <t>Id2076</t>
  </si>
  <si>
    <t>Id2075</t>
  </si>
  <si>
    <t>Id2074</t>
  </si>
  <si>
    <t>Id2073</t>
  </si>
  <si>
    <t>Id2072</t>
  </si>
  <si>
    <t>Id2071</t>
  </si>
  <si>
    <t>Id2070</t>
  </si>
  <si>
    <t>Id2069</t>
  </si>
  <si>
    <t>Id2068</t>
  </si>
  <si>
    <t>Id2067</t>
  </si>
  <si>
    <t>R1021</t>
  </si>
  <si>
    <t>Id2066</t>
  </si>
  <si>
    <t>Id2065</t>
  </si>
  <si>
    <t>Id2064</t>
  </si>
  <si>
    <t>Id2063</t>
  </si>
  <si>
    <t>Id2062</t>
  </si>
  <si>
    <t>Id2061</t>
  </si>
  <si>
    <t>Id2060</t>
  </si>
  <si>
    <t>Id2059</t>
  </si>
  <si>
    <t>Id2058</t>
  </si>
  <si>
    <t>Id2057</t>
  </si>
  <si>
    <t>Id2056</t>
  </si>
  <si>
    <t>Id2055</t>
  </si>
  <si>
    <t>Id2054</t>
  </si>
  <si>
    <t>Id2053</t>
  </si>
  <si>
    <t>Id2052</t>
  </si>
  <si>
    <t>Id2051</t>
  </si>
  <si>
    <t>Id2050</t>
  </si>
  <si>
    <t>Id2049</t>
  </si>
  <si>
    <t>Id2048</t>
  </si>
  <si>
    <t>Id2047</t>
  </si>
  <si>
    <t>Id2046</t>
  </si>
  <si>
    <t>Id2045</t>
  </si>
  <si>
    <t>Id2044</t>
  </si>
  <si>
    <t>Id2043</t>
  </si>
  <si>
    <t>Id2042</t>
  </si>
  <si>
    <t>Id2041</t>
  </si>
  <si>
    <t>Id2040</t>
  </si>
  <si>
    <t>Id2039</t>
  </si>
  <si>
    <t>Id2038</t>
  </si>
  <si>
    <t>Id2037</t>
  </si>
  <si>
    <t>Id2036</t>
  </si>
  <si>
    <t>Id2035</t>
  </si>
  <si>
    <t>Id2034</t>
  </si>
  <si>
    <t>Id2033</t>
  </si>
  <si>
    <t>Id2032</t>
  </si>
  <si>
    <t>Id2031</t>
  </si>
  <si>
    <t>Id2030</t>
  </si>
  <si>
    <t>Id2029</t>
  </si>
  <si>
    <t>Id2028</t>
  </si>
  <si>
    <t>Id2027</t>
  </si>
  <si>
    <t>Id2026</t>
  </si>
  <si>
    <t>Id2025</t>
  </si>
  <si>
    <t>Id2024</t>
  </si>
  <si>
    <t>Id2023</t>
  </si>
  <si>
    <t>Id2022</t>
  </si>
  <si>
    <t>Id2021</t>
  </si>
  <si>
    <t>Id2020</t>
  </si>
  <si>
    <t>Id2019</t>
  </si>
  <si>
    <t>Id2018</t>
  </si>
  <si>
    <t>Id2017</t>
  </si>
  <si>
    <t>Id2016</t>
  </si>
  <si>
    <t>Id2015</t>
  </si>
  <si>
    <t>Id2014</t>
  </si>
  <si>
    <t>Id2013</t>
  </si>
  <si>
    <t>Id2012</t>
  </si>
  <si>
    <t>R1017</t>
  </si>
  <si>
    <t>Id2011</t>
  </si>
  <si>
    <t>Id2010</t>
  </si>
  <si>
    <t>Id2009</t>
  </si>
  <si>
    <t>Id2008</t>
  </si>
  <si>
    <t>Id2007</t>
  </si>
  <si>
    <t>Id2006</t>
  </si>
  <si>
    <t>Id2005</t>
  </si>
  <si>
    <t>Id2004</t>
  </si>
  <si>
    <t>Id2003</t>
  </si>
  <si>
    <t>Id2002</t>
  </si>
  <si>
    <t>Id2001</t>
  </si>
  <si>
    <t>Id2000</t>
  </si>
  <si>
    <t>Id1999</t>
  </si>
  <si>
    <t>Id1998</t>
  </si>
  <si>
    <t>Id1997</t>
  </si>
  <si>
    <t>Id1996</t>
  </si>
  <si>
    <t>Id1995</t>
  </si>
  <si>
    <t>Id1994</t>
  </si>
  <si>
    <t>Id1993</t>
  </si>
  <si>
    <t>Id1992</t>
  </si>
  <si>
    <t>Id1991</t>
  </si>
  <si>
    <t>Id1990</t>
  </si>
  <si>
    <t>Id1989</t>
  </si>
  <si>
    <t>Id1988</t>
  </si>
  <si>
    <t>Id1987</t>
  </si>
  <si>
    <t>Id1986</t>
  </si>
  <si>
    <t>Id1985</t>
  </si>
  <si>
    <t>Id1984</t>
  </si>
  <si>
    <t>Id1983</t>
  </si>
  <si>
    <t>Id1982</t>
  </si>
  <si>
    <t>Id1981</t>
  </si>
  <si>
    <t>Id1980</t>
  </si>
  <si>
    <t>Id1979</t>
  </si>
  <si>
    <t>Id1978</t>
  </si>
  <si>
    <t>Id1977</t>
  </si>
  <si>
    <t>Id1976</t>
  </si>
  <si>
    <t>Id1975</t>
  </si>
  <si>
    <t>Id1974</t>
  </si>
  <si>
    <t>Id1973</t>
  </si>
  <si>
    <t>Id1972</t>
  </si>
  <si>
    <t>Id1971</t>
  </si>
  <si>
    <t>Id1970</t>
  </si>
  <si>
    <t>Id1969</t>
  </si>
  <si>
    <t>Id1968</t>
  </si>
  <si>
    <t>Id1967</t>
  </si>
  <si>
    <t>Id1966</t>
  </si>
  <si>
    <t>Id1965</t>
  </si>
  <si>
    <t>Id1964</t>
  </si>
  <si>
    <t>Id1963</t>
  </si>
  <si>
    <t>Id1962</t>
  </si>
  <si>
    <t>Id1961</t>
  </si>
  <si>
    <t>Id1960</t>
  </si>
  <si>
    <t>Id1959</t>
  </si>
  <si>
    <t>Id1958</t>
  </si>
  <si>
    <t>Id1957</t>
  </si>
  <si>
    <t>Id1956</t>
  </si>
  <si>
    <t>Id1955</t>
  </si>
  <si>
    <t>Id1954</t>
  </si>
  <si>
    <t>Id1953</t>
  </si>
  <si>
    <t>Id1952</t>
  </si>
  <si>
    <t>Id1951</t>
  </si>
  <si>
    <t>Id1950</t>
  </si>
  <si>
    <t>Id1949</t>
  </si>
  <si>
    <t>Id1948</t>
  </si>
  <si>
    <t>Id1947</t>
  </si>
  <si>
    <t>Id1946</t>
  </si>
  <si>
    <t>Id1945</t>
  </si>
  <si>
    <t>Id1944</t>
  </si>
  <si>
    <t>Id1943</t>
  </si>
  <si>
    <t>Id1942</t>
  </si>
  <si>
    <t>Id1941</t>
  </si>
  <si>
    <t>Id1940</t>
  </si>
  <si>
    <t>Id1939</t>
  </si>
  <si>
    <t>Id1938</t>
  </si>
  <si>
    <t>Id1937</t>
  </si>
  <si>
    <t>Id1936</t>
  </si>
  <si>
    <t>Id1935</t>
  </si>
  <si>
    <t>Id1934</t>
  </si>
  <si>
    <t>Id1933</t>
  </si>
  <si>
    <t>Id1932</t>
  </si>
  <si>
    <t>Id1931</t>
  </si>
  <si>
    <t>Id1930</t>
  </si>
  <si>
    <t>Id1929</t>
  </si>
  <si>
    <t>Id1928</t>
  </si>
  <si>
    <t>Id1927</t>
  </si>
  <si>
    <t>Id1926</t>
  </si>
  <si>
    <t>Id1925</t>
  </si>
  <si>
    <t>Id1924</t>
  </si>
  <si>
    <t>Id1923</t>
  </si>
  <si>
    <t>Id1922</t>
  </si>
  <si>
    <t>Id1921</t>
  </si>
  <si>
    <t>Id1920</t>
  </si>
  <si>
    <t>Id1919</t>
  </si>
  <si>
    <t>Id1918</t>
  </si>
  <si>
    <t>Id1917</t>
  </si>
  <si>
    <t>Id1916</t>
  </si>
  <si>
    <t>Id1915</t>
  </si>
  <si>
    <t>Id1914</t>
  </si>
  <si>
    <t>Id1913</t>
  </si>
  <si>
    <t>Id1912</t>
  </si>
  <si>
    <t>Id1911</t>
  </si>
  <si>
    <t>Id1910</t>
  </si>
  <si>
    <t>Id1909</t>
  </si>
  <si>
    <t>Id1908</t>
  </si>
  <si>
    <t>Id1907</t>
  </si>
  <si>
    <t>Id1906</t>
  </si>
  <si>
    <t>Id1905</t>
  </si>
  <si>
    <t>Id1904</t>
  </si>
  <si>
    <t>Id1903</t>
  </si>
  <si>
    <t>Id1902</t>
  </si>
  <si>
    <t>Id1901</t>
  </si>
  <si>
    <t>Id1900</t>
  </si>
  <si>
    <t>Id1899</t>
  </si>
  <si>
    <t>Id1898</t>
  </si>
  <si>
    <t>Id1897</t>
  </si>
  <si>
    <t>Id1896</t>
  </si>
  <si>
    <t>Id1895</t>
  </si>
  <si>
    <t>Id1894</t>
  </si>
  <si>
    <t>Id1893</t>
  </si>
  <si>
    <t>Id1892</t>
  </si>
  <si>
    <t>Id1891</t>
  </si>
  <si>
    <t>Id1890</t>
  </si>
  <si>
    <t>Id1889</t>
  </si>
  <si>
    <t>Id1888</t>
  </si>
  <si>
    <t>Id1887</t>
  </si>
  <si>
    <t>Id1886</t>
  </si>
  <si>
    <t>Id1885</t>
  </si>
  <si>
    <t>Id1884</t>
  </si>
  <si>
    <t>Id1883</t>
  </si>
  <si>
    <t>Id1882</t>
  </si>
  <si>
    <t>Id1881</t>
  </si>
  <si>
    <t>Id1880</t>
  </si>
  <si>
    <t>Id1879</t>
  </si>
  <si>
    <t>Id1878</t>
  </si>
  <si>
    <t>Id1877</t>
  </si>
  <si>
    <t>Id1876</t>
  </si>
  <si>
    <t>Id1875</t>
  </si>
  <si>
    <t>Id1874</t>
  </si>
  <si>
    <t>Id1873</t>
  </si>
  <si>
    <t>Id1872</t>
  </si>
  <si>
    <t>Id1871</t>
  </si>
  <si>
    <t>Id1870</t>
  </si>
  <si>
    <t>Id1869</t>
  </si>
  <si>
    <t>Id1868</t>
  </si>
  <si>
    <t>Id1867</t>
  </si>
  <si>
    <t>Id1866</t>
  </si>
  <si>
    <t>Id1865</t>
  </si>
  <si>
    <t>Id1864</t>
  </si>
  <si>
    <t>Id1863</t>
  </si>
  <si>
    <t>Id1862</t>
  </si>
  <si>
    <t>Id1861</t>
  </si>
  <si>
    <t>Id1860</t>
  </si>
  <si>
    <t>Id1859</t>
  </si>
  <si>
    <t>Id1858</t>
  </si>
  <si>
    <t>Id1857</t>
  </si>
  <si>
    <t>Id1856</t>
  </si>
  <si>
    <t>Id1855</t>
  </si>
  <si>
    <t>Id1854</t>
  </si>
  <si>
    <t>Id1853</t>
  </si>
  <si>
    <t>R1020</t>
  </si>
  <si>
    <t>Id1852</t>
  </si>
  <si>
    <t>Id1851</t>
  </si>
  <si>
    <t>Id1850</t>
  </si>
  <si>
    <t>Id1849</t>
  </si>
  <si>
    <t>Id1848</t>
  </si>
  <si>
    <t>Id1847</t>
  </si>
  <si>
    <t>Id1846</t>
  </si>
  <si>
    <t>Id1845</t>
  </si>
  <si>
    <t>Id1844</t>
  </si>
  <si>
    <t>Id1843</t>
  </si>
  <si>
    <t>Id1842</t>
  </si>
  <si>
    <t>Id1841</t>
  </si>
  <si>
    <t>Id1840</t>
  </si>
  <si>
    <t>Id1839</t>
  </si>
  <si>
    <t>Id1838</t>
  </si>
  <si>
    <t>Id1837</t>
  </si>
  <si>
    <t>Id1836</t>
  </si>
  <si>
    <t>Id1835</t>
  </si>
  <si>
    <t>R1026</t>
  </si>
  <si>
    <t>Id1834</t>
  </si>
  <si>
    <t>Id1833</t>
  </si>
  <si>
    <t>Id1832</t>
  </si>
  <si>
    <t>Id1831</t>
  </si>
  <si>
    <t>Id1830</t>
  </si>
  <si>
    <t>Id1829</t>
  </si>
  <si>
    <t>Id1828</t>
  </si>
  <si>
    <t>Id1827</t>
  </si>
  <si>
    <t>Id1826</t>
  </si>
  <si>
    <t>Id1825</t>
  </si>
  <si>
    <t>Id1824</t>
  </si>
  <si>
    <t>Id1823</t>
  </si>
  <si>
    <t>Id1822</t>
  </si>
  <si>
    <t>Id1821</t>
  </si>
  <si>
    <t>Id1820</t>
  </si>
  <si>
    <t>Id1819</t>
  </si>
  <si>
    <t>Id1818</t>
  </si>
  <si>
    <t>Id1817</t>
  </si>
  <si>
    <t>Id1816</t>
  </si>
  <si>
    <t>Id1815</t>
  </si>
  <si>
    <t>Id1814</t>
  </si>
  <si>
    <t>Id1813</t>
  </si>
  <si>
    <t>Id1812</t>
  </si>
  <si>
    <t>Id1811</t>
  </si>
  <si>
    <t>Id1810</t>
  </si>
  <si>
    <t>Id1809</t>
  </si>
  <si>
    <t>Id1808</t>
  </si>
  <si>
    <t>Id1807</t>
  </si>
  <si>
    <t>Id1806</t>
  </si>
  <si>
    <t>Id1805</t>
  </si>
  <si>
    <t>Id1804</t>
  </si>
  <si>
    <t>Id1803</t>
  </si>
  <si>
    <t>Id1802</t>
  </si>
  <si>
    <t>Id1801</t>
  </si>
  <si>
    <t>Id1800</t>
  </si>
  <si>
    <t>Id1799</t>
  </si>
  <si>
    <t>Id1798</t>
  </si>
  <si>
    <t>Id1797</t>
  </si>
  <si>
    <t>Id1796</t>
  </si>
  <si>
    <t>Id1795</t>
  </si>
  <si>
    <t>Id1794</t>
  </si>
  <si>
    <t>Id1793</t>
  </si>
  <si>
    <t>Id1792</t>
  </si>
  <si>
    <t>Id1791</t>
  </si>
  <si>
    <t>Id1790</t>
  </si>
  <si>
    <t>Id1789</t>
  </si>
  <si>
    <t>Id1788</t>
  </si>
  <si>
    <t>Id1787</t>
  </si>
  <si>
    <t>Id1786</t>
  </si>
  <si>
    <t>Id1785</t>
  </si>
  <si>
    <t>Id1784</t>
  </si>
  <si>
    <t>Id1783</t>
  </si>
  <si>
    <t>Id1782</t>
  </si>
  <si>
    <t>Id1781</t>
  </si>
  <si>
    <t>Id1780</t>
  </si>
  <si>
    <t>Id1779</t>
  </si>
  <si>
    <t>Id1778</t>
  </si>
  <si>
    <t>Id1777</t>
  </si>
  <si>
    <t>Id1776</t>
  </si>
  <si>
    <t>Id1775</t>
  </si>
  <si>
    <t>Id1774</t>
  </si>
  <si>
    <t>Id1773</t>
  </si>
  <si>
    <t>Id1772</t>
  </si>
  <si>
    <t>Id1771</t>
  </si>
  <si>
    <t>Id1770</t>
  </si>
  <si>
    <t>Id1769</t>
  </si>
  <si>
    <t>Id1768</t>
  </si>
  <si>
    <t>Id1767</t>
  </si>
  <si>
    <t>Id1766</t>
  </si>
  <si>
    <t>Id1765</t>
  </si>
  <si>
    <t>Id1764</t>
  </si>
  <si>
    <t>Id1763</t>
  </si>
  <si>
    <t>Id1762</t>
  </si>
  <si>
    <t>Id1761</t>
  </si>
  <si>
    <t>Id1760</t>
  </si>
  <si>
    <t>Id1759</t>
  </si>
  <si>
    <t>Id1758</t>
  </si>
  <si>
    <t>Id1757</t>
  </si>
  <si>
    <t>Id1756</t>
  </si>
  <si>
    <t>Id1755</t>
  </si>
  <si>
    <t>Id1754</t>
  </si>
  <si>
    <t>Id1753</t>
  </si>
  <si>
    <t>Id1752</t>
  </si>
  <si>
    <t>Id1751</t>
  </si>
  <si>
    <t>Id1750</t>
  </si>
  <si>
    <t>Id1749</t>
  </si>
  <si>
    <t>Id1748</t>
  </si>
  <si>
    <t>Id1747</t>
  </si>
  <si>
    <t>Id1746</t>
  </si>
  <si>
    <t>Id1745</t>
  </si>
  <si>
    <t>Id1744</t>
  </si>
  <si>
    <t>Id1743</t>
  </si>
  <si>
    <t>Id1742</t>
  </si>
  <si>
    <t>Id1741</t>
  </si>
  <si>
    <t>Id1740</t>
  </si>
  <si>
    <t>Id1739</t>
  </si>
  <si>
    <t>R1022</t>
  </si>
  <si>
    <t>Id1738</t>
  </si>
  <si>
    <t>Id1737</t>
  </si>
  <si>
    <t>Id1736</t>
  </si>
  <si>
    <t>Id1735</t>
  </si>
  <si>
    <t>Id1734</t>
  </si>
  <si>
    <t>Id1733</t>
  </si>
  <si>
    <t>Id1732</t>
  </si>
  <si>
    <t>Id1731</t>
  </si>
  <si>
    <t>Id1730</t>
  </si>
  <si>
    <t>Id1729</t>
  </si>
  <si>
    <t>Id1728</t>
  </si>
  <si>
    <t>Id1727</t>
  </si>
  <si>
    <t>Id1726</t>
  </si>
  <si>
    <t>Id1725</t>
  </si>
  <si>
    <t>Id1724</t>
  </si>
  <si>
    <t>Id1723</t>
  </si>
  <si>
    <t>Id1722</t>
  </si>
  <si>
    <t>Id1721</t>
  </si>
  <si>
    <t>Id1720</t>
  </si>
  <si>
    <t>Id1719</t>
  </si>
  <si>
    <t>Id1718</t>
  </si>
  <si>
    <t>Id1717</t>
  </si>
  <si>
    <t>Id1716</t>
  </si>
  <si>
    <t>Id1715</t>
  </si>
  <si>
    <t>Id1714</t>
  </si>
  <si>
    <t>Id1713</t>
  </si>
  <si>
    <t>Id1712</t>
  </si>
  <si>
    <t>Id1711</t>
  </si>
  <si>
    <t>Id1710</t>
  </si>
  <si>
    <t>Id1709</t>
  </si>
  <si>
    <t>Id1708</t>
  </si>
  <si>
    <t>Id1707</t>
  </si>
  <si>
    <t>Id1706</t>
  </si>
  <si>
    <t>Id1705</t>
  </si>
  <si>
    <t>Id1704</t>
  </si>
  <si>
    <t>Id1703</t>
  </si>
  <si>
    <t>Id1702</t>
  </si>
  <si>
    <t>Id1701</t>
  </si>
  <si>
    <t>Id1700</t>
  </si>
  <si>
    <t>Id1699</t>
  </si>
  <si>
    <t>Id1698</t>
  </si>
  <si>
    <t>Id1697</t>
  </si>
  <si>
    <t>Id1696</t>
  </si>
  <si>
    <t>Id1695</t>
  </si>
  <si>
    <t>Id1694</t>
  </si>
  <si>
    <t>Id1693</t>
  </si>
  <si>
    <t>Id1692</t>
  </si>
  <si>
    <t>Id1691</t>
  </si>
  <si>
    <t>Id1690</t>
  </si>
  <si>
    <t>Id1689</t>
  </si>
  <si>
    <t>Id1688</t>
  </si>
  <si>
    <t>Id1687</t>
  </si>
  <si>
    <t>Id1686</t>
  </si>
  <si>
    <t>Id1685</t>
  </si>
  <si>
    <t>Id1684</t>
  </si>
  <si>
    <t>Id1683</t>
  </si>
  <si>
    <t>Id1682</t>
  </si>
  <si>
    <t>Id1681</t>
  </si>
  <si>
    <t>Id1680</t>
  </si>
  <si>
    <t>Id1679</t>
  </si>
  <si>
    <t>Id1678</t>
  </si>
  <si>
    <t>Id1677</t>
  </si>
  <si>
    <t>Id1676</t>
  </si>
  <si>
    <t>Id1675</t>
  </si>
  <si>
    <t>Id1674</t>
  </si>
  <si>
    <t>Id1673</t>
  </si>
  <si>
    <t>Id1672</t>
  </si>
  <si>
    <t>Id1671</t>
  </si>
  <si>
    <t>Id1670</t>
  </si>
  <si>
    <t>Id1669</t>
  </si>
  <si>
    <t>Id1668</t>
  </si>
  <si>
    <t>Id1667</t>
  </si>
  <si>
    <t>Id1666</t>
  </si>
  <si>
    <t>Id1665</t>
  </si>
  <si>
    <t>Id1664</t>
  </si>
  <si>
    <t>Id1663</t>
  </si>
  <si>
    <t>Id1662</t>
  </si>
  <si>
    <t>Id1661</t>
  </si>
  <si>
    <t>Id1660</t>
  </si>
  <si>
    <t>Id1659</t>
  </si>
  <si>
    <t>Id1658</t>
  </si>
  <si>
    <t>Id1657</t>
  </si>
  <si>
    <t>Id1656</t>
  </si>
  <si>
    <t>Id1655</t>
  </si>
  <si>
    <t>Id1654</t>
  </si>
  <si>
    <t>Id1653</t>
  </si>
  <si>
    <t>Id1652</t>
  </si>
  <si>
    <t>Id1651</t>
  </si>
  <si>
    <t>Id1650</t>
  </si>
  <si>
    <t>Id1649</t>
  </si>
  <si>
    <t>Id1648</t>
  </si>
  <si>
    <t>Id1647</t>
  </si>
  <si>
    <t>Id1646</t>
  </si>
  <si>
    <t>Id1645</t>
  </si>
  <si>
    <t>Id1644</t>
  </si>
  <si>
    <t>Id1643</t>
  </si>
  <si>
    <t>Id1642</t>
  </si>
  <si>
    <t>Id1641</t>
  </si>
  <si>
    <t>Id1640</t>
  </si>
  <si>
    <t>Id1639</t>
  </si>
  <si>
    <t>Id1638</t>
  </si>
  <si>
    <t>Id1637</t>
  </si>
  <si>
    <t>Id1636</t>
  </si>
  <si>
    <t>Id1635</t>
  </si>
  <si>
    <t>Id1634</t>
  </si>
  <si>
    <t>Id1633</t>
  </si>
  <si>
    <t>Id1632</t>
  </si>
  <si>
    <t>Id1631</t>
  </si>
  <si>
    <t>Id1630</t>
  </si>
  <si>
    <t>Id1629</t>
  </si>
  <si>
    <t>Id1628</t>
  </si>
  <si>
    <t>Id1627</t>
  </si>
  <si>
    <t>Id1626</t>
  </si>
  <si>
    <t>Id1625</t>
  </si>
  <si>
    <t>Id1624</t>
  </si>
  <si>
    <t>Id1623</t>
  </si>
  <si>
    <t>Id1622</t>
  </si>
  <si>
    <t>Id1621</t>
  </si>
  <si>
    <t>Id1620</t>
  </si>
  <si>
    <t>Id1619</t>
  </si>
  <si>
    <t>Id1618</t>
  </si>
  <si>
    <t>Id1617</t>
  </si>
  <si>
    <t>Id1616</t>
  </si>
  <si>
    <t>Id1615</t>
  </si>
  <si>
    <t>Id1614</t>
  </si>
  <si>
    <t>Id1613</t>
  </si>
  <si>
    <t>Id1612</t>
  </si>
  <si>
    <t>Id1611</t>
  </si>
  <si>
    <t>Id1610</t>
  </si>
  <si>
    <t>Id1609</t>
  </si>
  <si>
    <t>Id1608</t>
  </si>
  <si>
    <t>Id1607</t>
  </si>
  <si>
    <t>Id1606</t>
  </si>
  <si>
    <t>Id1605</t>
  </si>
  <si>
    <t>Id1604</t>
  </si>
  <si>
    <t>Id1603</t>
  </si>
  <si>
    <t>Id1602</t>
  </si>
  <si>
    <t>Id1601</t>
  </si>
  <si>
    <t>Id1600</t>
  </si>
  <si>
    <t>Id1599</t>
  </si>
  <si>
    <t>Id1598</t>
  </si>
  <si>
    <t>Id1597</t>
  </si>
  <si>
    <t>Id1596</t>
  </si>
  <si>
    <t>Id1595</t>
  </si>
  <si>
    <t>Id1594</t>
  </si>
  <si>
    <t>Id1593</t>
  </si>
  <si>
    <t>Id1592</t>
  </si>
  <si>
    <t>Id1591</t>
  </si>
  <si>
    <t>Id1590</t>
  </si>
  <si>
    <t>Id1589</t>
  </si>
  <si>
    <t>Id1588</t>
  </si>
  <si>
    <t>Id1587</t>
  </si>
  <si>
    <t>Id1586</t>
  </si>
  <si>
    <t>Id1585</t>
  </si>
  <si>
    <t>Id1584</t>
  </si>
  <si>
    <t>Id1583</t>
  </si>
  <si>
    <t>Id1582</t>
  </si>
  <si>
    <t>Id1581</t>
  </si>
  <si>
    <t>Id1580</t>
  </si>
  <si>
    <t>Id1579</t>
  </si>
  <si>
    <t>Id1578</t>
  </si>
  <si>
    <t>Id1577</t>
  </si>
  <si>
    <t>Id1576</t>
  </si>
  <si>
    <t>Id1575</t>
  </si>
  <si>
    <t>Id1574</t>
  </si>
  <si>
    <t>Id1573</t>
  </si>
  <si>
    <t>Id1572</t>
  </si>
  <si>
    <t>Id1571</t>
  </si>
  <si>
    <t>Id1570</t>
  </si>
  <si>
    <t>Id1569</t>
  </si>
  <si>
    <t>Id1568</t>
  </si>
  <si>
    <t>Id1567</t>
  </si>
  <si>
    <t>Id1566</t>
  </si>
  <si>
    <t>Id1565</t>
  </si>
  <si>
    <t>Id1564</t>
  </si>
  <si>
    <t>Id1563</t>
  </si>
  <si>
    <t>Id1562</t>
  </si>
  <si>
    <t>Id1561</t>
  </si>
  <si>
    <t>Id1560</t>
  </si>
  <si>
    <t>Id1559</t>
  </si>
  <si>
    <t>Id1558</t>
  </si>
  <si>
    <t>Id1557</t>
  </si>
  <si>
    <t>Id1556</t>
  </si>
  <si>
    <t>Id1555</t>
  </si>
  <si>
    <t>Id1554</t>
  </si>
  <si>
    <t>Id1553</t>
  </si>
  <si>
    <t>Id1552</t>
  </si>
  <si>
    <t>Id1551</t>
  </si>
  <si>
    <t>Id1550</t>
  </si>
  <si>
    <t>Id1549</t>
  </si>
  <si>
    <t>Id1548</t>
  </si>
  <si>
    <t>Id1547</t>
  </si>
  <si>
    <t>Id1546</t>
  </si>
  <si>
    <t>Id1545</t>
  </si>
  <si>
    <t>Id1544</t>
  </si>
  <si>
    <t>Id1543</t>
  </si>
  <si>
    <t>Id1542</t>
  </si>
  <si>
    <t>Id1541</t>
  </si>
  <si>
    <t>Id1540</t>
  </si>
  <si>
    <t>Id1539</t>
  </si>
  <si>
    <t>Id1538</t>
  </si>
  <si>
    <t>Id1537</t>
  </si>
  <si>
    <t>Id1536</t>
  </si>
  <si>
    <t>Id1535</t>
  </si>
  <si>
    <t>Id1534</t>
  </si>
  <si>
    <t>Id1533</t>
  </si>
  <si>
    <t>Id1532</t>
  </si>
  <si>
    <t>Id1531</t>
  </si>
  <si>
    <t>Id1530</t>
  </si>
  <si>
    <t>Id1529</t>
  </si>
  <si>
    <t>Id1528</t>
  </si>
  <si>
    <t>Id1527</t>
  </si>
  <si>
    <t>Id1526</t>
  </si>
  <si>
    <t>Id1525</t>
  </si>
  <si>
    <t>Id1524</t>
  </si>
  <si>
    <t>Id1523</t>
  </si>
  <si>
    <t>Id1522</t>
  </si>
  <si>
    <t>Id1521</t>
  </si>
  <si>
    <t>Id1520</t>
  </si>
  <si>
    <t>Id1519</t>
  </si>
  <si>
    <t>Id1518</t>
  </si>
  <si>
    <t>Id1517</t>
  </si>
  <si>
    <t>Id1516</t>
  </si>
  <si>
    <t>Id1515</t>
  </si>
  <si>
    <t>Id1514</t>
  </si>
  <si>
    <t>Id1513</t>
  </si>
  <si>
    <t>Id1512</t>
  </si>
  <si>
    <t>Id1511</t>
  </si>
  <si>
    <t>Id1510</t>
  </si>
  <si>
    <t>Id1509</t>
  </si>
  <si>
    <t>Id1508</t>
  </si>
  <si>
    <t>Id1507</t>
  </si>
  <si>
    <t>Id1506</t>
  </si>
  <si>
    <t>Id1505</t>
  </si>
  <si>
    <t>Id1504</t>
  </si>
  <si>
    <t>Id1503</t>
  </si>
  <si>
    <t>Id1502</t>
  </si>
  <si>
    <t>Id1501</t>
  </si>
  <si>
    <t>Id1500</t>
  </si>
  <si>
    <t>Id1499</t>
  </si>
  <si>
    <t>Id1498</t>
  </si>
  <si>
    <t>Id1497</t>
  </si>
  <si>
    <t>Id1496</t>
  </si>
  <si>
    <t>Id1495</t>
  </si>
  <si>
    <t>Id1494</t>
  </si>
  <si>
    <t>Id1493</t>
  </si>
  <si>
    <t>Id1492</t>
  </si>
  <si>
    <t>Id1491</t>
  </si>
  <si>
    <t>Id1490</t>
  </si>
  <si>
    <t>Id1489</t>
  </si>
  <si>
    <t>Id1488</t>
  </si>
  <si>
    <t>Id1487</t>
  </si>
  <si>
    <t>Id1486</t>
  </si>
  <si>
    <t>Id1485</t>
  </si>
  <si>
    <t>Id1484</t>
  </si>
  <si>
    <t>Id1483</t>
  </si>
  <si>
    <t>Id1482</t>
  </si>
  <si>
    <t>Id1481</t>
  </si>
  <si>
    <t>Id1480</t>
  </si>
  <si>
    <t>Id1479</t>
  </si>
  <si>
    <t>Id1478</t>
  </si>
  <si>
    <t>Id1477</t>
  </si>
  <si>
    <t>Id1476</t>
  </si>
  <si>
    <t>Id1475</t>
  </si>
  <si>
    <t>Id1474</t>
  </si>
  <si>
    <t>Id1473</t>
  </si>
  <si>
    <t>Id1472</t>
  </si>
  <si>
    <t>Id1471</t>
  </si>
  <si>
    <t>Id1470</t>
  </si>
  <si>
    <t>Id1469</t>
  </si>
  <si>
    <t>Id1468</t>
  </si>
  <si>
    <t>Id1467</t>
  </si>
  <si>
    <t>Id1466</t>
  </si>
  <si>
    <t>Id1465</t>
  </si>
  <si>
    <t>Id1464</t>
  </si>
  <si>
    <t>Id1463</t>
  </si>
  <si>
    <t>Id1462</t>
  </si>
  <si>
    <t>Id1461</t>
  </si>
  <si>
    <t>Id1460</t>
  </si>
  <si>
    <t>Id1459</t>
  </si>
  <si>
    <t>Id1458</t>
  </si>
  <si>
    <t>Id1457</t>
  </si>
  <si>
    <t>Id1456</t>
  </si>
  <si>
    <t>Id1455</t>
  </si>
  <si>
    <t>Id1454</t>
  </si>
  <si>
    <t>Id1453</t>
  </si>
  <si>
    <t>Id1452</t>
  </si>
  <si>
    <t>Id1451</t>
  </si>
  <si>
    <t>Id1450</t>
  </si>
  <si>
    <t>Id1449</t>
  </si>
  <si>
    <t>Id1448</t>
  </si>
  <si>
    <t>Id1447</t>
  </si>
  <si>
    <t>Id1446</t>
  </si>
  <si>
    <t>Id1445</t>
  </si>
  <si>
    <t>Id1444</t>
  </si>
  <si>
    <t>Id1443</t>
  </si>
  <si>
    <t>Id1442</t>
  </si>
  <si>
    <t>Id1441</t>
  </si>
  <si>
    <t>Id1440</t>
  </si>
  <si>
    <t>Id1439</t>
  </si>
  <si>
    <t>Id1438</t>
  </si>
  <si>
    <t>Id1437</t>
  </si>
  <si>
    <t>Id1436</t>
  </si>
  <si>
    <t>Id1435</t>
  </si>
  <si>
    <t>Id1434</t>
  </si>
  <si>
    <t>Id1433</t>
  </si>
  <si>
    <t>Id1432</t>
  </si>
  <si>
    <t>Id1431</t>
  </si>
  <si>
    <t>Id1430</t>
  </si>
  <si>
    <t>Id1429</t>
  </si>
  <si>
    <t>Id1428</t>
  </si>
  <si>
    <t>Id1427</t>
  </si>
  <si>
    <t>Id1426</t>
  </si>
  <si>
    <t>Id1425</t>
  </si>
  <si>
    <t>Id1424</t>
  </si>
  <si>
    <t>Id1423</t>
  </si>
  <si>
    <t>Id1422</t>
  </si>
  <si>
    <t>Id1421</t>
  </si>
  <si>
    <t>Id1420</t>
  </si>
  <si>
    <t>Id1419</t>
  </si>
  <si>
    <t>Id1418</t>
  </si>
  <si>
    <t>Id1417</t>
  </si>
  <si>
    <t>Id1416</t>
  </si>
  <si>
    <t>Id1415</t>
  </si>
  <si>
    <t>Id1414</t>
  </si>
  <si>
    <t>Id1413</t>
  </si>
  <si>
    <t>Id1412</t>
  </si>
  <si>
    <t>Id1411</t>
  </si>
  <si>
    <t>Id1410</t>
  </si>
  <si>
    <t>Id1409</t>
  </si>
  <si>
    <t>Id1408</t>
  </si>
  <si>
    <t>Id1407</t>
  </si>
  <si>
    <t>Id1406</t>
  </si>
  <si>
    <t>Id1405</t>
  </si>
  <si>
    <t>Id1404</t>
  </si>
  <si>
    <t>Id1403</t>
  </si>
  <si>
    <t>Id1402</t>
  </si>
  <si>
    <t>Id1401</t>
  </si>
  <si>
    <t>Id1400</t>
  </si>
  <si>
    <t>Id1399</t>
  </si>
  <si>
    <t>Id1398</t>
  </si>
  <si>
    <t>Id1397</t>
  </si>
  <si>
    <t>Id1396</t>
  </si>
  <si>
    <t>Id1395</t>
  </si>
  <si>
    <t>Id1394</t>
  </si>
  <si>
    <t>Id1393</t>
  </si>
  <si>
    <t>Id1392</t>
  </si>
  <si>
    <t>Id1391</t>
  </si>
  <si>
    <t>Id1390</t>
  </si>
  <si>
    <t>Id1389</t>
  </si>
  <si>
    <t>Id1388</t>
  </si>
  <si>
    <t>Id1387</t>
  </si>
  <si>
    <t>Id1386</t>
  </si>
  <si>
    <t>Id1385</t>
  </si>
  <si>
    <t>Id1384</t>
  </si>
  <si>
    <t>Id1383</t>
  </si>
  <si>
    <t>Id1382</t>
  </si>
  <si>
    <t>Id1381</t>
  </si>
  <si>
    <t>Id1380</t>
  </si>
  <si>
    <t>Id1379</t>
  </si>
  <si>
    <t>Id1378</t>
  </si>
  <si>
    <t>Id1377</t>
  </si>
  <si>
    <t>Id1376</t>
  </si>
  <si>
    <t>Id1375</t>
  </si>
  <si>
    <t>Id1374</t>
  </si>
  <si>
    <t>Id1373</t>
  </si>
  <si>
    <t>Id1372</t>
  </si>
  <si>
    <t>Id1371</t>
  </si>
  <si>
    <t>Id1370</t>
  </si>
  <si>
    <t>Id1369</t>
  </si>
  <si>
    <t>Id1368</t>
  </si>
  <si>
    <t>Id1367</t>
  </si>
  <si>
    <t>Id1366</t>
  </si>
  <si>
    <t>Id1365</t>
  </si>
  <si>
    <t>Id1364</t>
  </si>
  <si>
    <t>Id1363</t>
  </si>
  <si>
    <t>Id1362</t>
  </si>
  <si>
    <t>Id1361</t>
  </si>
  <si>
    <t>Id1360</t>
  </si>
  <si>
    <t>Id1359</t>
  </si>
  <si>
    <t>Id1358</t>
  </si>
  <si>
    <t>Id1357</t>
  </si>
  <si>
    <t>Id1356</t>
  </si>
  <si>
    <t>Id1355</t>
  </si>
  <si>
    <t>Id1354</t>
  </si>
  <si>
    <t>Id1353</t>
  </si>
  <si>
    <t>Id1352</t>
  </si>
  <si>
    <t>Id1351</t>
  </si>
  <si>
    <t>Id1350</t>
  </si>
  <si>
    <t>Id1349</t>
  </si>
  <si>
    <t>Id1348</t>
  </si>
  <si>
    <t>Id1347</t>
  </si>
  <si>
    <t>Id1346</t>
  </si>
  <si>
    <t>Id1345</t>
  </si>
  <si>
    <t>Id1344</t>
  </si>
  <si>
    <t>Id1343</t>
  </si>
  <si>
    <t>Id1342</t>
  </si>
  <si>
    <t>Id1341</t>
  </si>
  <si>
    <t>Id1340</t>
  </si>
  <si>
    <t>Id1339</t>
  </si>
  <si>
    <t>Id1338</t>
  </si>
  <si>
    <t>Id1337</t>
  </si>
  <si>
    <t>Id1336</t>
  </si>
  <si>
    <t>Id1335</t>
  </si>
  <si>
    <t>Id1334</t>
  </si>
  <si>
    <t>Id1333</t>
  </si>
  <si>
    <t>Id1332</t>
  </si>
  <si>
    <t>Id1331</t>
  </si>
  <si>
    <t>Id1330</t>
  </si>
  <si>
    <t>Id1329</t>
  </si>
  <si>
    <t>Id1328</t>
  </si>
  <si>
    <t>Id1327</t>
  </si>
  <si>
    <t>Id1326</t>
  </si>
  <si>
    <t>Id1325</t>
  </si>
  <si>
    <t>Id1324</t>
  </si>
  <si>
    <t>Id1323</t>
  </si>
  <si>
    <t>Id1322</t>
  </si>
  <si>
    <t>Id1321</t>
  </si>
  <si>
    <t>Id1320</t>
  </si>
  <si>
    <t>Id1319</t>
  </si>
  <si>
    <t>Id1318</t>
  </si>
  <si>
    <t>Id1317</t>
  </si>
  <si>
    <t>Id1316</t>
  </si>
  <si>
    <t>Id1315</t>
  </si>
  <si>
    <t>Id1314</t>
  </si>
  <si>
    <t>Id1313</t>
  </si>
  <si>
    <t>Id1312</t>
  </si>
  <si>
    <t>Id1311</t>
  </si>
  <si>
    <t>Id1310</t>
  </si>
  <si>
    <t>Id1309</t>
  </si>
  <si>
    <t>Id1308</t>
  </si>
  <si>
    <t>Id1307</t>
  </si>
  <si>
    <t>Id1306</t>
  </si>
  <si>
    <t>Id1305</t>
  </si>
  <si>
    <t>Id1304</t>
  </si>
  <si>
    <t>Id1303</t>
  </si>
  <si>
    <t>Id1302</t>
  </si>
  <si>
    <t>Id1301</t>
  </si>
  <si>
    <t>Id1300</t>
  </si>
  <si>
    <t>Id1299</t>
  </si>
  <si>
    <t>Id1298</t>
  </si>
  <si>
    <t>Id1297</t>
  </si>
  <si>
    <t>Id1296</t>
  </si>
  <si>
    <t>Id1295</t>
  </si>
  <si>
    <t>Id1294</t>
  </si>
  <si>
    <t>Id1293</t>
  </si>
  <si>
    <t>Id1292</t>
  </si>
  <si>
    <t>Id1291</t>
  </si>
  <si>
    <t>Id1290</t>
  </si>
  <si>
    <t>Id1289</t>
  </si>
  <si>
    <t>Id1288</t>
  </si>
  <si>
    <t>Id1287</t>
  </si>
  <si>
    <t>Id1286</t>
  </si>
  <si>
    <t>Id1285</t>
  </si>
  <si>
    <t>Id1284</t>
  </si>
  <si>
    <t>Id1283</t>
  </si>
  <si>
    <t>Id1282</t>
  </si>
  <si>
    <t>Id1281</t>
  </si>
  <si>
    <t>Id1280</t>
  </si>
  <si>
    <t>Id1279</t>
  </si>
  <si>
    <t>Id1278</t>
  </si>
  <si>
    <t>Id1277</t>
  </si>
  <si>
    <t>Id1276</t>
  </si>
  <si>
    <t>Id1275</t>
  </si>
  <si>
    <t>Id1274</t>
  </si>
  <si>
    <t>Id1273</t>
  </si>
  <si>
    <t>Id1272</t>
  </si>
  <si>
    <t>Id1271</t>
  </si>
  <si>
    <t>Id1270</t>
  </si>
  <si>
    <t>Id1269</t>
  </si>
  <si>
    <t>Id1268</t>
  </si>
  <si>
    <t>Id1267</t>
  </si>
  <si>
    <t>Id1266</t>
  </si>
  <si>
    <t>Id1265</t>
  </si>
  <si>
    <t>Id1264</t>
  </si>
  <si>
    <t>Id1263</t>
  </si>
  <si>
    <t>Id1262</t>
  </si>
  <si>
    <t>Id1261</t>
  </si>
  <si>
    <t>Id1260</t>
  </si>
  <si>
    <t>Id1259</t>
  </si>
  <si>
    <t>Id1258</t>
  </si>
  <si>
    <t>Id1257</t>
  </si>
  <si>
    <t>Id1256</t>
  </si>
  <si>
    <t>Id1255</t>
  </si>
  <si>
    <t>Id1254</t>
  </si>
  <si>
    <t>Id1253</t>
  </si>
  <si>
    <t>Id1252</t>
  </si>
  <si>
    <t>Id1251</t>
  </si>
  <si>
    <t>Id1250</t>
  </si>
  <si>
    <t>Id1249</t>
  </si>
  <si>
    <t>Id1248</t>
  </si>
  <si>
    <t>Id1247</t>
  </si>
  <si>
    <t>Id1246</t>
  </si>
  <si>
    <t>Id1245</t>
  </si>
  <si>
    <t>Id1244</t>
  </si>
  <si>
    <t>Id1243</t>
  </si>
  <si>
    <t>Id1242</t>
  </si>
  <si>
    <t>Id1241</t>
  </si>
  <si>
    <t>Id1240</t>
  </si>
  <si>
    <t>Id1239</t>
  </si>
  <si>
    <t>Id1238</t>
  </si>
  <si>
    <t>Id1237</t>
  </si>
  <si>
    <t>Id1236</t>
  </si>
  <si>
    <t>Id1235</t>
  </si>
  <si>
    <t>Id1234</t>
  </si>
  <si>
    <t>Id1233</t>
  </si>
  <si>
    <t>Id1232</t>
  </si>
  <si>
    <t>Id1231</t>
  </si>
  <si>
    <t>Id1230</t>
  </si>
  <si>
    <t>Id1229</t>
  </si>
  <si>
    <t>Id1228</t>
  </si>
  <si>
    <t>Id1227</t>
  </si>
  <si>
    <t>Id1226</t>
  </si>
  <si>
    <t>Id1225</t>
  </si>
  <si>
    <t>Id1224</t>
  </si>
  <si>
    <t>Id1223</t>
  </si>
  <si>
    <t>Id1222</t>
  </si>
  <si>
    <t>Id1221</t>
  </si>
  <si>
    <t>Id1220</t>
  </si>
  <si>
    <t>Id1219</t>
  </si>
  <si>
    <t>Id1218</t>
  </si>
  <si>
    <t>Id1217</t>
  </si>
  <si>
    <t>Id1216</t>
  </si>
  <si>
    <t>Id1215</t>
  </si>
  <si>
    <t>Id1214</t>
  </si>
  <si>
    <t>Id1213</t>
  </si>
  <si>
    <t>Id1212</t>
  </si>
  <si>
    <t>Id1211</t>
  </si>
  <si>
    <t>Id1210</t>
  </si>
  <si>
    <t>Id1209</t>
  </si>
  <si>
    <t>Id1208</t>
  </si>
  <si>
    <t>Id1207</t>
  </si>
  <si>
    <t>Id1206</t>
  </si>
  <si>
    <t>Id1205</t>
  </si>
  <si>
    <t>Id1204</t>
  </si>
  <si>
    <t>Id1203</t>
  </si>
  <si>
    <t>Id1202</t>
  </si>
  <si>
    <t>Id1201</t>
  </si>
  <si>
    <t>Id1200</t>
  </si>
  <si>
    <t>Id1199</t>
  </si>
  <si>
    <t>Id1198</t>
  </si>
  <si>
    <t>Id1197</t>
  </si>
  <si>
    <t>Id1196</t>
  </si>
  <si>
    <t>Id1195</t>
  </si>
  <si>
    <t>Id1194</t>
  </si>
  <si>
    <t>Id1193</t>
  </si>
  <si>
    <t>Id1192</t>
  </si>
  <si>
    <t>Id1191</t>
  </si>
  <si>
    <t>Id1190</t>
  </si>
  <si>
    <t>Id1189</t>
  </si>
  <si>
    <t>Id1188</t>
  </si>
  <si>
    <t>Id1187</t>
  </si>
  <si>
    <t>Id1186</t>
  </si>
  <si>
    <t>Id1185</t>
  </si>
  <si>
    <t>Id1184</t>
  </si>
  <si>
    <t>Id1183</t>
  </si>
  <si>
    <t>Id1182</t>
  </si>
  <si>
    <t>Id1181</t>
  </si>
  <si>
    <t>Id1180</t>
  </si>
  <si>
    <t>Id1179</t>
  </si>
  <si>
    <t>Id1178</t>
  </si>
  <si>
    <t>Id1177</t>
  </si>
  <si>
    <t>Id1176</t>
  </si>
  <si>
    <t>Id1175</t>
  </si>
  <si>
    <t>Id1174</t>
  </si>
  <si>
    <t>Id1173</t>
  </si>
  <si>
    <t>Id1172</t>
  </si>
  <si>
    <t>Id1171</t>
  </si>
  <si>
    <t>Id1170</t>
  </si>
  <si>
    <t>Id1169</t>
  </si>
  <si>
    <t>Id1168</t>
  </si>
  <si>
    <t>Id1167</t>
  </si>
  <si>
    <t>Id1166</t>
  </si>
  <si>
    <t>Id1165</t>
  </si>
  <si>
    <t>Id1164</t>
  </si>
  <si>
    <t>Id1163</t>
  </si>
  <si>
    <t>Id1162</t>
  </si>
  <si>
    <t>Id1161</t>
  </si>
  <si>
    <t>Id1160</t>
  </si>
  <si>
    <t>Id1159</t>
  </si>
  <si>
    <t>Id1158</t>
  </si>
  <si>
    <t>Id1157</t>
  </si>
  <si>
    <t>Id1156</t>
  </si>
  <si>
    <t>Id1155</t>
  </si>
  <si>
    <t>Id1154</t>
  </si>
  <si>
    <t>Id1153</t>
  </si>
  <si>
    <t>Id1152</t>
  </si>
  <si>
    <t>Id1151</t>
  </si>
  <si>
    <t>Id1150</t>
  </si>
  <si>
    <t>Id1149</t>
  </si>
  <si>
    <t>Id1148</t>
  </si>
  <si>
    <t>Id1147</t>
  </si>
  <si>
    <t>Id1146</t>
  </si>
  <si>
    <t>Id1145</t>
  </si>
  <si>
    <t>Id1144</t>
  </si>
  <si>
    <t>Id1143</t>
  </si>
  <si>
    <t>Id1142</t>
  </si>
  <si>
    <t>Id1141</t>
  </si>
  <si>
    <t>Id1140</t>
  </si>
  <si>
    <t>Id1139</t>
  </si>
  <si>
    <t>Id1138</t>
  </si>
  <si>
    <t>Id1137</t>
  </si>
  <si>
    <t>Id1136</t>
  </si>
  <si>
    <t>Id1135</t>
  </si>
  <si>
    <t>Id1134</t>
  </si>
  <si>
    <t>Id1133</t>
  </si>
  <si>
    <t>Id1132</t>
  </si>
  <si>
    <t>Id1131</t>
  </si>
  <si>
    <t>Id1130</t>
  </si>
  <si>
    <t>Id1129</t>
  </si>
  <si>
    <t>Id1128</t>
  </si>
  <si>
    <t>Id1127</t>
  </si>
  <si>
    <t>Id1126</t>
  </si>
  <si>
    <t>Id1125</t>
  </si>
  <si>
    <t>Id1124</t>
  </si>
  <si>
    <t>Id1123</t>
  </si>
  <si>
    <t>Id1122</t>
  </si>
  <si>
    <t>Id1121</t>
  </si>
  <si>
    <t>Id1120</t>
  </si>
  <si>
    <t>Id1119</t>
  </si>
  <si>
    <t>Id1118</t>
  </si>
  <si>
    <t>Id1117</t>
  </si>
  <si>
    <t>Id1116</t>
  </si>
  <si>
    <t>Id1115</t>
  </si>
  <si>
    <t>Id1114</t>
  </si>
  <si>
    <t>Id1113</t>
  </si>
  <si>
    <t>Id1112</t>
  </si>
  <si>
    <t>Id1111</t>
  </si>
  <si>
    <t>Id1110</t>
  </si>
  <si>
    <t>Id1109</t>
  </si>
  <si>
    <t>Id1108</t>
  </si>
  <si>
    <t>Id1107</t>
  </si>
  <si>
    <t>Id1106</t>
  </si>
  <si>
    <t>Id1105</t>
  </si>
  <si>
    <t>Id1104</t>
  </si>
  <si>
    <t>Id1103</t>
  </si>
  <si>
    <t>Id1102</t>
  </si>
  <si>
    <t>Id1101</t>
  </si>
  <si>
    <t>Id1100</t>
  </si>
  <si>
    <t>Id1099</t>
  </si>
  <si>
    <t>Id1098</t>
  </si>
  <si>
    <t>Id1097</t>
  </si>
  <si>
    <t>Id1096</t>
  </si>
  <si>
    <t>Id1095</t>
  </si>
  <si>
    <t>Id1094</t>
  </si>
  <si>
    <t>Id1093</t>
  </si>
  <si>
    <t>Id1092</t>
  </si>
  <si>
    <t>Id1091</t>
  </si>
  <si>
    <t>Id1090</t>
  </si>
  <si>
    <t>Id1089</t>
  </si>
  <si>
    <t>Id1088</t>
  </si>
  <si>
    <t>Id1087</t>
  </si>
  <si>
    <t>Id1086</t>
  </si>
  <si>
    <t>Id1085</t>
  </si>
  <si>
    <t>Id1084</t>
  </si>
  <si>
    <t>Id1083</t>
  </si>
  <si>
    <t>Id1082</t>
  </si>
  <si>
    <t>Id1081</t>
  </si>
  <si>
    <t>Id1080</t>
  </si>
  <si>
    <t>Id1079</t>
  </si>
  <si>
    <t>Id1078</t>
  </si>
  <si>
    <t>Id1077</t>
  </si>
  <si>
    <t>Id1076</t>
  </si>
  <si>
    <t>Id1075</t>
  </si>
  <si>
    <t>Id1074</t>
  </si>
  <si>
    <t>Id1073</t>
  </si>
  <si>
    <t>Id1072</t>
  </si>
  <si>
    <t>Id1071</t>
  </si>
  <si>
    <t>Id1070</t>
  </si>
  <si>
    <t>Id1069</t>
  </si>
  <si>
    <t>Id1068</t>
  </si>
  <si>
    <t>Id1067</t>
  </si>
  <si>
    <t>Id1066</t>
  </si>
  <si>
    <t>Id1065</t>
  </si>
  <si>
    <t>Id1064</t>
  </si>
  <si>
    <t>Id1063</t>
  </si>
  <si>
    <t>Id1062</t>
  </si>
  <si>
    <t>Id1061</t>
  </si>
  <si>
    <t>Id1060</t>
  </si>
  <si>
    <t>Id1059</t>
  </si>
  <si>
    <t>Id1058</t>
  </si>
  <si>
    <t>Id1057</t>
  </si>
  <si>
    <t>Id1056</t>
  </si>
  <si>
    <t>Id1055</t>
  </si>
  <si>
    <t>Id1054</t>
  </si>
  <si>
    <t>Id1053</t>
  </si>
  <si>
    <t>Id1052</t>
  </si>
  <si>
    <t>Id1051</t>
  </si>
  <si>
    <t>Id1050</t>
  </si>
  <si>
    <t>Id1049</t>
  </si>
  <si>
    <t>Id1048</t>
  </si>
  <si>
    <t>Id1047</t>
  </si>
  <si>
    <t>Id1046</t>
  </si>
  <si>
    <t>Id1045</t>
  </si>
  <si>
    <t>Id1044</t>
  </si>
  <si>
    <t>Id1043</t>
  </si>
  <si>
    <t>Id1042</t>
  </si>
  <si>
    <t>Id1041</t>
  </si>
  <si>
    <t>Id1040</t>
  </si>
  <si>
    <t>Id1039</t>
  </si>
  <si>
    <t>Id1038</t>
  </si>
  <si>
    <t>Id1037</t>
  </si>
  <si>
    <t>Id1036</t>
  </si>
  <si>
    <t>Id1035</t>
  </si>
  <si>
    <t>Id1034</t>
  </si>
  <si>
    <t>Id1033</t>
  </si>
  <si>
    <t>Id1032</t>
  </si>
  <si>
    <t>Id1031</t>
  </si>
  <si>
    <t>Id1030</t>
  </si>
  <si>
    <t>Id1029</t>
  </si>
  <si>
    <t>Id1028</t>
  </si>
  <si>
    <t>Id1027</t>
  </si>
  <si>
    <t>Id1026</t>
  </si>
  <si>
    <t>Id1025</t>
  </si>
  <si>
    <t>Id1024</t>
  </si>
  <si>
    <t>Id1023</t>
  </si>
  <si>
    <t>Id1022</t>
  </si>
  <si>
    <t>Id1021</t>
  </si>
  <si>
    <t>Id1020</t>
  </si>
  <si>
    <t>Id1019</t>
  </si>
  <si>
    <t>Id1018</t>
  </si>
  <si>
    <t>Id1017</t>
  </si>
  <si>
    <t>Id1016</t>
  </si>
  <si>
    <t>Id1015</t>
  </si>
  <si>
    <t>Id1014</t>
  </si>
  <si>
    <t>Id1013</t>
  </si>
  <si>
    <t>Id1012</t>
  </si>
  <si>
    <t>Id1011</t>
  </si>
  <si>
    <t>Id1010</t>
  </si>
  <si>
    <t>Id1009</t>
  </si>
  <si>
    <t>Id1008</t>
  </si>
  <si>
    <t>Id1007</t>
  </si>
  <si>
    <t>Id1006</t>
  </si>
  <si>
    <t>Id1005</t>
  </si>
  <si>
    <t>Id1004</t>
  </si>
  <si>
    <t>Id1003</t>
  </si>
  <si>
    <t>Id1002</t>
  </si>
  <si>
    <t>Id1001</t>
  </si>
  <si>
    <t>Id1000</t>
  </si>
  <si>
    <t>Id999</t>
  </si>
  <si>
    <t>Id998</t>
  </si>
  <si>
    <t>Id997</t>
  </si>
  <si>
    <t>Id996</t>
  </si>
  <si>
    <t>Id995</t>
  </si>
  <si>
    <t>Id994</t>
  </si>
  <si>
    <t>Id993</t>
  </si>
  <si>
    <t>Id992</t>
  </si>
  <si>
    <t>Id991</t>
  </si>
  <si>
    <t>Id990</t>
  </si>
  <si>
    <t>Id989</t>
  </si>
  <si>
    <t>Id988</t>
  </si>
  <si>
    <t>Id987</t>
  </si>
  <si>
    <t>Id986</t>
  </si>
  <si>
    <t>Id985</t>
  </si>
  <si>
    <t>Id984</t>
  </si>
  <si>
    <t>Id983</t>
  </si>
  <si>
    <t>Id982</t>
  </si>
  <si>
    <t>Id981</t>
  </si>
  <si>
    <t>Id980</t>
  </si>
  <si>
    <t>Id979</t>
  </si>
  <si>
    <t>Id978</t>
  </si>
  <si>
    <t>Id977</t>
  </si>
  <si>
    <t>Id976</t>
  </si>
  <si>
    <t>Id975</t>
  </si>
  <si>
    <t>Id974</t>
  </si>
  <si>
    <t>Id973</t>
  </si>
  <si>
    <t>Id972</t>
  </si>
  <si>
    <t>Id971</t>
  </si>
  <si>
    <t>Id970</t>
  </si>
  <si>
    <t>Id969</t>
  </si>
  <si>
    <t>Id968</t>
  </si>
  <si>
    <t>Id967</t>
  </si>
  <si>
    <t>Id966</t>
  </si>
  <si>
    <t>Id965</t>
  </si>
  <si>
    <t>Id964</t>
  </si>
  <si>
    <t>Id963</t>
  </si>
  <si>
    <t>Id962</t>
  </si>
  <si>
    <t>Id961</t>
  </si>
  <si>
    <t>Id960</t>
  </si>
  <si>
    <t>Id959</t>
  </si>
  <si>
    <t>Id958</t>
  </si>
  <si>
    <t>Id957</t>
  </si>
  <si>
    <t>Id956</t>
  </si>
  <si>
    <t>Id955</t>
  </si>
  <si>
    <t>Id954</t>
  </si>
  <si>
    <t>Id953</t>
  </si>
  <si>
    <t>Id952</t>
  </si>
  <si>
    <t>Id951</t>
  </si>
  <si>
    <t>Id950</t>
  </si>
  <si>
    <t>Id949</t>
  </si>
  <si>
    <t>Id948</t>
  </si>
  <si>
    <t>Id947</t>
  </si>
  <si>
    <t>Id946</t>
  </si>
  <si>
    <t>Id945</t>
  </si>
  <si>
    <t>Id944</t>
  </si>
  <si>
    <t>Id943</t>
  </si>
  <si>
    <t>Id942</t>
  </si>
  <si>
    <t>Id941</t>
  </si>
  <si>
    <t>Id940</t>
  </si>
  <si>
    <t>Id939</t>
  </si>
  <si>
    <t>Id938</t>
  </si>
  <si>
    <t>Id937</t>
  </si>
  <si>
    <t>Id936</t>
  </si>
  <si>
    <t>Id935</t>
  </si>
  <si>
    <t>Id934</t>
  </si>
  <si>
    <t>Id933</t>
  </si>
  <si>
    <t>Id932</t>
  </si>
  <si>
    <t>Id931</t>
  </si>
  <si>
    <t>Id930</t>
  </si>
  <si>
    <t>Id929</t>
  </si>
  <si>
    <t>Id928</t>
  </si>
  <si>
    <t>Id927</t>
  </si>
  <si>
    <t>Id926</t>
  </si>
  <si>
    <t>Id925</t>
  </si>
  <si>
    <t>Id924</t>
  </si>
  <si>
    <t>Id923</t>
  </si>
  <si>
    <t>Id922</t>
  </si>
  <si>
    <t>Id921</t>
  </si>
  <si>
    <t>Id920</t>
  </si>
  <si>
    <t>Id919</t>
  </si>
  <si>
    <t>Id918</t>
  </si>
  <si>
    <t>Id917</t>
  </si>
  <si>
    <t>Id916</t>
  </si>
  <si>
    <t>Id915</t>
  </si>
  <si>
    <t>Id914</t>
  </si>
  <si>
    <t>Id913</t>
  </si>
  <si>
    <t>Id912</t>
  </si>
  <si>
    <t>Id911</t>
  </si>
  <si>
    <t>Id910</t>
  </si>
  <si>
    <t>Id909</t>
  </si>
  <si>
    <t>Id908</t>
  </si>
  <si>
    <t>Id907</t>
  </si>
  <si>
    <t>Id906</t>
  </si>
  <si>
    <t>Id905</t>
  </si>
  <si>
    <t>Id904</t>
  </si>
  <si>
    <t>Id903</t>
  </si>
  <si>
    <t>Id902</t>
  </si>
  <si>
    <t>Id901</t>
  </si>
  <si>
    <t>Id900</t>
  </si>
  <si>
    <t>Id899</t>
  </si>
  <si>
    <t>Id898</t>
  </si>
  <si>
    <t>Id897</t>
  </si>
  <si>
    <t>Id896</t>
  </si>
  <si>
    <t>Id895</t>
  </si>
  <si>
    <t>Id894</t>
  </si>
  <si>
    <t>Id893</t>
  </si>
  <si>
    <t>Id892</t>
  </si>
  <si>
    <t>Id891</t>
  </si>
  <si>
    <t>Id890</t>
  </si>
  <si>
    <t>Id889</t>
  </si>
  <si>
    <t>Id888</t>
  </si>
  <si>
    <t>Id887</t>
  </si>
  <si>
    <t>Id886</t>
  </si>
  <si>
    <t>Id885</t>
  </si>
  <si>
    <t>Id884</t>
  </si>
  <si>
    <t>Id883</t>
  </si>
  <si>
    <t>Id882</t>
  </si>
  <si>
    <t>Id881</t>
  </si>
  <si>
    <t>Id880</t>
  </si>
  <si>
    <t>Id879</t>
  </si>
  <si>
    <t>Id878</t>
  </si>
  <si>
    <t>Id877</t>
  </si>
  <si>
    <t>Id876</t>
  </si>
  <si>
    <t>Id875</t>
  </si>
  <si>
    <t>Id874</t>
  </si>
  <si>
    <t>Id873</t>
  </si>
  <si>
    <t>Id872</t>
  </si>
  <si>
    <t>Id871</t>
  </si>
  <si>
    <t>Id870</t>
  </si>
  <si>
    <t>Id869</t>
  </si>
  <si>
    <t>Id868</t>
  </si>
  <si>
    <t>Id867</t>
  </si>
  <si>
    <t>Id866</t>
  </si>
  <si>
    <t>Id865</t>
  </si>
  <si>
    <t>Id864</t>
  </si>
  <si>
    <t>Id863</t>
  </si>
  <si>
    <t>Id862</t>
  </si>
  <si>
    <t>Id861</t>
  </si>
  <si>
    <t>Id860</t>
  </si>
  <si>
    <t>Id859</t>
  </si>
  <si>
    <t>Id858</t>
  </si>
  <si>
    <t>Id857</t>
  </si>
  <si>
    <t>Id856</t>
  </si>
  <si>
    <t>Id855</t>
  </si>
  <si>
    <t>Id854</t>
  </si>
  <si>
    <t>Id853</t>
  </si>
  <si>
    <t>Id852</t>
  </si>
  <si>
    <t>Id851</t>
  </si>
  <si>
    <t>Id850</t>
  </si>
  <si>
    <t>Id849</t>
  </si>
  <si>
    <t>Id848</t>
  </si>
  <si>
    <t>Id847</t>
  </si>
  <si>
    <t>Id846</t>
  </si>
  <si>
    <t>Id845</t>
  </si>
  <si>
    <t>Id844</t>
  </si>
  <si>
    <t>Id843</t>
  </si>
  <si>
    <t>Id842</t>
  </si>
  <si>
    <t>Id841</t>
  </si>
  <si>
    <t>Id840</t>
  </si>
  <si>
    <t>Id839</t>
  </si>
  <si>
    <t>Id838</t>
  </si>
  <si>
    <t>Id837</t>
  </si>
  <si>
    <t>Id836</t>
  </si>
  <si>
    <t>Id835</t>
  </si>
  <si>
    <t>Id834</t>
  </si>
  <si>
    <t>Id833</t>
  </si>
  <si>
    <t>Id832</t>
  </si>
  <si>
    <t>Id831</t>
  </si>
  <si>
    <t>Id830</t>
  </si>
  <si>
    <t>Id829</t>
  </si>
  <si>
    <t>Id828</t>
  </si>
  <si>
    <t>Id827</t>
  </si>
  <si>
    <t>Id826</t>
  </si>
  <si>
    <t>Id825</t>
  </si>
  <si>
    <t>Id824</t>
  </si>
  <si>
    <t>Id823</t>
  </si>
  <si>
    <t>Id822</t>
  </si>
  <si>
    <t>Id821</t>
  </si>
  <si>
    <t>Id820</t>
  </si>
  <si>
    <t>Id819</t>
  </si>
  <si>
    <t>Id818</t>
  </si>
  <si>
    <t>Id817</t>
  </si>
  <si>
    <t>Id816</t>
  </si>
  <si>
    <t>Id815</t>
  </si>
  <si>
    <t>Id814</t>
  </si>
  <si>
    <t>Id813</t>
  </si>
  <si>
    <t>Id812</t>
  </si>
  <si>
    <t>Id811</t>
  </si>
  <si>
    <t>Id810</t>
  </si>
  <si>
    <t>Id809</t>
  </si>
  <si>
    <t>Id808</t>
  </si>
  <si>
    <t>Id807</t>
  </si>
  <si>
    <t>Id806</t>
  </si>
  <si>
    <t>Id805</t>
  </si>
  <si>
    <t>Id804</t>
  </si>
  <si>
    <t>Id803</t>
  </si>
  <si>
    <t>Id802</t>
  </si>
  <si>
    <t>Id801</t>
  </si>
  <si>
    <t>Id800</t>
  </si>
  <si>
    <t>Id799</t>
  </si>
  <si>
    <t>Id798</t>
  </si>
  <si>
    <t>Id797</t>
  </si>
  <si>
    <t>Id796</t>
  </si>
  <si>
    <t>Id795</t>
  </si>
  <si>
    <t>Id794</t>
  </si>
  <si>
    <t>Id793</t>
  </si>
  <si>
    <t>Id792</t>
  </si>
  <si>
    <t>Id791</t>
  </si>
  <si>
    <t>Id790</t>
  </si>
  <si>
    <t>Id789</t>
  </si>
  <si>
    <t>Id788</t>
  </si>
  <si>
    <t>Id787</t>
  </si>
  <si>
    <t>Id786</t>
  </si>
  <si>
    <t>Id785</t>
  </si>
  <si>
    <t>Id784</t>
  </si>
  <si>
    <t>Id783</t>
  </si>
  <si>
    <t>Id782</t>
  </si>
  <si>
    <t>Id781</t>
  </si>
  <si>
    <t>Id780</t>
  </si>
  <si>
    <t>Id779</t>
  </si>
  <si>
    <t>Id778</t>
  </si>
  <si>
    <t>Id777</t>
  </si>
  <si>
    <t>Id776</t>
  </si>
  <si>
    <t>Id775</t>
  </si>
  <si>
    <t>Id774</t>
  </si>
  <si>
    <t>Id773</t>
  </si>
  <si>
    <t>Id772</t>
  </si>
  <si>
    <t>Id771</t>
  </si>
  <si>
    <t>Id770</t>
  </si>
  <si>
    <t>Id769</t>
  </si>
  <si>
    <t>Id768</t>
  </si>
  <si>
    <t>Id767</t>
  </si>
  <si>
    <t>Id766</t>
  </si>
  <si>
    <t>Id765</t>
  </si>
  <si>
    <t>Id764</t>
  </si>
  <si>
    <t>Id763</t>
  </si>
  <si>
    <t>Id762</t>
  </si>
  <si>
    <t>Id761</t>
  </si>
  <si>
    <t>Id760</t>
  </si>
  <si>
    <t>Id759</t>
  </si>
  <si>
    <t>Id758</t>
  </si>
  <si>
    <t>Id757</t>
  </si>
  <si>
    <t>Id756</t>
  </si>
  <si>
    <t>Id755</t>
  </si>
  <si>
    <t>Id754</t>
  </si>
  <si>
    <t>Id753</t>
  </si>
  <si>
    <t>Id752</t>
  </si>
  <si>
    <t>Id751</t>
  </si>
  <si>
    <t>Id750</t>
  </si>
  <si>
    <t>Id749</t>
  </si>
  <si>
    <t>Id748</t>
  </si>
  <si>
    <t>Id747</t>
  </si>
  <si>
    <t>Id746</t>
  </si>
  <si>
    <t>Id745</t>
  </si>
  <si>
    <t>Id744</t>
  </si>
  <si>
    <t>Id743</t>
  </si>
  <si>
    <t>Id742</t>
  </si>
  <si>
    <t>Id741</t>
  </si>
  <si>
    <t>Id740</t>
  </si>
  <si>
    <t>Id739</t>
  </si>
  <si>
    <t>Id738</t>
  </si>
  <si>
    <t>Id737</t>
  </si>
  <si>
    <t>Id736</t>
  </si>
  <si>
    <t>Id735</t>
  </si>
  <si>
    <t>Id734</t>
  </si>
  <si>
    <t>Id733</t>
  </si>
  <si>
    <t>Id732</t>
  </si>
  <si>
    <t>Id731</t>
  </si>
  <si>
    <t>Id730</t>
  </si>
  <si>
    <t>Id729</t>
  </si>
  <si>
    <t>Id728</t>
  </si>
  <si>
    <t>Id727</t>
  </si>
  <si>
    <t>Id726</t>
  </si>
  <si>
    <t>Id725</t>
  </si>
  <si>
    <t>Id724</t>
  </si>
  <si>
    <t>Id723</t>
  </si>
  <si>
    <t>Id722</t>
  </si>
  <si>
    <t>Id721</t>
  </si>
  <si>
    <t>Id720</t>
  </si>
  <si>
    <t>Id719</t>
  </si>
  <si>
    <t>Id718</t>
  </si>
  <si>
    <t>Id717</t>
  </si>
  <si>
    <t>Id716</t>
  </si>
  <si>
    <t>Id715</t>
  </si>
  <si>
    <t>Id714</t>
  </si>
  <si>
    <t>Id713</t>
  </si>
  <si>
    <t>Id712</t>
  </si>
  <si>
    <t>Id711</t>
  </si>
  <si>
    <t>Id710</t>
  </si>
  <si>
    <t>Id709</t>
  </si>
  <si>
    <t>Id708</t>
  </si>
  <si>
    <t>Id707</t>
  </si>
  <si>
    <t>Id706</t>
  </si>
  <si>
    <t>Id705</t>
  </si>
  <si>
    <t>Id704</t>
  </si>
  <si>
    <t>Id703</t>
  </si>
  <si>
    <t>Id702</t>
  </si>
  <si>
    <t>Id701</t>
  </si>
  <si>
    <t>Id700</t>
  </si>
  <si>
    <t>Id699</t>
  </si>
  <si>
    <t>Id698</t>
  </si>
  <si>
    <t>Id697</t>
  </si>
  <si>
    <t>Id696</t>
  </si>
  <si>
    <t>Id695</t>
  </si>
  <si>
    <t>Id694</t>
  </si>
  <si>
    <t>Id693</t>
  </si>
  <si>
    <t>Id692</t>
  </si>
  <si>
    <t>Id691</t>
  </si>
  <si>
    <t>Id690</t>
  </si>
  <si>
    <t>Id689</t>
  </si>
  <si>
    <t>Id688</t>
  </si>
  <si>
    <t>Id687</t>
  </si>
  <si>
    <t>Id686</t>
  </si>
  <si>
    <t>Id685</t>
  </si>
  <si>
    <t>Id684</t>
  </si>
  <si>
    <t>Id683</t>
  </si>
  <si>
    <t>Id682</t>
  </si>
  <si>
    <t>Id681</t>
  </si>
  <si>
    <t>Id680</t>
  </si>
  <si>
    <t>Id679</t>
  </si>
  <si>
    <t>Id678</t>
  </si>
  <si>
    <t>Id677</t>
  </si>
  <si>
    <t>Id676</t>
  </si>
  <si>
    <t>Id675</t>
  </si>
  <si>
    <t>Id674</t>
  </si>
  <si>
    <t>Id673</t>
  </si>
  <si>
    <t>Id672</t>
  </si>
  <si>
    <t>Id671</t>
  </si>
  <si>
    <t>Id670</t>
  </si>
  <si>
    <t>Id669</t>
  </si>
  <si>
    <t>Id668</t>
  </si>
  <si>
    <t>Id667</t>
  </si>
  <si>
    <t>Id666</t>
  </si>
  <si>
    <t>Id665</t>
  </si>
  <si>
    <t>Id664</t>
  </si>
  <si>
    <t>Id663</t>
  </si>
  <si>
    <t>Id662</t>
  </si>
  <si>
    <t>Id661</t>
  </si>
  <si>
    <t>Id660</t>
  </si>
  <si>
    <t>Id659</t>
  </si>
  <si>
    <t>Id658</t>
  </si>
  <si>
    <t>Id657</t>
  </si>
  <si>
    <t>Id656</t>
  </si>
  <si>
    <t>Id655</t>
  </si>
  <si>
    <t>Id654</t>
  </si>
  <si>
    <t>Id653</t>
  </si>
  <si>
    <t>Id652</t>
  </si>
  <si>
    <t>Id651</t>
  </si>
  <si>
    <t>Id650</t>
  </si>
  <si>
    <t>Id649</t>
  </si>
  <si>
    <t>Id648</t>
  </si>
  <si>
    <t>Id647</t>
  </si>
  <si>
    <t>Id646</t>
  </si>
  <si>
    <t>Id645</t>
  </si>
  <si>
    <t>Id644</t>
  </si>
  <si>
    <t>Id643</t>
  </si>
  <si>
    <t>Id642</t>
  </si>
  <si>
    <t>Id641</t>
  </si>
  <si>
    <t>Id640</t>
  </si>
  <si>
    <t>Id639</t>
  </si>
  <si>
    <t>Id638</t>
  </si>
  <si>
    <t>Id637</t>
  </si>
  <si>
    <t>Id636</t>
  </si>
  <si>
    <t>Id635</t>
  </si>
  <si>
    <t>Id634</t>
  </si>
  <si>
    <t>Id633</t>
  </si>
  <si>
    <t>Id632</t>
  </si>
  <si>
    <t>Id631</t>
  </si>
  <si>
    <t>Id630</t>
  </si>
  <si>
    <t>Id629</t>
  </si>
  <si>
    <t>Id628</t>
  </si>
  <si>
    <t>Id627</t>
  </si>
  <si>
    <t>Id626</t>
  </si>
  <si>
    <t>Id625</t>
  </si>
  <si>
    <t>Id624</t>
  </si>
  <si>
    <t>Id623</t>
  </si>
  <si>
    <t>Id622</t>
  </si>
  <si>
    <t>Id621</t>
  </si>
  <si>
    <t>Id620</t>
  </si>
  <si>
    <t>Id619</t>
  </si>
  <si>
    <t>Id618</t>
  </si>
  <si>
    <t>Id617</t>
  </si>
  <si>
    <t>Id616</t>
  </si>
  <si>
    <t>Id615</t>
  </si>
  <si>
    <t>Id614</t>
  </si>
  <si>
    <t>Id613</t>
  </si>
  <si>
    <t>Id612</t>
  </si>
  <si>
    <t>Id611</t>
  </si>
  <si>
    <t>Id610</t>
  </si>
  <si>
    <t>Id609</t>
  </si>
  <si>
    <t>Id608</t>
  </si>
  <si>
    <t>Id607</t>
  </si>
  <si>
    <t>Id606</t>
  </si>
  <si>
    <t>Id605</t>
  </si>
  <si>
    <t>Id604</t>
  </si>
  <si>
    <t>Id603</t>
  </si>
  <si>
    <t>Id602</t>
  </si>
  <si>
    <t>Id601</t>
  </si>
  <si>
    <t>Id600</t>
  </si>
  <si>
    <t>Id599</t>
  </si>
  <si>
    <t>Id598</t>
  </si>
  <si>
    <t>Id597</t>
  </si>
  <si>
    <t>Id596</t>
  </si>
  <si>
    <t>Id595</t>
  </si>
  <si>
    <t>Id594</t>
  </si>
  <si>
    <t>Id593</t>
  </si>
  <si>
    <t>Id592</t>
  </si>
  <si>
    <t>Id591</t>
  </si>
  <si>
    <t>Id590</t>
  </si>
  <si>
    <t>Id589</t>
  </si>
  <si>
    <t>Id588</t>
  </si>
  <si>
    <t>Id587</t>
  </si>
  <si>
    <t>Id586</t>
  </si>
  <si>
    <t>Id585</t>
  </si>
  <si>
    <t>Id584</t>
  </si>
  <si>
    <t>Id583</t>
  </si>
  <si>
    <t>Id582</t>
  </si>
  <si>
    <t>Id581</t>
  </si>
  <si>
    <t>Id580</t>
  </si>
  <si>
    <t>Id579</t>
  </si>
  <si>
    <t>Id578</t>
  </si>
  <si>
    <t>Id577</t>
  </si>
  <si>
    <t>Id576</t>
  </si>
  <si>
    <t>Id575</t>
  </si>
  <si>
    <t>Id574</t>
  </si>
  <si>
    <t>Id573</t>
  </si>
  <si>
    <t>Id572</t>
  </si>
  <si>
    <t>Id571</t>
  </si>
  <si>
    <t>Id570</t>
  </si>
  <si>
    <t>Id569</t>
  </si>
  <si>
    <t>Id568</t>
  </si>
  <si>
    <t>Id567</t>
  </si>
  <si>
    <t>Id566</t>
  </si>
  <si>
    <t>Id565</t>
  </si>
  <si>
    <t>Id564</t>
  </si>
  <si>
    <t>Id563</t>
  </si>
  <si>
    <t>Id562</t>
  </si>
  <si>
    <t>Id561</t>
  </si>
  <si>
    <t>Id560</t>
  </si>
  <si>
    <t>Id559</t>
  </si>
  <si>
    <t>Id558</t>
  </si>
  <si>
    <t>Id557</t>
  </si>
  <si>
    <t>Id556</t>
  </si>
  <si>
    <t>Id555</t>
  </si>
  <si>
    <t>Id554</t>
  </si>
  <si>
    <t>Id553</t>
  </si>
  <si>
    <t>Id552</t>
  </si>
  <si>
    <t>Id551</t>
  </si>
  <si>
    <t>Id550</t>
  </si>
  <si>
    <t>Id549</t>
  </si>
  <si>
    <t>Id548</t>
  </si>
  <si>
    <t>Id547</t>
  </si>
  <si>
    <t>Id546</t>
  </si>
  <si>
    <t>Id545</t>
  </si>
  <si>
    <t>Id544</t>
  </si>
  <si>
    <t>Id543</t>
  </si>
  <si>
    <t>Id542</t>
  </si>
  <si>
    <t>Id541</t>
  </si>
  <si>
    <t>Id540</t>
  </si>
  <si>
    <t>Id539</t>
  </si>
  <si>
    <t>Id538</t>
  </si>
  <si>
    <t>Id537</t>
  </si>
  <si>
    <t>Id536</t>
  </si>
  <si>
    <t>Id535</t>
  </si>
  <si>
    <t>Id534</t>
  </si>
  <si>
    <t>Id533</t>
  </si>
  <si>
    <t>Id532</t>
  </si>
  <si>
    <t>Id531</t>
  </si>
  <si>
    <t>Id530</t>
  </si>
  <si>
    <t>Id529</t>
  </si>
  <si>
    <t>Id528</t>
  </si>
  <si>
    <t>Id527</t>
  </si>
  <si>
    <t>Id526</t>
  </si>
  <si>
    <t>Id525</t>
  </si>
  <si>
    <t>Id524</t>
  </si>
  <si>
    <t>Id523</t>
  </si>
  <si>
    <t>Id522</t>
  </si>
  <si>
    <t>Id521</t>
  </si>
  <si>
    <t>Id520</t>
  </si>
  <si>
    <t>Id519</t>
  </si>
  <si>
    <t>Id518</t>
  </si>
  <si>
    <t>Id517</t>
  </si>
  <si>
    <t>Id516</t>
  </si>
  <si>
    <t>Id515</t>
  </si>
  <si>
    <t>Id514</t>
  </si>
  <si>
    <t>Id513</t>
  </si>
  <si>
    <t>Id512</t>
  </si>
  <si>
    <t>Id511</t>
  </si>
  <si>
    <t>Id510</t>
  </si>
  <si>
    <t>Id509</t>
  </si>
  <si>
    <t>Id508</t>
  </si>
  <si>
    <t>Id507</t>
  </si>
  <si>
    <t>Id506</t>
  </si>
  <si>
    <t>Id505</t>
  </si>
  <si>
    <t>Id504</t>
  </si>
  <si>
    <t>Id503</t>
  </si>
  <si>
    <t>Id502</t>
  </si>
  <si>
    <t>Id501</t>
  </si>
  <si>
    <t>Id500</t>
  </si>
  <si>
    <t>Id499</t>
  </si>
  <si>
    <t>Id498</t>
  </si>
  <si>
    <t>Id497</t>
  </si>
  <si>
    <t>Id496</t>
  </si>
  <si>
    <t>Id495</t>
  </si>
  <si>
    <t>Id494</t>
  </si>
  <si>
    <t>Id493</t>
  </si>
  <si>
    <t>Id492</t>
  </si>
  <si>
    <t>Id491</t>
  </si>
  <si>
    <t>Id490</t>
  </si>
  <si>
    <t>Id489</t>
  </si>
  <si>
    <t>Id488</t>
  </si>
  <si>
    <t>Id487</t>
  </si>
  <si>
    <t>Id486</t>
  </si>
  <si>
    <t>Id485</t>
  </si>
  <si>
    <t>Id484</t>
  </si>
  <si>
    <t>Id483</t>
  </si>
  <si>
    <t>Id482</t>
  </si>
  <si>
    <t>Id481</t>
  </si>
  <si>
    <t>Id480</t>
  </si>
  <si>
    <t>Id479</t>
  </si>
  <si>
    <t>Id478</t>
  </si>
  <si>
    <t>Id477</t>
  </si>
  <si>
    <t>Id476</t>
  </si>
  <si>
    <t>id2444</t>
  </si>
  <si>
    <t>Id475</t>
  </si>
  <si>
    <t>Id474</t>
  </si>
  <si>
    <t>Id473</t>
  </si>
  <si>
    <t>Id472</t>
  </si>
  <si>
    <t>Id471</t>
  </si>
  <si>
    <t>Id470</t>
  </si>
  <si>
    <t>Id469</t>
  </si>
  <si>
    <t>Id468</t>
  </si>
  <si>
    <t>Id467</t>
  </si>
  <si>
    <t>Id466</t>
  </si>
  <si>
    <t>Id465</t>
  </si>
  <si>
    <t>Id464</t>
  </si>
  <si>
    <t>Id463</t>
  </si>
  <si>
    <t>Id462</t>
  </si>
  <si>
    <t>Id461</t>
  </si>
  <si>
    <t>Id460</t>
  </si>
  <si>
    <t>Id459</t>
  </si>
  <si>
    <t>Id458</t>
  </si>
  <si>
    <t>Id457</t>
  </si>
  <si>
    <t>Id456</t>
  </si>
  <si>
    <t>Id455</t>
  </si>
  <si>
    <t>Id454</t>
  </si>
  <si>
    <t>Id453</t>
  </si>
  <si>
    <t>Id452</t>
  </si>
  <si>
    <t>Id451</t>
  </si>
  <si>
    <t>Id450</t>
  </si>
  <si>
    <t>Id449</t>
  </si>
  <si>
    <t>Id448</t>
  </si>
  <si>
    <t>Id447</t>
  </si>
  <si>
    <t>Id446</t>
  </si>
  <si>
    <t>Id445</t>
  </si>
  <si>
    <t>Id444</t>
  </si>
  <si>
    <t>Id443</t>
  </si>
  <si>
    <t>Id442</t>
  </si>
  <si>
    <t>Id441</t>
  </si>
  <si>
    <t>Id440</t>
  </si>
  <si>
    <t>Id439</t>
  </si>
  <si>
    <t>Id438</t>
  </si>
  <si>
    <t>Id437</t>
  </si>
  <si>
    <t>Id436</t>
  </si>
  <si>
    <t>Id435</t>
  </si>
  <si>
    <t>Id434</t>
  </si>
  <si>
    <t>Id433</t>
  </si>
  <si>
    <t>Id432</t>
  </si>
  <si>
    <t>Id431</t>
  </si>
  <si>
    <t>Id430</t>
  </si>
  <si>
    <t>Id429</t>
  </si>
  <si>
    <t>Id428</t>
  </si>
  <si>
    <t>Id427</t>
  </si>
  <si>
    <t>Id426</t>
  </si>
  <si>
    <t>Id425</t>
  </si>
  <si>
    <t>Id424</t>
  </si>
  <si>
    <t>Id423</t>
  </si>
  <si>
    <t>Id422</t>
  </si>
  <si>
    <t>Id421</t>
  </si>
  <si>
    <t>Id420</t>
  </si>
  <si>
    <t>Id419</t>
  </si>
  <si>
    <t>Id418</t>
  </si>
  <si>
    <t>Id417</t>
  </si>
  <si>
    <t>Id416</t>
  </si>
  <si>
    <t>Id415</t>
  </si>
  <si>
    <t>Id414</t>
  </si>
  <si>
    <t>Id413</t>
  </si>
  <si>
    <t>Id412</t>
  </si>
  <si>
    <t>Id411</t>
  </si>
  <si>
    <t>Id410</t>
  </si>
  <si>
    <t>Id409</t>
  </si>
  <si>
    <t>Id408</t>
  </si>
  <si>
    <t>Id407</t>
  </si>
  <si>
    <t>Id406</t>
  </si>
  <si>
    <t>Id405</t>
  </si>
  <si>
    <t>Id404</t>
  </si>
  <si>
    <t>Id403</t>
  </si>
  <si>
    <t>Id402</t>
  </si>
  <si>
    <t>Id401</t>
  </si>
  <si>
    <t>Id400</t>
  </si>
  <si>
    <t>Id399</t>
  </si>
  <si>
    <t>Id398</t>
  </si>
  <si>
    <t>Id397</t>
  </si>
  <si>
    <t>Id396</t>
  </si>
  <si>
    <t>Id395</t>
  </si>
  <si>
    <t>Id394</t>
  </si>
  <si>
    <t>Id393</t>
  </si>
  <si>
    <t>Id392</t>
  </si>
  <si>
    <t>Id391</t>
  </si>
  <si>
    <t>Id390</t>
  </si>
  <si>
    <t>Id389</t>
  </si>
  <si>
    <t>Id388</t>
  </si>
  <si>
    <t>Id387</t>
  </si>
  <si>
    <t>Id386</t>
  </si>
  <si>
    <t>Id385</t>
  </si>
  <si>
    <t>Id384</t>
  </si>
  <si>
    <t>Id383</t>
  </si>
  <si>
    <t>Id382</t>
  </si>
  <si>
    <t>Id381</t>
  </si>
  <si>
    <t>Id380</t>
  </si>
  <si>
    <t>Id379</t>
  </si>
  <si>
    <t>Id378</t>
  </si>
  <si>
    <t>Id377</t>
  </si>
  <si>
    <t>Id376</t>
  </si>
  <si>
    <t>Id375</t>
  </si>
  <si>
    <t>Id374</t>
  </si>
  <si>
    <t>Id373</t>
  </si>
  <si>
    <t>Id372</t>
  </si>
  <si>
    <t>Id371</t>
  </si>
  <si>
    <t>Id370</t>
  </si>
  <si>
    <t>Id369</t>
  </si>
  <si>
    <t>Id368</t>
  </si>
  <si>
    <t>Id367</t>
  </si>
  <si>
    <t>Id366</t>
  </si>
  <si>
    <t>Id365</t>
  </si>
  <si>
    <t>Id364</t>
  </si>
  <si>
    <t>Id363</t>
  </si>
  <si>
    <t>Id362</t>
  </si>
  <si>
    <t>Id361</t>
  </si>
  <si>
    <t>Id360</t>
  </si>
  <si>
    <t>Id359</t>
  </si>
  <si>
    <t>Id358</t>
  </si>
  <si>
    <t>Id357</t>
  </si>
  <si>
    <t>Id356</t>
  </si>
  <si>
    <t>Id355</t>
  </si>
  <si>
    <t>Id354</t>
  </si>
  <si>
    <t>Id353</t>
  </si>
  <si>
    <t>Id352</t>
  </si>
  <si>
    <t>Id351</t>
  </si>
  <si>
    <t>Id350</t>
  </si>
  <si>
    <t>Id349</t>
  </si>
  <si>
    <t>Id348</t>
  </si>
  <si>
    <t>Id347</t>
  </si>
  <si>
    <t>Id346</t>
  </si>
  <si>
    <t>Id345</t>
  </si>
  <si>
    <t>Id344</t>
  </si>
  <si>
    <t>Id343</t>
  </si>
  <si>
    <t>Id342</t>
  </si>
  <si>
    <t>Id341</t>
  </si>
  <si>
    <t>Id340</t>
  </si>
  <si>
    <t>Id339</t>
  </si>
  <si>
    <t>Id338</t>
  </si>
  <si>
    <t>Id337</t>
  </si>
  <si>
    <t>Id336</t>
  </si>
  <si>
    <t>Id335</t>
  </si>
  <si>
    <t>Id334</t>
  </si>
  <si>
    <t>Id333</t>
  </si>
  <si>
    <t>Id332</t>
  </si>
  <si>
    <t>Id331</t>
  </si>
  <si>
    <t>Id330</t>
  </si>
  <si>
    <t>Id329</t>
  </si>
  <si>
    <t>Id328</t>
  </si>
  <si>
    <t>Id327</t>
  </si>
  <si>
    <t>Id326</t>
  </si>
  <si>
    <t>Id325</t>
  </si>
  <si>
    <t>Id324</t>
  </si>
  <si>
    <t>Id323</t>
  </si>
  <si>
    <t>Id322</t>
  </si>
  <si>
    <t>Id321</t>
  </si>
  <si>
    <t>Id320</t>
  </si>
  <si>
    <t>Id319</t>
  </si>
  <si>
    <t>Id318</t>
  </si>
  <si>
    <t>Id317</t>
  </si>
  <si>
    <t>Id316</t>
  </si>
  <si>
    <t>Id315</t>
  </si>
  <si>
    <t>Id314</t>
  </si>
  <si>
    <t>Id313</t>
  </si>
  <si>
    <t>Id312</t>
  </si>
  <si>
    <t>Id311</t>
  </si>
  <si>
    <t>Id310</t>
  </si>
  <si>
    <t>Id309</t>
  </si>
  <si>
    <t>Id308</t>
  </si>
  <si>
    <t>Id307</t>
  </si>
  <si>
    <t>Id306</t>
  </si>
  <si>
    <t>Id305</t>
  </si>
  <si>
    <t>Id304</t>
  </si>
  <si>
    <t>Id303</t>
  </si>
  <si>
    <t>Id302</t>
  </si>
  <si>
    <t>Id301</t>
  </si>
  <si>
    <t>Id300</t>
  </si>
  <si>
    <t>Id299</t>
  </si>
  <si>
    <t>Id298</t>
  </si>
  <si>
    <t>Id297</t>
  </si>
  <si>
    <t>Id296</t>
  </si>
  <si>
    <t>Id295</t>
  </si>
  <si>
    <t>Id294</t>
  </si>
  <si>
    <t>Id293</t>
  </si>
  <si>
    <t>Id292</t>
  </si>
  <si>
    <t>Id291</t>
  </si>
  <si>
    <t>Id290</t>
  </si>
  <si>
    <t>Id289</t>
  </si>
  <si>
    <t>Id288</t>
  </si>
  <si>
    <t>Id287</t>
  </si>
  <si>
    <t>Id286</t>
  </si>
  <si>
    <t>Id285</t>
  </si>
  <si>
    <t>Id284</t>
  </si>
  <si>
    <t>Id283</t>
  </si>
  <si>
    <t>Id282</t>
  </si>
  <si>
    <t>Id281</t>
  </si>
  <si>
    <t>Id280</t>
  </si>
  <si>
    <t>Id279</t>
  </si>
  <si>
    <t>Id278</t>
  </si>
  <si>
    <t>Id277</t>
  </si>
  <si>
    <t>Id276</t>
  </si>
  <si>
    <t>Id275</t>
  </si>
  <si>
    <t>Id274</t>
  </si>
  <si>
    <t>Id273</t>
  </si>
  <si>
    <t>Id272</t>
  </si>
  <si>
    <t>Id271</t>
  </si>
  <si>
    <t>Id270</t>
  </si>
  <si>
    <t>Id269</t>
  </si>
  <si>
    <t>Id268</t>
  </si>
  <si>
    <t>Id267</t>
  </si>
  <si>
    <t>Id266</t>
  </si>
  <si>
    <t>Id265</t>
  </si>
  <si>
    <t>Id264</t>
  </si>
  <si>
    <t>Id263</t>
  </si>
  <si>
    <t>Id262</t>
  </si>
  <si>
    <t>Id261</t>
  </si>
  <si>
    <t>Id260</t>
  </si>
  <si>
    <t>Id259</t>
  </si>
  <si>
    <t>Id258</t>
  </si>
  <si>
    <t>Id257</t>
  </si>
  <si>
    <t>Id256</t>
  </si>
  <si>
    <t>Id255</t>
  </si>
  <si>
    <t>Id254</t>
  </si>
  <si>
    <t>Id253</t>
  </si>
  <si>
    <t>Id252</t>
  </si>
  <si>
    <t>Id251</t>
  </si>
  <si>
    <t>Id250</t>
  </si>
  <si>
    <t>Id249</t>
  </si>
  <si>
    <t>Id248</t>
  </si>
  <si>
    <t>Id247</t>
  </si>
  <si>
    <t>Id246</t>
  </si>
  <si>
    <t>Id245</t>
  </si>
  <si>
    <t>Id244</t>
  </si>
  <si>
    <t>Id243</t>
  </si>
  <si>
    <t>Id242</t>
  </si>
  <si>
    <t>Id241</t>
  </si>
  <si>
    <t>Id240</t>
  </si>
  <si>
    <t>Id239</t>
  </si>
  <si>
    <t>Id238</t>
  </si>
  <si>
    <t>Id237</t>
  </si>
  <si>
    <t>Id236</t>
  </si>
  <si>
    <t>Id235</t>
  </si>
  <si>
    <t>Id234</t>
  </si>
  <si>
    <t>Id233</t>
  </si>
  <si>
    <t>Id232</t>
  </si>
  <si>
    <t>Id231</t>
  </si>
  <si>
    <t>Id230</t>
  </si>
  <si>
    <t>Id229</t>
  </si>
  <si>
    <t>Id228</t>
  </si>
  <si>
    <t>Id227</t>
  </si>
  <si>
    <t>Id226</t>
  </si>
  <si>
    <t>Id225</t>
  </si>
  <si>
    <t>Id224</t>
  </si>
  <si>
    <t>Id223</t>
  </si>
  <si>
    <t>Id222</t>
  </si>
  <si>
    <t>Id221</t>
  </si>
  <si>
    <t>Id220</t>
  </si>
  <si>
    <t>Id219</t>
  </si>
  <si>
    <t>Id218</t>
  </si>
  <si>
    <t>Id217</t>
  </si>
  <si>
    <t>Id216</t>
  </si>
  <si>
    <t>Id215</t>
  </si>
  <si>
    <t>Id214</t>
  </si>
  <si>
    <t>Id213</t>
  </si>
  <si>
    <t>Id212</t>
  </si>
  <si>
    <t>Id211</t>
  </si>
  <si>
    <t>Id210</t>
  </si>
  <si>
    <t>Id209</t>
  </si>
  <si>
    <t>Id208</t>
  </si>
  <si>
    <t>Id207</t>
  </si>
  <si>
    <t>Id206</t>
  </si>
  <si>
    <t>Id205</t>
  </si>
  <si>
    <t>Id204</t>
  </si>
  <si>
    <t>Id203</t>
  </si>
  <si>
    <t>Id202</t>
  </si>
  <si>
    <t>Id201</t>
  </si>
  <si>
    <t>Id200</t>
  </si>
  <si>
    <t>Id199</t>
  </si>
  <si>
    <t>Id198</t>
  </si>
  <si>
    <t>Id197</t>
  </si>
  <si>
    <t>Id196</t>
  </si>
  <si>
    <t>Id195</t>
  </si>
  <si>
    <t>Id194</t>
  </si>
  <si>
    <t>Id193</t>
  </si>
  <si>
    <t>Id192</t>
  </si>
  <si>
    <t>Id191</t>
  </si>
  <si>
    <t>Id190</t>
  </si>
  <si>
    <t>Id189</t>
  </si>
  <si>
    <t>Id188</t>
  </si>
  <si>
    <t>Id187</t>
  </si>
  <si>
    <t>Id186</t>
  </si>
  <si>
    <t>Id185</t>
  </si>
  <si>
    <t>Id184</t>
  </si>
  <si>
    <t>Id183</t>
  </si>
  <si>
    <t>Id182</t>
  </si>
  <si>
    <t>Id181</t>
  </si>
  <si>
    <t>Id180</t>
  </si>
  <si>
    <t>Id179</t>
  </si>
  <si>
    <t>Id178</t>
  </si>
  <si>
    <t>Id177</t>
  </si>
  <si>
    <t>Id176</t>
  </si>
  <si>
    <t>Id175</t>
  </si>
  <si>
    <t>Id174</t>
  </si>
  <si>
    <t>Id173</t>
  </si>
  <si>
    <t>Id172</t>
  </si>
  <si>
    <t>Id171</t>
  </si>
  <si>
    <t>Id170</t>
  </si>
  <si>
    <t>Id169</t>
  </si>
  <si>
    <t>Id168</t>
  </si>
  <si>
    <t>Id167</t>
  </si>
  <si>
    <t>Id166</t>
  </si>
  <si>
    <t>Id165</t>
  </si>
  <si>
    <t>Id164</t>
  </si>
  <si>
    <t>Id163</t>
  </si>
  <si>
    <t>Id162</t>
  </si>
  <si>
    <t>Id161</t>
  </si>
  <si>
    <t>Id160</t>
  </si>
  <si>
    <t>Id159</t>
  </si>
  <si>
    <t>Id158</t>
  </si>
  <si>
    <t>Id157</t>
  </si>
  <si>
    <t>Id156</t>
  </si>
  <si>
    <t>Id155</t>
  </si>
  <si>
    <t>Id154</t>
  </si>
  <si>
    <t>Id153</t>
  </si>
  <si>
    <t>Id152</t>
  </si>
  <si>
    <t>Id151</t>
  </si>
  <si>
    <t>Id150</t>
  </si>
  <si>
    <t>Id149</t>
  </si>
  <si>
    <t>Id148</t>
  </si>
  <si>
    <t>Id147</t>
  </si>
  <si>
    <t>Id146</t>
  </si>
  <si>
    <t>Id145</t>
  </si>
  <si>
    <t>Id144</t>
  </si>
  <si>
    <t>Id143</t>
  </si>
  <si>
    <t>Id142</t>
  </si>
  <si>
    <t>Id141</t>
  </si>
  <si>
    <t>Id140</t>
  </si>
  <si>
    <t>Id139</t>
  </si>
  <si>
    <t>Id138</t>
  </si>
  <si>
    <t>Id137</t>
  </si>
  <si>
    <t>Id136</t>
  </si>
  <si>
    <t>Id135</t>
  </si>
  <si>
    <t>Id134</t>
  </si>
  <si>
    <t>Id133</t>
  </si>
  <si>
    <t>Id132</t>
  </si>
  <si>
    <t>Id131</t>
  </si>
  <si>
    <t>Id130</t>
  </si>
  <si>
    <t>Id129</t>
  </si>
  <si>
    <t>Id128</t>
  </si>
  <si>
    <t>Id127</t>
  </si>
  <si>
    <t>Id126</t>
  </si>
  <si>
    <t>Id125</t>
  </si>
  <si>
    <t>Id124</t>
  </si>
  <si>
    <t>Id123</t>
  </si>
  <si>
    <t>Id122</t>
  </si>
  <si>
    <t>Id121</t>
  </si>
  <si>
    <t>Id120</t>
  </si>
  <si>
    <t>Id119</t>
  </si>
  <si>
    <t>Id118</t>
  </si>
  <si>
    <t>Id117</t>
  </si>
  <si>
    <t>Id116</t>
  </si>
  <si>
    <t>Id115</t>
  </si>
  <si>
    <t>Id114</t>
  </si>
  <si>
    <t>Id113</t>
  </si>
  <si>
    <t>Id112</t>
  </si>
  <si>
    <t>Id111</t>
  </si>
  <si>
    <t>Id110</t>
  </si>
  <si>
    <t>Id109</t>
  </si>
  <si>
    <t>Id108</t>
  </si>
  <si>
    <t>Id107</t>
  </si>
  <si>
    <t>Id106</t>
  </si>
  <si>
    <t>Id105</t>
  </si>
  <si>
    <t>Id104</t>
  </si>
  <si>
    <t>Id103</t>
  </si>
  <si>
    <t>Id102</t>
  </si>
  <si>
    <t>Id101</t>
  </si>
  <si>
    <t>Id100</t>
  </si>
  <si>
    <t>Id99</t>
  </si>
  <si>
    <t>Id98</t>
  </si>
  <si>
    <t>Id97</t>
  </si>
  <si>
    <t>Id96</t>
  </si>
  <si>
    <t>Id95</t>
  </si>
  <si>
    <t>Id94</t>
  </si>
  <si>
    <t>Id93</t>
  </si>
  <si>
    <t>Id92</t>
  </si>
  <si>
    <t>Id91</t>
  </si>
  <si>
    <t>Id90</t>
  </si>
  <si>
    <t>Id89</t>
  </si>
  <si>
    <t>Id88</t>
  </si>
  <si>
    <t>Id87</t>
  </si>
  <si>
    <t>Id86</t>
  </si>
  <si>
    <t>Id85</t>
  </si>
  <si>
    <t>Id84</t>
  </si>
  <si>
    <t>Id83</t>
  </si>
  <si>
    <t>Id82</t>
  </si>
  <si>
    <t>Id81</t>
  </si>
  <si>
    <t>Id80</t>
  </si>
  <si>
    <t>Id79</t>
  </si>
  <si>
    <t>Id78</t>
  </si>
  <si>
    <t>Id77</t>
  </si>
  <si>
    <t>Id76</t>
  </si>
  <si>
    <t>Id75</t>
  </si>
  <si>
    <t>Id74</t>
  </si>
  <si>
    <t>Id73</t>
  </si>
  <si>
    <t>Id72</t>
  </si>
  <si>
    <t>Id71</t>
  </si>
  <si>
    <t>Id70</t>
  </si>
  <si>
    <t>Id69</t>
  </si>
  <si>
    <t>Id68</t>
  </si>
  <si>
    <t>Id67</t>
  </si>
  <si>
    <t>Id66</t>
  </si>
  <si>
    <t>Id65</t>
  </si>
  <si>
    <t>Id64</t>
  </si>
  <si>
    <t>Id63</t>
  </si>
  <si>
    <t>Id62</t>
  </si>
  <si>
    <t>Id61</t>
  </si>
  <si>
    <t>Id60</t>
  </si>
  <si>
    <t>Id59</t>
  </si>
  <si>
    <t>Id58</t>
  </si>
  <si>
    <t>Id57</t>
  </si>
  <si>
    <t>Id56</t>
  </si>
  <si>
    <t>Id55</t>
  </si>
  <si>
    <t>Id54</t>
  </si>
  <si>
    <t>Id53</t>
  </si>
  <si>
    <t>Id52</t>
  </si>
  <si>
    <t>Id51</t>
  </si>
  <si>
    <t>Id50</t>
  </si>
  <si>
    <t>Id49</t>
  </si>
  <si>
    <t>Id48</t>
  </si>
  <si>
    <t>Id47</t>
  </si>
  <si>
    <t>Id46</t>
  </si>
  <si>
    <t>Id45</t>
  </si>
  <si>
    <t>Id44</t>
  </si>
  <si>
    <t>Id43</t>
  </si>
  <si>
    <t>Id42</t>
  </si>
  <si>
    <t>Id41</t>
  </si>
  <si>
    <t>Id40</t>
  </si>
  <si>
    <t>Id39</t>
  </si>
  <si>
    <t>Id38</t>
  </si>
  <si>
    <t>Id37</t>
  </si>
  <si>
    <t>Id36</t>
  </si>
  <si>
    <t>Id35</t>
  </si>
  <si>
    <t>Id34</t>
  </si>
  <si>
    <t>Id33</t>
  </si>
  <si>
    <t>Id32</t>
  </si>
  <si>
    <t>Id31</t>
  </si>
  <si>
    <t>Id30</t>
  </si>
  <si>
    <t>Id29</t>
  </si>
  <si>
    <t>Id28</t>
  </si>
  <si>
    <t>Id27</t>
  </si>
  <si>
    <t>Id26</t>
  </si>
  <si>
    <t>Id25</t>
  </si>
  <si>
    <t>Id24</t>
  </si>
  <si>
    <t>Id23</t>
  </si>
  <si>
    <t>Id22</t>
  </si>
  <si>
    <t>Id21</t>
  </si>
  <si>
    <t>Id20</t>
  </si>
  <si>
    <t>Id19</t>
  </si>
  <si>
    <t>Id18</t>
  </si>
  <si>
    <t>Id17</t>
  </si>
  <si>
    <t>Id16</t>
  </si>
  <si>
    <t>Id15</t>
  </si>
  <si>
    <t>Id14</t>
  </si>
  <si>
    <t>Id13</t>
  </si>
  <si>
    <t>Id12</t>
  </si>
  <si>
    <t>Id11</t>
  </si>
  <si>
    <t>Id10</t>
  </si>
  <si>
    <t>Id9</t>
  </si>
  <si>
    <t>Id8</t>
  </si>
  <si>
    <t>Id7</t>
  </si>
  <si>
    <t>Id6</t>
  </si>
  <si>
    <t>Id5</t>
  </si>
  <si>
    <t>Id4</t>
  </si>
  <si>
    <t>Id3</t>
  </si>
  <si>
    <t>Id2</t>
  </si>
  <si>
    <t>Id1</t>
  </si>
  <si>
    <t>BMI</t>
  </si>
  <si>
    <t>HBA1C</t>
  </si>
  <si>
    <t>Heart Issues</t>
  </si>
  <si>
    <t>Any Transplants</t>
  </si>
  <si>
    <t>Cancer history</t>
  </si>
  <si>
    <t>NumberOfMajorSurgeries</t>
  </si>
  <si>
    <t>No</t>
  </si>
  <si>
    <t>Yes</t>
  </si>
  <si>
    <t>Hawks, Ms.  Kelly</t>
  </si>
  <si>
    <t>Lehner, Mr.  Matthew D</t>
  </si>
  <si>
    <t>Lu, Mr.  Phil</t>
  </si>
  <si>
    <t>Osborne, Ms.  Kelsey</t>
  </si>
  <si>
    <t>Kadala, Ms.  Kristyn</t>
  </si>
  <si>
    <t>Baker, Mr.  Russell B.</t>
  </si>
  <si>
    <t>Macpherson, Mr.  Scott</t>
  </si>
  <si>
    <t>Hallman, Mr.  Stephen</t>
  </si>
  <si>
    <t>Moran, Mr.  Patrick R.</t>
  </si>
  <si>
    <t>Benner, Ms.  Brooke N.</t>
  </si>
  <si>
    <t>Fierro Vargas, Ms.  Paola Andrea</t>
  </si>
  <si>
    <t>Franz, Mr.  David</t>
  </si>
  <si>
    <t>Foster, Mr.  Wade</t>
  </si>
  <si>
    <t>Tenorio, Mr.  Franklin</t>
  </si>
  <si>
    <t>Rios, Ms.  Leilani M.</t>
  </si>
  <si>
    <t>Viau-Dupuis, Mr.  Philippe</t>
  </si>
  <si>
    <t>Cronin, Ms.  Jennifer A.</t>
  </si>
  <si>
    <t>Noordstar, Ms.  Christina M.</t>
  </si>
  <si>
    <t>Boudalia, Mr.  Said Sr.</t>
  </si>
  <si>
    <t>Flor, Mr.  John</t>
  </si>
  <si>
    <t>Fennon, Mr.  Myles</t>
  </si>
  <si>
    <t>Hribar, Ms.  Madelyn C</t>
  </si>
  <si>
    <t>Tassello, Ms.  Nicole</t>
  </si>
  <si>
    <t>Mauricette, Mr.  Eric A.</t>
  </si>
  <si>
    <t>Garcia, Mr.  Emiliano I.</t>
  </si>
  <si>
    <t>Airoldi, Mr.  Adam</t>
  </si>
  <si>
    <t>Cater-Cyker, Mr.  Zach</t>
  </si>
  <si>
    <t>Hamm, Ms.  Stephanie W.</t>
  </si>
  <si>
    <t>Cox, Mr.  Stephen</t>
  </si>
  <si>
    <t>Sachrajda, Ms.  Natalie</t>
  </si>
  <si>
    <t>Gareri, Ms.  Nicole J.</t>
  </si>
  <si>
    <t>Welch, Mr.  Jefferson D</t>
  </si>
  <si>
    <t>Prindiville, Mr.  Brendan D.</t>
  </si>
  <si>
    <t>Kincaid, Ms.  Courtney</t>
  </si>
  <si>
    <t>Bruestle, Ms.  Sydney L.</t>
  </si>
  <si>
    <t>Lachance, Mr.  Julien</t>
  </si>
  <si>
    <t>Eason, Mr.  Ryan M</t>
  </si>
  <si>
    <t>Grummon, Ms.  Anna H.</t>
  </si>
  <si>
    <t>Vanwechel, Ms.  Samantha</t>
  </si>
  <si>
    <t>Fisher, Mr.  Robert</t>
  </si>
  <si>
    <t>Jenkins, Mr.  James R.</t>
  </si>
  <si>
    <t>Peters, Ms.  Roseann</t>
  </si>
  <si>
    <t>Aha, Ms.  Nicole</t>
  </si>
  <si>
    <t>McElwain, Mr.  Spencer</t>
  </si>
  <si>
    <t>Januszewski, Mr.  Eric W</t>
  </si>
  <si>
    <t>Rohne, Ms.  Brianna L</t>
  </si>
  <si>
    <t>O'Grady, Mr.  Thomas J.</t>
  </si>
  <si>
    <t>Peters, Ms.  Melissa L</t>
  </si>
  <si>
    <t>De Simone, Mr.  Flavio</t>
  </si>
  <si>
    <t>Beckett, Mr.  Ryan</t>
  </si>
  <si>
    <t>Sobrilsky, Mr.  Anthony J.</t>
  </si>
  <si>
    <t>Wang, Ms.  Alex</t>
  </si>
  <si>
    <t>Campa, Mr.  David</t>
  </si>
  <si>
    <t>Clifford, Mr.  Andrew B</t>
  </si>
  <si>
    <t>Dalmata, Ms.  Dara E</t>
  </si>
  <si>
    <t>Vishik, Ms.  Inna</t>
  </si>
  <si>
    <t>Schorr, Mr.  Ari</t>
  </si>
  <si>
    <t>Lusardi, Ms.  Lindsey</t>
  </si>
  <si>
    <t>Rayner, Mr.  Kenny</t>
  </si>
  <si>
    <t>Voghel, Ms.  Louise</t>
  </si>
  <si>
    <t>Rieth, Mr.  Cameron</t>
  </si>
  <si>
    <t>Gollotto, Ms.  Katie T.</t>
  </si>
  <si>
    <t>Dunn, Ms.  Casey</t>
  </si>
  <si>
    <t>Blitzer, Mr.  David</t>
  </si>
  <si>
    <t>Smith, Mr.  Bryson C.</t>
  </si>
  <si>
    <t>Hyland, Ms.  Megan</t>
  </si>
  <si>
    <t>Ducharme, Mr.  Daniel</t>
  </si>
  <si>
    <t>Johnson, Mr.  Steven M.</t>
  </si>
  <si>
    <t>Mutz, Ms.  Jenna L.</t>
  </si>
  <si>
    <t>Lee, Mr.  Freeman</t>
  </si>
  <si>
    <t>Turner, Mr.  Jeff</t>
  </si>
  <si>
    <t>Rangel, Mr.  Elenilton V. Sr.</t>
  </si>
  <si>
    <t>Lacey, Ms.  Maurya</t>
  </si>
  <si>
    <t>Stiger, Ms.  Samantha C</t>
  </si>
  <si>
    <t>Caldwell, Ms.  Bethany A</t>
  </si>
  <si>
    <t>Marmillod, Mr.  Yves</t>
  </si>
  <si>
    <t>Cloutier-Simons, Ms.  Danielle</t>
  </si>
  <si>
    <t>Vegas, Ms.  Julia</t>
  </si>
  <si>
    <t>Cochran, Mr.  Joshua</t>
  </si>
  <si>
    <t>Holtzapple, Ms.  Jennifer</t>
  </si>
  <si>
    <t>Meyer, Ms.  Gwen M.</t>
  </si>
  <si>
    <t>Brickley, Mr.  Patrick</t>
  </si>
  <si>
    <t>Magee, Ms.  Kate</t>
  </si>
  <si>
    <t>Thoma, Mr.  Kevin</t>
  </si>
  <si>
    <t>Heagy, Mr.  Stephen II</t>
  </si>
  <si>
    <t>Regnier, Mr.  Philip</t>
  </si>
  <si>
    <t>Parendo, Mr.  Brett A</t>
  </si>
  <si>
    <t>Schell, Ms.  Rebecca</t>
  </si>
  <si>
    <t>Driscoll, Ms.  Kelley</t>
  </si>
  <si>
    <t>Mitchell, Ms.  Abigail K</t>
  </si>
  <si>
    <t>Cutler, Ms.  Hope</t>
  </si>
  <si>
    <t>Derian, Ms.  Elyse M.</t>
  </si>
  <si>
    <t>Farina, Mr.  Nicholas</t>
  </si>
  <si>
    <t>Saunders, Mr.  David</t>
  </si>
  <si>
    <t>Kratz, Ms.  Natalie</t>
  </si>
  <si>
    <t>Boland, Mr.  Thomas</t>
  </si>
  <si>
    <t>Van Hout, Ms.  Pamela J.</t>
  </si>
  <si>
    <t>Ramsey, Ms.  Jessica</t>
  </si>
  <si>
    <t>Gage, Mr.  Ron N</t>
  </si>
  <si>
    <t>Gollins, Mr.  Daniel</t>
  </si>
  <si>
    <t>Benestad, Mr.  Brian</t>
  </si>
  <si>
    <t>Aviv, Ms.  Sari</t>
  </si>
  <si>
    <t>Burns, Mr.  Robert M.</t>
  </si>
  <si>
    <t>Maldonado, Mr.  Ricardo</t>
  </si>
  <si>
    <t>Yitref, Mr.  Gedion</t>
  </si>
  <si>
    <t>Loudon-Brown, Mr.  Mark</t>
  </si>
  <si>
    <t>Sugathadasa, Mr.  Gamini P.</t>
  </si>
  <si>
    <t>Ganley, Ms.  Emily J</t>
  </si>
  <si>
    <t>Potter, Ms.  Amanda</t>
  </si>
  <si>
    <t>Rasmussen, Mr.  Nicholas</t>
  </si>
  <si>
    <t>Robinson, Mr.  Knox</t>
  </si>
  <si>
    <t>Antonopoulos, Ms.  Yianna</t>
  </si>
  <si>
    <t>Groner, Ms.  Roberta</t>
  </si>
  <si>
    <t>Zywicki, Mr.  Benjamin P.</t>
  </si>
  <si>
    <t>Cardinal, Mr.  Craig</t>
  </si>
  <si>
    <t>Alleman, Ms.  Ann</t>
  </si>
  <si>
    <t>Stroffolino, Mr.  Jamie P</t>
  </si>
  <si>
    <t>Clubb, Mr.  John</t>
  </si>
  <si>
    <t>McGoogan, Mr.  Charlie</t>
  </si>
  <si>
    <t>Keflezighi, Mr.  Meb</t>
  </si>
  <si>
    <t>Syed, Mr.  Aaqib L.</t>
  </si>
  <si>
    <t>Segal, Mr.  Craig A.</t>
  </si>
  <si>
    <t>Defranco, Ms.  Meredith</t>
  </si>
  <si>
    <t>Kells, Mr.  Doug</t>
  </si>
  <si>
    <t>Lawton, Ms.  Elizabeth J.</t>
  </si>
  <si>
    <t>Bejar, Mr.  Matthew P</t>
  </si>
  <si>
    <t>Navarro Castro, Mr.  Guillermo Sr.</t>
  </si>
  <si>
    <t>Tice, Mr.  Ryan C</t>
  </si>
  <si>
    <t>Wolf, Mr.  Dane</t>
  </si>
  <si>
    <t>Oppedal, Mr.  Jonas</t>
  </si>
  <si>
    <t>Wright, Mr.  George E</t>
  </si>
  <si>
    <t>Ellis, Ms.  Sara S</t>
  </si>
  <si>
    <t>Taormina, Mr.  Nick</t>
  </si>
  <si>
    <t>Lynch, Mr.  Timothy</t>
  </si>
  <si>
    <t>Tavella, Ms.  Becky L</t>
  </si>
  <si>
    <t>Neufeld, Ms.  Steph K.</t>
  </si>
  <si>
    <t>Walhovd, Ms.  Kristine B.</t>
  </si>
  <si>
    <t>Washburn, Mr.  Taylor B</t>
  </si>
  <si>
    <t>Mroz, Mr.  William</t>
  </si>
  <si>
    <t>Canaday, Mr.  Sage</t>
  </si>
  <si>
    <t>Atkins, Mr.  Cole</t>
  </si>
  <si>
    <t>Kropelnicki, Mr.  Jesse</t>
  </si>
  <si>
    <t>Braund, Ms.  Tammi J.</t>
  </si>
  <si>
    <t>Anderson, Mr.  Matthew S.</t>
  </si>
  <si>
    <t>Bilbrey, Mr.  Eric</t>
  </si>
  <si>
    <t>Curtis, Ms.  Valeria R</t>
  </si>
  <si>
    <t>Meyer, Mr.  Michael P</t>
  </si>
  <si>
    <t>Bardeesy, Mr.  Rami</t>
  </si>
  <si>
    <t>Shanahan, Mr.  Denis</t>
  </si>
  <si>
    <t>Sutter, Mr.  Brian E</t>
  </si>
  <si>
    <t>Yesian, Ms.  Bonnie</t>
  </si>
  <si>
    <t>Meers, Mr.  Michael P</t>
  </si>
  <si>
    <t>Conlon, Mr.  Paul</t>
  </si>
  <si>
    <t>Arnstein, Mr.  Michael</t>
  </si>
  <si>
    <t>Jurek, Mr.  Samuel</t>
  </si>
  <si>
    <t>Thill, Mr.  Matthew</t>
  </si>
  <si>
    <t>Glaz, Mr.  Daniel</t>
  </si>
  <si>
    <t>Sampson, Ms.  Syndy</t>
  </si>
  <si>
    <t>Duliba, Ms.  Aleksandra</t>
  </si>
  <si>
    <t>Tanguay, Mr.  Steeve T Sr.</t>
  </si>
  <si>
    <t>McClelland, Mr.  Richard</t>
  </si>
  <si>
    <t>Gorman, Mr.  Aaron T</t>
  </si>
  <si>
    <t>Nishimura, Mr.  Akira</t>
  </si>
  <si>
    <t>Brimble, Mr.  Ben</t>
  </si>
  <si>
    <t>Trenk, Ms.  Jana</t>
  </si>
  <si>
    <t>Wittmann, Mr.  Jay T.</t>
  </si>
  <si>
    <t>Tremblay, Ms.  Marie-Helene</t>
  </si>
  <si>
    <t>Scofield, Ms.  Bret R</t>
  </si>
  <si>
    <t>Yost, Mr.  Gardner L</t>
  </si>
  <si>
    <t>Torphy, Mr.  Bobby</t>
  </si>
  <si>
    <t>Busby, Ms.  Natalie</t>
  </si>
  <si>
    <t>Nguyen, Ms.  Lina</t>
  </si>
  <si>
    <t>Hanley, Mr.  Zebulon</t>
  </si>
  <si>
    <t>Scheer, Ms.  Amanda</t>
  </si>
  <si>
    <t>Rankin, Mr.  Greg</t>
  </si>
  <si>
    <t>Ricardi, Mr.  John</t>
  </si>
  <si>
    <t>Karkos, Ms.  Kelsey A.</t>
  </si>
  <si>
    <t>Price-Dierksen, Ms.  Bronwen L</t>
  </si>
  <si>
    <t>Knispel, Ms.  Manuela</t>
  </si>
  <si>
    <t>King, Ms.  Jennifer L</t>
  </si>
  <si>
    <t>Samuelson, Ms.  Abby W.</t>
  </si>
  <si>
    <t>Fredsall, Mr.  Tyler</t>
  </si>
  <si>
    <t>Eggleston, Mr.  Jeffrey</t>
  </si>
  <si>
    <t>Palombaro, Mr.  Matthew F</t>
  </si>
  <si>
    <t>Silva, Mr.  Ryan J.</t>
  </si>
  <si>
    <t>Bugala, Ms.  Amy</t>
  </si>
  <si>
    <t>Dublin, Mr.  Andrew P</t>
  </si>
  <si>
    <t>Cleland, Mr.  George M. V</t>
  </si>
  <si>
    <t>Evans, Ms.  Sarah</t>
  </si>
  <si>
    <t>Boyd, Ms.  Lara</t>
  </si>
  <si>
    <t>Roulier, Mr.  Sebastien</t>
  </si>
  <si>
    <t>Mullins, Mr.  Padraig</t>
  </si>
  <si>
    <t>Hofmann, Ms.  Heather</t>
  </si>
  <si>
    <t>Garcia Garcia, Mr.  Jorge</t>
  </si>
  <si>
    <t>Klecker, Mr.  Jack R</t>
  </si>
  <si>
    <t>Cancre, Mr.  Felix</t>
  </si>
  <si>
    <t>Denucci, Mr.  Christopher C</t>
  </si>
  <si>
    <t>Saldana, Mr.  Jesse</t>
  </si>
  <si>
    <t>Weinberg, Ms.  Jill</t>
  </si>
  <si>
    <t>Walsh, Mr.  William</t>
  </si>
  <si>
    <t>Pasten, Mr.  Alejandro</t>
  </si>
  <si>
    <t>LaBelle, Mr.  Ian E.</t>
  </si>
  <si>
    <t>Guzman, Mr.  Hector Sr.</t>
  </si>
  <si>
    <t>Turnbull, Ms.  Rebecca</t>
  </si>
  <si>
    <t>Aguero, Mr.  Matt</t>
  </si>
  <si>
    <t>Woodward, Ms.  Elizabeth H</t>
  </si>
  <si>
    <t>McElroy, Ms.  Grace</t>
  </si>
  <si>
    <t>Lopez, Mr.  Jaime</t>
  </si>
  <si>
    <t>Cardosi, Ms.  Calesse</t>
  </si>
  <si>
    <t>Looney, Ms.  Kate L</t>
  </si>
  <si>
    <t>Zyryanov, Mr.  Sergey</t>
  </si>
  <si>
    <t>Gavin, Mr.  Timothy V</t>
  </si>
  <si>
    <t>Littlefield, Mr.  Andrew S</t>
  </si>
  <si>
    <t>Shearer, Mr.  Matthew D</t>
  </si>
  <si>
    <t>Armstrong, Ms.  Jessica</t>
  </si>
  <si>
    <t>Warriner, Mr.  Lawrence</t>
  </si>
  <si>
    <t>White, Mr.  Alex</t>
  </si>
  <si>
    <t>Cordaro, Mr.  Kevin</t>
  </si>
  <si>
    <t>Hamilton, Mr.  Gavin M.</t>
  </si>
  <si>
    <t>Meyer, Mr.  Rick E</t>
  </si>
  <si>
    <t>Duke, Ms.  Andrea H.</t>
  </si>
  <si>
    <t>Malatesta, Mr.  Anthony S</t>
  </si>
  <si>
    <t>Hinrichsen, Mr.  Erik</t>
  </si>
  <si>
    <t>Lucan, Ms.  Kiley D</t>
  </si>
  <si>
    <t>Koch, Ms.  Jennifer</t>
  </si>
  <si>
    <t>Smith, Mr.  Chris</t>
  </si>
  <si>
    <t>O'Connor, Ms.  Marian M.</t>
  </si>
  <si>
    <t>Kampwerth, Mr.  Jeremy</t>
  </si>
  <si>
    <t>Federoff, Ms.  Allison H</t>
  </si>
  <si>
    <t>Goya, Ms.  Elizabeth</t>
  </si>
  <si>
    <t>Hodges, Mr.  Andrew</t>
  </si>
  <si>
    <t>Erickson, Mr.  Anders J</t>
  </si>
  <si>
    <t>Welleck, Mr.  Sean</t>
  </si>
  <si>
    <t>Polen, Mr.  Brian M.</t>
  </si>
  <si>
    <t>Lynch, Mr.  Jeremy</t>
  </si>
  <si>
    <t>Hufstader, Ms.  Susannah</t>
  </si>
  <si>
    <t>Doak, Mr.  Randy</t>
  </si>
  <si>
    <t>Noya, Mr.  Leslie</t>
  </si>
  <si>
    <t>Heninger, Ms.  Brittany L.</t>
  </si>
  <si>
    <t>Richardson, Ms.  Cassie J.</t>
  </si>
  <si>
    <t>Deucher, Mr.  Peter W</t>
  </si>
  <si>
    <t>Wilson, Mr.  Douglas</t>
  </si>
  <si>
    <t>Hall, Mr.  Dan</t>
  </si>
  <si>
    <t>Reed, Mr.  Dan M.</t>
  </si>
  <si>
    <t>Frome, Mr.  Eric L.</t>
  </si>
  <si>
    <t>Creasy, Mr.  Les J</t>
  </si>
  <si>
    <t>Latimer, Ms.  Stephanie</t>
  </si>
  <si>
    <t>Wei, Ms.  Melissa Y</t>
  </si>
  <si>
    <t>Hayes, Ms.  Ashley</t>
  </si>
  <si>
    <t>Velardo, Ms.  Stephanie M.</t>
  </si>
  <si>
    <t>Kastes, Ms.  Kylie</t>
  </si>
  <si>
    <t>Escorcia, Ms.  Kelly</t>
  </si>
  <si>
    <t>Larscheid, Ms.  Carrie</t>
  </si>
  <si>
    <t>O'Bannon, Mr.  Alex</t>
  </si>
  <si>
    <t>Ridgway, Mr.  Zach S</t>
  </si>
  <si>
    <t>Black, Mr.  Alan</t>
  </si>
  <si>
    <t>Canton, Mr.  Nate</t>
  </si>
  <si>
    <t>Fine, Mr.  Jesse G.</t>
  </si>
  <si>
    <t>Bui, Mr.  Jason</t>
  </si>
  <si>
    <t>Riepma, Ms.  Megan A.</t>
  </si>
  <si>
    <t>Inman, Mr.  Luke M</t>
  </si>
  <si>
    <t>Kruzel, Ms.  Jacy D</t>
  </si>
  <si>
    <t>Lindsay, Mr.  Simon G.</t>
  </si>
  <si>
    <t>Land, Ms.  Ainsley E.</t>
  </si>
  <si>
    <t>Brecher, Ms.  Erica A.</t>
  </si>
  <si>
    <t>Debolt, Mr.  Erik</t>
  </si>
  <si>
    <t>Oswalt, Ms.  Erin C.</t>
  </si>
  <si>
    <t>Boyd, Ms.  Adrienne</t>
  </si>
  <si>
    <t>Bulewich, Mr.  Adam</t>
  </si>
  <si>
    <t>Fukuda, Mr.  Yutaka</t>
  </si>
  <si>
    <t>Phillips, Mr.  Tyler M</t>
  </si>
  <si>
    <t>Maddison, Mr.  Stephen</t>
  </si>
  <si>
    <t>Lockwood, Mr.  Andrew B.</t>
  </si>
  <si>
    <t>Defilippi, Mr.  James</t>
  </si>
  <si>
    <t>Jackson, Mr.  Shawn P.</t>
  </si>
  <si>
    <t>Ozahowski, Mr.  Matt</t>
  </si>
  <si>
    <t>Guthals, Mr.  Nathaniel</t>
  </si>
  <si>
    <t>Yates, Mr.  Kevin D.</t>
  </si>
  <si>
    <t>Samuelson, Ms.  Joan</t>
  </si>
  <si>
    <t>Lemos, Mr.  Christopher A</t>
  </si>
  <si>
    <t>Seynders, Ms.  Kacy L.</t>
  </si>
  <si>
    <t>Saunders, Mr.  Benjamin H.</t>
  </si>
  <si>
    <t>Walker, Mr.  Xaviour J.</t>
  </si>
  <si>
    <t>Lam, Mr.  Michael T.</t>
  </si>
  <si>
    <t>Sweigart, Mr.  Bradley</t>
  </si>
  <si>
    <t>Sieczkowski, Ms.  Andrea</t>
  </si>
  <si>
    <t>Jurgens, Ms.  Nancy M</t>
  </si>
  <si>
    <t>Hackman, Mr.  Matt</t>
  </si>
  <si>
    <t>Klarich, Mr.  Lee</t>
  </si>
  <si>
    <t>Schulten, Mr.  Chris</t>
  </si>
  <si>
    <t>Fagerstrom, Mr.  Erik T.</t>
  </si>
  <si>
    <t>Bien, Mr.  Rod W</t>
  </si>
  <si>
    <t>Hess, Mr.  Joey</t>
  </si>
  <si>
    <t>Shaw, Ms.  Hillary L.</t>
  </si>
  <si>
    <t>Williams, Mr.  Eric J</t>
  </si>
  <si>
    <t>Menzies, Mr.  Nicolas</t>
  </si>
  <si>
    <t>Buehler, Mr.  Marcel</t>
  </si>
  <si>
    <t>Degen, Ms.  Ashley N</t>
  </si>
  <si>
    <t>Arsenault, Mr.  Evan D</t>
  </si>
  <si>
    <t>Hoff, Ms.  Krisana</t>
  </si>
  <si>
    <t>Hall, Mr.  Kyle</t>
  </si>
  <si>
    <t>Ashley, Ms.  Kate</t>
  </si>
  <si>
    <t>Rindahl, Mr.  Martin A.</t>
  </si>
  <si>
    <t>Clark, Ms.  Stacey</t>
  </si>
  <si>
    <t>Irish, Ms.  Christine</t>
  </si>
  <si>
    <t>Richardson, Ms.  Sarah C.</t>
  </si>
  <si>
    <t>Dewitt, Ms.  Megan</t>
  </si>
  <si>
    <t>Hickman, Mr.  Jason W</t>
  </si>
  <si>
    <t>Gonzalez, Ms.  Michele</t>
  </si>
  <si>
    <t>Difani, Ms.  Nikki</t>
  </si>
  <si>
    <t>Turner, Mr.  Philip J.</t>
  </si>
  <si>
    <t>Widmann, Mr.  Bryan L</t>
  </si>
  <si>
    <t>Tunney, Mr.  Timothy F</t>
  </si>
  <si>
    <t>San Juan, Ms.  Angielyn M</t>
  </si>
  <si>
    <t>Croll, Ms.  Jeanie M.</t>
  </si>
  <si>
    <t>Rolfes, Mr.  Greg</t>
  </si>
  <si>
    <t>Hinkle, Mr.  John</t>
  </si>
  <si>
    <t>Leuchanka, Mr.  Aliaksandr</t>
  </si>
  <si>
    <t>Ayr, Mr.  Jason M.</t>
  </si>
  <si>
    <t>Siegel, Ms.  Sheera K</t>
  </si>
  <si>
    <t>Penrose, Ms.  Janice</t>
  </si>
  <si>
    <t>Schuler, Mr.  Timothy G.</t>
  </si>
  <si>
    <t>Walker, Mr.  Alan R</t>
  </si>
  <si>
    <t>Stange, Mr.  Michael</t>
  </si>
  <si>
    <t>Roy, Ms.  Marie-France</t>
  </si>
  <si>
    <t>Potere, Mr.  Erik F.</t>
  </si>
  <si>
    <t>Podgurski, Mr.  Andrew</t>
  </si>
  <si>
    <t>Diamond, Mr.  Anthony</t>
  </si>
  <si>
    <t>Sallade, Mr.  Chris</t>
  </si>
  <si>
    <t>Zhang, Mr.  Yu</t>
  </si>
  <si>
    <t>Chatfield, Mr.  Caleb N</t>
  </si>
  <si>
    <t>Bruns, Mr.  Jason M.</t>
  </si>
  <si>
    <t>Yochum, Ms.  Angela R</t>
  </si>
  <si>
    <t>Freeburn, Mr.  Keith J</t>
  </si>
  <si>
    <t>Spencer, Ms.  Emma</t>
  </si>
  <si>
    <t>Jarosik, Mr.  Nathan A</t>
  </si>
  <si>
    <t>Heinzen, Ms.  Kathryn</t>
  </si>
  <si>
    <t>Kelley, Ms.  Elizabeth H.</t>
  </si>
  <si>
    <t>Thacker, Mr.  Ben</t>
  </si>
  <si>
    <t>Jeseritz, Ms.  Cheryl A</t>
  </si>
  <si>
    <t>Hohman, Ms.  Kimberly A</t>
  </si>
  <si>
    <t>Hill, Ms.  Cynthia</t>
  </si>
  <si>
    <t>Kuepfer, Ms.  Jessica</t>
  </si>
  <si>
    <t>Kaczmarek, Mr.  Bruce</t>
  </si>
  <si>
    <t>Pitt, Ms.  Allison</t>
  </si>
  <si>
    <t>Lorton, Mr.  Alex</t>
  </si>
  <si>
    <t>Castaneda, Ms.  Gabriela</t>
  </si>
  <si>
    <t>Cherop, Ms.  Sharon</t>
  </si>
  <si>
    <t>Howell, Mr.  Jason A</t>
  </si>
  <si>
    <t>Palmer, Ms.  Chelsey C.</t>
  </si>
  <si>
    <t>Olson, Mr.  Devon A.</t>
  </si>
  <si>
    <t>Waldron, Ms.  Joni L</t>
  </si>
  <si>
    <t>Meyer, Mr.  Colin</t>
  </si>
  <si>
    <t>Stack, Ms.  Rachael</t>
  </si>
  <si>
    <t>Sanchez Y Torres, Ms.  Maricela</t>
  </si>
  <si>
    <t>Daniels, Ms.  Marie</t>
  </si>
  <si>
    <t>Pepp, Mr.  Frank</t>
  </si>
  <si>
    <t>Buechler, Mr.  Jeffry</t>
  </si>
  <si>
    <t>Buenting, Mr.  Mike</t>
  </si>
  <si>
    <t>Evans, Mr.  Rick</t>
  </si>
  <si>
    <t>Arcand, Mr.  Pierre-Michel</t>
  </si>
  <si>
    <t>Kesack, Mr.  Daniel</t>
  </si>
  <si>
    <t>Post, Mr.  Brian L.</t>
  </si>
  <si>
    <t>Dunne, Ms.  Morgan M.</t>
  </si>
  <si>
    <t>Kilel, Ms.  Caroline</t>
  </si>
  <si>
    <t>Nicholson, Mr.  Drew T.</t>
  </si>
  <si>
    <t>Susmann, Mr.  Austin W</t>
  </si>
  <si>
    <t>Harsh, Ms.  Berenice</t>
  </si>
  <si>
    <t>Pocasangre, Mr.  Kenneth A</t>
  </si>
  <si>
    <t>Martinez Lopez, Mr.  Miguel</t>
  </si>
  <si>
    <t>Riegel, Ms.  Hadley T.</t>
  </si>
  <si>
    <t>Monson, Mr.  Taylor</t>
  </si>
  <si>
    <t>Klubben, Ms.  Tenielle M</t>
  </si>
  <si>
    <t>Mascaro, Ms.  Andrea</t>
  </si>
  <si>
    <t>Norvell, Ms.  Nora P</t>
  </si>
  <si>
    <t>Ornelas, Mr.  Zachary</t>
  </si>
  <si>
    <t>Fitzpatrick, Mr.  Michael</t>
  </si>
  <si>
    <t>Bloomquist, Ms.  Alyssa K.</t>
  </si>
  <si>
    <t>Wick, Ms.  Heather</t>
  </si>
  <si>
    <t>Zappala, Mr.  Dante</t>
  </si>
  <si>
    <t>Earle, Ms.  Sara E.</t>
  </si>
  <si>
    <t>Majewski, Mr.  Scott</t>
  </si>
  <si>
    <t>Apfelbaum, Mr.  Sean</t>
  </si>
  <si>
    <t>Graham, Ms.  Danielle</t>
  </si>
  <si>
    <t>Whitacre, Mr.  Andrew D.</t>
  </si>
  <si>
    <t>Wegener, Mr.  Joel D</t>
  </si>
  <si>
    <t>Collie, Ms.  Michelle</t>
  </si>
  <si>
    <t>Murphy, Mr.  Michael J.</t>
  </si>
  <si>
    <t>Butters, Ms.  Nikki</t>
  </si>
  <si>
    <t>Cook, Ms.  Summer B.</t>
  </si>
  <si>
    <t>Breen, Mr.  Edward</t>
  </si>
  <si>
    <t>Fitzsimons, Mr.  Ryan</t>
  </si>
  <si>
    <t>Houle, Ms.  Kacee</t>
  </si>
  <si>
    <t>Woodward, Mr.  Dave</t>
  </si>
  <si>
    <t>Ray, Ms.  Maryanna</t>
  </si>
  <si>
    <t>Jennings, Ms.  Jessica H.</t>
  </si>
  <si>
    <t>Fuller, Ms.  Deanna</t>
  </si>
  <si>
    <t>Lovisek, Mr.  Peter</t>
  </si>
  <si>
    <t>Painter, Ms.  Rebecca</t>
  </si>
  <si>
    <t>Edwards, Ms.  Elizabeth M.</t>
  </si>
  <si>
    <t>Liebl, Mr.  Gregory</t>
  </si>
  <si>
    <t>Kasabian-Larson, Ms.  Sarah E.</t>
  </si>
  <si>
    <t>Creamer, Ms.  Anne Elise</t>
  </si>
  <si>
    <t>Kimbel, Mr.  Christopher R</t>
  </si>
  <si>
    <t>Livensparger, Mr.  Elliot</t>
  </si>
  <si>
    <t>Grange, Mr.  Christopher D.</t>
  </si>
  <si>
    <t>Nunlist, Mr.  Corey</t>
  </si>
  <si>
    <t>Cutter, Mr.  Patrick D.</t>
  </si>
  <si>
    <t>Martin, Mr.  Anthony D.</t>
  </si>
  <si>
    <t>Cooney, Ms.  Melissa</t>
  </si>
  <si>
    <t>Bier, Ms.  Raven</t>
  </si>
  <si>
    <t>Muskopf, Mr.  Christopher</t>
  </si>
  <si>
    <t>Sirak, Ms.  Kendra A</t>
  </si>
  <si>
    <t>Nelsen, Ms.  Jordan</t>
  </si>
  <si>
    <t>Schallner, Mr.  Nils</t>
  </si>
  <si>
    <t>Dunlap, Mr.  Scott</t>
  </si>
  <si>
    <t>Messing, Ms.  Angela</t>
  </si>
  <si>
    <t>Bondell, Ms.  Allison</t>
  </si>
  <si>
    <t>Gaughan, Ms.  Caitlin O.</t>
  </si>
  <si>
    <t>Gruman, Ms.  Tracy M</t>
  </si>
  <si>
    <t>Whitlow, Mr.  Dustin M.</t>
  </si>
  <si>
    <t>Robinson, Ms.  Jenny</t>
  </si>
  <si>
    <t>Sabo, Ms.  Emily</t>
  </si>
  <si>
    <t>Nazarian, Ms.  Fabienne</t>
  </si>
  <si>
    <t>Lerma, Mr.  Jordan</t>
  </si>
  <si>
    <t>Dahl, Mr.  Matt</t>
  </si>
  <si>
    <t>Surtees, Ms.  Taryn L</t>
  </si>
  <si>
    <t>Spetner, Ms.  Temima</t>
  </si>
  <si>
    <t>Brandon, Ms.  Jennifer</t>
  </si>
  <si>
    <t>Eley, Ms.  Serena M.</t>
  </si>
  <si>
    <t>Sedicum, Ms.  Victoria M.</t>
  </si>
  <si>
    <t>Markle, Ms.  Phoebe</t>
  </si>
  <si>
    <t>Kunz, Mr.  Corey</t>
  </si>
  <si>
    <t>Wimert, Ms.  Rebecca</t>
  </si>
  <si>
    <t>Peterson, Mr.  Nicholas D</t>
  </si>
  <si>
    <t>Mercier, Mr.  Christian</t>
  </si>
  <si>
    <t>Laurie, Mr.  Jonathon S.</t>
  </si>
  <si>
    <t>Sekaquaptewa, Ms.  Caroline</t>
  </si>
  <si>
    <t>Frash, Mr.  Joshua D.</t>
  </si>
  <si>
    <t>Bukowski, Ms.  Nichole</t>
  </si>
  <si>
    <t>Sandahl, Ms.  Denise M</t>
  </si>
  <si>
    <t>Speight, Mr.  Peter R.</t>
  </si>
  <si>
    <t>Lee, Mr.  Johnson K</t>
  </si>
  <si>
    <t>Nielsen, Ms.  Katherine</t>
  </si>
  <si>
    <t>Zirdok, Ms.  Lynda</t>
  </si>
  <si>
    <t>Crudale, Mr.  Anthony</t>
  </si>
  <si>
    <t>Koopmans, Ms.  Linnea C.</t>
  </si>
  <si>
    <t>Milani, Mr.  Massimiliano A.</t>
  </si>
  <si>
    <t>Kelly, Mr.  James M.</t>
  </si>
  <si>
    <t>Finelli, Ms.  Lauren</t>
  </si>
  <si>
    <t>Palmer, Ms.  Michele V.</t>
  </si>
  <si>
    <t>Wang, Mr.  Xiao</t>
  </si>
  <si>
    <t>Beasley, Ms.  Harper L</t>
  </si>
  <si>
    <t>Bedbury, Mr.  Nick</t>
  </si>
  <si>
    <t>Stemberger, Mr.  Scott</t>
  </si>
  <si>
    <t>Chebet, Mr.  Wilson</t>
  </si>
  <si>
    <t>Muir, Mr.  Lee</t>
  </si>
  <si>
    <t>Yang, Mr.  Shizhong</t>
  </si>
  <si>
    <t>Gravel, Ms.  Marie-Claire</t>
  </si>
  <si>
    <t>Smith, Mr.  Todd J.</t>
  </si>
  <si>
    <t>Williams, Ms.  Carolyn</t>
  </si>
  <si>
    <t>Meyer, Ms.  Lindsey</t>
  </si>
  <si>
    <t>Jamieson, Ms.  Marissa D</t>
  </si>
  <si>
    <t>Dufeal, Mr.  Jean Luc</t>
  </si>
  <si>
    <t>Sansonetti, Ms.  Danielle</t>
  </si>
  <si>
    <t>Koneazny, Mr.  Jim</t>
  </si>
  <si>
    <t>Johnson, Mr.  Matthew T</t>
  </si>
  <si>
    <t>Glasson, Ms.  Rachel L.</t>
  </si>
  <si>
    <t>Canitz, Ms.  Corina</t>
  </si>
  <si>
    <t>Li, Mr.  Guannan</t>
  </si>
  <si>
    <t>Parsons, Mr.  Don</t>
  </si>
  <si>
    <t>Raulli, Mr.  Chris</t>
  </si>
  <si>
    <t>Frome, Mr.  Gavin V.</t>
  </si>
  <si>
    <t>Sevcik, Mr.  David</t>
  </si>
  <si>
    <t>Narang, Mr.  Jatin</t>
  </si>
  <si>
    <t>Royston, Mr.  J P. II</t>
  </si>
  <si>
    <t>Tieri, Ms.  Angela M.</t>
  </si>
  <si>
    <t>Whitney, Mr.  Blake K.</t>
  </si>
  <si>
    <t>Wandzilak, Mr.  Brian T.</t>
  </si>
  <si>
    <t>Valenzona, Mr.  Damon</t>
  </si>
  <si>
    <t>Young, Mr.  Jeffrey</t>
  </si>
  <si>
    <t>Richards, Mr.  Malcolm J.</t>
  </si>
  <si>
    <t>Alexson, Ms.  Margaret B.</t>
  </si>
  <si>
    <t>Wright, Ms.  Helen</t>
  </si>
  <si>
    <t>McKenna, Mr.  Matthew</t>
  </si>
  <si>
    <t>Sallade, Mr.  Jeff</t>
  </si>
  <si>
    <t>Argall, Mrs.  Tara R</t>
  </si>
  <si>
    <t>Patchell, Ms.  Kristin</t>
  </si>
  <si>
    <t>Catoggio, Mr.  Timothy</t>
  </si>
  <si>
    <t>Adams, Mr.  Scott</t>
  </si>
  <si>
    <t>Windt, Ms.  Carly E</t>
  </si>
  <si>
    <t>Ryan, Ms.  Lisa</t>
  </si>
  <si>
    <t>Marion, Ms.  Stacey</t>
  </si>
  <si>
    <t>Raffetto, Mr.  Louis</t>
  </si>
  <si>
    <t>Young, Mr.  Brian R.</t>
  </si>
  <si>
    <t>Oehlke, Mrs.  Jessica</t>
  </si>
  <si>
    <t>Sudol, Ms.  Dawn M.</t>
  </si>
  <si>
    <t>Van Es, Mr.  Chris</t>
  </si>
  <si>
    <t>Dolge, Ms.  Karen</t>
  </si>
  <si>
    <t>Marlier, Ms.  Jessica</t>
  </si>
  <si>
    <t>Girard, Mr.  Mathieu</t>
  </si>
  <si>
    <t>Lee, Mr.  Kam S.</t>
  </si>
  <si>
    <t>Hubbard, Ms.  Valerie A</t>
  </si>
  <si>
    <t>Koester, Ms.  Freya R</t>
  </si>
  <si>
    <t>Matthews, Ms.  Jennifer</t>
  </si>
  <si>
    <t>Rubinich, Ms.  Kara</t>
  </si>
  <si>
    <t>Alban, Mr.  Bradley A.</t>
  </si>
  <si>
    <t>Corcoran, Mr.  Brendan</t>
  </si>
  <si>
    <t>Sargent, Ms.  Amber R</t>
  </si>
  <si>
    <t>Watson, Mr.  Sean K</t>
  </si>
  <si>
    <t>Esponda, Mr.  Rick</t>
  </si>
  <si>
    <t>Krall, Mr.  Matthew</t>
  </si>
  <si>
    <t>Poskin, Mr.  Brady</t>
  </si>
  <si>
    <t>Halfmann, Ms.  Kameko</t>
  </si>
  <si>
    <t>Klapper, Mr.  Jeremy A</t>
  </si>
  <si>
    <t>George, Mr.  Daniel</t>
  </si>
  <si>
    <t>Hicks, Ms.  Amanda</t>
  </si>
  <si>
    <t>Lockyer, Ms.  Karen</t>
  </si>
  <si>
    <t>Byrnes, Mr.  Gregory</t>
  </si>
  <si>
    <t>Norris, Ms.  Sabine</t>
  </si>
  <si>
    <t>Darda, Mr.  Joseph</t>
  </si>
  <si>
    <t>Otstot, Mr.  Adam</t>
  </si>
  <si>
    <t>Bowley, Ms.  Karolyn A</t>
  </si>
  <si>
    <t>Rogers, Mrs.  Anita L.</t>
  </si>
  <si>
    <t>Mclaughlin, Ms.  Laura E.</t>
  </si>
  <si>
    <t>Ziegler, Ms.  Sarah</t>
  </si>
  <si>
    <t>Hughey, Mrs.  Ashley E</t>
  </si>
  <si>
    <t>Knast, Ms.  Lindsey</t>
  </si>
  <si>
    <t>Stob, Mr.  Alan</t>
  </si>
  <si>
    <t>Jensen, Mr.  Dan R.</t>
  </si>
  <si>
    <t>Mutter, Ms.  Katie</t>
  </si>
  <si>
    <t>Ahern, Mr.  Eric</t>
  </si>
  <si>
    <t>Chviruk, Ms.  Cathryn</t>
  </si>
  <si>
    <t>Meehan, Mr.  Brendan</t>
  </si>
  <si>
    <t>Gammon, Ms.  Shauna</t>
  </si>
  <si>
    <t>Lee, Mr.  Terence</t>
  </si>
  <si>
    <t>Franco, Ms.  Marisol</t>
  </si>
  <si>
    <t>Patterson, Ms.  Lindsay</t>
  </si>
  <si>
    <t>Valdes, Ms.  Katie</t>
  </si>
  <si>
    <t>Craig, Mr.  Daniel</t>
  </si>
  <si>
    <t>Whipple, Mr.  Brett W</t>
  </si>
  <si>
    <t>Marton, Mr.  Dylan J</t>
  </si>
  <si>
    <t>Hildebrandt, Ms.  Elizabeth</t>
  </si>
  <si>
    <t>Biggs, Ms.  Brooke M.</t>
  </si>
  <si>
    <t>Shigezumi, Mrs.  Teiko</t>
  </si>
  <si>
    <t>Meineke, Mr.  Zachary</t>
  </si>
  <si>
    <t>Ludington, Ms.  Johannah</t>
  </si>
  <si>
    <t>Perrich, Mr.  Ryan A</t>
  </si>
  <si>
    <t>Cervantes, Mr.  Andres Sr.</t>
  </si>
  <si>
    <t>Andrews, Mr.  Bryan</t>
  </si>
  <si>
    <t>Ruvalcaba, Ms.  Lizette</t>
  </si>
  <si>
    <t>King, Mr.  Don</t>
  </si>
  <si>
    <t>Stone, Mr.  Jeb</t>
  </si>
  <si>
    <t>Campbell, Ms.  Amy R.</t>
  </si>
  <si>
    <t>Asher, Mr.  Brian</t>
  </si>
  <si>
    <t>Mazzotta, Mr.  Mike G</t>
  </si>
  <si>
    <t>Huttl, Ms.  Simonezitrone Sr.</t>
  </si>
  <si>
    <t>Ferron, Mr.  Nicholas</t>
  </si>
  <si>
    <t>Colarusso, Ms.  Angela M</t>
  </si>
  <si>
    <t>Pearlman, Mr.  Oz</t>
  </si>
  <si>
    <t>O'Mara, Ms.  Erin M.</t>
  </si>
  <si>
    <t>Niska, Mr.  Bobby E.</t>
  </si>
  <si>
    <t>Schlich, Mr.  Daniel P.</t>
  </si>
  <si>
    <t>Zidek, Ms.  Marie E.</t>
  </si>
  <si>
    <t>Ellgass, Mrs.  Katie</t>
  </si>
  <si>
    <t>Lowe, Mr.  Eric D</t>
  </si>
  <si>
    <t>Malone, Ms.  Tara</t>
  </si>
  <si>
    <t>Dumke, Ms.  Haley L</t>
  </si>
  <si>
    <t>Strong, Ms.  Kayla B.</t>
  </si>
  <si>
    <t>Ferguson, Mr.  Mark D.</t>
  </si>
  <si>
    <t>Klein, Mr.  Patrick J.</t>
  </si>
  <si>
    <t>Eusebio, Mr.  Alejandro</t>
  </si>
  <si>
    <t>Szolosi, Mrs.  Beth A</t>
  </si>
  <si>
    <t>Butler, Mr.  Jason R</t>
  </si>
  <si>
    <t>Fukuchi, Mr.  Yoshinori</t>
  </si>
  <si>
    <t>Drucker, Ms.  Adrienne G.</t>
  </si>
  <si>
    <t>Aziz, Mrs.  Meredith</t>
  </si>
  <si>
    <t>Pak, Mr.  Junyong</t>
  </si>
  <si>
    <t>Kieta, Ms.  Kristen A.</t>
  </si>
  <si>
    <t>Velez, Ms.  Maria I.</t>
  </si>
  <si>
    <t>Bussiere, Mr.  Jonathan</t>
  </si>
  <si>
    <t>McCartney, Mr.  Phil</t>
  </si>
  <si>
    <t>Bambauer, Ms.  Benjamina C</t>
  </si>
  <si>
    <t>Mertz, Mr.  Christopher</t>
  </si>
  <si>
    <t>Mason, Ms.  Alison B</t>
  </si>
  <si>
    <t>Rotich, Ms.  Caroline</t>
  </si>
  <si>
    <t>Fetzer, Ms.  Alexis N</t>
  </si>
  <si>
    <t>Mattis, Ms.  Shanda L</t>
  </si>
  <si>
    <t>Cochran, Mrs.  Lacey</t>
  </si>
  <si>
    <t>Balinsky, Ms.  Laurette</t>
  </si>
  <si>
    <t>Reilly, Mr.  Jason</t>
  </si>
  <si>
    <t>Johnson, Ms.  Mary</t>
  </si>
  <si>
    <t>Petry, Ms.  Kati A</t>
  </si>
  <si>
    <t>Laleman, Mrs.  Kelly J</t>
  </si>
  <si>
    <t>Colby, Ms.  Greer D</t>
  </si>
  <si>
    <t>Wathke, Mr.  Brent</t>
  </si>
  <si>
    <t>Daly, Mr.  Eugene M</t>
  </si>
  <si>
    <t>Dillon, Ms.  Erin D</t>
  </si>
  <si>
    <t>Pontes, Ms.  Kamilla</t>
  </si>
  <si>
    <t>Spies, Mr.  Wayne I.</t>
  </si>
  <si>
    <t>Greig, Ms.  Tracy L</t>
  </si>
  <si>
    <t>Scott, Mrs.  Heather</t>
  </si>
  <si>
    <t>Erlandson, Mrs.  Megan C</t>
  </si>
  <si>
    <t>Autrey, Mr.  Jonathan</t>
  </si>
  <si>
    <t>Alleman, Mr.  Greg D.</t>
  </si>
  <si>
    <t>Michalski, Mr.  Steven L.</t>
  </si>
  <si>
    <t>Grillo, Mr.  Gianfilippo</t>
  </si>
  <si>
    <t>Coronado, Mr.  Hector</t>
  </si>
  <si>
    <t>Dewine, Mr.  Mark W.</t>
  </si>
  <si>
    <t>Carman, Mrs.  Aubri</t>
  </si>
  <si>
    <t>Neems, Mr.  Justin</t>
  </si>
  <si>
    <t>Pesyna, Ms.  Megan A.</t>
  </si>
  <si>
    <t>Meling, Ms.  Erika M.</t>
  </si>
  <si>
    <t>Widlowski, Mr.  Daniel G.</t>
  </si>
  <si>
    <t>Nadar, Ms.  Devin C.</t>
  </si>
  <si>
    <t>Turner, Ms.  Louise A</t>
  </si>
  <si>
    <t>Walker, Mrs.  Sarah</t>
  </si>
  <si>
    <t>Leedham, Ms.  Amy</t>
  </si>
  <si>
    <t>Haglund, Ms.  Brittany L.</t>
  </si>
  <si>
    <t>Mills, Ms.  Jessica L</t>
  </si>
  <si>
    <t>Drnjevich, Mrs.  Kristina K</t>
  </si>
  <si>
    <t>Clay, Mr.  Brad</t>
  </si>
  <si>
    <t>Marbury, Ms.  Margaret O</t>
  </si>
  <si>
    <t>Coon, Mr.  Craig R.</t>
  </si>
  <si>
    <t>Vanttinen, Mr.  Simo</t>
  </si>
  <si>
    <t>Garges, Mr.  Christopher J</t>
  </si>
  <si>
    <t>Rivel, Mr.  Mario Sr.</t>
  </si>
  <si>
    <t>Lawson, Mrs.  Meghann R.</t>
  </si>
  <si>
    <t>Cale, Mr.  Scott M</t>
  </si>
  <si>
    <t>Phillips, Ms.  Caitlin E.</t>
  </si>
  <si>
    <t>Stewart, Mrs.  Samantha A.</t>
  </si>
  <si>
    <t>Drotz, Mr.  Erik</t>
  </si>
  <si>
    <t>Mutai, Mr.  Christopher</t>
  </si>
  <si>
    <t>Lovlien, Mrs.  Maya</t>
  </si>
  <si>
    <t>Bruns, Mr.  Zachary T</t>
  </si>
  <si>
    <t>Stoney, Mrs.  Hilda</t>
  </si>
  <si>
    <t>Markert, Ms.  Stephanie</t>
  </si>
  <si>
    <t>McLucas, Mr.  Doug</t>
  </si>
  <si>
    <t>Erwin, Ms.  Bethany N.</t>
  </si>
  <si>
    <t>Osborne, Mrs.  Sandra H</t>
  </si>
  <si>
    <t>Otsuka, Mr.  Takuo</t>
  </si>
  <si>
    <t>Smith, Ms.  Kelly A.</t>
  </si>
  <si>
    <t>Myers, Mr.  Scott</t>
  </si>
  <si>
    <t>Cote, Mr.  Benoit</t>
  </si>
  <si>
    <t>Ehrhardt, Ms.  Elizabeth M.</t>
  </si>
  <si>
    <t>Petersen, Ms.  Jessica A.</t>
  </si>
  <si>
    <t>Ertel, Ms.  Monica K</t>
  </si>
  <si>
    <t>Lanza, Mr.  Kevin L</t>
  </si>
  <si>
    <t>Picklesimer, Mr.  Gregory</t>
  </si>
  <si>
    <t>Giles, Ms.  Della</t>
  </si>
  <si>
    <t>Harmon, Mr.  David</t>
  </si>
  <si>
    <t>Pennings, Ms.  Victoria</t>
  </si>
  <si>
    <t>Tseronis, Mr.  Tasos</t>
  </si>
  <si>
    <t>Aliff, Mr.  Thomas</t>
  </si>
  <si>
    <t>Willenberg, Mr.  Lukasz</t>
  </si>
  <si>
    <t>Millett, Mr.  Matthew A.</t>
  </si>
  <si>
    <t>Haley, Ms.  Meta</t>
  </si>
  <si>
    <t>Ackerman, Ms.  Rachel E</t>
  </si>
  <si>
    <t>Valdez, Ms.  Angelica</t>
  </si>
  <si>
    <t>Michaud, Ms.  Kathleen</t>
  </si>
  <si>
    <t>Gunnink, Mr.  Gabriel D.</t>
  </si>
  <si>
    <t>Knight, Mr.  Jeff T</t>
  </si>
  <si>
    <t>Grosscup, Mr.  Neil D</t>
  </si>
  <si>
    <t>Koniuch, Ms.  Katherine L.</t>
  </si>
  <si>
    <t>Heitzman, Ms.  Ariel E</t>
  </si>
  <si>
    <t>Tatton, Mr.  Christopher P</t>
  </si>
  <si>
    <t>Flanagan, Mrs.  Erin M.</t>
  </si>
  <si>
    <t>Funk, Mrs.  Molly K.</t>
  </si>
  <si>
    <t>Davenport, Mr.  Ryan J.</t>
  </si>
  <si>
    <t>Nicholson, Mrs.  Jennifer</t>
  </si>
  <si>
    <t>Lindbloom, Mr.  Daniel M</t>
  </si>
  <si>
    <t>Wijayaratne, Ms.  Hiruni</t>
  </si>
  <si>
    <t>Ainsworth, Ms.  Reina H.</t>
  </si>
  <si>
    <t>Gayagoy, Ms.  Kristi</t>
  </si>
  <si>
    <t>Fitzmaurice, Ms.  Meredith L.</t>
  </si>
  <si>
    <t>Rodriguez, Ms.  Jocelyn</t>
  </si>
  <si>
    <t>Tsoucas, Mrs.  Daphne</t>
  </si>
  <si>
    <t>Muhly, Ms.  Margaret E</t>
  </si>
  <si>
    <t>Lund, Mr.  Mario J.</t>
  </si>
  <si>
    <t>Battaglino, Mr.  Peter</t>
  </si>
  <si>
    <t>Pena, Ms.  Carolina</t>
  </si>
  <si>
    <t>Thomason, Mrs.  Jenny K.</t>
  </si>
  <si>
    <t>Hancox, Ms.  Jessica</t>
  </si>
  <si>
    <t>Canarecci, Ms.  Kimberly D</t>
  </si>
  <si>
    <t>Toupin, Mr.  Marc-Olivier</t>
  </si>
  <si>
    <t>Mulley, Mr.  Russell J</t>
  </si>
  <si>
    <t>Parry, Ms.  Karine</t>
  </si>
  <si>
    <t>Mason Cox, Ms.  Cheryl</t>
  </si>
  <si>
    <t>Thompson, Ms.  Allison M.</t>
  </si>
  <si>
    <t>Nelson, Ms.  Adriana</t>
  </si>
  <si>
    <t>Forte, Ms.  Miranda J</t>
  </si>
  <si>
    <t>Corona Iturriaga, Mr.  Roberto</t>
  </si>
  <si>
    <t>McCollum, Mrs.  Rebecca B.</t>
  </si>
  <si>
    <t>Hevner, Ms.  Tiffany</t>
  </si>
  <si>
    <t>Looi, Mr.  Alexander</t>
  </si>
  <si>
    <t>Power, Mr.  Rich M</t>
  </si>
  <si>
    <t>Routon, Mr.  Aaron C</t>
  </si>
  <si>
    <t>Dochelli, Ms.  Kate</t>
  </si>
  <si>
    <t>Gillespie, Ms.  Maria M</t>
  </si>
  <si>
    <t>Oskvig, Mr.  Daven W</t>
  </si>
  <si>
    <t>Holland-Stergar, Mrs.  Brianne</t>
  </si>
  <si>
    <t>Arai, Mr.  Hiroki</t>
  </si>
  <si>
    <t>Olausson, Mr.  Anders</t>
  </si>
  <si>
    <t>Wagner, Ms.  Danielle</t>
  </si>
  <si>
    <t>Delong, Ms.  Candace N</t>
  </si>
  <si>
    <t>Mehech, Mr.  Bruno F.</t>
  </si>
  <si>
    <t>Machiela, Ms.  Emily</t>
  </si>
  <si>
    <t>Young, Mrs.  Katie</t>
  </si>
  <si>
    <t>Dupere, Mrs.  Sally</t>
  </si>
  <si>
    <t>Iandolo, Ms.  Meaghan J</t>
  </si>
  <si>
    <t>Ito, Ms.  Rina</t>
  </si>
  <si>
    <t>Barry, Ms.  Kristin P.</t>
  </si>
  <si>
    <t>Boyce, Mr.  Albert</t>
  </si>
  <si>
    <t>Lin, Mrs.  Ashley</t>
  </si>
  <si>
    <t>Smith, Mrs.  Shannon L</t>
  </si>
  <si>
    <t>Nalven, Ms.  Amy B</t>
  </si>
  <si>
    <t>Bourgeois, Ms.  A Danielle</t>
  </si>
  <si>
    <t>Orloff, Mr.  Conrad F</t>
  </si>
  <si>
    <t>Ramirez, Mr.  Josh</t>
  </si>
  <si>
    <t>Fouquet, Mr.  Maxime</t>
  </si>
  <si>
    <t>McPhillips, Ms.  Natalie</t>
  </si>
  <si>
    <t>Burgin, Ms.  Melissa</t>
  </si>
  <si>
    <t>Roberts, Ms.  Laura P.</t>
  </si>
  <si>
    <t>Nemec, Mrs.  Lisa</t>
  </si>
  <si>
    <t>Appman, Mr.  William D. Jr.</t>
  </si>
  <si>
    <t>Driscoll, Mr.  James</t>
  </si>
  <si>
    <t>Glotzbach, Mr.  John</t>
  </si>
  <si>
    <t>Tenforde, Mr.  Adam S</t>
  </si>
  <si>
    <t>Ramirez, Mr.  Armando</t>
  </si>
  <si>
    <t>Stanley Torres, Ms.  Dana</t>
  </si>
  <si>
    <t>Vandongen, Ms.  Jennifer L</t>
  </si>
  <si>
    <t>Liebald, Mr.  Benjamin</t>
  </si>
  <si>
    <t>Holte, Ms.  Tanya</t>
  </si>
  <si>
    <t>Johnson, Ms.  Tracy</t>
  </si>
  <si>
    <t>Bartlett, Ms.  Emily S</t>
  </si>
  <si>
    <t>Bergman, Ms.  Kelly R</t>
  </si>
  <si>
    <t>Aitken, Mr.  Kyle</t>
  </si>
  <si>
    <t>Berger, Mr.  Bruce A Jr.</t>
  </si>
  <si>
    <t>Richey, Mr.  Cary J</t>
  </si>
  <si>
    <t>Trotter, Mrs.  Jill M</t>
  </si>
  <si>
    <t>Chavez, Mr.  Chris</t>
  </si>
  <si>
    <t>Orifice, Mr.  Michael E.</t>
  </si>
  <si>
    <t>Farkash, Mrs.  Lauren</t>
  </si>
  <si>
    <t>Hribar, Mrs.  Kathryn E</t>
  </si>
  <si>
    <t>Crawford, Ms.  Polly</t>
  </si>
  <si>
    <t>Sittlington, Mr.  Mark H.</t>
  </si>
  <si>
    <t>Silbert, Mrs.  Jessie M.</t>
  </si>
  <si>
    <t>Carrique, Mr.  Chris</t>
  </si>
  <si>
    <t>Kosla, Mr.  Daniel</t>
  </si>
  <si>
    <t>Parker, Ms.  Megan</t>
  </si>
  <si>
    <t>Horton, Mr.  Kevin</t>
  </si>
  <si>
    <t>Boller, Ms.  Caroline S.</t>
  </si>
  <si>
    <t>Olaru, Ms.  Nuta</t>
  </si>
  <si>
    <t>Prescott, Ms.  Margie</t>
  </si>
  <si>
    <t>Hines, Mrs.  Heidi</t>
  </si>
  <si>
    <t>Blanton, Mr.  Diego J</t>
  </si>
  <si>
    <t>Bustamante, Mr.  Enrique M Sr.</t>
  </si>
  <si>
    <t>McCann, Mr.  Greg</t>
  </si>
  <si>
    <t>Schmole, Mr.  Filip</t>
  </si>
  <si>
    <t>Barber, Ms.  Rosemary E.</t>
  </si>
  <si>
    <t>Reichmann, Ms.  Lisa</t>
  </si>
  <si>
    <t>Cavatorta, Mr.  Jason</t>
  </si>
  <si>
    <t>Yaeger, Ms.  Courtney</t>
  </si>
  <si>
    <t>Hughes, Ms.  Jennifer R.</t>
  </si>
  <si>
    <t>Donahue, Ms.  Lauren E</t>
  </si>
  <si>
    <t>Greenwell, Ms.  Ashley M.</t>
  </si>
  <si>
    <t>Steele, Ms.  Alison R.</t>
  </si>
  <si>
    <t>Gunter, Ms.  Madeleine</t>
  </si>
  <si>
    <t>McDonough, Ms.  Stacey</t>
  </si>
  <si>
    <t>Sweetland, Ms.  Kimberly</t>
  </si>
  <si>
    <t>Hammersmith, Mr.  Matthew D</t>
  </si>
  <si>
    <t>French, Mr.  Michael</t>
  </si>
  <si>
    <t>Garbe, Mr.  Ben</t>
  </si>
  <si>
    <t>Duncan, Mr.  Chris</t>
  </si>
  <si>
    <t>Wallace, Mr.  Jeremy J</t>
  </si>
  <si>
    <t>Tillman, Mrs.  Amy L.</t>
  </si>
  <si>
    <t>Lee, Mrs.  Karen L.</t>
  </si>
  <si>
    <t>Taylor, Ms.  Tennille</t>
  </si>
  <si>
    <t>McSween, Mr.  Matt</t>
  </si>
  <si>
    <t>Schubert, Ms.  Emily</t>
  </si>
  <si>
    <t>Lalanne, Mr.  Justin E</t>
  </si>
  <si>
    <t>Flanagan, Ms.  Shalane</t>
  </si>
  <si>
    <t>Arellano, Ms.  Jessica N.</t>
  </si>
  <si>
    <t>Charette, Ms.  Melanie</t>
  </si>
  <si>
    <t>Pena Reyes, Ms.  Ruth Angelica</t>
  </si>
  <si>
    <t>Broderick, Ms.  Una M</t>
  </si>
  <si>
    <t>Summers, Ms.  Taralyn</t>
  </si>
  <si>
    <t>Fisher, Mr.  James A</t>
  </si>
  <si>
    <t>Zhou, Mr.  Ning</t>
  </si>
  <si>
    <t>Clarke-Ames, Mr.  Joel</t>
  </si>
  <si>
    <t>Staton, Ms.  Pamela J.</t>
  </si>
  <si>
    <t>Forster, Ms.  Brittney</t>
  </si>
  <si>
    <t>Monaghan, Mrs.  Sheila</t>
  </si>
  <si>
    <t>Kawamoto, Mr.  Koji</t>
  </si>
  <si>
    <t>Dicharry, Ms.  Sarah</t>
  </si>
  <si>
    <t>Berry, Mrs.  Colleen M</t>
  </si>
  <si>
    <t>Porfirio, Ms.  Deedra G.</t>
  </si>
  <si>
    <t>Thind, Mrs.  Kulwinder</t>
  </si>
  <si>
    <t>Ryan, Ms.  Ann M.</t>
  </si>
  <si>
    <t>Horn, Ms.  Sarah E</t>
  </si>
  <si>
    <t>Sabadosa, Ms.  Apryl J.</t>
  </si>
  <si>
    <t>Casady, Mrs.  Ilana</t>
  </si>
  <si>
    <t>Phillips, Ms.  Katherine</t>
  </si>
  <si>
    <t>Ahokas, Ms.  Katherine</t>
  </si>
  <si>
    <t>Hebert, Mr.  Karl</t>
  </si>
  <si>
    <t>Fair, Mr.  Stephen</t>
  </si>
  <si>
    <t>Swenson, Mr.  Will</t>
  </si>
  <si>
    <t>Revenis, Mr.  Bradley D</t>
  </si>
  <si>
    <t>Engnes, Mrs.  Amy M</t>
  </si>
  <si>
    <t>Wiltse, Mr.  Matthew W.</t>
  </si>
  <si>
    <t>Fernandez, Mr.  Doug</t>
  </si>
  <si>
    <t>Edwards, Mr.  Tom</t>
  </si>
  <si>
    <t>Pinney, Mr.  Jonathan</t>
  </si>
  <si>
    <t>Levy, Mr.  Wayne A.</t>
  </si>
  <si>
    <t>Takeda, Mr.  Nobuyori</t>
  </si>
  <si>
    <t>Burke, Mr.  Rich</t>
  </si>
  <si>
    <t>Duarte, Mr.  Marcos S</t>
  </si>
  <si>
    <t>Clark, Mr.  Dave</t>
  </si>
  <si>
    <t>Nice, Mr.  Andy</t>
  </si>
  <si>
    <t>Windler, Ms.  Mary</t>
  </si>
  <si>
    <t>Jones, Mr.  Marcus B</t>
  </si>
  <si>
    <t>Stevenson, Mr.  Thomas K.</t>
  </si>
  <si>
    <t>Humphrey, Mr.  Robert</t>
  </si>
  <si>
    <t>Nelson, Mr.  Geoff</t>
  </si>
  <si>
    <t>Payne, Mr.  Chris J.</t>
  </si>
  <si>
    <t>Hails, Ms.  Kate A.</t>
  </si>
  <si>
    <t>Proctor, Ms.  Kelli</t>
  </si>
  <si>
    <t>Ryan, Mrs.  Maggie M</t>
  </si>
  <si>
    <t>Watson, Mrs.  Michelle L.</t>
  </si>
  <si>
    <t>Gresh, Mrs.  Ashley K</t>
  </si>
  <si>
    <t>Anis, Mr.  Michael</t>
  </si>
  <si>
    <t>Swartz, Mr.  Ryan K.</t>
  </si>
  <si>
    <t>Schluneker, Mr.  Matthew J</t>
  </si>
  <si>
    <t>Bellemare, Mrs.  Karine</t>
  </si>
  <si>
    <t>Vitalo, Ms.  Antonia G</t>
  </si>
  <si>
    <t>Hamilton, Ms.  Casondra L</t>
  </si>
  <si>
    <t>Marshall, Ms.  Wendy</t>
  </si>
  <si>
    <t>Cale, Mr.  Eric D</t>
  </si>
  <si>
    <t>Pittaway, Ms.  Elizabeth</t>
  </si>
  <si>
    <t>Bill, Ms.  Laura F</t>
  </si>
  <si>
    <t>Antrim, Ms.  Amelia F.</t>
  </si>
  <si>
    <t>Doolittle-Crider, Ms.  Amy L.</t>
  </si>
  <si>
    <t>Ruhlman, Ms.  Katie J</t>
  </si>
  <si>
    <t>Anderson, Ms.  Laura E.</t>
  </si>
  <si>
    <t>Uchiyama, Mrs.  Mayumi</t>
  </si>
  <si>
    <t>Desota, Ms.  Vanessa</t>
  </si>
  <si>
    <t>Edmonds, Ms.  Natali N</t>
  </si>
  <si>
    <t>Otto, Ms.  Beth</t>
  </si>
  <si>
    <t>Kurt, Mr.  Alex</t>
  </si>
  <si>
    <t>Duhaime, Mr.  Spencer</t>
  </si>
  <si>
    <t>Swann, Ms.  Andee W.</t>
  </si>
  <si>
    <t>Burton, Mrs.  Amy</t>
  </si>
  <si>
    <t>Ricardi, Mr.  Joshua</t>
  </si>
  <si>
    <t>Joslyn, Mr.  C Fred</t>
  </si>
  <si>
    <t>Bennie, Mr.  Jeremy</t>
  </si>
  <si>
    <t>Kanyane, Mr.  Patrick Sr.</t>
  </si>
  <si>
    <t>McFadden, Ms.  Kelly M.</t>
  </si>
  <si>
    <t>Connolly, Ms.  Katherine</t>
  </si>
  <si>
    <t>Merino, Ms.  Keila L</t>
  </si>
  <si>
    <t>Baird, Ms.  Zanae E</t>
  </si>
  <si>
    <t>Locatelli, Mr.  Alex</t>
  </si>
  <si>
    <t>Brake, Ms.  Kathryn</t>
  </si>
  <si>
    <t>Jacobs, Mr.  Jason L.</t>
  </si>
  <si>
    <t>Vaught, Mr.  Benjamin J.</t>
  </si>
  <si>
    <t>Monteleone, Mr.  Steven M.</t>
  </si>
  <si>
    <t>Verdugo, Mrs.  Erika</t>
  </si>
  <si>
    <t>Sellers, Mr.  Chad</t>
  </si>
  <si>
    <t>Bowman, Mr.  Mark</t>
  </si>
  <si>
    <t>Marley, Mr.  David</t>
  </si>
  <si>
    <t>Grey, Mr.  Matthew R</t>
  </si>
  <si>
    <t>O'Rourke, Mrs.  Orla</t>
  </si>
  <si>
    <t>Fatehali, Ms.  Shaista S</t>
  </si>
  <si>
    <t>Piza-Taylor, Mrs.  Emily</t>
  </si>
  <si>
    <t>Cavanaugh, Ms.  Julie A.</t>
  </si>
  <si>
    <t>Amako, Ms.  Megumi</t>
  </si>
  <si>
    <t>Musa, Ms.  Skylar</t>
  </si>
  <si>
    <t>Phillippi, Mrs.  Victoria</t>
  </si>
  <si>
    <t>Hoskins, Mrs.  Amanda L</t>
  </si>
  <si>
    <t>Imbalzano Zegar, Ms.  Renee</t>
  </si>
  <si>
    <t>Triedman, Ms.  Nellie A.</t>
  </si>
  <si>
    <t>Lovuolo, Ms.  Tamara</t>
  </si>
  <si>
    <t>Chung, Ms.  Joan</t>
  </si>
  <si>
    <t>Newsom, Ms.  Aimee J.</t>
  </si>
  <si>
    <t>Harrington, Ms.  Suzanne</t>
  </si>
  <si>
    <t>Hoffman, Ms.  Kristin A.</t>
  </si>
  <si>
    <t>Van Vugt, Ms.  Bronwyn</t>
  </si>
  <si>
    <t>Feehley, Ms.  Taylor J</t>
  </si>
  <si>
    <t>Ashworth, Mrs.  Kimberly M.</t>
  </si>
  <si>
    <t>Hansen, Mr.  Joshua E.</t>
  </si>
  <si>
    <t>Czyz, Mr.  Jeffrey</t>
  </si>
  <si>
    <t>Bauder, Mr.  Andrew R</t>
  </si>
  <si>
    <t>Mendoza, Mr.  Francisco J. Sr.</t>
  </si>
  <si>
    <t>Glass, Mrs.  Rhonda</t>
  </si>
  <si>
    <t>Butcher, Mr.  John</t>
  </si>
  <si>
    <t>Traiser, Mr.  Miles J.</t>
  </si>
  <si>
    <t>Mudy-Mader, Ms.  Justyna I.</t>
  </si>
  <si>
    <t>Rogers, Ms.  Lucille</t>
  </si>
  <si>
    <t>Woo, Ms.  April</t>
  </si>
  <si>
    <t>Walsh, Mr.  Robert</t>
  </si>
  <si>
    <t>White, Mrs.  Alyssa</t>
  </si>
  <si>
    <t>Sheppard, Ms.  Jessica E.</t>
  </si>
  <si>
    <t>Doran, Mr.  Patrick J.</t>
  </si>
  <si>
    <t>Labrosse, Ms.  Emilie</t>
  </si>
  <si>
    <t>Thomas, Ms.  Caitlin B.</t>
  </si>
  <si>
    <t>Lesniak, Mr.  Joseph W</t>
  </si>
  <si>
    <t>Prowse, Ms.  Wendy</t>
  </si>
  <si>
    <t>Seigel, Mrs.  Leah L.</t>
  </si>
  <si>
    <t>Blas, Mr.  Wayne L.</t>
  </si>
  <si>
    <t>Simpson, Mr.  Jason M.</t>
  </si>
  <si>
    <t>Gierman, Mr.  Floris</t>
  </si>
  <si>
    <t>Jeuland, Mr.  Marc</t>
  </si>
  <si>
    <t>Chorney, Mr.  Christopher</t>
  </si>
  <si>
    <t>Rook, Mr.  Kevin</t>
  </si>
  <si>
    <t>Wright, Mr.  Aharon N</t>
  </si>
  <si>
    <t>Chin, Mr.  Lawrence D.</t>
  </si>
  <si>
    <t>White, Mr.  Malcolm</t>
  </si>
  <si>
    <t>Savage, Ms.  Anna E.</t>
  </si>
  <si>
    <t>Hitchings, Ms.  Jenny</t>
  </si>
  <si>
    <t>Truitt, Ms.  Melissa L</t>
  </si>
  <si>
    <t>Chang, Ms.  Chia J.</t>
  </si>
  <si>
    <t>Frey, Ms.  Laura A</t>
  </si>
  <si>
    <t>Krishna, Ms.  Aditi</t>
  </si>
  <si>
    <t>Maher, Ms.  Leah A.</t>
  </si>
  <si>
    <t>Boivin, Ms.  Marianne</t>
  </si>
  <si>
    <t>McAlister, Ms.  Carla</t>
  </si>
  <si>
    <t>Akhmedova, Ms.  Oksana</t>
  </si>
  <si>
    <t>Tucker, Ms.  Rebecca B.</t>
  </si>
  <si>
    <t>Gramelspacher, Ms.  Maria A.</t>
  </si>
  <si>
    <t>Goldsmith, Mrs.  Lisa M</t>
  </si>
  <si>
    <t>Tranter, Mr.  Steve Jr.</t>
  </si>
  <si>
    <t>Tu, Mrs.  Tiffany</t>
  </si>
  <si>
    <t>Kaczka, Mr.  Greg</t>
  </si>
  <si>
    <t>Hunter, Mr.  Dale</t>
  </si>
  <si>
    <t>Moran, Ms.  Brittany A.</t>
  </si>
  <si>
    <t>Ashby, Mr.  Robert S</t>
  </si>
  <si>
    <t>Ausen, Mr.  Cameron</t>
  </si>
  <si>
    <t>Savage, Mrs.  Ulrike</t>
  </si>
  <si>
    <t>O'Leary, Ms.  Katlyn A.</t>
  </si>
  <si>
    <t>Scoville, Mr.  Morgan B.</t>
  </si>
  <si>
    <t>Kaus, Mr.  Peter</t>
  </si>
  <si>
    <t>Rainey, Ms.  Chandler</t>
  </si>
  <si>
    <t>Rasch, Ms.  Silvana M.</t>
  </si>
  <si>
    <t>Plunkett, Ms.  Natty</t>
  </si>
  <si>
    <t>Murphy, Mr.  Nicholas T</t>
  </si>
  <si>
    <t>Gusmer, Ms.  Rebecca</t>
  </si>
  <si>
    <t>Loftus, Mr.  John</t>
  </si>
  <si>
    <t>Scott, Mr.  Antony G</t>
  </si>
  <si>
    <t>Alvarez, Mr.  Eric</t>
  </si>
  <si>
    <t>Petersson, Mr.  Erik</t>
  </si>
  <si>
    <t>Liaw, Mr.  Matthew T</t>
  </si>
  <si>
    <t>Tripaldi, Ms.  Cassandra</t>
  </si>
  <si>
    <t>Kelley, Ms.  Rosemary C</t>
  </si>
  <si>
    <t>Endara, Ms.  Carrie A.</t>
  </si>
  <si>
    <t>Valle, Mr.  Gerardo Sr.</t>
  </si>
  <si>
    <t>Germain, Mr.  Matthew R.</t>
  </si>
  <si>
    <t>Finecey, Mrs.  Meghan E</t>
  </si>
  <si>
    <t>Mendoza, Mr.  Eric</t>
  </si>
  <si>
    <t>Roe, Ms.  Lisa B</t>
  </si>
  <si>
    <t>Webb, Mrs.  Jane R.</t>
  </si>
  <si>
    <t>Stocker, Ms.  Allison M</t>
  </si>
  <si>
    <t>Jacobson, Mrs.  Sarah E.</t>
  </si>
  <si>
    <t>Shaw, Mr.  Philip J</t>
  </si>
  <si>
    <t>Goodwin, Ms.  Jillian A.</t>
  </si>
  <si>
    <t>Brock, Mrs.  Laura D</t>
  </si>
  <si>
    <t>Papp, Ms.  Megan E.</t>
  </si>
  <si>
    <t>Siragusa, Ms.  Shannon J.</t>
  </si>
  <si>
    <t>Pizarro, Ms.  Rachelle M</t>
  </si>
  <si>
    <t>Strange, Mr.  Casey</t>
  </si>
  <si>
    <t>Eidinger, Ms.  Jessica L</t>
  </si>
  <si>
    <t>Ginsburg, Mr.  Brandon F</t>
  </si>
  <si>
    <t>Truex, Ms.  Melissa</t>
  </si>
  <si>
    <t>Higgins, Ms.  Danielle N</t>
  </si>
  <si>
    <t>McCurdy, Mr.  Matthew</t>
  </si>
  <si>
    <t>Hughes, Mrs.  Bettina</t>
  </si>
  <si>
    <t>Varner, Mr.  Alexander</t>
  </si>
  <si>
    <t>Dahmen, Mrs.  Holli</t>
  </si>
  <si>
    <t>Young, Mrs.  Heather C</t>
  </si>
  <si>
    <t>Fraser, Mr.  Kyle</t>
  </si>
  <si>
    <t>Deeg, Mr.  Thomas J</t>
  </si>
  <si>
    <t>Robertson, Mr.  Chris</t>
  </si>
  <si>
    <t>Peck, Mr.  Graham</t>
  </si>
  <si>
    <t>Burger, Mr.  Garrett</t>
  </si>
  <si>
    <t>Blain, Mr.  Andrew</t>
  </si>
  <si>
    <t>Winters, Mrs.  Annabelle M</t>
  </si>
  <si>
    <t>McCue, Mr.  Daniel T.</t>
  </si>
  <si>
    <t>Webster, Ms.  Deanne</t>
  </si>
  <si>
    <t>Anderson, Ms.  Carrie</t>
  </si>
  <si>
    <t>Chiappone, Mrs.  Suzanne</t>
  </si>
  <si>
    <t>Opie, Ms.  Jasmine P.</t>
  </si>
  <si>
    <t>Donnelly, Ms.  Jennifer</t>
  </si>
  <si>
    <t>Rall, Ms.  Tracie</t>
  </si>
  <si>
    <t>Mitchell, Mr.  Tristan D.</t>
  </si>
  <si>
    <t>Chen, Mr.  Peiweng</t>
  </si>
  <si>
    <t>Tufaro, Ms.  Theresa M.</t>
  </si>
  <si>
    <t>Peters, Mr.  Daniel J</t>
  </si>
  <si>
    <t>Susedik, Mrs.  Courtney M.</t>
  </si>
  <si>
    <t>Garcia, Mr.  Jose A.</t>
  </si>
  <si>
    <t>Deady, Mrs.  Lauren</t>
  </si>
  <si>
    <t>Campbell, Mr.  Jonathon M.</t>
  </si>
  <si>
    <t>Schaefer, Mrs.  Stephanie A</t>
  </si>
  <si>
    <t>D'Alessandro, Mr.  Patrick</t>
  </si>
  <si>
    <t>Wyss, Mrs.  Krista</t>
  </si>
  <si>
    <t>Rose, Ms.  Jenessa</t>
  </si>
  <si>
    <t>Hopper, Mr.  Ryan M.</t>
  </si>
  <si>
    <t>Finneran, Mr.  Thomas</t>
  </si>
  <si>
    <t>Basham, Ms.  Amanda N.</t>
  </si>
  <si>
    <t>Inman, Ms.  Teresa P.</t>
  </si>
  <si>
    <t>Oscal, Mr.  Dorian</t>
  </si>
  <si>
    <t>Craft, Ms.  Amy</t>
  </si>
  <si>
    <t>Kebede, Ms.  Aberu</t>
  </si>
  <si>
    <t>Strobel, Ms.  Ashley</t>
  </si>
  <si>
    <t>Dalton, Ms.  Anna E</t>
  </si>
  <si>
    <t>Morimoto, Ms.  Tania K.</t>
  </si>
  <si>
    <t>Manlove, Ms.  Ashley E</t>
  </si>
  <si>
    <t>Madzik, Ms.  Aleksandra</t>
  </si>
  <si>
    <t>Hobson, Ms.  Valery L</t>
  </si>
  <si>
    <t>Reyes, Mrs.  Joanna G.</t>
  </si>
  <si>
    <t>Tierney, Mrs.  Stefanie F.</t>
  </si>
  <si>
    <t>Gabris, Mr.  Stephen</t>
  </si>
  <si>
    <t>Howard, Ms.  Liza J.</t>
  </si>
  <si>
    <t>Kallay, Mr.  Ian M.</t>
  </si>
  <si>
    <t>Leguizamo, Ms.  Claudia L.</t>
  </si>
  <si>
    <t>Escartin, Ms.  Jessica M</t>
  </si>
  <si>
    <t>Chorey, Mr.  Billy Jr.</t>
  </si>
  <si>
    <t>McVay, Mr.  David</t>
  </si>
  <si>
    <t>Vinson, Mr.  Tim</t>
  </si>
  <si>
    <t>Astrike-Davis, Ms.  Emma M</t>
  </si>
  <si>
    <t>Harder, Mr.  Tim</t>
  </si>
  <si>
    <t>Bell, Mr.  Patrick</t>
  </si>
  <si>
    <t>Dawes, Ms.  Bridget K.</t>
  </si>
  <si>
    <t>Larios, Mr.  Gabriel</t>
  </si>
  <si>
    <t>Yaremczuk, Ms.  Natasha</t>
  </si>
  <si>
    <t>Knight, Ms.  Abby A.</t>
  </si>
  <si>
    <t>Eversman, Ms.  Michelle</t>
  </si>
  <si>
    <t>Hickory, Ms.  Mckendree</t>
  </si>
  <si>
    <t>Mooney, Ms.  Tara</t>
  </si>
  <si>
    <t>Craighead, Mr.  Daniel</t>
  </si>
  <si>
    <t>Gardner, Mr.  Joshua P</t>
  </si>
  <si>
    <t>Lohrenz, Ms.  Erin C</t>
  </si>
  <si>
    <t>Demise, Ms.  Shure</t>
  </si>
  <si>
    <t>Nelson, Mr.  Richard</t>
  </si>
  <si>
    <t>Guitard, Ms.  Brenda</t>
  </si>
  <si>
    <t>Navas, Mr.  Joseph M</t>
  </si>
  <si>
    <t>Ptucha, Mr.  Stephen J.</t>
  </si>
  <si>
    <t>Kirouac, Mrs.  Kathya</t>
  </si>
  <si>
    <t>Toews, Mr.  Wesley</t>
  </si>
  <si>
    <t>Perry, Mr.  Tim</t>
  </si>
  <si>
    <t>Kretz, Ms.  Jamie L.</t>
  </si>
  <si>
    <t>Hempel, Ms.  Alexandra</t>
  </si>
  <si>
    <t>McBroom, Ms.  Tiffany</t>
  </si>
  <si>
    <t>Yoo, Mrs.  Rebecca J</t>
  </si>
  <si>
    <t>Rand, Mr.  Austin T.</t>
  </si>
  <si>
    <t>Wolfe, Ms.  Jamie T</t>
  </si>
  <si>
    <t>Vance, Mr.  Matthew T.</t>
  </si>
  <si>
    <t>Burnett, Mrs.  Emily</t>
  </si>
  <si>
    <t>Clason, Ms.  Gillian</t>
  </si>
  <si>
    <t>Donnelly, Mrs.  Brenn E.</t>
  </si>
  <si>
    <t>Pietz, Ms.  Lisa M</t>
  </si>
  <si>
    <t>Tegenkamp, Mr.  Matt</t>
  </si>
  <si>
    <t>Dover, Mr.  Thomas A.</t>
  </si>
  <si>
    <t>Dockemeyer, Mr.  Kevin J</t>
  </si>
  <si>
    <t>Steele, Mr.  William H. III</t>
  </si>
  <si>
    <t>Harel, Mr.  Gal</t>
  </si>
  <si>
    <t>Aguila, Mr.  Anton</t>
  </si>
  <si>
    <t>Vallejo Sarmiento, Ms.  Yazmin</t>
  </si>
  <si>
    <t>Beisheim, Mr.  Florian</t>
  </si>
  <si>
    <t>Lenhoff, Ms.  Karen L</t>
  </si>
  <si>
    <t>Wehrwein, Mr.  Scott</t>
  </si>
  <si>
    <t>Wallace, Ms.  Claire</t>
  </si>
  <si>
    <t>Markowitz, Ms.  Lynn M.</t>
  </si>
  <si>
    <t>Vos, Ms.  Sharon</t>
  </si>
  <si>
    <t>McLeod, Mrs.  Candice</t>
  </si>
  <si>
    <t>Balcom, Ms.  Jennifer D</t>
  </si>
  <si>
    <t>Dirth, Mr.  Eric</t>
  </si>
  <si>
    <t>Inglish, Mr.  Bryan</t>
  </si>
  <si>
    <t>Matthews, Mr.  Devon R.</t>
  </si>
  <si>
    <t>Massa-Musiak, Ms.  Elena</t>
  </si>
  <si>
    <t>Bailey, Mr.  Chris</t>
  </si>
  <si>
    <t>Jacoby, Mr.  Bert</t>
  </si>
  <si>
    <t>Crimmings, Mr.  John P.</t>
  </si>
  <si>
    <t>Crane, Mr.  Daniel P</t>
  </si>
  <si>
    <t>Swartzfager, Mrs.  Lisa K.</t>
  </si>
  <si>
    <t>Clevenger, Mrs.  Kristine</t>
  </si>
  <si>
    <t>Reichardt, Mr.  Paul A</t>
  </si>
  <si>
    <t>Morton, Mr.  Bryan</t>
  </si>
  <si>
    <t>Sunstrum, Mr.  Chris</t>
  </si>
  <si>
    <t>Frownfelter, Ms.  Milah B</t>
  </si>
  <si>
    <t>Richter, Ms.  Annette M.</t>
  </si>
  <si>
    <t>England, Mrs.  Yoko</t>
  </si>
  <si>
    <t>McLean, Ms.  Laura</t>
  </si>
  <si>
    <t>Gardner, Ms.  Tess A.</t>
  </si>
  <si>
    <t>Lane, Mr.  William G.</t>
  </si>
  <si>
    <t>Vonachen, Ms.  Paige</t>
  </si>
  <si>
    <t>Smith, Mr.  Matthew J</t>
  </si>
  <si>
    <t>Kidwell, Mr.  Matthew</t>
  </si>
  <si>
    <t>Betancourth, Mrs.  Maria</t>
  </si>
  <si>
    <t>Henstrom, Ms.  Stephanie D</t>
  </si>
  <si>
    <t>Pereira, Ms.  Tiffany</t>
  </si>
  <si>
    <t>Black, Ms.  Sara M.</t>
  </si>
  <si>
    <t>Brown, Mr.  Scott A.</t>
  </si>
  <si>
    <t>Reasoner, Mrs.  Lauren</t>
  </si>
  <si>
    <t>Wandzilak, Mr.  Scott</t>
  </si>
  <si>
    <t>Carver, Mr.  Brian A.</t>
  </si>
  <si>
    <t>Borror, Ms.  Kaitlin R.</t>
  </si>
  <si>
    <t>Saad, Mr.  Mohammad</t>
  </si>
  <si>
    <t>Paul, Mr.  Charlie</t>
  </si>
  <si>
    <t>Trail, Mr.  Brent</t>
  </si>
  <si>
    <t>Benton, Ms.  Kelli M</t>
  </si>
  <si>
    <t>Bauman, Mrs.  Sheridan H</t>
  </si>
  <si>
    <t>Bakula, Mrs.  Sarah M.</t>
  </si>
  <si>
    <t>Edwards, Ms.  Jennifer</t>
  </si>
  <si>
    <t>Davis, Mrs.  Laura J</t>
  </si>
  <si>
    <t>Weiler, Mr.  Thomas</t>
  </si>
  <si>
    <t>Schaaf, Ms.  Gisele</t>
  </si>
  <si>
    <t>Sack, Ms.  Myra L</t>
  </si>
  <si>
    <t>Chenard, Ms.  Melissa M.</t>
  </si>
  <si>
    <t>Williamson, Ms.  Eleanor F.</t>
  </si>
  <si>
    <t>Dollas, Ms.  Elizabeth</t>
  </si>
  <si>
    <t>Sprague, Mr.  Kenneth</t>
  </si>
  <si>
    <t>Michell, Mr.  Robert G.</t>
  </si>
  <si>
    <t>Datwyler, Mr.  Thomas C.</t>
  </si>
  <si>
    <t>Mead, Mr.  Matthew J.</t>
  </si>
  <si>
    <t>Kennedy, Ms.  Mallory D.</t>
  </si>
  <si>
    <t>Czech, Mr.  Christopher D.</t>
  </si>
  <si>
    <t>O'Brien, Mrs.  Jamie</t>
  </si>
  <si>
    <t>Bachman, Ms.  Ariell</t>
  </si>
  <si>
    <t>Bednar, Mr.  Christopher</t>
  </si>
  <si>
    <t>Daye, Mr.  Ryan</t>
  </si>
  <si>
    <t>Clarke, Mr.  Thomas B.</t>
  </si>
  <si>
    <t>Koren, Ms.  Katie</t>
  </si>
  <si>
    <t>Kuramoto, Mrs.  Rachelle L</t>
  </si>
  <si>
    <t>Lynn, Ms.  Colleen</t>
  </si>
  <si>
    <t>Dierksen, Mr.  Gregory A</t>
  </si>
  <si>
    <t>Zoeller, Ms.  Lara</t>
  </si>
  <si>
    <t>Flesch, Ms.  Megan</t>
  </si>
  <si>
    <t>Maltby, Ms.  Sara</t>
  </si>
  <si>
    <t>Custance, Ms.  Lucie J.</t>
  </si>
  <si>
    <t>Choi, Ms.  Elizabeth S.</t>
  </si>
  <si>
    <t>Barnett, Ms.  Carma S</t>
  </si>
  <si>
    <t>Proulx, Mr.  Ryan</t>
  </si>
  <si>
    <t>Hamilton, Mr.  Daniel</t>
  </si>
  <si>
    <t>Lundine, Ms.  Sarah</t>
  </si>
  <si>
    <t>Paullin, Mr.  Matthew J</t>
  </si>
  <si>
    <t>Delucia, Ms.  Francesca</t>
  </si>
  <si>
    <t>Valentine, Ms.  Nicole</t>
  </si>
  <si>
    <t>Mohara, Mr.  Toshiyuki</t>
  </si>
  <si>
    <t>Fairbrother, Mr.  Tom L.</t>
  </si>
  <si>
    <t>Fagan, Mr.  Brian</t>
  </si>
  <si>
    <t>Toth, Mr.  Matthew</t>
  </si>
  <si>
    <t>Guinn, Ms.  Julee</t>
  </si>
  <si>
    <t>Rogers, Mr.  Christopher M.</t>
  </si>
  <si>
    <t>Diviney, Mr.  Ciaran</t>
  </si>
  <si>
    <t>Marlatt, Ms.  Kara</t>
  </si>
  <si>
    <t>Ohler, Ms.  Makie</t>
  </si>
  <si>
    <t>Mossler, Ms.  Emily E</t>
  </si>
  <si>
    <t>Segall, Mr.  Cary</t>
  </si>
  <si>
    <t>Sprieser, Mr.  Steven</t>
  </si>
  <si>
    <t>Blanco, Mr.  Jose Antonio Sr.</t>
  </si>
  <si>
    <t>Sheptock, Ms.  Tatiana</t>
  </si>
  <si>
    <t>Chruniak, Mr.  Dan T.</t>
  </si>
  <si>
    <t>Miller, Ms.  Liisa A.</t>
  </si>
  <si>
    <t>Theis, Ms.  Kathryn E.</t>
  </si>
  <si>
    <t>Sadler, Mr.  Maxwell</t>
  </si>
  <si>
    <t>Auger, Ms.  Pascale</t>
  </si>
  <si>
    <t>Steadman, Ms.  Becca</t>
  </si>
  <si>
    <t>McCarron, Ms.  Grace</t>
  </si>
  <si>
    <t>Roecker, Ms.  Samantha</t>
  </si>
  <si>
    <t>Giumarra, Mrs.  Nicole R.</t>
  </si>
  <si>
    <t>Peters, Mr.  David W</t>
  </si>
  <si>
    <t>Bower, Mr.  Grant</t>
  </si>
  <si>
    <t>Chen, Mrs.  Sophia</t>
  </si>
  <si>
    <t>Capriccioso, Ms.  Christina</t>
  </si>
  <si>
    <t>Starbuck, Mr.  Sam L.</t>
  </si>
  <si>
    <t>McMahon, Mrs.  Haley R.</t>
  </si>
  <si>
    <t>Rissell, Mr.  Ethan</t>
  </si>
  <si>
    <t>Kromroy, Mr.  Andrew W</t>
  </si>
  <si>
    <t>Manfredi, Mr.  Mark G</t>
  </si>
  <si>
    <t>Manwaring, Ms.  Kasey E.</t>
  </si>
  <si>
    <t>Tomaszewski, Mr.  Jeff</t>
  </si>
  <si>
    <t>Gannon, Ms.  Amy</t>
  </si>
  <si>
    <t>Frye, Mr.  Adam</t>
  </si>
  <si>
    <t>Jenkins, Ms.  Kristin M</t>
  </si>
  <si>
    <t>Currier, Ms.  Mary-Lynn B.</t>
  </si>
  <si>
    <t>Whittendale, Mrs.  Jamie A</t>
  </si>
  <si>
    <t>Rixe, Mr.  Jeffrey A.</t>
  </si>
  <si>
    <t>Ballon-Landa, Ms.  Nicole</t>
  </si>
  <si>
    <t>Zaferos, Ms.  Audrey</t>
  </si>
  <si>
    <t>Jackson, Mr.  Jacob</t>
  </si>
  <si>
    <t>Evans Marke, Mr.  Daniel S</t>
  </si>
  <si>
    <t>Samland, Mr.  Marc C.</t>
  </si>
  <si>
    <t>Shapiro, Mr.  Mark S</t>
  </si>
  <si>
    <t>Snitzer, Mr.  Dan</t>
  </si>
  <si>
    <t>Herra Arroyo, Ms.  Gabriela</t>
  </si>
  <si>
    <t>Watters, Ms.  Amanda</t>
  </si>
  <si>
    <t>Steele-Belkin, Ms.  Dara</t>
  </si>
  <si>
    <t>Christensen, Ms.  Rachelle R</t>
  </si>
  <si>
    <t>Hodge, Ms.  Brenda J</t>
  </si>
  <si>
    <t>Rusterholz, Mr.  Tim</t>
  </si>
  <si>
    <t>Lafrance, Mr.  Sylvain</t>
  </si>
  <si>
    <t>Hallis, Mrs.  Lisa M</t>
  </si>
  <si>
    <t>Marshall, Mr.  Ryan</t>
  </si>
  <si>
    <t>Salowitz, Mrs.  Kaitlin M</t>
  </si>
  <si>
    <t>Blake, Mr.  William R.</t>
  </si>
  <si>
    <t>Langerak, Mr.  Bruce</t>
  </si>
  <si>
    <t>Bonilla, Mrs.  Veronica</t>
  </si>
  <si>
    <t>Ciabattoni, Mr.  Warren</t>
  </si>
  <si>
    <t>Escanero Palmer, Mrs.  Daniela</t>
  </si>
  <si>
    <t>Lowe, Ms.  Deirdre A</t>
  </si>
  <si>
    <t>Osmark, Mr.  Mathias</t>
  </si>
  <si>
    <t>Lawson, Mr.  Matthew</t>
  </si>
  <si>
    <t>Warwick, Mr.  Kurt</t>
  </si>
  <si>
    <t>Magnuson, Mr.  Samuel</t>
  </si>
  <si>
    <t>Marsh, Mrs.  Emily</t>
  </si>
  <si>
    <t>Kari, Ms.  Tiffany</t>
  </si>
  <si>
    <t>Standiford, Mr.  Alex F</t>
  </si>
  <si>
    <t>Sherwin, Ms.  Alice</t>
  </si>
  <si>
    <t>Parker, Ms.  Allison M.</t>
  </si>
  <si>
    <t>Blekeli, Mr.  Johannes Fiskerstand</t>
  </si>
  <si>
    <t>Vangampleare, Mr.  Stephen</t>
  </si>
  <si>
    <t>Hiatt, Mr.  Jon M</t>
  </si>
  <si>
    <t>Tadesse, Mr.  Fasil</t>
  </si>
  <si>
    <t>Jaswell, Ms.  Megan C.</t>
  </si>
  <si>
    <t>Phillips-Cook, Ms.  Lisa J.</t>
  </si>
  <si>
    <t>Clark, Mr.  Doron P</t>
  </si>
  <si>
    <t>Wang, Ms.  Katharina</t>
  </si>
  <si>
    <t>Desruisseaux, Mr.  Carl</t>
  </si>
  <si>
    <t>Ripp, Ms.  Kelsey J.</t>
  </si>
  <si>
    <t>Harris, Mr.  Stephen A.</t>
  </si>
  <si>
    <t>Shafer, Mr.  Dan</t>
  </si>
  <si>
    <t>Hemesath, Ms.  Katie C</t>
  </si>
  <si>
    <t>Vinci, Ms.  Melissa K</t>
  </si>
  <si>
    <t>Diamond-Husmann, Ms.  Kara H</t>
  </si>
  <si>
    <t>Soto, Mr.  Juan Carlos</t>
  </si>
  <si>
    <t>Howard, Mr.  John III</t>
  </si>
  <si>
    <t>Patrick, Mrs.  Sarah M</t>
  </si>
  <si>
    <t>Dacko, Mrs.  Kristin C</t>
  </si>
  <si>
    <t>Glassey, Ms.  Casey M.</t>
  </si>
  <si>
    <t>Frechette, Mr.  Samuel</t>
  </si>
  <si>
    <t>Benitez, Mr.  Braulio</t>
  </si>
  <si>
    <t>Gauthier, Ms.  Anne-Marie</t>
  </si>
  <si>
    <t>Fazioli, Mr.  Samuel K.</t>
  </si>
  <si>
    <t>Chorney, Mrs.  Yuki</t>
  </si>
  <si>
    <t>Dannenhauer, Mr.  Rafer</t>
  </si>
  <si>
    <t>McComb, Ms.  Claire</t>
  </si>
  <si>
    <t>Blake, Ms.  Erynn J.</t>
  </si>
  <si>
    <t>Sambasivam, Mr.  Mahesh</t>
  </si>
  <si>
    <t>Maina, Mr.  Stanley</t>
  </si>
  <si>
    <t>Keshian, Mr.  Gregory</t>
  </si>
  <si>
    <t>Maas, Mr.  Eric</t>
  </si>
  <si>
    <t>Sinasac, Ms.  Rachel M</t>
  </si>
  <si>
    <t>Van De Kamp, Mr.  Fritz</t>
  </si>
  <si>
    <t>Ruffo, Mr.  Brad</t>
  </si>
  <si>
    <t>Long, Ms.  Claire M</t>
  </si>
  <si>
    <t>Rohde, Mrs.  Jennifer</t>
  </si>
  <si>
    <t>Bonzi, Ms.  Maria S.</t>
  </si>
  <si>
    <t>Moore, Ms.  Katherine E</t>
  </si>
  <si>
    <t>McGrane, Mr.  Michael</t>
  </si>
  <si>
    <t>Stepnowski, Ms.  Roxanne</t>
  </si>
  <si>
    <t>Merkle, Mr.  Israel</t>
  </si>
  <si>
    <t>Schaefer, Mr.  Samalya</t>
  </si>
  <si>
    <t>Vigneron, Mr.  Peter</t>
  </si>
  <si>
    <t>Mucci, Ms.  Alicia</t>
  </si>
  <si>
    <t>MacDonald, Ms.  Sarah K.</t>
  </si>
  <si>
    <t>Deng, Mr.  Guomin</t>
  </si>
  <si>
    <t>De Mata, Mr.  Javier</t>
  </si>
  <si>
    <t>Strickland, Mr.  Matt</t>
  </si>
  <si>
    <t>Cheney, Mr.  Thomas S</t>
  </si>
  <si>
    <t>Godoy, Ms.  Martha Patricia</t>
  </si>
  <si>
    <t>Rider, Ms.  Alicia</t>
  </si>
  <si>
    <t>Evans, Ms.  Jennifer V.</t>
  </si>
  <si>
    <t>Anderson, Mr.  Michael W.</t>
  </si>
  <si>
    <t>Walters, Mr.  Eddie C</t>
  </si>
  <si>
    <t>Leboeuf, Mr.  Maxime M</t>
  </si>
  <si>
    <t>Scheibel, Mr.  Mark D</t>
  </si>
  <si>
    <t>Ritter, Mr.  Adam</t>
  </si>
  <si>
    <t>Deeg, Mr.  Justin M</t>
  </si>
  <si>
    <t>Pretot, Ms.  Svetlana V.</t>
  </si>
  <si>
    <t>Willsey, Ms.  Jana L</t>
  </si>
  <si>
    <t>Roach, Ms.  Laura</t>
  </si>
  <si>
    <t>Jacobsen, Mr.  Torrey C III</t>
  </si>
  <si>
    <t>O'Hora, Mr.  Paul</t>
  </si>
  <si>
    <t>Amato, Ms.  Jennifer D.</t>
  </si>
  <si>
    <t>Reed, Mr.  Erik</t>
  </si>
  <si>
    <t>Wegner, Ms.  Lana J</t>
  </si>
  <si>
    <t>Bokun, Ms.  Rebecca E</t>
  </si>
  <si>
    <t>Ainsley, Ms.  Katie M.</t>
  </si>
  <si>
    <t>Foster, Ms.  Elizabeth A.</t>
  </si>
  <si>
    <t>Overpeck, Ms.  Sarah</t>
  </si>
  <si>
    <t>Levine, Ms.  Annie J.</t>
  </si>
  <si>
    <t>Jean, Ms.  Annie</t>
  </si>
  <si>
    <t>Wild, Ms.  Lindsey</t>
  </si>
  <si>
    <t>Tabor, Ms.  Laura</t>
  </si>
  <si>
    <t>Steffen, Ms.  Amy T</t>
  </si>
  <si>
    <t>Tadich, Ms.  Katarina D</t>
  </si>
  <si>
    <t>Christenson, Mr.  B.j.</t>
  </si>
  <si>
    <t>Shell, Ms.  Alison</t>
  </si>
  <si>
    <t>Rao, Mr.  Neil K.</t>
  </si>
  <si>
    <t>Myers, Mrs.  Anne Hunter</t>
  </si>
  <si>
    <t>McLean, Ms.  Sandra</t>
  </si>
  <si>
    <t>Gomez, Mr.  Robert</t>
  </si>
  <si>
    <t>Hemingway, Mr.  Rodney</t>
  </si>
  <si>
    <t>Pett, Mr.  Carl R</t>
  </si>
  <si>
    <t>Meingast, Mr.  Maximilian</t>
  </si>
  <si>
    <t>McCarthy, Mr.  Erik</t>
  </si>
  <si>
    <t>Boyle, Mr.  Christopher</t>
  </si>
  <si>
    <t>Gundersen, Mr.  Eirik</t>
  </si>
  <si>
    <t>Wolswinkel, Mr.  Rik</t>
  </si>
  <si>
    <t>Bomberger, Mr.  Matthew R</t>
  </si>
  <si>
    <t>Roy, Mr.  Daniel G</t>
  </si>
  <si>
    <t>Lapierre, Mr.  Yannick</t>
  </si>
  <si>
    <t>Beaty, Mr.  Sean R</t>
  </si>
  <si>
    <t>Hammer, Mr.  Peter</t>
  </si>
  <si>
    <t>Randolph, Ms.  Sara A.</t>
  </si>
  <si>
    <t>Masterson, Ms.  Erin C.</t>
  </si>
  <si>
    <t>Friess, Mr.  Thibaud</t>
  </si>
  <si>
    <t>Mantoni, Ms.  Lisa</t>
  </si>
  <si>
    <t>Bodeen, Ms.  Gretchen K.</t>
  </si>
  <si>
    <t>McPherson, Ms.  Martina</t>
  </si>
  <si>
    <t>Palko, Mr.  Dustin J</t>
  </si>
  <si>
    <t>Breathitt, Ms.  Kelsey</t>
  </si>
  <si>
    <t>Evora, Mr.  Daniel V.</t>
  </si>
  <si>
    <t>Fischer, Ms.  Saeger</t>
  </si>
  <si>
    <t>Deba, Ms.  Buzunesh</t>
  </si>
  <si>
    <t>Leloup, Ms.  Mirte</t>
  </si>
  <si>
    <t>Labare, Ms.  Megan</t>
  </si>
  <si>
    <t>Arouca, Ms.  Kerry A.</t>
  </si>
  <si>
    <t>Reese, Ms.  Kristin</t>
  </si>
  <si>
    <t>McCloskey, Mr.  Christopher R.</t>
  </si>
  <si>
    <t>Tedsen, Mrs.  Elizabeth A</t>
  </si>
  <si>
    <t>Koehlinger, Mr.  Andrew</t>
  </si>
  <si>
    <t>Pielechaty, Ms.  Dawn M.</t>
  </si>
  <si>
    <t>Korhonen, Mr.  Jonathan P</t>
  </si>
  <si>
    <t>Kehr, Mrs.  Gina</t>
  </si>
  <si>
    <t>Montagna, Mr.  Dino</t>
  </si>
  <si>
    <t>M√ºller, Mr.  Jan</t>
  </si>
  <si>
    <t>Baker, Mr.  Jonathan E.</t>
  </si>
  <si>
    <t>Sidebottom, Mr.  Mark A</t>
  </si>
  <si>
    <t>Johnson, Mrs.  Mary</t>
  </si>
  <si>
    <t>Morris, Mr.  Samuel</t>
  </si>
  <si>
    <t>Chaisson, Mr.  Stan J</t>
  </si>
  <si>
    <t>Pigott, Mrs.  Jessica L.</t>
  </si>
  <si>
    <t>Cochrane, Ms.  Krysta</t>
  </si>
  <si>
    <t>Armitage, Mrs.  Natascia</t>
  </si>
  <si>
    <t>Shen, Ms.  Jenny</t>
  </si>
  <si>
    <t>O'Kelly, Mr.  Brian</t>
  </si>
  <si>
    <t>Huff, Ms.  Monica</t>
  </si>
  <si>
    <t>Dye, Mr.  Tyler</t>
  </si>
  <si>
    <t>Willard, Ms.  Kelly C</t>
  </si>
  <si>
    <t>D'Addario, Mrs.  Emily</t>
  </si>
  <si>
    <t>Buchanan, Mr.  James V</t>
  </si>
  <si>
    <t>Clark, Ms.  Angie</t>
  </si>
  <si>
    <t>Waterson, Mr.  Michael J.</t>
  </si>
  <si>
    <t>Piras, Ms.  Sabina</t>
  </si>
  <si>
    <t>Olson, Ms.  Amy C</t>
  </si>
  <si>
    <t>Manfredi, Ms.  Victoria U</t>
  </si>
  <si>
    <t>Landberg, Ms.  Amelia B</t>
  </si>
  <si>
    <t>Flynn, Ms.  Jackie J</t>
  </si>
  <si>
    <t>Bishop, Mr.  Justin</t>
  </si>
  <si>
    <t>Devitt, Ms.  Kerry</t>
  </si>
  <si>
    <t>Lynch, Ms.  Cindy G.</t>
  </si>
  <si>
    <t>Tramontano, Mr.  Gennaro</t>
  </si>
  <si>
    <t>Davidson, Mr.  Terry</t>
  </si>
  <si>
    <t>Burke, Mr.  Patrick J</t>
  </si>
  <si>
    <t>McGraw, Ms.  Keara</t>
  </si>
  <si>
    <t>Fellure, Ms.  Nicole</t>
  </si>
  <si>
    <t>Sanford, Mrs.  Katena</t>
  </si>
  <si>
    <t>Wrenn, Ms.  Bean K.</t>
  </si>
  <si>
    <t>Lindsey, Mr.  Brian</t>
  </si>
  <si>
    <t>Krueger, Mr.  Jan-Patrick</t>
  </si>
  <si>
    <t>Babler, Mr.  Jesse J</t>
  </si>
  <si>
    <t>Brezenski, Ms.  Lindsey M</t>
  </si>
  <si>
    <t>Marschner, Ms.  Marguerite K.</t>
  </si>
  <si>
    <t>King, Mr.  Travis</t>
  </si>
  <si>
    <t>Montez, Mr.  Ricky</t>
  </si>
  <si>
    <t>Campbell, Mrs.  Colleen L.</t>
  </si>
  <si>
    <t>Hurt, Mr.  Charlie A</t>
  </si>
  <si>
    <t>Garey, Mr.  Rick</t>
  </si>
  <si>
    <t>Reddy, Ms.  Lauren C</t>
  </si>
  <si>
    <t>Mueller, Mr.  Daniel</t>
  </si>
  <si>
    <t>Julia, Mr.  Jaime</t>
  </si>
  <si>
    <t>Uribe, Mr.  Erik R</t>
  </si>
  <si>
    <t>Hand, Ms.  Katie</t>
  </si>
  <si>
    <t>Petersen, Mr.  Thomas A</t>
  </si>
  <si>
    <t>Mac-Thiong, Mr.  Jean-Marc</t>
  </si>
  <si>
    <t>Walker, Ms.  Kerry L</t>
  </si>
  <si>
    <t>Steidl, Mr.  Ulrich</t>
  </si>
  <si>
    <t>Rose, Mr.  Justin P</t>
  </si>
  <si>
    <t>Alderfer, Ms.  Hannah E.</t>
  </si>
  <si>
    <t>Ryland, Mr.  David</t>
  </si>
  <si>
    <t>Bethea, Mr.  Jim</t>
  </si>
  <si>
    <t>Kelly, Mr.  Joseph P</t>
  </si>
  <si>
    <t>Blois, Mr.  Michael</t>
  </si>
  <si>
    <t>Dayton, Ms.  Gina M</t>
  </si>
  <si>
    <t>Cloud, Ms.  Shantel C.</t>
  </si>
  <si>
    <t>Betournay, Mr.  Brian</t>
  </si>
  <si>
    <t>Temple, Mr.  Brian</t>
  </si>
  <si>
    <t>Rollie, Ms.  Jessica R</t>
  </si>
  <si>
    <t>Roybal, Mrs.  Robyn</t>
  </si>
  <si>
    <t>Turgeon, Ms.  Ashley</t>
  </si>
  <si>
    <t>Deingenis, Ms.  Dana</t>
  </si>
  <si>
    <t>Hodge, Ms.  Jessica F.</t>
  </si>
  <si>
    <t>Gibbs, Ms.  Lindsey</t>
  </si>
  <si>
    <t>Trom, Ms.  Kelly A</t>
  </si>
  <si>
    <t>Sizer, Ms.  Brooke E</t>
  </si>
  <si>
    <t>Ellison, Ms.  Katelyn E.</t>
  </si>
  <si>
    <t>Sulkowski, Mr.  Adam</t>
  </si>
  <si>
    <t>Maringo, Ms.  Dana</t>
  </si>
  <si>
    <t>Lattin, Mr.  Eric W</t>
  </si>
  <si>
    <t>Deblander, Mr.  Matthew D</t>
  </si>
  <si>
    <t>O'Neill, Mr.  Eoghan</t>
  </si>
  <si>
    <t>Davis, Ms.  Pamela W</t>
  </si>
  <si>
    <t>Stanek, Ms.  Lindsey M.</t>
  </si>
  <si>
    <t>Harris, Ms.  Kassie</t>
  </si>
  <si>
    <t>Manning, Mr.  Matthew</t>
  </si>
  <si>
    <t>Barrera Munoz, Mr.  Ruben Dario</t>
  </si>
  <si>
    <t>Schauwaers, Mr.  Kevin</t>
  </si>
  <si>
    <t>Hartman, Ms.  Lindsay M</t>
  </si>
  <si>
    <t>Fire, Mrs.  Amanda</t>
  </si>
  <si>
    <t>Waliaula, Mr.  James</t>
  </si>
  <si>
    <t>Blackshear, Mr.  Samuel H.</t>
  </si>
  <si>
    <t>Nettik, Ms.  Jenni</t>
  </si>
  <si>
    <t>Novales, Mr.  Estuardo F</t>
  </si>
  <si>
    <t>Rosauer, Mr.  Brett</t>
  </si>
  <si>
    <t>Ryder, Ms.  Sharon E.</t>
  </si>
  <si>
    <t>Larsen, Mr.  Jacob W√¶ver</t>
  </si>
  <si>
    <t>Keate, Mr.  Scott</t>
  </si>
  <si>
    <t>Williams, Ms.  Brooke S.</t>
  </si>
  <si>
    <t>Starosciak, Ms.  Kaye A.</t>
  </si>
  <si>
    <t>Smith, Ms.  Carolyn</t>
  </si>
  <si>
    <t>Henderson, Mr.  Daniel C.</t>
  </si>
  <si>
    <t>Winkelman, Mrs.  Laurie A</t>
  </si>
  <si>
    <t>Monette, Ms.  Nicole</t>
  </si>
  <si>
    <t>Kramer, Ms.  Shelby</t>
  </si>
  <si>
    <t>Goldstein, Ms.  Allison</t>
  </si>
  <si>
    <t>Gonzalez, Ms.  Leticia</t>
  </si>
  <si>
    <t>Barrett, Mr.  John S.</t>
  </si>
  <si>
    <t>Irwin, Ms.  April</t>
  </si>
  <si>
    <t>Glenn, Ms.  Ashley N.</t>
  </si>
  <si>
    <t>O'Meara, Ms.  Madeleine</t>
  </si>
  <si>
    <t>Budrow, Ms.  Nelly S</t>
  </si>
  <si>
    <t>Anderson, Ms.  Meredith S</t>
  </si>
  <si>
    <t>Douglas, Mr.  Kevin</t>
  </si>
  <si>
    <t>Tecklenburg, Ms.  Lisa</t>
  </si>
  <si>
    <t>Baker, Ms.  Katherine A</t>
  </si>
  <si>
    <t>Schenck, Mr.  Steve</t>
  </si>
  <si>
    <t>Johnson, Ms.  Kate L.</t>
  </si>
  <si>
    <t>Blendell, Ms.  Beth</t>
  </si>
  <si>
    <t>Parodi, Ms.  Katharine</t>
  </si>
  <si>
    <t>Morgan, Ms.  Heather L</t>
  </si>
  <si>
    <t>Linden, Ms.  Desiree</t>
  </si>
  <si>
    <t>Horning, Mr.  Peter B.</t>
  </si>
  <si>
    <t>Goode, Mr.  Adam</t>
  </si>
  <si>
    <t>Doden, Mr.  Jeremy J</t>
  </si>
  <si>
    <t>Groff, Mr.  Adam C</t>
  </si>
  <si>
    <t>Kuehler, Mr.  Jon</t>
  </si>
  <si>
    <t>Daniels, Mr.  Steven J</t>
  </si>
  <si>
    <t>Gibby, Ms.  Jessica P.</t>
  </si>
  <si>
    <t>Busa, Ms.  Ashley</t>
  </si>
  <si>
    <t>Moyo, Mr.  Arturo H.</t>
  </si>
  <si>
    <t>Horn, Mr.  Ketil</t>
  </si>
  <si>
    <t>Bien, Ms.  Katie</t>
  </si>
  <si>
    <t>O'Connor, Ms.  Christi</t>
  </si>
  <si>
    <t>Ash, Mr.  Alan</t>
  </si>
  <si>
    <t>Do Prado, Mr.  Edivaldo B. Sr.</t>
  </si>
  <si>
    <t>Phillips, Ms.  Eve</t>
  </si>
  <si>
    <t>Kelly, Mr.  Devin</t>
  </si>
  <si>
    <t>Dever, Mr.  Shaun R</t>
  </si>
  <si>
    <t>Horvath, Mr.  Adrian</t>
  </si>
  <si>
    <t>Danner, Mr.  Andrew</t>
  </si>
  <si>
    <t>Weiss, Ms.  Mallory</t>
  </si>
  <si>
    <t>D'Andrea, Mr.  Shawn E</t>
  </si>
  <si>
    <t>Olesky, Ms.  Sarah E</t>
  </si>
  <si>
    <t>Whitcraft, Mr.  Josh</t>
  </si>
  <si>
    <t>Salazar, Mr.  Johann A</t>
  </si>
  <si>
    <t>Todd, Ms.  Robin M.</t>
  </si>
  <si>
    <t>Pond, Mr.  Kyle K</t>
  </si>
  <si>
    <t>Egan, Ms.  Alison</t>
  </si>
  <si>
    <t>Bersani, Mr.  Michael A.</t>
  </si>
  <si>
    <t>Creech, Mr.  Byron A</t>
  </si>
  <si>
    <t>Sudres, Ms.  Carine A</t>
  </si>
  <si>
    <t>Couture, Mr.  Nathaniel</t>
  </si>
  <si>
    <t>Willard, Ms.  Lindsay A.</t>
  </si>
  <si>
    <t>Patronick, Mr.  Justin R</t>
  </si>
  <si>
    <t>Depasquale, Ms.  Casey</t>
  </si>
  <si>
    <t>Lavergne, Ms.  Amanda L</t>
  </si>
  <si>
    <t>Kawakami, Ms.  Ayako N.</t>
  </si>
  <si>
    <t>Gonsalves, Ms.  Emilee</t>
  </si>
  <si>
    <t>Peck, Mr.  Stephen M</t>
  </si>
  <si>
    <t>Aure, Ms.  Annemarie A</t>
  </si>
  <si>
    <t>Mattingly, Ms.  Ashley R</t>
  </si>
  <si>
    <t>Stelpflug, Ms.  Leslie A</t>
  </si>
  <si>
    <t>Sanchez Antognini, Mr.  Mauricio J. Sr.</t>
  </si>
  <si>
    <t>Condon, Mr.  Kieran</t>
  </si>
  <si>
    <t>Magato, Ms.  Elizabeth A</t>
  </si>
  <si>
    <t>Dombrowski, Mr.  Zeke M.</t>
  </si>
  <si>
    <t>Ohara, Mr.  Chip</t>
  </si>
  <si>
    <t>Cifuentes Fetiva, Mr.  Miguel Angel Sr.</t>
  </si>
  <si>
    <t>Keno, Mr.  Brian</t>
  </si>
  <si>
    <t>Bruce, Ms.  Meghan</t>
  </si>
  <si>
    <t>Lorch, Ms.  Meredith L.</t>
  </si>
  <si>
    <t>Sullivan, Mrs.  Millicent M</t>
  </si>
  <si>
    <t>Cave, Ms.  Kathleen</t>
  </si>
  <si>
    <t>Gudenkauf, Ms.  Kimberly K</t>
  </si>
  <si>
    <t>Thomas, Mr.  Justin C</t>
  </si>
  <si>
    <t>Holley, Mr.  Tristan P.</t>
  </si>
  <si>
    <t>Kemble, Ms.  Traci A</t>
  </si>
  <si>
    <t>Bentley, Mr.  Justin P</t>
  </si>
  <si>
    <t>Jones, Mr.  Logan M</t>
  </si>
  <si>
    <t>Tremblay, Mr.  Sebastien</t>
  </si>
  <si>
    <t>Bellucci, Ms.  Tiffany A</t>
  </si>
  <si>
    <t>Collins, Mr.  Matthew</t>
  </si>
  <si>
    <t>Gillman, Mr.  Luke</t>
  </si>
  <si>
    <t>West, Ms.  Leigh</t>
  </si>
  <si>
    <t>Chida, Mr.  Yosuke</t>
  </si>
  <si>
    <t>Reisenauer, Mr.  Matthew</t>
  </si>
  <si>
    <t>Rosenberg-Wohl, Mr.  Jacob</t>
  </si>
  <si>
    <t>Theriault, Ms.  Jodi</t>
  </si>
  <si>
    <t>Manuel, Ms.  Lauren</t>
  </si>
  <si>
    <t>Demko, Ms.  Misti C</t>
  </si>
  <si>
    <t>Battaglia, Ms.  Angela J</t>
  </si>
  <si>
    <t>Follo, Mr.  Jonathan D.</t>
  </si>
  <si>
    <t>Barana, Ms.  Victoria</t>
  </si>
  <si>
    <t>Lysaght, Mr.  Adrian R.</t>
  </si>
  <si>
    <t>Chalmers, Mr.  Andrew</t>
  </si>
  <si>
    <t>Phillippi, Mr.  Jason A.</t>
  </si>
  <si>
    <t>MacPherson, Ms.  Rachel</t>
  </si>
  <si>
    <t>Delfidio, Ms.  Susan</t>
  </si>
  <si>
    <t>Cummings, Mr.  Cameron M.</t>
  </si>
  <si>
    <t>Schroegel, Ms.  Claudia A.</t>
  </si>
  <si>
    <t>Williams, Ms.  Kate</t>
  </si>
  <si>
    <t>Casey, Ms.  Nicole M.</t>
  </si>
  <si>
    <t>Randall, Mr.  Jack</t>
  </si>
  <si>
    <t>Doyon, Mr.  Gregory</t>
  </si>
  <si>
    <t>Sankey, Ms.  Rebecca</t>
  </si>
  <si>
    <t>Stilgenbauer, Mr.  Adam</t>
  </si>
  <si>
    <t>Jaskiewicz, Mr.  Ryan</t>
  </si>
  <si>
    <t>Deppen, Ms.  Jackie K.</t>
  </si>
  <si>
    <t>Hine, Mr.  Chris</t>
  </si>
  <si>
    <t>Mathews, Mr.  Tyler C</t>
  </si>
  <si>
    <t>Yabu, Ms.  Yoshie</t>
  </si>
  <si>
    <t>Strang, Ms.  Lauren A</t>
  </si>
  <si>
    <t>Frank, Mr.  Mason D.</t>
  </si>
  <si>
    <t>Shanley, Mr.  Ryan</t>
  </si>
  <si>
    <t>Mancebo Garcia, Mr.  Arturo</t>
  </si>
  <si>
    <t>Keehan, Mr.  Jake</t>
  </si>
  <si>
    <t>Mahaney, Ms.  Sarah E</t>
  </si>
  <si>
    <t>Nolan, Ms.  Alison L.</t>
  </si>
  <si>
    <t>Sobrino, Ms.  Karen A.</t>
  </si>
  <si>
    <t>Gennaro, Mr.  Thomas R. Jr.</t>
  </si>
  <si>
    <t>Mayer, Ms.  Stephanie W.</t>
  </si>
  <si>
    <t>Becker, Mr.  Ezra</t>
  </si>
  <si>
    <t>Moore, Mr.  Jim</t>
  </si>
  <si>
    <t>Platt, Mr.  Ari L.</t>
  </si>
  <si>
    <t>Brodeur, Ms.  Fanny</t>
  </si>
  <si>
    <t>Knight Pech, Ms.  Heather</t>
  </si>
  <si>
    <t>Richter, Mr.  Peter W. Sr.</t>
  </si>
  <si>
    <t>Jubinski, Ms.  Catherine A</t>
  </si>
  <si>
    <t>Wall, Ms.  Kelly A</t>
  </si>
  <si>
    <t>McKay, Ms.  Janel N.</t>
  </si>
  <si>
    <t>Oh, Ms.  Yann Kai</t>
  </si>
  <si>
    <t>Kessell, Mr.  Zachary R.</t>
  </si>
  <si>
    <t>Hidalgo Zambrano, Mr.  Alejandro Sr.</t>
  </si>
  <si>
    <t>Caprario, Mr.  Nicholas R.</t>
  </si>
  <si>
    <t>Ryan, Mr.  Paul</t>
  </si>
  <si>
    <t>Hoffman, Mr.  Michael D</t>
  </si>
  <si>
    <t>Wong, Ms.  Marina</t>
  </si>
  <si>
    <t>Lea, Ms.  Caroline</t>
  </si>
  <si>
    <t>Patterson, Mr.  Ross P</t>
  </si>
  <si>
    <t>Quigley, Ms.  Aoife</t>
  </si>
  <si>
    <t>Korir, Mr.  Wesley</t>
  </si>
  <si>
    <t>Downs, Ms.  Rebecca J</t>
  </si>
  <si>
    <t>Young, Mr.  Barry P.</t>
  </si>
  <si>
    <t>Zywek, Mr.  Maciej</t>
  </si>
  <si>
    <t>Faulkner, Mr.  Jerry D.</t>
  </si>
  <si>
    <t>Erspamer, Mr.  Eric A.</t>
  </si>
  <si>
    <t>Campbell, Ms.  Cathi</t>
  </si>
  <si>
    <t>Addison, Mr.  Alex M</t>
  </si>
  <si>
    <t>Wu, Mr.  Liang</t>
  </si>
  <si>
    <t>Millett, Ms.  Lexy</t>
  </si>
  <si>
    <t>Bosl, Mr.  Michael</t>
  </si>
  <si>
    <t>Goldberg, Mr.  Samuel L</t>
  </si>
  <si>
    <t>Kelley, Mr.  Spencer A.</t>
  </si>
  <si>
    <t>Johnston, Mrs.  Rochelle</t>
  </si>
  <si>
    <t>Keating, Ms.  Paula</t>
  </si>
  <si>
    <t>Duhon, Mrs.  Madeline E.</t>
  </si>
  <si>
    <t>Briseno, Ms.  Maria Isabel</t>
  </si>
  <si>
    <t>Besse, Mr.  Arthur M.</t>
  </si>
  <si>
    <t>Shillings, Mr.  Joseph R.</t>
  </si>
  <si>
    <t>Tate, Ms.  Sachiko</t>
  </si>
  <si>
    <t>Arsenault, Mr.  Christopher</t>
  </si>
  <si>
    <t>Hengoed, Mr.  Joseph</t>
  </si>
  <si>
    <t>Aller, Mr.  Lawrence</t>
  </si>
  <si>
    <t>Pisano, Mrs.  Katie</t>
  </si>
  <si>
    <t>Sanca, Mr.  Ruben</t>
  </si>
  <si>
    <t>Bond, Ms.  Sarah</t>
  </si>
  <si>
    <t>Carron, Mrs.  Angela R.</t>
  </si>
  <si>
    <t>Ellwanger, Mr.  Chatham</t>
  </si>
  <si>
    <t>Hanson, Mr.  Derek</t>
  </si>
  <si>
    <t>Tucker, Mr.  Kalvin J.</t>
  </si>
  <si>
    <t>Counts, Mr.  Dave</t>
  </si>
  <si>
    <t>Carson, Ms.  Barbara G.</t>
  </si>
  <si>
    <t>Haines, Mr.  Skylar</t>
  </si>
  <si>
    <t>Schnabel, Mr.  Nick</t>
  </si>
  <si>
    <t>Thind, Mr.  Sunny S</t>
  </si>
  <si>
    <t>Simon, Mrs.  Anne-Marie</t>
  </si>
  <si>
    <t>Arciniaga, Mr.  Nicholas</t>
  </si>
  <si>
    <t>Ryan, Mr.  Scott M.</t>
  </si>
  <si>
    <t>Lizak, Ms.  Marisa A</t>
  </si>
  <si>
    <t>Howery, Ms.  Katie</t>
  </si>
  <si>
    <t>Crain, Ms.  Amy L</t>
  </si>
  <si>
    <t>Hotze, Ms.  Jenna M</t>
  </si>
  <si>
    <t>Chauhan, Ms.  Elizabeth M.</t>
  </si>
  <si>
    <t>Raab, Mr.  Lyazid</t>
  </si>
  <si>
    <t>McKown, Ms.  Lindsey A.</t>
  </si>
  <si>
    <t>Schiemann, Mr.  Chris</t>
  </si>
  <si>
    <t>Cress, Ms.  Jennifer A</t>
  </si>
  <si>
    <t>Mawson, Mr.  Leif S.</t>
  </si>
  <si>
    <t>Wigginton, Ms.  Stephanie A</t>
  </si>
  <si>
    <t>Wang, Mr.  Bo</t>
  </si>
  <si>
    <t>Schroeder, Ms.  Leah</t>
  </si>
  <si>
    <t>Leonard, Ms.  Kara Lynne</t>
  </si>
  <si>
    <t>Tissue, Mr.  Jeffrey</t>
  </si>
  <si>
    <t>Wood, Mr.  Justin</t>
  </si>
  <si>
    <t>Denny, Ms.  Emily</t>
  </si>
  <si>
    <t>Testa, Ms.  Rebecca</t>
  </si>
  <si>
    <t>Mooney, Mrs.  Allie</t>
  </si>
  <si>
    <t>Buchholtz, Ms.  Trasi</t>
  </si>
  <si>
    <t>Hoyt, Mr.  Kevin</t>
  </si>
  <si>
    <t>Cabada, Mr.  Fernando</t>
  </si>
  <si>
    <t>Lobaciute, Ms.  Ieva</t>
  </si>
  <si>
    <t>Dawes, Mr.  Chris</t>
  </si>
  <si>
    <t>Deppen, Mr.  Drew L.</t>
  </si>
  <si>
    <t>Oberndorfer, Ms.  Christina</t>
  </si>
  <si>
    <t>Hetherington, Mr.  Alexander G</t>
  </si>
  <si>
    <t>Murray, Ms.  Meaghan</t>
  </si>
  <si>
    <t>Higden, Ms.  Kristin</t>
  </si>
  <si>
    <t>Rediger, Ms.  Andrea K.</t>
  </si>
  <si>
    <t>Huff, Ms.  Kris</t>
  </si>
  <si>
    <t>Hall, Mr.  Alden W</t>
  </si>
  <si>
    <t>Grise, Ms.  Suzanne M</t>
  </si>
  <si>
    <t>Skildum, Ms.  Heidi Z.</t>
  </si>
  <si>
    <t>Yang, Ms.  Carolyn</t>
  </si>
  <si>
    <t>Fischer-Daly, Ms.  Sabine</t>
  </si>
  <si>
    <t>Asher, Mr.  Bobby</t>
  </si>
  <si>
    <t>Zhou, Mr.  Fan</t>
  </si>
  <si>
    <t>Rudder, Mrs.  Rachel M</t>
  </si>
  <si>
    <t>Cartmell, Mr.  Greg</t>
  </si>
  <si>
    <t>Troland, Mr.  Dan</t>
  </si>
  <si>
    <t>Hall, Ms.  Jennifer A</t>
  </si>
  <si>
    <t>Berg, Mrs.  Jessica</t>
  </si>
  <si>
    <t>Engtrakul, Mr.  Chaiwat</t>
  </si>
  <si>
    <t>Leonhardt, Ms.  Kerri</t>
  </si>
  <si>
    <t>Goetz, Ms.  Lisa</t>
  </si>
  <si>
    <t>Cacharelis, Mr.  Nicholas G</t>
  </si>
  <si>
    <t>Kariolis, Mr.  Vasilis S</t>
  </si>
  <si>
    <t>Zelwin, Mr.  Michael P</t>
  </si>
  <si>
    <t>Barry, Ms.  Colleen C.</t>
  </si>
  <si>
    <t>Bannon, Mrs.  Annika</t>
  </si>
  <si>
    <t>Chang, Ms.  Kelly</t>
  </si>
  <si>
    <t>Vetter, Mr.  Nicholas C.</t>
  </si>
  <si>
    <t>Jablonski, Mrs.  Kelly K</t>
  </si>
  <si>
    <t>Jakubowitch, Mr.  Andrew</t>
  </si>
  <si>
    <t>Altshuler, Ms.  Hannah</t>
  </si>
  <si>
    <t>Ugarte, Mr.  Patricio Sr.</t>
  </si>
  <si>
    <t>Tusso, Mr.  Robert B</t>
  </si>
  <si>
    <t>Johnson, Mr.  Benjamin M</t>
  </si>
  <si>
    <t>Landry, Mr.  Robert</t>
  </si>
  <si>
    <t>McDonald, Mr.  Eric R.</t>
  </si>
  <si>
    <t>Dunlap, Mr.  Matthew</t>
  </si>
  <si>
    <t>Larue, Mr.  Bob R</t>
  </si>
  <si>
    <t>Hodge, Ms.  Stephanie J.</t>
  </si>
  <si>
    <t>Marcus, Mr.  Jake</t>
  </si>
  <si>
    <t>Daubert, Ms.  Alison L.</t>
  </si>
  <si>
    <t>Close, Ms.  Lindsay M</t>
  </si>
  <si>
    <t>Roels, Mr.  Guillaume</t>
  </si>
  <si>
    <t>Venosky, Ms.  Kaylee</t>
  </si>
  <si>
    <t>Gosnell, Ms.  Theresa</t>
  </si>
  <si>
    <t>Chewning-Kulick, Mr.  Travis G.</t>
  </si>
  <si>
    <t>McCarron, Ms.  Emma L.</t>
  </si>
  <si>
    <t>Manion, Ms.  Linda</t>
  </si>
  <si>
    <t>Strong, Mr.  Owen R</t>
  </si>
  <si>
    <t>Leblanc, Mr.  Jacob</t>
  </si>
  <si>
    <t>Palmer, Ms.  Jacqueline</t>
  </si>
  <si>
    <t>Shen, Mr.  Yefeng</t>
  </si>
  <si>
    <t>Goldsby, Mr.  Thomas J</t>
  </si>
  <si>
    <t>Whitney, Mr.  Ken</t>
  </si>
  <si>
    <t>Mahoney, Ms.  Annie E</t>
  </si>
  <si>
    <t>McCracken, Mrs.  Noel K.</t>
  </si>
  <si>
    <t>Spewak, Mr.  Mark S</t>
  </si>
  <si>
    <t>Cottini, Ms.  Federica</t>
  </si>
  <si>
    <t>Findlay, Ms.  Pamela L</t>
  </si>
  <si>
    <t>Strasburg, Mr.  Andrew W.</t>
  </si>
  <si>
    <t>Adams, Mr.  Randall</t>
  </si>
  <si>
    <t>Deeter, Ms.  Tracy L</t>
  </si>
  <si>
    <t>Arpin, Ms.  Azelie</t>
  </si>
  <si>
    <t>Schoeneck, Ms.  Monica M.</t>
  </si>
  <si>
    <t>Mueller, Ms.  Katarina K.</t>
  </si>
  <si>
    <t>Willits, Ms.  Jamie L.</t>
  </si>
  <si>
    <t>Syring, Mr.  Brian</t>
  </si>
  <si>
    <t>Strike, Ms.  Stacey L.</t>
  </si>
  <si>
    <t>Hennigar, Mr.  Stephen</t>
  </si>
  <si>
    <t>May, Mr.  Joshua</t>
  </si>
  <si>
    <t>Metcalf, Mr.  Josh</t>
  </si>
  <si>
    <t>Tiska, Ms.  Heather</t>
  </si>
  <si>
    <t>McDonough, Mr.  James C.</t>
  </si>
  <si>
    <t>Fairley, Ms.  Kim</t>
  </si>
  <si>
    <t>Barnett, Ms.  Marie E.</t>
  </si>
  <si>
    <t>Piasta, Mr.  Dariusz</t>
  </si>
  <si>
    <t>Mueller, Ms.  Jessica E.</t>
  </si>
  <si>
    <t>Olsen, Ms.  Kristen</t>
  </si>
  <si>
    <t>De Jesus, Mr.  Jose Guadalupe P. Sr.</t>
  </si>
  <si>
    <t>Bartus, Ms.  Cynthia</t>
  </si>
  <si>
    <t>Stevens, Mr.  Tyler</t>
  </si>
  <si>
    <t>Rich, Ms.  Holly J</t>
  </si>
  <si>
    <t>Fayter, Ms.  Kristen</t>
  </si>
  <si>
    <t>Parise, Mr.  Thomas</t>
  </si>
  <si>
    <t>Andrew, Ms.  Tricity M</t>
  </si>
  <si>
    <t>Gryniewicz, Ms.  Sarah A</t>
  </si>
  <si>
    <t>Panora, Ms.  Lisa M.</t>
  </si>
  <si>
    <t>Woodward, Ms.  Tracy A.</t>
  </si>
  <si>
    <t>Lambe, Mr.  Patrick</t>
  </si>
  <si>
    <t>Casto, Mr.  Trent</t>
  </si>
  <si>
    <t>Martelli, Ms.  Julie</t>
  </si>
  <si>
    <t>Naskret, Mr.  Sawomir</t>
  </si>
  <si>
    <t>Morgan, Ms.  Micah</t>
  </si>
  <si>
    <t>Maloney, Ms.  Kelly H.</t>
  </si>
  <si>
    <t>Amherst, Ms.  Lindsay M.</t>
  </si>
  <si>
    <t>Davenport, Mr.  Austen G</t>
  </si>
  <si>
    <t>Johansen, Mr.  Tory J.</t>
  </si>
  <si>
    <t>Bond, Mr.  Robert J.</t>
  </si>
  <si>
    <t>Reilly, Ms.  Steph</t>
  </si>
  <si>
    <t>Chandler, Ms.  Kate</t>
  </si>
  <si>
    <t>Kaufmann, Ms.  Kristina</t>
  </si>
  <si>
    <t>Barnes-Zurkinden, Ms.  Flo</t>
  </si>
  <si>
    <t>Wolter, Mrs.  Sarah P.</t>
  </si>
  <si>
    <t>Pearson, Ms.  Anabel</t>
  </si>
  <si>
    <t>Thomas, Mr.  Ian</t>
  </si>
  <si>
    <t>Leon, Mr.  Alex</t>
  </si>
  <si>
    <t>Marriott, Mr.  Richard J</t>
  </si>
  <si>
    <t>Wilkins, Ms.  Jacqueline N.</t>
  </si>
  <si>
    <t>Saiter, Ms.  Cindy</t>
  </si>
  <si>
    <t>Winrow, Ms.  Marcia</t>
  </si>
  <si>
    <t>Gries, Ms.  Samantha R.</t>
  </si>
  <si>
    <t>Strohschein, Ms.  Katie</t>
  </si>
  <si>
    <t>Berger, Mr.  John P</t>
  </si>
  <si>
    <t>Coogan, Ms.  Rachel</t>
  </si>
  <si>
    <t>Gagnon, Ms.  Isabelle</t>
  </si>
  <si>
    <t>Pearson, Mr.  Neil</t>
  </si>
  <si>
    <t>Brian, Mr.  Tom</t>
  </si>
  <si>
    <t>Brown, Mr.  Nathan</t>
  </si>
  <si>
    <t>Fox, Mrs.  Kelli N</t>
  </si>
  <si>
    <t>Traver, Mr.  Scott M.</t>
  </si>
  <si>
    <t>Quick, Mr.  Grant A</t>
  </si>
  <si>
    <t>Scott, Mr.  Jonathan C</t>
  </si>
  <si>
    <t>Theriot, Ms.  Rachael M.</t>
  </si>
  <si>
    <t>Michalis, Ms.  Pilar</t>
  </si>
  <si>
    <t>Hall, Mr.  Kyle M</t>
  </si>
  <si>
    <t>Tjong Clemons, Mrs.  Christie</t>
  </si>
  <si>
    <t>Palma, Mr.  David A.</t>
  </si>
  <si>
    <t>Takaoka, Mr.  Masahiro</t>
  </si>
  <si>
    <t>Sherman, Mr.  Logan B.</t>
  </si>
  <si>
    <t>Andre, Ms.  Stephanie L.</t>
  </si>
  <si>
    <t>Switt, Ms.  Angela H</t>
  </si>
  <si>
    <t>Erickson, Ms.  Britt K</t>
  </si>
  <si>
    <t>Miller, Ms.  Joyce R.</t>
  </si>
  <si>
    <t>Whitbeck, Mr.  Ben</t>
  </si>
  <si>
    <t>Auer, Ms.  Sarah M.</t>
  </si>
  <si>
    <t>Attar, Ms.  Sarah</t>
  </si>
  <si>
    <t>Misuraca, Ms.  Katie</t>
  </si>
  <si>
    <t>Spannaus, Ms.  Michaela L</t>
  </si>
  <si>
    <t>Tarbiat, Ms.  Shalaleh</t>
  </si>
  <si>
    <t>Pulkkinen, Ms.  Karen</t>
  </si>
  <si>
    <t>Trnovcova, Ms.  Zuzana</t>
  </si>
  <si>
    <t>Anthony, Mr.  Daniel J.</t>
  </si>
  <si>
    <t>Hetrick, Ms.  Alexandra</t>
  </si>
  <si>
    <t>Stern, Ms.  Jessica</t>
  </si>
  <si>
    <t>Newman, Mr.  Matthew M</t>
  </si>
  <si>
    <t>Reasoner, Ms.  Nadine A.</t>
  </si>
  <si>
    <t>Mone, Mr.  Peter J. Jr.</t>
  </si>
  <si>
    <t>Powers, Ms.  Colleen M</t>
  </si>
  <si>
    <t>Ulery, Ms.  Julie A.</t>
  </si>
  <si>
    <t>Haines, Mr.  Douglas W</t>
  </si>
  <si>
    <t>Airoldi, Ms.  Catherine</t>
  </si>
  <si>
    <t>Mattis, Mr.  James A</t>
  </si>
  <si>
    <t>Cho, Mr.  Youngseong</t>
  </si>
  <si>
    <t>Reumann, Mr.  John</t>
  </si>
  <si>
    <t>Cooper, Mr.  Brandon S.</t>
  </si>
  <si>
    <t>Kennedy, Mr.  Sean P</t>
  </si>
  <si>
    <t>Cichon, Mr.  Scott</t>
  </si>
  <si>
    <t>Maroevic, Mr.  Janez</t>
  </si>
  <si>
    <t>Martin, Mr.  John I. Jr.</t>
  </si>
  <si>
    <t>Schulz, Ms.  Heather</t>
  </si>
  <si>
    <t>Capriolo, Mr.  Michael</t>
  </si>
  <si>
    <t>Borleis, Ms.  Kathleen</t>
  </si>
  <si>
    <t>Kramer, Mr.  Ryan M</t>
  </si>
  <si>
    <t>Conrad, Ms.  Sara</t>
  </si>
  <si>
    <t>Karakoyunlu, Mr.  Deniz</t>
  </si>
  <si>
    <t>Desrosiers, Ms.  Shannon L.</t>
  </si>
  <si>
    <t>O'Mara, Ms.  Kaitlin M.</t>
  </si>
  <si>
    <t>Shabot Marcos, Mr.  Alfredo</t>
  </si>
  <si>
    <t>Comment, Ms.  Kristen</t>
  </si>
  <si>
    <t>Moss, Mr.  Daniel</t>
  </si>
  <si>
    <t>Guzman, Mr.  Jonathan</t>
  </si>
  <si>
    <t>Cox, Mr.  Troy</t>
  </si>
  <si>
    <t>Clash, Mr.  Daniel C</t>
  </si>
  <si>
    <t>Blankenship, Ms.  Lauren</t>
  </si>
  <si>
    <t>Lloyd, Ms.  Jennefer</t>
  </si>
  <si>
    <t>Kong, Ms.  Tracey L.</t>
  </si>
  <si>
    <t>Benson, Ms.  Ashley</t>
  </si>
  <si>
    <t>Huntington, Ms.  Cindy</t>
  </si>
  <si>
    <t>Kendall, Ms.  Esther</t>
  </si>
  <si>
    <t>Gast, Ms.  Jackie</t>
  </si>
  <si>
    <t>Scanlin, Mr.  Timothy P.</t>
  </si>
  <si>
    <t>Philbrook, Ms.  Lauren</t>
  </si>
  <si>
    <t>Cowan, Mr.  Benjamin</t>
  </si>
  <si>
    <t>Sousa, Mr.  Hugo M</t>
  </si>
  <si>
    <t>Stanton, Mr.  Daniel J. Jr.</t>
  </si>
  <si>
    <t>Mollak, Mr.  Justin R</t>
  </si>
  <si>
    <t>Bell, Mr.  Colin</t>
  </si>
  <si>
    <t>Weston, Mr.  Rob</t>
  </si>
  <si>
    <t>Rabuzzi, Mr.  Patrick</t>
  </si>
  <si>
    <t>Hendrix, Mr.  Austin D</t>
  </si>
  <si>
    <t>Van Nielen, Ms.  Brittany</t>
  </si>
  <si>
    <t>Blanton, Mr.  Matthew T</t>
  </si>
  <si>
    <t>Schout, Ms.  Becky G.</t>
  </si>
  <si>
    <t>Schmaltz, Ms.  Virginie</t>
  </si>
  <si>
    <t>Eagen, Ms.  Allison A</t>
  </si>
  <si>
    <t>Rotramel, Ms.  Julie</t>
  </si>
  <si>
    <t>Prevost, Ms.  Katherine</t>
  </si>
  <si>
    <t>Boyd, Mr.  Caleb</t>
  </si>
  <si>
    <t>Dawes, Ms.  Jaime</t>
  </si>
  <si>
    <t>Jennings, Ms.  Hannah</t>
  </si>
  <si>
    <t>Nyambaso, Mr.  Zachariah</t>
  </si>
  <si>
    <t>Shaffer, Ms.  Patricia A</t>
  </si>
  <si>
    <t>Corkum, Mrs.  Elizabeth A.</t>
  </si>
  <si>
    <t>Pedersen, Mr.  Benjamin</t>
  </si>
  <si>
    <t>Melo, Mr.  Breno</t>
  </si>
  <si>
    <t>Sakamoto, Mr.  Takaya</t>
  </si>
  <si>
    <t>McMahon, Mr.  Thomas IV</t>
  </si>
  <si>
    <t>Harris, Mr.  Bradley E</t>
  </si>
  <si>
    <t>Lombardo, Ms.  Megan</t>
  </si>
  <si>
    <t>Bode, Ms.  Ruby J</t>
  </si>
  <si>
    <t>Johnson, Mr.  Bart</t>
  </si>
  <si>
    <t>Norcross, Mr.  Robert A.</t>
  </si>
  <si>
    <t>Lazrus, Mr.  Adam</t>
  </si>
  <si>
    <t>Tsegay, Mr.  Yemane Adhane</t>
  </si>
  <si>
    <t>Schneider, Mr.  Jesse A.</t>
  </si>
  <si>
    <t>Loreto, Mr.  Bird</t>
  </si>
  <si>
    <t>Callahan, Mr.  Patrick M.</t>
  </si>
  <si>
    <t>Timko, Mr.  Kyle</t>
  </si>
  <si>
    <t>Achatz, Mr.  Ryan</t>
  </si>
  <si>
    <t>Horwitz, Mr.  Yuri</t>
  </si>
  <si>
    <t>Gordyan, Mr.  Ryan</t>
  </si>
  <si>
    <t>Hetherington, Ms.  Debbie</t>
  </si>
  <si>
    <t>Thompson, Mr.  Mark D</t>
  </si>
  <si>
    <t>Battoo, Mr.  Christopher</t>
  </si>
  <si>
    <t>Barker, Ms.  Daniell L</t>
  </si>
  <si>
    <t>Saarnilehto, Mr.  Janne</t>
  </si>
  <si>
    <t>Morton, Ms.  Martina</t>
  </si>
  <si>
    <t>Thomas, Ms.  Elizabeth L</t>
  </si>
  <si>
    <t>Hillman, Ms.  Stephanie C.</t>
  </si>
  <si>
    <t>Edwards, Ms.  Katie</t>
  </si>
  <si>
    <t>Bartel, Ms.  Callie</t>
  </si>
  <si>
    <t>Potekhina, Ms.  Inna</t>
  </si>
  <si>
    <t>Kelly, Ms.  Mary K.</t>
  </si>
  <si>
    <t>Lapp, Mr.  Samuel M.</t>
  </si>
  <si>
    <t>Burke, Ms.  Kimberly</t>
  </si>
  <si>
    <t>Barry, Mr.  Tom J.</t>
  </si>
  <si>
    <t>McCormick, Mr.  Zachary</t>
  </si>
  <si>
    <t>McElroy, Mr.  Dane</t>
  </si>
  <si>
    <t>Coffed, Mr.  Dougie J</t>
  </si>
  <si>
    <t>Estes, Mr.  Jeremiah H</t>
  </si>
  <si>
    <t>Miles, Mr.  Ashley J.</t>
  </si>
  <si>
    <t>Zamore, Mr.  Turner J.</t>
  </si>
  <si>
    <t>Donaghy, Mr.  Roger</t>
  </si>
  <si>
    <t>Kennedy, Ms.  Pamela</t>
  </si>
  <si>
    <t>Fiorini, Ms.  Allison M.</t>
  </si>
  <si>
    <t>Alexander, Mrs.  Katherine H.</t>
  </si>
  <si>
    <t>Watkins, Ms.  Robin</t>
  </si>
  <si>
    <t>Cassel, Ms.  Terri</t>
  </si>
  <si>
    <t>Ferguson, Mr.  Eddie</t>
  </si>
  <si>
    <t>O'Sullivan, Ms.  Pamela</t>
  </si>
  <si>
    <t>Chepkirui, Ms.  Joyce</t>
  </si>
  <si>
    <t>Gurney, Ms.  Alison W.</t>
  </si>
  <si>
    <t>Francis, Ms.  Tammara C</t>
  </si>
  <si>
    <t>Gruca, Ms.  Dorota</t>
  </si>
  <si>
    <t>Rojas Alvarez, Mr.  Jose Norberto Sr.</t>
  </si>
  <si>
    <t>Denton, Mr.  Peter</t>
  </si>
  <si>
    <t>Mason, Mr.  Bryant</t>
  </si>
  <si>
    <t>Trout, Ms.  Christina</t>
  </si>
  <si>
    <t>Gilbert, Mr.  John</t>
  </si>
  <si>
    <t>Chong, Mr.  Eduardo</t>
  </si>
  <si>
    <t>Henry, Ms.  Laura M.</t>
  </si>
  <si>
    <t>Brenneman, Mr.  Charlie</t>
  </si>
  <si>
    <t>Kemp, Ms.  Melissa D.</t>
  </si>
  <si>
    <t>Wilson, Mr.  Dan C. Jr.</t>
  </si>
  <si>
    <t>Hillyard, Mr.  Matthew</t>
  </si>
  <si>
    <t>Turner, Mr.  Wesley C.</t>
  </si>
  <si>
    <t>Benestad, Mr.  Christopher</t>
  </si>
  <si>
    <t>Gonzales, Ms.  Jessica</t>
  </si>
  <si>
    <t>Newman, Ms.  Christin</t>
  </si>
  <si>
    <t>Sayre, Ms.  Sara</t>
  </si>
  <si>
    <t>Panke, Ms.  Elizabeth</t>
  </si>
  <si>
    <t>Brennan, Ms.  Margaret P.</t>
  </si>
  <si>
    <t>Ngo, Ms.  Tiffany K</t>
  </si>
  <si>
    <t>Guerdan, Mr.  David M.</t>
  </si>
  <si>
    <t>Shaw, Ms.  Christine E</t>
  </si>
  <si>
    <t>Mills-Honarvar, Ms.  Donna</t>
  </si>
  <si>
    <t>Farvard, Mr.  Rod</t>
  </si>
  <si>
    <t>Kelly, Mr.  Joe</t>
  </si>
  <si>
    <t>Skinner, Ms.  Kayleigh</t>
  </si>
  <si>
    <t>Murphy, Mr.  Lorcan A.</t>
  </si>
  <si>
    <t>Shue, Mr.  Billy</t>
  </si>
  <si>
    <t>Reilly, Mr.  Paul M.</t>
  </si>
  <si>
    <t>Blinn, Ms.  Brenda M.</t>
  </si>
  <si>
    <t>Duyn, Mr.  Jeff H</t>
  </si>
  <si>
    <t>Wardian, Mr.  Michael</t>
  </si>
  <si>
    <t>Heuninck, Mr.  Jan</t>
  </si>
  <si>
    <t>Kipyego, Mr.  Bernard</t>
  </si>
  <si>
    <t>Kuehl, Mr.  Craig</t>
  </si>
  <si>
    <t>Burkholder, Mrs.  Bryn</t>
  </si>
  <si>
    <t>Stadolnik, Mr.  Michael</t>
  </si>
  <si>
    <t>Shields, Mr.  Benjamin</t>
  </si>
  <si>
    <t>Margolis, Mr.  Jay</t>
  </si>
  <si>
    <t>Uffenbeck, Mr.  William</t>
  </si>
  <si>
    <t>Brake, Ms.  Shelley</t>
  </si>
  <si>
    <t>Stepanova, Ms.  Jekaterina</t>
  </si>
  <si>
    <t>Verdi, Mr.  Daniel</t>
  </si>
  <si>
    <t>McLean, Ms.  Pauline</t>
  </si>
  <si>
    <t>Ryan, Ms.  Colleen</t>
  </si>
  <si>
    <t>Mickelson, Ms.  Aleah K</t>
  </si>
  <si>
    <t>Dibaba, Ms.  Mare</t>
  </si>
  <si>
    <t>Shilling, Mr.  Kevin</t>
  </si>
  <si>
    <t>Bashaw, Ms.  Jessica</t>
  </si>
  <si>
    <t>Jacob, Ms.  Amanda R</t>
  </si>
  <si>
    <t>McCutcheon, Mr.  Murray W.</t>
  </si>
  <si>
    <t>Connor, Mrs.  Meghan P.</t>
  </si>
  <si>
    <t>May, Mr.  David</t>
  </si>
  <si>
    <t>Geoghegan, Mr.  Seth</t>
  </si>
  <si>
    <t>McGinn, Mr.  Michael P.</t>
  </si>
  <si>
    <t>Jones, Mr.  Russell M</t>
  </si>
  <si>
    <t>Quinteros, Mr.  Martin</t>
  </si>
  <si>
    <t>Loenser, Mr.  Michael</t>
  </si>
  <si>
    <t>Aitken, Mr.  Miles</t>
  </si>
  <si>
    <t>Furrer, Ms.  Amanda</t>
  </si>
  <si>
    <t>Konigs, Mr.  Roger</t>
  </si>
  <si>
    <t>Tesdahl, Mr.  Brock J</t>
  </si>
  <si>
    <t>Engel, Mr.  Stephen F.</t>
  </si>
  <si>
    <t>Kuck, Ms.  Missy</t>
  </si>
  <si>
    <t>Dillon, Mr.  William</t>
  </si>
  <si>
    <t>Neuschel, Ms.  Lauren M</t>
  </si>
  <si>
    <t>Rosales Ramirez, Mr.  Apolo U.</t>
  </si>
  <si>
    <t>Marquez, Mr.  Alfons</t>
  </si>
  <si>
    <t>Green, Ms.  Amber</t>
  </si>
  <si>
    <t>Schubel, Ms.  Leah C.</t>
  </si>
  <si>
    <t>Jimenez, Ms.  Lilia</t>
  </si>
  <si>
    <t>Zimny-Schmitt, Mr.  Danny</t>
  </si>
  <si>
    <t>Hill, Ms.  Lauren</t>
  </si>
  <si>
    <t>Brohart, Ms.  Courtney</t>
  </si>
  <si>
    <t>Ryan, Ms.  Elizabeth</t>
  </si>
  <si>
    <t>Oka, Ms.  Satomi</t>
  </si>
  <si>
    <t>Newman, Mr.  Matthew D</t>
  </si>
  <si>
    <t>Metzger, Mr.  Peter T II</t>
  </si>
  <si>
    <t>Gonzalez, Mr.  Manuel</t>
  </si>
  <si>
    <t>Vaughn, Ms.  Kindsey P.</t>
  </si>
  <si>
    <t>Clifford, Mr.  Thomas G.</t>
  </si>
  <si>
    <t>Petty, Mr.  Kyle S</t>
  </si>
  <si>
    <t>Sanford, Mr.  Alexander J.</t>
  </si>
  <si>
    <t>Sprague, Mr.  Dustin L</t>
  </si>
  <si>
    <t>Lasseron, Mrs.  Chloe</t>
  </si>
  <si>
    <t>Bushong, Ms.  Cailtlin</t>
  </si>
  <si>
    <t>Dennison, Mr.  Joshua</t>
  </si>
  <si>
    <t>Lira, Mr.  Chuy</t>
  </si>
  <si>
    <t>Nahigian, Ms.  Laurie B</t>
  </si>
  <si>
    <t>Cackett, Ms.  Rachel B.</t>
  </si>
  <si>
    <t>Hunter-Galvan, Ms.  Liza</t>
  </si>
  <si>
    <t>Pierret, Ms.  Lindsey</t>
  </si>
  <si>
    <t>White, Ms.  Lindsay E.</t>
  </si>
  <si>
    <t>O'Neil, Ms.  Kathleen M.</t>
  </si>
  <si>
    <t>Leitz, Ms.  Aya</t>
  </si>
  <si>
    <t>Durfee, Ms.  Carolyn R</t>
  </si>
  <si>
    <t>Maylone, Ms.  Bethany</t>
  </si>
  <si>
    <t>Reiland, Ms.  Holly A</t>
  </si>
  <si>
    <t>Hu, Mr.  Ping</t>
  </si>
  <si>
    <t>Lessek, Mr.  Tim</t>
  </si>
  <si>
    <t>Colavincenzo, Mr.  John</t>
  </si>
  <si>
    <t>Mendez-Karr, Mrs.  Cynthia</t>
  </si>
  <si>
    <t>Saulnier, Mr.  Emmett</t>
  </si>
  <si>
    <t>Schoonover, Ms.  Kate</t>
  </si>
  <si>
    <t>Hass, Mr.  Christopher L.</t>
  </si>
  <si>
    <t>Cadotte, Mr.  Christopher P.</t>
  </si>
  <si>
    <t>Cacciapaglia, Mr.  Christopher W</t>
  </si>
  <si>
    <t>Mininger, Mr.  Norman H.</t>
  </si>
  <si>
    <t>Mayo, Ms.  Susan</t>
  </si>
  <si>
    <t>Zicko, Ms.  Tatyana K</t>
  </si>
  <si>
    <t>Graham, Ms.  Chrissy</t>
  </si>
  <si>
    <t>Boland, Ms.  Carrie</t>
  </si>
  <si>
    <t>Cupp, Ms.  Halle</t>
  </si>
  <si>
    <t>Shaw, Ms.  Carolyn</t>
  </si>
  <si>
    <t>Klassen, Ms.  Tara D.</t>
  </si>
  <si>
    <t>Musal, Mr.  Rasim M</t>
  </si>
  <si>
    <t>Kitayama, Ms.  Dina</t>
  </si>
  <si>
    <t>Altman, Ms.  Lisa</t>
  </si>
  <si>
    <t>Demchko, Ms.  Caitrin</t>
  </si>
  <si>
    <t>Wild, Ms.  Adriana S</t>
  </si>
  <si>
    <t>Betts, Ms.  Megan</t>
  </si>
  <si>
    <t>Martin, Mrs.  Kristen M</t>
  </si>
  <si>
    <t>Vandeventer, Ms.  Alix</t>
  </si>
  <si>
    <t>Hirano, Mr.  Kakushin</t>
  </si>
  <si>
    <t>Davi, Mr.  Michael J</t>
  </si>
  <si>
    <t>Sloan, Mr.  Bradley</t>
  </si>
  <si>
    <t>Homich, Mr.  Matt</t>
  </si>
  <si>
    <t>Bell, Ms.  Amanda C.</t>
  </si>
  <si>
    <t>Kristjansson, Mr.  Valur</t>
  </si>
  <si>
    <t>Pitman, Ms.  Erica J</t>
  </si>
  <si>
    <t>Curley, Mr.  Stephen F.</t>
  </si>
  <si>
    <t>Zimmer, Ms.  Lissa</t>
  </si>
  <si>
    <t>Granski, Ms.  Megan</t>
  </si>
  <si>
    <t>Dunn, Ms.  Alyson</t>
  </si>
  <si>
    <t>Regina, Mr.  Chance B</t>
  </si>
  <si>
    <t>O'Connor, Mr.  Sean P</t>
  </si>
  <si>
    <t>Howe, Ms.  Therese</t>
  </si>
  <si>
    <t>Atwater, Mr.  Beau</t>
  </si>
  <si>
    <t>Gurganus, Ms.  Kelsey M</t>
  </si>
  <si>
    <t>Holden, Ms.  Gretchen</t>
  </si>
  <si>
    <t>Parton, Mr.  Nicholas E.</t>
  </si>
  <si>
    <t>Downs, Ms.  Deborah</t>
  </si>
  <si>
    <t>Dent, Mr.  Chuck W. Jr.</t>
  </si>
  <si>
    <t>Ranti, Mr.  Daniel</t>
  </si>
  <si>
    <t>Ishaq, Ms.  Amany</t>
  </si>
  <si>
    <t>Wiles, Ms.  Kipling</t>
  </si>
  <si>
    <t>Roberts, Mr.  Duncan</t>
  </si>
  <si>
    <t>Serafini, Mr.  Louis C.</t>
  </si>
  <si>
    <t>Button, Mr.  Daniel J</t>
  </si>
  <si>
    <t>Gaal, Ms.  Ildiko M.</t>
  </si>
  <si>
    <t>Liptak, Ms.  Melinda E.</t>
  </si>
  <si>
    <t>Kellam, Ms.  Ashley M</t>
  </si>
  <si>
    <t>Gordon, Ms.  Stephanie</t>
  </si>
  <si>
    <t>Hyland, Mr.  Sean P.</t>
  </si>
  <si>
    <t>Wagoner, Ms.  Emily G</t>
  </si>
  <si>
    <t>Thomas, Mr.  Malcolm</t>
  </si>
  <si>
    <t>Goffi, Mr.  Danilo</t>
  </si>
  <si>
    <t>Salovaara, Mr.  Mikko</t>
  </si>
  <si>
    <t>Reid, Ms.  Paula C.</t>
  </si>
  <si>
    <t>Allan, Ms.  Kirsten N.</t>
  </si>
  <si>
    <t>McLaughlin, Ms.  Christy</t>
  </si>
  <si>
    <t>Lee, Ms.  Jennifer</t>
  </si>
  <si>
    <t>Tang, Ms.  Jingjing</t>
  </si>
  <si>
    <t>Kennedy, Mr.  Morgan</t>
  </si>
  <si>
    <t>Condon, Mr.  Patrick J.</t>
  </si>
  <si>
    <t>Chepkwony, Mr.  Frankline</t>
  </si>
  <si>
    <t>Rodriguez, Ms.  Laura T.</t>
  </si>
  <si>
    <t>Szynkarczuk, Ms.  Natalia</t>
  </si>
  <si>
    <t>Brill, Ms.  Jennifer L.</t>
  </si>
  <si>
    <t>Adams, Ms.  Brooke</t>
  </si>
  <si>
    <t>Nunn, Mr.  Jeremy M</t>
  </si>
  <si>
    <t>Blair, Ms.  Megan L.</t>
  </si>
  <si>
    <t>Sharkey, Mr.  Bryan</t>
  </si>
  <si>
    <t>Scalard, Ms.  Marny</t>
  </si>
  <si>
    <t>Burget, Mr.  Marc</t>
  </si>
  <si>
    <t>English, Mr.  Benjamin L</t>
  </si>
  <si>
    <t>Hampton, Mr.  Rob G</t>
  </si>
  <si>
    <t>Flynn, Ms.  Stefanie A</t>
  </si>
  <si>
    <t>Knast, Ms.  Stephanie</t>
  </si>
  <si>
    <t>Lucas, Ms.  Caroline F.</t>
  </si>
  <si>
    <t>Thomas, Ms.  Julia J.</t>
  </si>
  <si>
    <t>Cherewatti, Mr.  Jack</t>
  </si>
  <si>
    <t>Olle, Mr.  Bernat</t>
  </si>
  <si>
    <t>Hamsi, Mr.  Hicham</t>
  </si>
  <si>
    <t>Finnegan, Ms.  Sarah</t>
  </si>
  <si>
    <t>Walsh, Mr.  Anthony S</t>
  </si>
  <si>
    <t>Villa, Ms.  Elisabetta</t>
  </si>
  <si>
    <t>Cable, Mr.  Trevor N.</t>
  </si>
  <si>
    <t>Eiring, Ms.  Nancy</t>
  </si>
  <si>
    <t>Connor, Ms.  Allison R.</t>
  </si>
  <si>
    <t>Friedman, Mr.  Robert J.</t>
  </si>
  <si>
    <t>Croker, Mr.  Nicholas</t>
  </si>
  <si>
    <t>Beganics, Mr.  Kevin L</t>
  </si>
  <si>
    <t>Huberty, Mr.  Bryan</t>
  </si>
  <si>
    <t>Jacobs, Ms.  Janae N.</t>
  </si>
  <si>
    <t>Hazlehurst, Ms.  Audrey</t>
  </si>
  <si>
    <t>Marin, Ms.  Laura</t>
  </si>
  <si>
    <t>Dear, Ms.  Nicole F</t>
  </si>
  <si>
    <t>Lederer, Ms.  Krista L</t>
  </si>
  <si>
    <t>Robson, Ms.  Denise</t>
  </si>
  <si>
    <t>Galvan, Mr.  Ariel</t>
  </si>
  <si>
    <t>Walsh, Mr.  Jeremy</t>
  </si>
  <si>
    <t>Teeuwen, Ms.  Rosalie</t>
  </si>
  <si>
    <t>List, Mr.  Jay</t>
  </si>
  <si>
    <t>Shafar, Mr.  Vitaliy</t>
  </si>
  <si>
    <t>Copenhaver, Mr.  Benjamin W.</t>
  </si>
  <si>
    <t>Stump, Mr.  Jesse</t>
  </si>
  <si>
    <t>Wehrman, Mr.  Mark</t>
  </si>
  <si>
    <t>Sischo, Ms.  Lauren</t>
  </si>
  <si>
    <t>Fonti, Mr.  Massimiliano</t>
  </si>
  <si>
    <t>Merlis, Mr.  Josh</t>
  </si>
  <si>
    <t>Hasegawa, Mr.  Kiyokatsu</t>
  </si>
  <si>
    <t>Haselden, Ms.  Amanda L</t>
  </si>
  <si>
    <t>Simonson, Mr.  Matthew</t>
  </si>
  <si>
    <t>Montag, Ms.  Julia M</t>
  </si>
  <si>
    <t>Deroian, Ms.  Rhea</t>
  </si>
  <si>
    <t>Goetz, Mr.  Justin</t>
  </si>
  <si>
    <t>Brady, Mr.  Shamus M.</t>
  </si>
  <si>
    <t>Moran, Mr.  Mike</t>
  </si>
  <si>
    <t>Strickler, Ms.  Mary Beth</t>
  </si>
  <si>
    <t>Simone, Ms.  Erin</t>
  </si>
  <si>
    <t>Von Rock, Ms.  Hallie</t>
  </si>
  <si>
    <t>Woodard, Ms.  Paige P</t>
  </si>
  <si>
    <t>Li, Ms.  Ji</t>
  </si>
  <si>
    <t>Sinda, Ms.  Carissa A</t>
  </si>
  <si>
    <t>Rydland, Ms.  Mona</t>
  </si>
  <si>
    <t>Vespa, Ms.  Kristin R.</t>
  </si>
  <si>
    <t>Meadows, Ms.  Beth</t>
  </si>
  <si>
    <t>Toppen, Ms.  Allison</t>
  </si>
  <si>
    <t>Ermer, Ms.  Ashley E</t>
  </si>
  <si>
    <t>Dionne, Ms.  Hilary K.</t>
  </si>
  <si>
    <t>Stasulli, Ms.  Dominique</t>
  </si>
  <si>
    <t>Duran, Mr.  Carlos I</t>
  </si>
  <si>
    <t>Klundt, Mr.  Matthew</t>
  </si>
  <si>
    <t>Waters, Ms.  Kara</t>
  </si>
  <si>
    <t>Rusk, Ms.  Sarah S</t>
  </si>
  <si>
    <t>Gersbach, Ms.  Shauna R.</t>
  </si>
  <si>
    <t>Taylor-Watson, Ms.  Lindsay J.</t>
  </si>
  <si>
    <t>Crawford, Ms.  Danya A.</t>
  </si>
  <si>
    <t>Levitsky, Ms.  Lorraine</t>
  </si>
  <si>
    <t>Carroll, Ms.  Jennifer L.</t>
  </si>
  <si>
    <t>Campos, Mr.  Jesus Sr.</t>
  </si>
  <si>
    <t>Flajslik, Ms.  Kristen</t>
  </si>
  <si>
    <t>Chua, Ms.  Catherine C.</t>
  </si>
  <si>
    <t>Wiltse, Ms.  Paula</t>
  </si>
  <si>
    <t>Fisher, Ms.  Evan</t>
  </si>
  <si>
    <t>Wilzbacher, Mr.  Nathan J</t>
  </si>
  <si>
    <t>Thayer, Ms.  Ashley M</t>
  </si>
  <si>
    <t>Brosseau, Mr.  Jason</t>
  </si>
  <si>
    <t>Phares, Mr.  Marshall</t>
  </si>
  <si>
    <t>Curley, Mr.  Lavar</t>
  </si>
  <si>
    <t>Johnston, Mr.  Charlie T.</t>
  </si>
  <si>
    <t>Padula, Mrs.  Lauren</t>
  </si>
  <si>
    <t>Gamirov, Mr.  Arthur</t>
  </si>
  <si>
    <t>Briot, Mr.  Thomas</t>
  </si>
  <si>
    <t>De Hueck, Ms.  Jennifer</t>
  </si>
  <si>
    <t>Putt, Ms.  Tammy</t>
  </si>
  <si>
    <t>Deiman, Ms.  Lena</t>
  </si>
  <si>
    <t>Bonanni, Ms.  Valentina</t>
  </si>
  <si>
    <t>Stein, Mr.  Russell N.</t>
  </si>
  <si>
    <t>Laumann, Mr.  Scott R.</t>
  </si>
  <si>
    <t>Galaviz, Mr.  Jose Francisco Sr.</t>
  </si>
  <si>
    <t>Piper, Mr.  Paul J</t>
  </si>
  <si>
    <t>Cantini, Mr.  Adam</t>
  </si>
  <si>
    <t>Hartman, Mr.  Edward J.</t>
  </si>
  <si>
    <t>Werhane, Mr.  Patrick A.</t>
  </si>
  <si>
    <t>Davies, Mr.  Geraint H</t>
  </si>
  <si>
    <t>Hummel, Mr.  Dj</t>
  </si>
  <si>
    <t>Lutz, Mr.  Zachary A</t>
  </si>
  <si>
    <t>Waters, Mr.  Brian W.</t>
  </si>
  <si>
    <t>Viglienzoni, Mr.  Joe</t>
  </si>
  <si>
    <t>Rathbun, Mr.  Stephen</t>
  </si>
  <si>
    <t>crane, Ms.  Ellen L.</t>
  </si>
  <si>
    <t>Conant, Ms.  Cindy</t>
  </si>
  <si>
    <t>Huyser-Wierenga, Ms.  Abigail R.</t>
  </si>
  <si>
    <t>Natalini, Ms.  Amy L.</t>
  </si>
  <si>
    <t>Robbins, Ms.  Amy</t>
  </si>
  <si>
    <t>Stanislav, Mrs.  Grace H</t>
  </si>
  <si>
    <t>Meyer, Ms.  Caitie J.</t>
  </si>
  <si>
    <t>Mears, Mr.  Benjamin</t>
  </si>
  <si>
    <t>Neill, Mr.  Ian T</t>
  </si>
  <si>
    <t>Tola, Mr.  Tadese</t>
  </si>
  <si>
    <t>Briskman, Mr.  Jonathan</t>
  </si>
  <si>
    <t>Ritzenhein, Mr.  Dathan</t>
  </si>
  <si>
    <t>Malkowski, Mr.  Eric</t>
  </si>
  <si>
    <t>Andreyko, Ms.  Allison M</t>
  </si>
  <si>
    <t>Landry, Mr.  Paul</t>
  </si>
  <si>
    <t>Lozier, Mr.  Aaron R</t>
  </si>
  <si>
    <t>O'Brien, Ms.  Caitlin H.</t>
  </si>
  <si>
    <t>Rodas, Mr.  Harald E.</t>
  </si>
  <si>
    <t>O'Connor, Ms.  Siobhan A.</t>
  </si>
  <si>
    <t>White, Ms.  Andrea J.</t>
  </si>
  <si>
    <t>Davenport, Ms.  Marie</t>
  </si>
  <si>
    <t>Karmen, Ms.  Rachel A.</t>
  </si>
  <si>
    <t>Miller, Ms.  Emma</t>
  </si>
  <si>
    <t>Lippmann, Ms.  Kiersten</t>
  </si>
  <si>
    <t>Klehm, Ms.  Rachael</t>
  </si>
  <si>
    <t>Murphy, Mr.  Timothy P.</t>
  </si>
  <si>
    <t>Desisa, Mr.  Lelisa</t>
  </si>
  <si>
    <t>Brooks, Mr.  Nate</t>
  </si>
  <si>
    <t>Stone, Mr.  Chris C.</t>
  </si>
  <si>
    <t>Weispfennig, Mr.  Scott</t>
  </si>
  <si>
    <t>Sorrell, Mr.  Kevin</t>
  </si>
  <si>
    <t>Morris, Mr.  Erik C.</t>
  </si>
  <si>
    <t>Marek, Mr.  Shawn C</t>
  </si>
  <si>
    <t>Armstrong, Mr.  Vajin L.</t>
  </si>
  <si>
    <t>Werner, Mr.  John K. Jr.</t>
  </si>
  <si>
    <t>Gries, Mr.  Kevin J.</t>
  </si>
  <si>
    <t>Mills, Mr.  Kirby W.</t>
  </si>
  <si>
    <t>Penny, Mr.  J A</t>
  </si>
  <si>
    <t>Hicks, Mr.  Dustin G.</t>
  </si>
  <si>
    <t>Masayesva, Mr.  Anthony G</t>
  </si>
  <si>
    <t>Paavola, Mr.  Ryan</t>
  </si>
  <si>
    <t>Gehlsen, Mr.  Eric N</t>
  </si>
  <si>
    <t>Roche, Mr.  Connor</t>
  </si>
  <si>
    <t>Hearn, Mr.  Patrick H.</t>
  </si>
  <si>
    <t>Dimson, Mr.  Tyler</t>
  </si>
  <si>
    <t>Slason, Ms.  Deborah L.</t>
  </si>
  <si>
    <t>Gibson, Ms.  Andrea K</t>
  </si>
  <si>
    <t>Erdos, Ms.  Elleree</t>
  </si>
  <si>
    <t>Cushman, Mr.  Brandon J</t>
  </si>
  <si>
    <t>Hammel, Mr.  Steve</t>
  </si>
  <si>
    <t>Ytterstad, Ms.  Nina Wavik Sr.</t>
  </si>
  <si>
    <t>Prince, Ms.  Dani</t>
  </si>
  <si>
    <t>Freeman, Ms.  Jennifer A.</t>
  </si>
  <si>
    <t>Petrulak, Mr.  Martin</t>
  </si>
  <si>
    <t>Lloyd, Mr.  Steve</t>
  </si>
  <si>
    <t>Zablocki, Mr.  Christopher</t>
  </si>
  <si>
    <t>Van Meter, Ms.  Kathryn M.</t>
  </si>
  <si>
    <t>Babay, Ms.  Emily</t>
  </si>
  <si>
    <t>Taylor, Mr.  Trent A</t>
  </si>
  <si>
    <t>Smith, Ms.  Jennifer E</t>
  </si>
  <si>
    <t>Moody, Ms.  Polly</t>
  </si>
  <si>
    <t>Swierzbinski, Ms.  Elizabeth</t>
  </si>
  <si>
    <t>Schwartz, Ms.  Tiffany A.</t>
  </si>
  <si>
    <t>Sanseverino, Mr.  Cole</t>
  </si>
  <si>
    <t>Lawder, Mr.  Matthew T.</t>
  </si>
  <si>
    <t>Young, Mr.  Zachary</t>
  </si>
  <si>
    <t>Hoerner, Mr.  Matthew T.</t>
  </si>
  <si>
    <t>Benson, Mr.  Pat</t>
  </si>
  <si>
    <t>Horton, Ms.  Ashley</t>
  </si>
  <si>
    <t>McGraw, Ms.  Elizabeth A.</t>
  </si>
  <si>
    <t>Beaulne, Ms.  Rebecca M.</t>
  </si>
  <si>
    <t>Lunz, Ms.  Ruth</t>
  </si>
  <si>
    <t>Kyle, Mr.  Gregory S</t>
  </si>
  <si>
    <t>Brackenwagen, Ms.  Alexandra S</t>
  </si>
  <si>
    <t>Schmitt, Ms.  Hillary</t>
  </si>
  <si>
    <t>Borden, Ms.  Amy K.</t>
  </si>
  <si>
    <t>McLean, Mr.  Scott</t>
  </si>
  <si>
    <t>Regan, Mr.  John</t>
  </si>
  <si>
    <t>Koenis, Mr.  Maaikel</t>
  </si>
  <si>
    <t>Kittaka, Mr.  Daniel C</t>
  </si>
  <si>
    <t>Concannon, Mr.  Christopher S.</t>
  </si>
  <si>
    <t>Johnson, Mr.  William R</t>
  </si>
  <si>
    <t>Schultz, Ms.  Lyndsy</t>
  </si>
  <si>
    <t>Brannigan, Ms.  Jessica</t>
  </si>
  <si>
    <t>Cavallo, Ms.  Anna</t>
  </si>
  <si>
    <t>Chang, Mr.  Jordan</t>
  </si>
  <si>
    <t>Axelrod, Mr.  Brian</t>
  </si>
  <si>
    <t>Davenport, Ms.  Katherine A</t>
  </si>
  <si>
    <t>Roberge, Ms.  Melanie</t>
  </si>
  <si>
    <t>Schmidt, Ms.  Jessica</t>
  </si>
  <si>
    <t>Kosters, Mr.  Eric S</t>
  </si>
  <si>
    <t>Dykes, Mr.  Joseph</t>
  </si>
  <si>
    <t>Velan, Ms.  Mary</t>
  </si>
  <si>
    <t>Goolik, Ms.  Natalie</t>
  </si>
  <si>
    <t>Bain, Mr.  Christopher</t>
  </si>
  <si>
    <t>Wieck, Ms.  Sonja</t>
  </si>
  <si>
    <t>Friel, Ms.  Alexandra</t>
  </si>
  <si>
    <t>Santandreu, Ms.  Martha L.</t>
  </si>
  <si>
    <t>Johnson, Mr.  Ryan C.</t>
  </si>
  <si>
    <t>Gerber, Mr.  Cliff</t>
  </si>
  <si>
    <t>Benadum, Mr.  Blue</t>
  </si>
  <si>
    <t>Ragazzini, Mr.  Jeffrey M</t>
  </si>
  <si>
    <t>Kessinger, Mr.  Andrew</t>
  </si>
  <si>
    <t>Bezgin, Ms.  Julia</t>
  </si>
  <si>
    <t>Woldesilassie, Mr.  Daniel</t>
  </si>
  <si>
    <t>Ruiz Herrero, Mr.  Jaime</t>
  </si>
  <si>
    <t>Bin Alias, Mr.  Mohd Syahidan</t>
  </si>
  <si>
    <t>Fischer-Daly, Mr.  Matthew</t>
  </si>
  <si>
    <t>Pulliam, Ms.  Elizabeth S.</t>
  </si>
  <si>
    <t>Guisinger, Ms.  Katie</t>
  </si>
  <si>
    <t>Arnerich, Ms.  Christi A.</t>
  </si>
  <si>
    <t>Lynch, Ms.  Sandra K.</t>
  </si>
  <si>
    <t>Reilly, Ms.  Katharine</t>
  </si>
  <si>
    <t>Nolette, Mr.  Jerome</t>
  </si>
  <si>
    <t>Chabrier, Ms.  Julia R</t>
  </si>
  <si>
    <t>Lee, Mr.  Sean Henry</t>
  </si>
  <si>
    <t>Knotts, Ms.  Rachel A.</t>
  </si>
  <si>
    <t>Pultorak, Mr.  Jim</t>
  </si>
  <si>
    <t>Maxon, Mr.  Tim</t>
  </si>
  <si>
    <t>Kraai, Ms.  Abby L.</t>
  </si>
  <si>
    <t>Larosa, Mr.  Mark</t>
  </si>
  <si>
    <t>King, Mr.  Ali</t>
  </si>
  <si>
    <t>Haney, Mr.  Joshua</t>
  </si>
  <si>
    <t>Boulay, Mr.  Pierre</t>
  </si>
  <si>
    <t>Peters, Ms.  Kate</t>
  </si>
  <si>
    <t>Luy, Mr.  David</t>
  </si>
  <si>
    <t>Fava, Ms.  Carla</t>
  </si>
  <si>
    <t>Montoya, Mr.  Alvaro Sr.</t>
  </si>
  <si>
    <t>Bain, Ms.  Hope</t>
  </si>
  <si>
    <t>Albertson, Mr.  Mark P.</t>
  </si>
  <si>
    <t>Barger, Ms.  Desiree</t>
  </si>
  <si>
    <t>Fraioli, Mr.  Mario Jr.</t>
  </si>
  <si>
    <t>April, Mr.  Lusapho</t>
  </si>
  <si>
    <t>King, Ms.  Erin C.</t>
  </si>
  <si>
    <t>Talhelm, Mr.  Alan F</t>
  </si>
  <si>
    <t>Regnier, Mr.  Ryan</t>
  </si>
  <si>
    <t>Treece, Ms.  Hope</t>
  </si>
  <si>
    <t>Beisel, Mr.  Josh</t>
  </si>
  <si>
    <t>Enke, Mr.  Jacob J</t>
  </si>
  <si>
    <t>Ruiz-Tagle Barros, Mr.  Jose Tomas</t>
  </si>
  <si>
    <t>Ferrell, Ms.  Mary Evan</t>
  </si>
  <si>
    <t>Gates, Mr.  Justin K.</t>
  </si>
  <si>
    <t>Jeffers, Mr.  Patrick</t>
  </si>
  <si>
    <t>Sulhanek, Mr.  Roman</t>
  </si>
  <si>
    <t>Ozahowski, Mr.  David</t>
  </si>
  <si>
    <t>Caron, Ms.  Evelyn L</t>
  </si>
  <si>
    <t>Fullarton, Mr.  Jim</t>
  </si>
  <si>
    <t>Lindgren, Mr.  Matthew S</t>
  </si>
  <si>
    <t>Akiha, Mr.  Kenneth</t>
  </si>
  <si>
    <t>Sweny, Ms.  Andrea</t>
  </si>
  <si>
    <t>Tobin, Ms.  Kristina</t>
  </si>
  <si>
    <t>Pedersen, Ms.  Kristen</t>
  </si>
  <si>
    <t>Lynch, Mr.  Matthew</t>
  </si>
  <si>
    <t>Keys, Mrs.  Kathleen</t>
  </si>
  <si>
    <t>Wilbur, Ms.  Lindsey</t>
  </si>
  <si>
    <t>Ditota, Mr.  Robert</t>
  </si>
  <si>
    <t>Horbol, Ms.  Sarah E.</t>
  </si>
  <si>
    <t>O'Rourke, Ms.  Flannery</t>
  </si>
  <si>
    <t>Williams, Mr.  John T</t>
  </si>
  <si>
    <t>Murakami, Mr.  Koji</t>
  </si>
  <si>
    <t>Gagnon, Ms.  Candice M</t>
  </si>
  <si>
    <t>Petermann, Mr.  Theodore A.</t>
  </si>
  <si>
    <t>Graves - Rostro, Ms.  Lindy</t>
  </si>
  <si>
    <t>Danielson, Mr.  Thomas</t>
  </si>
  <si>
    <t>Street, Ms.  Holly</t>
  </si>
  <si>
    <t>Buss, Mr.  Matthew</t>
  </si>
  <si>
    <t>Duffy, Ms.  Meghan K</t>
  </si>
  <si>
    <t>Hines, Mr.  Fred</t>
  </si>
  <si>
    <t>Castro, Mr.  Sebastian</t>
  </si>
  <si>
    <t>Howell, Ms.  Laura</t>
  </si>
  <si>
    <t>Avery, Ms.  Nicole</t>
  </si>
  <si>
    <t>Bohinski, Ms.  Susan E</t>
  </si>
  <si>
    <t>Kohls, Ms.  Katy</t>
  </si>
  <si>
    <t>Brietzke, Mr.  Jordan</t>
  </si>
  <si>
    <t>Riveros Gonzalez, Mr.  Juan D. Sr.</t>
  </si>
  <si>
    <t>Albano, Ms.  Julie</t>
  </si>
  <si>
    <t>Rosendahl, Mr.  Evan P</t>
  </si>
  <si>
    <t>German, Mr.  Aaron K</t>
  </si>
  <si>
    <t>State ID2</t>
  </si>
  <si>
    <t>Weight Status</t>
  </si>
  <si>
    <t>Diabetes Status</t>
  </si>
  <si>
    <t>year</t>
  </si>
  <si>
    <t>Date of Birth</t>
  </si>
  <si>
    <t>Age</t>
  </si>
  <si>
    <t>Title</t>
  </si>
  <si>
    <t>First Name</t>
  </si>
  <si>
    <t>Last Name</t>
  </si>
  <si>
    <t>Name</t>
  </si>
  <si>
    <t>Smoker</t>
  </si>
  <si>
    <t>Id3444</t>
  </si>
  <si>
    <t>Charges</t>
  </si>
  <si>
    <t>Row Labels</t>
  </si>
  <si>
    <t>Grand Total</t>
  </si>
  <si>
    <t>Column Labels</t>
  </si>
  <si>
    <t>Count of Customer ID</t>
  </si>
  <si>
    <t>Over Weight</t>
  </si>
  <si>
    <t>Sum of NumberOfMajorSurgeries</t>
  </si>
  <si>
    <t>Average of HBA1C</t>
  </si>
  <si>
    <t>Average of Charges</t>
  </si>
  <si>
    <t>Sum of Charges</t>
  </si>
  <si>
    <t>Average of BMI</t>
  </si>
  <si>
    <t>Healthcare Report</t>
  </si>
  <si>
    <t>Obesity</t>
  </si>
  <si>
    <t>Normal Weight</t>
  </si>
  <si>
    <t>Under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</si>
</sst>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mmm\,\ yyyy"/>
    <numFmt numFmtId="165" formatCode="&quot;₹&quot;\ #,##0.00"/>
  </numFmts>
  <fonts count="9" x14ac:knownFonts="1">
    <font>
      <sz val="11"/>
      <color theme="1"/>
      <name val="Calibri"/>
      <family val="2"/>
      <scheme val="minor"/>
    </font>
    <font>
      <sz val="12"/>
      <color theme="1"/>
      <name val="Calibri"/>
      <family val="2"/>
      <scheme val="minor"/>
    </font>
    <font>
      <b/>
      <sz val="12"/>
      <color rgb="FF002060"/>
      <name val="Calibri"/>
      <family val="2"/>
      <scheme val="minor"/>
    </font>
    <font>
      <b/>
      <sz val="11"/>
      <color rgb="FF632D09"/>
      <name val="Calibri"/>
      <family val="2"/>
      <scheme val="minor"/>
    </font>
    <font>
      <b/>
      <sz val="12"/>
      <color theme="0"/>
      <name val="Calibri"/>
      <family val="2"/>
      <scheme val="minor"/>
    </font>
    <font>
      <sz val="11"/>
      <color theme="1"/>
      <name val="Calibri"/>
      <family val="2"/>
      <scheme val="minor"/>
    </font>
    <font>
      <b/>
      <sz val="11"/>
      <color theme="1"/>
      <name val="Calibri"/>
      <family val="2"/>
      <scheme val="minor"/>
    </font>
    <font>
      <sz val="8"/>
      <name val="Calibri"/>
      <family val="2"/>
      <scheme val="minor"/>
    </font>
    <font>
      <b/>
      <sz val="28"/>
      <color theme="2"/>
      <name val="Copperplate Gothic Light"/>
      <family val="2"/>
    </font>
  </fonts>
  <fills count="7">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7030A0"/>
        <bgColor indexed="64"/>
      </patternFill>
    </fill>
    <fill>
      <patternFill patternType="solid">
        <fgColor theme="7" tint="0.59999389629810485"/>
        <bgColor indexed="64"/>
      </patternFill>
    </fill>
    <fill>
      <patternFill patternType="solid">
        <fgColor theme="7" tint="-0.249977111117893"/>
        <bgColor indexed="64"/>
      </patternFill>
    </fill>
  </fills>
  <borders count="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4" fontId="5" fillId="0" borderId="0" applyFont="0" applyFill="0" applyBorder="0" applyAlignment="0" applyProtection="0"/>
  </cellStyleXfs>
  <cellXfs count="19">
    <xf numFmtId="0" fontId="0" fillId="0" borderId="0" xfId="0"/>
    <xf numFmtId="0" fontId="1" fillId="0" borderId="0" xfId="1"/>
    <xf numFmtId="0" fontId="0" fillId="0" borderId="0" xfId="0" applyAlignment="1">
      <alignment horizontal="center" vertical="center"/>
    </xf>
    <xf numFmtId="0" fontId="3" fillId="2" borderId="1" xfId="0" applyFont="1" applyFill="1" applyBorder="1" applyAlignment="1">
      <alignment horizontal="center" vertical="center"/>
    </xf>
    <xf numFmtId="164" fontId="4" fillId="4" borderId="2" xfId="0" applyNumberFormat="1" applyFont="1" applyFill="1" applyBorder="1" applyAlignment="1">
      <alignment horizontal="center" vertical="center"/>
    </xf>
    <xf numFmtId="0" fontId="4" fillId="4" borderId="2" xfId="0" applyFont="1" applyFill="1" applyBorder="1" applyAlignment="1">
      <alignment horizontal="center" vertical="center"/>
    </xf>
    <xf numFmtId="0" fontId="2" fillId="3" borderId="1" xfId="0" applyFont="1" applyFill="1" applyBorder="1" applyAlignment="1">
      <alignment horizontal="center" vertical="center"/>
    </xf>
    <xf numFmtId="165" fontId="2" fillId="3" borderId="1" xfId="0" applyNumberFormat="1" applyFont="1" applyFill="1" applyBorder="1" applyAlignment="1">
      <alignment horizontal="center" vertical="center"/>
    </xf>
    <xf numFmtId="165" fontId="0" fillId="0" borderId="0" xfId="0" applyNumberFormat="1"/>
    <xf numFmtId="0" fontId="6" fillId="0" borderId="0" xfId="0" applyFont="1"/>
    <xf numFmtId="0" fontId="5" fillId="0" borderId="0" xfId="1" applyFont="1"/>
    <xf numFmtId="0" fontId="0" fillId="0" borderId="0" xfId="0" pivotButton="1"/>
    <xf numFmtId="0" fontId="0" fillId="0" borderId="0" xfId="0" applyAlignment="1">
      <alignment horizontal="left"/>
    </xf>
    <xf numFmtId="2" fontId="0" fillId="0" borderId="0" xfId="0" applyNumberFormat="1"/>
    <xf numFmtId="0" fontId="0" fillId="5" borderId="0" xfId="0" applyFill="1"/>
    <xf numFmtId="44" fontId="4" fillId="4" borderId="2" xfId="2" applyFont="1" applyFill="1" applyBorder="1" applyAlignment="1">
      <alignment horizontal="center" vertical="center"/>
    </xf>
    <xf numFmtId="44" fontId="0" fillId="0" borderId="0" xfId="2" applyFont="1"/>
    <xf numFmtId="0" fontId="0" fillId="6" borderId="0" xfId="0" applyFill="1" applyAlignment="1">
      <alignment horizontal="center"/>
    </xf>
    <xf numFmtId="0" fontId="8" fillId="6" borderId="0" xfId="0" applyFont="1" applyFill="1" applyAlignment="1">
      <alignment horizontal="center"/>
    </xf>
  </cellXfs>
  <cellStyles count="3">
    <cellStyle name="Currency" xfId="2" builtinId="4"/>
    <cellStyle name="Normal" xfId="0" builtinId="0"/>
    <cellStyle name="Normal 2" xfId="1" xr:uid="{00000000-0005-0000-0000-000001000000}"/>
  </cellStyles>
  <dxfs count="13">
    <dxf>
      <numFmt numFmtId="0" formatCode="General"/>
    </dxf>
    <dxf>
      <numFmt numFmtId="165" formatCode="&quot;₹&quot;\ #,##0.00"/>
    </dxf>
    <dxf>
      <numFmt numFmtId="0" formatCode="General"/>
    </dxf>
    <dxf>
      <numFmt numFmtId="0" formatCode="General"/>
    </dxf>
    <dxf>
      <border outline="0">
        <top style="thin">
          <color indexed="64"/>
        </top>
      </border>
    </dxf>
    <dxf>
      <border outline="0">
        <bottom style="thin">
          <color indexed="64"/>
        </bottom>
      </border>
    </dxf>
    <dxf>
      <font>
        <b/>
        <i val="0"/>
        <strike val="0"/>
        <condense val="0"/>
        <extend val="0"/>
        <outline val="0"/>
        <shadow val="0"/>
        <u val="none"/>
        <vertAlign val="baseline"/>
        <sz val="12"/>
        <color rgb="FF002060"/>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border outline="0">
        <bottom style="thin">
          <color indexed="64"/>
        </bottom>
      </border>
    </dxf>
    <dxf>
      <font>
        <b/>
        <i val="0"/>
        <strike val="0"/>
        <condense val="0"/>
        <extend val="0"/>
        <outline val="0"/>
        <shadow val="0"/>
        <u val="none"/>
        <vertAlign val="baseline"/>
        <sz val="12"/>
        <color rgb="FF002060"/>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2" formatCode="0.00"/>
    </dxf>
    <dxf>
      <numFmt numFmtId="2" formatCode="0.00"/>
    </dxf>
    <dxf>
      <numFmt numFmtId="2" formatCode="0.00"/>
    </dxf>
  </dxfs>
  <tableStyles count="0" defaultTableStyle="TableStyleMedium2" defaultPivotStyle="PivotStyleLight16"/>
  <colors>
    <mruColors>
      <color rgb="FF632D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Cancer History</a:t>
            </a:r>
          </a:p>
        </c:rich>
      </c:tx>
      <c:layout>
        <c:manualLayout>
          <c:xMode val="edge"/>
          <c:yMode val="edge"/>
          <c:x val="0.29542343599455129"/>
          <c:y val="5.54733624398645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5.4644808743169397E-2"/>
              <c:y val="-5.61510974987238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5179113539769277E-2"/>
              <c:y val="-0.153139356814701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928961748633879"/>
              <c:y val="-4.594160607412597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35397692774743"/>
                  <c:h val="8.6702600153541282E-2"/>
                </c:manualLayout>
              </c15:layout>
            </c:ext>
          </c:extLst>
        </c:dLbl>
      </c:pivotFmt>
      <c:pivotFmt>
        <c:idx val="5"/>
        <c:spPr>
          <a:solidFill>
            <a:schemeClr val="accent1"/>
          </a:solidFill>
          <a:ln w="19050">
            <a:solidFill>
              <a:schemeClr val="lt1"/>
            </a:solidFill>
          </a:ln>
          <a:effectLst/>
        </c:spPr>
        <c:dLbl>
          <c:idx val="0"/>
          <c:layout>
            <c:manualLayout>
              <c:x val="5.7680750971702305E-2"/>
              <c:y val="9.698825931597744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823315118397083"/>
                  <c:h val="0.14795834287942186"/>
                </c:manualLayout>
              </c15:layout>
            </c:ext>
          </c:extLst>
        </c:dLbl>
      </c:pivotFmt>
    </c:pivotFmts>
    <c:plotArea>
      <c:layout>
        <c:manualLayout>
          <c:layoutTarget val="inner"/>
          <c:xMode val="edge"/>
          <c:yMode val="edge"/>
          <c:x val="0.30763114993139512"/>
          <c:y val="0.34450085010430354"/>
          <c:w val="0.3123340456759845"/>
          <c:h val="0.52518037083036906"/>
        </c:manualLayout>
      </c:layout>
      <c:doughnutChart>
        <c:varyColors val="1"/>
        <c:ser>
          <c:idx val="0"/>
          <c:order val="0"/>
          <c:tx>
            <c:strRef>
              <c:f>'Pivot Table'!$B$3:$B$4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ADA5-4339-94C4-C26366954D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ADA5-4339-94C4-C26366954DE8}"/>
              </c:ext>
            </c:extLst>
          </c:dPt>
          <c:dLbls>
            <c:dLbl>
              <c:idx val="0"/>
              <c:layout>
                <c:manualLayout>
                  <c:x val="5.7680750971702305E-2"/>
                  <c:y val="9.698825931597744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823315118397083"/>
                      <c:h val="0.14795834287942186"/>
                    </c:manualLayout>
                  </c15:layout>
                </c:ext>
                <c:ext xmlns:c16="http://schemas.microsoft.com/office/drawing/2014/chart" uri="{C3380CC4-5D6E-409C-BE32-E72D297353CC}">
                  <c16:uniqueId val="{00000007-ADA5-4339-94C4-C26366954DE8}"/>
                </c:ext>
              </c:extLst>
            </c:dLbl>
            <c:dLbl>
              <c:idx val="1"/>
              <c:layout>
                <c:manualLayout>
                  <c:x val="1.5179113539769277E-2"/>
                  <c:y val="-0.153139356814701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A5-4339-94C4-C26366954D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Table'!$A$5:$A$7</c:f>
              <c:strCache>
                <c:ptCount val="2"/>
                <c:pt idx="0">
                  <c:v>No</c:v>
                </c:pt>
                <c:pt idx="1">
                  <c:v>Yes</c:v>
                </c:pt>
              </c:strCache>
            </c:strRef>
          </c:cat>
          <c:val>
            <c:numRef>
              <c:f>'Pivot Table'!$B$5:$B$7</c:f>
              <c:numCache>
                <c:formatCode>General</c:formatCode>
                <c:ptCount val="2"/>
                <c:pt idx="0">
                  <c:v>1540</c:v>
                </c:pt>
                <c:pt idx="1">
                  <c:v>404</c:v>
                </c:pt>
              </c:numCache>
            </c:numRef>
          </c:val>
          <c:extLst>
            <c:ext xmlns:c16="http://schemas.microsoft.com/office/drawing/2014/chart" uri="{C3380CC4-5D6E-409C-BE32-E72D297353CC}">
              <c16:uniqueId val="{00000000-ADA5-4339-94C4-C26366954DE8}"/>
            </c:ext>
          </c:extLst>
        </c:ser>
        <c:ser>
          <c:idx val="1"/>
          <c:order val="1"/>
          <c:tx>
            <c:strRef>
              <c:f>'Pivot Table'!$C$3:$C$4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3AF5-4698-B613-D2FDF8844D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3AF5-4698-B613-D2FDF8844D58}"/>
              </c:ext>
            </c:extLst>
          </c:dPt>
          <c:dLbls>
            <c:dLbl>
              <c:idx val="0"/>
              <c:layout>
                <c:manualLayout>
                  <c:x val="0.10928961748633879"/>
                  <c:y val="-4.594160607412597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35397692774743"/>
                      <c:h val="8.6702600153541282E-2"/>
                    </c:manualLayout>
                  </c15:layout>
                </c:ext>
                <c:ext xmlns:c16="http://schemas.microsoft.com/office/drawing/2014/chart" uri="{C3380CC4-5D6E-409C-BE32-E72D297353CC}">
                  <c16:uniqueId val="{00000005-3AF5-4698-B613-D2FDF8844D58}"/>
                </c:ext>
              </c:extLst>
            </c:dLbl>
            <c:dLbl>
              <c:idx val="1"/>
              <c:layout>
                <c:manualLayout>
                  <c:x val="-5.4644808743169397E-2"/>
                  <c:y val="-5.61510974987238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AF5-4698-B613-D2FDF8844D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Table'!$A$5:$A$7</c:f>
              <c:strCache>
                <c:ptCount val="2"/>
                <c:pt idx="0">
                  <c:v>No</c:v>
                </c:pt>
                <c:pt idx="1">
                  <c:v>Yes</c:v>
                </c:pt>
              </c:strCache>
            </c:strRef>
          </c:cat>
          <c:val>
            <c:numRef>
              <c:f>'Pivot Table'!$C$5:$C$7</c:f>
              <c:numCache>
                <c:formatCode>General</c:formatCode>
                <c:ptCount val="2"/>
                <c:pt idx="0">
                  <c:v>307</c:v>
                </c:pt>
                <c:pt idx="1">
                  <c:v>84</c:v>
                </c:pt>
              </c:numCache>
            </c:numRef>
          </c:val>
          <c:extLst>
            <c:ext xmlns:c16="http://schemas.microsoft.com/office/drawing/2014/chart" uri="{C3380CC4-5D6E-409C-BE32-E72D297353CC}">
              <c16:uniqueId val="{00000009-ADA5-4339-94C4-C26366954DE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charges across hospital tier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
              <c:y val="-0.30224525043177891"/>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3.4611288604898829E-2"/>
              <c:y val="-0.24611398963730569"/>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928647497337598E-2"/>
              <c:y val="-0.2245250431778929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0.30224525043177891"/>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928647497337598E-2"/>
              <c:y val="-0.22452504317789293"/>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4611288604898829E-2"/>
              <c:y val="-0.24611398963730569"/>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302245250431778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928647497337598E-2"/>
              <c:y val="-0.224525043177892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4611288604898829E-2"/>
              <c:y val="-0.246113989637305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Table'!$B$41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1DE4-44D5-8EAA-6201A172A8FE}"/>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DE4-44D5-8EAA-6201A172A8FE}"/>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1DE4-44D5-8EAA-6201A172A8FE}"/>
              </c:ext>
            </c:extLst>
          </c:dPt>
          <c:dLbls>
            <c:dLbl>
              <c:idx val="0"/>
              <c:layout>
                <c:manualLayout>
                  <c:x val="0"/>
                  <c:y val="-0.302245250431778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DE4-44D5-8EAA-6201A172A8FE}"/>
                </c:ext>
              </c:extLst>
            </c:dLbl>
            <c:dLbl>
              <c:idx val="1"/>
              <c:layout>
                <c:manualLayout>
                  <c:x val="2.928647497337598E-2"/>
                  <c:y val="-0.224525043177892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E4-44D5-8EAA-6201A172A8FE}"/>
                </c:ext>
              </c:extLst>
            </c:dLbl>
            <c:dLbl>
              <c:idx val="2"/>
              <c:layout>
                <c:manualLayout>
                  <c:x val="3.4611288604898829E-2"/>
                  <c:y val="-0.246113989637305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E4-44D5-8EAA-6201A172A8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Table'!$A$42:$A$45</c:f>
              <c:strCache>
                <c:ptCount val="3"/>
                <c:pt idx="0">
                  <c:v>tier - 1</c:v>
                </c:pt>
                <c:pt idx="1">
                  <c:v>tier - 2</c:v>
                </c:pt>
                <c:pt idx="2">
                  <c:v>tier - 3</c:v>
                </c:pt>
              </c:strCache>
            </c:strRef>
          </c:cat>
          <c:val>
            <c:numRef>
              <c:f>'Pivot Table'!$B$42:$B$45</c:f>
              <c:numCache>
                <c:formatCode>General</c:formatCode>
                <c:ptCount val="3"/>
                <c:pt idx="0">
                  <c:v>30129.198585526356</c:v>
                </c:pt>
                <c:pt idx="1">
                  <c:v>11865.268766816147</c:v>
                </c:pt>
                <c:pt idx="2">
                  <c:v>9462.2693073593055</c:v>
                </c:pt>
              </c:numCache>
            </c:numRef>
          </c:val>
          <c:extLst>
            <c:ext xmlns:c16="http://schemas.microsoft.com/office/drawing/2014/chart" uri="{C3380CC4-5D6E-409C-BE32-E72D297353CC}">
              <c16:uniqueId val="{00000003-1DE4-44D5-8EAA-6201A172A8FE}"/>
            </c:ext>
          </c:extLst>
        </c:ser>
        <c:dLbls>
          <c:showLegendKey val="0"/>
          <c:showVal val="0"/>
          <c:showCatName val="0"/>
          <c:showSerName val="0"/>
          <c:showPercent val="0"/>
          <c:showBubbleSize val="0"/>
        </c:dLbls>
        <c:gapWidth val="150"/>
        <c:shape val="box"/>
        <c:axId val="1346556799"/>
        <c:axId val="1346570239"/>
        <c:axId val="0"/>
      </c:bar3DChart>
      <c:catAx>
        <c:axId val="1346556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570239"/>
        <c:crosses val="autoZero"/>
        <c:auto val="1"/>
        <c:lblAlgn val="ctr"/>
        <c:lblOffset val="100"/>
        <c:noMultiLvlLbl val="0"/>
      </c:catAx>
      <c:valAx>
        <c:axId val="134657023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55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BMI and HBA1C</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4249781277340332"/>
          <c:w val="0.81075546806649168"/>
          <c:h val="0.65853091280256637"/>
        </c:manualLayout>
      </c:layout>
      <c:lineChart>
        <c:grouping val="standard"/>
        <c:varyColors val="0"/>
        <c:ser>
          <c:idx val="0"/>
          <c:order val="0"/>
          <c:tx>
            <c:strRef>
              <c:f>'Pivot Table'!$B$56</c:f>
              <c:strCache>
                <c:ptCount val="1"/>
                <c:pt idx="0">
                  <c:v>Average of BMI</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Table'!$A$57:$A$105</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strCache>
            </c:strRef>
          </c:cat>
          <c:val>
            <c:numRef>
              <c:f>'Pivot Table'!$B$57:$B$105</c:f>
              <c:numCache>
                <c:formatCode>General</c:formatCode>
                <c:ptCount val="48"/>
                <c:pt idx="0">
                  <c:v>31.26037234042553</c:v>
                </c:pt>
                <c:pt idx="1">
                  <c:v>29.654186046511636</c:v>
                </c:pt>
                <c:pt idx="2">
                  <c:v>28.018275862068961</c:v>
                </c:pt>
                <c:pt idx="3">
                  <c:v>29.273720930232553</c:v>
                </c:pt>
                <c:pt idx="4">
                  <c:v>32.581826923076918</c:v>
                </c:pt>
                <c:pt idx="5">
                  <c:v>30.829300000000003</c:v>
                </c:pt>
                <c:pt idx="6">
                  <c:v>29.017500000000002</c:v>
                </c:pt>
                <c:pt idx="7">
                  <c:v>30.344210526315791</c:v>
                </c:pt>
                <c:pt idx="8">
                  <c:v>30.441363636363644</c:v>
                </c:pt>
                <c:pt idx="9">
                  <c:v>30.316274509803915</c:v>
                </c:pt>
                <c:pt idx="10">
                  <c:v>31.029285714285717</c:v>
                </c:pt>
                <c:pt idx="11">
                  <c:v>30.763301886792448</c:v>
                </c:pt>
                <c:pt idx="12">
                  <c:v>33.517767857142864</c:v>
                </c:pt>
                <c:pt idx="13">
                  <c:v>31.107065217391309</c:v>
                </c:pt>
                <c:pt idx="14">
                  <c:v>33.246399999999994</c:v>
                </c:pt>
                <c:pt idx="15">
                  <c:v>31.452444444444442</c:v>
                </c:pt>
                <c:pt idx="16">
                  <c:v>31.034344262295082</c:v>
                </c:pt>
                <c:pt idx="17">
                  <c:v>30.47025</c:v>
                </c:pt>
                <c:pt idx="18">
                  <c:v>29.481666666666666</c:v>
                </c:pt>
                <c:pt idx="19">
                  <c:v>30.131538461538465</c:v>
                </c:pt>
                <c:pt idx="20">
                  <c:v>28.330568181818183</c:v>
                </c:pt>
                <c:pt idx="21">
                  <c:v>30.269186046511628</c:v>
                </c:pt>
                <c:pt idx="22">
                  <c:v>31.03366071428572</c:v>
                </c:pt>
                <c:pt idx="23">
                  <c:v>30.043749999999996</c:v>
                </c:pt>
                <c:pt idx="24">
                  <c:v>30.411702127659566</c:v>
                </c:pt>
                <c:pt idx="25">
                  <c:v>32.304999999999986</c:v>
                </c:pt>
                <c:pt idx="26">
                  <c:v>30.244999999999997</c:v>
                </c:pt>
                <c:pt idx="27">
                  <c:v>30.940465116279061</c:v>
                </c:pt>
                <c:pt idx="28">
                  <c:v>30.956754385964906</c:v>
                </c:pt>
                <c:pt idx="29">
                  <c:v>32.274901960784312</c:v>
                </c:pt>
                <c:pt idx="30">
                  <c:v>32.017241379310356</c:v>
                </c:pt>
                <c:pt idx="31">
                  <c:v>29.947959183673461</c:v>
                </c:pt>
                <c:pt idx="32">
                  <c:v>30.550775862068956</c:v>
                </c:pt>
                <c:pt idx="33">
                  <c:v>31.368303571428573</c:v>
                </c:pt>
                <c:pt idx="34">
                  <c:v>31.402155172413803</c:v>
                </c:pt>
                <c:pt idx="35">
                  <c:v>30.202735849056602</c:v>
                </c:pt>
                <c:pt idx="36">
                  <c:v>31.042244897959193</c:v>
                </c:pt>
                <c:pt idx="37">
                  <c:v>33.014888888888883</c:v>
                </c:pt>
                <c:pt idx="38">
                  <c:v>33.436770833333327</c:v>
                </c:pt>
                <c:pt idx="39">
                  <c:v>29.915699999999994</c:v>
                </c:pt>
                <c:pt idx="40">
                  <c:v>31.701279069767438</c:v>
                </c:pt>
                <c:pt idx="41">
                  <c:v>32.402755102040821</c:v>
                </c:pt>
                <c:pt idx="42">
                  <c:v>31.349230769230772</c:v>
                </c:pt>
                <c:pt idx="43">
                  <c:v>32.548260869565226</c:v>
                </c:pt>
                <c:pt idx="44">
                  <c:v>32.31431818181818</c:v>
                </c:pt>
                <c:pt idx="45">
                  <c:v>31.893260869565211</c:v>
                </c:pt>
                <c:pt idx="46">
                  <c:v>33.284090909090907</c:v>
                </c:pt>
                <c:pt idx="47">
                  <c:v>26.885000000000002</c:v>
                </c:pt>
              </c:numCache>
            </c:numRef>
          </c:val>
          <c:smooth val="0"/>
          <c:extLst>
            <c:ext xmlns:c16="http://schemas.microsoft.com/office/drawing/2014/chart" uri="{C3380CC4-5D6E-409C-BE32-E72D297353CC}">
              <c16:uniqueId val="{00000000-B540-4757-8CD0-81616A56BC98}"/>
            </c:ext>
          </c:extLst>
        </c:ser>
        <c:ser>
          <c:idx val="1"/>
          <c:order val="1"/>
          <c:tx>
            <c:strRef>
              <c:f>'Pivot Table'!$C$56</c:f>
              <c:strCache>
                <c:ptCount val="1"/>
                <c:pt idx="0">
                  <c:v>Average of HBA1C</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Table'!$A$57:$A$105</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strCache>
            </c:strRef>
          </c:cat>
          <c:val>
            <c:numRef>
              <c:f>'Pivot Table'!$C$57:$C$105</c:f>
              <c:numCache>
                <c:formatCode>General</c:formatCode>
                <c:ptCount val="48"/>
                <c:pt idx="0">
                  <c:v>5.1409574468085095</c:v>
                </c:pt>
                <c:pt idx="1">
                  <c:v>5.1781395348837203</c:v>
                </c:pt>
                <c:pt idx="2">
                  <c:v>9.3244827586206878</c:v>
                </c:pt>
                <c:pt idx="3">
                  <c:v>5.1174418604651155</c:v>
                </c:pt>
                <c:pt idx="4">
                  <c:v>5.2767307692307703</c:v>
                </c:pt>
                <c:pt idx="5">
                  <c:v>5.1892000000000005</c:v>
                </c:pt>
                <c:pt idx="6">
                  <c:v>5.1626086956521737</c:v>
                </c:pt>
                <c:pt idx="7">
                  <c:v>5.2589473684210528</c:v>
                </c:pt>
                <c:pt idx="8">
                  <c:v>5.1029545454545451</c:v>
                </c:pt>
                <c:pt idx="9">
                  <c:v>4.9407843137254908</c:v>
                </c:pt>
                <c:pt idx="10">
                  <c:v>5.2207142857142861</c:v>
                </c:pt>
                <c:pt idx="11">
                  <c:v>5.2043396226415126</c:v>
                </c:pt>
                <c:pt idx="12">
                  <c:v>5.1835714285714278</c:v>
                </c:pt>
                <c:pt idx="13">
                  <c:v>5.3330434782608718</c:v>
                </c:pt>
                <c:pt idx="14">
                  <c:v>5.1798000000000002</c:v>
                </c:pt>
                <c:pt idx="15">
                  <c:v>5.0353333333333339</c:v>
                </c:pt>
                <c:pt idx="16">
                  <c:v>5.3554098360655757</c:v>
                </c:pt>
                <c:pt idx="17">
                  <c:v>5.1452500000000008</c:v>
                </c:pt>
                <c:pt idx="18">
                  <c:v>9.0571428571428587</c:v>
                </c:pt>
                <c:pt idx="19">
                  <c:v>5.2648076923076932</c:v>
                </c:pt>
                <c:pt idx="20">
                  <c:v>5.2577272727272737</c:v>
                </c:pt>
                <c:pt idx="21">
                  <c:v>5.2916279069767436</c:v>
                </c:pt>
                <c:pt idx="22">
                  <c:v>5.3176785714285701</c:v>
                </c:pt>
                <c:pt idx="23">
                  <c:v>9.3903846153846171</c:v>
                </c:pt>
                <c:pt idx="24">
                  <c:v>5.2017021276595727</c:v>
                </c:pt>
                <c:pt idx="25">
                  <c:v>5.2441999999999993</c:v>
                </c:pt>
                <c:pt idx="26">
                  <c:v>9.2566666666666677</c:v>
                </c:pt>
                <c:pt idx="27">
                  <c:v>5.5520930232558126</c:v>
                </c:pt>
                <c:pt idx="28">
                  <c:v>5.3657894736842096</c:v>
                </c:pt>
                <c:pt idx="29">
                  <c:v>9.0052941176470593</c:v>
                </c:pt>
                <c:pt idx="30">
                  <c:v>9.5634482758620702</c:v>
                </c:pt>
                <c:pt idx="31">
                  <c:v>9.5440816326530609</c:v>
                </c:pt>
                <c:pt idx="32">
                  <c:v>5.2236206896551725</c:v>
                </c:pt>
                <c:pt idx="33">
                  <c:v>8.9482142857142826</c:v>
                </c:pt>
                <c:pt idx="34">
                  <c:v>9.06689655172414</c:v>
                </c:pt>
                <c:pt idx="35">
                  <c:v>5.1579245283018871</c:v>
                </c:pt>
                <c:pt idx="36">
                  <c:v>9.155510204081633</c:v>
                </c:pt>
                <c:pt idx="37">
                  <c:v>9.5128888888888898</c:v>
                </c:pt>
                <c:pt idx="38">
                  <c:v>5.0845833333333355</c:v>
                </c:pt>
                <c:pt idx="39">
                  <c:v>9.4260000000000019</c:v>
                </c:pt>
                <c:pt idx="40">
                  <c:v>5.3502325581395347</c:v>
                </c:pt>
                <c:pt idx="41">
                  <c:v>9.0087755102040834</c:v>
                </c:pt>
                <c:pt idx="42">
                  <c:v>9.3065384615384641</c:v>
                </c:pt>
                <c:pt idx="43">
                  <c:v>8.7708695652173905</c:v>
                </c:pt>
                <c:pt idx="44">
                  <c:v>9.6813636363636366</c:v>
                </c:pt>
                <c:pt idx="45">
                  <c:v>5.5043478260869572</c:v>
                </c:pt>
                <c:pt idx="46">
                  <c:v>8.9522727272727298</c:v>
                </c:pt>
                <c:pt idx="47">
                  <c:v>9.86</c:v>
                </c:pt>
              </c:numCache>
            </c:numRef>
          </c:val>
          <c:smooth val="0"/>
          <c:extLst>
            <c:ext xmlns:c16="http://schemas.microsoft.com/office/drawing/2014/chart" uri="{C3380CC4-5D6E-409C-BE32-E72D297353CC}">
              <c16:uniqueId val="{00000001-B540-4757-8CD0-81616A56BC98}"/>
            </c:ext>
          </c:extLst>
        </c:ser>
        <c:dLbls>
          <c:showLegendKey val="0"/>
          <c:showVal val="0"/>
          <c:showCatName val="0"/>
          <c:showSerName val="0"/>
          <c:showPercent val="0"/>
          <c:showBubbleSize val="0"/>
        </c:dLbls>
        <c:marker val="1"/>
        <c:smooth val="0"/>
        <c:axId val="1437734431"/>
        <c:axId val="1437742111"/>
      </c:lineChart>
      <c:catAx>
        <c:axId val="14377344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7742111"/>
        <c:crosses val="autoZero"/>
        <c:auto val="1"/>
        <c:lblAlgn val="ctr"/>
        <c:lblOffset val="100"/>
        <c:noMultiLvlLbl val="0"/>
      </c:catAx>
      <c:valAx>
        <c:axId val="14377421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BMI and HBA1C</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7734431"/>
        <c:crosses val="autoZero"/>
        <c:crossBetween val="between"/>
      </c:valAx>
      <c:spPr>
        <a:noFill/>
        <a:ln>
          <a:noFill/>
        </a:ln>
        <a:effectLst/>
      </c:spPr>
    </c:plotArea>
    <c:legend>
      <c:legendPos val="r"/>
      <c:layout>
        <c:manualLayout>
          <c:xMode val="edge"/>
          <c:yMode val="edge"/>
          <c:x val="0.78962100701979177"/>
          <c:y val="2.2500364537766111E-2"/>
          <c:w val="0.2103790497436067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Table!PivotTable6</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Relationship between age and healthcare charges</a:t>
            </a:r>
          </a:p>
        </c:rich>
      </c:tx>
      <c:layout>
        <c:manualLayout>
          <c:xMode val="edge"/>
          <c:yMode val="edge"/>
          <c:x val="0.10232876941337746"/>
          <c:y val="4.455402377028453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76545114857757"/>
          <c:y val="0.2401367016622922"/>
          <c:w val="0.72454484255750451"/>
          <c:h val="0.53774387576552929"/>
        </c:manualLayout>
      </c:layout>
      <c:lineChart>
        <c:grouping val="standard"/>
        <c:varyColors val="0"/>
        <c:ser>
          <c:idx val="0"/>
          <c:order val="0"/>
          <c:tx>
            <c:strRef>
              <c:f>'Pivot Table'!$H$3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Table'!$G$4:$G$52</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strCache>
            </c:strRef>
          </c:cat>
          <c:val>
            <c:numRef>
              <c:f>'Pivot Table'!$H$4:$H$52</c:f>
              <c:numCache>
                <c:formatCode>General</c:formatCode>
                <c:ptCount val="48"/>
                <c:pt idx="0">
                  <c:v>621463.28999999946</c:v>
                </c:pt>
                <c:pt idx="1">
                  <c:v>832238.07000000018</c:v>
                </c:pt>
                <c:pt idx="2">
                  <c:v>429864</c:v>
                </c:pt>
                <c:pt idx="3">
                  <c:v>224224.75999999998</c:v>
                </c:pt>
                <c:pt idx="4">
                  <c:v>509924.09000000008</c:v>
                </c:pt>
                <c:pt idx="5">
                  <c:v>554646.67999999982</c:v>
                </c:pt>
                <c:pt idx="6">
                  <c:v>449216.27999999991</c:v>
                </c:pt>
                <c:pt idx="7">
                  <c:v>523538.56</c:v>
                </c:pt>
                <c:pt idx="8">
                  <c:v>260505.82</c:v>
                </c:pt>
                <c:pt idx="9">
                  <c:v>604158.33000000007</c:v>
                </c:pt>
                <c:pt idx="10">
                  <c:v>516309.67000000004</c:v>
                </c:pt>
                <c:pt idx="11">
                  <c:v>525484.4</c:v>
                </c:pt>
                <c:pt idx="12">
                  <c:v>772119.45000000007</c:v>
                </c:pt>
                <c:pt idx="13">
                  <c:v>475931.78000000014</c:v>
                </c:pt>
                <c:pt idx="14">
                  <c:v>734904.55000000016</c:v>
                </c:pt>
                <c:pt idx="15">
                  <c:v>535098.74999999988</c:v>
                </c:pt>
                <c:pt idx="16">
                  <c:v>725081.81000000017</c:v>
                </c:pt>
                <c:pt idx="17">
                  <c:v>432690.4599999999</c:v>
                </c:pt>
                <c:pt idx="18">
                  <c:v>516219.9499999999</c:v>
                </c:pt>
                <c:pt idx="19">
                  <c:v>858198.31999999972</c:v>
                </c:pt>
                <c:pt idx="20">
                  <c:v>449812.20999999996</c:v>
                </c:pt>
                <c:pt idx="21">
                  <c:v>607623.11</c:v>
                </c:pt>
                <c:pt idx="22">
                  <c:v>722215.72999999975</c:v>
                </c:pt>
                <c:pt idx="23">
                  <c:v>625619.7799999998</c:v>
                </c:pt>
                <c:pt idx="24">
                  <c:v>619481.70000000007</c:v>
                </c:pt>
                <c:pt idx="25">
                  <c:v>899030.30000000016</c:v>
                </c:pt>
                <c:pt idx="26">
                  <c:v>773262.85999999975</c:v>
                </c:pt>
                <c:pt idx="27">
                  <c:v>652873.68999999994</c:v>
                </c:pt>
                <c:pt idx="28">
                  <c:v>1002767.11</c:v>
                </c:pt>
                <c:pt idx="29">
                  <c:v>982484.64000000013</c:v>
                </c:pt>
                <c:pt idx="30">
                  <c:v>884717.63000000012</c:v>
                </c:pt>
                <c:pt idx="31">
                  <c:v>723644.02000000014</c:v>
                </c:pt>
                <c:pt idx="32">
                  <c:v>940073.0399999998</c:v>
                </c:pt>
                <c:pt idx="33">
                  <c:v>970026.14999999991</c:v>
                </c:pt>
                <c:pt idx="34">
                  <c:v>961174.52000000014</c:v>
                </c:pt>
                <c:pt idx="35">
                  <c:v>849578.09</c:v>
                </c:pt>
                <c:pt idx="36">
                  <c:v>875216.85000000033</c:v>
                </c:pt>
                <c:pt idx="37">
                  <c:v>830149.07</c:v>
                </c:pt>
                <c:pt idx="38">
                  <c:v>816035.29000000015</c:v>
                </c:pt>
                <c:pt idx="39">
                  <c:v>785190.9099999998</c:v>
                </c:pt>
                <c:pt idx="40">
                  <c:v>642775.51</c:v>
                </c:pt>
                <c:pt idx="41">
                  <c:v>890034.23000000021</c:v>
                </c:pt>
                <c:pt idx="42">
                  <c:v>1070005.2799999998</c:v>
                </c:pt>
                <c:pt idx="43">
                  <c:v>506562.5199999999</c:v>
                </c:pt>
                <c:pt idx="44">
                  <c:v>425156.5</c:v>
                </c:pt>
                <c:pt idx="45">
                  <c:v>457805.63999999996</c:v>
                </c:pt>
                <c:pt idx="46">
                  <c:v>497892.23000000004</c:v>
                </c:pt>
                <c:pt idx="47">
                  <c:v>29330.98</c:v>
                </c:pt>
              </c:numCache>
            </c:numRef>
          </c:val>
          <c:smooth val="0"/>
          <c:extLst>
            <c:ext xmlns:c16="http://schemas.microsoft.com/office/drawing/2014/chart" uri="{C3380CC4-5D6E-409C-BE32-E72D297353CC}">
              <c16:uniqueId val="{00000000-A9BA-4465-874F-7A32FA4359A8}"/>
            </c:ext>
          </c:extLst>
        </c:ser>
        <c:dLbls>
          <c:showLegendKey val="0"/>
          <c:showVal val="0"/>
          <c:showCatName val="0"/>
          <c:showSerName val="0"/>
          <c:showPercent val="0"/>
          <c:showBubbleSize val="0"/>
        </c:dLbls>
        <c:marker val="1"/>
        <c:smooth val="0"/>
        <c:axId val="1477005567"/>
        <c:axId val="1477006047"/>
      </c:lineChart>
      <c:catAx>
        <c:axId val="14770055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7006047"/>
        <c:crosses val="autoZero"/>
        <c:auto val="1"/>
        <c:lblAlgn val="ctr"/>
        <c:lblOffset val="100"/>
        <c:noMultiLvlLbl val="0"/>
      </c:catAx>
      <c:valAx>
        <c:axId val="14770060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Charges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7005567"/>
        <c:crosses val="autoZero"/>
        <c:crossBetween val="between"/>
      </c:valAx>
      <c:spPr>
        <a:noFill/>
        <a:ln>
          <a:noFill/>
        </a:ln>
        <a:effectLst/>
      </c:spPr>
    </c:plotArea>
    <c:legend>
      <c:legendPos val="r"/>
      <c:layout>
        <c:manualLayout>
          <c:xMode val="edge"/>
          <c:yMode val="edge"/>
          <c:x val="0.86421709894332388"/>
          <c:y val="0.12144648585593468"/>
          <c:w val="0.1201252581179514"/>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Transplants</a:t>
            </a:r>
            <a:r>
              <a:rPr lang="en-IN" baseline="0"/>
              <a:t> History</a:t>
            </a:r>
            <a:endParaRPr lang="en-IN"/>
          </a:p>
        </c:rich>
      </c:tx>
      <c:overlay val="0"/>
      <c:spPr>
        <a:noFill/>
        <a:ln>
          <a:noFill/>
        </a:ln>
        <a:effectLst/>
      </c:spPr>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2855096793103907"/>
              <c:y val="-0.10081687650006316"/>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1.3030114656720541E-2"/>
              <c:y val="-1.2762539937496726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5659898477157354E-2"/>
                  <c:h val="8.6155674390968509E-2"/>
                </c:manualLayout>
              </c15:layout>
            </c:ext>
          </c:extLst>
        </c:dLbl>
      </c:pivotFmt>
      <c:pivotFmt>
        <c:idx val="4"/>
        <c:spPr>
          <a:solidFill>
            <a:schemeClr val="accent1"/>
          </a:solidFill>
          <a:ln w="19050">
            <a:solidFill>
              <a:schemeClr val="lt1"/>
            </a:solidFill>
          </a:ln>
          <a:effectLst/>
        </c:spPr>
      </c:pivotFmt>
      <c:pivotFmt>
        <c:idx val="5"/>
        <c:spPr>
          <a:solidFill>
            <a:schemeClr val="accent2"/>
          </a:solidFill>
          <a:ln w="19050">
            <a:solidFill>
              <a:schemeClr val="lt1"/>
            </a:solidFill>
          </a:ln>
          <a:effectLst/>
        </c:spPr>
      </c:pivotFmt>
    </c:pivotFmts>
    <c:plotArea>
      <c:layout/>
      <c:pieChart>
        <c:varyColors val="1"/>
        <c:ser>
          <c:idx val="0"/>
          <c:order val="0"/>
          <c:tx>
            <c:strRef>
              <c:f>'Pivot Table'!$B$13</c:f>
              <c:strCache>
                <c:ptCount val="1"/>
                <c:pt idx="0">
                  <c:v>Sum of NumberOfMajorSurgeries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064C-4B41-BB3D-9A25171CAB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064C-4B41-BB3D-9A25171CAB81}"/>
              </c:ext>
            </c:extLst>
          </c:dPt>
          <c:dLbls>
            <c:dLbl>
              <c:idx val="0"/>
              <c:layout>
                <c:manualLayout>
                  <c:x val="0.12855096793103907"/>
                  <c:y val="-0.100816876500063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4C-4B41-BB3D-9A25171CAB81}"/>
                </c:ext>
              </c:extLst>
            </c:dLbl>
            <c:dLbl>
              <c:idx val="1"/>
              <c:layout>
                <c:manualLayout>
                  <c:x val="-1.3030114656720541E-2"/>
                  <c:y val="-1.2762539937496726E-2"/>
                </c:manualLayout>
              </c:layout>
              <c:showLegendKey val="0"/>
              <c:showVal val="1"/>
              <c:showCatName val="0"/>
              <c:showSerName val="0"/>
              <c:showPercent val="0"/>
              <c:showBubbleSize val="0"/>
              <c:extLst>
                <c:ext xmlns:c15="http://schemas.microsoft.com/office/drawing/2012/chart" uri="{CE6537A1-D6FC-4f65-9D91-7224C49458BB}">
                  <c15:layout>
                    <c:manualLayout>
                      <c:w val="8.5659898477157354E-2"/>
                      <c:h val="8.6155674390968509E-2"/>
                    </c:manualLayout>
                  </c15:layout>
                </c:ext>
                <c:ext xmlns:c16="http://schemas.microsoft.com/office/drawing/2014/chart" uri="{C3380CC4-5D6E-409C-BE32-E72D297353CC}">
                  <c16:uniqueId val="{00000004-064C-4B41-BB3D-9A25171CAB81}"/>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Table'!$A$14:$A$16</c:f>
              <c:strCache>
                <c:ptCount val="2"/>
                <c:pt idx="0">
                  <c:v>No</c:v>
                </c:pt>
                <c:pt idx="1">
                  <c:v>Yes</c:v>
                </c:pt>
              </c:strCache>
            </c:strRef>
          </c:cat>
          <c:val>
            <c:numRef>
              <c:f>'Pivot Table'!$B$14:$B$16</c:f>
              <c:numCache>
                <c:formatCode>General</c:formatCode>
                <c:ptCount val="2"/>
                <c:pt idx="0">
                  <c:v>1417</c:v>
                </c:pt>
                <c:pt idx="1">
                  <c:v>162</c:v>
                </c:pt>
              </c:numCache>
            </c:numRef>
          </c:val>
          <c:extLst>
            <c:ext xmlns:c16="http://schemas.microsoft.com/office/drawing/2014/chart" uri="{C3380CC4-5D6E-409C-BE32-E72D297353CC}">
              <c16:uniqueId val="{00000000-064C-4B41-BB3D-9A25171CAB81}"/>
            </c:ext>
          </c:extLst>
        </c:ser>
        <c:ser>
          <c:idx val="1"/>
          <c:order val="1"/>
          <c:tx>
            <c:strRef>
              <c:f>'Pivot Table'!$C$13</c:f>
              <c:strCache>
                <c:ptCount val="1"/>
                <c:pt idx="0">
                  <c:v>Average of HBA1C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262A-49C6-9499-6A305BBC61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262A-49C6-9499-6A305BBC61C9}"/>
              </c:ext>
            </c:extLst>
          </c:dPt>
          <c:cat>
            <c:strRef>
              <c:f>'Pivot Table'!$A$14:$A$16</c:f>
              <c:strCache>
                <c:ptCount val="2"/>
                <c:pt idx="0">
                  <c:v>No</c:v>
                </c:pt>
                <c:pt idx="1">
                  <c:v>Yes</c:v>
                </c:pt>
              </c:strCache>
            </c:strRef>
          </c:cat>
          <c:val>
            <c:numRef>
              <c:f>'Pivot Table'!$C$14:$C$16</c:f>
              <c:numCache>
                <c:formatCode>General</c:formatCode>
                <c:ptCount val="2"/>
                <c:pt idx="0">
                  <c:v>6.6704427202190848</c:v>
                </c:pt>
                <c:pt idx="1">
                  <c:v>5.1876388888888894</c:v>
                </c:pt>
              </c:numCache>
            </c:numRef>
          </c:val>
          <c:extLst>
            <c:ext xmlns:c16="http://schemas.microsoft.com/office/drawing/2014/chart" uri="{C3380CC4-5D6E-409C-BE32-E72D297353CC}">
              <c16:uniqueId val="{00000001-064C-4B41-BB3D-9A25171CAB8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Table!PivotTable9</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Healthcare</a:t>
            </a:r>
            <a:r>
              <a:rPr lang="en-US" b="1" baseline="0"/>
              <a:t> Charges Weight Status Vs Diabetes Status</a:t>
            </a:r>
            <a:endParaRPr lang="en-US" b="1"/>
          </a:p>
        </c:rich>
      </c:tx>
      <c:layout>
        <c:manualLayout>
          <c:xMode val="edge"/>
          <c:yMode val="edge"/>
          <c:x val="0.12181325399575429"/>
          <c:y val="0.1105735277066270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Table'!$A$29:$A$33</c:f>
              <c:strCache>
                <c:ptCount val="4"/>
                <c:pt idx="0">
                  <c:v>Normal Weight</c:v>
                </c:pt>
                <c:pt idx="1">
                  <c:v>Obesity</c:v>
                </c:pt>
                <c:pt idx="2">
                  <c:v>Over Weight</c:v>
                </c:pt>
                <c:pt idx="3">
                  <c:v>Under Weight</c:v>
                </c:pt>
              </c:strCache>
            </c:strRef>
          </c:cat>
          <c:val>
            <c:numRef>
              <c:f>'Pivot Table'!$B$29:$B$33</c:f>
              <c:numCache>
                <c:formatCode>General</c:formatCode>
                <c:ptCount val="4"/>
                <c:pt idx="0">
                  <c:v>9842.5103480278485</c:v>
                </c:pt>
                <c:pt idx="1">
                  <c:v>16612.252974068109</c:v>
                </c:pt>
                <c:pt idx="2">
                  <c:v>11409.790688259114</c:v>
                </c:pt>
                <c:pt idx="3">
                  <c:v>6899.317500000001</c:v>
                </c:pt>
              </c:numCache>
            </c:numRef>
          </c:val>
          <c:extLst>
            <c:ext xmlns:c16="http://schemas.microsoft.com/office/drawing/2014/chart" uri="{C3380CC4-5D6E-409C-BE32-E72D297353CC}">
              <c16:uniqueId val="{00000002-AA3B-4C64-A364-3D006FBD4755}"/>
            </c:ext>
          </c:extLst>
        </c:ser>
        <c:dLbls>
          <c:showLegendKey val="0"/>
          <c:showVal val="0"/>
          <c:showCatName val="0"/>
          <c:showSerName val="0"/>
          <c:showPercent val="0"/>
          <c:showBubbleSize val="0"/>
        </c:dLbls>
        <c:gapWidth val="150"/>
        <c:shape val="box"/>
        <c:axId val="323142272"/>
        <c:axId val="323139392"/>
        <c:axId val="0"/>
      </c:bar3DChart>
      <c:catAx>
        <c:axId val="32314227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139392"/>
        <c:crosses val="autoZero"/>
        <c:auto val="1"/>
        <c:lblAlgn val="ctr"/>
        <c:lblOffset val="100"/>
        <c:noMultiLvlLbl val="0"/>
      </c:catAx>
      <c:valAx>
        <c:axId val="323139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Charges</a:t>
                </a:r>
              </a:p>
            </c:rich>
          </c:tx>
          <c:layout>
            <c:manualLayout>
              <c:xMode val="edge"/>
              <c:yMode val="edge"/>
              <c:x val="0.5822338035083745"/>
              <c:y val="0.89102622212384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14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charges across hospital tier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0.302245250431778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3.4611288604898829E-2"/>
              <c:y val="-0.246113989637305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928647497337598E-2"/>
              <c:y val="-0.224525043177892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Table'!$B$41</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2-2DB7-45CA-8F24-7549CA07895C}"/>
              </c:ext>
            </c:extLst>
          </c:dPt>
          <c:dPt>
            <c:idx val="1"/>
            <c:invertIfNegative val="0"/>
            <c:bubble3D val="0"/>
            <c:extLst>
              <c:ext xmlns:c16="http://schemas.microsoft.com/office/drawing/2014/chart" uri="{C3380CC4-5D6E-409C-BE32-E72D297353CC}">
                <c16:uniqueId val="{00000004-2DB7-45CA-8F24-7549CA07895C}"/>
              </c:ext>
            </c:extLst>
          </c:dPt>
          <c:dPt>
            <c:idx val="2"/>
            <c:invertIfNegative val="0"/>
            <c:bubble3D val="0"/>
            <c:extLst>
              <c:ext xmlns:c16="http://schemas.microsoft.com/office/drawing/2014/chart" uri="{C3380CC4-5D6E-409C-BE32-E72D297353CC}">
                <c16:uniqueId val="{00000003-2DB7-45CA-8F24-7549CA07895C}"/>
              </c:ext>
            </c:extLst>
          </c:dPt>
          <c:dLbls>
            <c:dLbl>
              <c:idx val="0"/>
              <c:layout>
                <c:manualLayout>
                  <c:x val="0"/>
                  <c:y val="-0.302245250431778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B7-45CA-8F24-7549CA07895C}"/>
                </c:ext>
              </c:extLst>
            </c:dLbl>
            <c:dLbl>
              <c:idx val="1"/>
              <c:layout>
                <c:manualLayout>
                  <c:x val="2.928647497337598E-2"/>
                  <c:y val="-0.224525043177892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DB7-45CA-8F24-7549CA07895C}"/>
                </c:ext>
              </c:extLst>
            </c:dLbl>
            <c:dLbl>
              <c:idx val="2"/>
              <c:layout>
                <c:manualLayout>
                  <c:x val="3.4611288604898829E-2"/>
                  <c:y val="-0.246113989637305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B7-45CA-8F24-7549CA0789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tier - 1</c:v>
                </c:pt>
                <c:pt idx="1">
                  <c:v>tier - 2</c:v>
                </c:pt>
                <c:pt idx="2">
                  <c:v>tier - 3</c:v>
                </c:pt>
              </c:strCache>
            </c:strRef>
          </c:cat>
          <c:val>
            <c:numRef>
              <c:f>'Pivot Table'!$B$42:$B$45</c:f>
              <c:numCache>
                <c:formatCode>General</c:formatCode>
                <c:ptCount val="3"/>
                <c:pt idx="0">
                  <c:v>30129.198585526356</c:v>
                </c:pt>
                <c:pt idx="1">
                  <c:v>11865.268766816147</c:v>
                </c:pt>
                <c:pt idx="2">
                  <c:v>9462.2693073593055</c:v>
                </c:pt>
              </c:numCache>
            </c:numRef>
          </c:val>
          <c:extLst>
            <c:ext xmlns:c16="http://schemas.microsoft.com/office/drawing/2014/chart" uri="{C3380CC4-5D6E-409C-BE32-E72D297353CC}">
              <c16:uniqueId val="{00000000-2DB7-45CA-8F24-7549CA07895C}"/>
            </c:ext>
          </c:extLst>
        </c:ser>
        <c:dLbls>
          <c:showLegendKey val="0"/>
          <c:showVal val="0"/>
          <c:showCatName val="0"/>
          <c:showSerName val="0"/>
          <c:showPercent val="0"/>
          <c:showBubbleSize val="0"/>
        </c:dLbls>
        <c:gapWidth val="150"/>
        <c:shape val="box"/>
        <c:axId val="1346556799"/>
        <c:axId val="1346570239"/>
        <c:axId val="0"/>
      </c:bar3DChart>
      <c:catAx>
        <c:axId val="1346556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570239"/>
        <c:crosses val="autoZero"/>
        <c:auto val="1"/>
        <c:lblAlgn val="ctr"/>
        <c:lblOffset val="100"/>
        <c:noMultiLvlLbl val="0"/>
      </c:catAx>
      <c:valAx>
        <c:axId val="134657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55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BMI</a:t>
            </a:r>
            <a:r>
              <a:rPr lang="en-IN" baseline="0"/>
              <a:t> and HBA1C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4249781277340332"/>
          <c:w val="0.81075546806649168"/>
          <c:h val="0.65853091280256637"/>
        </c:manualLayout>
      </c:layout>
      <c:lineChart>
        <c:grouping val="standard"/>
        <c:varyColors val="0"/>
        <c:ser>
          <c:idx val="0"/>
          <c:order val="0"/>
          <c:tx>
            <c:strRef>
              <c:f>'Pivot Table'!$B$56</c:f>
              <c:strCache>
                <c:ptCount val="1"/>
                <c:pt idx="0">
                  <c:v>Average of BMI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Table'!$A$57:$A$105</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strCache>
            </c:strRef>
          </c:cat>
          <c:val>
            <c:numRef>
              <c:f>'Pivot Table'!$B$57:$B$105</c:f>
              <c:numCache>
                <c:formatCode>General</c:formatCode>
                <c:ptCount val="48"/>
                <c:pt idx="0">
                  <c:v>31.26037234042553</c:v>
                </c:pt>
                <c:pt idx="1">
                  <c:v>29.654186046511636</c:v>
                </c:pt>
                <c:pt idx="2">
                  <c:v>28.018275862068961</c:v>
                </c:pt>
                <c:pt idx="3">
                  <c:v>29.273720930232553</c:v>
                </c:pt>
                <c:pt idx="4">
                  <c:v>32.581826923076918</c:v>
                </c:pt>
                <c:pt idx="5">
                  <c:v>30.829300000000003</c:v>
                </c:pt>
                <c:pt idx="6">
                  <c:v>29.017500000000002</c:v>
                </c:pt>
                <c:pt idx="7">
                  <c:v>30.344210526315791</c:v>
                </c:pt>
                <c:pt idx="8">
                  <c:v>30.441363636363644</c:v>
                </c:pt>
                <c:pt idx="9">
                  <c:v>30.316274509803915</c:v>
                </c:pt>
                <c:pt idx="10">
                  <c:v>31.029285714285717</c:v>
                </c:pt>
                <c:pt idx="11">
                  <c:v>30.763301886792448</c:v>
                </c:pt>
                <c:pt idx="12">
                  <c:v>33.517767857142864</c:v>
                </c:pt>
                <c:pt idx="13">
                  <c:v>31.107065217391309</c:v>
                </c:pt>
                <c:pt idx="14">
                  <c:v>33.246399999999994</c:v>
                </c:pt>
                <c:pt idx="15">
                  <c:v>31.452444444444442</c:v>
                </c:pt>
                <c:pt idx="16">
                  <c:v>31.034344262295082</c:v>
                </c:pt>
                <c:pt idx="17">
                  <c:v>30.47025</c:v>
                </c:pt>
                <c:pt idx="18">
                  <c:v>29.481666666666666</c:v>
                </c:pt>
                <c:pt idx="19">
                  <c:v>30.131538461538465</c:v>
                </c:pt>
                <c:pt idx="20">
                  <c:v>28.330568181818183</c:v>
                </c:pt>
                <c:pt idx="21">
                  <c:v>30.269186046511628</c:v>
                </c:pt>
                <c:pt idx="22">
                  <c:v>31.03366071428572</c:v>
                </c:pt>
                <c:pt idx="23">
                  <c:v>30.043749999999996</c:v>
                </c:pt>
                <c:pt idx="24">
                  <c:v>30.411702127659566</c:v>
                </c:pt>
                <c:pt idx="25">
                  <c:v>32.304999999999986</c:v>
                </c:pt>
                <c:pt idx="26">
                  <c:v>30.244999999999997</c:v>
                </c:pt>
                <c:pt idx="27">
                  <c:v>30.940465116279061</c:v>
                </c:pt>
                <c:pt idx="28">
                  <c:v>30.956754385964906</c:v>
                </c:pt>
                <c:pt idx="29">
                  <c:v>32.274901960784312</c:v>
                </c:pt>
                <c:pt idx="30">
                  <c:v>32.017241379310356</c:v>
                </c:pt>
                <c:pt idx="31">
                  <c:v>29.947959183673461</c:v>
                </c:pt>
                <c:pt idx="32">
                  <c:v>30.550775862068956</c:v>
                </c:pt>
                <c:pt idx="33">
                  <c:v>31.368303571428573</c:v>
                </c:pt>
                <c:pt idx="34">
                  <c:v>31.402155172413803</c:v>
                </c:pt>
                <c:pt idx="35">
                  <c:v>30.202735849056602</c:v>
                </c:pt>
                <c:pt idx="36">
                  <c:v>31.042244897959193</c:v>
                </c:pt>
                <c:pt idx="37">
                  <c:v>33.014888888888883</c:v>
                </c:pt>
                <c:pt idx="38">
                  <c:v>33.436770833333327</c:v>
                </c:pt>
                <c:pt idx="39">
                  <c:v>29.915699999999994</c:v>
                </c:pt>
                <c:pt idx="40">
                  <c:v>31.701279069767438</c:v>
                </c:pt>
                <c:pt idx="41">
                  <c:v>32.402755102040821</c:v>
                </c:pt>
                <c:pt idx="42">
                  <c:v>31.349230769230772</c:v>
                </c:pt>
                <c:pt idx="43">
                  <c:v>32.548260869565226</c:v>
                </c:pt>
                <c:pt idx="44">
                  <c:v>32.31431818181818</c:v>
                </c:pt>
                <c:pt idx="45">
                  <c:v>31.893260869565211</c:v>
                </c:pt>
                <c:pt idx="46">
                  <c:v>33.284090909090907</c:v>
                </c:pt>
                <c:pt idx="47">
                  <c:v>26.885000000000002</c:v>
                </c:pt>
              </c:numCache>
            </c:numRef>
          </c:val>
          <c:smooth val="0"/>
          <c:extLst>
            <c:ext xmlns:c16="http://schemas.microsoft.com/office/drawing/2014/chart" uri="{C3380CC4-5D6E-409C-BE32-E72D297353CC}">
              <c16:uniqueId val="{00000000-DE3B-4C33-9DF5-F11FFFF03B4B}"/>
            </c:ext>
          </c:extLst>
        </c:ser>
        <c:ser>
          <c:idx val="1"/>
          <c:order val="1"/>
          <c:tx>
            <c:strRef>
              <c:f>'Pivot Table'!$C$56</c:f>
              <c:strCache>
                <c:ptCount val="1"/>
                <c:pt idx="0">
                  <c:v>Average of HBA1C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Table'!$A$57:$A$105</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strCache>
            </c:strRef>
          </c:cat>
          <c:val>
            <c:numRef>
              <c:f>'Pivot Table'!$C$57:$C$105</c:f>
              <c:numCache>
                <c:formatCode>General</c:formatCode>
                <c:ptCount val="48"/>
                <c:pt idx="0">
                  <c:v>5.1409574468085095</c:v>
                </c:pt>
                <c:pt idx="1">
                  <c:v>5.1781395348837203</c:v>
                </c:pt>
                <c:pt idx="2">
                  <c:v>9.3244827586206878</c:v>
                </c:pt>
                <c:pt idx="3">
                  <c:v>5.1174418604651155</c:v>
                </c:pt>
                <c:pt idx="4">
                  <c:v>5.2767307692307703</c:v>
                </c:pt>
                <c:pt idx="5">
                  <c:v>5.1892000000000005</c:v>
                </c:pt>
                <c:pt idx="6">
                  <c:v>5.1626086956521737</c:v>
                </c:pt>
                <c:pt idx="7">
                  <c:v>5.2589473684210528</c:v>
                </c:pt>
                <c:pt idx="8">
                  <c:v>5.1029545454545451</c:v>
                </c:pt>
                <c:pt idx="9">
                  <c:v>4.9407843137254908</c:v>
                </c:pt>
                <c:pt idx="10">
                  <c:v>5.2207142857142861</c:v>
                </c:pt>
                <c:pt idx="11">
                  <c:v>5.2043396226415126</c:v>
                </c:pt>
                <c:pt idx="12">
                  <c:v>5.1835714285714278</c:v>
                </c:pt>
                <c:pt idx="13">
                  <c:v>5.3330434782608718</c:v>
                </c:pt>
                <c:pt idx="14">
                  <c:v>5.1798000000000002</c:v>
                </c:pt>
                <c:pt idx="15">
                  <c:v>5.0353333333333339</c:v>
                </c:pt>
                <c:pt idx="16">
                  <c:v>5.3554098360655757</c:v>
                </c:pt>
                <c:pt idx="17">
                  <c:v>5.1452500000000008</c:v>
                </c:pt>
                <c:pt idx="18">
                  <c:v>9.0571428571428587</c:v>
                </c:pt>
                <c:pt idx="19">
                  <c:v>5.2648076923076932</c:v>
                </c:pt>
                <c:pt idx="20">
                  <c:v>5.2577272727272737</c:v>
                </c:pt>
                <c:pt idx="21">
                  <c:v>5.2916279069767436</c:v>
                </c:pt>
                <c:pt idx="22">
                  <c:v>5.3176785714285701</c:v>
                </c:pt>
                <c:pt idx="23">
                  <c:v>9.3903846153846171</c:v>
                </c:pt>
                <c:pt idx="24">
                  <c:v>5.2017021276595727</c:v>
                </c:pt>
                <c:pt idx="25">
                  <c:v>5.2441999999999993</c:v>
                </c:pt>
                <c:pt idx="26">
                  <c:v>9.2566666666666677</c:v>
                </c:pt>
                <c:pt idx="27">
                  <c:v>5.5520930232558126</c:v>
                </c:pt>
                <c:pt idx="28">
                  <c:v>5.3657894736842096</c:v>
                </c:pt>
                <c:pt idx="29">
                  <c:v>9.0052941176470593</c:v>
                </c:pt>
                <c:pt idx="30">
                  <c:v>9.5634482758620702</c:v>
                </c:pt>
                <c:pt idx="31">
                  <c:v>9.5440816326530609</c:v>
                </c:pt>
                <c:pt idx="32">
                  <c:v>5.2236206896551725</c:v>
                </c:pt>
                <c:pt idx="33">
                  <c:v>8.9482142857142826</c:v>
                </c:pt>
                <c:pt idx="34">
                  <c:v>9.06689655172414</c:v>
                </c:pt>
                <c:pt idx="35">
                  <c:v>5.1579245283018871</c:v>
                </c:pt>
                <c:pt idx="36">
                  <c:v>9.155510204081633</c:v>
                </c:pt>
                <c:pt idx="37">
                  <c:v>9.5128888888888898</c:v>
                </c:pt>
                <c:pt idx="38">
                  <c:v>5.0845833333333355</c:v>
                </c:pt>
                <c:pt idx="39">
                  <c:v>9.4260000000000019</c:v>
                </c:pt>
                <c:pt idx="40">
                  <c:v>5.3502325581395347</c:v>
                </c:pt>
                <c:pt idx="41">
                  <c:v>9.0087755102040834</c:v>
                </c:pt>
                <c:pt idx="42">
                  <c:v>9.3065384615384641</c:v>
                </c:pt>
                <c:pt idx="43">
                  <c:v>8.7708695652173905</c:v>
                </c:pt>
                <c:pt idx="44">
                  <c:v>9.6813636363636366</c:v>
                </c:pt>
                <c:pt idx="45">
                  <c:v>5.5043478260869572</c:v>
                </c:pt>
                <c:pt idx="46">
                  <c:v>8.9522727272727298</c:v>
                </c:pt>
                <c:pt idx="47">
                  <c:v>9.86</c:v>
                </c:pt>
              </c:numCache>
            </c:numRef>
          </c:val>
          <c:smooth val="0"/>
          <c:extLst>
            <c:ext xmlns:c16="http://schemas.microsoft.com/office/drawing/2014/chart" uri="{C3380CC4-5D6E-409C-BE32-E72D297353CC}">
              <c16:uniqueId val="{00000001-DE3B-4C33-9DF5-F11FFFF03B4B}"/>
            </c:ext>
          </c:extLst>
        </c:ser>
        <c:dLbls>
          <c:showLegendKey val="0"/>
          <c:showVal val="0"/>
          <c:showCatName val="0"/>
          <c:showSerName val="0"/>
          <c:showPercent val="0"/>
          <c:showBubbleSize val="0"/>
        </c:dLbls>
        <c:marker val="1"/>
        <c:smooth val="0"/>
        <c:axId val="1437734431"/>
        <c:axId val="1437742111"/>
      </c:lineChart>
      <c:catAx>
        <c:axId val="143773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742111"/>
        <c:crosses val="autoZero"/>
        <c:auto val="1"/>
        <c:lblAlgn val="ctr"/>
        <c:lblOffset val="100"/>
        <c:noMultiLvlLbl val="0"/>
      </c:catAx>
      <c:valAx>
        <c:axId val="143774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BMI and HBA1C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734431"/>
        <c:crosses val="autoZero"/>
        <c:crossBetween val="between"/>
      </c:valAx>
      <c:spPr>
        <a:noFill/>
        <a:ln>
          <a:noFill/>
        </a:ln>
        <a:effectLst/>
      </c:spPr>
    </c:plotArea>
    <c:legend>
      <c:legendPos val="r"/>
      <c:layout>
        <c:manualLayout>
          <c:xMode val="edge"/>
          <c:yMode val="edge"/>
          <c:x val="0.78962100701979177"/>
          <c:y val="2.2500364537766111E-2"/>
          <c:w val="0.21037899954587788"/>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Relationship</a:t>
            </a:r>
            <a:r>
              <a:rPr lang="en-IN" baseline="0"/>
              <a:t> between age and healthcare charges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76545114857757"/>
          <c:y val="0.2401367016622922"/>
          <c:w val="0.72454484255750451"/>
          <c:h val="0.53774387576552929"/>
        </c:manualLayout>
      </c:layout>
      <c:lineChart>
        <c:grouping val="standard"/>
        <c:varyColors val="0"/>
        <c:ser>
          <c:idx val="0"/>
          <c:order val="0"/>
          <c:tx>
            <c:strRef>
              <c:f>'Pivot Table'!$H$3</c:f>
              <c:strCache>
                <c:ptCount val="1"/>
                <c:pt idx="0">
                  <c:v>Total</c:v>
                </c:pt>
              </c:strCache>
            </c:strRef>
          </c:tx>
          <c:spPr>
            <a:ln w="28575" cap="rnd">
              <a:solidFill>
                <a:schemeClr val="accent1"/>
              </a:solidFill>
              <a:round/>
            </a:ln>
            <a:effectLst/>
          </c:spPr>
          <c:marker>
            <c:symbol val="none"/>
          </c:marker>
          <c:cat>
            <c:strRef>
              <c:f>'Pivot Table'!$G$4:$G$52</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strCache>
            </c:strRef>
          </c:cat>
          <c:val>
            <c:numRef>
              <c:f>'Pivot Table'!$H$4:$H$52</c:f>
              <c:numCache>
                <c:formatCode>General</c:formatCode>
                <c:ptCount val="48"/>
                <c:pt idx="0">
                  <c:v>621463.28999999946</c:v>
                </c:pt>
                <c:pt idx="1">
                  <c:v>832238.07000000018</c:v>
                </c:pt>
                <c:pt idx="2">
                  <c:v>429864</c:v>
                </c:pt>
                <c:pt idx="3">
                  <c:v>224224.75999999998</c:v>
                </c:pt>
                <c:pt idx="4">
                  <c:v>509924.09000000008</c:v>
                </c:pt>
                <c:pt idx="5">
                  <c:v>554646.67999999982</c:v>
                </c:pt>
                <c:pt idx="6">
                  <c:v>449216.27999999991</c:v>
                </c:pt>
                <c:pt idx="7">
                  <c:v>523538.56</c:v>
                </c:pt>
                <c:pt idx="8">
                  <c:v>260505.82</c:v>
                </c:pt>
                <c:pt idx="9">
                  <c:v>604158.33000000007</c:v>
                </c:pt>
                <c:pt idx="10">
                  <c:v>516309.67000000004</c:v>
                </c:pt>
                <c:pt idx="11">
                  <c:v>525484.4</c:v>
                </c:pt>
                <c:pt idx="12">
                  <c:v>772119.45000000007</c:v>
                </c:pt>
                <c:pt idx="13">
                  <c:v>475931.78000000014</c:v>
                </c:pt>
                <c:pt idx="14">
                  <c:v>734904.55000000016</c:v>
                </c:pt>
                <c:pt idx="15">
                  <c:v>535098.74999999988</c:v>
                </c:pt>
                <c:pt idx="16">
                  <c:v>725081.81000000017</c:v>
                </c:pt>
                <c:pt idx="17">
                  <c:v>432690.4599999999</c:v>
                </c:pt>
                <c:pt idx="18">
                  <c:v>516219.9499999999</c:v>
                </c:pt>
                <c:pt idx="19">
                  <c:v>858198.31999999972</c:v>
                </c:pt>
                <c:pt idx="20">
                  <c:v>449812.20999999996</c:v>
                </c:pt>
                <c:pt idx="21">
                  <c:v>607623.11</c:v>
                </c:pt>
                <c:pt idx="22">
                  <c:v>722215.72999999975</c:v>
                </c:pt>
                <c:pt idx="23">
                  <c:v>625619.7799999998</c:v>
                </c:pt>
                <c:pt idx="24">
                  <c:v>619481.70000000007</c:v>
                </c:pt>
                <c:pt idx="25">
                  <c:v>899030.30000000016</c:v>
                </c:pt>
                <c:pt idx="26">
                  <c:v>773262.85999999975</c:v>
                </c:pt>
                <c:pt idx="27">
                  <c:v>652873.68999999994</c:v>
                </c:pt>
                <c:pt idx="28">
                  <c:v>1002767.11</c:v>
                </c:pt>
                <c:pt idx="29">
                  <c:v>982484.64000000013</c:v>
                </c:pt>
                <c:pt idx="30">
                  <c:v>884717.63000000012</c:v>
                </c:pt>
                <c:pt idx="31">
                  <c:v>723644.02000000014</c:v>
                </c:pt>
                <c:pt idx="32">
                  <c:v>940073.0399999998</c:v>
                </c:pt>
                <c:pt idx="33">
                  <c:v>970026.14999999991</c:v>
                </c:pt>
                <c:pt idx="34">
                  <c:v>961174.52000000014</c:v>
                </c:pt>
                <c:pt idx="35">
                  <c:v>849578.09</c:v>
                </c:pt>
                <c:pt idx="36">
                  <c:v>875216.85000000033</c:v>
                </c:pt>
                <c:pt idx="37">
                  <c:v>830149.07</c:v>
                </c:pt>
                <c:pt idx="38">
                  <c:v>816035.29000000015</c:v>
                </c:pt>
                <c:pt idx="39">
                  <c:v>785190.9099999998</c:v>
                </c:pt>
                <c:pt idx="40">
                  <c:v>642775.51</c:v>
                </c:pt>
                <c:pt idx="41">
                  <c:v>890034.23000000021</c:v>
                </c:pt>
                <c:pt idx="42">
                  <c:v>1070005.2799999998</c:v>
                </c:pt>
                <c:pt idx="43">
                  <c:v>506562.5199999999</c:v>
                </c:pt>
                <c:pt idx="44">
                  <c:v>425156.5</c:v>
                </c:pt>
                <c:pt idx="45">
                  <c:v>457805.63999999996</c:v>
                </c:pt>
                <c:pt idx="46">
                  <c:v>497892.23000000004</c:v>
                </c:pt>
                <c:pt idx="47">
                  <c:v>29330.98</c:v>
                </c:pt>
              </c:numCache>
            </c:numRef>
          </c:val>
          <c:smooth val="0"/>
          <c:extLst>
            <c:ext xmlns:c16="http://schemas.microsoft.com/office/drawing/2014/chart" uri="{C3380CC4-5D6E-409C-BE32-E72D297353CC}">
              <c16:uniqueId val="{00000000-2DC4-4056-B25D-565787747BFE}"/>
            </c:ext>
          </c:extLst>
        </c:ser>
        <c:dLbls>
          <c:showLegendKey val="0"/>
          <c:showVal val="0"/>
          <c:showCatName val="0"/>
          <c:showSerName val="0"/>
          <c:showPercent val="0"/>
          <c:showBubbleSize val="0"/>
        </c:dLbls>
        <c:smooth val="0"/>
        <c:axId val="1477005567"/>
        <c:axId val="1477006047"/>
      </c:lineChart>
      <c:catAx>
        <c:axId val="147700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006047"/>
        <c:crosses val="autoZero"/>
        <c:auto val="1"/>
        <c:lblAlgn val="ctr"/>
        <c:lblOffset val="100"/>
        <c:noMultiLvlLbl val="0"/>
      </c:catAx>
      <c:valAx>
        <c:axId val="1477006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005567"/>
        <c:crosses val="autoZero"/>
        <c:crossBetween val="between"/>
      </c:valAx>
      <c:spPr>
        <a:noFill/>
        <a:ln>
          <a:noFill/>
        </a:ln>
        <a:effectLst/>
      </c:spPr>
    </c:plotArea>
    <c:legend>
      <c:legendPos val="r"/>
      <c:layout>
        <c:manualLayout>
          <c:xMode val="edge"/>
          <c:yMode val="edge"/>
          <c:x val="0.86661867266591674"/>
          <c:y val="0.88070574511519395"/>
          <c:w val="0.1201252581179514"/>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Table!PivotTable4</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Cancer History</a:t>
            </a:r>
          </a:p>
        </c:rich>
      </c:tx>
      <c:layout>
        <c:manualLayout>
          <c:xMode val="edge"/>
          <c:yMode val="edge"/>
          <c:x val="0.29542343599455129"/>
          <c:y val="5.547336243986451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5.4644808743169397E-2"/>
              <c:y val="-5.61510974987238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5179113539769277E-2"/>
              <c:y val="-0.1531393568147014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0928961748633879"/>
              <c:y val="-4.5941606074125972E-2"/>
            </c:manualLayout>
          </c:layout>
          <c:showLegendKey val="0"/>
          <c:showVal val="1"/>
          <c:showCatName val="0"/>
          <c:showSerName val="0"/>
          <c:showPercent val="0"/>
          <c:showBubbleSize val="0"/>
          <c:extLst>
            <c:ext xmlns:c15="http://schemas.microsoft.com/office/drawing/2012/chart" uri="{CE6537A1-D6FC-4f65-9D91-7224C49458BB}">
              <c15:layout>
                <c:manualLayout>
                  <c:w val="0.11135397692774743"/>
                  <c:h val="8.6702600153541282E-2"/>
                </c:manualLayout>
              </c15:layout>
            </c:ext>
          </c:extLst>
        </c:dLbl>
      </c:pivotFmt>
      <c:pivotFmt>
        <c:idx val="5"/>
        <c:dLbl>
          <c:idx val="0"/>
          <c:layout>
            <c:manualLayout>
              <c:x val="5.7680750971702305E-2"/>
              <c:y val="9.6988259315977446E-2"/>
            </c:manualLayout>
          </c:layout>
          <c:showLegendKey val="0"/>
          <c:showVal val="1"/>
          <c:showCatName val="0"/>
          <c:showSerName val="0"/>
          <c:showPercent val="0"/>
          <c:showBubbleSize val="0"/>
          <c:extLst>
            <c:ext xmlns:c15="http://schemas.microsoft.com/office/drawing/2012/chart" uri="{CE6537A1-D6FC-4f65-9D91-7224C49458BB}">
              <c15:layout>
                <c:manualLayout>
                  <c:w val="0.12823315118397083"/>
                  <c:h val="0.14795834287942186"/>
                </c:manualLayout>
              </c15:layout>
            </c:ext>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7680750971702305E-2"/>
              <c:y val="9.6988259315977446E-2"/>
            </c:manualLayout>
          </c:layout>
          <c:showLegendKey val="0"/>
          <c:showVal val="1"/>
          <c:showCatName val="0"/>
          <c:showSerName val="0"/>
          <c:showPercent val="0"/>
          <c:showBubbleSize val="0"/>
          <c:extLst>
            <c:ext xmlns:c15="http://schemas.microsoft.com/office/drawing/2012/chart" uri="{CE6537A1-D6FC-4f65-9D91-7224C49458BB}">
              <c15:layout>
                <c:manualLayout>
                  <c:w val="0.12823315118397083"/>
                  <c:h val="0.14795834287942186"/>
                </c:manualLayout>
              </c15:layout>
            </c:ext>
          </c:extLst>
        </c:dLbl>
      </c:pivotFmt>
      <c:pivotFmt>
        <c:idx val="8"/>
        <c:dLbl>
          <c:idx val="0"/>
          <c:layout>
            <c:manualLayout>
              <c:x val="1.5179113539769277E-2"/>
              <c:y val="-0.1531393568147014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0928961748633879"/>
              <c:y val="-4.5941606074125972E-2"/>
            </c:manualLayout>
          </c:layout>
          <c:showLegendKey val="0"/>
          <c:showVal val="1"/>
          <c:showCatName val="0"/>
          <c:showSerName val="0"/>
          <c:showPercent val="0"/>
          <c:showBubbleSize val="0"/>
          <c:extLst>
            <c:ext xmlns:c15="http://schemas.microsoft.com/office/drawing/2012/chart" uri="{CE6537A1-D6FC-4f65-9D91-7224C49458BB}">
              <c15:layout>
                <c:manualLayout>
                  <c:w val="0.11135397692774743"/>
                  <c:h val="8.6702600153541282E-2"/>
                </c:manualLayout>
              </c15:layout>
            </c:ext>
          </c:extLst>
        </c:dLbl>
      </c:pivotFmt>
      <c:pivotFmt>
        <c:idx val="11"/>
        <c:dLbl>
          <c:idx val="0"/>
          <c:layout>
            <c:manualLayout>
              <c:x val="-5.4644808743169397E-2"/>
              <c:y val="-5.61510974987238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16877637130801695"/>
              <c:y val="-0.2986279257465698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0.17299578059071735"/>
              <c:y val="0.3631961259079903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dLbl>
          <c:idx val="0"/>
          <c:layout>
            <c:manualLayout>
              <c:x val="0.15611814345991554"/>
              <c:y val="8.071025020177562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dLbl>
          <c:idx val="0"/>
          <c:layout>
            <c:manualLayout>
              <c:x val="-0.16455696202531647"/>
              <c:y val="-0.1291364003228410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763114993139512"/>
          <c:y val="0.34450085010430354"/>
          <c:w val="0.3123340456759845"/>
          <c:h val="0.52518037083036906"/>
        </c:manualLayout>
      </c:layout>
      <c:doughnutChart>
        <c:varyColors val="1"/>
        <c:ser>
          <c:idx val="0"/>
          <c:order val="0"/>
          <c:tx>
            <c:strRef>
              <c:f>'Pivot Table'!$B$3:$B$4</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8A-4A6B-A1A2-3E42BEE7A68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8A-4A6B-A1A2-3E42BEE7A68C}"/>
              </c:ext>
            </c:extLst>
          </c:dPt>
          <c:dLbls>
            <c:dLbl>
              <c:idx val="0"/>
              <c:layout>
                <c:manualLayout>
                  <c:x val="0.16877637130801695"/>
                  <c:y val="-0.2986279257465698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F8A-4A6B-A1A2-3E42BEE7A68C}"/>
                </c:ext>
              </c:extLst>
            </c:dLbl>
            <c:dLbl>
              <c:idx val="1"/>
              <c:layout>
                <c:manualLayout>
                  <c:x val="-0.17299578059071735"/>
                  <c:y val="0.3631961259079903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F8A-4A6B-A1A2-3E42BEE7A68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Table'!$A$5:$A$7</c:f>
              <c:strCache>
                <c:ptCount val="2"/>
                <c:pt idx="0">
                  <c:v>No</c:v>
                </c:pt>
                <c:pt idx="1">
                  <c:v>Yes</c:v>
                </c:pt>
              </c:strCache>
            </c:strRef>
          </c:cat>
          <c:val>
            <c:numRef>
              <c:f>'Pivot Table'!$B$5:$B$7</c:f>
              <c:numCache>
                <c:formatCode>General</c:formatCode>
                <c:ptCount val="2"/>
                <c:pt idx="0">
                  <c:v>1540</c:v>
                </c:pt>
                <c:pt idx="1">
                  <c:v>404</c:v>
                </c:pt>
              </c:numCache>
            </c:numRef>
          </c:val>
          <c:extLst>
            <c:ext xmlns:c16="http://schemas.microsoft.com/office/drawing/2014/chart" uri="{C3380CC4-5D6E-409C-BE32-E72D297353CC}">
              <c16:uniqueId val="{00000004-5F8A-4A6B-A1A2-3E42BEE7A68C}"/>
            </c:ext>
          </c:extLst>
        </c:ser>
        <c:ser>
          <c:idx val="1"/>
          <c:order val="1"/>
          <c:tx>
            <c:strRef>
              <c:f>'Pivot Table'!$C$3:$C$4</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5F8A-4A6B-A1A2-3E42BEE7A68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5F8A-4A6B-A1A2-3E42BEE7A68C}"/>
              </c:ext>
            </c:extLst>
          </c:dPt>
          <c:dLbls>
            <c:dLbl>
              <c:idx val="0"/>
              <c:layout>
                <c:manualLayout>
                  <c:x val="0.15611814345991554"/>
                  <c:y val="8.071025020177562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F8A-4A6B-A1A2-3E42BEE7A68C}"/>
                </c:ext>
              </c:extLst>
            </c:dLbl>
            <c:dLbl>
              <c:idx val="1"/>
              <c:layout>
                <c:manualLayout>
                  <c:x val="-0.16455696202531647"/>
                  <c:y val="-0.1291364003228410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5F8A-4A6B-A1A2-3E42BEE7A68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Table'!$A$5:$A$7</c:f>
              <c:strCache>
                <c:ptCount val="2"/>
                <c:pt idx="0">
                  <c:v>No</c:v>
                </c:pt>
                <c:pt idx="1">
                  <c:v>Yes</c:v>
                </c:pt>
              </c:strCache>
            </c:strRef>
          </c:cat>
          <c:val>
            <c:numRef>
              <c:f>'Pivot Table'!$C$5:$C$7</c:f>
              <c:numCache>
                <c:formatCode>General</c:formatCode>
                <c:ptCount val="2"/>
                <c:pt idx="0">
                  <c:v>307</c:v>
                </c:pt>
                <c:pt idx="1">
                  <c:v>84</c:v>
                </c:pt>
              </c:numCache>
            </c:numRef>
          </c:val>
          <c:extLst>
            <c:ext xmlns:c16="http://schemas.microsoft.com/office/drawing/2014/chart" uri="{C3380CC4-5D6E-409C-BE32-E72D297353CC}">
              <c16:uniqueId val="{00000009-5F8A-4A6B-A1A2-3E42BEE7A68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Transplants History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layout>
            <c:manualLayout>
              <c:x val="0.12855096793103907"/>
              <c:y val="-0.10081687650006316"/>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3030114656720541E-2"/>
              <c:y val="-1.2762539937496726E-2"/>
            </c:manualLayout>
          </c:layout>
          <c:showLegendKey val="0"/>
          <c:showVal val="1"/>
          <c:showCatName val="0"/>
          <c:showSerName val="0"/>
          <c:showPercent val="0"/>
          <c:showBubbleSize val="0"/>
          <c:extLst>
            <c:ext xmlns:c15="http://schemas.microsoft.com/office/drawing/2012/chart" uri="{CE6537A1-D6FC-4f65-9D91-7224C49458BB}">
              <c15:layout>
                <c:manualLayout>
                  <c:w val="8.5659898477157354E-2"/>
                  <c:h val="8.6155674390968509E-2"/>
                </c:manualLayout>
              </c15:layout>
            </c:ext>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layout>
            <c:manualLayout>
              <c:x val="0.12855096793103907"/>
              <c:y val="-0.10081687650006316"/>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3030114656720541E-2"/>
              <c:y val="-1.2762539937496726E-2"/>
            </c:manualLayout>
          </c:layout>
          <c:showLegendKey val="0"/>
          <c:showVal val="1"/>
          <c:showCatName val="0"/>
          <c:showSerName val="0"/>
          <c:showPercent val="0"/>
          <c:showBubbleSize val="0"/>
          <c:extLst>
            <c:ext xmlns:c15="http://schemas.microsoft.com/office/drawing/2012/chart" uri="{CE6537A1-D6FC-4f65-9D91-7224C49458BB}">
              <c15:layout>
                <c:manualLayout>
                  <c:w val="8.5659898477157354E-2"/>
                  <c:h val="8.6155674390968509E-2"/>
                </c:manualLayout>
              </c15:layout>
            </c:ext>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73469001970313"/>
              <c:y val="-2.551771339587350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5091354577907702E-2"/>
              <c:y val="9.877682753770607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Table'!$B$13</c:f>
              <c:strCache>
                <c:ptCount val="1"/>
                <c:pt idx="0">
                  <c:v>Sum of NumberOfMajorSurgeries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EB9-40D1-8B06-6D04AEAA65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EB9-40D1-8B06-6D04AEAA6534}"/>
              </c:ext>
            </c:extLst>
          </c:dPt>
          <c:dLbls>
            <c:dLbl>
              <c:idx val="0"/>
              <c:layout>
                <c:manualLayout>
                  <c:x val="0.10073469001970313"/>
                  <c:y val="-2.5517713395873508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EB9-40D1-8B06-6D04AEAA6534}"/>
                </c:ext>
              </c:extLst>
            </c:dLbl>
            <c:dLbl>
              <c:idx val="1"/>
              <c:layout>
                <c:manualLayout>
                  <c:x val="-8.5091354577907702E-2"/>
                  <c:y val="9.8776827537706072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EB9-40D1-8B06-6D04AEAA6534}"/>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Table'!$A$14:$A$16</c:f>
              <c:strCache>
                <c:ptCount val="2"/>
                <c:pt idx="0">
                  <c:v>No</c:v>
                </c:pt>
                <c:pt idx="1">
                  <c:v>Yes</c:v>
                </c:pt>
              </c:strCache>
            </c:strRef>
          </c:cat>
          <c:val>
            <c:numRef>
              <c:f>'Pivot Table'!$B$14:$B$16</c:f>
              <c:numCache>
                <c:formatCode>General</c:formatCode>
                <c:ptCount val="2"/>
                <c:pt idx="0">
                  <c:v>1417</c:v>
                </c:pt>
                <c:pt idx="1">
                  <c:v>162</c:v>
                </c:pt>
              </c:numCache>
            </c:numRef>
          </c:val>
          <c:extLst>
            <c:ext xmlns:c16="http://schemas.microsoft.com/office/drawing/2014/chart" uri="{C3380CC4-5D6E-409C-BE32-E72D297353CC}">
              <c16:uniqueId val="{00000004-6EB9-40D1-8B06-6D04AEAA6534}"/>
            </c:ext>
          </c:extLst>
        </c:ser>
        <c:ser>
          <c:idx val="1"/>
          <c:order val="1"/>
          <c:tx>
            <c:strRef>
              <c:f>'Pivot Table'!$C$13</c:f>
              <c:strCache>
                <c:ptCount val="1"/>
                <c:pt idx="0">
                  <c:v>Average of HBA1C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6EB9-40D1-8B06-6D04AEAA65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6EB9-40D1-8B06-6D04AEAA65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 Table'!$A$14:$A$16</c:f>
              <c:strCache>
                <c:ptCount val="2"/>
                <c:pt idx="0">
                  <c:v>No</c:v>
                </c:pt>
                <c:pt idx="1">
                  <c:v>Yes</c:v>
                </c:pt>
              </c:strCache>
            </c:strRef>
          </c:cat>
          <c:val>
            <c:numRef>
              <c:f>'Pivot Table'!$C$14:$C$16</c:f>
              <c:numCache>
                <c:formatCode>General</c:formatCode>
                <c:ptCount val="2"/>
                <c:pt idx="0">
                  <c:v>6.6704427202190848</c:v>
                </c:pt>
                <c:pt idx="1">
                  <c:v>5.1876388888888894</c:v>
                </c:pt>
              </c:numCache>
            </c:numRef>
          </c:val>
          <c:extLst>
            <c:ext xmlns:c16="http://schemas.microsoft.com/office/drawing/2014/chart" uri="{C3380CC4-5D6E-409C-BE32-E72D297353CC}">
              <c16:uniqueId val="{00000009-6EB9-40D1-8B06-6D04AEAA6534}"/>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Healthcare Charges Weight Status Vs Diabetes Status</a:t>
            </a:r>
          </a:p>
        </c:rich>
      </c:tx>
      <c:layout>
        <c:manualLayout>
          <c:xMode val="edge"/>
          <c:yMode val="edge"/>
          <c:x val="0.11853874356078771"/>
          <c:y val="5.256371066066541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Table'!$B$28</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Table'!$A$29:$A$33</c:f>
              <c:strCache>
                <c:ptCount val="4"/>
                <c:pt idx="0">
                  <c:v>Normal Weight</c:v>
                </c:pt>
                <c:pt idx="1">
                  <c:v>Obesity</c:v>
                </c:pt>
                <c:pt idx="2">
                  <c:v>Over Weight</c:v>
                </c:pt>
                <c:pt idx="3">
                  <c:v>Under Weight</c:v>
                </c:pt>
              </c:strCache>
            </c:strRef>
          </c:cat>
          <c:val>
            <c:numRef>
              <c:f>'Pivot Table'!$B$29:$B$33</c:f>
              <c:numCache>
                <c:formatCode>General</c:formatCode>
                <c:ptCount val="4"/>
                <c:pt idx="0">
                  <c:v>9842.5103480278485</c:v>
                </c:pt>
                <c:pt idx="1">
                  <c:v>16612.252974068109</c:v>
                </c:pt>
                <c:pt idx="2">
                  <c:v>11409.790688259114</c:v>
                </c:pt>
                <c:pt idx="3">
                  <c:v>6899.317500000001</c:v>
                </c:pt>
              </c:numCache>
            </c:numRef>
          </c:val>
          <c:extLst>
            <c:ext xmlns:c16="http://schemas.microsoft.com/office/drawing/2014/chart" uri="{C3380CC4-5D6E-409C-BE32-E72D297353CC}">
              <c16:uniqueId val="{00000000-BA8A-476F-BDB4-70434599832E}"/>
            </c:ext>
          </c:extLst>
        </c:ser>
        <c:dLbls>
          <c:showLegendKey val="0"/>
          <c:showVal val="0"/>
          <c:showCatName val="0"/>
          <c:showSerName val="0"/>
          <c:showPercent val="0"/>
          <c:showBubbleSize val="0"/>
        </c:dLbls>
        <c:gapWidth val="65"/>
        <c:shape val="box"/>
        <c:axId val="323142272"/>
        <c:axId val="323139392"/>
        <c:axId val="0"/>
      </c:bar3DChart>
      <c:catAx>
        <c:axId val="3231422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3139392"/>
        <c:crosses val="autoZero"/>
        <c:auto val="1"/>
        <c:lblAlgn val="ctr"/>
        <c:lblOffset val="100"/>
        <c:noMultiLvlLbl val="0"/>
      </c:catAx>
      <c:valAx>
        <c:axId val="32313939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Charges</a:t>
                </a:r>
              </a:p>
            </c:rich>
          </c:tx>
          <c:layout>
            <c:manualLayout>
              <c:xMode val="edge"/>
              <c:yMode val="edge"/>
              <c:x val="0.5822338035083745"/>
              <c:y val="0.8910262221238409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3142272"/>
        <c:crosses val="autoZero"/>
        <c:crossBetween val="between"/>
      </c:valAx>
      <c:spPr>
        <a:noFill/>
        <a:ln>
          <a:noFill/>
        </a:ln>
        <a:effectLst/>
      </c:spPr>
    </c:plotArea>
    <c:legend>
      <c:legendPos val="r"/>
      <c:layout>
        <c:manualLayout>
          <c:xMode val="edge"/>
          <c:yMode val="edge"/>
          <c:x val="0.83541159198625359"/>
          <c:y val="0.8649147772191127"/>
          <c:w val="0.10763397156290716"/>
          <c:h val="7.864845207602061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68580</xdr:colOff>
      <xdr:row>0</xdr:row>
      <xdr:rowOff>41910</xdr:rowOff>
    </xdr:from>
    <xdr:to>
      <xdr:col>5</xdr:col>
      <xdr:colOff>716280</xdr:colOff>
      <xdr:row>8</xdr:row>
      <xdr:rowOff>152400</xdr:rowOff>
    </xdr:to>
    <xdr:graphicFrame macro="">
      <xdr:nvGraphicFramePr>
        <xdr:cNvPr id="3" name="Chart 2">
          <a:extLst>
            <a:ext uri="{FF2B5EF4-FFF2-40B4-BE49-F238E27FC236}">
              <a16:creationId xmlns:a16="http://schemas.microsoft.com/office/drawing/2014/main" id="{F4807B87-77D0-61EF-EFB9-D74768C6C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373380</xdr:colOff>
      <xdr:row>11</xdr:row>
      <xdr:rowOff>87630</xdr:rowOff>
    </xdr:from>
    <xdr:to>
      <xdr:col>4</xdr:col>
      <xdr:colOff>2148840</xdr:colOff>
      <xdr:row>20</xdr:row>
      <xdr:rowOff>160020</xdr:rowOff>
    </xdr:to>
    <xdr:graphicFrame macro="">
      <xdr:nvGraphicFramePr>
        <xdr:cNvPr id="4" name="Chart 3">
          <a:extLst>
            <a:ext uri="{FF2B5EF4-FFF2-40B4-BE49-F238E27FC236}">
              <a16:creationId xmlns:a16="http://schemas.microsoft.com/office/drawing/2014/main" id="{63819F93-0403-C056-F53D-473623D8E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373380</xdr:colOff>
      <xdr:row>21</xdr:row>
      <xdr:rowOff>19050</xdr:rowOff>
    </xdr:from>
    <xdr:to>
      <xdr:col>5</xdr:col>
      <xdr:colOff>1211580</xdr:colOff>
      <xdr:row>36</xdr:row>
      <xdr:rowOff>121920</xdr:rowOff>
    </xdr:to>
    <xdr:graphicFrame macro="">
      <xdr:nvGraphicFramePr>
        <xdr:cNvPr id="5" name="Chart 4">
          <a:extLst>
            <a:ext uri="{FF2B5EF4-FFF2-40B4-BE49-F238E27FC236}">
              <a16:creationId xmlns:a16="http://schemas.microsoft.com/office/drawing/2014/main" id="{ECE5D1D3-5D16-9E4F-609D-E50698410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335280</xdr:colOff>
      <xdr:row>37</xdr:row>
      <xdr:rowOff>137160</xdr:rowOff>
    </xdr:from>
    <xdr:to>
      <xdr:col>5</xdr:col>
      <xdr:colOff>922020</xdr:colOff>
      <xdr:row>53</xdr:row>
      <xdr:rowOff>152400</xdr:rowOff>
    </xdr:to>
    <xdr:graphicFrame macro="">
      <xdr:nvGraphicFramePr>
        <xdr:cNvPr id="2" name="Chart 1">
          <a:extLst>
            <a:ext uri="{FF2B5EF4-FFF2-40B4-BE49-F238E27FC236}">
              <a16:creationId xmlns:a16="http://schemas.microsoft.com/office/drawing/2014/main" id="{DA733707-7F54-5E30-1E29-B9384F3C9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739140</xdr:colOff>
      <xdr:row>54</xdr:row>
      <xdr:rowOff>41910</xdr:rowOff>
    </xdr:from>
    <xdr:to>
      <xdr:col>7</xdr:col>
      <xdr:colOff>739140</xdr:colOff>
      <xdr:row>69</xdr:row>
      <xdr:rowOff>41910</xdr:rowOff>
    </xdr:to>
    <xdr:graphicFrame macro="">
      <xdr:nvGraphicFramePr>
        <xdr:cNvPr id="8" name="Chart 7">
          <a:extLst>
            <a:ext uri="{FF2B5EF4-FFF2-40B4-BE49-F238E27FC236}">
              <a16:creationId xmlns:a16="http://schemas.microsoft.com/office/drawing/2014/main" id="{979EC803-81AC-34D3-CBF7-3CCB0649D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53340</xdr:colOff>
      <xdr:row>1</xdr:row>
      <xdr:rowOff>87630</xdr:rowOff>
    </xdr:from>
    <xdr:to>
      <xdr:col>12</xdr:col>
      <xdr:colOff>525780</xdr:colOff>
      <xdr:row>16</xdr:row>
      <xdr:rowOff>87630</xdr:rowOff>
    </xdr:to>
    <xdr:graphicFrame macro="">
      <xdr:nvGraphicFramePr>
        <xdr:cNvPr id="9" name="Chart 8">
          <a:extLst>
            <a:ext uri="{FF2B5EF4-FFF2-40B4-BE49-F238E27FC236}">
              <a16:creationId xmlns:a16="http://schemas.microsoft.com/office/drawing/2014/main" id="{3102D3EE-50A7-084A-D861-0B7219421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2</xdr:row>
      <xdr:rowOff>15240</xdr:rowOff>
    </xdr:from>
    <xdr:to>
      <xdr:col>4</xdr:col>
      <xdr:colOff>579120</xdr:colOff>
      <xdr:row>10</xdr:row>
      <xdr:rowOff>125730</xdr:rowOff>
    </xdr:to>
    <xdr:graphicFrame macro="">
      <xdr:nvGraphicFramePr>
        <xdr:cNvPr id="5" name="Chart 4">
          <a:extLst>
            <a:ext uri="{FF2B5EF4-FFF2-40B4-BE49-F238E27FC236}">
              <a16:creationId xmlns:a16="http://schemas.microsoft.com/office/drawing/2014/main" id="{6AA869FA-06DF-4045-B383-AD46A9A4F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2</xdr:row>
      <xdr:rowOff>7620</xdr:rowOff>
    </xdr:from>
    <xdr:to>
      <xdr:col>9</xdr:col>
      <xdr:colOff>411480</xdr:colOff>
      <xdr:row>10</xdr:row>
      <xdr:rowOff>137160</xdr:rowOff>
    </xdr:to>
    <xdr:graphicFrame macro="">
      <xdr:nvGraphicFramePr>
        <xdr:cNvPr id="7" name="Chart 6">
          <a:extLst>
            <a:ext uri="{FF2B5EF4-FFF2-40B4-BE49-F238E27FC236}">
              <a16:creationId xmlns:a16="http://schemas.microsoft.com/office/drawing/2014/main" id="{2EA0B4DF-457C-486D-8CA6-BE4CC0715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xdr:row>
      <xdr:rowOff>106680</xdr:rowOff>
    </xdr:from>
    <xdr:to>
      <xdr:col>6</xdr:col>
      <xdr:colOff>220980</xdr:colOff>
      <xdr:row>26</xdr:row>
      <xdr:rowOff>49530</xdr:rowOff>
    </xdr:to>
    <xdr:graphicFrame macro="">
      <xdr:nvGraphicFramePr>
        <xdr:cNvPr id="9" name="Chart 8">
          <a:extLst>
            <a:ext uri="{FF2B5EF4-FFF2-40B4-BE49-F238E27FC236}">
              <a16:creationId xmlns:a16="http://schemas.microsoft.com/office/drawing/2014/main" id="{AE5F35E8-C9D7-4ACF-98C7-58CCD15E0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289560</xdr:colOff>
      <xdr:row>11</xdr:row>
      <xdr:rowOff>129540</xdr:rowOff>
    </xdr:from>
    <xdr:to>
      <xdr:col>13</xdr:col>
      <xdr:colOff>144780</xdr:colOff>
      <xdr:row>26</xdr:row>
      <xdr:rowOff>30480</xdr:rowOff>
    </xdr:to>
    <xdr:graphicFrame macro="">
      <xdr:nvGraphicFramePr>
        <xdr:cNvPr id="11" name="Chart 10">
          <a:extLst>
            <a:ext uri="{FF2B5EF4-FFF2-40B4-BE49-F238E27FC236}">
              <a16:creationId xmlns:a16="http://schemas.microsoft.com/office/drawing/2014/main" id="{33691FE0-6642-421E-A071-A4EE3CD28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167640</xdr:colOff>
      <xdr:row>2</xdr:row>
      <xdr:rowOff>76200</xdr:rowOff>
    </xdr:from>
    <xdr:to>
      <xdr:col>22</xdr:col>
      <xdr:colOff>495300</xdr:colOff>
      <xdr:row>13</xdr:row>
      <xdr:rowOff>99060</xdr:rowOff>
    </xdr:to>
    <xdr:graphicFrame macro="">
      <xdr:nvGraphicFramePr>
        <xdr:cNvPr id="13" name="Chart 12">
          <a:extLst>
            <a:ext uri="{FF2B5EF4-FFF2-40B4-BE49-F238E27FC236}">
              <a16:creationId xmlns:a16="http://schemas.microsoft.com/office/drawing/2014/main" id="{540AA04A-E0C3-4380-9F7C-E2B3C26E9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137160</xdr:colOff>
      <xdr:row>13</xdr:row>
      <xdr:rowOff>129540</xdr:rowOff>
    </xdr:from>
    <xdr:to>
      <xdr:col>22</xdr:col>
      <xdr:colOff>487680</xdr:colOff>
      <xdr:row>26</xdr:row>
      <xdr:rowOff>45720</xdr:rowOff>
    </xdr:to>
    <xdr:graphicFrame macro="">
      <xdr:nvGraphicFramePr>
        <xdr:cNvPr id="15" name="Chart 14">
          <a:extLst>
            <a:ext uri="{FF2B5EF4-FFF2-40B4-BE49-F238E27FC236}">
              <a16:creationId xmlns:a16="http://schemas.microsoft.com/office/drawing/2014/main" id="{80515220-DB0E-421E-A3C4-9C30F9886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396240</xdr:colOff>
      <xdr:row>2</xdr:row>
      <xdr:rowOff>175261</xdr:rowOff>
    </xdr:from>
    <xdr:to>
      <xdr:col>11</xdr:col>
      <xdr:colOff>495300</xdr:colOff>
      <xdr:row>11</xdr:row>
      <xdr:rowOff>45721</xdr:rowOff>
    </xdr:to>
    <mc:AlternateContent xmlns:mc="http://schemas.openxmlformats.org/markup-compatibility/2006" xmlns:a14="http://schemas.microsoft.com/office/drawing/2010/main">
      <mc:Choice Requires="a14">
        <xdr:graphicFrame macro="">
          <xdr:nvGraphicFramePr>
            <xdr:cNvPr id="16" name="Weight Status">
              <a:extLst>
                <a:ext uri="{FF2B5EF4-FFF2-40B4-BE49-F238E27FC236}">
                  <a16:creationId xmlns:a16="http://schemas.microsoft.com/office/drawing/2014/main" id="{0E1C9EFB-458E-7C3F-3DD6-E77ADB5C1C92}"/>
                </a:ext>
              </a:extLst>
            </xdr:cNvPr>
            <xdr:cNvGraphicFramePr/>
          </xdr:nvGraphicFramePr>
          <xdr:xfrm>
            <a:off x="0" y="0"/>
            <a:ext cx="0" cy="0"/>
          </xdr:xfrm>
          <a:graphic>
            <a:graphicData uri="http://schemas.microsoft.com/office/drawing/2010/slicer">
              <sle:slicer xmlns:sle="http://schemas.microsoft.com/office/drawing/2010/slicer" name="Weight Status"/>
            </a:graphicData>
          </a:graphic>
        </xdr:graphicFrame>
      </mc:Choice>
      <mc:Fallback xmlns="">
        <xdr:sp macro="" textlink="">
          <xdr:nvSpPr>
            <xdr:cNvPr id="0" name=""/>
            <xdr:cNvSpPr>
              <a:spLocks noTextEdit="1"/>
            </xdr:cNvSpPr>
          </xdr:nvSpPr>
          <xdr:spPr>
            <a:xfrm>
              <a:off x="5882640" y="541021"/>
              <a:ext cx="1318260" cy="1516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586740</xdr:colOff>
      <xdr:row>2</xdr:row>
      <xdr:rowOff>160020</xdr:rowOff>
    </xdr:from>
    <xdr:to>
      <xdr:col>14</xdr:col>
      <xdr:colOff>45720</xdr:colOff>
      <xdr:row>11</xdr:row>
      <xdr:rowOff>22859</xdr:rowOff>
    </xdr:to>
    <mc:AlternateContent xmlns:mc="http://schemas.openxmlformats.org/markup-compatibility/2006" xmlns:a14="http://schemas.microsoft.com/office/drawing/2010/main">
      <mc:Choice Requires="a14">
        <xdr:graphicFrame macro="">
          <xdr:nvGraphicFramePr>
            <xdr:cNvPr id="17" name="Diabetes Status">
              <a:extLst>
                <a:ext uri="{FF2B5EF4-FFF2-40B4-BE49-F238E27FC236}">
                  <a16:creationId xmlns:a16="http://schemas.microsoft.com/office/drawing/2014/main" id="{EBA55B61-41BC-20AA-F73A-B2C30D28431F}"/>
                </a:ext>
              </a:extLst>
            </xdr:cNvPr>
            <xdr:cNvGraphicFramePr/>
          </xdr:nvGraphicFramePr>
          <xdr:xfrm>
            <a:off x="0" y="0"/>
            <a:ext cx="0" cy="0"/>
          </xdr:xfrm>
          <a:graphic>
            <a:graphicData uri="http://schemas.microsoft.com/office/drawing/2010/slicer">
              <sle:slicer xmlns:sle="http://schemas.microsoft.com/office/drawing/2010/slicer" name="Diabetes Status"/>
            </a:graphicData>
          </a:graphic>
        </xdr:graphicFrame>
      </mc:Choice>
      <mc:Fallback xmlns="">
        <xdr:sp macro="" textlink="">
          <xdr:nvSpPr>
            <xdr:cNvPr id="0" name=""/>
            <xdr:cNvSpPr>
              <a:spLocks noTextEdit="1"/>
            </xdr:cNvSpPr>
          </xdr:nvSpPr>
          <xdr:spPr>
            <a:xfrm>
              <a:off x="7292340" y="525780"/>
              <a:ext cx="1287780" cy="1508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75.404112731485" createdVersion="8" refreshedVersion="8" minRefreshableVersion="3" recordCount="2335" xr:uid="{D8619828-3D9B-4853-9A6F-D1B80BA8F37B}">
  <cacheSource type="worksheet">
    <worksheetSource name="Table2"/>
  </cacheSource>
  <cacheFields count="17">
    <cacheField name="Customer ID" numFmtId="0">
      <sharedItems count="2335">
        <s v="Id1"/>
        <s v="Id2"/>
        <s v="Id3"/>
        <s v="Id4"/>
        <s v="Id5"/>
        <s v="Id6"/>
        <s v="Id7"/>
        <s v="Id8"/>
        <s v="Id9"/>
        <s v="Id10"/>
        <s v="Id11"/>
        <s v="Id12"/>
        <s v="Id13"/>
        <s v="Id14"/>
        <s v="Id15"/>
        <s v="Id16"/>
        <s v="Id17"/>
        <s v="Id18"/>
        <s v="Id19"/>
        <s v="Id20"/>
        <s v="Id21"/>
        <s v="Id22"/>
        <s v="Id23"/>
        <s v="Id24"/>
        <s v="Id25"/>
        <s v="Id26"/>
        <s v="Id27"/>
        <s v="Id28"/>
        <s v="Id29"/>
        <s v="Id30"/>
        <s v="Id31"/>
        <s v="Id32"/>
        <s v="Id33"/>
        <s v="Id34"/>
        <s v="Id35"/>
        <s v="Id36"/>
        <s v="Id37"/>
        <s v="Id38"/>
        <s v="Id39"/>
        <s v="Id40"/>
        <s v="Id41"/>
        <s v="Id42"/>
        <s v="Id43"/>
        <s v="Id44"/>
        <s v="Id45"/>
        <s v="Id46"/>
        <s v="Id47"/>
        <s v="Id48"/>
        <s v="Id49"/>
        <s v="Id50"/>
        <s v="Id51"/>
        <s v="Id52"/>
        <s v="Id53"/>
        <s v="Id54"/>
        <s v="Id55"/>
        <s v="Id56"/>
        <s v="Id57"/>
        <s v="Id58"/>
        <s v="Id59"/>
        <s v="Id60"/>
        <s v="Id61"/>
        <s v="Id62"/>
        <s v="Id63"/>
        <s v="Id64"/>
        <s v="Id65"/>
        <s v="Id66"/>
        <s v="Id67"/>
        <s v="Id68"/>
        <s v="Id69"/>
        <s v="Id70"/>
        <s v="Id71"/>
        <s v="Id72"/>
        <s v="Id73"/>
        <s v="Id74"/>
        <s v="Id75"/>
        <s v="Id76"/>
        <s v="Id77"/>
        <s v="Id78"/>
        <s v="Id79"/>
        <s v="Id80"/>
        <s v="Id81"/>
        <s v="Id82"/>
        <s v="Id83"/>
        <s v="Id84"/>
        <s v="Id85"/>
        <s v="Id86"/>
        <s v="Id87"/>
        <s v="Id88"/>
        <s v="Id89"/>
        <s v="Id90"/>
        <s v="Id91"/>
        <s v="Id92"/>
        <s v="Id93"/>
        <s v="Id94"/>
        <s v="Id95"/>
        <s v="Id96"/>
        <s v="Id97"/>
        <s v="Id98"/>
        <s v="Id99"/>
        <s v="Id100"/>
        <s v="Id101"/>
        <s v="Id102"/>
        <s v="Id103"/>
        <s v="Id104"/>
        <s v="Id105"/>
        <s v="Id106"/>
        <s v="Id107"/>
        <s v="Id108"/>
        <s v="Id109"/>
        <s v="Id110"/>
        <s v="Id111"/>
        <s v="Id112"/>
        <s v="Id113"/>
        <s v="Id114"/>
        <s v="Id115"/>
        <s v="Id116"/>
        <s v="Id117"/>
        <s v="Id118"/>
        <s v="Id119"/>
        <s v="Id120"/>
        <s v="Id121"/>
        <s v="Id122"/>
        <s v="Id123"/>
        <s v="Id124"/>
        <s v="Id125"/>
        <s v="Id126"/>
        <s v="Id127"/>
        <s v="Id128"/>
        <s v="Id129"/>
        <s v="Id130"/>
        <s v="Id131"/>
        <s v="Id132"/>
        <s v="Id133"/>
        <s v="Id134"/>
        <s v="Id135"/>
        <s v="Id136"/>
        <s v="Id137"/>
        <s v="Id138"/>
        <s v="Id139"/>
        <s v="Id140"/>
        <s v="Id141"/>
        <s v="Id142"/>
        <s v="Id143"/>
        <s v="Id144"/>
        <s v="Id145"/>
        <s v="Id146"/>
        <s v="Id147"/>
        <s v="Id148"/>
        <s v="Id149"/>
        <s v="Id150"/>
        <s v="Id151"/>
        <s v="Id152"/>
        <s v="Id153"/>
        <s v="Id154"/>
        <s v="Id155"/>
        <s v="Id156"/>
        <s v="Id157"/>
        <s v="Id158"/>
        <s v="Id159"/>
        <s v="Id160"/>
        <s v="Id161"/>
        <s v="Id162"/>
        <s v="Id163"/>
        <s v="Id164"/>
        <s v="Id165"/>
        <s v="Id166"/>
        <s v="Id167"/>
        <s v="Id168"/>
        <s v="Id169"/>
        <s v="Id170"/>
        <s v="Id171"/>
        <s v="Id172"/>
        <s v="Id173"/>
        <s v="Id174"/>
        <s v="Id175"/>
        <s v="Id176"/>
        <s v="Id177"/>
        <s v="Id178"/>
        <s v="Id179"/>
        <s v="Id180"/>
        <s v="Id181"/>
        <s v="Id182"/>
        <s v="Id183"/>
        <s v="Id184"/>
        <s v="Id185"/>
        <s v="Id186"/>
        <s v="Id187"/>
        <s v="Id188"/>
        <s v="Id189"/>
        <s v="Id190"/>
        <s v="Id191"/>
        <s v="Id192"/>
        <s v="Id193"/>
        <s v="Id194"/>
        <s v="Id195"/>
        <s v="Id196"/>
        <s v="Id197"/>
        <s v="Id198"/>
        <s v="Id199"/>
        <s v="Id200"/>
        <s v="Id201"/>
        <s v="Id202"/>
        <s v="Id203"/>
        <s v="Id204"/>
        <s v="Id205"/>
        <s v="Id206"/>
        <s v="Id207"/>
        <s v="Id208"/>
        <s v="Id209"/>
        <s v="Id210"/>
        <s v="Id211"/>
        <s v="Id212"/>
        <s v="Id213"/>
        <s v="Id214"/>
        <s v="Id215"/>
        <s v="Id216"/>
        <s v="Id217"/>
        <s v="Id218"/>
        <s v="Id219"/>
        <s v="Id220"/>
        <s v="Id221"/>
        <s v="Id222"/>
        <s v="Id223"/>
        <s v="Id224"/>
        <s v="Id225"/>
        <s v="Id226"/>
        <s v="Id227"/>
        <s v="Id228"/>
        <s v="Id229"/>
        <s v="Id230"/>
        <s v="Id231"/>
        <s v="Id232"/>
        <s v="Id233"/>
        <s v="Id234"/>
        <s v="Id235"/>
        <s v="Id236"/>
        <s v="Id237"/>
        <s v="Id238"/>
        <s v="Id239"/>
        <s v="Id240"/>
        <s v="Id241"/>
        <s v="Id242"/>
        <s v="Id243"/>
        <s v="Id244"/>
        <s v="Id245"/>
        <s v="Id246"/>
        <s v="Id247"/>
        <s v="Id248"/>
        <s v="Id249"/>
        <s v="Id250"/>
        <s v="Id251"/>
        <s v="Id252"/>
        <s v="Id253"/>
        <s v="Id254"/>
        <s v="Id255"/>
        <s v="Id256"/>
        <s v="Id257"/>
        <s v="Id258"/>
        <s v="Id259"/>
        <s v="Id260"/>
        <s v="Id261"/>
        <s v="Id262"/>
        <s v="Id263"/>
        <s v="Id264"/>
        <s v="Id265"/>
        <s v="Id266"/>
        <s v="Id267"/>
        <s v="Id268"/>
        <s v="Id269"/>
        <s v="Id270"/>
        <s v="Id271"/>
        <s v="Id272"/>
        <s v="Id273"/>
        <s v="Id274"/>
        <s v="Id275"/>
        <s v="Id276"/>
        <s v="Id277"/>
        <s v="Id278"/>
        <s v="Id279"/>
        <s v="Id280"/>
        <s v="Id281"/>
        <s v="Id282"/>
        <s v="Id283"/>
        <s v="Id284"/>
        <s v="Id285"/>
        <s v="Id286"/>
        <s v="Id287"/>
        <s v="Id288"/>
        <s v="Id289"/>
        <s v="Id290"/>
        <s v="Id291"/>
        <s v="Id292"/>
        <s v="Id293"/>
        <s v="Id294"/>
        <s v="Id295"/>
        <s v="Id296"/>
        <s v="Id297"/>
        <s v="Id298"/>
        <s v="Id299"/>
        <s v="Id300"/>
        <s v="Id301"/>
        <s v="Id302"/>
        <s v="Id303"/>
        <s v="Id304"/>
        <s v="Id305"/>
        <s v="Id306"/>
        <s v="Id307"/>
        <s v="Id308"/>
        <s v="Id309"/>
        <s v="Id310"/>
        <s v="Id311"/>
        <s v="Id312"/>
        <s v="Id313"/>
        <s v="Id314"/>
        <s v="Id315"/>
        <s v="Id316"/>
        <s v="Id317"/>
        <s v="Id318"/>
        <s v="Id319"/>
        <s v="Id320"/>
        <s v="Id321"/>
        <s v="Id322"/>
        <s v="Id323"/>
        <s v="Id324"/>
        <s v="Id325"/>
        <s v="Id326"/>
        <s v="Id327"/>
        <s v="Id328"/>
        <s v="Id329"/>
        <s v="Id330"/>
        <s v="Id331"/>
        <s v="Id332"/>
        <s v="Id333"/>
        <s v="Id334"/>
        <s v="Id335"/>
        <s v="Id336"/>
        <s v="Id337"/>
        <s v="Id338"/>
        <s v="Id339"/>
        <s v="Id340"/>
        <s v="Id341"/>
        <s v="Id342"/>
        <s v="Id343"/>
        <s v="Id344"/>
        <s v="Id345"/>
        <s v="Id346"/>
        <s v="Id347"/>
        <s v="Id348"/>
        <s v="Id349"/>
        <s v="Id350"/>
        <s v="Id351"/>
        <s v="Id352"/>
        <s v="Id353"/>
        <s v="Id354"/>
        <s v="Id355"/>
        <s v="Id356"/>
        <s v="Id357"/>
        <s v="Id358"/>
        <s v="Id359"/>
        <s v="Id360"/>
        <s v="Id361"/>
        <s v="Id362"/>
        <s v="Id363"/>
        <s v="Id364"/>
        <s v="Id365"/>
        <s v="Id366"/>
        <s v="Id367"/>
        <s v="Id368"/>
        <s v="Id369"/>
        <s v="Id370"/>
        <s v="Id371"/>
        <s v="Id372"/>
        <s v="Id373"/>
        <s v="Id374"/>
        <s v="Id375"/>
        <s v="Id376"/>
        <s v="Id377"/>
        <s v="Id378"/>
        <s v="Id379"/>
        <s v="Id380"/>
        <s v="Id381"/>
        <s v="Id382"/>
        <s v="Id383"/>
        <s v="Id384"/>
        <s v="Id385"/>
        <s v="Id386"/>
        <s v="Id387"/>
        <s v="Id388"/>
        <s v="Id389"/>
        <s v="Id390"/>
        <s v="Id391"/>
        <s v="Id392"/>
        <s v="Id393"/>
        <s v="Id394"/>
        <s v="Id395"/>
        <s v="Id396"/>
        <s v="Id397"/>
        <s v="Id398"/>
        <s v="Id399"/>
        <s v="Id400"/>
        <s v="Id401"/>
        <s v="Id402"/>
        <s v="Id403"/>
        <s v="Id404"/>
        <s v="Id405"/>
        <s v="Id406"/>
        <s v="Id407"/>
        <s v="Id408"/>
        <s v="Id409"/>
        <s v="Id410"/>
        <s v="Id411"/>
        <s v="Id412"/>
        <s v="Id413"/>
        <s v="Id414"/>
        <s v="Id415"/>
        <s v="Id416"/>
        <s v="Id417"/>
        <s v="Id418"/>
        <s v="Id419"/>
        <s v="Id420"/>
        <s v="Id421"/>
        <s v="Id422"/>
        <s v="Id423"/>
        <s v="Id424"/>
        <s v="Id425"/>
        <s v="Id426"/>
        <s v="Id427"/>
        <s v="Id428"/>
        <s v="Id429"/>
        <s v="Id430"/>
        <s v="Id431"/>
        <s v="Id432"/>
        <s v="Id433"/>
        <s v="Id434"/>
        <s v="Id435"/>
        <s v="Id436"/>
        <s v="Id437"/>
        <s v="Id438"/>
        <s v="Id439"/>
        <s v="Id440"/>
        <s v="Id441"/>
        <s v="Id442"/>
        <s v="Id443"/>
        <s v="Id444"/>
        <s v="Id445"/>
        <s v="Id446"/>
        <s v="Id447"/>
        <s v="Id448"/>
        <s v="Id449"/>
        <s v="Id450"/>
        <s v="Id451"/>
        <s v="Id452"/>
        <s v="Id453"/>
        <s v="Id454"/>
        <s v="Id455"/>
        <s v="Id456"/>
        <s v="Id457"/>
        <s v="Id458"/>
        <s v="Id459"/>
        <s v="Id460"/>
        <s v="Id461"/>
        <s v="Id462"/>
        <s v="Id463"/>
        <s v="Id464"/>
        <s v="Id465"/>
        <s v="Id466"/>
        <s v="Id467"/>
        <s v="Id468"/>
        <s v="Id469"/>
        <s v="Id470"/>
        <s v="Id471"/>
        <s v="Id472"/>
        <s v="Id473"/>
        <s v="Id474"/>
        <s v="Id475"/>
        <s v="Id476"/>
        <s v="Id477"/>
        <s v="Id478"/>
        <s v="Id479"/>
        <s v="Id480"/>
        <s v="Id481"/>
        <s v="Id482"/>
        <s v="Id483"/>
        <s v="Id484"/>
        <s v="Id485"/>
        <s v="Id486"/>
        <s v="Id487"/>
        <s v="Id488"/>
        <s v="Id489"/>
        <s v="Id490"/>
        <s v="Id491"/>
        <s v="Id492"/>
        <s v="Id493"/>
        <s v="Id494"/>
        <s v="Id495"/>
        <s v="Id496"/>
        <s v="Id497"/>
        <s v="Id498"/>
        <s v="Id499"/>
        <s v="Id500"/>
        <s v="Id501"/>
        <s v="Id502"/>
        <s v="Id503"/>
        <s v="Id504"/>
        <s v="Id505"/>
        <s v="Id506"/>
        <s v="Id507"/>
        <s v="Id508"/>
        <s v="Id509"/>
        <s v="Id510"/>
        <s v="Id511"/>
        <s v="Id512"/>
        <s v="Id513"/>
        <s v="Id514"/>
        <s v="Id515"/>
        <s v="Id516"/>
        <s v="Id517"/>
        <s v="Id518"/>
        <s v="Id519"/>
        <s v="Id520"/>
        <s v="Id521"/>
        <s v="Id522"/>
        <s v="Id523"/>
        <s v="Id524"/>
        <s v="Id525"/>
        <s v="Id526"/>
        <s v="Id527"/>
        <s v="Id528"/>
        <s v="Id529"/>
        <s v="Id530"/>
        <s v="Id531"/>
        <s v="Id532"/>
        <s v="Id533"/>
        <s v="Id534"/>
        <s v="Id535"/>
        <s v="Id536"/>
        <s v="Id537"/>
        <s v="Id538"/>
        <s v="Id539"/>
        <s v="Id540"/>
        <s v="Id541"/>
        <s v="Id542"/>
        <s v="Id543"/>
        <s v="Id544"/>
        <s v="Id545"/>
        <s v="Id546"/>
        <s v="Id547"/>
        <s v="Id548"/>
        <s v="Id549"/>
        <s v="Id550"/>
        <s v="Id551"/>
        <s v="Id552"/>
        <s v="Id553"/>
        <s v="Id554"/>
        <s v="Id555"/>
        <s v="Id556"/>
        <s v="Id557"/>
        <s v="Id558"/>
        <s v="Id559"/>
        <s v="Id560"/>
        <s v="Id561"/>
        <s v="Id562"/>
        <s v="Id563"/>
        <s v="Id564"/>
        <s v="Id565"/>
        <s v="Id566"/>
        <s v="Id567"/>
        <s v="Id568"/>
        <s v="Id569"/>
        <s v="Id570"/>
        <s v="Id571"/>
        <s v="Id572"/>
        <s v="Id573"/>
        <s v="Id574"/>
        <s v="Id575"/>
        <s v="Id576"/>
        <s v="Id577"/>
        <s v="Id578"/>
        <s v="Id579"/>
        <s v="Id580"/>
        <s v="Id581"/>
        <s v="Id582"/>
        <s v="Id583"/>
        <s v="Id584"/>
        <s v="Id585"/>
        <s v="Id586"/>
        <s v="Id587"/>
        <s v="Id588"/>
        <s v="Id589"/>
        <s v="Id590"/>
        <s v="Id591"/>
        <s v="Id592"/>
        <s v="Id593"/>
        <s v="Id594"/>
        <s v="Id595"/>
        <s v="Id596"/>
        <s v="Id597"/>
        <s v="Id598"/>
        <s v="Id599"/>
        <s v="Id600"/>
        <s v="Id601"/>
        <s v="Id602"/>
        <s v="Id603"/>
        <s v="Id604"/>
        <s v="Id605"/>
        <s v="Id606"/>
        <s v="Id607"/>
        <s v="Id608"/>
        <s v="Id609"/>
        <s v="Id610"/>
        <s v="Id611"/>
        <s v="Id612"/>
        <s v="Id613"/>
        <s v="Id614"/>
        <s v="Id615"/>
        <s v="Id616"/>
        <s v="Id617"/>
        <s v="Id618"/>
        <s v="Id619"/>
        <s v="Id620"/>
        <s v="Id621"/>
        <s v="Id622"/>
        <s v="Id623"/>
        <s v="Id624"/>
        <s v="Id625"/>
        <s v="Id626"/>
        <s v="Id627"/>
        <s v="Id628"/>
        <s v="Id629"/>
        <s v="Id630"/>
        <s v="Id631"/>
        <s v="Id632"/>
        <s v="Id633"/>
        <s v="Id634"/>
        <s v="Id635"/>
        <s v="Id636"/>
        <s v="Id637"/>
        <s v="Id638"/>
        <s v="Id639"/>
        <s v="Id640"/>
        <s v="Id641"/>
        <s v="Id642"/>
        <s v="Id643"/>
        <s v="Id644"/>
        <s v="Id645"/>
        <s v="Id646"/>
        <s v="Id647"/>
        <s v="Id648"/>
        <s v="Id649"/>
        <s v="Id650"/>
        <s v="Id651"/>
        <s v="Id652"/>
        <s v="Id653"/>
        <s v="Id654"/>
        <s v="Id655"/>
        <s v="Id656"/>
        <s v="Id657"/>
        <s v="Id658"/>
        <s v="Id659"/>
        <s v="Id660"/>
        <s v="Id661"/>
        <s v="Id662"/>
        <s v="Id663"/>
        <s v="Id664"/>
        <s v="Id665"/>
        <s v="Id666"/>
        <s v="Id667"/>
        <s v="Id668"/>
        <s v="Id669"/>
        <s v="Id670"/>
        <s v="Id671"/>
        <s v="Id672"/>
        <s v="Id673"/>
        <s v="Id674"/>
        <s v="Id675"/>
        <s v="Id676"/>
        <s v="Id677"/>
        <s v="Id678"/>
        <s v="Id679"/>
        <s v="Id680"/>
        <s v="Id681"/>
        <s v="Id682"/>
        <s v="Id683"/>
        <s v="Id684"/>
        <s v="Id685"/>
        <s v="Id686"/>
        <s v="Id687"/>
        <s v="Id688"/>
        <s v="Id689"/>
        <s v="Id690"/>
        <s v="Id691"/>
        <s v="Id692"/>
        <s v="Id693"/>
        <s v="Id694"/>
        <s v="Id695"/>
        <s v="Id696"/>
        <s v="Id697"/>
        <s v="Id698"/>
        <s v="Id699"/>
        <s v="Id700"/>
        <s v="Id701"/>
        <s v="Id702"/>
        <s v="Id703"/>
        <s v="Id704"/>
        <s v="Id705"/>
        <s v="Id706"/>
        <s v="Id707"/>
        <s v="Id708"/>
        <s v="Id709"/>
        <s v="Id710"/>
        <s v="Id711"/>
        <s v="Id712"/>
        <s v="Id713"/>
        <s v="Id714"/>
        <s v="Id715"/>
        <s v="Id716"/>
        <s v="Id717"/>
        <s v="Id718"/>
        <s v="Id719"/>
        <s v="Id720"/>
        <s v="Id721"/>
        <s v="Id722"/>
        <s v="Id723"/>
        <s v="Id724"/>
        <s v="Id725"/>
        <s v="Id726"/>
        <s v="Id727"/>
        <s v="Id728"/>
        <s v="Id729"/>
        <s v="Id730"/>
        <s v="Id731"/>
        <s v="Id732"/>
        <s v="Id733"/>
        <s v="Id734"/>
        <s v="Id735"/>
        <s v="Id736"/>
        <s v="Id737"/>
        <s v="Id738"/>
        <s v="Id739"/>
        <s v="Id740"/>
        <s v="Id741"/>
        <s v="Id742"/>
        <s v="Id743"/>
        <s v="Id744"/>
        <s v="Id745"/>
        <s v="Id746"/>
        <s v="Id747"/>
        <s v="Id748"/>
        <s v="Id749"/>
        <s v="Id750"/>
        <s v="Id751"/>
        <s v="Id752"/>
        <s v="Id753"/>
        <s v="Id754"/>
        <s v="Id755"/>
        <s v="Id756"/>
        <s v="Id757"/>
        <s v="Id758"/>
        <s v="Id759"/>
        <s v="Id760"/>
        <s v="Id761"/>
        <s v="Id762"/>
        <s v="Id763"/>
        <s v="Id764"/>
        <s v="Id765"/>
        <s v="Id766"/>
        <s v="Id767"/>
        <s v="Id768"/>
        <s v="Id769"/>
        <s v="Id770"/>
        <s v="Id771"/>
        <s v="Id772"/>
        <s v="Id773"/>
        <s v="Id774"/>
        <s v="Id775"/>
        <s v="Id776"/>
        <s v="Id777"/>
        <s v="Id778"/>
        <s v="Id779"/>
        <s v="Id780"/>
        <s v="Id781"/>
        <s v="Id782"/>
        <s v="Id783"/>
        <s v="Id784"/>
        <s v="Id785"/>
        <s v="Id786"/>
        <s v="Id787"/>
        <s v="Id788"/>
        <s v="Id789"/>
        <s v="Id790"/>
        <s v="Id791"/>
        <s v="Id792"/>
        <s v="Id793"/>
        <s v="Id794"/>
        <s v="Id795"/>
        <s v="Id796"/>
        <s v="Id797"/>
        <s v="Id798"/>
        <s v="Id799"/>
        <s v="Id800"/>
        <s v="Id801"/>
        <s v="Id802"/>
        <s v="Id803"/>
        <s v="Id804"/>
        <s v="Id805"/>
        <s v="Id806"/>
        <s v="Id807"/>
        <s v="Id808"/>
        <s v="Id809"/>
        <s v="Id810"/>
        <s v="Id811"/>
        <s v="Id812"/>
        <s v="Id813"/>
        <s v="Id814"/>
        <s v="Id815"/>
        <s v="Id816"/>
        <s v="Id817"/>
        <s v="Id818"/>
        <s v="Id819"/>
        <s v="Id820"/>
        <s v="Id821"/>
        <s v="Id822"/>
        <s v="Id823"/>
        <s v="Id824"/>
        <s v="Id825"/>
        <s v="Id826"/>
        <s v="Id827"/>
        <s v="Id828"/>
        <s v="Id829"/>
        <s v="Id830"/>
        <s v="Id831"/>
        <s v="Id832"/>
        <s v="Id833"/>
        <s v="Id834"/>
        <s v="Id835"/>
        <s v="Id836"/>
        <s v="Id837"/>
        <s v="Id838"/>
        <s v="Id839"/>
        <s v="Id840"/>
        <s v="Id841"/>
        <s v="Id842"/>
        <s v="Id843"/>
        <s v="Id844"/>
        <s v="Id845"/>
        <s v="Id846"/>
        <s v="Id847"/>
        <s v="Id848"/>
        <s v="Id849"/>
        <s v="Id850"/>
        <s v="Id851"/>
        <s v="Id852"/>
        <s v="Id853"/>
        <s v="Id854"/>
        <s v="Id855"/>
        <s v="Id856"/>
        <s v="Id857"/>
        <s v="Id858"/>
        <s v="Id859"/>
        <s v="Id860"/>
        <s v="Id861"/>
        <s v="Id862"/>
        <s v="Id863"/>
        <s v="Id864"/>
        <s v="Id865"/>
        <s v="Id866"/>
        <s v="Id867"/>
        <s v="Id868"/>
        <s v="Id869"/>
        <s v="Id870"/>
        <s v="Id871"/>
        <s v="Id872"/>
        <s v="Id873"/>
        <s v="Id874"/>
        <s v="Id875"/>
        <s v="Id876"/>
        <s v="Id877"/>
        <s v="Id878"/>
        <s v="Id879"/>
        <s v="Id880"/>
        <s v="Id881"/>
        <s v="Id882"/>
        <s v="Id883"/>
        <s v="Id884"/>
        <s v="Id885"/>
        <s v="Id886"/>
        <s v="Id887"/>
        <s v="Id888"/>
        <s v="Id889"/>
        <s v="Id890"/>
        <s v="Id891"/>
        <s v="Id892"/>
        <s v="Id893"/>
        <s v="Id894"/>
        <s v="Id895"/>
        <s v="Id896"/>
        <s v="Id897"/>
        <s v="Id898"/>
        <s v="Id899"/>
        <s v="Id900"/>
        <s v="Id901"/>
        <s v="Id902"/>
        <s v="Id903"/>
        <s v="Id904"/>
        <s v="Id905"/>
        <s v="Id906"/>
        <s v="Id907"/>
        <s v="Id908"/>
        <s v="Id909"/>
        <s v="Id910"/>
        <s v="Id911"/>
        <s v="Id912"/>
        <s v="Id913"/>
        <s v="Id914"/>
        <s v="Id915"/>
        <s v="Id916"/>
        <s v="Id917"/>
        <s v="Id918"/>
        <s v="Id919"/>
        <s v="Id920"/>
        <s v="Id921"/>
        <s v="Id922"/>
        <s v="Id923"/>
        <s v="Id924"/>
        <s v="Id925"/>
        <s v="Id926"/>
        <s v="Id927"/>
        <s v="Id928"/>
        <s v="Id929"/>
        <s v="Id930"/>
        <s v="Id931"/>
        <s v="Id932"/>
        <s v="Id933"/>
        <s v="Id934"/>
        <s v="Id935"/>
        <s v="Id936"/>
        <s v="Id937"/>
        <s v="Id938"/>
        <s v="Id939"/>
        <s v="Id940"/>
        <s v="Id941"/>
        <s v="Id942"/>
        <s v="Id943"/>
        <s v="Id944"/>
        <s v="Id945"/>
        <s v="Id946"/>
        <s v="Id947"/>
        <s v="Id948"/>
        <s v="Id949"/>
        <s v="Id950"/>
        <s v="Id951"/>
        <s v="Id952"/>
        <s v="Id953"/>
        <s v="Id954"/>
        <s v="Id955"/>
        <s v="Id956"/>
        <s v="Id957"/>
        <s v="Id958"/>
        <s v="Id959"/>
        <s v="Id960"/>
        <s v="Id961"/>
        <s v="Id962"/>
        <s v="Id963"/>
        <s v="Id964"/>
        <s v="Id965"/>
        <s v="Id966"/>
        <s v="Id967"/>
        <s v="Id968"/>
        <s v="Id969"/>
        <s v="Id970"/>
        <s v="Id971"/>
        <s v="Id972"/>
        <s v="Id973"/>
        <s v="Id974"/>
        <s v="Id975"/>
        <s v="Id976"/>
        <s v="Id977"/>
        <s v="Id978"/>
        <s v="Id979"/>
        <s v="Id980"/>
        <s v="Id981"/>
        <s v="Id982"/>
        <s v="Id983"/>
        <s v="Id984"/>
        <s v="Id985"/>
        <s v="Id986"/>
        <s v="Id987"/>
        <s v="Id988"/>
        <s v="Id989"/>
        <s v="Id990"/>
        <s v="Id991"/>
        <s v="Id992"/>
        <s v="Id993"/>
        <s v="Id994"/>
        <s v="Id995"/>
        <s v="Id996"/>
        <s v="Id997"/>
        <s v="Id998"/>
        <s v="Id999"/>
        <s v="Id1000"/>
        <s v="Id1001"/>
        <s v="Id1002"/>
        <s v="Id1003"/>
        <s v="Id1004"/>
        <s v="Id1005"/>
        <s v="Id1006"/>
        <s v="Id1007"/>
        <s v="Id1008"/>
        <s v="Id1009"/>
        <s v="Id1010"/>
        <s v="Id1011"/>
        <s v="Id1012"/>
        <s v="Id1013"/>
        <s v="Id1014"/>
        <s v="Id1015"/>
        <s v="Id1016"/>
        <s v="Id1017"/>
        <s v="Id1018"/>
        <s v="Id1019"/>
        <s v="Id1020"/>
        <s v="Id1021"/>
        <s v="Id1022"/>
        <s v="Id1023"/>
        <s v="Id1024"/>
        <s v="Id1025"/>
        <s v="Id1026"/>
        <s v="Id1027"/>
        <s v="Id1028"/>
        <s v="Id1029"/>
        <s v="Id1030"/>
        <s v="Id1031"/>
        <s v="Id1032"/>
        <s v="Id1033"/>
        <s v="Id1034"/>
        <s v="Id1035"/>
        <s v="Id1036"/>
        <s v="Id1037"/>
        <s v="Id1038"/>
        <s v="Id1039"/>
        <s v="Id1040"/>
        <s v="Id1041"/>
        <s v="Id1042"/>
        <s v="Id1043"/>
        <s v="Id1044"/>
        <s v="Id1045"/>
        <s v="Id1046"/>
        <s v="Id1047"/>
        <s v="Id1048"/>
        <s v="Id1049"/>
        <s v="Id1050"/>
        <s v="Id1051"/>
        <s v="Id1052"/>
        <s v="Id1053"/>
        <s v="Id1054"/>
        <s v="Id1055"/>
        <s v="Id1056"/>
        <s v="Id1057"/>
        <s v="Id1058"/>
        <s v="Id1059"/>
        <s v="Id1060"/>
        <s v="Id1061"/>
        <s v="Id1062"/>
        <s v="Id1063"/>
        <s v="Id1064"/>
        <s v="Id1065"/>
        <s v="Id1066"/>
        <s v="Id1067"/>
        <s v="Id1068"/>
        <s v="Id1069"/>
        <s v="Id1070"/>
        <s v="Id1071"/>
        <s v="Id1072"/>
        <s v="Id1073"/>
        <s v="Id1074"/>
        <s v="Id1075"/>
        <s v="Id1076"/>
        <s v="Id1077"/>
        <s v="Id1078"/>
        <s v="Id1079"/>
        <s v="Id1080"/>
        <s v="Id1081"/>
        <s v="Id1082"/>
        <s v="Id1083"/>
        <s v="Id1084"/>
        <s v="Id1085"/>
        <s v="Id1086"/>
        <s v="Id1087"/>
        <s v="Id1088"/>
        <s v="Id1089"/>
        <s v="Id1090"/>
        <s v="Id1091"/>
        <s v="Id1092"/>
        <s v="Id1093"/>
        <s v="Id1094"/>
        <s v="Id1095"/>
        <s v="Id1096"/>
        <s v="Id1097"/>
        <s v="Id1098"/>
        <s v="Id1099"/>
        <s v="Id1100"/>
        <s v="Id1101"/>
        <s v="Id1102"/>
        <s v="Id1103"/>
        <s v="Id1104"/>
        <s v="Id1105"/>
        <s v="Id1106"/>
        <s v="Id1107"/>
        <s v="Id1108"/>
        <s v="Id1109"/>
        <s v="Id1110"/>
        <s v="Id1111"/>
        <s v="Id1112"/>
        <s v="Id1113"/>
        <s v="Id1114"/>
        <s v="Id1115"/>
        <s v="Id1116"/>
        <s v="Id1117"/>
        <s v="Id1118"/>
        <s v="Id1119"/>
        <s v="Id1120"/>
        <s v="Id1121"/>
        <s v="Id1122"/>
        <s v="Id1123"/>
        <s v="Id1124"/>
        <s v="Id1125"/>
        <s v="Id1126"/>
        <s v="Id1127"/>
        <s v="Id1128"/>
        <s v="Id1129"/>
        <s v="Id1130"/>
        <s v="Id1131"/>
        <s v="Id1132"/>
        <s v="Id1133"/>
        <s v="Id1134"/>
        <s v="Id1135"/>
        <s v="Id1136"/>
        <s v="Id1137"/>
        <s v="Id1138"/>
        <s v="Id1139"/>
        <s v="Id1140"/>
        <s v="Id1141"/>
        <s v="Id1142"/>
        <s v="Id1143"/>
        <s v="Id1144"/>
        <s v="Id1145"/>
        <s v="Id1146"/>
        <s v="Id1147"/>
        <s v="Id1148"/>
        <s v="Id1149"/>
        <s v="Id1150"/>
        <s v="Id1151"/>
        <s v="Id1152"/>
        <s v="Id1153"/>
        <s v="Id1154"/>
        <s v="Id1155"/>
        <s v="Id1156"/>
        <s v="Id1157"/>
        <s v="Id1158"/>
        <s v="Id1159"/>
        <s v="Id1160"/>
        <s v="Id1161"/>
        <s v="Id1162"/>
        <s v="Id1163"/>
        <s v="Id1164"/>
        <s v="Id1165"/>
        <s v="Id1166"/>
        <s v="Id1167"/>
        <s v="Id1168"/>
        <s v="Id1169"/>
        <s v="Id1170"/>
        <s v="Id1171"/>
        <s v="Id1172"/>
        <s v="Id1173"/>
        <s v="Id1174"/>
        <s v="Id1175"/>
        <s v="Id1176"/>
        <s v="Id1177"/>
        <s v="Id1178"/>
        <s v="Id1179"/>
        <s v="Id1180"/>
        <s v="Id1181"/>
        <s v="Id1182"/>
        <s v="Id1183"/>
        <s v="Id1184"/>
        <s v="Id1185"/>
        <s v="Id1186"/>
        <s v="Id1187"/>
        <s v="Id1188"/>
        <s v="Id1189"/>
        <s v="Id1190"/>
        <s v="Id1191"/>
        <s v="Id1192"/>
        <s v="Id1193"/>
        <s v="Id1194"/>
        <s v="Id1195"/>
        <s v="Id1196"/>
        <s v="Id1197"/>
        <s v="Id1198"/>
        <s v="Id1199"/>
        <s v="Id1200"/>
        <s v="Id1201"/>
        <s v="Id1202"/>
        <s v="Id1203"/>
        <s v="Id1204"/>
        <s v="Id1205"/>
        <s v="Id1206"/>
        <s v="Id1207"/>
        <s v="Id1208"/>
        <s v="Id1209"/>
        <s v="Id1210"/>
        <s v="Id1211"/>
        <s v="Id1212"/>
        <s v="Id1213"/>
        <s v="Id1214"/>
        <s v="Id1215"/>
        <s v="Id1216"/>
        <s v="Id1217"/>
        <s v="Id1218"/>
        <s v="Id1219"/>
        <s v="Id1220"/>
        <s v="Id1221"/>
        <s v="Id1222"/>
        <s v="Id1223"/>
        <s v="Id1224"/>
        <s v="Id1225"/>
        <s v="Id1226"/>
        <s v="Id1227"/>
        <s v="Id1228"/>
        <s v="Id1229"/>
        <s v="Id1230"/>
        <s v="Id1231"/>
        <s v="Id1232"/>
        <s v="Id1233"/>
        <s v="Id1234"/>
        <s v="Id1235"/>
        <s v="Id1236"/>
        <s v="Id1237"/>
        <s v="Id1238"/>
        <s v="Id1239"/>
        <s v="Id1240"/>
        <s v="Id1241"/>
        <s v="Id1242"/>
        <s v="Id1243"/>
        <s v="Id1244"/>
        <s v="Id1245"/>
        <s v="Id1246"/>
        <s v="Id1247"/>
        <s v="Id1248"/>
        <s v="Id1249"/>
        <s v="Id1250"/>
        <s v="Id1251"/>
        <s v="Id1252"/>
        <s v="Id1253"/>
        <s v="Id1254"/>
        <s v="Id1255"/>
        <s v="Id1256"/>
        <s v="Id1257"/>
        <s v="Id1258"/>
        <s v="Id1259"/>
        <s v="Id1260"/>
        <s v="Id1261"/>
        <s v="Id1262"/>
        <s v="Id1263"/>
        <s v="Id1264"/>
        <s v="Id1265"/>
        <s v="Id1266"/>
        <s v="Id1267"/>
        <s v="Id1268"/>
        <s v="Id1269"/>
        <s v="Id1270"/>
        <s v="Id1271"/>
        <s v="Id1272"/>
        <s v="Id1273"/>
        <s v="Id1274"/>
        <s v="Id1275"/>
        <s v="Id1276"/>
        <s v="Id1277"/>
        <s v="Id1278"/>
        <s v="Id1279"/>
        <s v="Id1280"/>
        <s v="Id1281"/>
        <s v="Id1282"/>
        <s v="Id1283"/>
        <s v="Id1284"/>
        <s v="Id1285"/>
        <s v="Id1286"/>
        <s v="Id1287"/>
        <s v="Id1288"/>
        <s v="Id1289"/>
        <s v="Id1290"/>
        <s v="Id1291"/>
        <s v="Id1292"/>
        <s v="Id1293"/>
        <s v="Id1294"/>
        <s v="Id1295"/>
        <s v="Id1296"/>
        <s v="Id1297"/>
        <s v="Id1298"/>
        <s v="Id1299"/>
        <s v="Id1300"/>
        <s v="Id1301"/>
        <s v="Id1302"/>
        <s v="Id1303"/>
        <s v="Id1304"/>
        <s v="Id1305"/>
        <s v="Id1306"/>
        <s v="Id1307"/>
        <s v="Id1308"/>
        <s v="Id1309"/>
        <s v="Id1310"/>
        <s v="Id1311"/>
        <s v="Id1312"/>
        <s v="Id1313"/>
        <s v="Id1314"/>
        <s v="Id1315"/>
        <s v="Id1316"/>
        <s v="Id1317"/>
        <s v="Id1318"/>
        <s v="Id1319"/>
        <s v="Id1320"/>
        <s v="Id1321"/>
        <s v="Id1322"/>
        <s v="Id1323"/>
        <s v="Id1324"/>
        <s v="Id1325"/>
        <s v="Id1326"/>
        <s v="Id1327"/>
        <s v="Id1328"/>
        <s v="Id1329"/>
        <s v="Id1330"/>
        <s v="Id1331"/>
        <s v="Id1332"/>
        <s v="Id1333"/>
        <s v="Id1334"/>
        <s v="Id1335"/>
        <s v="Id1336"/>
        <s v="Id1337"/>
        <s v="Id1338"/>
        <s v="Id1339"/>
        <s v="Id1340"/>
        <s v="Id1341"/>
        <s v="Id1342"/>
        <s v="Id1343"/>
        <s v="Id1344"/>
        <s v="Id1345"/>
        <s v="Id1346"/>
        <s v="Id1347"/>
        <s v="Id1348"/>
        <s v="Id1349"/>
        <s v="Id1350"/>
        <s v="Id1351"/>
        <s v="Id1352"/>
        <s v="Id1353"/>
        <s v="Id1354"/>
        <s v="Id1355"/>
        <s v="Id1356"/>
        <s v="Id1357"/>
        <s v="Id1358"/>
        <s v="Id1359"/>
        <s v="Id1360"/>
        <s v="Id1361"/>
        <s v="Id1362"/>
        <s v="Id1363"/>
        <s v="Id1364"/>
        <s v="Id1365"/>
        <s v="Id1366"/>
        <s v="Id1367"/>
        <s v="Id1368"/>
        <s v="Id1369"/>
        <s v="Id1370"/>
        <s v="Id1371"/>
        <s v="Id1372"/>
        <s v="Id1373"/>
        <s v="Id1374"/>
        <s v="Id1375"/>
        <s v="Id1376"/>
        <s v="Id1377"/>
        <s v="Id1378"/>
        <s v="Id1379"/>
        <s v="Id1380"/>
        <s v="Id1381"/>
        <s v="Id1382"/>
        <s v="Id1383"/>
        <s v="Id1384"/>
        <s v="Id1385"/>
        <s v="Id1386"/>
        <s v="Id1387"/>
        <s v="Id1388"/>
        <s v="Id1389"/>
        <s v="Id1390"/>
        <s v="Id1391"/>
        <s v="Id1392"/>
        <s v="Id1393"/>
        <s v="Id1394"/>
        <s v="Id1395"/>
        <s v="Id1396"/>
        <s v="Id1397"/>
        <s v="Id1398"/>
        <s v="Id1399"/>
        <s v="Id1400"/>
        <s v="Id1401"/>
        <s v="Id1402"/>
        <s v="Id1403"/>
        <s v="Id1404"/>
        <s v="Id1405"/>
        <s v="Id1406"/>
        <s v="Id1407"/>
        <s v="Id1408"/>
        <s v="Id1409"/>
        <s v="Id1410"/>
        <s v="Id1411"/>
        <s v="Id1412"/>
        <s v="Id1413"/>
        <s v="Id1414"/>
        <s v="Id1415"/>
        <s v="Id1416"/>
        <s v="Id1417"/>
        <s v="Id1418"/>
        <s v="Id1419"/>
        <s v="Id1420"/>
        <s v="Id1421"/>
        <s v="Id1422"/>
        <s v="Id1423"/>
        <s v="Id1424"/>
        <s v="Id1425"/>
        <s v="Id1426"/>
        <s v="Id1427"/>
        <s v="Id1428"/>
        <s v="Id1429"/>
        <s v="Id1430"/>
        <s v="Id1431"/>
        <s v="Id1432"/>
        <s v="Id1433"/>
        <s v="Id1434"/>
        <s v="Id1435"/>
        <s v="Id1436"/>
        <s v="Id1437"/>
        <s v="Id1438"/>
        <s v="Id1439"/>
        <s v="Id1440"/>
        <s v="Id1441"/>
        <s v="Id1442"/>
        <s v="Id1443"/>
        <s v="Id1444"/>
        <s v="Id1445"/>
        <s v="Id1446"/>
        <s v="Id1447"/>
        <s v="Id1448"/>
        <s v="Id1449"/>
        <s v="Id1450"/>
        <s v="Id1451"/>
        <s v="Id1452"/>
        <s v="Id1453"/>
        <s v="Id1454"/>
        <s v="Id1455"/>
        <s v="Id1456"/>
        <s v="Id1457"/>
        <s v="Id1458"/>
        <s v="Id1459"/>
        <s v="Id1460"/>
        <s v="Id1461"/>
        <s v="Id1462"/>
        <s v="Id1463"/>
        <s v="Id1464"/>
        <s v="Id1465"/>
        <s v="Id1466"/>
        <s v="Id1467"/>
        <s v="Id1468"/>
        <s v="Id1469"/>
        <s v="Id1470"/>
        <s v="Id1471"/>
        <s v="Id1472"/>
        <s v="Id1473"/>
        <s v="Id1474"/>
        <s v="Id1475"/>
        <s v="Id1476"/>
        <s v="Id1477"/>
        <s v="Id1478"/>
        <s v="Id1479"/>
        <s v="Id1480"/>
        <s v="Id1481"/>
        <s v="Id1482"/>
        <s v="Id1483"/>
        <s v="Id1484"/>
        <s v="Id1485"/>
        <s v="Id1486"/>
        <s v="Id1487"/>
        <s v="Id1488"/>
        <s v="Id1489"/>
        <s v="Id1490"/>
        <s v="Id1491"/>
        <s v="Id1492"/>
        <s v="Id1493"/>
        <s v="Id1494"/>
        <s v="Id1495"/>
        <s v="Id1496"/>
        <s v="Id1497"/>
        <s v="Id1498"/>
        <s v="Id1499"/>
        <s v="Id1500"/>
        <s v="Id1501"/>
        <s v="Id1502"/>
        <s v="Id1503"/>
        <s v="Id1504"/>
        <s v="Id1505"/>
        <s v="Id1506"/>
        <s v="Id1507"/>
        <s v="Id1508"/>
        <s v="Id1509"/>
        <s v="Id1510"/>
        <s v="Id1511"/>
        <s v="Id1512"/>
        <s v="Id1513"/>
        <s v="Id1514"/>
        <s v="Id1515"/>
        <s v="Id1516"/>
        <s v="Id1517"/>
        <s v="Id1518"/>
        <s v="Id1519"/>
        <s v="Id1520"/>
        <s v="Id1521"/>
        <s v="Id1522"/>
        <s v="Id1523"/>
        <s v="Id1524"/>
        <s v="Id1525"/>
        <s v="Id1526"/>
        <s v="Id1527"/>
        <s v="Id1528"/>
        <s v="Id1529"/>
        <s v="Id1530"/>
        <s v="Id1531"/>
        <s v="Id1532"/>
        <s v="Id1533"/>
        <s v="Id1534"/>
        <s v="Id1535"/>
        <s v="Id1536"/>
        <s v="Id1537"/>
        <s v="Id1538"/>
        <s v="Id1539"/>
        <s v="Id1540"/>
        <s v="Id1541"/>
        <s v="Id1542"/>
        <s v="Id1543"/>
        <s v="Id1544"/>
        <s v="Id1545"/>
        <s v="Id1546"/>
        <s v="Id1547"/>
        <s v="Id1548"/>
        <s v="Id1549"/>
        <s v="Id1550"/>
        <s v="Id1551"/>
        <s v="Id1552"/>
        <s v="Id1553"/>
        <s v="Id1554"/>
        <s v="Id1555"/>
        <s v="Id1556"/>
        <s v="Id1557"/>
        <s v="Id1558"/>
        <s v="Id1559"/>
        <s v="Id1560"/>
        <s v="Id1561"/>
        <s v="Id1562"/>
        <s v="Id1563"/>
        <s v="Id1564"/>
        <s v="Id1565"/>
        <s v="Id1566"/>
        <s v="Id1567"/>
        <s v="Id1568"/>
        <s v="Id1569"/>
        <s v="Id1570"/>
        <s v="Id1571"/>
        <s v="Id1572"/>
        <s v="Id1573"/>
        <s v="Id1574"/>
        <s v="Id1575"/>
        <s v="Id1576"/>
        <s v="Id1577"/>
        <s v="Id1578"/>
        <s v="Id1579"/>
        <s v="Id1580"/>
        <s v="Id1581"/>
        <s v="Id1582"/>
        <s v="Id1583"/>
        <s v="Id1584"/>
        <s v="Id1585"/>
        <s v="Id1586"/>
        <s v="Id1587"/>
        <s v="Id1588"/>
        <s v="Id1589"/>
        <s v="Id1590"/>
        <s v="Id1591"/>
        <s v="Id1592"/>
        <s v="Id1593"/>
        <s v="Id1594"/>
        <s v="Id1595"/>
        <s v="Id1596"/>
        <s v="Id1597"/>
        <s v="Id1598"/>
        <s v="Id1599"/>
        <s v="Id1600"/>
        <s v="Id1601"/>
        <s v="Id1602"/>
        <s v="Id1603"/>
        <s v="Id1604"/>
        <s v="Id1605"/>
        <s v="Id1606"/>
        <s v="Id1607"/>
        <s v="Id1608"/>
        <s v="Id1609"/>
        <s v="Id1610"/>
        <s v="Id1611"/>
        <s v="Id1612"/>
        <s v="Id1613"/>
        <s v="Id1614"/>
        <s v="Id1615"/>
        <s v="Id1616"/>
        <s v="Id1617"/>
        <s v="Id1618"/>
        <s v="Id1619"/>
        <s v="Id1620"/>
        <s v="Id1621"/>
        <s v="Id1622"/>
        <s v="Id1623"/>
        <s v="Id1624"/>
        <s v="Id1625"/>
        <s v="Id1626"/>
        <s v="Id1627"/>
        <s v="Id1628"/>
        <s v="Id1629"/>
        <s v="Id1630"/>
        <s v="Id1631"/>
        <s v="Id1632"/>
        <s v="Id1633"/>
        <s v="Id1634"/>
        <s v="Id1635"/>
        <s v="Id1636"/>
        <s v="Id1637"/>
        <s v="Id1638"/>
        <s v="Id1639"/>
        <s v="Id1640"/>
        <s v="Id1641"/>
        <s v="Id1642"/>
        <s v="Id1643"/>
        <s v="Id1644"/>
        <s v="Id1645"/>
        <s v="Id1646"/>
        <s v="Id1647"/>
        <s v="Id1648"/>
        <s v="Id1649"/>
        <s v="Id1650"/>
        <s v="Id1651"/>
        <s v="Id1652"/>
        <s v="Id1653"/>
        <s v="Id1654"/>
        <s v="Id1655"/>
        <s v="Id1656"/>
        <s v="Id1657"/>
        <s v="Id1658"/>
        <s v="Id1659"/>
        <s v="Id1660"/>
        <s v="Id1661"/>
        <s v="Id1662"/>
        <s v="Id1663"/>
        <s v="Id1664"/>
        <s v="Id1665"/>
        <s v="Id1666"/>
        <s v="Id1667"/>
        <s v="Id1668"/>
        <s v="Id1669"/>
        <s v="Id1670"/>
        <s v="Id1671"/>
        <s v="Id1672"/>
        <s v="Id1673"/>
        <s v="Id1674"/>
        <s v="Id1675"/>
        <s v="Id1676"/>
        <s v="Id1677"/>
        <s v="Id1678"/>
        <s v="Id1679"/>
        <s v="Id1680"/>
        <s v="Id1681"/>
        <s v="Id1682"/>
        <s v="Id1683"/>
        <s v="Id1684"/>
        <s v="Id1685"/>
        <s v="Id1686"/>
        <s v="Id1687"/>
        <s v="Id1688"/>
        <s v="Id1689"/>
        <s v="Id1690"/>
        <s v="Id1691"/>
        <s v="Id1692"/>
        <s v="Id1693"/>
        <s v="Id1694"/>
        <s v="Id1695"/>
        <s v="Id1696"/>
        <s v="Id1697"/>
        <s v="Id1698"/>
        <s v="Id1699"/>
        <s v="Id1700"/>
        <s v="Id1701"/>
        <s v="Id1702"/>
        <s v="Id1703"/>
        <s v="Id1704"/>
        <s v="Id1705"/>
        <s v="Id1706"/>
        <s v="Id1707"/>
        <s v="Id1708"/>
        <s v="Id1709"/>
        <s v="Id1710"/>
        <s v="Id1711"/>
        <s v="Id1712"/>
        <s v="Id1713"/>
        <s v="Id1714"/>
        <s v="Id1715"/>
        <s v="Id1716"/>
        <s v="Id1717"/>
        <s v="Id1718"/>
        <s v="Id1719"/>
        <s v="Id1720"/>
        <s v="Id1721"/>
        <s v="Id1722"/>
        <s v="Id1723"/>
        <s v="Id1724"/>
        <s v="Id1725"/>
        <s v="Id1726"/>
        <s v="Id1727"/>
        <s v="Id1728"/>
        <s v="Id1729"/>
        <s v="Id1730"/>
        <s v="Id1731"/>
        <s v="Id1732"/>
        <s v="Id1733"/>
        <s v="Id1734"/>
        <s v="Id1735"/>
        <s v="Id1736"/>
        <s v="Id1737"/>
        <s v="Id1738"/>
        <s v="Id1739"/>
        <s v="Id1740"/>
        <s v="Id1741"/>
        <s v="Id1742"/>
        <s v="Id1743"/>
        <s v="Id1744"/>
        <s v="Id1745"/>
        <s v="Id1746"/>
        <s v="Id1747"/>
        <s v="Id1748"/>
        <s v="Id1749"/>
        <s v="Id1750"/>
        <s v="Id1751"/>
        <s v="Id1752"/>
        <s v="Id1753"/>
        <s v="Id1754"/>
        <s v="Id1755"/>
        <s v="Id1756"/>
        <s v="Id1757"/>
        <s v="Id1758"/>
        <s v="Id1759"/>
        <s v="Id1760"/>
        <s v="Id1761"/>
        <s v="Id1762"/>
        <s v="Id1763"/>
        <s v="Id1764"/>
        <s v="Id1765"/>
        <s v="Id1766"/>
        <s v="Id1767"/>
        <s v="Id1768"/>
        <s v="Id1769"/>
        <s v="Id1770"/>
        <s v="Id1771"/>
        <s v="Id1772"/>
        <s v="Id1773"/>
        <s v="Id1774"/>
        <s v="Id1775"/>
        <s v="Id1776"/>
        <s v="Id1777"/>
        <s v="Id1778"/>
        <s v="Id1779"/>
        <s v="Id1780"/>
        <s v="Id1781"/>
        <s v="Id1782"/>
        <s v="Id1783"/>
        <s v="Id1784"/>
        <s v="Id1785"/>
        <s v="Id1786"/>
        <s v="Id1787"/>
        <s v="Id1788"/>
        <s v="Id1789"/>
        <s v="Id1790"/>
        <s v="Id1791"/>
        <s v="Id1792"/>
        <s v="Id1793"/>
        <s v="Id1794"/>
        <s v="Id1795"/>
        <s v="Id1796"/>
        <s v="Id1797"/>
        <s v="Id1798"/>
        <s v="Id1799"/>
        <s v="Id1800"/>
        <s v="Id1801"/>
        <s v="Id1802"/>
        <s v="Id1803"/>
        <s v="Id1804"/>
        <s v="Id1805"/>
        <s v="Id1806"/>
        <s v="Id1807"/>
        <s v="Id1808"/>
        <s v="Id1809"/>
        <s v="Id1810"/>
        <s v="Id1811"/>
        <s v="Id1812"/>
        <s v="Id1813"/>
        <s v="Id1814"/>
        <s v="Id1815"/>
        <s v="Id1816"/>
        <s v="Id1817"/>
        <s v="Id1818"/>
        <s v="Id1819"/>
        <s v="Id1820"/>
        <s v="Id1821"/>
        <s v="Id1822"/>
        <s v="Id1823"/>
        <s v="Id1824"/>
        <s v="Id1825"/>
        <s v="Id1826"/>
        <s v="Id1827"/>
        <s v="Id1828"/>
        <s v="Id1829"/>
        <s v="Id1830"/>
        <s v="Id1831"/>
        <s v="Id1832"/>
        <s v="Id1833"/>
        <s v="Id1834"/>
        <s v="Id1835"/>
        <s v="Id1836"/>
        <s v="Id1837"/>
        <s v="Id1838"/>
        <s v="Id1839"/>
        <s v="Id1840"/>
        <s v="Id1841"/>
        <s v="Id1842"/>
        <s v="Id1843"/>
        <s v="Id1844"/>
        <s v="Id1845"/>
        <s v="Id1846"/>
        <s v="Id1847"/>
        <s v="Id1848"/>
        <s v="Id1849"/>
        <s v="Id1850"/>
        <s v="Id1851"/>
        <s v="Id1852"/>
        <s v="Id1853"/>
        <s v="Id1854"/>
        <s v="Id1855"/>
        <s v="Id1856"/>
        <s v="Id1857"/>
        <s v="Id1858"/>
        <s v="Id1859"/>
        <s v="Id1860"/>
        <s v="Id1861"/>
        <s v="Id1862"/>
        <s v="Id1863"/>
        <s v="Id1864"/>
        <s v="Id1865"/>
        <s v="Id1866"/>
        <s v="Id1867"/>
        <s v="Id1868"/>
        <s v="Id1869"/>
        <s v="Id1870"/>
        <s v="Id1871"/>
        <s v="Id1872"/>
        <s v="Id1873"/>
        <s v="Id1874"/>
        <s v="Id1875"/>
        <s v="Id1876"/>
        <s v="Id1877"/>
        <s v="Id1878"/>
        <s v="Id1879"/>
        <s v="Id1880"/>
        <s v="Id1881"/>
        <s v="Id1882"/>
        <s v="Id1883"/>
        <s v="Id1884"/>
        <s v="Id1885"/>
        <s v="Id1886"/>
        <s v="Id1887"/>
        <s v="Id1888"/>
        <s v="Id1889"/>
        <s v="Id1890"/>
        <s v="Id1891"/>
        <s v="Id1892"/>
        <s v="Id1893"/>
        <s v="Id1894"/>
        <s v="Id1895"/>
        <s v="Id1896"/>
        <s v="Id1897"/>
        <s v="Id1898"/>
        <s v="Id1899"/>
        <s v="Id1900"/>
        <s v="Id1901"/>
        <s v="Id1902"/>
        <s v="Id1903"/>
        <s v="Id1904"/>
        <s v="Id1905"/>
        <s v="Id1906"/>
        <s v="Id1907"/>
        <s v="Id1908"/>
        <s v="Id1909"/>
        <s v="Id1910"/>
        <s v="Id1911"/>
        <s v="Id1912"/>
        <s v="Id1913"/>
        <s v="Id1914"/>
        <s v="Id1915"/>
        <s v="Id1916"/>
        <s v="Id1917"/>
        <s v="Id1918"/>
        <s v="Id1919"/>
        <s v="Id1920"/>
        <s v="Id1921"/>
        <s v="Id1922"/>
        <s v="Id1923"/>
        <s v="Id1924"/>
        <s v="Id1925"/>
        <s v="Id1926"/>
        <s v="Id1927"/>
        <s v="Id1928"/>
        <s v="Id1929"/>
        <s v="Id1930"/>
        <s v="Id1931"/>
        <s v="Id1932"/>
        <s v="Id1933"/>
        <s v="Id1934"/>
        <s v="Id1935"/>
        <s v="Id1936"/>
        <s v="Id1937"/>
        <s v="Id1938"/>
        <s v="Id1939"/>
        <s v="Id1940"/>
        <s v="Id1941"/>
        <s v="Id1942"/>
        <s v="Id1943"/>
        <s v="Id1944"/>
        <s v="Id1945"/>
        <s v="Id1946"/>
        <s v="Id1947"/>
        <s v="Id1948"/>
        <s v="Id1949"/>
        <s v="Id1950"/>
        <s v="Id1951"/>
        <s v="Id1952"/>
        <s v="Id1953"/>
        <s v="Id1954"/>
        <s v="Id1955"/>
        <s v="Id1956"/>
        <s v="Id1957"/>
        <s v="Id1958"/>
        <s v="Id1959"/>
        <s v="Id1960"/>
        <s v="Id1961"/>
        <s v="Id1962"/>
        <s v="Id1963"/>
        <s v="Id1964"/>
        <s v="Id1965"/>
        <s v="Id1966"/>
        <s v="Id1967"/>
        <s v="Id1968"/>
        <s v="Id1969"/>
        <s v="Id1970"/>
        <s v="Id1971"/>
        <s v="Id1972"/>
        <s v="Id1973"/>
        <s v="Id1974"/>
        <s v="Id1975"/>
        <s v="Id1976"/>
        <s v="Id1977"/>
        <s v="Id1978"/>
        <s v="Id1979"/>
        <s v="Id1980"/>
        <s v="Id1981"/>
        <s v="Id1982"/>
        <s v="Id1983"/>
        <s v="Id1984"/>
        <s v="Id1985"/>
        <s v="Id1986"/>
        <s v="Id1987"/>
        <s v="Id1988"/>
        <s v="Id1989"/>
        <s v="Id1990"/>
        <s v="Id1991"/>
        <s v="Id1992"/>
        <s v="Id1993"/>
        <s v="Id1994"/>
        <s v="Id1995"/>
        <s v="Id1996"/>
        <s v="Id1997"/>
        <s v="Id1998"/>
        <s v="Id1999"/>
        <s v="Id2000"/>
        <s v="Id2001"/>
        <s v="Id2002"/>
        <s v="Id2003"/>
        <s v="Id2004"/>
        <s v="Id2005"/>
        <s v="Id2006"/>
        <s v="Id2007"/>
        <s v="Id2008"/>
        <s v="Id2009"/>
        <s v="Id2010"/>
        <s v="Id2011"/>
        <s v="Id2012"/>
        <s v="Id2013"/>
        <s v="Id2014"/>
        <s v="Id2015"/>
        <s v="Id2016"/>
        <s v="Id2017"/>
        <s v="Id2018"/>
        <s v="Id2019"/>
        <s v="Id2020"/>
        <s v="Id2021"/>
        <s v="Id2022"/>
        <s v="Id2023"/>
        <s v="Id2024"/>
        <s v="Id2025"/>
        <s v="Id2026"/>
        <s v="Id2027"/>
        <s v="Id2028"/>
        <s v="Id2029"/>
        <s v="Id2030"/>
        <s v="Id2031"/>
        <s v="Id2032"/>
        <s v="Id2033"/>
        <s v="Id2034"/>
        <s v="Id2035"/>
        <s v="Id2036"/>
        <s v="Id2037"/>
        <s v="Id2038"/>
        <s v="Id2039"/>
        <s v="Id2040"/>
        <s v="Id2041"/>
        <s v="Id2042"/>
        <s v="Id2043"/>
        <s v="Id2044"/>
        <s v="Id2045"/>
        <s v="Id2046"/>
        <s v="Id2047"/>
        <s v="Id2048"/>
        <s v="Id2049"/>
        <s v="Id2050"/>
        <s v="Id2051"/>
        <s v="Id2052"/>
        <s v="Id2053"/>
        <s v="Id2054"/>
        <s v="Id2055"/>
        <s v="Id2056"/>
        <s v="Id2057"/>
        <s v="Id2058"/>
        <s v="Id2059"/>
        <s v="Id2060"/>
        <s v="Id2061"/>
        <s v="Id2062"/>
        <s v="Id2063"/>
        <s v="Id2064"/>
        <s v="Id2065"/>
        <s v="Id2066"/>
        <s v="Id2067"/>
        <s v="Id2068"/>
        <s v="Id2069"/>
        <s v="Id2070"/>
        <s v="Id2071"/>
        <s v="Id2072"/>
        <s v="Id2073"/>
        <s v="Id2074"/>
        <s v="Id2075"/>
        <s v="Id2076"/>
        <s v="Id2077"/>
        <s v="Id2078"/>
        <s v="Id2079"/>
        <s v="Id2080"/>
        <s v="Id2081"/>
        <s v="Id2082"/>
        <s v="Id2083"/>
        <s v="Id2084"/>
        <s v="Id2085"/>
        <s v="Id2086"/>
        <s v="Id2087"/>
        <s v="Id2088"/>
        <s v="Id2089"/>
        <s v="Id2090"/>
        <s v="Id2091"/>
        <s v="Id2092"/>
        <s v="Id2093"/>
        <s v="Id2094"/>
        <s v="Id2095"/>
        <s v="Id2096"/>
        <s v="Id2097"/>
        <s v="Id2098"/>
        <s v="Id2099"/>
        <s v="Id2100"/>
        <s v="Id2101"/>
        <s v="Id2102"/>
        <s v="Id2103"/>
        <s v="Id2104"/>
        <s v="Id2105"/>
        <s v="Id2106"/>
        <s v="Id2107"/>
        <s v="Id2108"/>
        <s v="Id2109"/>
        <s v="Id2110"/>
        <s v="Id2111"/>
        <s v="Id2112"/>
        <s v="Id2113"/>
        <s v="Id2114"/>
        <s v="Id2115"/>
        <s v="Id2116"/>
        <s v="Id2117"/>
        <s v="Id2118"/>
        <s v="Id2119"/>
        <s v="Id2120"/>
        <s v="Id2121"/>
        <s v="Id2122"/>
        <s v="Id2123"/>
        <s v="Id2124"/>
        <s v="Id2125"/>
        <s v="Id2126"/>
        <s v="Id2127"/>
        <s v="Id2128"/>
        <s v="Id2129"/>
        <s v="Id2130"/>
        <s v="Id2131"/>
        <s v="Id2132"/>
        <s v="Id2133"/>
        <s v="Id2134"/>
        <s v="Id2135"/>
        <s v="Id2136"/>
        <s v="Id2137"/>
        <s v="Id2138"/>
        <s v="Id2139"/>
        <s v="Id2140"/>
        <s v="Id2141"/>
        <s v="Id2142"/>
        <s v="Id2143"/>
        <s v="Id2144"/>
        <s v="Id2145"/>
        <s v="Id2146"/>
        <s v="Id2147"/>
        <s v="Id2148"/>
        <s v="Id2149"/>
        <s v="Id2150"/>
        <s v="Id2151"/>
        <s v="Id2152"/>
        <s v="Id2153"/>
        <s v="Id2154"/>
        <s v="Id2155"/>
        <s v="Id2156"/>
        <s v="Id2157"/>
        <s v="Id2158"/>
        <s v="Id2159"/>
        <s v="Id2160"/>
        <s v="Id2161"/>
        <s v="Id2162"/>
        <s v="Id2163"/>
        <s v="Id2164"/>
        <s v="Id2165"/>
        <s v="Id2166"/>
        <s v="Id2167"/>
        <s v="Id2168"/>
        <s v="Id2169"/>
        <s v="Id2170"/>
        <s v="Id2171"/>
        <s v="Id2172"/>
        <s v="Id2173"/>
        <s v="Id2174"/>
        <s v="Id2175"/>
        <s v="Id2176"/>
        <s v="Id2177"/>
        <s v="Id2178"/>
        <s v="Id2179"/>
        <s v="Id2180"/>
        <s v="Id2181"/>
        <s v="Id2182"/>
        <s v="Id2183"/>
        <s v="Id2184"/>
        <s v="Id2185"/>
        <s v="Id2186"/>
        <s v="Id2187"/>
        <s v="Id2188"/>
        <s v="Id2189"/>
        <s v="Id2190"/>
        <s v="Id2191"/>
        <s v="Id2192"/>
        <s v="Id2193"/>
        <s v="Id2194"/>
        <s v="Id2195"/>
        <s v="Id2196"/>
        <s v="Id2197"/>
        <s v="Id2198"/>
        <s v="Id2199"/>
        <s v="Id2200"/>
        <s v="Id2201"/>
        <s v="Id2202"/>
        <s v="Id2203"/>
        <s v="Id2204"/>
        <s v="Id2205"/>
        <s v="Id2206"/>
        <s v="Id2207"/>
        <s v="Id2208"/>
        <s v="Id2209"/>
        <s v="Id2210"/>
        <s v="Id2211"/>
        <s v="Id2212"/>
        <s v="Id2213"/>
        <s v="Id2214"/>
        <s v="Id2215"/>
        <s v="Id2216"/>
        <s v="Id2217"/>
        <s v="Id2218"/>
        <s v="Id2219"/>
        <s v="Id2220"/>
        <s v="Id2221"/>
        <s v="Id2222"/>
        <s v="Id2223"/>
        <s v="Id2224"/>
        <s v="Id2225"/>
        <s v="Id2226"/>
        <s v="Id2227"/>
        <s v="Id2228"/>
        <s v="Id2229"/>
        <s v="Id2230"/>
        <s v="Id2231"/>
        <s v="Id2232"/>
        <s v="Id2233"/>
        <s v="Id2234"/>
        <s v="Id2235"/>
        <s v="Id2236"/>
        <s v="Id2237"/>
        <s v="Id2238"/>
        <s v="Id2239"/>
        <s v="Id2240"/>
        <s v="Id2241"/>
        <s v="Id2242"/>
        <s v="Id2243"/>
        <s v="Id2244"/>
        <s v="Id2245"/>
        <s v="Id2246"/>
        <s v="Id2247"/>
        <s v="Id2248"/>
        <s v="Id2249"/>
        <s v="Id2250"/>
        <s v="Id2251"/>
        <s v="Id2252"/>
        <s v="Id2253"/>
        <s v="Id2254"/>
        <s v="Id2255"/>
        <s v="Id2256"/>
        <s v="Id2257"/>
        <s v="Id2258"/>
        <s v="Id2259"/>
        <s v="Id2260"/>
        <s v="Id2261"/>
        <s v="Id2262"/>
        <s v="Id2263"/>
        <s v="Id2264"/>
        <s v="Id2265"/>
        <s v="Id2266"/>
        <s v="Id2267"/>
        <s v="Id2268"/>
        <s v="Id2269"/>
        <s v="Id2270"/>
        <s v="Id2271"/>
        <s v="Id2272"/>
        <s v="Id2273"/>
        <s v="Id2274"/>
        <s v="Id2275"/>
        <s v="Id2276"/>
        <s v="Id2277"/>
        <s v="Id2278"/>
        <s v="Id2279"/>
        <s v="Id2280"/>
        <s v="Id2281"/>
        <s v="Id2282"/>
        <s v="Id2283"/>
        <s v="Id2284"/>
        <s v="Id2285"/>
        <s v="Id2286"/>
        <s v="Id2287"/>
        <s v="Id2288"/>
        <s v="Id2289"/>
        <s v="Id2290"/>
        <s v="Id2291"/>
        <s v="Id2292"/>
        <s v="Id2293"/>
        <s v="Id2294"/>
        <s v="Id2295"/>
        <s v="Id2296"/>
        <s v="Id2297"/>
        <s v="Id2298"/>
        <s v="Id2299"/>
        <s v="Id2300"/>
        <s v="Id2301"/>
        <s v="Id2302"/>
        <s v="Id2303"/>
        <s v="Id2304"/>
        <s v="Id2305"/>
        <s v="Id2306"/>
        <s v="Id2307"/>
        <s v="Id2308"/>
        <s v="Id2309"/>
        <s v="Id2310"/>
        <s v="Id2311"/>
        <s v="Id2312"/>
        <s v="Id2313"/>
        <s v="Id2314"/>
        <s v="Id2315"/>
        <s v="Id2316"/>
        <s v="Id2317"/>
        <s v="Id2318"/>
        <s v="Id2319"/>
        <s v="Id2320"/>
        <s v="Id2321"/>
        <s v="Id2322"/>
        <s v="Id2323"/>
        <s v="Id2324"/>
        <s v="Id2325"/>
        <s v="Id2326"/>
        <s v="Id2327"/>
        <s v="Id2328"/>
        <s v="Id2329"/>
        <s v="Id2330"/>
        <s v="Id2331"/>
        <s v="Id2332"/>
        <s v="Id2333"/>
        <s v="Id2334"/>
        <s v="Id2335"/>
      </sharedItems>
    </cacheField>
    <cacheField name="First Name" numFmtId="0">
      <sharedItems/>
    </cacheField>
    <cacheField name="BMI" numFmtId="0">
      <sharedItems containsSemiMixedTypes="0" containsString="0" containsNumber="1" minValue="15.01" maxValue="55.05"/>
    </cacheField>
    <cacheField name="HBA1C" numFmtId="0">
      <sharedItems containsSemiMixedTypes="0" containsString="0" containsNumber="1" minValue="4" maxValue="12"/>
    </cacheField>
    <cacheField name="Heart Issues" numFmtId="0">
      <sharedItems/>
    </cacheField>
    <cacheField name="Any Transplants" numFmtId="0">
      <sharedItems count="2">
        <s v="No"/>
        <s v="Yes"/>
      </sharedItems>
    </cacheField>
    <cacheField name="Cancer history" numFmtId="0">
      <sharedItems count="2">
        <s v="No"/>
        <s v="Yes"/>
      </sharedItems>
    </cacheField>
    <cacheField name="NumberOfMajorSurgeries" numFmtId="0">
      <sharedItems containsSemiMixedTypes="0" containsString="0" containsNumber="1" containsInteger="1" minValue="0" maxValue="3"/>
    </cacheField>
    <cacheField name="Smoker" numFmtId="0">
      <sharedItems count="2">
        <s v="Yes"/>
        <s v="No"/>
      </sharedItems>
    </cacheField>
    <cacheField name="Weight Status" numFmtId="0">
      <sharedItems count="4">
        <s v="Obesity"/>
        <s v="Over Weight"/>
        <s v="Normal Weight"/>
        <s v="Under Weight"/>
      </sharedItems>
    </cacheField>
    <cacheField name="Diabetes Status" numFmtId="0">
      <sharedItems count="3">
        <s v="Diabetes"/>
        <s v="Prediabetes"/>
        <s v="Normal"/>
      </sharedItems>
    </cacheField>
    <cacheField name="Date of Birth" numFmtId="0">
      <sharedItems/>
    </cacheField>
    <cacheField name="Charges" numFmtId="0">
      <sharedItems containsSemiMixedTypes="0" containsString="0" containsNumber="1" minValue="563.84" maxValue="63770.43" count="2331">
        <n v="63770.43"/>
        <n v="62592.87"/>
        <n v="60021.4"/>
        <n v="58571.07"/>
        <n v="55135.4"/>
        <n v="52590.83"/>
        <n v="51194.559999999998"/>
        <n v="49577.66"/>
        <n v="48970.25"/>
        <n v="48885.14"/>
        <n v="48824.45"/>
        <n v="48675.519999999997"/>
        <n v="48673.56"/>
        <n v="48549.18"/>
        <n v="48517.56"/>
        <n v="48173.36"/>
        <n v="47928.03"/>
        <n v="47896.79"/>
        <n v="47496.49"/>
        <n v="47462.89"/>
        <n v="47403.88"/>
        <n v="47305.31"/>
        <n v="47291.06"/>
        <n v="47269.85"/>
        <n v="47055.53"/>
        <n v="46889.26"/>
        <n v="46718.16"/>
        <n v="46661.440000000002"/>
        <n v="46599.11"/>
        <n v="46255.11"/>
        <n v="46200.99"/>
        <n v="46151.12"/>
        <n v="46130.53"/>
        <n v="46113.51"/>
        <n v="45863.21"/>
        <n v="45710.21"/>
        <n v="45702.02"/>
        <n v="45008.959999999999"/>
        <n v="44641.2"/>
        <n v="44585.46"/>
        <n v="44501.4"/>
        <n v="44423.8"/>
        <n v="44400.41"/>
        <n v="44260.75"/>
        <n v="44202.65"/>
        <n v="43943.88"/>
        <n v="43921.18"/>
        <n v="43896.38"/>
        <n v="43817.45"/>
        <n v="43813.87"/>
        <n v="43753.34"/>
        <n v="43578.94"/>
        <n v="43254.42"/>
        <n v="43073.760000000002"/>
        <n v="42983.46"/>
        <n v="42969.85"/>
        <n v="42856.84"/>
        <n v="42764.12"/>
        <n v="42760.5"/>
        <n v="42644.2"/>
        <n v="42560.43"/>
        <n v="42538.720000000001"/>
        <n v="42478.6"/>
        <n v="42303.69"/>
        <n v="42211.14"/>
        <n v="42188.15"/>
        <n v="42124.52"/>
        <n v="42112.24"/>
        <n v="42111.66"/>
        <n v="41999.519999999997"/>
        <n v="41949.24"/>
        <n v="41919.1"/>
        <n v="41886.54"/>
        <n v="41794.629999999997"/>
        <n v="41681.86"/>
        <n v="41676.080000000002"/>
        <n v="41661.599999999999"/>
        <n v="41636.199999999997"/>
        <n v="41505.15"/>
        <n v="41351.879999999997"/>
        <n v="41331.79"/>
        <n v="41271.5"/>
        <n v="41250.39"/>
        <n v="41191.57"/>
        <n v="41097.160000000003"/>
        <n v="41055.29"/>
        <n v="41034.22"/>
        <n v="40974.160000000003"/>
        <n v="40961.29"/>
        <n v="40941.29"/>
        <n v="40932.43"/>
        <n v="40904.199999999997"/>
        <n v="40817.85"/>
        <n v="40720.550000000003"/>
        <n v="40692.910000000003"/>
        <n v="40590.550000000003"/>
        <n v="40419.019999999997"/>
        <n v="40373.74"/>
        <n v="40309.93"/>
        <n v="40284.379999999997"/>
        <n v="40273.65"/>
        <n v="40208.559999999998"/>
        <n v="40204.83"/>
        <n v="40182.25"/>
        <n v="40103.89"/>
        <n v="40069.440000000002"/>
        <n v="40054.730000000003"/>
        <n v="40003.33"/>
        <n v="39983.43"/>
        <n v="39963.120000000003"/>
        <n v="39871.699999999997"/>
        <n v="39865.699999999997"/>
        <n v="39836.519999999997"/>
        <n v="39774.28"/>
        <n v="39727.61"/>
        <n v="39725.519999999997"/>
        <n v="39722.75"/>
        <n v="39721.93"/>
        <n v="39670.44"/>
        <n v="39611.760000000002"/>
        <n v="39597.410000000003"/>
        <n v="39556.49"/>
        <n v="39396.86"/>
        <n v="39352.6"/>
        <n v="39315.279999999999"/>
        <n v="39241.440000000002"/>
        <n v="39221.120000000003"/>
        <n v="39125.33"/>
        <n v="39047.29"/>
        <n v="38998.550000000003"/>
        <n v="38947.43"/>
        <n v="38932.559999999998"/>
        <n v="38924.04"/>
        <n v="38893.360000000001"/>
        <n v="38869.25"/>
        <n v="38836.980000000003"/>
        <n v="38792.69"/>
        <n v="38746.36"/>
        <n v="38740.120000000003"/>
        <n v="38711"/>
        <n v="38709.18"/>
        <n v="38652.089999999997"/>
        <n v="38511.629999999997"/>
        <n v="38415.47"/>
        <n v="38405.26"/>
        <n v="38389.79"/>
        <n v="38344.57"/>
        <n v="38313.129999999997"/>
        <n v="38282.75"/>
        <n v="38245.589999999997"/>
        <n v="38241.74"/>
        <n v="38237.339999999997"/>
        <n v="38189.1"/>
        <n v="38126.25"/>
        <n v="37829.72"/>
        <n v="37800.980000000003"/>
        <n v="37742.58"/>
        <n v="37735.199999999997"/>
        <n v="37701.879999999997"/>
        <n v="37675.06"/>
        <n v="37650.74"/>
        <n v="37607.53"/>
        <n v="37484.449999999997"/>
        <n v="37465.339999999997"/>
        <n v="37425.94"/>
        <n v="37277.269999999997"/>
        <n v="37272.339999999997"/>
        <n v="37270.15"/>
        <n v="37251.22"/>
        <n v="37165.160000000003"/>
        <n v="37133.9"/>
        <n v="37079.370000000003"/>
        <n v="37076.370000000003"/>
        <n v="37040.879999999997"/>
        <n v="36976.449999999997"/>
        <n v="36950.26"/>
        <n v="36935.64"/>
        <n v="36922.61"/>
        <n v="36911.99"/>
        <n v="36910.61"/>
        <n v="36898.730000000003"/>
        <n v="36889.99"/>
        <n v="36837.47"/>
        <n v="36795.29"/>
        <n v="36786.370000000003"/>
        <n v="36580.28"/>
        <n v="36572.800000000003"/>
        <n v="36541.550000000003"/>
        <n v="36445.550000000003"/>
        <n v="36397.58"/>
        <n v="36350.71"/>
        <n v="36332.449999999997"/>
        <n v="36314.050000000003"/>
        <n v="36307.800000000003"/>
        <n v="36219.410000000003"/>
        <n v="36197.699999999997"/>
        <n v="36189.1"/>
        <n v="36182.870000000003"/>
        <n v="36149.480000000003"/>
        <n v="36124.57"/>
        <n v="36090.49"/>
        <n v="36085.22"/>
        <n v="36074.339999999997"/>
        <n v="36021.01"/>
        <n v="35952.65"/>
        <n v="35883.269999999997"/>
        <n v="35733.96"/>
        <n v="35711.39"/>
        <n v="35701.9"/>
        <n v="35595.589999999997"/>
        <n v="35585.58"/>
        <n v="35583.17"/>
        <n v="35573.26"/>
        <n v="35547.72"/>
        <n v="35547.47"/>
        <n v="35517.19"/>
        <n v="35491.64"/>
        <n v="35345.730000000003"/>
        <n v="35315.96"/>
        <n v="35302.089999999997"/>
        <n v="35160.129999999997"/>
        <n v="35147.53"/>
        <n v="35069.370000000003"/>
        <n v="35050.620000000003"/>
        <n v="35000.730000000003"/>
        <n v="34979.86"/>
        <n v="34976.42"/>
        <n v="34975.68"/>
        <n v="34940.61"/>
        <n v="34838.870000000003"/>
        <n v="34828.65"/>
        <n v="34806.47"/>
        <n v="34779.620000000003"/>
        <n v="34672.15"/>
        <n v="34617.839999999997"/>
        <n v="34543.39"/>
        <n v="34472.839999999997"/>
        <n v="34456.269999999997"/>
        <n v="34439.86"/>
        <n v="34402.22"/>
        <n v="34307.22"/>
        <n v="34293.120000000003"/>
        <n v="34289.43"/>
        <n v="34254.050000000003"/>
        <n v="34218.019999999997"/>
        <n v="34210.33"/>
        <n v="34205.07"/>
        <n v="34166.269999999997"/>
        <n v="34084.68"/>
        <n v="34053.360000000001"/>
        <n v="33975.47"/>
        <n v="33907.550000000003"/>
        <n v="33900.65"/>
        <n v="33829.39"/>
        <n v="33753.32"/>
        <n v="33750.29"/>
        <n v="33732.69"/>
        <n v="33707.550000000003"/>
        <n v="33611.71"/>
        <n v="33527.1"/>
        <n v="33475.82"/>
        <n v="33471.97"/>
        <n v="33450.99"/>
        <n v="33344.449999999997"/>
        <n v="33307.550000000003"/>
        <n v="33292.83"/>
        <n v="33121"/>
        <n v="33090.660000000003"/>
        <n v="33074.94"/>
        <n v="33057.230000000003"/>
        <n v="33025.32"/>
        <n v="33017.46"/>
        <n v="32947.629999999997"/>
        <n v="32906.69"/>
        <n v="32827.51"/>
        <n v="32787.46"/>
        <n v="32765.33"/>
        <n v="32760.48"/>
        <n v="32734.19"/>
        <n v="32716.2"/>
        <n v="32686.080000000002"/>
        <n v="32672.11"/>
        <n v="32548.34"/>
        <n v="32485.46"/>
        <n v="32462.35"/>
        <n v="32430.22"/>
        <n v="32428.63"/>
        <n v="32288.49"/>
        <n v="32259.96"/>
        <n v="32222.81"/>
        <n v="32192.76"/>
        <n v="32108.66"/>
        <n v="32086.21"/>
        <n v="31980.89"/>
        <n v="31897.1"/>
        <n v="31743.919999999998"/>
        <n v="31736.7"/>
        <n v="31620"/>
        <n v="31591.82"/>
        <n v="31368.81"/>
        <n v="31328.27"/>
        <n v="31322.53"/>
        <n v="31234.560000000001"/>
        <n v="31196.61"/>
        <n v="30942.19"/>
        <n v="30763.01"/>
        <n v="30724.44"/>
        <n v="30697.71"/>
        <n v="30625.65"/>
        <n v="30530.5"/>
        <n v="30457.37"/>
        <n v="30422.03"/>
        <n v="30409.53"/>
        <n v="30366.93"/>
        <n v="30328.27"/>
        <n v="30284.639999999999"/>
        <n v="30260"/>
        <n v="30184.94"/>
        <n v="30166.62"/>
        <n v="30134.75"/>
        <n v="30095.97"/>
        <n v="30063.58"/>
        <n v="30026.87"/>
        <n v="29969.67"/>
        <n v="29933.75"/>
        <n v="29929.56"/>
        <n v="29899.25"/>
        <n v="29852.48"/>
        <n v="29818.76"/>
        <n v="29816.639999999999"/>
        <n v="29760.6"/>
        <n v="29757.69"/>
        <n v="29622.69"/>
        <n v="29583.8"/>
        <n v="29523.17"/>
        <n v="29443.59"/>
        <n v="29352.560000000001"/>
        <n v="29330.98"/>
        <n v="29227.599999999999"/>
        <n v="29186.48"/>
        <n v="29160.39"/>
        <n v="29141.360000000001"/>
        <n v="29114.77"/>
        <n v="29114.21"/>
        <n v="29007.82"/>
        <n v="28998.68"/>
        <n v="28950.47"/>
        <n v="28923.14"/>
        <n v="28868.66"/>
        <n v="28716.14"/>
        <n v="28542.86"/>
        <n v="28476.73"/>
        <n v="28468.92"/>
        <n v="28340.19"/>
        <n v="28302.33"/>
        <n v="28287.9"/>
        <n v="28245.34"/>
        <n v="28101.33"/>
        <n v="28006.94"/>
        <n v="27980.77"/>
        <n v="27941.29"/>
        <n v="27931.11"/>
        <n v="27925.86"/>
        <n v="27849.94"/>
        <n v="27808.73"/>
        <n v="27724.29"/>
        <n v="27696.11"/>
        <n v="27625.17"/>
        <n v="27619.360000000001"/>
        <n v="27614.71"/>
        <n v="27598.93"/>
        <n v="27534.53"/>
        <n v="27533.91"/>
        <n v="27495.59"/>
        <n v="27432.73"/>
        <n v="27375.9"/>
        <n v="27346.04"/>
        <n v="27322.73"/>
        <n v="27236.959999999999"/>
        <n v="27218.44"/>
        <n v="27117.99"/>
        <n v="27092.38"/>
        <n v="27080.639999999999"/>
        <n v="27037.91"/>
        <n v="27000.98"/>
        <n v="26936.98"/>
        <n v="26927.69"/>
        <n v="26926.51"/>
        <n v="26912.560000000001"/>
        <n v="26607.89"/>
        <n v="26479.4"/>
        <n v="26467.1"/>
        <n v="26392.26"/>
        <n v="26316.59"/>
        <n v="26236.58"/>
        <n v="26140.36"/>
        <n v="26125.67"/>
        <n v="26109.33"/>
        <n v="26026.97"/>
        <n v="26018.95"/>
        <n v="25992.82"/>
        <n v="25678.78"/>
        <n v="25656.58"/>
        <n v="25648.98"/>
        <n v="25517.11"/>
        <n v="25382.3"/>
        <n v="25333.33"/>
        <n v="25309.49"/>
        <n v="25127.22"/>
        <n v="25081.77"/>
        <n v="25075.97"/>
        <n v="24915.22"/>
        <n v="24915.05"/>
        <n v="24873.38"/>
        <n v="24869.84"/>
        <n v="24863.25"/>
        <n v="24817.25"/>
        <n v="24795.040000000001"/>
        <n v="24671.66"/>
        <n v="24667.42"/>
        <n v="24603.05"/>
        <n v="24535.7"/>
        <n v="24520.26"/>
        <n v="24513.09"/>
        <n v="24476.48"/>
        <n v="24393.62"/>
        <n v="24387.74"/>
        <n v="24294.02"/>
        <n v="24227.34"/>
        <n v="24180.93"/>
        <n v="24106.91"/>
        <n v="24059.68"/>
        <n v="23967.38"/>
        <n v="23887.66"/>
        <n v="23807.24"/>
        <n v="23568.27"/>
        <n v="23563.02"/>
        <n v="23401.31"/>
        <n v="23306.55"/>
        <n v="23288.93"/>
        <n v="23244.79"/>
        <n v="23241.47"/>
        <n v="23082.959999999999"/>
        <n v="23065.42"/>
        <n v="23045.57"/>
        <n v="22493.66"/>
        <n v="22478.6"/>
        <n v="22462.04"/>
        <n v="22412.65"/>
        <n v="22395.74"/>
        <n v="22331.57"/>
        <n v="22218.11"/>
        <n v="22192.44"/>
        <n v="22144.03"/>
        <n v="22097.62"/>
        <n v="21984.47"/>
        <n v="21978.68"/>
        <n v="21882.400000000001"/>
        <n v="21880.82"/>
        <n v="21797"/>
        <n v="21774.32"/>
        <n v="21771.34"/>
        <n v="21677.279999999999"/>
        <n v="21661.16"/>
        <n v="21659.93"/>
        <n v="21595.38"/>
        <n v="21472.48"/>
        <n v="21348.71"/>
        <n v="21344.85"/>
        <n v="21259.38"/>
        <n v="21232.18"/>
        <n v="21223.68"/>
        <n v="21195.82"/>
        <n v="21098.55"/>
        <n v="21082.16"/>
        <n v="20893.060000000001"/>
        <n v="20878.78"/>
        <n v="20781.490000000002"/>
        <n v="20773.63"/>
        <n v="20745.990000000002"/>
        <n v="20709.02"/>
        <n v="20630.28"/>
        <n v="20568.32"/>
        <n v="20463"/>
        <n v="20446.849999999999"/>
        <n v="20420.599999999999"/>
        <n v="20354.5"/>
        <n v="20296.86"/>
        <n v="20277.810000000001"/>
        <n v="20253.84"/>
        <n v="20234.849999999999"/>
        <n v="20177.669999999998"/>
        <n v="20167.34"/>
        <n v="20149.32"/>
        <n v="20009.63"/>
        <n v="19995.29"/>
        <n v="19964.75"/>
        <n v="19933.46"/>
        <n v="19798.05"/>
        <n v="19749.38"/>
        <n v="19719.689999999999"/>
        <n v="19673.34"/>
        <n v="19594.810000000001"/>
        <n v="19551.34"/>
        <n v="19539.240000000002"/>
        <n v="19521.97"/>
        <n v="19515.54"/>
        <n v="19496.72"/>
        <n v="19444.27"/>
        <n v="19442.349999999999"/>
        <n v="19362"/>
        <n v="19350.37"/>
        <n v="19321.060000000001"/>
        <n v="19259.96"/>
        <n v="19214.71"/>
        <n v="19199.939999999999"/>
        <n v="19144.580000000002"/>
        <n v="19107.78"/>
        <n v="19040.88"/>
        <n v="19023.259999999998"/>
        <n v="18972.5"/>
        <n v="18963.169999999998"/>
        <n v="18955.22"/>
        <n v="18954.560000000001"/>
        <n v="18932.810000000001"/>
        <n v="18903.490000000002"/>
        <n v="18883.330000000002"/>
        <n v="18838.7"/>
        <n v="18815.53"/>
        <n v="18806.150000000001"/>
        <n v="18804.75"/>
        <n v="18767.740000000002"/>
        <n v="18765.88"/>
        <n v="18694.689999999999"/>
        <n v="18682.740000000002"/>
        <n v="18648.419999999998"/>
        <n v="18608.259999999998"/>
        <n v="18443.11"/>
        <n v="18328.240000000002"/>
        <n v="18310.740000000002"/>
        <n v="18259.22"/>
        <n v="18246.5"/>
        <n v="18223.45"/>
        <n v="18218.16"/>
        <n v="18208.34"/>
        <n v="18157.88"/>
        <n v="18033.97"/>
        <n v="18031.189999999999"/>
        <n v="18031.16"/>
        <n v="17942.11"/>
        <n v="17929.3"/>
        <n v="17904.53"/>
        <n v="17882.669999999998"/>
        <n v="17878.900000000001"/>
        <n v="17862.919999999998"/>
        <n v="17832.599999999999"/>
        <n v="17779.939999999999"/>
        <n v="17777.73"/>
        <n v="17748.509999999998"/>
        <n v="17663.14"/>
        <n v="17626.240000000002"/>
        <n v="17584.72"/>
        <n v="17560.38"/>
        <n v="17556.88"/>
        <n v="17507.47"/>
        <n v="17505.650000000001"/>
        <n v="17496.310000000001"/>
        <n v="17479.53"/>
        <n v="17468.98"/>
        <n v="17361.77"/>
        <n v="17352.68"/>
        <n v="17337.580000000002"/>
        <n v="17253.43"/>
        <n v="17179.52"/>
        <n v="17178.68"/>
        <n v="17174.52"/>
        <n v="17172.27"/>
        <n v="17128.43"/>
        <n v="17085.27"/>
        <n v="17081.080000000002"/>
        <n v="17043.34"/>
        <n v="17016.009999999998"/>
        <n v="16990.55"/>
        <n v="16921.09"/>
        <n v="16903.5"/>
        <n v="16884.919999999998"/>
        <n v="16841.32"/>
        <n v="16796.41"/>
        <n v="16779.400000000001"/>
        <n v="16776.3"/>
        <n v="16770.990000000002"/>
        <n v="16657.72"/>
        <n v="16631.61"/>
        <n v="16602.18"/>
        <n v="16600.16"/>
        <n v="16587.96"/>
        <n v="16586.5"/>
        <n v="16577.78"/>
        <n v="16455.71"/>
        <n v="16450.89"/>
        <n v="16420.490000000002"/>
        <n v="16351.42"/>
        <n v="16311.05"/>
        <n v="16297.85"/>
        <n v="16267.32"/>
        <n v="16232.85"/>
        <n v="16205.88"/>
        <n v="16199.1"/>
        <n v="16190.97"/>
        <n v="16152.04"/>
        <n v="16138.76"/>
        <n v="16122.65"/>
        <n v="16115.3"/>
        <n v="16097.94"/>
        <n v="16085.13"/>
        <n v="16069.08"/>
        <n v="16062.89"/>
        <n v="16059.06"/>
        <n v="15966.19"/>
        <n v="15965.29"/>
        <n v="15922.29"/>
        <n v="15840.81"/>
        <n v="15828.82"/>
        <n v="15820.7"/>
        <n v="15817.99"/>
        <n v="15746.62"/>
        <n v="15698.86"/>
        <n v="15670.3"/>
        <n v="15646.28"/>
        <n v="15612.19"/>
        <n v="15608.58"/>
        <n v="15556.67"/>
        <n v="15555.19"/>
        <n v="15532.16"/>
        <n v="15518.18"/>
        <n v="15450.48"/>
        <n v="15440.2"/>
        <n v="15377.77"/>
        <n v="15368.22"/>
        <n v="15363.77"/>
        <n v="15361.5"/>
        <n v="15359.1"/>
        <n v="15322.77"/>
        <n v="15260.52"/>
        <n v="15230.32"/>
        <n v="15207.92"/>
        <n v="15174.81"/>
        <n v="15170.07"/>
        <n v="15161.53"/>
        <n v="15161.25"/>
        <n v="15150.44"/>
        <n v="15123.19"/>
        <n v="15103.69"/>
        <n v="15090.35"/>
        <n v="15052.68"/>
        <n v="15038.51"/>
        <n v="15026.3"/>
        <n v="15025.76"/>
        <n v="15019.76"/>
        <n v="15006.58"/>
        <n v="14988.43"/>
        <n v="14945.34"/>
        <n v="14926.97"/>
        <n v="14908.27"/>
        <n v="14901.52"/>
        <n v="14847.63"/>
        <n v="14843.96"/>
        <n v="14839.34"/>
        <n v="14819"/>
        <n v="14750.42"/>
        <n v="14738.43"/>
        <n v="14711.74"/>
        <n v="14696.77"/>
        <n v="14692.67"/>
        <n v="14665.75"/>
        <n v="14657.2"/>
        <n v="14640.35"/>
        <n v="14630.52"/>
        <n v="14612.33"/>
        <n v="14600.62"/>
        <n v="14590.63"/>
        <n v="14574.64"/>
        <n v="14571.89"/>
        <n v="14547.26"/>
        <n v="14507.46"/>
        <n v="14478.33"/>
        <n v="14474.68"/>
        <n v="14470.01"/>
        <n v="14455.64"/>
        <n v="14451.84"/>
        <n v="14449.85"/>
        <n v="14427.63"/>
        <n v="14426.66"/>
        <n v="14426.07"/>
        <n v="14418.28"/>
        <n v="14410.93"/>
        <n v="14394.56"/>
        <n v="14394.4"/>
        <n v="14382.71"/>
        <n v="14358.36"/>
        <n v="14355.43"/>
        <n v="14349.85"/>
        <n v="14337.91"/>
        <n v="14319.03"/>
        <n v="14313.85"/>
        <n v="14285.9"/>
        <n v="14283.46"/>
        <n v="14258.33"/>
        <n v="14256.79"/>
        <n v="14256.19"/>
        <n v="14254.61"/>
        <n v="14235.07"/>
        <n v="14210.54"/>
        <n v="14209.4"/>
        <n v="14193.55"/>
        <n v="14152.46"/>
        <n v="14133.04"/>
        <n v="14119.62"/>
        <n v="14098.07"/>
        <n v="14081.93"/>
        <n v="14043.48"/>
        <n v="14007.22"/>
        <n v="14001.29"/>
        <n v="14001.13"/>
        <n v="13981.85"/>
        <n v="13979.45"/>
        <n v="13974.46"/>
        <n v="13937.67"/>
        <n v="13919.82"/>
        <n v="13887.97"/>
        <n v="13887.2"/>
        <n v="13886.4"/>
        <n v="13880.95"/>
        <n v="13874.89"/>
        <n v="13844.8"/>
        <n v="13844.51"/>
        <n v="13831.12"/>
        <n v="13822.8"/>
        <n v="13819.49"/>
        <n v="13801.61"/>
        <n v="13770.1"/>
        <n v="13747.87"/>
        <n v="13746.74"/>
        <n v="13726.21"/>
        <n v="13725.47"/>
        <n v="13714.55"/>
        <n v="13685.51"/>
        <n v="13677.68"/>
        <n v="13638.06"/>
        <n v="13635.64"/>
        <n v="13622.01"/>
        <n v="13616.36"/>
        <n v="13607.37"/>
        <n v="13588.17"/>
        <n v="13566.04"/>
        <n v="13555"/>
        <n v="13511.28"/>
        <n v="13480.83"/>
        <n v="13472.19"/>
        <n v="13470.86"/>
        <n v="13470.8"/>
        <n v="13465.8"/>
        <n v="13462.52"/>
        <n v="13457.96"/>
        <n v="13451.12"/>
        <n v="13440.7"/>
        <n v="13430.27"/>
        <n v="13429.04"/>
        <n v="13417.05"/>
        <n v="13415.04"/>
        <n v="13412.97"/>
        <n v="13405.39"/>
        <n v="13393.76"/>
        <n v="13390.56"/>
        <n v="13383.67"/>
        <n v="13377.41"/>
        <n v="13375.76"/>
        <n v="13360.94"/>
        <n v="13352.1"/>
        <n v="13333.71"/>
        <n v="13292.52"/>
        <n v="13228.85"/>
        <n v="13224.69"/>
        <n v="13224.06"/>
        <n v="13217.09"/>
        <n v="13214.43"/>
        <n v="13204.29"/>
        <n v="13143.86"/>
        <n v="13143.34"/>
        <n v="13129.6"/>
        <n v="13126.68"/>
        <n v="13116.84"/>
        <n v="13113.51"/>
        <n v="13112.6"/>
        <n v="13110.79"/>
        <n v="13101.74"/>
        <n v="13063.88"/>
        <n v="13051.22"/>
        <n v="13047.33"/>
        <n v="13044.41"/>
        <n v="13041.92"/>
        <n v="13023.93"/>
        <n v="13019.16"/>
        <n v="13012.21"/>
        <n v="13010.86"/>
        <n v="13008.07"/>
        <n v="13004.95"/>
        <n v="13002.91"/>
        <n v="12994.12"/>
        <n v="12982.87"/>
        <n v="12981.35"/>
        <n v="12979.36"/>
        <n v="12957.12"/>
        <n v="12950.07"/>
        <n v="12949.16"/>
        <n v="12928.79"/>
        <n v="12925.89"/>
        <n v="12913.99"/>
        <n v="12890.06"/>
        <n v="12870.31"/>
        <n v="12856.84"/>
        <n v="12852.37"/>
        <n v="12847.24"/>
        <n v="12829.46"/>
        <n v="12823.25"/>
        <n v="12815.44"/>
        <n v="12797.21"/>
        <n v="12788.18"/>
        <n v="12788.03"/>
        <n v="12776.05"/>
        <n v="12770.27"/>
        <n v="12741.17"/>
        <n v="12731"/>
        <n v="12718.21"/>
        <n v="12713"/>
        <n v="12700.63"/>
        <n v="12699.56"/>
        <n v="12697.48"/>
        <n v="12648.7"/>
        <n v="12646.21"/>
        <n v="12644.59"/>
        <n v="12643.38"/>
        <n v="12640.24"/>
        <n v="12638.2"/>
        <n v="12629.9"/>
        <n v="12629.17"/>
        <n v="12624.74"/>
        <n v="12622.18"/>
        <n v="12609.89"/>
        <n v="12600.46"/>
        <n v="12592.53"/>
        <n v="12579.92"/>
        <n v="12574.05"/>
        <n v="12557.61"/>
        <n v="12523.6"/>
        <n v="12499.88"/>
        <n v="12495.29"/>
        <n v="12485.8"/>
        <n v="12479.71"/>
        <n v="12475.35"/>
        <n v="12452.25"/>
        <n v="12430.95"/>
        <n v="12408.29"/>
        <n v="12407.3"/>
        <n v="12404.88"/>
        <n v="12369.89"/>
        <n v="12363.55"/>
        <n v="12347.17"/>
        <n v="12333.83"/>
        <n v="12323.94"/>
        <n v="12299.59"/>
        <n v="12282.38"/>
        <n v="12282.03"/>
        <n v="12269.69"/>
        <n v="12268.63"/>
        <n v="12265.51"/>
        <n v="12255.04"/>
        <n v="12254.44"/>
        <n v="12245.17"/>
        <n v="12244.53"/>
        <n v="12237.73"/>
        <n v="12235.84"/>
        <n v="12233.83"/>
        <n v="12231.61"/>
        <n v="12224.35"/>
        <n v="12222.9"/>
        <n v="12218.7"/>
        <n v="12198.64"/>
        <n v="12148.2"/>
        <n v="12146.97"/>
        <n v="12142.58"/>
        <n v="12137.6"/>
        <n v="12130.8"/>
        <n v="12129.61"/>
        <n v="12124.99"/>
        <n v="12105.32"/>
        <n v="12096.65"/>
        <n v="12094.48"/>
        <n v="12091.34"/>
        <n v="12048.13"/>
        <n v="12044.34"/>
        <n v="12035.18"/>
        <n v="12032.33"/>
        <n v="12029.29"/>
        <n v="12001.29"/>
        <n v="11994.89"/>
        <n v="11987.68"/>
        <n v="11987.17"/>
        <n v="11946.63"/>
        <n v="11945.13"/>
        <n v="11944.59"/>
        <n v="11941.83"/>
        <n v="11938.26"/>
        <n v="11931.13"/>
        <n v="11918.2"/>
        <n v="11884.05"/>
        <n v="11881.97"/>
        <n v="11881.36"/>
        <n v="11879.1"/>
        <n v="11858.56"/>
        <n v="11856.41"/>
        <n v="11848.14"/>
        <n v="11842.62"/>
        <n v="11842.44"/>
        <n v="11840.78"/>
        <n v="11837.16"/>
        <n v="11833.78"/>
        <n v="11830.61"/>
        <n v="11773.06"/>
        <n v="11763"/>
        <n v="11752.68"/>
        <n v="11743.93"/>
        <n v="11743.3"/>
        <n v="11741.73"/>
        <n v="11737.85"/>
        <n v="11735.88"/>
        <n v="11730.82"/>
        <n v="11729.68"/>
        <n v="11712.97"/>
        <n v="11696.52"/>
        <n v="11674.13"/>
        <n v="11658.38"/>
        <n v="11658.12"/>
        <n v="11657.81"/>
        <n v="11657.72"/>
        <n v="11625.11"/>
        <n v="11602.75"/>
        <n v="11576.13"/>
        <n v="11566.3"/>
        <n v="11554.22"/>
        <n v="11552.9"/>
        <n v="11540.25"/>
        <n v="11538.42"/>
        <n v="11534.87"/>
        <n v="11530.12"/>
        <n v="11524.25"/>
        <n v="11520.1"/>
        <n v="11512.41"/>
        <n v="11511.61"/>
        <n v="11497.69"/>
        <n v="11492.46"/>
        <n v="11488.32"/>
        <n v="11482.63"/>
        <n v="11478.14"/>
        <n v="11455.28"/>
        <n v="11454.02"/>
        <n v="11436.74"/>
        <n v="11435.74"/>
        <n v="11419.49"/>
        <n v="11412.02"/>
        <n v="11411.69"/>
        <n v="11396.9"/>
        <n v="11394.07"/>
        <n v="11388.27"/>
        <n v="11381.33"/>
        <n v="11378.57"/>
        <n v="11369.39"/>
        <n v="11365.95"/>
        <n v="11363.28"/>
        <n v="11362.76"/>
        <n v="11356.66"/>
        <n v="11353.23"/>
        <n v="11345.52"/>
        <n v="11344.32"/>
        <n v="11326.71"/>
        <n v="11321.49"/>
        <n v="11319.12"/>
        <n v="11318.57"/>
        <n v="11312.33"/>
        <n v="11305.93"/>
        <n v="11299.34"/>
        <n v="11294.57"/>
        <n v="11289.11"/>
        <n v="11286.54"/>
        <n v="11272.33"/>
        <n v="11265.71"/>
        <n v="11264.54"/>
        <n v="11255.29"/>
        <n v="11253.42"/>
        <n v="11250.43"/>
        <n v="11244.38"/>
        <n v="11217.35"/>
        <n v="11187.66"/>
        <n v="11186.2"/>
        <n v="11165.42"/>
        <n v="11163.57"/>
        <n v="11150.78"/>
        <n v="11103.33"/>
        <n v="11093.62"/>
        <n v="11090.72"/>
        <n v="11085.59"/>
        <n v="11082.58"/>
        <n v="11073.18"/>
        <n v="11070.54"/>
        <n v="11068.77"/>
        <n v="11068.7"/>
        <n v="11046.02"/>
        <n v="11037.85"/>
        <n v="11037.51"/>
        <n v="11033.66"/>
        <n v="11028.56"/>
        <n v="11018.05"/>
        <n v="11015.17"/>
        <n v="11013.71"/>
        <n v="10991.58"/>
        <n v="10982.5"/>
        <n v="10977.21"/>
        <n v="10976.25"/>
        <n v="10965.45"/>
        <n v="10959.69"/>
        <n v="10959.33"/>
        <n v="10942.13"/>
        <n v="10928.85"/>
        <n v="10923.93"/>
        <n v="10886.66"/>
        <n v="10848.13"/>
        <n v="10825.25"/>
        <n v="10807.49"/>
        <n v="10806.84"/>
        <n v="10797.34"/>
        <n v="10796.35"/>
        <n v="10795.94"/>
        <n v="10791.96"/>
        <n v="10769.75"/>
        <n v="10749.02"/>
        <n v="10736.87"/>
        <n v="10719.57"/>
        <n v="10713.64"/>
        <n v="10704.47"/>
        <n v="10702.64"/>
        <n v="10698.38"/>
        <n v="10690.11"/>
        <n v="10676.83"/>
        <n v="10665.44"/>
        <n v="10627.81"/>
        <n v="10620.26"/>
        <n v="10617.04"/>
        <n v="10608.67"/>
        <n v="10602.39"/>
        <n v="10601.63"/>
        <n v="10601.41"/>
        <n v="10600.55"/>
        <n v="10594.5"/>
        <n v="10594.23"/>
        <n v="10579.71"/>
        <n v="10577.09"/>
        <n v="10564.88"/>
        <n v="10560.49"/>
        <n v="10546.48"/>
        <n v="10495.6"/>
        <n v="10493.95"/>
        <n v="10486.55"/>
        <n v="10464.83"/>
        <n v="10461.98"/>
        <n v="10459.19"/>
        <n v="10455.14"/>
        <n v="10455.1"/>
        <n v="10450.549999999999"/>
        <n v="10436.1"/>
        <n v="10435.07"/>
        <n v="10422.92"/>
        <n v="10419.65"/>
        <n v="10419.59"/>
        <n v="10407.98"/>
        <n v="10407.09"/>
        <n v="10403.27"/>
        <n v="10381.48"/>
        <n v="10370.91"/>
        <n v="10356.67"/>
        <n v="10355.64"/>
        <n v="10352.48"/>
        <n v="10345.93"/>
        <n v="10338.93"/>
        <n v="10329.06"/>
        <n v="10325.209999999999"/>
        <n v="10322.9"/>
        <n v="10315.91"/>
        <n v="10310.780000000001"/>
        <n v="10308.040000000001"/>
        <n v="10276.99"/>
        <n v="10274.33"/>
        <n v="10269.459999999999"/>
        <n v="10264.44"/>
        <n v="10259.129999999999"/>
        <n v="10231.5"/>
        <n v="10226.280000000001"/>
        <n v="10214.64"/>
        <n v="10197.77"/>
        <n v="10191.82"/>
        <n v="10160.870000000001"/>
        <n v="10156.780000000001"/>
        <n v="10146.129999999999"/>
        <n v="10141.14"/>
        <n v="10139.84"/>
        <n v="10118.42"/>
        <n v="10115.01"/>
        <n v="10107.219999999999"/>
        <n v="10106.129999999999"/>
        <n v="10096.969999999999"/>
        <n v="10085.85"/>
        <n v="10072.06"/>
        <n v="10065.41"/>
        <n v="10043.25"/>
        <n v="10027.15"/>
        <n v="10011.44"/>
        <n v="9991.0400000000009"/>
        <n v="9964.06"/>
        <n v="9957.7199999999993"/>
        <n v="9933.44"/>
        <n v="9931.9599999999991"/>
        <n v="9930.64"/>
        <n v="9910.36"/>
        <n v="9907.83"/>
        <n v="9894.69"/>
        <n v="9890.23"/>
        <n v="9880.07"/>
        <n v="9877.61"/>
        <n v="9875.68"/>
        <n v="9872.7000000000007"/>
        <n v="9870.59"/>
        <n v="9869.81"/>
        <n v="9866.2999999999993"/>
        <n v="9863.4699999999993"/>
        <n v="9861.0300000000007"/>
        <n v="9855.1299999999992"/>
        <n v="9850.43"/>
        <n v="9844.4500000000007"/>
        <n v="9836.2099999999991"/>
        <n v="9819.25"/>
        <n v="9800.89"/>
        <n v="9788.8700000000008"/>
        <n v="9787.32"/>
        <n v="9778.35"/>
        <n v="9764.08"/>
        <n v="9753.49"/>
        <n v="9748.91"/>
        <n v="9724.5300000000007"/>
        <n v="9722.77"/>
        <n v="9715.84"/>
        <n v="9710.7099999999991"/>
        <n v="9704.67"/>
        <n v="9698.42"/>
        <n v="9684.2900000000009"/>
        <n v="9664.34"/>
        <n v="9653.81"/>
        <n v="9644.25"/>
        <n v="9634.5400000000009"/>
        <n v="9630.91"/>
        <n v="9630.4"/>
        <n v="9630.2999999999993"/>
        <n v="9628.7900000000009"/>
        <n v="9625.92"/>
        <n v="9620.33"/>
        <n v="9619.18"/>
        <n v="9617.66"/>
        <n v="9597.6299999999992"/>
        <n v="9584.0400000000009"/>
        <n v="9583.89"/>
        <n v="9582.5400000000009"/>
        <n v="9566.99"/>
        <n v="9563.0300000000007"/>
        <n v="9549.57"/>
        <n v="9541.7000000000007"/>
        <n v="9540.17"/>
        <n v="9538.65"/>
        <n v="9528.9"/>
        <n v="9507.68"/>
        <n v="9504.31"/>
        <n v="9500.57"/>
        <n v="9487.64"/>
        <n v="9453.92"/>
        <n v="9448.42"/>
        <n v="9447.3799999999992"/>
        <n v="9447.25"/>
        <n v="9432.93"/>
        <n v="9414.92"/>
        <n v="9411.01"/>
        <n v="9391.35"/>
        <n v="9386.16"/>
        <n v="9380.75"/>
        <n v="9377.9"/>
        <n v="9377.4500000000007"/>
        <n v="9361.33"/>
        <n v="9344.2000000000007"/>
        <n v="9338.61"/>
        <n v="9320.26"/>
        <n v="9315.41"/>
        <n v="9310.81"/>
        <n v="9304.7000000000007"/>
        <n v="9301.89"/>
        <n v="9290.14"/>
        <n v="9288.0300000000007"/>
        <n v="9285.8700000000008"/>
        <n v="9283.56"/>
        <n v="9282.48"/>
        <n v="9264.7999999999993"/>
        <n v="9249.5"/>
        <n v="9247.94"/>
        <n v="9225.26"/>
        <n v="9222.4"/>
        <n v="9210.06"/>
        <n v="9193.84"/>
        <n v="9182.17"/>
        <n v="9174.14"/>
        <n v="9171.75"/>
        <n v="9159.51"/>
        <n v="9147.5"/>
        <n v="9144.57"/>
        <n v="9140.9500000000007"/>
        <n v="9101.7999999999993"/>
        <n v="9095.94"/>
        <n v="9095.07"/>
        <n v="9058.73"/>
        <n v="9048.0300000000007"/>
        <n v="9010.2000000000007"/>
        <n v="8998.43"/>
        <n v="8988.16"/>
        <n v="8978.19"/>
        <n v="8968.33"/>
        <n v="8965.7999999999993"/>
        <n v="8964.06"/>
        <n v="8954.99"/>
        <n v="8944.1200000000008"/>
        <n v="8932.08"/>
        <n v="8930.93"/>
        <n v="8908.4699999999993"/>
        <n v="8906.14"/>
        <n v="8891.14"/>
        <n v="8890.59"/>
        <n v="8871.15"/>
        <n v="8835.26"/>
        <n v="8827.2099999999991"/>
        <n v="8825.09"/>
        <n v="8824.27"/>
        <n v="8823.99"/>
        <n v="8823.2800000000007"/>
        <n v="8821.8799999999992"/>
        <n v="8800.49"/>
        <n v="8798.59"/>
        <n v="8782.4699999999993"/>
        <n v="8765.25"/>
        <n v="8760.1200000000008"/>
        <n v="8747.68"/>
        <n v="8733.23"/>
        <n v="8703.4599999999991"/>
        <n v="8701.84"/>
        <n v="8688.86"/>
        <n v="8671.19"/>
        <n v="8665.14"/>
        <n v="8665.09"/>
        <n v="8627.5400000000009"/>
        <n v="8615.2999999999993"/>
        <n v="8606.2199999999993"/>
        <n v="8605.36"/>
        <n v="8604.48"/>
        <n v="8603.82"/>
        <n v="8601.33"/>
        <n v="8596.83"/>
        <n v="8582.2999999999993"/>
        <n v="8573.2999999999993"/>
        <n v="8572.0400000000009"/>
        <n v="8569.86"/>
        <n v="8567.25"/>
        <n v="8556.91"/>
        <n v="8551.35"/>
        <n v="8547.69"/>
        <n v="8539.67"/>
        <n v="8538.2900000000009"/>
        <n v="8534.67"/>
        <n v="8527.5300000000007"/>
        <n v="8522"/>
        <n v="8520.0300000000007"/>
        <n v="8516.83"/>
        <n v="8515.76"/>
        <n v="8471.65"/>
        <n v="8466.35"/>
        <n v="8457.82"/>
        <n v="8450.82"/>
        <n v="8448.66"/>
        <n v="8444.4699999999993"/>
        <n v="8442.67"/>
        <n v="8440.0499999999993"/>
        <n v="8428.07"/>
        <n v="8413.4599999999991"/>
        <n v="8410.0499999999993"/>
        <n v="8400.01"/>
        <n v="8396.6200000000008"/>
        <n v="8355.5400000000009"/>
        <n v="8347.16"/>
        <n v="8342.91"/>
        <n v="8334.59"/>
        <n v="8334.4599999999991"/>
        <n v="8314.65"/>
        <n v="8310.84"/>
        <n v="8302.5400000000009"/>
        <n v="8283.68"/>
        <n v="8280.6200000000008"/>
        <n v="8277.52"/>
        <n v="8271.4599999999991"/>
        <n v="8269.0400000000009"/>
        <n v="8268"/>
        <n v="8252.2800000000007"/>
        <n v="8240.59"/>
        <n v="8233.1"/>
        <n v="8232.64"/>
        <n v="8219.2000000000007"/>
        <n v="8211.1"/>
        <n v="8188.12"/>
        <n v="8182.89"/>
        <n v="8179.51"/>
        <n v="8177.9"/>
        <n v="8162.72"/>
        <n v="8157.92"/>
        <n v="8125.78"/>
        <n v="8124.41"/>
        <n v="8116.68"/>
        <n v="8116.27"/>
        <n v="8112.59"/>
        <n v="8091.3"/>
        <n v="8083.92"/>
        <n v="8081.74"/>
        <n v="8081.26"/>
        <n v="8077.41"/>
        <n v="8071.57"/>
        <n v="8068.19"/>
        <n v="8067.83"/>
        <n v="8062.76"/>
        <n v="8062.31"/>
        <n v="8059.68"/>
        <n v="8059.06"/>
        <n v="8035.64"/>
        <n v="8027.97"/>
        <n v="8026.67"/>
        <n v="8023.14"/>
        <n v="8021.11"/>
        <n v="8017.06"/>
        <n v="8014.62"/>
        <n v="8004.96"/>
        <n v="7986.48"/>
        <n v="7985.82"/>
        <n v="7980.34"/>
        <n v="7966.81"/>
        <n v="7958.13"/>
        <n v="7954.52"/>
        <n v="7953.72"/>
        <n v="7948.22"/>
        <n v="7935.29"/>
        <n v="7896.41"/>
        <n v="7851.85"/>
        <n v="7844.8"/>
        <n v="7824.37"/>
        <n v="7812.67"/>
        <n v="7804.16"/>
        <n v="7803.77"/>
        <n v="7794.68"/>
        <n v="7789.64"/>
        <n v="7763.06"/>
        <n v="7749.16"/>
        <n v="7742.11"/>
        <n v="7740.34"/>
        <n v="7736.39"/>
        <n v="7731.86"/>
        <n v="7731.43"/>
        <n v="7729.65"/>
        <n v="7727.25"/>
        <n v="7726.85"/>
        <n v="7684.62"/>
        <n v="7682.67"/>
        <n v="7681.17"/>
        <n v="7680.92"/>
        <n v="7676.4"/>
        <n v="7670.75"/>
        <n v="7662.47"/>
        <n v="7657.69"/>
        <n v="7652.26"/>
        <n v="7650.8"/>
        <n v="7650.77"/>
        <n v="7642.05"/>
        <n v="7640.31"/>
        <n v="7639.42"/>
        <n v="7636.92"/>
        <n v="7633.72"/>
        <n v="7626.99"/>
        <n v="7624.63"/>
        <n v="7623.52"/>
        <n v="7623.13"/>
        <n v="7609.6"/>
        <n v="7607.03"/>
        <n v="7585.62"/>
        <n v="7567.13"/>
        <n v="7538.52"/>
        <n v="7537.16"/>
        <n v="7531.7"/>
        <n v="7526.71"/>
        <n v="7518.03"/>
        <n v="7512.27"/>
        <n v="7504.3"/>
        <n v="7494.63"/>
        <n v="7487.38"/>
        <n v="7463.51"/>
        <n v="7450.36"/>
        <n v="7448.4"/>
        <n v="7445.92"/>
        <n v="7443.64"/>
        <n v="7441.5"/>
        <n v="7441.05"/>
        <n v="7421.19"/>
        <n v="7419.48"/>
        <n v="7418.52"/>
        <n v="7403.98"/>
        <n v="7388.85"/>
        <n v="7371.77"/>
        <n v="7362.31"/>
        <n v="7358.18"/>
        <n v="7357.49"/>
        <n v="7349.12"/>
        <n v="7348.14"/>
        <n v="7345.73"/>
        <n v="7345.08"/>
        <n v="7339.93"/>
        <n v="7337.75"/>
        <n v="7325.47"/>
        <n v="7325.05"/>
        <n v="7323.73"/>
        <n v="7322.86"/>
        <n v="7318.22"/>
        <n v="7318.21"/>
        <n v="7304.65"/>
        <n v="7302.46"/>
        <n v="7281.51"/>
        <n v="7273.02"/>
        <n v="7265.7"/>
        <n v="7265.58"/>
        <n v="7261.74"/>
        <n v="7256.72"/>
        <n v="7248.71"/>
        <n v="7243.81"/>
        <n v="7228.22"/>
        <n v="7222.79"/>
        <n v="7220.25"/>
        <n v="7209.49"/>
        <n v="7201.7"/>
        <n v="7196.87"/>
        <n v="7179.52"/>
        <n v="7175.51"/>
        <n v="7173.36"/>
        <n v="7162.01"/>
        <n v="7160.33"/>
        <n v="7160.09"/>
        <n v="7153.55"/>
        <n v="7152.67"/>
        <n v="7151.09"/>
        <n v="7147.47"/>
        <n v="7147.11"/>
        <n v="7144.86"/>
        <n v="7144.4"/>
        <n v="7133.9"/>
        <n v="7128.64"/>
        <n v="7125.25"/>
        <n v="7106.81"/>
        <n v="7096.98"/>
        <n v="7077.19"/>
        <n v="7054.41"/>
        <n v="7050.64"/>
        <n v="7050.02"/>
        <n v="7046.72"/>
        <n v="7045.5"/>
        <n v="7042.11"/>
        <n v="7033.08"/>
        <n v="7003.1"/>
        <n v="6989.95"/>
        <n v="6986.7"/>
        <n v="6985.51"/>
        <n v="6965.21"/>
        <n v="6951.12"/>
        <n v="6948.7"/>
        <n v="6940.94"/>
        <n v="6940.91"/>
        <n v="6938.11"/>
        <n v="6933.24"/>
        <n v="6895.19"/>
        <n v="6877.98"/>
        <n v="6876.53"/>
        <n v="6875.96"/>
        <n v="6868.39"/>
        <n v="6863.49"/>
        <n v="6858.48"/>
        <n v="6849.03"/>
        <n v="6843.17"/>
        <n v="6842.28"/>
        <n v="6837.37"/>
        <n v="6827.69"/>
        <n v="6809.46"/>
        <n v="6799.46"/>
        <n v="6796.86"/>
        <n v="6781.52"/>
        <n v="6781.35"/>
        <n v="6775.96"/>
        <n v="6770.19"/>
        <n v="6753.04"/>
        <n v="6750.27"/>
        <n v="6749.63"/>
        <n v="6748.59"/>
        <n v="6746.74"/>
        <n v="6738.84"/>
        <n v="6737.98"/>
        <n v="6721.37"/>
        <n v="6710.19"/>
        <n v="6706.47"/>
        <n v="6700.56"/>
        <n v="6686.43"/>
        <n v="6666.24"/>
        <n v="6664.69"/>
        <n v="6664.32"/>
        <n v="6653.79"/>
        <n v="6652.53"/>
        <n v="6651.26"/>
        <n v="6640.54"/>
        <n v="6639.3"/>
        <n v="6638.16"/>
        <n v="6630.31"/>
        <n v="6610.11"/>
        <n v="6600.36"/>
        <n v="6600.21"/>
        <n v="6593.51"/>
        <n v="6571.54"/>
        <n v="6571.02"/>
        <n v="6555.07"/>
        <n v="6552.01"/>
        <n v="6551.75"/>
        <n v="6548.2"/>
        <n v="6546.16"/>
        <n v="6536.68"/>
        <n v="6532.04"/>
        <n v="6529.21"/>
        <n v="6512.24"/>
        <n v="6500.24"/>
        <n v="6496.89"/>
        <n v="6481.67"/>
        <n v="6474.01"/>
        <n v="6473.15"/>
        <n v="6457.84"/>
        <n v="6455.86"/>
        <n v="6435.62"/>
        <n v="6423.48"/>
        <n v="6417.28"/>
        <n v="6414.18"/>
        <n v="6412.34"/>
        <n v="6407.05"/>
        <n v="6406.41"/>
        <n v="6402.29"/>
        <n v="6393.6"/>
        <n v="6389.53"/>
        <n v="6389.38"/>
        <n v="6374.16"/>
        <n v="6373.56"/>
        <n v="6367.31"/>
        <n v="6361.47"/>
        <n v="6360.99"/>
        <n v="6358.78"/>
        <n v="6356.27"/>
        <n v="6338.08"/>
        <n v="6335.64"/>
        <n v="6334.34"/>
        <n v="6313.76"/>
        <n v="6311.95"/>
        <n v="6311.11"/>
        <n v="6305.61"/>
        <n v="6302.23"/>
        <n v="6293.63"/>
        <n v="6289.75"/>
        <n v="6282.24"/>
        <n v="6276.3"/>
        <n v="6272.48"/>
        <n v="6269.33"/>
        <n v="6261.2"/>
        <n v="6255.38"/>
        <n v="6254.13"/>
        <n v="6253.85"/>
        <n v="6250.44"/>
        <n v="6238.3"/>
        <n v="6236.95"/>
        <n v="6219.93"/>
        <n v="6208.5"/>
        <n v="6207.26"/>
        <n v="6203.9"/>
        <n v="6198.75"/>
        <n v="6196.45"/>
        <n v="6186.13"/>
        <n v="6185.32"/>
        <n v="6184.3"/>
        <n v="6183.46"/>
        <n v="6183.32"/>
        <n v="6170.96"/>
        <n v="6159.57"/>
        <n v="6152.05"/>
        <n v="6147.12"/>
        <n v="6139.14"/>
        <n v="6138.58"/>
        <n v="6138.5"/>
        <n v="6128.8"/>
        <n v="6123.57"/>
        <n v="6117.49"/>
        <n v="6113.23"/>
        <n v="6112.35"/>
        <n v="6111.95"/>
        <n v="6098.38"/>
        <n v="6082.41"/>
        <n v="6079.67"/>
        <n v="6074.37"/>
        <n v="6067.13"/>
        <n v="6064.37"/>
        <n v="6061.8"/>
        <n v="6059.17"/>
        <n v="5993.62"/>
        <n v="5990.17"/>
        <n v="5989.52"/>
        <n v="5979.99"/>
        <n v="5979.73"/>
        <n v="5979.66"/>
        <n v="5976.83"/>
        <n v="5974.38"/>
        <n v="5972.38"/>
        <n v="5969.72"/>
        <n v="5966.89"/>
        <n v="5960.91"/>
        <n v="5957.35"/>
        <n v="5934.38"/>
        <n v="5927.65"/>
        <n v="5926.93"/>
        <n v="5926.85"/>
        <n v="5920.1"/>
        <n v="5910.94"/>
        <n v="5877.02"/>
        <n v="5855.9"/>
        <n v="5847.24"/>
        <n v="5846.92"/>
        <n v="5843.99"/>
        <n v="5836.52"/>
        <n v="5832.6"/>
        <n v="5816.58"/>
        <n v="5812.9"/>
        <n v="5807.06"/>
        <n v="5778.71"/>
        <n v="5757.41"/>
        <n v="5748.13"/>
        <n v="5741.67"/>
        <n v="5729.01"/>
        <n v="5720.38"/>
        <n v="5709.16"/>
        <n v="5708.87"/>
        <n v="5699.84"/>
        <n v="5698.74"/>
        <n v="5693.43"/>
        <n v="5690.79"/>
        <n v="5679.13"/>
        <n v="5662.23"/>
        <n v="5650.14"/>
        <n v="5649.72"/>
        <n v="5630.46"/>
        <n v="5615.37"/>
        <n v="5612.83"/>
        <n v="5594.85"/>
        <n v="5587.59"/>
        <n v="5584.31"/>
        <n v="5582.95"/>
        <n v="5576.35"/>
        <n v="5552.61"/>
        <n v="5540.35"/>
        <n v="5539.4"/>
        <n v="5503.36"/>
        <n v="5488.26"/>
        <n v="5484.47"/>
        <n v="5478.04"/>
        <n v="5472.45"/>
        <n v="5469.01"/>
        <n v="5466.88"/>
        <n v="5458.05"/>
        <n v="5438.75"/>
        <n v="5428.98"/>
        <n v="5428.73"/>
        <n v="5425.02"/>
        <n v="5415.66"/>
        <n v="5411.99"/>
        <n v="5402.89"/>
        <n v="5400.98"/>
        <n v="5397.62"/>
        <n v="5396.44"/>
        <n v="5385.34"/>
        <n v="5383.54"/>
        <n v="5377.46"/>
        <n v="5375.04"/>
        <n v="5373.36"/>
        <n v="5364.66"/>
        <n v="5354.07"/>
        <n v="5344.81"/>
        <n v="5327.4"/>
        <n v="5325.65"/>
        <n v="5322.24"/>
        <n v="5312.17"/>
        <n v="5306.7"/>
        <n v="5293.67"/>
        <n v="5291.71"/>
        <n v="5275.86"/>
        <n v="5272.18"/>
        <n v="5267.82"/>
        <n v="5266.37"/>
        <n v="5261.47"/>
        <n v="5257.51"/>
        <n v="5253.52"/>
        <n v="5246.05"/>
        <n v="5245.23"/>
        <n v="5240.7700000000004"/>
        <n v="5227.99"/>
        <n v="5216.4799999999996"/>
        <n v="5213.22"/>
        <n v="5209.58"/>
        <n v="5207.97"/>
        <n v="5198.6899999999996"/>
        <n v="5195.58"/>
        <n v="5177.12"/>
        <n v="5166.96"/>
        <n v="5152.13"/>
        <n v="5148.55"/>
        <n v="5144.18"/>
        <n v="5138.26"/>
        <n v="5136.75"/>
        <n v="5125.22"/>
        <n v="5124.1899999999996"/>
        <n v="5116.5"/>
        <n v="5087.92"/>
        <n v="5080.1000000000004"/>
        <n v="5077.1899999999996"/>
        <n v="5059.5600000000004"/>
        <n v="5054.05"/>
        <n v="5045.1499999999996"/>
        <n v="5043.13"/>
        <n v="5038.57"/>
        <n v="5034.1000000000004"/>
        <n v="5031.2700000000004"/>
        <n v="5028.1499999999996"/>
        <n v="5012.47"/>
        <n v="5003.8500000000004"/>
        <n v="5003.7700000000004"/>
        <n v="5002.78"/>
        <n v="4999.04"/>
        <n v="4992.38"/>
        <n v="4985.22"/>
        <n v="4949.76"/>
        <n v="4942.0600000000004"/>
        <n v="4934.71"/>
        <n v="4931.6499999999996"/>
        <n v="4922.92"/>
        <n v="4915.0600000000004"/>
        <n v="4911.8900000000003"/>
        <n v="4906.41"/>
        <n v="4894.75"/>
        <n v="4894.3900000000003"/>
        <n v="4890"/>
        <n v="4889.04"/>
        <n v="4883.87"/>
        <n v="4877.9799999999996"/>
        <n v="4859.8900000000003"/>
        <n v="4846.92"/>
        <n v="4846.53"/>
        <n v="4844.67"/>
        <n v="4843.79"/>
        <n v="4840.95"/>
        <n v="4839.18"/>
        <n v="4837.58"/>
        <n v="4835.43"/>
        <n v="4830.63"/>
        <n v="4827.8999999999996"/>
        <n v="4827.1000000000004"/>
        <n v="4812.34"/>
        <n v="4795.66"/>
        <n v="4787.42"/>
        <n v="4779.6000000000004"/>
        <n v="4766.0200000000004"/>
        <n v="4762.33"/>
        <n v="4753.6400000000003"/>
        <n v="4751.07"/>
        <n v="4747.05"/>
        <n v="4746.34"/>
        <n v="4740.78"/>
        <n v="4738.2700000000004"/>
        <n v="4734.6400000000003"/>
        <n v="4728.71"/>
        <n v="4719.74"/>
        <n v="4719.5200000000004"/>
        <n v="4718.2"/>
        <n v="4712.12"/>
        <n v="4699.47"/>
        <n v="4687.8"/>
        <n v="4686.3900000000003"/>
        <n v="4678.8"/>
        <n v="4674.2"/>
        <n v="4673.3900000000003"/>
        <n v="4670.6400000000003"/>
        <n v="4667.6099999999997"/>
        <n v="4661.29"/>
        <n v="4646.76"/>
        <n v="4618.08"/>
        <n v="4608.03"/>
        <n v="4571.41"/>
        <n v="4564.1899999999996"/>
        <n v="4562.84"/>
        <n v="4561.1899999999996"/>
        <n v="4544.2299999999996"/>
        <n v="4536.26"/>
        <n v="4529.4799999999996"/>
        <n v="4527.18"/>
        <n v="4518.83"/>
        <n v="4518.7700000000004"/>
        <n v="4518.3999999999996"/>
        <n v="4515.71"/>
        <n v="4511.41"/>
        <n v="4504.66"/>
        <n v="4500.34"/>
        <n v="4488.58"/>
        <n v="4468.25"/>
        <n v="4466.62"/>
        <n v="4463.21"/>
        <n v="4462.72"/>
        <n v="4454.3999999999996"/>
        <n v="4449.46"/>
        <n v="4441.21"/>
        <n v="4438.26"/>
        <n v="4435.09"/>
        <n v="4433.92"/>
        <n v="4433.3900000000003"/>
        <n v="4428.8900000000003"/>
        <n v="4420.95"/>
        <n v="4415.16"/>
        <n v="4402.2299999999996"/>
        <n v="4399.7299999999996"/>
        <n v="4397.3100000000004"/>
        <n v="4392.7"/>
        <n v="4391.6499999999996"/>
        <n v="4357.04"/>
        <n v="4350.51"/>
        <n v="4349.46"/>
        <n v="4347.0200000000004"/>
        <n v="4340.4399999999996"/>
        <n v="4337.74"/>
        <n v="4320.41"/>
        <n v="4296.2700000000004"/>
        <n v="4278.55"/>
        <n v="4266.17"/>
        <n v="4265.01"/>
        <n v="4260.74"/>
        <n v="4250.24"/>
        <n v="4243.59"/>
        <n v="4239.8900000000003"/>
        <n v="4237.13"/>
        <n v="4234.93"/>
        <n v="4189.1099999999997"/>
        <n v="4188.7299999999996"/>
        <n v="4185.1000000000004"/>
        <n v="4163.21"/>
        <n v="4154.97"/>
        <n v="4151.03"/>
        <n v="4149.74"/>
        <n v="4137.5200000000004"/>
        <n v="4134.08"/>
        <n v="4133.6400000000003"/>
        <n v="4076.5"/>
        <n v="4074.45"/>
        <n v="4070.51"/>
        <n v="4070.42"/>
        <n v="4058.71"/>
        <n v="4058.12"/>
        <n v="4047.94"/>
        <n v="4040.56"/>
        <n v="4039.9"/>
        <n v="4038.41"/>
        <n v="4032.24"/>
        <n v="4005.42"/>
        <n v="4002.36"/>
        <n v="3994.18"/>
        <n v="3989.84"/>
        <n v="3987.93"/>
        <n v="3981.98"/>
        <n v="3972.92"/>
        <n v="3956.07"/>
        <n v="3955.98"/>
        <n v="3947.41"/>
        <n v="3943.6"/>
        <n v="3935.18"/>
        <n v="3931.51"/>
        <n v="3925.76"/>
        <n v="3910.44"/>
        <n v="3906.13"/>
        <n v="3902.07"/>
        <n v="3898.35"/>
        <n v="3889.2"/>
        <n v="3877.3"/>
        <n v="3875.73"/>
        <n v="3866.86"/>
        <n v="3861.21"/>
        <n v="3858.51"/>
        <n v="3857.76"/>
        <n v="3847.67"/>
        <n v="3797.2"/>
        <n v="3796.36"/>
        <n v="3793.55"/>
        <n v="3785.77"/>
        <n v="3773.23"/>
        <n v="3766.88"/>
        <n v="3761.29"/>
        <n v="3757.84"/>
        <n v="3756.62"/>
        <n v="3748.56"/>
        <n v="3736.46"/>
        <n v="3732.63"/>
        <n v="3731.6"/>
        <n v="3722.23"/>
        <n v="3704.35"/>
        <n v="3699.54"/>
        <n v="3693.43"/>
        <n v="3688.38"/>
        <n v="3688.35"/>
        <n v="3678.86"/>
        <n v="3659.35"/>
        <n v="3653.29"/>
        <n v="3645.09"/>
        <n v="3622.13"/>
        <n v="3606.43"/>
        <n v="3603.6"/>
        <n v="3597.6"/>
        <n v="3594.17"/>
        <n v="3591.48"/>
        <n v="3589.14"/>
        <n v="3579.83"/>
        <n v="3578"/>
        <n v="3569.96"/>
        <n v="3562.87"/>
        <n v="3561.89"/>
        <n v="3558.62"/>
        <n v="3556.92"/>
        <n v="3554.2"/>
        <n v="3540.12"/>
        <n v="3538.9"/>
        <n v="3537.7"/>
        <n v="3500.61"/>
        <n v="3490.55"/>
        <n v="3484.33"/>
        <n v="3481.87"/>
        <n v="3471.41"/>
        <n v="3463.51"/>
        <n v="3453.77"/>
        <n v="3443.06"/>
        <n v="3436.5"/>
        <n v="3434.38"/>
        <n v="3410.32"/>
        <n v="3393.36"/>
        <n v="3392.98"/>
        <n v="3392.37"/>
        <n v="3385.4"/>
        <n v="3378.91"/>
        <n v="3366.67"/>
        <n v="3353.47"/>
        <n v="3353.28"/>
        <n v="3342.79"/>
        <n v="3309.79"/>
        <n v="3308.46"/>
        <n v="3300.7"/>
        <n v="3292.53"/>
        <n v="3280.22"/>
        <n v="3279.87"/>
        <n v="3277.16"/>
        <n v="3268.85"/>
        <n v="3260.2"/>
        <n v="3238.44"/>
        <n v="3227.12"/>
        <n v="3213.62"/>
        <n v="3208.79"/>
        <n v="3206.49"/>
        <n v="3201.25"/>
        <n v="3180.51"/>
        <n v="3179.96"/>
        <n v="3176.82"/>
        <n v="3176.29"/>
        <n v="3172.02"/>
        <n v="3171.61"/>
        <n v="3167.46"/>
        <n v="3162.02"/>
        <n v="3161.45"/>
        <n v="3128.35"/>
        <n v="3088.06"/>
        <n v="3077.1"/>
        <n v="3070.81"/>
        <n v="3065.49"/>
        <n v="3062.51"/>
        <n v="3056.39"/>
        <n v="3051.73"/>
        <n v="3046.06"/>
        <n v="3044.21"/>
        <n v="3021.81"/>
        <n v="3018.04"/>
        <n v="3012.22"/>
        <n v="2985.67"/>
        <n v="2979.52"/>
        <n v="2974.13"/>
        <n v="2943.41"/>
        <n v="2927.06"/>
        <n v="2913.57"/>
        <n v="2904.09"/>
        <n v="2902.91"/>
        <n v="2899.49"/>
        <n v="2897.46"/>
        <n v="2897.32"/>
        <n v="2867.12"/>
        <n v="2866.09"/>
        <n v="2855.44"/>
        <n v="2850.68"/>
        <n v="2842.76"/>
        <n v="2819.51"/>
        <n v="2803.7"/>
        <n v="2801.26"/>
        <n v="2789.06"/>
        <n v="2775.19"/>
        <n v="2773.46"/>
        <n v="2758.99"/>
        <n v="2755.02"/>
        <n v="2741.95"/>
        <n v="2731.91"/>
        <n v="2730.11"/>
        <n v="2727.4"/>
        <n v="2726.06"/>
        <n v="2721.32"/>
        <n v="2719.28"/>
        <n v="2710.83"/>
        <n v="2709.24"/>
        <n v="2709.11"/>
        <n v="2699.57"/>
        <n v="2690.11"/>
        <n v="2689.5"/>
        <n v="2684.69"/>
        <n v="2680.95"/>
        <n v="2643.27"/>
        <n v="2639.04"/>
        <n v="2632.99"/>
        <n v="2597.7800000000002"/>
        <n v="2585.85"/>
        <n v="2585.27"/>
        <n v="2585.04"/>
        <n v="2566.4699999999998"/>
        <n v="2545.6799999999998"/>
        <n v="2540.39"/>
        <n v="2534.39"/>
        <n v="2527.8200000000002"/>
        <n v="2523.17"/>
        <n v="2510.79"/>
        <n v="2500.9299999999998"/>
        <n v="2498.41"/>
        <n v="2497.04"/>
        <n v="2494.02"/>
        <n v="2483.7399999999998"/>
        <n v="2480.98"/>
        <n v="2473.33"/>
        <n v="2464.62"/>
        <n v="2459.7199999999998"/>
        <n v="2457.5"/>
        <n v="2457.21"/>
        <n v="2438.06"/>
        <n v="2416.96"/>
        <n v="2404.73"/>
        <n v="2396.1"/>
        <n v="2395.17"/>
        <n v="2373.3000000000002"/>
        <n v="2362.23"/>
        <n v="2352.9699999999998"/>
        <n v="2331.52"/>
        <n v="2322.62"/>
        <n v="2304"/>
        <n v="2302.3000000000002"/>
        <n v="2295.2399999999998"/>
        <n v="2277.7199999999998"/>
        <n v="2261.5700000000002"/>
        <n v="2257.48"/>
        <n v="2254.8000000000002"/>
        <n v="2250.84"/>
        <n v="2221.56"/>
        <n v="2219.4499999999998"/>
        <n v="2217.6"/>
        <n v="2217.4699999999998"/>
        <n v="2213.21"/>
        <n v="2211.13"/>
        <n v="2207.6999999999998"/>
        <n v="2205.98"/>
        <n v="2203.7399999999998"/>
        <n v="2203.4699999999998"/>
        <n v="2201.1"/>
        <n v="2200.83"/>
        <n v="2198.19"/>
        <n v="2196.4699999999998"/>
        <n v="2193.1999999999998"/>
        <n v="2170.08"/>
        <n v="2166.73"/>
        <n v="2156.75"/>
        <n v="2155.6799999999998"/>
        <n v="2154.36"/>
        <n v="2150.4699999999998"/>
        <n v="2144.85"/>
        <n v="2138.0700000000002"/>
        <n v="2137.65"/>
        <n v="2136.88"/>
        <n v="2134.9"/>
        <n v="2130.6799999999998"/>
        <n v="2128.4299999999998"/>
        <n v="2118.61"/>
        <n v="2117.34"/>
        <n v="2106.2600000000002"/>
        <n v="2104.11"/>
        <n v="2103.08"/>
        <n v="2102.2600000000002"/>
        <n v="2094.1"/>
        <n v="2055.3200000000002"/>
        <n v="2045.69"/>
        <n v="2026.97"/>
        <n v="2020.55"/>
        <n v="2020.18"/>
        <n v="2007.95"/>
        <n v="1986.93"/>
        <n v="1984.45"/>
        <n v="1981.58"/>
        <n v="1980.07"/>
        <n v="1977.82"/>
        <n v="1972.95"/>
        <n v="1969.61"/>
        <n v="1967.02"/>
        <n v="1964.78"/>
        <n v="1917.32"/>
        <n v="1909.53"/>
        <n v="1908.9"/>
        <n v="1906.36"/>
        <n v="1880.49"/>
        <n v="1880.07"/>
        <n v="1877.93"/>
        <n v="1875.34"/>
        <n v="1865.98"/>
        <n v="1863.45"/>
        <n v="1850.55"/>
        <n v="1842.52"/>
        <n v="1837.28"/>
        <n v="1837.24"/>
        <n v="1832.09"/>
        <n v="1826.84"/>
        <n v="1824.29"/>
        <n v="1822.54"/>
        <n v="1815.88"/>
        <n v="1769.53"/>
        <n v="1759.34"/>
        <n v="1756.6"/>
        <n v="1748.77"/>
        <n v="1744.47"/>
        <n v="1743.21"/>
        <n v="1737.38"/>
        <n v="1731.68"/>
        <n v="1728.9"/>
        <n v="1727.79"/>
        <n v="1727.54"/>
        <n v="1725.55"/>
        <n v="1720.35"/>
        <n v="1719.44"/>
        <n v="1712.23"/>
        <n v="1711.03"/>
        <n v="1708.93"/>
        <n v="1708"/>
        <n v="1705.62"/>
        <n v="1704.7"/>
        <n v="1704.57"/>
        <n v="1702.46"/>
        <n v="1694.8"/>
        <n v="1682.6"/>
        <n v="1674.63"/>
        <n v="1665"/>
        <n v="1646.43"/>
        <n v="1639.56"/>
        <n v="1635.73"/>
        <n v="1634.57"/>
        <n v="1633.96"/>
        <n v="1633.04"/>
        <n v="1632.56"/>
        <n v="1632.04"/>
        <n v="1631.82"/>
        <n v="1631.67"/>
        <n v="1629.83"/>
        <n v="1628.47"/>
        <n v="1627.28"/>
        <n v="1625.43"/>
        <n v="1622.19"/>
        <n v="1621.88"/>
        <n v="1621.34"/>
        <n v="1617.16"/>
        <n v="1615.77"/>
        <n v="1607.51"/>
        <n v="1566.88"/>
        <n v="1534.3"/>
        <n v="1532.47"/>
        <n v="1526.31"/>
        <n v="1515.34"/>
        <n v="1497"/>
        <n v="1493"/>
        <n v="1481"/>
        <n v="1477"/>
        <n v="1467"/>
        <n v="1445"/>
        <n v="1438"/>
        <n v="1422"/>
        <n v="1421"/>
        <n v="1417"/>
        <n v="1402"/>
        <n v="1400.44"/>
        <n v="1391.53"/>
        <n v="1390"/>
        <n v="1389"/>
        <n v="1382"/>
        <n v="1359"/>
        <n v="1341.16"/>
        <n v="1338"/>
        <n v="1332.61"/>
        <n v="1329.17"/>
        <n v="1315"/>
        <n v="1304"/>
        <n v="1293"/>
        <n v="1290.93"/>
        <n v="1286"/>
        <n v="1285"/>
        <n v="1283"/>
        <n v="1276"/>
        <n v="1267"/>
        <n v="1263.25"/>
        <n v="1261.8599999999999"/>
        <n v="1261.44"/>
        <n v="1256.3"/>
        <n v="1253.94"/>
        <n v="1253"/>
        <n v="1252.4100000000001"/>
        <n v="1242.82"/>
        <n v="1242.26"/>
        <n v="1241.57"/>
        <n v="1241"/>
        <n v="1240"/>
        <n v="1237"/>
        <n v="1234"/>
        <n v="1228"/>
        <n v="1224"/>
        <n v="1220"/>
        <n v="1210"/>
        <n v="1200.55"/>
        <n v="1200"/>
        <n v="1191"/>
        <n v="1178.07"/>
        <n v="1178"/>
        <n v="1167"/>
        <n v="1165"/>
        <n v="1163.46"/>
        <n v="1158.32"/>
        <n v="1149.4000000000001"/>
        <n v="1149"/>
        <n v="1146.8"/>
        <n v="1142"/>
        <n v="1141.45"/>
        <n v="1141"/>
        <n v="1137.47"/>
        <n v="1137.01"/>
        <n v="1137"/>
        <n v="1136.4000000000001"/>
        <n v="1135.94"/>
        <n v="1135"/>
        <n v="1132"/>
        <n v="1131.51"/>
        <n v="1121.8699999999999"/>
        <n v="1086"/>
        <n v="1082"/>
        <n v="1071"/>
        <n v="1070"/>
        <n v="1068"/>
        <n v="1056"/>
        <n v="1049"/>
        <n v="1047"/>
        <n v="1044"/>
        <n v="1033.74"/>
        <n v="1019"/>
        <n v="1012"/>
        <n v="1006.65"/>
        <n v="964.71"/>
        <n v="928.59"/>
        <n v="915.07"/>
        <n v="896.21"/>
        <n v="865.41"/>
        <n v="830.52"/>
        <n v="773.54"/>
        <n v="770.38"/>
        <n v="770"/>
        <n v="760"/>
        <n v="750"/>
        <n v="722.99"/>
        <n v="700"/>
        <n v="687.54"/>
        <n v="670"/>
        <n v="668"/>
        <n v="650"/>
        <n v="646.14"/>
        <n v="637.26"/>
        <n v="604.54"/>
        <n v="600"/>
        <n v="570.62"/>
        <n v="563.84"/>
      </sharedItems>
    </cacheField>
    <cacheField name="Hospital tier" numFmtId="0">
      <sharedItems count="3">
        <s v="tier - 1"/>
        <s v="tier - 2"/>
        <s v="tier - 3"/>
      </sharedItems>
    </cacheField>
    <cacheField name="City tier" numFmtId="0">
      <sharedItems/>
    </cacheField>
    <cacheField name="State ID" numFmtId="0">
      <sharedItems count="17">
        <s v="R1013"/>
        <s v="R1012"/>
        <s v="R1024"/>
        <s v="R1011"/>
        <s v="R1016"/>
        <s v="R1015"/>
        <s v="R1017"/>
        <s v="R1014"/>
        <s v="R1023"/>
        <s v="R1019"/>
        <s v="Unknown"/>
        <s v="R1018"/>
        <s v="R1026"/>
        <s v="R1022"/>
        <s v="R1021"/>
        <s v="R1025"/>
        <s v="R1020"/>
      </sharedItems>
    </cacheField>
    <cacheField name="Age" numFmtId="0">
      <sharedItems containsSemiMixedTypes="0" containsString="0" containsNumber="1" containsInteger="1" minValue="18" maxValue="65" count="48">
        <n v="54"/>
        <n v="46"/>
        <n v="52"/>
        <n v="32"/>
        <n v="33"/>
        <n v="60"/>
        <n v="28"/>
        <n v="64"/>
        <n v="59"/>
        <n v="44"/>
        <n v="63"/>
        <n v="57"/>
        <n v="61"/>
        <n v="58"/>
        <n v="51"/>
        <n v="62"/>
        <n v="53"/>
        <n v="37"/>
        <n v="43"/>
        <n v="48"/>
        <n v="29"/>
        <n v="22"/>
        <n v="55"/>
        <n v="34"/>
        <n v="56"/>
        <n v="42"/>
        <n v="36"/>
        <n v="47"/>
        <n v="50"/>
        <n v="45"/>
        <n v="49"/>
        <n v="25"/>
        <n v="38"/>
        <n v="39"/>
        <n v="30"/>
        <n v="23"/>
        <n v="41"/>
        <n v="40"/>
        <n v="35"/>
        <n v="19"/>
        <n v="27"/>
        <n v="18"/>
        <n v="31"/>
        <n v="20"/>
        <n v="24"/>
        <n v="26"/>
        <n v="65"/>
        <n v="21"/>
      </sharedItems>
    </cacheField>
  </cacheFields>
  <extLst>
    <ext xmlns:x14="http://schemas.microsoft.com/office/spreadsheetml/2009/9/main" uri="{725AE2AE-9491-48be-B2B4-4EB974FC3084}">
      <x14:pivotCacheDefinition pivotCacheId="944418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5">
  <r>
    <x v="0"/>
    <s v="Hawks"/>
    <n v="47.41"/>
    <n v="7.47"/>
    <s v="No"/>
    <x v="0"/>
    <x v="0"/>
    <n v="0"/>
    <x v="0"/>
    <x v="0"/>
    <x v="0"/>
    <s v="12-Oct-1968"/>
    <x v="0"/>
    <x v="0"/>
    <s v="tier - 3"/>
    <x v="0"/>
    <x v="0"/>
  </r>
  <r>
    <x v="1"/>
    <s v="Lehner"/>
    <n v="30.36"/>
    <n v="5.77"/>
    <s v="No"/>
    <x v="0"/>
    <x v="0"/>
    <n v="0"/>
    <x v="0"/>
    <x v="0"/>
    <x v="1"/>
    <s v="08-Jun-1977"/>
    <x v="1"/>
    <x v="1"/>
    <s v="tier - 3"/>
    <x v="0"/>
    <x v="1"/>
  </r>
  <r>
    <x v="2"/>
    <s v="Lu"/>
    <n v="34.484999999999999"/>
    <n v="11.87"/>
    <s v="Yes"/>
    <x v="0"/>
    <x v="0"/>
    <n v="2"/>
    <x v="0"/>
    <x v="0"/>
    <x v="0"/>
    <s v="11-Sep-1970"/>
    <x v="2"/>
    <x v="0"/>
    <s v="tier - 1"/>
    <x v="1"/>
    <x v="2"/>
  </r>
  <r>
    <x v="3"/>
    <s v="Osborne"/>
    <n v="38.094999999999999"/>
    <n v="6.05"/>
    <s v="No"/>
    <x v="0"/>
    <x v="0"/>
    <n v="0"/>
    <x v="0"/>
    <x v="0"/>
    <x v="1"/>
    <s v="06-Jun-1991"/>
    <x v="3"/>
    <x v="0"/>
    <s v="tier - 3"/>
    <x v="2"/>
    <x v="3"/>
  </r>
  <r>
    <x v="4"/>
    <s v="Kadala"/>
    <n v="35.53"/>
    <n v="5.45"/>
    <s v="No"/>
    <x v="0"/>
    <x v="0"/>
    <n v="0"/>
    <x v="0"/>
    <x v="0"/>
    <x v="2"/>
    <s v="19-Jun-1989"/>
    <x v="4"/>
    <x v="0"/>
    <s v="tier - 2"/>
    <x v="1"/>
    <x v="4"/>
  </r>
  <r>
    <x v="5"/>
    <s v="Baker"/>
    <n v="32.799999999999997"/>
    <n v="6.59"/>
    <s v="No"/>
    <x v="0"/>
    <x v="0"/>
    <n v="0"/>
    <x v="0"/>
    <x v="0"/>
    <x v="0"/>
    <s v="04-Aug-1962"/>
    <x v="5"/>
    <x v="0"/>
    <s v="tier - 3"/>
    <x v="3"/>
    <x v="5"/>
  </r>
  <r>
    <x v="6"/>
    <s v="Macpherson"/>
    <n v="36.4"/>
    <n v="6.07"/>
    <s v="No"/>
    <x v="0"/>
    <x v="0"/>
    <n v="0"/>
    <x v="0"/>
    <x v="0"/>
    <x v="1"/>
    <s v="27-Oct-1994"/>
    <x v="6"/>
    <x v="0"/>
    <s v="tier - 3"/>
    <x v="3"/>
    <x v="6"/>
  </r>
  <r>
    <x v="7"/>
    <s v="Hallman"/>
    <n v="36.96"/>
    <n v="7.93"/>
    <s v="No"/>
    <x v="0"/>
    <x v="0"/>
    <n v="3"/>
    <x v="0"/>
    <x v="0"/>
    <x v="0"/>
    <s v="27-Jun-1958"/>
    <x v="7"/>
    <x v="1"/>
    <s v="tier - 2"/>
    <x v="0"/>
    <x v="7"/>
  </r>
  <r>
    <x v="8"/>
    <s v="Moran"/>
    <n v="41.14"/>
    <n v="9.58"/>
    <s v="Yes"/>
    <x v="0"/>
    <x v="1"/>
    <n v="1"/>
    <x v="0"/>
    <x v="0"/>
    <x v="0"/>
    <s v="04-Sep-1963"/>
    <x v="8"/>
    <x v="0"/>
    <s v="tier - 2"/>
    <x v="0"/>
    <x v="8"/>
  </r>
  <r>
    <x v="9"/>
    <s v="Benner"/>
    <n v="38.06"/>
    <n v="10.79"/>
    <s v="No"/>
    <x v="0"/>
    <x v="0"/>
    <n v="0"/>
    <x v="0"/>
    <x v="0"/>
    <x v="0"/>
    <s v="29-Dec-1978"/>
    <x v="9"/>
    <x v="0"/>
    <s v="tier - 2"/>
    <x v="0"/>
    <x v="9"/>
  </r>
  <r>
    <x v="10"/>
    <s v="Fierro Vargas"/>
    <n v="37.700000000000003"/>
    <n v="5.96"/>
    <s v="Yes"/>
    <x v="0"/>
    <x v="0"/>
    <n v="2"/>
    <x v="0"/>
    <x v="0"/>
    <x v="1"/>
    <s v="22-Jul-1959"/>
    <x v="10"/>
    <x v="1"/>
    <s v="tier - 1"/>
    <x v="3"/>
    <x v="10"/>
  </r>
  <r>
    <x v="11"/>
    <s v="Franz"/>
    <n v="42.13"/>
    <n v="11.9"/>
    <s v="No"/>
    <x v="0"/>
    <x v="0"/>
    <n v="0"/>
    <x v="0"/>
    <x v="0"/>
    <x v="0"/>
    <s v="27-Oct-1965"/>
    <x v="11"/>
    <x v="0"/>
    <s v="tier - 2"/>
    <x v="0"/>
    <x v="11"/>
  </r>
  <r>
    <x v="12"/>
    <s v="Foster"/>
    <n v="40.92"/>
    <n v="8.41"/>
    <s v="No"/>
    <x v="0"/>
    <x v="0"/>
    <n v="0"/>
    <x v="0"/>
    <x v="0"/>
    <x v="0"/>
    <s v="11-Oct-1962"/>
    <x v="12"/>
    <x v="0"/>
    <s v="tier - 2"/>
    <x v="0"/>
    <x v="5"/>
  </r>
  <r>
    <x v="13"/>
    <s v="Tenorio"/>
    <n v="40.564999999999998"/>
    <n v="7.02"/>
    <s v="No"/>
    <x v="0"/>
    <x v="0"/>
    <n v="0"/>
    <x v="0"/>
    <x v="0"/>
    <x v="0"/>
    <s v="01-Dec-1968"/>
    <x v="13"/>
    <x v="0"/>
    <s v="tier - 3"/>
    <x v="4"/>
    <x v="0"/>
  </r>
  <r>
    <x v="14"/>
    <s v="Rios"/>
    <n v="36.384999999999998"/>
    <n v="7.59"/>
    <s v="Yes"/>
    <x v="0"/>
    <x v="0"/>
    <n v="2"/>
    <x v="0"/>
    <x v="0"/>
    <x v="0"/>
    <s v="21-Dec-1961"/>
    <x v="14"/>
    <x v="0"/>
    <s v="tier - 3"/>
    <x v="2"/>
    <x v="12"/>
  </r>
  <r>
    <x v="15"/>
    <s v="Viau-Dupuis"/>
    <n v="39.9"/>
    <n v="11.32"/>
    <s v="No"/>
    <x v="0"/>
    <x v="0"/>
    <n v="0"/>
    <x v="0"/>
    <x v="0"/>
    <x v="0"/>
    <s v="27-Aug-1962"/>
    <x v="15"/>
    <x v="0"/>
    <s v="tier - 3"/>
    <x v="3"/>
    <x v="5"/>
  </r>
  <r>
    <x v="16"/>
    <s v="Cronin"/>
    <n v="33.799999999999997"/>
    <n v="7.67"/>
    <s v="No"/>
    <x v="0"/>
    <x v="0"/>
    <n v="3"/>
    <x v="0"/>
    <x v="0"/>
    <x v="0"/>
    <s v="16-Nov-1958"/>
    <x v="16"/>
    <x v="1"/>
    <s v="tier - 3"/>
    <x v="3"/>
    <x v="7"/>
  </r>
  <r>
    <x v="17"/>
    <s v="Noordstar"/>
    <n v="36.765000000000001"/>
    <n v="7.29"/>
    <s v="Yes"/>
    <x v="0"/>
    <x v="1"/>
    <n v="1"/>
    <x v="0"/>
    <x v="0"/>
    <x v="0"/>
    <s v="05-Aug-1963"/>
    <x v="17"/>
    <x v="0"/>
    <s v="tier - 3"/>
    <x v="2"/>
    <x v="8"/>
  </r>
  <r>
    <x v="18"/>
    <s v="Boudalia"/>
    <n v="36.954999999999998"/>
    <n v="4.72"/>
    <s v="Yes"/>
    <x v="0"/>
    <x v="0"/>
    <n v="1"/>
    <x v="0"/>
    <x v="0"/>
    <x v="2"/>
    <s v="07-Nov-1964"/>
    <x v="18"/>
    <x v="0"/>
    <s v="tier - 3"/>
    <x v="1"/>
    <x v="13"/>
  </r>
  <r>
    <x v="19"/>
    <s v="Flor"/>
    <n v="42.9"/>
    <n v="11.41"/>
    <s v="No"/>
    <x v="0"/>
    <x v="0"/>
    <n v="0"/>
    <x v="0"/>
    <x v="0"/>
    <x v="0"/>
    <s v="27-Sep-1971"/>
    <x v="19"/>
    <x v="0"/>
    <s v="tier - 2"/>
    <x v="0"/>
    <x v="14"/>
  </r>
  <r>
    <x v="20"/>
    <s v="Fennon"/>
    <n v="36.299999999999997"/>
    <n v="11.5"/>
    <s v="Yes"/>
    <x v="0"/>
    <x v="0"/>
    <n v="2"/>
    <x v="0"/>
    <x v="0"/>
    <x v="0"/>
    <s v="13-Jun-1961"/>
    <x v="20"/>
    <x v="0"/>
    <s v="tier - 3"/>
    <x v="3"/>
    <x v="12"/>
  </r>
  <r>
    <x v="21"/>
    <s v="Hribar"/>
    <n v="32.200000000000003"/>
    <n v="6.22"/>
    <s v="Yes"/>
    <x v="0"/>
    <x v="0"/>
    <n v="2"/>
    <x v="0"/>
    <x v="0"/>
    <x v="1"/>
    <s v="04-Oct-1959"/>
    <x v="21"/>
    <x v="1"/>
    <s v="tier - 1"/>
    <x v="3"/>
    <x v="10"/>
  </r>
  <r>
    <x v="22"/>
    <s v="Tassello"/>
    <n v="31.3"/>
    <n v="11.38"/>
    <s v="No"/>
    <x v="0"/>
    <x v="0"/>
    <n v="3"/>
    <x v="0"/>
    <x v="0"/>
    <x v="0"/>
    <s v="03-Sep-1958"/>
    <x v="22"/>
    <x v="1"/>
    <s v="tier - 1"/>
    <x v="3"/>
    <x v="7"/>
  </r>
  <r>
    <x v="23"/>
    <s v="Mauricette"/>
    <n v="41.8"/>
    <n v="7.89"/>
    <s v="Yes"/>
    <x v="0"/>
    <x v="0"/>
    <n v="2"/>
    <x v="0"/>
    <x v="0"/>
    <x v="0"/>
    <s v="28-Dec-1970"/>
    <x v="23"/>
    <x v="0"/>
    <s v="tier - 2"/>
    <x v="0"/>
    <x v="2"/>
  </r>
  <r>
    <x v="24"/>
    <s v="Garcia"/>
    <n v="35.090000000000003"/>
    <n v="4.38"/>
    <s v="Yes"/>
    <x v="0"/>
    <x v="0"/>
    <n v="2"/>
    <x v="0"/>
    <x v="0"/>
    <x v="2"/>
    <s v="14-Jul-1959"/>
    <x v="24"/>
    <x v="1"/>
    <s v="tier - 1"/>
    <x v="0"/>
    <x v="10"/>
  </r>
  <r>
    <x v="25"/>
    <s v="Airoldi"/>
    <n v="33.880000000000003"/>
    <n v="7.01"/>
    <s v="No"/>
    <x v="0"/>
    <x v="0"/>
    <n v="3"/>
    <x v="0"/>
    <x v="0"/>
    <x v="0"/>
    <s v="15-Sep-1958"/>
    <x v="25"/>
    <x v="1"/>
    <s v="tier - 3"/>
    <x v="0"/>
    <x v="7"/>
  </r>
  <r>
    <x v="26"/>
    <s v="Cater-Cyker"/>
    <n v="30.875"/>
    <n v="11.88"/>
    <s v="No"/>
    <x v="0"/>
    <x v="0"/>
    <n v="0"/>
    <x v="0"/>
    <x v="0"/>
    <x v="0"/>
    <s v="17-Nov-1960"/>
    <x v="26"/>
    <x v="0"/>
    <s v="tier - 1"/>
    <x v="1"/>
    <x v="15"/>
  </r>
  <r>
    <x v="27"/>
    <s v="Hamm"/>
    <n v="36.86"/>
    <n v="5.19"/>
    <s v="Yes"/>
    <x v="0"/>
    <x v="1"/>
    <n v="1"/>
    <x v="0"/>
    <x v="0"/>
    <x v="2"/>
    <s v="23-Jun-1969"/>
    <x v="27"/>
    <x v="0"/>
    <s v="tier - 3"/>
    <x v="1"/>
    <x v="16"/>
  </r>
  <r>
    <x v="28"/>
    <s v="Cox"/>
    <n v="35.86"/>
    <n v="6.74"/>
    <s v="Yes"/>
    <x v="0"/>
    <x v="0"/>
    <n v="2"/>
    <x v="0"/>
    <x v="0"/>
    <x v="0"/>
    <s v="08-Aug-1961"/>
    <x v="28"/>
    <x v="0"/>
    <s v="tier - 1"/>
    <x v="0"/>
    <x v="12"/>
  </r>
  <r>
    <x v="29"/>
    <s v="Sachrajda"/>
    <n v="37.049999999999997"/>
    <n v="8.44"/>
    <s v="No"/>
    <x v="0"/>
    <x v="0"/>
    <n v="0"/>
    <x v="0"/>
    <x v="0"/>
    <x v="0"/>
    <s v="06-Dec-1971"/>
    <x v="29"/>
    <x v="0"/>
    <s v="tier - 3"/>
    <x v="2"/>
    <x v="14"/>
  </r>
  <r>
    <x v="30"/>
    <s v="Gareri"/>
    <n v="43.89"/>
    <n v="8.7100000000000009"/>
    <s v="No"/>
    <x v="0"/>
    <x v="0"/>
    <n v="0"/>
    <x v="0"/>
    <x v="0"/>
    <x v="0"/>
    <s v="17-Aug-1978"/>
    <x v="30"/>
    <x v="0"/>
    <s v="tier - 1"/>
    <x v="0"/>
    <x v="9"/>
  </r>
  <r>
    <x v="31"/>
    <s v="Welch"/>
    <n v="42.35"/>
    <n v="5.08"/>
    <s v="Yes"/>
    <x v="0"/>
    <x v="0"/>
    <n v="0"/>
    <x v="0"/>
    <x v="0"/>
    <x v="2"/>
    <s v="02-Dec-1976"/>
    <x v="31"/>
    <x v="0"/>
    <s v="tier - 3"/>
    <x v="0"/>
    <x v="1"/>
  </r>
  <r>
    <x v="32"/>
    <s v="Prindiville"/>
    <n v="31.35"/>
    <n v="6.86"/>
    <s v="No"/>
    <x v="0"/>
    <x v="0"/>
    <n v="0"/>
    <x v="0"/>
    <x v="0"/>
    <x v="0"/>
    <s v="04-Dec-1962"/>
    <x v="32"/>
    <x v="0"/>
    <s v="tier - 1"/>
    <x v="1"/>
    <x v="5"/>
  </r>
  <r>
    <x v="33"/>
    <s v="Kincaid"/>
    <n v="47.6"/>
    <n v="5.95"/>
    <s v="Yes"/>
    <x v="0"/>
    <x v="0"/>
    <n v="0"/>
    <x v="0"/>
    <x v="0"/>
    <x v="1"/>
    <s v="30-Sep-1985"/>
    <x v="33"/>
    <x v="1"/>
    <s v="tier - 3"/>
    <x v="3"/>
    <x v="17"/>
  </r>
  <r>
    <x v="34"/>
    <s v="Bruestle"/>
    <n v="46.2"/>
    <n v="6.09"/>
    <s v="No"/>
    <x v="0"/>
    <x v="1"/>
    <n v="1"/>
    <x v="0"/>
    <x v="0"/>
    <x v="1"/>
    <s v="12-Aug-1979"/>
    <x v="34"/>
    <x v="1"/>
    <s v="tier - 1"/>
    <x v="0"/>
    <x v="18"/>
  </r>
  <r>
    <x v="35"/>
    <s v="Lachance"/>
    <n v="32.015000000000001"/>
    <n v="11.75"/>
    <s v="No"/>
    <x v="0"/>
    <x v="0"/>
    <n v="0"/>
    <x v="0"/>
    <x v="0"/>
    <x v="0"/>
    <s v="21-Dec-1960"/>
    <x v="35"/>
    <x v="1"/>
    <s v="tier - 2"/>
    <x v="4"/>
    <x v="15"/>
  </r>
  <r>
    <x v="36"/>
    <s v="Eason"/>
    <n v="40.564999999999998"/>
    <n v="7.37"/>
    <s v="No"/>
    <x v="0"/>
    <x v="0"/>
    <n v="0"/>
    <x v="0"/>
    <x v="0"/>
    <x v="0"/>
    <s v="09-Aug-1974"/>
    <x v="36"/>
    <x v="1"/>
    <s v="tier - 2"/>
    <x v="1"/>
    <x v="19"/>
  </r>
  <r>
    <x v="37"/>
    <s v="Grummon"/>
    <n v="32.450000000000003"/>
    <n v="11.91"/>
    <s v="No"/>
    <x v="0"/>
    <x v="0"/>
    <n v="0"/>
    <x v="0"/>
    <x v="0"/>
    <x v="0"/>
    <s v="17-Dec-1962"/>
    <x v="37"/>
    <x v="1"/>
    <s v="tier - 2"/>
    <x v="0"/>
    <x v="5"/>
  </r>
  <r>
    <x v="38"/>
    <s v="Vanwechel"/>
    <n v="34.96"/>
    <n v="6.52"/>
    <s v="No"/>
    <x v="0"/>
    <x v="0"/>
    <n v="0"/>
    <x v="0"/>
    <x v="0"/>
    <x v="0"/>
    <s v="13-Aug-1971"/>
    <x v="38"/>
    <x v="1"/>
    <s v="tier - 3"/>
    <x v="2"/>
    <x v="14"/>
  </r>
  <r>
    <x v="39"/>
    <s v="Fisher"/>
    <n v="35.5"/>
    <n v="5.14"/>
    <s v="No"/>
    <x v="0"/>
    <x v="1"/>
    <n v="1"/>
    <x v="0"/>
    <x v="0"/>
    <x v="2"/>
    <s v="11-Oct-1993"/>
    <x v="39"/>
    <x v="1"/>
    <s v="tier - 2"/>
    <x v="3"/>
    <x v="20"/>
  </r>
  <r>
    <x v="40"/>
    <s v="Jenkins"/>
    <n v="52.58"/>
    <n v="4.1900000000000004"/>
    <s v="No"/>
    <x v="1"/>
    <x v="0"/>
    <n v="1"/>
    <x v="0"/>
    <x v="0"/>
    <x v="2"/>
    <s v="02-Aug-2000"/>
    <x v="40"/>
    <x v="1"/>
    <s v="tier - 3"/>
    <x v="0"/>
    <x v="21"/>
  </r>
  <r>
    <x v="41"/>
    <s v="Peters"/>
    <n v="35.200000000000003"/>
    <n v="11.68"/>
    <s v="Yes"/>
    <x v="0"/>
    <x v="0"/>
    <n v="0"/>
    <x v="0"/>
    <x v="0"/>
    <x v="0"/>
    <s v="14-Sep-1967"/>
    <x v="41"/>
    <x v="1"/>
    <s v="tier - 3"/>
    <x v="0"/>
    <x v="22"/>
  </r>
  <r>
    <x v="42"/>
    <s v="Aha"/>
    <n v="38.06"/>
    <n v="6.98"/>
    <s v="No"/>
    <x v="0"/>
    <x v="0"/>
    <n v="0"/>
    <x v="0"/>
    <x v="0"/>
    <x v="0"/>
    <s v="29-Oct-1971"/>
    <x v="42"/>
    <x v="1"/>
    <s v="tier - 2"/>
    <x v="0"/>
    <x v="14"/>
  </r>
  <r>
    <x v="43"/>
    <s v="McElwain"/>
    <n v="34.21"/>
    <n v="8.34"/>
    <s v="No"/>
    <x v="0"/>
    <x v="0"/>
    <n v="0"/>
    <x v="0"/>
    <x v="0"/>
    <x v="0"/>
    <s v="24-Nov-1968"/>
    <x v="43"/>
    <x v="1"/>
    <s v="tier - 1"/>
    <x v="0"/>
    <x v="0"/>
  </r>
  <r>
    <x v="44"/>
    <s v="Januszewski"/>
    <n v="38.94"/>
    <n v="8.49"/>
    <s v="Yes"/>
    <x v="0"/>
    <x v="0"/>
    <n v="1"/>
    <x v="0"/>
    <x v="0"/>
    <x v="0"/>
    <s v="01-Jun-1975"/>
    <x v="44"/>
    <x v="1"/>
    <s v="tier - 2"/>
    <x v="0"/>
    <x v="19"/>
  </r>
  <r>
    <x v="45"/>
    <s v="Rohne"/>
    <n v="30.21"/>
    <n v="5.34"/>
    <s v="Yes"/>
    <x v="0"/>
    <x v="0"/>
    <n v="1"/>
    <x v="0"/>
    <x v="0"/>
    <x v="2"/>
    <s v="16-Jul-1988"/>
    <x v="45"/>
    <x v="1"/>
    <s v="tier - 1"/>
    <x v="1"/>
    <x v="23"/>
  </r>
  <r>
    <x v="46"/>
    <s v="O'Grady"/>
    <n v="33.630000000000003"/>
    <n v="4.43"/>
    <s v="Yes"/>
    <x v="0"/>
    <x v="0"/>
    <n v="2"/>
    <x v="0"/>
    <x v="0"/>
    <x v="2"/>
    <s v="05-Oct-1966"/>
    <x v="46"/>
    <x v="1"/>
    <s v="tier - 2"/>
    <x v="1"/>
    <x v="24"/>
  </r>
  <r>
    <x v="47"/>
    <s v="Peters"/>
    <n v="40.369999999999997"/>
    <n v="4.47"/>
    <s v="No"/>
    <x v="0"/>
    <x v="0"/>
    <n v="0"/>
    <x v="0"/>
    <x v="0"/>
    <x v="2"/>
    <s v="10-Nov-1980"/>
    <x v="47"/>
    <x v="1"/>
    <s v="tier - 1"/>
    <x v="0"/>
    <x v="25"/>
  </r>
  <r>
    <x v="48"/>
    <s v="De Simone"/>
    <n v="53.09"/>
    <n v="4.82"/>
    <s v="Yes"/>
    <x v="0"/>
    <x v="0"/>
    <n v="2"/>
    <x v="0"/>
    <x v="0"/>
    <x v="2"/>
    <s v="02-Jul-1966"/>
    <x v="48"/>
    <x v="1"/>
    <s v="tier - 3"/>
    <x v="1"/>
    <x v="24"/>
  </r>
  <r>
    <x v="49"/>
    <s v="Beckett"/>
    <n v="31.79"/>
    <n v="5.51"/>
    <s v="Yes"/>
    <x v="0"/>
    <x v="0"/>
    <n v="2"/>
    <x v="0"/>
    <x v="0"/>
    <x v="2"/>
    <s v="25-Oct-1966"/>
    <x v="49"/>
    <x v="1"/>
    <s v="tier - 2"/>
    <x v="0"/>
    <x v="24"/>
  </r>
  <r>
    <x v="50"/>
    <s v="Sobrilsky"/>
    <n v="41.895000000000003"/>
    <n v="10.87"/>
    <s v="Yes"/>
    <x v="0"/>
    <x v="0"/>
    <n v="1"/>
    <x v="0"/>
    <x v="0"/>
    <x v="0"/>
    <s v="29-Dec-1986"/>
    <x v="50"/>
    <x v="1"/>
    <s v="tier - 1"/>
    <x v="5"/>
    <x v="26"/>
  </r>
  <r>
    <x v="51"/>
    <s v="Wang"/>
    <n v="31.16"/>
    <n v="9.34"/>
    <s v="No"/>
    <x v="0"/>
    <x v="0"/>
    <n v="0"/>
    <x v="0"/>
    <x v="0"/>
    <x v="0"/>
    <s v="22-Aug-1965"/>
    <x v="51"/>
    <x v="1"/>
    <s v="tier - 2"/>
    <x v="1"/>
    <x v="11"/>
  </r>
  <r>
    <x v="52"/>
    <s v="Campa"/>
    <n v="34.104999999999997"/>
    <n v="5.03"/>
    <s v="Yes"/>
    <x v="0"/>
    <x v="1"/>
    <n v="1"/>
    <x v="0"/>
    <x v="0"/>
    <x v="2"/>
    <s v="03-Dec-1969"/>
    <x v="52"/>
    <x v="1"/>
    <s v="tier - 2"/>
    <x v="4"/>
    <x v="16"/>
  </r>
  <r>
    <x v="53"/>
    <s v="Clifford"/>
    <n v="51.93"/>
    <n v="11.05"/>
    <s v="No"/>
    <x v="0"/>
    <x v="0"/>
    <n v="0"/>
    <x v="0"/>
    <x v="0"/>
    <x v="0"/>
    <s v="29-Nov-1965"/>
    <x v="53"/>
    <x v="1"/>
    <s v="tier - 2"/>
    <x v="3"/>
    <x v="11"/>
  </r>
  <r>
    <x v="54"/>
    <s v="Dalmata"/>
    <n v="38.950000000000003"/>
    <n v="11.95"/>
    <s v="No"/>
    <x v="0"/>
    <x v="0"/>
    <n v="0"/>
    <x v="0"/>
    <x v="0"/>
    <x v="0"/>
    <s v="04-Nov-1978"/>
    <x v="54"/>
    <x v="0"/>
    <s v="tier - 2"/>
    <x v="1"/>
    <x v="9"/>
  </r>
  <r>
    <x v="55"/>
    <s v="Vishik"/>
    <n v="36.630000000000003"/>
    <n v="7.72"/>
    <s v="Yes"/>
    <x v="0"/>
    <x v="0"/>
    <n v="1"/>
    <x v="0"/>
    <x v="0"/>
    <x v="0"/>
    <s v="23-Oct-1975"/>
    <x v="55"/>
    <x v="0"/>
    <s v="tier - 3"/>
    <x v="0"/>
    <x v="27"/>
  </r>
  <r>
    <x v="56"/>
    <s v="Schorr"/>
    <n v="34.200000000000003"/>
    <n v="5.75"/>
    <s v="No"/>
    <x v="0"/>
    <x v="0"/>
    <n v="2"/>
    <x v="0"/>
    <x v="0"/>
    <x v="1"/>
    <s v="10-Sep-1972"/>
    <x v="56"/>
    <x v="0"/>
    <s v="tier - 1"/>
    <x v="3"/>
    <x v="28"/>
  </r>
  <r>
    <x v="57"/>
    <s v="Lusardi"/>
    <n v="50.63"/>
    <n v="11.89"/>
    <s v="No"/>
    <x v="0"/>
    <x v="0"/>
    <n v="0"/>
    <x v="0"/>
    <x v="0"/>
    <x v="0"/>
    <s v="29-Oct-1965"/>
    <x v="57"/>
    <x v="0"/>
    <s v="tier - 2"/>
    <x v="3"/>
    <x v="11"/>
  </r>
  <r>
    <x v="58"/>
    <s v="Rayner"/>
    <n v="36.479999999999997"/>
    <n v="6.2"/>
    <s v="No"/>
    <x v="0"/>
    <x v="0"/>
    <n v="0"/>
    <x v="0"/>
    <x v="0"/>
    <x v="1"/>
    <s v="21-Oct-1977"/>
    <x v="58"/>
    <x v="0"/>
    <s v="tier - 2"/>
    <x v="1"/>
    <x v="29"/>
  </r>
  <r>
    <x v="59"/>
    <s v="Voghel"/>
    <n v="54.82"/>
    <n v="10.61"/>
    <s v="No"/>
    <x v="0"/>
    <x v="0"/>
    <n v="0"/>
    <x v="0"/>
    <x v="0"/>
    <x v="0"/>
    <s v="03-Nov-1971"/>
    <x v="59"/>
    <x v="0"/>
    <s v="tier - 3"/>
    <x v="3"/>
    <x v="14"/>
  </r>
  <r>
    <x v="60"/>
    <s v="Rieth"/>
    <n v="38.06"/>
    <n v="6.04"/>
    <s v="No"/>
    <x v="0"/>
    <x v="1"/>
    <n v="1"/>
    <x v="0"/>
    <x v="0"/>
    <x v="1"/>
    <s v="27-Dec-1979"/>
    <x v="60"/>
    <x v="0"/>
    <s v="tier - 3"/>
    <x v="0"/>
    <x v="18"/>
  </r>
  <r>
    <x v="61"/>
    <s v="Gollotto"/>
    <n v="51.48"/>
    <n v="9.33"/>
    <s v="Yes"/>
    <x v="0"/>
    <x v="0"/>
    <n v="0"/>
    <x v="0"/>
    <x v="0"/>
    <x v="0"/>
    <s v="27-Jun-1967"/>
    <x v="61"/>
    <x v="0"/>
    <s v="tier - 3"/>
    <x v="3"/>
    <x v="22"/>
  </r>
  <r>
    <x v="62"/>
    <s v="Dunn"/>
    <n v="52.06"/>
    <n v="11.47"/>
    <s v="No"/>
    <x v="0"/>
    <x v="0"/>
    <n v="0"/>
    <x v="0"/>
    <x v="0"/>
    <x v="0"/>
    <s v="03-Aug-1968"/>
    <x v="62"/>
    <x v="0"/>
    <s v="tier - 2"/>
    <x v="3"/>
    <x v="0"/>
  </r>
  <r>
    <x v="63"/>
    <s v="Blitzer"/>
    <n v="30.684999999999999"/>
    <n v="7.02"/>
    <s v="Yes"/>
    <x v="0"/>
    <x v="0"/>
    <n v="0"/>
    <x v="0"/>
    <x v="0"/>
    <x v="0"/>
    <s v="28-Jun-1967"/>
    <x v="63"/>
    <x v="0"/>
    <s v="tier - 2"/>
    <x v="4"/>
    <x v="22"/>
  </r>
  <r>
    <x v="64"/>
    <s v="Smith"/>
    <n v="36.08"/>
    <n v="8.8000000000000007"/>
    <s v="Yes"/>
    <x v="0"/>
    <x v="0"/>
    <n v="1"/>
    <x v="0"/>
    <x v="0"/>
    <x v="0"/>
    <s v="15-Aug-1975"/>
    <x v="64"/>
    <x v="0"/>
    <s v="tier - 3"/>
    <x v="0"/>
    <x v="27"/>
  </r>
  <r>
    <x v="65"/>
    <s v="Hyland"/>
    <n v="54.99"/>
    <n v="8.68"/>
    <s v="No"/>
    <x v="0"/>
    <x v="0"/>
    <n v="2"/>
    <x v="0"/>
    <x v="0"/>
    <x v="0"/>
    <s v="18-Sep-1973"/>
    <x v="65"/>
    <x v="0"/>
    <s v="tier - 1"/>
    <x v="3"/>
    <x v="30"/>
  </r>
  <r>
    <x v="66"/>
    <s v="Ducharme"/>
    <n v="35.97"/>
    <n v="6.12"/>
    <s v="No"/>
    <x v="0"/>
    <x v="1"/>
    <n v="1"/>
    <x v="0"/>
    <x v="0"/>
    <x v="1"/>
    <s v="03-Jul-1979"/>
    <x v="66"/>
    <x v="0"/>
    <s v="tier - 1"/>
    <x v="0"/>
    <x v="18"/>
  </r>
  <r>
    <x v="67"/>
    <s v="Johnson"/>
    <n v="45.54"/>
    <n v="5.4"/>
    <s v="Yes"/>
    <x v="0"/>
    <x v="1"/>
    <n v="1"/>
    <x v="0"/>
    <x v="0"/>
    <x v="2"/>
    <s v="09-Dec-1997"/>
    <x v="67"/>
    <x v="0"/>
    <s v="tier - 3"/>
    <x v="0"/>
    <x v="31"/>
  </r>
  <r>
    <x v="68"/>
    <s v="Mutz"/>
    <n v="35.53"/>
    <n v="4.3600000000000003"/>
    <s v="Yes"/>
    <x v="0"/>
    <x v="0"/>
    <n v="0"/>
    <x v="0"/>
    <x v="0"/>
    <x v="2"/>
    <s v="28-Nov-1976"/>
    <x v="68"/>
    <x v="0"/>
    <s v="tier - 1"/>
    <x v="2"/>
    <x v="1"/>
  </r>
  <r>
    <x v="69"/>
    <s v="Lee"/>
    <n v="30.8"/>
    <n v="9.77"/>
    <s v="No"/>
    <x v="0"/>
    <x v="0"/>
    <n v="0"/>
    <x v="0"/>
    <x v="0"/>
    <x v="0"/>
    <s v="19-Dec-1968"/>
    <x v="69"/>
    <x v="0"/>
    <s v="tier - 3"/>
    <x v="0"/>
    <x v="0"/>
  </r>
  <r>
    <x v="70"/>
    <s v="Turner"/>
    <n v="38.39"/>
    <n v="4.25"/>
    <s v="No"/>
    <x v="0"/>
    <x v="0"/>
    <n v="1"/>
    <x v="0"/>
    <x v="0"/>
    <x v="2"/>
    <s v="10-Nov-1984"/>
    <x v="70"/>
    <x v="0"/>
    <s v="tier - 1"/>
    <x v="0"/>
    <x v="32"/>
  </r>
  <r>
    <x v="71"/>
    <s v="Rangel"/>
    <n v="32.299999999999997"/>
    <n v="4.76"/>
    <s v="No"/>
    <x v="0"/>
    <x v="0"/>
    <n v="2"/>
    <x v="0"/>
    <x v="0"/>
    <x v="2"/>
    <s v="08-Jun-1972"/>
    <x v="71"/>
    <x v="0"/>
    <s v="tier - 1"/>
    <x v="4"/>
    <x v="14"/>
  </r>
  <r>
    <x v="72"/>
    <s v="Lacey"/>
    <n v="48.8"/>
    <n v="6.22"/>
    <s v="Yes"/>
    <x v="0"/>
    <x v="0"/>
    <n v="2"/>
    <x v="0"/>
    <x v="0"/>
    <x v="1"/>
    <s v="21-Sep-1966"/>
    <x v="72"/>
    <x v="0"/>
    <s v="tier - 3"/>
    <x v="3"/>
    <x v="24"/>
  </r>
  <r>
    <x v="73"/>
    <s v="Stiger"/>
    <n v="45.5"/>
    <n v="7.96"/>
    <s v="No"/>
    <x v="0"/>
    <x v="0"/>
    <n v="0"/>
    <x v="0"/>
    <x v="0"/>
    <x v="0"/>
    <s v="22-Sep-1962"/>
    <x v="73"/>
    <x v="0"/>
    <s v="tier - 3"/>
    <x v="3"/>
    <x v="5"/>
  </r>
  <r>
    <x v="74"/>
    <s v="Caldwell"/>
    <n v="53.61"/>
    <n v="10.92"/>
    <s v="Yes"/>
    <x v="0"/>
    <x v="0"/>
    <n v="1"/>
    <x v="0"/>
    <x v="0"/>
    <x v="0"/>
    <s v="29-Sep-1975"/>
    <x v="74"/>
    <x v="0"/>
    <s v="tier - 1"/>
    <x v="3"/>
    <x v="27"/>
  </r>
  <r>
    <x v="75"/>
    <s v="Marmillod"/>
    <n v="36.19"/>
    <n v="11.51"/>
    <s v="Yes"/>
    <x v="0"/>
    <x v="0"/>
    <n v="1"/>
    <x v="0"/>
    <x v="0"/>
    <x v="0"/>
    <s v="14-Nov-1975"/>
    <x v="75"/>
    <x v="0"/>
    <s v="tier - 2"/>
    <x v="0"/>
    <x v="27"/>
  </r>
  <r>
    <x v="76"/>
    <s v="Cloutier-Simons"/>
    <n v="34.6"/>
    <n v="5.99"/>
    <s v="Yes"/>
    <x v="0"/>
    <x v="0"/>
    <n v="0"/>
    <x v="0"/>
    <x v="0"/>
    <x v="1"/>
    <s v="29-Oct-1976"/>
    <x v="76"/>
    <x v="0"/>
    <s v="tier - 3"/>
    <x v="3"/>
    <x v="1"/>
  </r>
  <r>
    <x v="77"/>
    <s v="Vegas"/>
    <n v="54.12"/>
    <n v="11.57"/>
    <s v="No"/>
    <x v="0"/>
    <x v="0"/>
    <n v="0"/>
    <x v="0"/>
    <x v="0"/>
    <x v="0"/>
    <s v="24-Nov-1974"/>
    <x v="77"/>
    <x v="0"/>
    <s v="tier - 1"/>
    <x v="3"/>
    <x v="19"/>
  </r>
  <r>
    <x v="78"/>
    <s v="Cochran"/>
    <n v="48.82"/>
    <n v="6.67"/>
    <s v="Yes"/>
    <x v="0"/>
    <x v="0"/>
    <n v="0"/>
    <x v="0"/>
    <x v="0"/>
    <x v="0"/>
    <s v="22-Dec-1967"/>
    <x v="78"/>
    <x v="0"/>
    <s v="tier - 2"/>
    <x v="3"/>
    <x v="22"/>
  </r>
  <r>
    <x v="79"/>
    <s v="Holtzapple"/>
    <n v="51.01"/>
    <n v="9.1999999999999993"/>
    <s v="No"/>
    <x v="0"/>
    <x v="0"/>
    <n v="0"/>
    <x v="0"/>
    <x v="0"/>
    <x v="0"/>
    <s v="16-Oct-1971"/>
    <x v="79"/>
    <x v="0"/>
    <s v="tier - 2"/>
    <x v="3"/>
    <x v="14"/>
  </r>
  <r>
    <x v="80"/>
    <s v="Meyer"/>
    <n v="45.65"/>
    <n v="5.1100000000000003"/>
    <s v="Yes"/>
    <x v="0"/>
    <x v="0"/>
    <n v="1"/>
    <x v="0"/>
    <x v="0"/>
    <x v="2"/>
    <s v="07-Oct-1964"/>
    <x v="80"/>
    <x v="0"/>
    <s v="tier - 2"/>
    <x v="3"/>
    <x v="13"/>
  </r>
  <r>
    <x v="81"/>
    <s v="Brickley"/>
    <n v="52.9"/>
    <n v="5.34"/>
    <s v="No"/>
    <x v="0"/>
    <x v="0"/>
    <n v="0"/>
    <x v="0"/>
    <x v="0"/>
    <x v="2"/>
    <s v="27-Aug-1977"/>
    <x v="81"/>
    <x v="0"/>
    <s v="tier - 2"/>
    <x v="3"/>
    <x v="29"/>
  </r>
  <r>
    <x v="82"/>
    <s v="Magee"/>
    <n v="45.41"/>
    <n v="4.03"/>
    <s v="Yes"/>
    <x v="0"/>
    <x v="0"/>
    <n v="1"/>
    <x v="0"/>
    <x v="0"/>
    <x v="2"/>
    <s v="06-Jun-1964"/>
    <x v="82"/>
    <x v="0"/>
    <s v="tier - 3"/>
    <x v="3"/>
    <x v="8"/>
  </r>
  <r>
    <x v="83"/>
    <s v="Thoma"/>
    <n v="49.41"/>
    <n v="4.2300000000000004"/>
    <s v="Yes"/>
    <x v="0"/>
    <x v="1"/>
    <n v="1"/>
    <x v="0"/>
    <x v="0"/>
    <x v="2"/>
    <s v="08-Aug-1969"/>
    <x v="83"/>
    <x v="0"/>
    <s v="tier - 2"/>
    <x v="3"/>
    <x v="16"/>
  </r>
  <r>
    <x v="84"/>
    <s v="Heagy"/>
    <n v="31.824999999999999"/>
    <n v="4.0599999999999996"/>
    <s v="No"/>
    <x v="0"/>
    <x v="0"/>
    <n v="2"/>
    <x v="0"/>
    <x v="0"/>
    <x v="2"/>
    <s v="06-Sep-1972"/>
    <x v="84"/>
    <x v="0"/>
    <s v="tier - 3"/>
    <x v="4"/>
    <x v="28"/>
  </r>
  <r>
    <x v="85"/>
    <s v="Regnier"/>
    <n v="51.28"/>
    <n v="4.68"/>
    <s v="No"/>
    <x v="0"/>
    <x v="0"/>
    <n v="2"/>
    <x v="0"/>
    <x v="0"/>
    <x v="2"/>
    <s v="12-Aug-1972"/>
    <x v="85"/>
    <x v="0"/>
    <s v="tier - 2"/>
    <x v="3"/>
    <x v="28"/>
  </r>
  <r>
    <x v="86"/>
    <s v="Parendo"/>
    <n v="34.96"/>
    <n v="4.34"/>
    <s v="No"/>
    <x v="0"/>
    <x v="1"/>
    <n v="1"/>
    <x v="0"/>
    <x v="0"/>
    <x v="2"/>
    <s v="11-Oct-1979"/>
    <x v="86"/>
    <x v="0"/>
    <s v="tier - 3"/>
    <x v="6"/>
    <x v="18"/>
  </r>
  <r>
    <x v="87"/>
    <s v="Schell"/>
    <n v="33.11"/>
    <n v="10.51"/>
    <s v="No"/>
    <x v="0"/>
    <x v="0"/>
    <n v="0"/>
    <x v="0"/>
    <x v="0"/>
    <x v="0"/>
    <s v="05-Jun-1974"/>
    <x v="87"/>
    <x v="0"/>
    <s v="tier - 2"/>
    <x v="0"/>
    <x v="30"/>
  </r>
  <r>
    <x v="88"/>
    <s v="Driscoll"/>
    <n v="54.74"/>
    <n v="5.84"/>
    <s v="Yes"/>
    <x v="0"/>
    <x v="1"/>
    <n v="1"/>
    <x v="0"/>
    <x v="0"/>
    <x v="1"/>
    <s v="08-Sep-1983"/>
    <x v="88"/>
    <x v="0"/>
    <s v="tier - 2"/>
    <x v="3"/>
    <x v="33"/>
  </r>
  <r>
    <x v="89"/>
    <s v="Mitchell"/>
    <n v="32.56"/>
    <n v="5.41"/>
    <s v="No"/>
    <x v="0"/>
    <x v="1"/>
    <n v="1"/>
    <x v="0"/>
    <x v="0"/>
    <x v="2"/>
    <s v="16-Sep-1979"/>
    <x v="89"/>
    <x v="0"/>
    <s v="tier - 2"/>
    <x v="0"/>
    <x v="18"/>
  </r>
  <r>
    <x v="90"/>
    <s v="Cutler"/>
    <n v="39.049999999999997"/>
    <n v="6.06"/>
    <s v="No"/>
    <x v="0"/>
    <x v="0"/>
    <n v="1"/>
    <x v="0"/>
    <x v="0"/>
    <x v="1"/>
    <s v="04-Aug-1992"/>
    <x v="90"/>
    <x v="0"/>
    <s v="tier - 2"/>
    <x v="0"/>
    <x v="34"/>
  </r>
  <r>
    <x v="91"/>
    <s v="Derian"/>
    <n v="42.75"/>
    <n v="4.22"/>
    <s v="No"/>
    <x v="0"/>
    <x v="0"/>
    <n v="0"/>
    <x v="0"/>
    <x v="0"/>
    <x v="2"/>
    <s v="02-Jul-1999"/>
    <x v="91"/>
    <x v="0"/>
    <s v="tier - 1"/>
    <x v="2"/>
    <x v="35"/>
  </r>
  <r>
    <x v="92"/>
    <s v="Farina"/>
    <n v="50.58"/>
    <n v="5.12"/>
    <s v="No"/>
    <x v="0"/>
    <x v="0"/>
    <n v="2"/>
    <x v="0"/>
    <x v="0"/>
    <x v="2"/>
    <s v="10-Jun-1972"/>
    <x v="92"/>
    <x v="0"/>
    <s v="tier - 3"/>
    <x v="3"/>
    <x v="28"/>
  </r>
  <r>
    <x v="93"/>
    <s v="Saunders"/>
    <n v="30.495000000000001"/>
    <n v="4.57"/>
    <s v="Yes"/>
    <x v="0"/>
    <x v="0"/>
    <n v="0"/>
    <x v="0"/>
    <x v="0"/>
    <x v="2"/>
    <s v="26-Dec-1976"/>
    <x v="93"/>
    <x v="0"/>
    <s v="tier - 3"/>
    <x v="1"/>
    <x v="1"/>
  </r>
  <r>
    <x v="94"/>
    <s v="Kratz"/>
    <n v="48.31"/>
    <n v="9.58"/>
    <s v="Yes"/>
    <x v="0"/>
    <x v="0"/>
    <n v="2"/>
    <x v="0"/>
    <x v="0"/>
    <x v="0"/>
    <s v="25-Sep-1970"/>
    <x v="94"/>
    <x v="0"/>
    <s v="tier - 1"/>
    <x v="3"/>
    <x v="2"/>
  </r>
  <r>
    <x v="95"/>
    <s v="Boland"/>
    <n v="48.99"/>
    <n v="9.7799999999999994"/>
    <s v="Yes"/>
    <x v="0"/>
    <x v="0"/>
    <n v="1"/>
    <x v="0"/>
    <x v="0"/>
    <x v="0"/>
    <s v="10-Jul-1975"/>
    <x v="95"/>
    <x v="0"/>
    <s v="tier - 3"/>
    <x v="1"/>
    <x v="27"/>
  </r>
  <r>
    <x v="96"/>
    <s v="Van Hout"/>
    <n v="38.39"/>
    <n v="4.1100000000000003"/>
    <s v="Yes"/>
    <x v="0"/>
    <x v="0"/>
    <n v="0"/>
    <x v="0"/>
    <x v="0"/>
    <x v="2"/>
    <s v="03-Nov-1985"/>
    <x v="96"/>
    <x v="0"/>
    <s v="tier - 2"/>
    <x v="0"/>
    <x v="17"/>
  </r>
  <r>
    <x v="97"/>
    <s v="Ramsey"/>
    <n v="44.34"/>
    <n v="4.0199999999999996"/>
    <s v="Yes"/>
    <x v="0"/>
    <x v="0"/>
    <n v="2"/>
    <x v="0"/>
    <x v="0"/>
    <x v="2"/>
    <s v="12-Aug-1966"/>
    <x v="97"/>
    <x v="0"/>
    <s v="tier - 3"/>
    <x v="3"/>
    <x v="24"/>
  </r>
  <r>
    <x v="98"/>
    <s v="Gage"/>
    <n v="41.51"/>
    <n v="6.92"/>
    <s v="No"/>
    <x v="0"/>
    <x v="0"/>
    <n v="0"/>
    <x v="0"/>
    <x v="0"/>
    <x v="0"/>
    <s v="04-Sep-1962"/>
    <x v="98"/>
    <x v="0"/>
    <s v="tier - 3"/>
    <x v="3"/>
    <x v="5"/>
  </r>
  <r>
    <x v="99"/>
    <s v="Gollins"/>
    <n v="48.2"/>
    <n v="4.84"/>
    <s v="No"/>
    <x v="0"/>
    <x v="0"/>
    <n v="0"/>
    <x v="0"/>
    <x v="0"/>
    <x v="2"/>
    <s v="27-Jun-1977"/>
    <x v="99"/>
    <x v="0"/>
    <s v="tier - 3"/>
    <x v="1"/>
    <x v="29"/>
  </r>
  <r>
    <x v="100"/>
    <s v="Benestad"/>
    <n v="35.75"/>
    <n v="8"/>
    <s v="Yes"/>
    <x v="0"/>
    <x v="0"/>
    <n v="0"/>
    <x v="0"/>
    <x v="0"/>
    <x v="0"/>
    <s v="04-Oct-1981"/>
    <x v="100"/>
    <x v="0"/>
    <s v="tier - 3"/>
    <x v="0"/>
    <x v="36"/>
  </r>
  <r>
    <x v="101"/>
    <s v="Aviv"/>
    <n v="53.81"/>
    <n v="8.77"/>
    <s v="Yes"/>
    <x v="0"/>
    <x v="0"/>
    <n v="0"/>
    <x v="0"/>
    <x v="0"/>
    <x v="0"/>
    <s v="28-Jul-1981"/>
    <x v="101"/>
    <x v="0"/>
    <s v="tier - 2"/>
    <x v="3"/>
    <x v="36"/>
  </r>
  <r>
    <x v="102"/>
    <s v="Burns"/>
    <n v="49.48"/>
    <n v="4.96"/>
    <s v="No"/>
    <x v="0"/>
    <x v="1"/>
    <n v="1"/>
    <x v="0"/>
    <x v="0"/>
    <x v="2"/>
    <s v="18-Aug-1979"/>
    <x v="102"/>
    <x v="0"/>
    <s v="tier - 3"/>
    <x v="1"/>
    <x v="18"/>
  </r>
  <r>
    <x v="103"/>
    <s v="Maldonado"/>
    <n v="34.1"/>
    <n v="4.43"/>
    <s v="Yes"/>
    <x v="0"/>
    <x v="0"/>
    <n v="0"/>
    <x v="0"/>
    <x v="0"/>
    <x v="2"/>
    <s v="21-Oct-1985"/>
    <x v="103"/>
    <x v="0"/>
    <s v="tier - 2"/>
    <x v="3"/>
    <x v="17"/>
  </r>
  <r>
    <x v="104"/>
    <s v="Yitref"/>
    <n v="35.299999999999997"/>
    <n v="5.82"/>
    <s v="Yes"/>
    <x v="0"/>
    <x v="1"/>
    <n v="1"/>
    <x v="0"/>
    <x v="0"/>
    <x v="1"/>
    <s v="14-Oct-1983"/>
    <x v="104"/>
    <x v="0"/>
    <s v="tier - 2"/>
    <x v="3"/>
    <x v="33"/>
  </r>
  <r>
    <x v="105"/>
    <s v="Loudon-Brown"/>
    <n v="43.83"/>
    <n v="6.03"/>
    <s v="Yes"/>
    <x v="0"/>
    <x v="0"/>
    <n v="2"/>
    <x v="0"/>
    <x v="0"/>
    <x v="1"/>
    <s v="12-Aug-1966"/>
    <x v="105"/>
    <x v="0"/>
    <s v="tier - 3"/>
    <x v="3"/>
    <x v="24"/>
  </r>
  <r>
    <x v="106"/>
    <s v="Sugathadasa"/>
    <n v="50.07"/>
    <n v="9.27"/>
    <s v="No"/>
    <x v="0"/>
    <x v="0"/>
    <n v="0"/>
    <x v="0"/>
    <x v="0"/>
    <x v="0"/>
    <s v="20-Dec-1978"/>
    <x v="106"/>
    <x v="0"/>
    <s v="tier - 3"/>
    <x v="3"/>
    <x v="9"/>
  </r>
  <r>
    <x v="107"/>
    <s v="Ganley"/>
    <n v="32.774999999999999"/>
    <n v="5.53"/>
    <s v="No"/>
    <x v="0"/>
    <x v="0"/>
    <n v="0"/>
    <x v="0"/>
    <x v="0"/>
    <x v="2"/>
    <s v="25-Dec-1982"/>
    <x v="107"/>
    <x v="0"/>
    <s v="tier - 1"/>
    <x v="1"/>
    <x v="37"/>
  </r>
  <r>
    <x v="108"/>
    <s v="Potter"/>
    <n v="34.104999999999997"/>
    <n v="5.07"/>
    <s v="No"/>
    <x v="0"/>
    <x v="0"/>
    <n v="1"/>
    <x v="0"/>
    <x v="0"/>
    <x v="2"/>
    <s v="08-Aug-1987"/>
    <x v="108"/>
    <x v="1"/>
    <s v="tier - 3"/>
    <x v="1"/>
    <x v="38"/>
  </r>
  <r>
    <x v="109"/>
    <s v="Rasmussen"/>
    <n v="48.93"/>
    <n v="11.17"/>
    <s v="Yes"/>
    <x v="0"/>
    <x v="0"/>
    <n v="1"/>
    <x v="0"/>
    <x v="0"/>
    <x v="0"/>
    <s v="02-Dec-1975"/>
    <x v="109"/>
    <x v="1"/>
    <s v="tier - 2"/>
    <x v="3"/>
    <x v="27"/>
  </r>
  <r>
    <x v="110"/>
    <s v="Robinson"/>
    <n v="37.07"/>
    <n v="6.14"/>
    <s v="Yes"/>
    <x v="0"/>
    <x v="0"/>
    <n v="0"/>
    <x v="0"/>
    <x v="0"/>
    <x v="1"/>
    <s v="22-Aug-1985"/>
    <x v="110"/>
    <x v="0"/>
    <s v="tier - 2"/>
    <x v="0"/>
    <x v="17"/>
  </r>
  <r>
    <x v="111"/>
    <s v="Antonopoulos"/>
    <n v="51.51"/>
    <n v="6.26"/>
    <s v="Yes"/>
    <x v="0"/>
    <x v="1"/>
    <n v="1"/>
    <x v="0"/>
    <x v="0"/>
    <x v="1"/>
    <s v="01-Jun-1983"/>
    <x v="111"/>
    <x v="1"/>
    <s v="tier - 2"/>
    <x v="3"/>
    <x v="37"/>
  </r>
  <r>
    <x v="112"/>
    <s v="Groner"/>
    <n v="34.799999999999997"/>
    <n v="4.72"/>
    <s v="Yes"/>
    <x v="0"/>
    <x v="0"/>
    <n v="0"/>
    <x v="0"/>
    <x v="0"/>
    <x v="2"/>
    <s v="17-Jul-1985"/>
    <x v="112"/>
    <x v="1"/>
    <s v="tier - 1"/>
    <x v="3"/>
    <x v="17"/>
  </r>
  <r>
    <x v="113"/>
    <s v="Zywicki"/>
    <n v="36.67"/>
    <n v="5.18"/>
    <s v="No"/>
    <x v="0"/>
    <x v="0"/>
    <n v="1"/>
    <x v="0"/>
    <x v="0"/>
    <x v="2"/>
    <s v="24-Jul-1987"/>
    <x v="113"/>
    <x v="0"/>
    <s v="tier - 1"/>
    <x v="7"/>
    <x v="38"/>
  </r>
  <r>
    <x v="114"/>
    <s v="Cardinal"/>
    <n v="30.9"/>
    <n v="9.4"/>
    <s v="No"/>
    <x v="0"/>
    <x v="0"/>
    <n v="2"/>
    <x v="0"/>
    <x v="0"/>
    <x v="0"/>
    <s v="17-Dec-1973"/>
    <x v="114"/>
    <x v="0"/>
    <s v="tier - 2"/>
    <x v="3"/>
    <x v="30"/>
  </r>
  <r>
    <x v="115"/>
    <s v="Alleman"/>
    <n v="30.495000000000001"/>
    <n v="6.29"/>
    <s v="No"/>
    <x v="0"/>
    <x v="0"/>
    <n v="0"/>
    <x v="0"/>
    <x v="0"/>
    <x v="1"/>
    <s v="12-Aug-1977"/>
    <x v="115"/>
    <x v="1"/>
    <s v="tier - 1"/>
    <x v="1"/>
    <x v="29"/>
  </r>
  <r>
    <x v="116"/>
    <s v="Stroffolino"/>
    <n v="44.88"/>
    <n v="6.04"/>
    <s v="No"/>
    <x v="0"/>
    <x v="1"/>
    <n v="1"/>
    <x v="0"/>
    <x v="0"/>
    <x v="1"/>
    <s v="16-Jul-2003"/>
    <x v="116"/>
    <x v="0"/>
    <s v="tier - 1"/>
    <x v="0"/>
    <x v="39"/>
  </r>
  <r>
    <x v="117"/>
    <s v="Clubb"/>
    <n v="44.32"/>
    <n v="10.55"/>
    <s v="No"/>
    <x v="0"/>
    <x v="0"/>
    <n v="0"/>
    <x v="0"/>
    <x v="0"/>
    <x v="0"/>
    <s v="29-Sep-1968"/>
    <x v="117"/>
    <x v="1"/>
    <s v="tier - 2"/>
    <x v="3"/>
    <x v="0"/>
  </r>
  <r>
    <x v="118"/>
    <s v="McGoogan"/>
    <n v="46.39"/>
    <n v="5.09"/>
    <s v="No"/>
    <x v="0"/>
    <x v="0"/>
    <n v="0"/>
    <x v="0"/>
    <x v="0"/>
    <x v="2"/>
    <s v="17-Dec-1977"/>
    <x v="118"/>
    <x v="1"/>
    <s v="tier - 1"/>
    <x v="1"/>
    <x v="29"/>
  </r>
  <r>
    <x v="119"/>
    <s v="Keflezighi"/>
    <n v="42.13"/>
    <n v="5.2"/>
    <s v="Yes"/>
    <x v="0"/>
    <x v="0"/>
    <n v="1"/>
    <x v="0"/>
    <x v="0"/>
    <x v="2"/>
    <s v="07-Aug-1995"/>
    <x v="119"/>
    <x v="0"/>
    <s v="tier - 3"/>
    <x v="0"/>
    <x v="40"/>
  </r>
  <r>
    <x v="120"/>
    <s v="Syed"/>
    <n v="30.78"/>
    <n v="8.4499999999999993"/>
    <s v="Yes"/>
    <x v="0"/>
    <x v="0"/>
    <n v="0"/>
    <x v="0"/>
    <x v="0"/>
    <x v="0"/>
    <s v="05-Jul-1981"/>
    <x v="120"/>
    <x v="0"/>
    <s v="tier - 2"/>
    <x v="6"/>
    <x v="36"/>
  </r>
  <r>
    <x v="121"/>
    <s v="Segal"/>
    <n v="31.35"/>
    <n v="9.5399999999999991"/>
    <s v="No"/>
    <x v="0"/>
    <x v="0"/>
    <n v="0"/>
    <x v="0"/>
    <x v="0"/>
    <x v="0"/>
    <s v="12-Jul-1978"/>
    <x v="121"/>
    <x v="0"/>
    <s v="tier - 2"/>
    <x v="5"/>
    <x v="9"/>
  </r>
  <r>
    <x v="122"/>
    <s v="Defranco"/>
    <n v="41.46"/>
    <n v="4.99"/>
    <s v="Yes"/>
    <x v="0"/>
    <x v="0"/>
    <n v="2"/>
    <x v="0"/>
    <x v="0"/>
    <x v="2"/>
    <s v="24-Jun-1966"/>
    <x v="122"/>
    <x v="1"/>
    <s v="tier - 2"/>
    <x v="3"/>
    <x v="24"/>
  </r>
  <r>
    <x v="123"/>
    <s v="Kells"/>
    <n v="48"/>
    <n v="10.54"/>
    <s v="No"/>
    <x v="0"/>
    <x v="0"/>
    <n v="0"/>
    <x v="0"/>
    <x v="0"/>
    <x v="0"/>
    <s v="05-Aug-1978"/>
    <x v="123"/>
    <x v="1"/>
    <s v="tier - 3"/>
    <x v="3"/>
    <x v="9"/>
  </r>
  <r>
    <x v="124"/>
    <s v="Lawton"/>
    <n v="49.13"/>
    <n v="4.54"/>
    <s v="No"/>
    <x v="0"/>
    <x v="0"/>
    <n v="0"/>
    <x v="0"/>
    <x v="0"/>
    <x v="2"/>
    <s v="16-Aug-1982"/>
    <x v="124"/>
    <x v="1"/>
    <s v="tier - 3"/>
    <x v="3"/>
    <x v="37"/>
  </r>
  <r>
    <x v="125"/>
    <s v="Bejar"/>
    <n v="37.799999999999997"/>
    <n v="6.29"/>
    <s v="No"/>
    <x v="0"/>
    <x v="0"/>
    <n v="1"/>
    <x v="0"/>
    <x v="0"/>
    <x v="1"/>
    <s v="30-Nov-1992"/>
    <x v="125"/>
    <x v="0"/>
    <s v="tier - 3"/>
    <x v="3"/>
    <x v="34"/>
  </r>
  <r>
    <x v="126"/>
    <s v="Navarro Castro"/>
    <n v="38.299999999999997"/>
    <n v="9.51"/>
    <s v="No"/>
    <x v="0"/>
    <x v="0"/>
    <n v="0"/>
    <x v="0"/>
    <x v="0"/>
    <x v="0"/>
    <s v="07-Jul-1962"/>
    <x v="126"/>
    <x v="1"/>
    <s v="tier - 1"/>
    <x v="3"/>
    <x v="5"/>
  </r>
  <r>
    <x v="127"/>
    <s v="Tice"/>
    <n v="32.774999999999999"/>
    <n v="4.72"/>
    <s v="No"/>
    <x v="0"/>
    <x v="0"/>
    <n v="0"/>
    <x v="0"/>
    <x v="0"/>
    <x v="2"/>
    <s v="04-Aug-1982"/>
    <x v="127"/>
    <x v="0"/>
    <s v="tier - 1"/>
    <x v="4"/>
    <x v="37"/>
  </r>
  <r>
    <x v="128"/>
    <s v="Wolf"/>
    <n v="34.200000000000003"/>
    <n v="5.91"/>
    <s v="Yes"/>
    <x v="0"/>
    <x v="0"/>
    <n v="0"/>
    <x v="0"/>
    <x v="0"/>
    <x v="1"/>
    <s v="20-Sep-1985"/>
    <x v="128"/>
    <x v="0"/>
    <s v="tier - 3"/>
    <x v="6"/>
    <x v="17"/>
  </r>
  <r>
    <x v="129"/>
    <s v="Oppedal"/>
    <n v="30.2"/>
    <n v="9.58"/>
    <s v="No"/>
    <x v="0"/>
    <x v="0"/>
    <n v="0"/>
    <x v="0"/>
    <x v="0"/>
    <x v="0"/>
    <s v="12-Oct-1978"/>
    <x v="129"/>
    <x v="0"/>
    <s v="tier - 1"/>
    <x v="3"/>
    <x v="9"/>
  </r>
  <r>
    <x v="130"/>
    <s v="Wright"/>
    <n v="48.32"/>
    <n v="5.77"/>
    <s v="No"/>
    <x v="0"/>
    <x v="0"/>
    <n v="0"/>
    <x v="0"/>
    <x v="0"/>
    <x v="1"/>
    <s v="24-Sep-1980"/>
    <x v="130"/>
    <x v="1"/>
    <s v="tier - 3"/>
    <x v="3"/>
    <x v="25"/>
  </r>
  <r>
    <x v="131"/>
    <s v="Ellis"/>
    <n v="44.86"/>
    <n v="4.38"/>
    <s v="Yes"/>
    <x v="0"/>
    <x v="0"/>
    <n v="0"/>
    <x v="0"/>
    <x v="0"/>
    <x v="2"/>
    <s v="15-Dec-1976"/>
    <x v="131"/>
    <x v="1"/>
    <s v="tier - 3"/>
    <x v="3"/>
    <x v="1"/>
  </r>
  <r>
    <x v="132"/>
    <s v="Taormina"/>
    <n v="52.15"/>
    <n v="5.65"/>
    <s v="No"/>
    <x v="0"/>
    <x v="0"/>
    <n v="1"/>
    <x v="0"/>
    <x v="0"/>
    <x v="2"/>
    <s v="16-Jun-1987"/>
    <x v="132"/>
    <x v="1"/>
    <s v="tier - 2"/>
    <x v="3"/>
    <x v="38"/>
  </r>
  <r>
    <x v="133"/>
    <s v="Lynch"/>
    <n v="41.12"/>
    <n v="7.54"/>
    <s v="Yes"/>
    <x v="0"/>
    <x v="0"/>
    <n v="0"/>
    <x v="0"/>
    <x v="0"/>
    <x v="0"/>
    <s v="30-Jul-1967"/>
    <x v="133"/>
    <x v="0"/>
    <s v="tier - 2"/>
    <x v="3"/>
    <x v="22"/>
  </r>
  <r>
    <x v="134"/>
    <s v="Tavella"/>
    <n v="38.39"/>
    <n v="5.1100000000000003"/>
    <s v="Yes"/>
    <x v="0"/>
    <x v="0"/>
    <n v="1"/>
    <x v="0"/>
    <x v="0"/>
    <x v="2"/>
    <s v="06-Jun-1964"/>
    <x v="134"/>
    <x v="1"/>
    <s v="tier - 2"/>
    <x v="3"/>
    <x v="8"/>
  </r>
  <r>
    <x v="135"/>
    <s v="Neufeld"/>
    <n v="46.85"/>
    <n v="4.25"/>
    <s v="No"/>
    <x v="0"/>
    <x v="1"/>
    <n v="1"/>
    <x v="0"/>
    <x v="0"/>
    <x v="2"/>
    <s v="03-Dec-1979"/>
    <x v="135"/>
    <x v="1"/>
    <s v="tier - 1"/>
    <x v="3"/>
    <x v="18"/>
  </r>
  <r>
    <x v="136"/>
    <s v="Walhovd"/>
    <n v="42.24"/>
    <n v="5.55"/>
    <s v="No"/>
    <x v="1"/>
    <x v="0"/>
    <n v="1"/>
    <x v="0"/>
    <x v="0"/>
    <x v="2"/>
    <s v="05-Dec-2004"/>
    <x v="136"/>
    <x v="1"/>
    <s v="tier - 2"/>
    <x v="0"/>
    <x v="41"/>
  </r>
  <r>
    <x v="137"/>
    <s v="Washburn"/>
    <n v="34.39"/>
    <n v="5.78"/>
    <s v="No"/>
    <x v="0"/>
    <x v="0"/>
    <n v="0"/>
    <x v="0"/>
    <x v="0"/>
    <x v="1"/>
    <s v="08-Nov-1991"/>
    <x v="137"/>
    <x v="0"/>
    <s v="tier - 2"/>
    <x v="1"/>
    <x v="42"/>
  </r>
  <r>
    <x v="138"/>
    <s v="Mroz"/>
    <n v="42.89"/>
    <n v="5.28"/>
    <s v="Yes"/>
    <x v="0"/>
    <x v="0"/>
    <n v="0"/>
    <x v="0"/>
    <x v="0"/>
    <x v="2"/>
    <s v="15-Jun-1976"/>
    <x v="138"/>
    <x v="1"/>
    <s v="tier - 2"/>
    <x v="1"/>
    <x v="1"/>
  </r>
  <r>
    <x v="139"/>
    <s v="Canaday"/>
    <n v="36.299999999999997"/>
    <n v="5.39"/>
    <s v="No"/>
    <x v="0"/>
    <x v="0"/>
    <n v="0"/>
    <x v="0"/>
    <x v="0"/>
    <x v="2"/>
    <s v="02-Nov-1991"/>
    <x v="139"/>
    <x v="1"/>
    <s v="tier - 2"/>
    <x v="3"/>
    <x v="42"/>
  </r>
  <r>
    <x v="140"/>
    <s v="Atkins"/>
    <n v="35.200000000000003"/>
    <n v="8.01"/>
    <s v="Yes"/>
    <x v="0"/>
    <x v="0"/>
    <n v="1"/>
    <x v="0"/>
    <x v="0"/>
    <x v="0"/>
    <s v="20-Jul-1986"/>
    <x v="140"/>
    <x v="0"/>
    <s v="tier - 3"/>
    <x v="0"/>
    <x v="26"/>
  </r>
  <r>
    <x v="141"/>
    <s v="Kropelnicki"/>
    <n v="53.62"/>
    <n v="5.21"/>
    <s v="No"/>
    <x v="0"/>
    <x v="0"/>
    <n v="0"/>
    <x v="0"/>
    <x v="0"/>
    <x v="2"/>
    <s v="13-Jul-1990"/>
    <x v="141"/>
    <x v="1"/>
    <s v="tier - 2"/>
    <x v="3"/>
    <x v="3"/>
  </r>
  <r>
    <x v="142"/>
    <s v="Braund"/>
    <n v="36.67"/>
    <n v="6.27"/>
    <s v="No"/>
    <x v="0"/>
    <x v="0"/>
    <n v="0"/>
    <x v="0"/>
    <x v="0"/>
    <x v="1"/>
    <s v="12-Nov-1999"/>
    <x v="142"/>
    <x v="1"/>
    <s v="tier - 2"/>
    <x v="2"/>
    <x v="35"/>
  </r>
  <r>
    <x v="143"/>
    <s v="Anderson"/>
    <n v="33.4"/>
    <n v="10.73"/>
    <s v="Yes"/>
    <x v="0"/>
    <x v="0"/>
    <n v="1"/>
    <x v="0"/>
    <x v="0"/>
    <x v="0"/>
    <s v="21-Jun-1986"/>
    <x v="143"/>
    <x v="0"/>
    <s v="tier - 2"/>
    <x v="3"/>
    <x v="26"/>
  </r>
  <r>
    <x v="144"/>
    <s v="Bilbrey"/>
    <n v="42.71"/>
    <n v="10.52"/>
    <s v="No"/>
    <x v="0"/>
    <x v="0"/>
    <n v="0"/>
    <x v="0"/>
    <x v="0"/>
    <x v="0"/>
    <s v="23-Dec-1971"/>
    <x v="144"/>
    <x v="1"/>
    <s v="tier - 1"/>
    <x v="3"/>
    <x v="14"/>
  </r>
  <r>
    <x v="145"/>
    <s v="Curtis"/>
    <n v="41.52"/>
    <n v="11.82"/>
    <s v="Yes"/>
    <x v="0"/>
    <x v="0"/>
    <n v="2"/>
    <x v="0"/>
    <x v="0"/>
    <x v="0"/>
    <s v="22-Aug-1970"/>
    <x v="145"/>
    <x v="1"/>
    <s v="tier - 3"/>
    <x v="3"/>
    <x v="2"/>
  </r>
  <r>
    <x v="146"/>
    <s v="Meyer"/>
    <n v="39.4"/>
    <n v="6.76"/>
    <s v="No"/>
    <x v="0"/>
    <x v="0"/>
    <n v="0"/>
    <x v="0"/>
    <x v="0"/>
    <x v="0"/>
    <s v="17-Sep-2002"/>
    <x v="146"/>
    <x v="0"/>
    <s v="tier - 3"/>
    <x v="3"/>
    <x v="43"/>
  </r>
  <r>
    <x v="147"/>
    <s v="Bardeesy"/>
    <n v="46.45"/>
    <n v="5.62"/>
    <s v="No"/>
    <x v="0"/>
    <x v="0"/>
    <n v="0"/>
    <x v="0"/>
    <x v="0"/>
    <x v="2"/>
    <s v="12-Jun-1980"/>
    <x v="147"/>
    <x v="0"/>
    <s v="tier - 3"/>
    <x v="3"/>
    <x v="25"/>
  </r>
  <r>
    <x v="148"/>
    <s v="Shanahan"/>
    <n v="35.75"/>
    <n v="4.1900000000000004"/>
    <s v="No"/>
    <x v="0"/>
    <x v="0"/>
    <n v="0"/>
    <x v="0"/>
    <x v="0"/>
    <x v="2"/>
    <s v="30-Oct-1989"/>
    <x v="148"/>
    <x v="0"/>
    <s v="tier - 2"/>
    <x v="0"/>
    <x v="4"/>
  </r>
  <r>
    <x v="149"/>
    <s v="Sutter"/>
    <n v="26.07"/>
    <n v="5.32"/>
    <s v="No"/>
    <x v="0"/>
    <x v="0"/>
    <n v="0"/>
    <x v="0"/>
    <x v="1"/>
    <x v="2"/>
    <s v="16-Aug-1980"/>
    <x v="149"/>
    <x v="0"/>
    <s v="tier - 2"/>
    <x v="0"/>
    <x v="25"/>
  </r>
  <r>
    <x v="150"/>
    <s v="Yesian"/>
    <n v="36.54"/>
    <n v="4.46"/>
    <s v="Yes"/>
    <x v="0"/>
    <x v="0"/>
    <n v="1"/>
    <x v="0"/>
    <x v="0"/>
    <x v="2"/>
    <s v="16-Jun-1964"/>
    <x v="150"/>
    <x v="1"/>
    <s v="tier - 3"/>
    <x v="3"/>
    <x v="13"/>
  </r>
  <r>
    <x v="151"/>
    <s v="Meers"/>
    <n v="51.64"/>
    <n v="5.65"/>
    <s v="No"/>
    <x v="0"/>
    <x v="0"/>
    <n v="0"/>
    <x v="0"/>
    <x v="0"/>
    <x v="2"/>
    <s v="08-Sep-1989"/>
    <x v="151"/>
    <x v="1"/>
    <s v="tier - 3"/>
    <x v="3"/>
    <x v="4"/>
  </r>
  <r>
    <x v="152"/>
    <s v="Conlon"/>
    <n v="42.83"/>
    <n v="6.04"/>
    <s v="No"/>
    <x v="0"/>
    <x v="0"/>
    <n v="2"/>
    <x v="0"/>
    <x v="0"/>
    <x v="1"/>
    <s v="19-Nov-1972"/>
    <x v="152"/>
    <x v="1"/>
    <s v="tier - 2"/>
    <x v="3"/>
    <x v="28"/>
  </r>
  <r>
    <x v="153"/>
    <s v="Arnstein"/>
    <n v="40.15"/>
    <n v="5.76"/>
    <s v="No"/>
    <x v="0"/>
    <x v="0"/>
    <n v="1"/>
    <x v="0"/>
    <x v="0"/>
    <x v="1"/>
    <s v="29-Jul-1998"/>
    <x v="153"/>
    <x v="0"/>
    <s v="tier - 3"/>
    <x v="0"/>
    <x v="44"/>
  </r>
  <r>
    <x v="154"/>
    <s v="Jurek"/>
    <n v="27.8"/>
    <n v="4.3600000000000003"/>
    <s v="No"/>
    <x v="0"/>
    <x v="1"/>
    <n v="1"/>
    <x v="0"/>
    <x v="1"/>
    <x v="2"/>
    <s v="09-Sep-1979"/>
    <x v="154"/>
    <x v="0"/>
    <s v="tier - 2"/>
    <x v="3"/>
    <x v="18"/>
  </r>
  <r>
    <x v="155"/>
    <s v="Thill"/>
    <n v="45.81"/>
    <n v="4.76"/>
    <s v="Yes"/>
    <x v="0"/>
    <x v="1"/>
    <n v="1"/>
    <x v="0"/>
    <x v="0"/>
    <x v="2"/>
    <s v="26-Jul-1983"/>
    <x v="155"/>
    <x v="1"/>
    <s v="tier - 2"/>
    <x v="3"/>
    <x v="33"/>
  </r>
  <r>
    <x v="156"/>
    <s v="Glaz"/>
    <n v="34.43"/>
    <n v="10.82"/>
    <s v="Yes"/>
    <x v="0"/>
    <x v="0"/>
    <n v="1"/>
    <x v="0"/>
    <x v="0"/>
    <x v="0"/>
    <s v="15-Aug-1986"/>
    <x v="156"/>
    <x v="0"/>
    <s v="tier - 1"/>
    <x v="0"/>
    <x v="26"/>
  </r>
  <r>
    <x v="157"/>
    <s v="Sampson"/>
    <n v="41.33"/>
    <n v="4.01"/>
    <s v="Yes"/>
    <x v="0"/>
    <x v="0"/>
    <n v="0"/>
    <x v="0"/>
    <x v="0"/>
    <x v="2"/>
    <s v="18-Sep-1976"/>
    <x v="157"/>
    <x v="1"/>
    <s v="tier - 2"/>
    <x v="3"/>
    <x v="1"/>
  </r>
  <r>
    <x v="158"/>
    <s v="Duliba"/>
    <n v="31.92"/>
    <n v="5.12"/>
    <s v="Yes"/>
    <x v="0"/>
    <x v="0"/>
    <n v="1"/>
    <x v="0"/>
    <x v="0"/>
    <x v="2"/>
    <s v="10-Oct-1988"/>
    <x v="158"/>
    <x v="1"/>
    <s v="tier - 3"/>
    <x v="8"/>
    <x v="23"/>
  </r>
  <r>
    <x v="159"/>
    <s v="Tanguay"/>
    <n v="39.799999999999997"/>
    <n v="10.54"/>
    <s v="Yes"/>
    <x v="0"/>
    <x v="0"/>
    <n v="2"/>
    <x v="0"/>
    <x v="0"/>
    <x v="0"/>
    <s v="28-Oct-1970"/>
    <x v="159"/>
    <x v="1"/>
    <s v="tier - 3"/>
    <x v="3"/>
    <x v="2"/>
  </r>
  <r>
    <x v="160"/>
    <s v="McClelland"/>
    <n v="42.82"/>
    <n v="4.21"/>
    <s v="No"/>
    <x v="0"/>
    <x v="0"/>
    <n v="0"/>
    <x v="0"/>
    <x v="0"/>
    <x v="2"/>
    <s v="20-Jun-1982"/>
    <x v="160"/>
    <x v="1"/>
    <s v="tier - 2"/>
    <x v="1"/>
    <x v="37"/>
  </r>
  <r>
    <x v="161"/>
    <s v="Gorman"/>
    <n v="33.630000000000003"/>
    <n v="5.42"/>
    <s v="No"/>
    <x v="0"/>
    <x v="0"/>
    <n v="0"/>
    <x v="0"/>
    <x v="0"/>
    <x v="2"/>
    <s v="16-Nov-1990"/>
    <x v="161"/>
    <x v="0"/>
    <s v="tier - 2"/>
    <x v="9"/>
    <x v="3"/>
  </r>
  <r>
    <x v="162"/>
    <s v="Nishimura"/>
    <n v="37.07"/>
    <n v="4.28"/>
    <s v="No"/>
    <x v="1"/>
    <x v="0"/>
    <n v="1"/>
    <x v="0"/>
    <x v="0"/>
    <x v="2"/>
    <s v="12-Oct-2000"/>
    <x v="162"/>
    <x v="0"/>
    <s v="tier - 1"/>
    <x v="0"/>
    <x v="21"/>
  </r>
  <r>
    <x v="163"/>
    <s v="Brimble"/>
    <n v="35.625"/>
    <n v="8.9"/>
    <s v="No"/>
    <x v="0"/>
    <x v="0"/>
    <n v="0"/>
    <x v="0"/>
    <x v="0"/>
    <x v="0"/>
    <s v="27-Sep-2002"/>
    <x v="163"/>
    <x v="0"/>
    <s v="tier - 2"/>
    <x v="1"/>
    <x v="43"/>
  </r>
  <r>
    <x v="164"/>
    <s v="Trenk"/>
    <n v="42.69"/>
    <n v="4.8899999999999997"/>
    <s v="No"/>
    <x v="0"/>
    <x v="1"/>
    <n v="1"/>
    <x v="0"/>
    <x v="0"/>
    <x v="2"/>
    <s v="03-Aug-1979"/>
    <x v="164"/>
    <x v="1"/>
    <s v="tier - 1"/>
    <x v="3"/>
    <x v="18"/>
  </r>
  <r>
    <x v="165"/>
    <s v="Wittmann"/>
    <n v="37.869999999999997"/>
    <n v="4.29"/>
    <s v="Yes"/>
    <x v="0"/>
    <x v="1"/>
    <n v="1"/>
    <x v="0"/>
    <x v="0"/>
    <x v="2"/>
    <s v="30-Oct-1969"/>
    <x v="165"/>
    <x v="0"/>
    <s v="tier - 3"/>
    <x v="3"/>
    <x v="16"/>
  </r>
  <r>
    <x v="166"/>
    <s v="Tremblay"/>
    <n v="40.61"/>
    <n v="8"/>
    <s v="Yes"/>
    <x v="0"/>
    <x v="0"/>
    <n v="1"/>
    <x v="0"/>
    <x v="0"/>
    <x v="0"/>
    <s v="09-Nov-1975"/>
    <x v="166"/>
    <x v="1"/>
    <s v="tier - 3"/>
    <x v="3"/>
    <x v="27"/>
  </r>
  <r>
    <x v="167"/>
    <s v="Scofield"/>
    <n v="30.78"/>
    <n v="4.67"/>
    <s v="Yes"/>
    <x v="0"/>
    <x v="0"/>
    <n v="0"/>
    <x v="0"/>
    <x v="0"/>
    <x v="2"/>
    <s v="17-Nov-1985"/>
    <x v="167"/>
    <x v="1"/>
    <s v="tier - 1"/>
    <x v="2"/>
    <x v="17"/>
  </r>
  <r>
    <x v="168"/>
    <s v="Yost"/>
    <n v="49.49"/>
    <n v="4.5"/>
    <s v="No"/>
    <x v="0"/>
    <x v="0"/>
    <n v="0"/>
    <x v="0"/>
    <x v="0"/>
    <x v="2"/>
    <s v="17-Oct-1990"/>
    <x v="168"/>
    <x v="1"/>
    <s v="tier - 2"/>
    <x v="3"/>
    <x v="3"/>
  </r>
  <r>
    <x v="169"/>
    <s v="Torphy"/>
    <n v="37.619999999999997"/>
    <n v="6.32"/>
    <s v="Yes"/>
    <x v="1"/>
    <x v="0"/>
    <n v="2"/>
    <x v="0"/>
    <x v="0"/>
    <x v="1"/>
    <s v="05-Sep-2000"/>
    <x v="169"/>
    <x v="0"/>
    <s v="tier - 3"/>
    <x v="10"/>
    <x v="21"/>
  </r>
  <r>
    <x v="170"/>
    <s v="Busby"/>
    <n v="36.08"/>
    <n v="6.1"/>
    <s v="Yes"/>
    <x v="0"/>
    <x v="0"/>
    <n v="1"/>
    <x v="0"/>
    <x v="0"/>
    <x v="1"/>
    <s v="30-Oct-1995"/>
    <x v="170"/>
    <x v="1"/>
    <s v="tier - 2"/>
    <x v="0"/>
    <x v="40"/>
  </r>
  <r>
    <x v="171"/>
    <s v="Nguyen"/>
    <n v="33.5"/>
    <n v="5.4"/>
    <s v="No"/>
    <x v="0"/>
    <x v="0"/>
    <n v="0"/>
    <x v="0"/>
    <x v="0"/>
    <x v="2"/>
    <s v="10-Jun-1989"/>
    <x v="171"/>
    <x v="1"/>
    <s v="tier - 3"/>
    <x v="3"/>
    <x v="4"/>
  </r>
  <r>
    <x v="172"/>
    <s v="Hanley"/>
    <n v="47.46"/>
    <n v="6.24"/>
    <s v="Yes"/>
    <x v="0"/>
    <x v="0"/>
    <n v="1"/>
    <x v="0"/>
    <x v="0"/>
    <x v="1"/>
    <s v="17-Dec-1988"/>
    <x v="172"/>
    <x v="1"/>
    <s v="tier - 1"/>
    <x v="3"/>
    <x v="23"/>
  </r>
  <r>
    <x v="173"/>
    <s v="Scheer"/>
    <n v="49.24"/>
    <n v="4.45"/>
    <s v="No"/>
    <x v="0"/>
    <x v="0"/>
    <n v="0"/>
    <x v="0"/>
    <x v="0"/>
    <x v="2"/>
    <s v="01-Nov-1991"/>
    <x v="173"/>
    <x v="1"/>
    <s v="tier - 2"/>
    <x v="3"/>
    <x v="42"/>
  </r>
  <r>
    <x v="174"/>
    <s v="Rankin"/>
    <n v="54.4"/>
    <n v="5.22"/>
    <s v="No"/>
    <x v="0"/>
    <x v="0"/>
    <n v="1"/>
    <x v="0"/>
    <x v="0"/>
    <x v="2"/>
    <s v="13-Sep-1992"/>
    <x v="174"/>
    <x v="1"/>
    <s v="tier - 3"/>
    <x v="3"/>
    <x v="34"/>
  </r>
  <r>
    <x v="175"/>
    <s v="Ricardi"/>
    <n v="35.53"/>
    <n v="4.6100000000000003"/>
    <s v="No"/>
    <x v="0"/>
    <x v="0"/>
    <n v="1"/>
    <x v="0"/>
    <x v="0"/>
    <x v="2"/>
    <s v="25-Aug-1992"/>
    <x v="175"/>
    <x v="0"/>
    <s v="tier - 1"/>
    <x v="0"/>
    <x v="34"/>
  </r>
  <r>
    <x v="176"/>
    <s v="Karkos"/>
    <n v="39.729999999999997"/>
    <n v="6.24"/>
    <s v="No"/>
    <x v="0"/>
    <x v="0"/>
    <n v="0"/>
    <x v="0"/>
    <x v="0"/>
    <x v="1"/>
    <s v="13-Aug-1977"/>
    <x v="176"/>
    <x v="1"/>
    <s v="tier - 1"/>
    <x v="3"/>
    <x v="29"/>
  </r>
  <r>
    <x v="177"/>
    <s v="Price-Dierksen"/>
    <n v="35.68"/>
    <n v="10.039999999999999"/>
    <s v="No"/>
    <x v="0"/>
    <x v="0"/>
    <n v="0"/>
    <x v="0"/>
    <x v="0"/>
    <x v="0"/>
    <s v="22-Oct-1968"/>
    <x v="177"/>
    <x v="1"/>
    <s v="tier - 1"/>
    <x v="3"/>
    <x v="0"/>
  </r>
  <r>
    <x v="178"/>
    <s v="Knispel"/>
    <n v="48.86"/>
    <n v="6.09"/>
    <s v="No"/>
    <x v="0"/>
    <x v="0"/>
    <n v="0"/>
    <x v="0"/>
    <x v="0"/>
    <x v="1"/>
    <s v="10-Jun-1991"/>
    <x v="178"/>
    <x v="1"/>
    <s v="tier - 2"/>
    <x v="3"/>
    <x v="42"/>
  </r>
  <r>
    <x v="179"/>
    <s v="King"/>
    <n v="34.799999999999997"/>
    <n v="11.4"/>
    <s v="Yes"/>
    <x v="0"/>
    <x v="1"/>
    <n v="1"/>
    <x v="1"/>
    <x v="0"/>
    <x v="0"/>
    <s v="24-Jul-1963"/>
    <x v="179"/>
    <x v="1"/>
    <s v="tier - 2"/>
    <x v="3"/>
    <x v="8"/>
  </r>
  <r>
    <x v="180"/>
    <s v="Samuelson"/>
    <n v="32.49"/>
    <n v="4.29"/>
    <s v="No"/>
    <x v="0"/>
    <x v="1"/>
    <n v="1"/>
    <x v="0"/>
    <x v="0"/>
    <x v="2"/>
    <s v="21-Jun-2003"/>
    <x v="180"/>
    <x v="1"/>
    <s v="tier - 1"/>
    <x v="1"/>
    <x v="39"/>
  </r>
  <r>
    <x v="181"/>
    <s v="Fredsall"/>
    <n v="39"/>
    <n v="5.7"/>
    <s v="No"/>
    <x v="0"/>
    <x v="0"/>
    <n v="2"/>
    <x v="0"/>
    <x v="0"/>
    <x v="2"/>
    <s v="05-Dec-1972"/>
    <x v="181"/>
    <x v="0"/>
    <s v="tier - 3"/>
    <x v="3"/>
    <x v="28"/>
  </r>
  <r>
    <x v="182"/>
    <s v="Eggleston"/>
    <n v="35.299999999999997"/>
    <n v="6.09"/>
    <s v="No"/>
    <x v="0"/>
    <x v="0"/>
    <n v="1"/>
    <x v="0"/>
    <x v="0"/>
    <x v="1"/>
    <s v="04-Jul-1992"/>
    <x v="182"/>
    <x v="1"/>
    <s v="tier - 3"/>
    <x v="3"/>
    <x v="34"/>
  </r>
  <r>
    <x v="183"/>
    <s v="Palombaro"/>
    <n v="33.42"/>
    <n v="10.67"/>
    <s v="No"/>
    <x v="0"/>
    <x v="0"/>
    <n v="0"/>
    <x v="0"/>
    <x v="0"/>
    <x v="0"/>
    <s v="28-Dec-1965"/>
    <x v="183"/>
    <x v="1"/>
    <s v="tier - 1"/>
    <x v="3"/>
    <x v="11"/>
  </r>
  <r>
    <x v="184"/>
    <s v="Silva"/>
    <n v="37.18"/>
    <n v="6.75"/>
    <s v="Yes"/>
    <x v="0"/>
    <x v="0"/>
    <n v="2"/>
    <x v="0"/>
    <x v="0"/>
    <x v="0"/>
    <s v="14-Jul-1970"/>
    <x v="184"/>
    <x v="0"/>
    <s v="tier - 1"/>
    <x v="3"/>
    <x v="2"/>
  </r>
  <r>
    <x v="185"/>
    <s v="Bugala"/>
    <n v="33.33"/>
    <n v="9.26"/>
    <s v="Yes"/>
    <x v="0"/>
    <x v="0"/>
    <n v="2"/>
    <x v="1"/>
    <x v="0"/>
    <x v="0"/>
    <s v="29-Jul-1961"/>
    <x v="185"/>
    <x v="1"/>
    <s v="tier - 2"/>
    <x v="0"/>
    <x v="12"/>
  </r>
  <r>
    <x v="186"/>
    <s v="Dublin"/>
    <n v="53.21"/>
    <n v="4.2699999999999996"/>
    <s v="No"/>
    <x v="0"/>
    <x v="0"/>
    <n v="1"/>
    <x v="0"/>
    <x v="0"/>
    <x v="2"/>
    <s v="09-Oct-1992"/>
    <x v="186"/>
    <x v="0"/>
    <s v="tier - 2"/>
    <x v="3"/>
    <x v="34"/>
  </r>
  <r>
    <x v="187"/>
    <s v="Cleland"/>
    <n v="38.729999999999997"/>
    <n v="11.51"/>
    <s v="No"/>
    <x v="0"/>
    <x v="0"/>
    <n v="2"/>
    <x v="0"/>
    <x v="0"/>
    <x v="0"/>
    <s v="09-Aug-1973"/>
    <x v="187"/>
    <x v="1"/>
    <s v="tier - 3"/>
    <x v="3"/>
    <x v="30"/>
  </r>
  <r>
    <x v="188"/>
    <s v="Evans"/>
    <n v="29.73"/>
    <n v="7.22"/>
    <s v="No"/>
    <x v="0"/>
    <x v="0"/>
    <n v="0"/>
    <x v="0"/>
    <x v="1"/>
    <x v="0"/>
    <s v="19-Nov-1962"/>
    <x v="188"/>
    <x v="1"/>
    <s v="tier - 2"/>
    <x v="3"/>
    <x v="5"/>
  </r>
  <r>
    <x v="189"/>
    <s v="Boyd"/>
    <n v="34.700000000000003"/>
    <n v="4.37"/>
    <s v="No"/>
    <x v="0"/>
    <x v="1"/>
    <n v="1"/>
    <x v="0"/>
    <x v="0"/>
    <x v="2"/>
    <s v="09-Dec-2003"/>
    <x v="189"/>
    <x v="1"/>
    <s v="tier - 3"/>
    <x v="3"/>
    <x v="39"/>
  </r>
  <r>
    <x v="190"/>
    <s v="Roulier"/>
    <n v="38.28"/>
    <n v="11.56"/>
    <s v="Yes"/>
    <x v="0"/>
    <x v="0"/>
    <n v="1"/>
    <x v="0"/>
    <x v="0"/>
    <x v="0"/>
    <s v="05-Jun-1975"/>
    <x v="190"/>
    <x v="0"/>
    <s v="tier - 2"/>
    <x v="3"/>
    <x v="19"/>
  </r>
  <r>
    <x v="191"/>
    <s v="Mullins"/>
    <n v="33.57"/>
    <n v="8.82"/>
    <s v="Yes"/>
    <x v="0"/>
    <x v="0"/>
    <n v="0"/>
    <x v="0"/>
    <x v="0"/>
    <x v="0"/>
    <s v="18-Oct-1967"/>
    <x v="191"/>
    <x v="0"/>
    <s v="tier - 3"/>
    <x v="3"/>
    <x v="22"/>
  </r>
  <r>
    <x v="192"/>
    <s v="Hofmann"/>
    <n v="52.06"/>
    <n v="4.6900000000000004"/>
    <s v="No"/>
    <x v="0"/>
    <x v="0"/>
    <n v="1"/>
    <x v="0"/>
    <x v="0"/>
    <x v="2"/>
    <s v="16-Jun-1992"/>
    <x v="192"/>
    <x v="1"/>
    <s v="tier - 2"/>
    <x v="3"/>
    <x v="34"/>
  </r>
  <r>
    <x v="193"/>
    <s v="Garcia Garcia"/>
    <n v="38.17"/>
    <n v="4.53"/>
    <s v="No"/>
    <x v="1"/>
    <x v="0"/>
    <n v="1"/>
    <x v="0"/>
    <x v="0"/>
    <x v="2"/>
    <s v="25-Dec-2004"/>
    <x v="193"/>
    <x v="0"/>
    <s v="tier - 2"/>
    <x v="0"/>
    <x v="41"/>
  </r>
  <r>
    <x v="194"/>
    <s v="Klecker"/>
    <n v="36.954999999999998"/>
    <n v="5.84"/>
    <s v="No"/>
    <x v="0"/>
    <x v="1"/>
    <n v="1"/>
    <x v="0"/>
    <x v="0"/>
    <x v="1"/>
    <s v="05-Sep-2003"/>
    <x v="194"/>
    <x v="0"/>
    <s v="tier - 1"/>
    <x v="1"/>
    <x v="39"/>
  </r>
  <r>
    <x v="195"/>
    <s v="Cancre"/>
    <n v="34.4"/>
    <n v="4.9000000000000004"/>
    <s v="No"/>
    <x v="0"/>
    <x v="1"/>
    <n v="1"/>
    <x v="0"/>
    <x v="0"/>
    <x v="2"/>
    <s v="28-Dec-1993"/>
    <x v="195"/>
    <x v="0"/>
    <s v="tier - 3"/>
    <x v="3"/>
    <x v="20"/>
  </r>
  <r>
    <x v="196"/>
    <s v="Denucci"/>
    <n v="31.73"/>
    <n v="4.3"/>
    <s v="No"/>
    <x v="0"/>
    <x v="0"/>
    <n v="0"/>
    <x v="0"/>
    <x v="0"/>
    <x v="2"/>
    <s v="01-Oct-1999"/>
    <x v="196"/>
    <x v="0"/>
    <s v="tier - 3"/>
    <x v="4"/>
    <x v="35"/>
  </r>
  <r>
    <x v="197"/>
    <s v="Saldana"/>
    <n v="36.64"/>
    <n v="11.34"/>
    <s v="No"/>
    <x v="0"/>
    <x v="0"/>
    <n v="0"/>
    <x v="0"/>
    <x v="0"/>
    <x v="0"/>
    <s v="06-Dec-1974"/>
    <x v="197"/>
    <x v="1"/>
    <s v="tier - 3"/>
    <x v="1"/>
    <x v="19"/>
  </r>
  <r>
    <x v="198"/>
    <s v="Weinberg"/>
    <n v="36.85"/>
    <n v="5.88"/>
    <s v="No"/>
    <x v="1"/>
    <x v="0"/>
    <n v="1"/>
    <x v="0"/>
    <x v="0"/>
    <x v="1"/>
    <s v="30-Aug-2004"/>
    <x v="198"/>
    <x v="1"/>
    <s v="tier - 2"/>
    <x v="0"/>
    <x v="41"/>
  </r>
  <r>
    <x v="199"/>
    <s v="Walsh"/>
    <n v="33.33"/>
    <n v="5.01"/>
    <s v="Yes"/>
    <x v="0"/>
    <x v="1"/>
    <n v="1"/>
    <x v="0"/>
    <x v="0"/>
    <x v="2"/>
    <s v="12-Jun-1997"/>
    <x v="199"/>
    <x v="0"/>
    <s v="tier - 3"/>
    <x v="0"/>
    <x v="31"/>
  </r>
  <r>
    <x v="200"/>
    <s v="Pasten"/>
    <n v="39.14"/>
    <n v="4.4000000000000004"/>
    <s v="No"/>
    <x v="0"/>
    <x v="1"/>
    <n v="1"/>
    <x v="0"/>
    <x v="0"/>
    <x v="2"/>
    <s v="04-Nov-1979"/>
    <x v="200"/>
    <x v="1"/>
    <s v="tier - 2"/>
    <x v="3"/>
    <x v="18"/>
  </r>
  <r>
    <x v="201"/>
    <s v="LaBelle"/>
    <n v="32.9"/>
    <n v="6.26"/>
    <s v="Yes"/>
    <x v="0"/>
    <x v="0"/>
    <n v="0"/>
    <x v="0"/>
    <x v="0"/>
    <x v="1"/>
    <s v="20-Aug-1996"/>
    <x v="201"/>
    <x v="0"/>
    <s v="tier - 1"/>
    <x v="3"/>
    <x v="45"/>
  </r>
  <r>
    <x v="202"/>
    <s v="Guzman"/>
    <n v="29.78"/>
    <n v="10.27"/>
    <s v="Yes"/>
    <x v="0"/>
    <x v="1"/>
    <n v="1"/>
    <x v="0"/>
    <x v="1"/>
    <x v="0"/>
    <s v="22-Jul-1963"/>
    <x v="202"/>
    <x v="1"/>
    <s v="tier - 1"/>
    <x v="3"/>
    <x v="8"/>
  </r>
  <r>
    <x v="203"/>
    <s v="Turnbull"/>
    <n v="32.78"/>
    <n v="5.27"/>
    <s v="No"/>
    <x v="0"/>
    <x v="0"/>
    <n v="0"/>
    <x v="0"/>
    <x v="0"/>
    <x v="2"/>
    <s v="04-Sep-1999"/>
    <x v="203"/>
    <x v="1"/>
    <s v="tier - 3"/>
    <x v="0"/>
    <x v="35"/>
  </r>
  <r>
    <x v="204"/>
    <s v="Aguero"/>
    <n v="41.65"/>
    <n v="10.73"/>
    <s v="Yes"/>
    <x v="0"/>
    <x v="0"/>
    <n v="0"/>
    <x v="0"/>
    <x v="0"/>
    <x v="0"/>
    <s v="22-Nov-1981"/>
    <x v="204"/>
    <x v="0"/>
    <s v="tier - 3"/>
    <x v="3"/>
    <x v="36"/>
  </r>
  <r>
    <x v="205"/>
    <s v="Woodward"/>
    <n v="50.79"/>
    <n v="4.45"/>
    <s v="No"/>
    <x v="0"/>
    <x v="0"/>
    <n v="1"/>
    <x v="0"/>
    <x v="0"/>
    <x v="2"/>
    <s v="18-Jun-1992"/>
    <x v="205"/>
    <x v="1"/>
    <s v="tier - 1"/>
    <x v="3"/>
    <x v="34"/>
  </r>
  <r>
    <x v="206"/>
    <s v="McElroy"/>
    <n v="35.43"/>
    <n v="5.25"/>
    <s v="Yes"/>
    <x v="0"/>
    <x v="0"/>
    <n v="0"/>
    <x v="0"/>
    <x v="0"/>
    <x v="2"/>
    <s v="04-Oct-1976"/>
    <x v="206"/>
    <x v="1"/>
    <s v="tier - 2"/>
    <x v="3"/>
    <x v="1"/>
  </r>
  <r>
    <x v="207"/>
    <s v="Lopez"/>
    <n v="35.25"/>
    <n v="9.51"/>
    <s v="No"/>
    <x v="0"/>
    <x v="0"/>
    <n v="0"/>
    <x v="0"/>
    <x v="0"/>
    <x v="0"/>
    <s v="15-Jul-1974"/>
    <x v="207"/>
    <x v="1"/>
    <s v="tier - 3"/>
    <x v="1"/>
    <x v="19"/>
  </r>
  <r>
    <x v="208"/>
    <s v="Cardosi"/>
    <n v="36.85"/>
    <n v="11.12"/>
    <s v="No"/>
    <x v="0"/>
    <x v="0"/>
    <n v="0"/>
    <x v="0"/>
    <x v="0"/>
    <x v="0"/>
    <s v="19-Dec-1978"/>
    <x v="208"/>
    <x v="1"/>
    <s v="tier - 1"/>
    <x v="3"/>
    <x v="9"/>
  </r>
  <r>
    <x v="209"/>
    <s v="Looney"/>
    <n v="31.02"/>
    <n v="4.5599999999999996"/>
    <s v="No"/>
    <x v="1"/>
    <x v="0"/>
    <n v="1"/>
    <x v="0"/>
    <x v="0"/>
    <x v="2"/>
    <s v="17-Dec-2000"/>
    <x v="209"/>
    <x v="1"/>
    <s v="tier - 3"/>
    <x v="0"/>
    <x v="21"/>
  </r>
  <r>
    <x v="210"/>
    <s v="Zyryanov"/>
    <n v="35.6"/>
    <n v="4.0199999999999996"/>
    <s v="Yes"/>
    <x v="1"/>
    <x v="0"/>
    <n v="2"/>
    <x v="0"/>
    <x v="0"/>
    <x v="2"/>
    <s v="19-Nov-2000"/>
    <x v="210"/>
    <x v="1"/>
    <s v="tier - 3"/>
    <x v="3"/>
    <x v="21"/>
  </r>
  <r>
    <x v="211"/>
    <s v="Gavin"/>
    <n v="34.39"/>
    <n v="8.7200000000000006"/>
    <s v="No"/>
    <x v="0"/>
    <x v="0"/>
    <n v="0"/>
    <x v="0"/>
    <x v="0"/>
    <x v="0"/>
    <s v="10-Aug-1971"/>
    <x v="211"/>
    <x v="0"/>
    <s v="tier - 3"/>
    <x v="3"/>
    <x v="14"/>
  </r>
  <r>
    <x v="212"/>
    <s v="Littlefield"/>
    <n v="29.06"/>
    <n v="6.25"/>
    <s v="Yes"/>
    <x v="0"/>
    <x v="0"/>
    <n v="1"/>
    <x v="0"/>
    <x v="1"/>
    <x v="1"/>
    <s v="29-Aug-1964"/>
    <x v="212"/>
    <x v="1"/>
    <s v="tier - 1"/>
    <x v="3"/>
    <x v="13"/>
  </r>
  <r>
    <x v="213"/>
    <s v="Shearer"/>
    <n v="35.799999999999997"/>
    <n v="7.32"/>
    <s v="No"/>
    <x v="0"/>
    <x v="0"/>
    <n v="2"/>
    <x v="0"/>
    <x v="0"/>
    <x v="0"/>
    <s v="27-Oct-1973"/>
    <x v="213"/>
    <x v="0"/>
    <s v="tier - 1"/>
    <x v="3"/>
    <x v="30"/>
  </r>
  <r>
    <x v="214"/>
    <s v="Armstrong"/>
    <n v="49.8"/>
    <n v="4.24"/>
    <s v="No"/>
    <x v="0"/>
    <x v="0"/>
    <n v="1"/>
    <x v="0"/>
    <x v="0"/>
    <x v="2"/>
    <s v="13-Sep-1992"/>
    <x v="214"/>
    <x v="1"/>
    <s v="tier - 3"/>
    <x v="3"/>
    <x v="34"/>
  </r>
  <r>
    <x v="215"/>
    <s v="Warriner"/>
    <n v="35.71"/>
    <n v="6.84"/>
    <s v="No"/>
    <x v="0"/>
    <x v="0"/>
    <n v="2"/>
    <x v="0"/>
    <x v="0"/>
    <x v="0"/>
    <s v="16-Dec-1973"/>
    <x v="215"/>
    <x v="1"/>
    <s v="tier - 2"/>
    <x v="3"/>
    <x v="30"/>
  </r>
  <r>
    <x v="216"/>
    <s v="White"/>
    <n v="30.8"/>
    <n v="5.23"/>
    <s v="Yes"/>
    <x v="0"/>
    <x v="0"/>
    <n v="1"/>
    <x v="0"/>
    <x v="0"/>
    <x v="2"/>
    <s v="20-Nov-1988"/>
    <x v="216"/>
    <x v="0"/>
    <s v="tier - 2"/>
    <x v="3"/>
    <x v="23"/>
  </r>
  <r>
    <x v="217"/>
    <s v="Cordaro"/>
    <n v="33.69"/>
    <n v="9.68"/>
    <s v="No"/>
    <x v="0"/>
    <x v="0"/>
    <n v="0"/>
    <x v="0"/>
    <x v="0"/>
    <x v="0"/>
    <s v="22-Sep-1971"/>
    <x v="217"/>
    <x v="1"/>
    <s v="tier - 3"/>
    <x v="3"/>
    <x v="14"/>
  </r>
  <r>
    <x v="218"/>
    <s v="Hamilton"/>
    <n v="42.27"/>
    <n v="6.05"/>
    <s v="Yes"/>
    <x v="0"/>
    <x v="0"/>
    <n v="1"/>
    <x v="0"/>
    <x v="0"/>
    <x v="1"/>
    <s v="19-Sep-1988"/>
    <x v="218"/>
    <x v="1"/>
    <s v="tier - 1"/>
    <x v="3"/>
    <x v="23"/>
  </r>
  <r>
    <x v="219"/>
    <s v="Meyer"/>
    <n v="53.25"/>
    <n v="6.11"/>
    <s v="Yes"/>
    <x v="0"/>
    <x v="1"/>
    <n v="1"/>
    <x v="0"/>
    <x v="0"/>
    <x v="1"/>
    <s v="09-Jul-1997"/>
    <x v="219"/>
    <x v="0"/>
    <s v="tier - 2"/>
    <x v="3"/>
    <x v="31"/>
  </r>
  <r>
    <x v="220"/>
    <s v="Duke"/>
    <n v="26.8"/>
    <n v="10.93"/>
    <s v="Yes"/>
    <x v="0"/>
    <x v="0"/>
    <n v="0"/>
    <x v="1"/>
    <x v="1"/>
    <x v="0"/>
    <s v="30-Dec-1967"/>
    <x v="220"/>
    <x v="1"/>
    <s v="tier - 2"/>
    <x v="3"/>
    <x v="22"/>
  </r>
  <r>
    <x v="221"/>
    <s v="Malatesta"/>
    <n v="28.5"/>
    <n v="5.12"/>
    <s v="No"/>
    <x v="0"/>
    <x v="0"/>
    <n v="1"/>
    <x v="0"/>
    <x v="1"/>
    <x v="2"/>
    <s v="22-Dec-1998"/>
    <x v="221"/>
    <x v="0"/>
    <s v="tier - 1"/>
    <x v="4"/>
    <x v="44"/>
  </r>
  <r>
    <x v="222"/>
    <s v="Hinrichsen"/>
    <n v="22.895"/>
    <n v="5.72"/>
    <s v="No"/>
    <x v="0"/>
    <x v="0"/>
    <n v="0"/>
    <x v="0"/>
    <x v="2"/>
    <x v="1"/>
    <s v="29-Jun-1977"/>
    <x v="222"/>
    <x v="0"/>
    <s v="tier - 1"/>
    <x v="6"/>
    <x v="29"/>
  </r>
  <r>
    <x v="223"/>
    <s v="Lucan"/>
    <n v="34.06"/>
    <n v="11.83"/>
    <s v="Yes"/>
    <x v="0"/>
    <x v="0"/>
    <n v="1"/>
    <x v="0"/>
    <x v="0"/>
    <x v="0"/>
    <s v="29-Aug-1975"/>
    <x v="223"/>
    <x v="1"/>
    <s v="tier - 1"/>
    <x v="3"/>
    <x v="27"/>
  </r>
  <r>
    <x v="224"/>
    <s v="Koch"/>
    <n v="36.409999999999997"/>
    <n v="4.55"/>
    <s v="No"/>
    <x v="0"/>
    <x v="0"/>
    <n v="0"/>
    <x v="0"/>
    <x v="0"/>
    <x v="2"/>
    <s v="05-Jul-1982"/>
    <x v="224"/>
    <x v="1"/>
    <s v="tier - 3"/>
    <x v="3"/>
    <x v="37"/>
  </r>
  <r>
    <x v="225"/>
    <s v="Smith"/>
    <n v="52.3"/>
    <n v="4.87"/>
    <s v="Yes"/>
    <x v="0"/>
    <x v="1"/>
    <n v="1"/>
    <x v="0"/>
    <x v="0"/>
    <x v="2"/>
    <s v="22-Aug-1997"/>
    <x v="225"/>
    <x v="1"/>
    <s v="tier - 2"/>
    <x v="3"/>
    <x v="31"/>
  </r>
  <r>
    <x v="226"/>
    <s v="O'Connor"/>
    <n v="52.66"/>
    <n v="4.45"/>
    <s v="No"/>
    <x v="0"/>
    <x v="0"/>
    <n v="1"/>
    <x v="0"/>
    <x v="0"/>
    <x v="2"/>
    <s v="22-Aug-1998"/>
    <x v="226"/>
    <x v="1"/>
    <s v="tier - 1"/>
    <x v="3"/>
    <x v="44"/>
  </r>
  <r>
    <x v="227"/>
    <s v="Kampwerth"/>
    <n v="29.57"/>
    <n v="9.42"/>
    <s v="Yes"/>
    <x v="0"/>
    <x v="0"/>
    <n v="0"/>
    <x v="0"/>
    <x v="1"/>
    <x v="0"/>
    <s v="07-Oct-1967"/>
    <x v="227"/>
    <x v="1"/>
    <s v="tier - 2"/>
    <x v="3"/>
    <x v="22"/>
  </r>
  <r>
    <x v="228"/>
    <s v="Federoff"/>
    <n v="36.99"/>
    <n v="5.37"/>
    <s v="Yes"/>
    <x v="0"/>
    <x v="1"/>
    <n v="1"/>
    <x v="0"/>
    <x v="0"/>
    <x v="2"/>
    <s v="29-Jul-1983"/>
    <x v="228"/>
    <x v="1"/>
    <s v="tier - 3"/>
    <x v="3"/>
    <x v="33"/>
  </r>
  <r>
    <x v="229"/>
    <s v="Goya"/>
    <n v="31.4"/>
    <n v="4.5999999999999996"/>
    <s v="Yes"/>
    <x v="0"/>
    <x v="0"/>
    <n v="1"/>
    <x v="0"/>
    <x v="0"/>
    <x v="2"/>
    <s v="17-Oct-1995"/>
    <x v="229"/>
    <x v="1"/>
    <s v="tier - 3"/>
    <x v="3"/>
    <x v="40"/>
  </r>
  <r>
    <x v="230"/>
    <s v="Hodges"/>
    <n v="34.9"/>
    <n v="6.22"/>
    <s v="No"/>
    <x v="0"/>
    <x v="1"/>
    <n v="1"/>
    <x v="0"/>
    <x v="0"/>
    <x v="1"/>
    <s v="17-Sep-2003"/>
    <x v="230"/>
    <x v="0"/>
    <s v="tier - 3"/>
    <x v="3"/>
    <x v="39"/>
  </r>
  <r>
    <x v="231"/>
    <s v="Erickson"/>
    <n v="31.13"/>
    <n v="4.5199999999999996"/>
    <s v="Yes"/>
    <x v="0"/>
    <x v="0"/>
    <n v="1"/>
    <x v="0"/>
    <x v="0"/>
    <x v="2"/>
    <s v="27-Dec-1995"/>
    <x v="231"/>
    <x v="0"/>
    <s v="tier - 2"/>
    <x v="0"/>
    <x v="40"/>
  </r>
  <r>
    <x v="232"/>
    <s v="Welleck"/>
    <n v="34.799999999999997"/>
    <n v="6.18"/>
    <s v="No"/>
    <x v="0"/>
    <x v="1"/>
    <n v="1"/>
    <x v="0"/>
    <x v="0"/>
    <x v="1"/>
    <s v="03-Jul-2003"/>
    <x v="232"/>
    <x v="0"/>
    <s v="tier - 2"/>
    <x v="3"/>
    <x v="39"/>
  </r>
  <r>
    <x v="233"/>
    <s v="Polen"/>
    <n v="31.68"/>
    <n v="4.4000000000000004"/>
    <s v="No"/>
    <x v="0"/>
    <x v="0"/>
    <n v="0"/>
    <x v="0"/>
    <x v="0"/>
    <x v="2"/>
    <s v="07-Jul-1994"/>
    <x v="233"/>
    <x v="0"/>
    <s v="tier - 3"/>
    <x v="0"/>
    <x v="6"/>
  </r>
  <r>
    <x v="234"/>
    <s v="Lynch"/>
    <n v="33.534999999999997"/>
    <n v="6.23"/>
    <s v="No"/>
    <x v="1"/>
    <x v="0"/>
    <n v="1"/>
    <x v="0"/>
    <x v="0"/>
    <x v="1"/>
    <s v="09-Oct-2004"/>
    <x v="234"/>
    <x v="0"/>
    <s v="tier - 3"/>
    <x v="4"/>
    <x v="41"/>
  </r>
  <r>
    <x v="235"/>
    <s v="Hufstader"/>
    <n v="31.92"/>
    <n v="5.33"/>
    <s v="Yes"/>
    <x v="0"/>
    <x v="0"/>
    <n v="0"/>
    <x v="0"/>
    <x v="0"/>
    <x v="2"/>
    <s v="25-Nov-1976"/>
    <x v="235"/>
    <x v="1"/>
    <s v="tier - 3"/>
    <x v="3"/>
    <x v="1"/>
  </r>
  <r>
    <x v="236"/>
    <s v="Doak"/>
    <n v="32.700000000000003"/>
    <n v="4.09"/>
    <s v="No"/>
    <x v="0"/>
    <x v="0"/>
    <n v="1"/>
    <x v="0"/>
    <x v="0"/>
    <x v="2"/>
    <s v="24-Jun-1998"/>
    <x v="236"/>
    <x v="0"/>
    <s v="tier - 3"/>
    <x v="3"/>
    <x v="44"/>
  </r>
  <r>
    <x v="237"/>
    <s v="Noya"/>
    <n v="41.25"/>
    <n v="5.19"/>
    <s v="No"/>
    <x v="0"/>
    <x v="0"/>
    <n v="0"/>
    <x v="0"/>
    <x v="0"/>
    <x v="2"/>
    <s v="24-Sep-1990"/>
    <x v="237"/>
    <x v="0"/>
    <s v="tier - 2"/>
    <x v="3"/>
    <x v="3"/>
  </r>
  <r>
    <x v="238"/>
    <s v="Heninger"/>
    <n v="33.11"/>
    <n v="4.12"/>
    <s v="No"/>
    <x v="0"/>
    <x v="1"/>
    <n v="1"/>
    <x v="0"/>
    <x v="0"/>
    <x v="2"/>
    <s v="05-Oct-2003"/>
    <x v="238"/>
    <x v="1"/>
    <s v="tier - 1"/>
    <x v="0"/>
    <x v="39"/>
  </r>
  <r>
    <x v="239"/>
    <s v="Richardson"/>
    <n v="36.159999999999997"/>
    <n v="5.0999999999999996"/>
    <s v="No"/>
    <x v="0"/>
    <x v="0"/>
    <n v="1"/>
    <x v="0"/>
    <x v="0"/>
    <x v="2"/>
    <s v="01-Oct-1984"/>
    <x v="239"/>
    <x v="1"/>
    <s v="tier - 3"/>
    <x v="3"/>
    <x v="32"/>
  </r>
  <r>
    <x v="240"/>
    <s v="Deucher"/>
    <n v="33.72"/>
    <n v="6.21"/>
    <s v="Yes"/>
    <x v="0"/>
    <x v="1"/>
    <n v="1"/>
    <x v="0"/>
    <x v="0"/>
    <x v="1"/>
    <s v="02-Oct-1983"/>
    <x v="240"/>
    <x v="1"/>
    <s v="tier - 2"/>
    <x v="1"/>
    <x v="33"/>
  </r>
  <r>
    <x v="241"/>
    <s v="Wilson"/>
    <n v="37.74"/>
    <n v="9.5299999999999994"/>
    <s v="Yes"/>
    <x v="0"/>
    <x v="0"/>
    <n v="1"/>
    <x v="0"/>
    <x v="0"/>
    <x v="0"/>
    <s v="11-Oct-1986"/>
    <x v="241"/>
    <x v="0"/>
    <s v="tier - 2"/>
    <x v="3"/>
    <x v="26"/>
  </r>
  <r>
    <x v="242"/>
    <s v="Hall"/>
    <n v="48.75"/>
    <n v="4.6399999999999997"/>
    <s v="Yes"/>
    <x v="0"/>
    <x v="0"/>
    <n v="1"/>
    <x v="0"/>
    <x v="0"/>
    <x v="2"/>
    <s v="30-Oct-1995"/>
    <x v="242"/>
    <x v="0"/>
    <s v="tier - 1"/>
    <x v="3"/>
    <x v="40"/>
  </r>
  <r>
    <x v="243"/>
    <s v="Reed"/>
    <n v="31.065000000000001"/>
    <n v="5.05"/>
    <s v="No"/>
    <x v="0"/>
    <x v="0"/>
    <n v="1"/>
    <x v="0"/>
    <x v="0"/>
    <x v="2"/>
    <s v="11-Jun-1998"/>
    <x v="243"/>
    <x v="0"/>
    <s v="tier - 3"/>
    <x v="9"/>
    <x v="44"/>
  </r>
  <r>
    <x v="244"/>
    <s v="Frome"/>
    <n v="23.55"/>
    <n v="10.38"/>
    <s v="No"/>
    <x v="0"/>
    <x v="0"/>
    <n v="0"/>
    <x v="0"/>
    <x v="2"/>
    <x v="0"/>
    <s v="05-Jul-1962"/>
    <x v="244"/>
    <x v="0"/>
    <s v="tier - 1"/>
    <x v="3"/>
    <x v="5"/>
  </r>
  <r>
    <x v="245"/>
    <s v="Creasy"/>
    <n v="30.18"/>
    <n v="8.31"/>
    <s v="Yes"/>
    <x v="0"/>
    <x v="0"/>
    <n v="1"/>
    <x v="0"/>
    <x v="0"/>
    <x v="0"/>
    <s v="21-Jul-1975"/>
    <x v="245"/>
    <x v="1"/>
    <s v="tier - 1"/>
    <x v="1"/>
    <x v="27"/>
  </r>
  <r>
    <x v="246"/>
    <s v="Latimer"/>
    <n v="29.94"/>
    <n v="7.59"/>
    <s v="No"/>
    <x v="0"/>
    <x v="0"/>
    <n v="0"/>
    <x v="0"/>
    <x v="0"/>
    <x v="0"/>
    <s v="25-Aug-1971"/>
    <x v="246"/>
    <x v="1"/>
    <s v="tier - 2"/>
    <x v="3"/>
    <x v="14"/>
  </r>
  <r>
    <x v="247"/>
    <s v="Wei"/>
    <n v="31.4"/>
    <n v="5.49"/>
    <s v="No"/>
    <x v="0"/>
    <x v="0"/>
    <n v="0"/>
    <x v="0"/>
    <x v="0"/>
    <x v="2"/>
    <s v="06-Nov-1999"/>
    <x v="247"/>
    <x v="1"/>
    <s v="tier - 3"/>
    <x v="3"/>
    <x v="35"/>
  </r>
  <r>
    <x v="248"/>
    <s v="Hayes"/>
    <n v="53.06"/>
    <n v="11.68"/>
    <s v="No"/>
    <x v="0"/>
    <x v="0"/>
    <n v="0"/>
    <x v="0"/>
    <x v="0"/>
    <x v="0"/>
    <s v="26-Dec-2002"/>
    <x v="248"/>
    <x v="1"/>
    <s v="tier - 3"/>
    <x v="3"/>
    <x v="43"/>
  </r>
  <r>
    <x v="249"/>
    <s v="Velardo"/>
    <n v="30.25"/>
    <n v="4.1900000000000004"/>
    <s v="No"/>
    <x v="0"/>
    <x v="0"/>
    <n v="2"/>
    <x v="0"/>
    <x v="0"/>
    <x v="2"/>
    <s v="26-Jul-1972"/>
    <x v="249"/>
    <x v="1"/>
    <s v="tier - 2"/>
    <x v="3"/>
    <x v="28"/>
  </r>
  <r>
    <x v="250"/>
    <s v="Kastes"/>
    <n v="46.68"/>
    <n v="4.01"/>
    <s v="No"/>
    <x v="0"/>
    <x v="0"/>
    <n v="0"/>
    <x v="0"/>
    <x v="0"/>
    <x v="2"/>
    <s v="25-Sep-1994"/>
    <x v="250"/>
    <x v="1"/>
    <s v="tier - 2"/>
    <x v="3"/>
    <x v="6"/>
  </r>
  <r>
    <x v="251"/>
    <s v="Escorcia"/>
    <n v="30.4"/>
    <n v="5.91"/>
    <s v="No"/>
    <x v="1"/>
    <x v="0"/>
    <n v="2"/>
    <x v="0"/>
    <x v="0"/>
    <x v="1"/>
    <s v="27-Dec-2000"/>
    <x v="251"/>
    <x v="1"/>
    <s v="tier - 2"/>
    <x v="1"/>
    <x v="21"/>
  </r>
  <r>
    <x v="252"/>
    <s v="Larscheid"/>
    <n v="30.2"/>
    <n v="4.47"/>
    <s v="Yes"/>
    <x v="0"/>
    <x v="1"/>
    <n v="1"/>
    <x v="0"/>
    <x v="0"/>
    <x v="2"/>
    <s v="09-Aug-1997"/>
    <x v="252"/>
    <x v="1"/>
    <s v="tier - 3"/>
    <x v="3"/>
    <x v="31"/>
  </r>
  <r>
    <x v="253"/>
    <s v="O'Bannon"/>
    <n v="51.18"/>
    <n v="4.5599999999999996"/>
    <s v="Yes"/>
    <x v="1"/>
    <x v="0"/>
    <n v="2"/>
    <x v="0"/>
    <x v="0"/>
    <x v="2"/>
    <s v="26-Oct-2000"/>
    <x v="253"/>
    <x v="1"/>
    <s v="tier - 3"/>
    <x v="3"/>
    <x v="21"/>
  </r>
  <r>
    <x v="254"/>
    <s v="Ridgway"/>
    <n v="22.18"/>
    <n v="9.9"/>
    <s v="No"/>
    <x v="0"/>
    <x v="0"/>
    <n v="0"/>
    <x v="0"/>
    <x v="2"/>
    <x v="0"/>
    <s v="11-Dec-1962"/>
    <x v="254"/>
    <x v="0"/>
    <s v="tier - 3"/>
    <x v="3"/>
    <x v="5"/>
  </r>
  <r>
    <x v="255"/>
    <s v="Black"/>
    <n v="31.92"/>
    <n v="5.1100000000000003"/>
    <s v="No"/>
    <x v="0"/>
    <x v="1"/>
    <n v="1"/>
    <x v="0"/>
    <x v="0"/>
    <x v="2"/>
    <s v="12-Sep-2003"/>
    <x v="255"/>
    <x v="0"/>
    <s v="tier - 3"/>
    <x v="1"/>
    <x v="39"/>
  </r>
  <r>
    <x v="256"/>
    <s v="Canton"/>
    <n v="31.73"/>
    <n v="5.73"/>
    <s v="No"/>
    <x v="1"/>
    <x v="0"/>
    <n v="1"/>
    <x v="0"/>
    <x v="0"/>
    <x v="1"/>
    <s v="01-Nov-2004"/>
    <x v="256"/>
    <x v="0"/>
    <s v="tier - 1"/>
    <x v="6"/>
    <x v="41"/>
  </r>
  <r>
    <x v="257"/>
    <s v="Fine"/>
    <n v="45.52"/>
    <n v="6.04"/>
    <s v="No"/>
    <x v="0"/>
    <x v="1"/>
    <n v="1"/>
    <x v="0"/>
    <x v="0"/>
    <x v="1"/>
    <s v="28-Nov-1993"/>
    <x v="257"/>
    <x v="1"/>
    <s v="tier - 2"/>
    <x v="3"/>
    <x v="20"/>
  </r>
  <r>
    <x v="258"/>
    <s v="Bui"/>
    <n v="52.81"/>
    <n v="5.19"/>
    <s v="No"/>
    <x v="0"/>
    <x v="1"/>
    <n v="1"/>
    <x v="0"/>
    <x v="0"/>
    <x v="2"/>
    <s v="09-Sep-2003"/>
    <x v="258"/>
    <x v="0"/>
    <s v="tier - 2"/>
    <x v="3"/>
    <x v="39"/>
  </r>
  <r>
    <x v="259"/>
    <s v="Riepma"/>
    <n v="33.58"/>
    <n v="5.56"/>
    <s v="No"/>
    <x v="0"/>
    <x v="0"/>
    <n v="1"/>
    <x v="0"/>
    <x v="0"/>
    <x v="2"/>
    <s v="22-Jul-1984"/>
    <x v="259"/>
    <x v="1"/>
    <s v="tier - 3"/>
    <x v="3"/>
    <x v="32"/>
  </r>
  <r>
    <x v="260"/>
    <s v="Inman"/>
    <n v="30.684999999999999"/>
    <n v="8.23"/>
    <s v="No"/>
    <x v="0"/>
    <x v="0"/>
    <n v="0"/>
    <x v="0"/>
    <x v="0"/>
    <x v="0"/>
    <s v="25-Aug-2002"/>
    <x v="260"/>
    <x v="0"/>
    <s v="tier - 1"/>
    <x v="11"/>
    <x v="43"/>
  </r>
  <r>
    <x v="261"/>
    <s v="Kruzel"/>
    <n v="37.524999999999999"/>
    <n v="9.0299999999999994"/>
    <s v="Yes"/>
    <x v="0"/>
    <x v="0"/>
    <n v="2"/>
    <x v="1"/>
    <x v="0"/>
    <x v="0"/>
    <s v="18-Jun-1970"/>
    <x v="261"/>
    <x v="1"/>
    <s v="tier - 2"/>
    <x v="1"/>
    <x v="2"/>
  </r>
  <r>
    <x v="262"/>
    <s v="Lindsay"/>
    <n v="34.5"/>
    <n v="4.07"/>
    <s v="Yes"/>
    <x v="0"/>
    <x v="0"/>
    <n v="0"/>
    <x v="0"/>
    <x v="0"/>
    <x v="2"/>
    <s v="07-Dec-1985"/>
    <x v="262"/>
    <x v="1"/>
    <s v="tier - 2"/>
    <x v="3"/>
    <x v="17"/>
  </r>
  <r>
    <x v="263"/>
    <s v="Land"/>
    <n v="28.16"/>
    <n v="5.77"/>
    <s v="No"/>
    <x v="0"/>
    <x v="0"/>
    <n v="2"/>
    <x v="0"/>
    <x v="1"/>
    <x v="1"/>
    <s v="05-Sep-1972"/>
    <x v="263"/>
    <x v="1"/>
    <s v="tier - 3"/>
    <x v="3"/>
    <x v="28"/>
  </r>
  <r>
    <x v="264"/>
    <s v="Brecher"/>
    <n v="30.02"/>
    <n v="5.98"/>
    <s v="No"/>
    <x v="0"/>
    <x v="1"/>
    <n v="1"/>
    <x v="0"/>
    <x v="0"/>
    <x v="1"/>
    <s v="28-Nov-2003"/>
    <x v="264"/>
    <x v="1"/>
    <s v="tier - 3"/>
    <x v="1"/>
    <x v="39"/>
  </r>
  <r>
    <x v="265"/>
    <s v="Debolt"/>
    <n v="37.82"/>
    <n v="6.01"/>
    <s v="No"/>
    <x v="0"/>
    <x v="0"/>
    <n v="0"/>
    <x v="0"/>
    <x v="0"/>
    <x v="1"/>
    <s v="12-Oct-1990"/>
    <x v="265"/>
    <x v="1"/>
    <s v="tier - 1"/>
    <x v="3"/>
    <x v="3"/>
  </r>
  <r>
    <x v="266"/>
    <s v="Oswalt"/>
    <n v="33.14"/>
    <n v="5.67"/>
    <s v="Yes"/>
    <x v="0"/>
    <x v="0"/>
    <n v="0"/>
    <x v="0"/>
    <x v="0"/>
    <x v="2"/>
    <s v="15-Jul-1985"/>
    <x v="266"/>
    <x v="1"/>
    <s v="tier - 1"/>
    <x v="3"/>
    <x v="17"/>
  </r>
  <r>
    <x v="267"/>
    <s v="Boyd"/>
    <n v="25.14"/>
    <n v="6.02"/>
    <s v="Yes"/>
    <x v="0"/>
    <x v="1"/>
    <n v="1"/>
    <x v="0"/>
    <x v="1"/>
    <x v="1"/>
    <s v="30-Oct-1969"/>
    <x v="267"/>
    <x v="1"/>
    <s v="tier - 2"/>
    <x v="3"/>
    <x v="16"/>
  </r>
  <r>
    <x v="268"/>
    <s v="Bulewich"/>
    <n v="20.18"/>
    <n v="11.19"/>
    <s v="No"/>
    <x v="0"/>
    <x v="0"/>
    <n v="0"/>
    <x v="0"/>
    <x v="2"/>
    <x v="0"/>
    <s v="01-Jul-1962"/>
    <x v="268"/>
    <x v="0"/>
    <s v="tier - 2"/>
    <x v="3"/>
    <x v="5"/>
  </r>
  <r>
    <x v="269"/>
    <s v="Fukuda"/>
    <n v="44.36"/>
    <n v="5.1100000000000003"/>
    <s v="No"/>
    <x v="0"/>
    <x v="0"/>
    <n v="0"/>
    <x v="0"/>
    <x v="0"/>
    <x v="2"/>
    <s v="28-Jul-1994"/>
    <x v="269"/>
    <x v="0"/>
    <s v="tier - 2"/>
    <x v="3"/>
    <x v="6"/>
  </r>
  <r>
    <x v="270"/>
    <s v="Phillips"/>
    <n v="23.82"/>
    <n v="10.85"/>
    <s v="Yes"/>
    <x v="0"/>
    <x v="0"/>
    <n v="0"/>
    <x v="0"/>
    <x v="2"/>
    <x v="0"/>
    <s v="10-Jul-1967"/>
    <x v="270"/>
    <x v="1"/>
    <s v="tier - 3"/>
    <x v="3"/>
    <x v="22"/>
  </r>
  <r>
    <x v="271"/>
    <s v="Maddison"/>
    <n v="45"/>
    <n v="5.24"/>
    <s v="Yes"/>
    <x v="0"/>
    <x v="0"/>
    <n v="1"/>
    <x v="0"/>
    <x v="0"/>
    <x v="2"/>
    <s v="08-Jul-1995"/>
    <x v="271"/>
    <x v="0"/>
    <s v="tier - 1"/>
    <x v="3"/>
    <x v="40"/>
  </r>
  <r>
    <x v="272"/>
    <s v="Lockwood"/>
    <n v="26.62"/>
    <n v="10.08"/>
    <s v="No"/>
    <x v="0"/>
    <x v="0"/>
    <n v="0"/>
    <x v="0"/>
    <x v="1"/>
    <x v="0"/>
    <s v="24-Aug-1971"/>
    <x v="272"/>
    <x v="1"/>
    <s v="tier - 1"/>
    <x v="3"/>
    <x v="14"/>
  </r>
  <r>
    <x v="273"/>
    <s v="Defilippi"/>
    <n v="32.67"/>
    <n v="10.97"/>
    <s v="Yes"/>
    <x v="0"/>
    <x v="0"/>
    <n v="0"/>
    <x v="0"/>
    <x v="0"/>
    <x v="0"/>
    <s v="17-Nov-1981"/>
    <x v="273"/>
    <x v="1"/>
    <s v="tier - 3"/>
    <x v="3"/>
    <x v="36"/>
  </r>
  <r>
    <x v="274"/>
    <s v="Jackson"/>
    <n v="44.44"/>
    <n v="4.9000000000000004"/>
    <s v="Yes"/>
    <x v="0"/>
    <x v="0"/>
    <n v="1"/>
    <x v="0"/>
    <x v="0"/>
    <x v="2"/>
    <s v="04-Dec-1995"/>
    <x v="274"/>
    <x v="0"/>
    <s v="tier - 2"/>
    <x v="3"/>
    <x v="40"/>
  </r>
  <r>
    <x v="275"/>
    <s v="Ozahowski"/>
    <n v="28.31"/>
    <n v="5.33"/>
    <s v="No"/>
    <x v="0"/>
    <x v="0"/>
    <n v="0"/>
    <x v="0"/>
    <x v="1"/>
    <x v="2"/>
    <s v="12-Dec-1980"/>
    <x v="275"/>
    <x v="0"/>
    <s v="tier - 3"/>
    <x v="1"/>
    <x v="25"/>
  </r>
  <r>
    <x v="276"/>
    <s v="Guthals"/>
    <n v="25.05"/>
    <n v="4.6100000000000003"/>
    <s v="No"/>
    <x v="0"/>
    <x v="0"/>
    <n v="2"/>
    <x v="0"/>
    <x v="1"/>
    <x v="2"/>
    <s v="07-Nov-1972"/>
    <x v="276"/>
    <x v="1"/>
    <s v="tier - 2"/>
    <x v="1"/>
    <x v="28"/>
  </r>
  <r>
    <x v="277"/>
    <s v="Yates"/>
    <n v="28.34"/>
    <n v="8.18"/>
    <s v="No"/>
    <x v="0"/>
    <x v="0"/>
    <n v="0"/>
    <x v="0"/>
    <x v="1"/>
    <x v="0"/>
    <s v="06-Dec-1974"/>
    <x v="277"/>
    <x v="0"/>
    <s v="tier - 1"/>
    <x v="3"/>
    <x v="19"/>
  </r>
  <r>
    <x v="278"/>
    <s v="Samuelson"/>
    <n v="17.765000000000001"/>
    <n v="5.62"/>
    <s v="No"/>
    <x v="0"/>
    <x v="0"/>
    <n v="0"/>
    <x v="0"/>
    <x v="3"/>
    <x v="2"/>
    <s v="09-Jul-1990"/>
    <x v="278"/>
    <x v="1"/>
    <s v="tier - 1"/>
    <x v="1"/>
    <x v="3"/>
  </r>
  <r>
    <x v="279"/>
    <s v="Lemos"/>
    <n v="36.119999999999997"/>
    <n v="5.82"/>
    <s v="No"/>
    <x v="0"/>
    <x v="0"/>
    <n v="0"/>
    <x v="0"/>
    <x v="0"/>
    <x v="1"/>
    <s v="30-Sep-1990"/>
    <x v="279"/>
    <x v="0"/>
    <s v="tier - 2"/>
    <x v="3"/>
    <x v="3"/>
  </r>
  <r>
    <x v="280"/>
    <s v="Seynders"/>
    <n v="23.19"/>
    <n v="7.66"/>
    <s v="No"/>
    <x v="0"/>
    <x v="0"/>
    <n v="0"/>
    <x v="0"/>
    <x v="2"/>
    <x v="0"/>
    <s v="01-Nov-1968"/>
    <x v="280"/>
    <x v="1"/>
    <s v="tier - 3"/>
    <x v="3"/>
    <x v="0"/>
  </r>
  <r>
    <x v="281"/>
    <s v="Saunders"/>
    <n v="35.99"/>
    <n v="4.2300000000000004"/>
    <s v="No"/>
    <x v="0"/>
    <x v="0"/>
    <n v="0"/>
    <x v="0"/>
    <x v="0"/>
    <x v="2"/>
    <s v="13-Jul-1990"/>
    <x v="281"/>
    <x v="0"/>
    <s v="tier - 1"/>
    <x v="3"/>
    <x v="3"/>
  </r>
  <r>
    <x v="282"/>
    <s v="Walker"/>
    <n v="30.25"/>
    <n v="5.58"/>
    <s v="No"/>
    <x v="0"/>
    <x v="1"/>
    <n v="1"/>
    <x v="0"/>
    <x v="0"/>
    <x v="2"/>
    <s v="08-Oct-2003"/>
    <x v="282"/>
    <x v="0"/>
    <s v="tier - 2"/>
    <x v="0"/>
    <x v="39"/>
  </r>
  <r>
    <x v="283"/>
    <s v="Lam"/>
    <n v="26.24"/>
    <n v="6.26"/>
    <s v="Yes"/>
    <x v="0"/>
    <x v="0"/>
    <n v="0"/>
    <x v="0"/>
    <x v="1"/>
    <x v="1"/>
    <s v="19-Sep-1976"/>
    <x v="283"/>
    <x v="1"/>
    <s v="tier - 1"/>
    <x v="3"/>
    <x v="1"/>
  </r>
  <r>
    <x v="284"/>
    <s v="Sweigart"/>
    <n v="31.36"/>
    <n v="10.6"/>
    <s v="Yes"/>
    <x v="0"/>
    <x v="0"/>
    <n v="0"/>
    <x v="0"/>
    <x v="0"/>
    <x v="0"/>
    <s v="27-Sep-1981"/>
    <x v="284"/>
    <x v="1"/>
    <s v="tier - 2"/>
    <x v="3"/>
    <x v="36"/>
  </r>
  <r>
    <x v="285"/>
    <s v="Sieczkowski"/>
    <n v="25.69"/>
    <n v="4.78"/>
    <s v="Yes"/>
    <x v="0"/>
    <x v="0"/>
    <n v="0"/>
    <x v="0"/>
    <x v="1"/>
    <x v="2"/>
    <s v="09-Aug-1976"/>
    <x v="285"/>
    <x v="1"/>
    <s v="tier - 3"/>
    <x v="3"/>
    <x v="1"/>
  </r>
  <r>
    <x v="286"/>
    <s v="Jurgens"/>
    <n v="25.46"/>
    <n v="6.03"/>
    <s v="No"/>
    <x v="0"/>
    <x v="0"/>
    <n v="2"/>
    <x v="0"/>
    <x v="1"/>
    <x v="1"/>
    <s v="19-Oct-1972"/>
    <x v="286"/>
    <x v="1"/>
    <s v="tier - 2"/>
    <x v="3"/>
    <x v="28"/>
  </r>
  <r>
    <x v="287"/>
    <s v="Hackman"/>
    <n v="31.83"/>
    <n v="11.55"/>
    <s v="Yes"/>
    <x v="0"/>
    <x v="0"/>
    <n v="1"/>
    <x v="0"/>
    <x v="0"/>
    <x v="0"/>
    <s v="02-Dec-1986"/>
    <x v="287"/>
    <x v="1"/>
    <s v="tier - 2"/>
    <x v="3"/>
    <x v="26"/>
  </r>
  <r>
    <x v="288"/>
    <s v="Klarich"/>
    <n v="24.43"/>
    <n v="7.59"/>
    <s v="Yes"/>
    <x v="0"/>
    <x v="0"/>
    <n v="1"/>
    <x v="0"/>
    <x v="2"/>
    <x v="0"/>
    <s v="17-Dec-1975"/>
    <x v="288"/>
    <x v="1"/>
    <s v="tier - 3"/>
    <x v="1"/>
    <x v="27"/>
  </r>
  <r>
    <x v="289"/>
    <s v="Schulten"/>
    <n v="41.9"/>
    <n v="4.26"/>
    <s v="No"/>
    <x v="0"/>
    <x v="0"/>
    <n v="0"/>
    <x v="0"/>
    <x v="0"/>
    <x v="2"/>
    <s v="08-Sep-1994"/>
    <x v="289"/>
    <x v="1"/>
    <s v="tier - 1"/>
    <x v="3"/>
    <x v="6"/>
  </r>
  <r>
    <x v="290"/>
    <s v="Fagerstrom"/>
    <n v="22.88"/>
    <n v="5.9"/>
    <s v="Yes"/>
    <x v="0"/>
    <x v="1"/>
    <n v="1"/>
    <x v="0"/>
    <x v="2"/>
    <x v="1"/>
    <s v="11-Sep-1969"/>
    <x v="290"/>
    <x v="0"/>
    <s v="tier - 2"/>
    <x v="3"/>
    <x v="16"/>
  </r>
  <r>
    <x v="291"/>
    <s v="Bien"/>
    <n v="29.734999999999999"/>
    <n v="7.79"/>
    <s v="No"/>
    <x v="0"/>
    <x v="0"/>
    <n v="0"/>
    <x v="1"/>
    <x v="1"/>
    <x v="0"/>
    <s v="10-Nov-1978"/>
    <x v="291"/>
    <x v="0"/>
    <s v="tier - 3"/>
    <x v="6"/>
    <x v="9"/>
  </r>
  <r>
    <x v="292"/>
    <s v="Hess"/>
    <n v="40.74"/>
    <n v="5.28"/>
    <s v="No"/>
    <x v="0"/>
    <x v="1"/>
    <n v="1"/>
    <x v="0"/>
    <x v="0"/>
    <x v="2"/>
    <s v="13-Sep-1993"/>
    <x v="292"/>
    <x v="0"/>
    <s v="tier - 3"/>
    <x v="3"/>
    <x v="20"/>
  </r>
  <r>
    <x v="293"/>
    <s v="Shaw"/>
    <n v="24.14"/>
    <n v="5.87"/>
    <s v="No"/>
    <x v="0"/>
    <x v="0"/>
    <n v="2"/>
    <x v="0"/>
    <x v="2"/>
    <x v="1"/>
    <s v="21-Sep-1972"/>
    <x v="293"/>
    <x v="1"/>
    <s v="tier - 1"/>
    <x v="3"/>
    <x v="28"/>
  </r>
  <r>
    <x v="294"/>
    <s v="Williams"/>
    <n v="25.15"/>
    <n v="9.08"/>
    <s v="Yes"/>
    <x v="0"/>
    <x v="0"/>
    <n v="1"/>
    <x v="0"/>
    <x v="1"/>
    <x v="0"/>
    <s v="25-Sep-1975"/>
    <x v="294"/>
    <x v="1"/>
    <s v="tier - 3"/>
    <x v="3"/>
    <x v="27"/>
  </r>
  <r>
    <x v="295"/>
    <s v="Menzies"/>
    <n v="28.71"/>
    <n v="5.2"/>
    <s v="No"/>
    <x v="0"/>
    <x v="0"/>
    <n v="1"/>
    <x v="0"/>
    <x v="1"/>
    <x v="2"/>
    <s v="10-Sep-1984"/>
    <x v="295"/>
    <x v="1"/>
    <s v="tier - 1"/>
    <x v="3"/>
    <x v="32"/>
  </r>
  <r>
    <x v="296"/>
    <s v="Buehler"/>
    <n v="23"/>
    <n v="5.48"/>
    <s v="No"/>
    <x v="0"/>
    <x v="0"/>
    <n v="0"/>
    <x v="0"/>
    <x v="2"/>
    <x v="2"/>
    <s v="14-Oct-1977"/>
    <x v="296"/>
    <x v="1"/>
    <s v="tier - 2"/>
    <x v="1"/>
    <x v="29"/>
  </r>
  <r>
    <x v="297"/>
    <s v="Degen"/>
    <n v="36.86"/>
    <n v="11.95"/>
    <s v="No"/>
    <x v="0"/>
    <x v="0"/>
    <n v="0"/>
    <x v="1"/>
    <x v="0"/>
    <x v="0"/>
    <s v="13-Dec-1960"/>
    <x v="297"/>
    <x v="1"/>
    <s v="tier - 1"/>
    <x v="2"/>
    <x v="15"/>
  </r>
  <r>
    <x v="298"/>
    <s v="Arsenault"/>
    <n v="24.25"/>
    <n v="8.6999999999999993"/>
    <s v="Yes"/>
    <x v="0"/>
    <x v="0"/>
    <n v="1"/>
    <x v="0"/>
    <x v="2"/>
    <x v="0"/>
    <s v="29-Oct-1975"/>
    <x v="298"/>
    <x v="1"/>
    <s v="tier - 1"/>
    <x v="3"/>
    <x v="27"/>
  </r>
  <r>
    <x v="299"/>
    <s v="Hoff"/>
    <n v="23.85"/>
    <n v="7.84"/>
    <s v="No"/>
    <x v="0"/>
    <x v="0"/>
    <n v="0"/>
    <x v="0"/>
    <x v="2"/>
    <x v="0"/>
    <s v="08-Oct-1974"/>
    <x v="299"/>
    <x v="1"/>
    <s v="tier - 3"/>
    <x v="3"/>
    <x v="19"/>
  </r>
  <r>
    <x v="300"/>
    <s v="Hall"/>
    <n v="40.020000000000003"/>
    <n v="5.19"/>
    <s v="Yes"/>
    <x v="0"/>
    <x v="0"/>
    <n v="1"/>
    <x v="0"/>
    <x v="0"/>
    <x v="2"/>
    <s v="27-Sep-1995"/>
    <x v="300"/>
    <x v="1"/>
    <s v="tier - 2"/>
    <x v="3"/>
    <x v="40"/>
  </r>
  <r>
    <x v="301"/>
    <s v="Ashley"/>
    <n v="19.170000000000002"/>
    <n v="8.41"/>
    <s v="No"/>
    <x v="0"/>
    <x v="0"/>
    <n v="0"/>
    <x v="0"/>
    <x v="2"/>
    <x v="0"/>
    <s v="09-Jul-1968"/>
    <x v="301"/>
    <x v="1"/>
    <s v="tier - 1"/>
    <x v="3"/>
    <x v="0"/>
  </r>
  <r>
    <x v="302"/>
    <s v="Rindahl"/>
    <n v="43.53"/>
    <n v="5.86"/>
    <s v="Yes"/>
    <x v="1"/>
    <x v="0"/>
    <n v="2"/>
    <x v="0"/>
    <x v="0"/>
    <x v="1"/>
    <s v="22-Jul-2000"/>
    <x v="302"/>
    <x v="0"/>
    <s v="tier - 1"/>
    <x v="3"/>
    <x v="21"/>
  </r>
  <r>
    <x v="303"/>
    <s v="Clark"/>
    <n v="46.06"/>
    <n v="4.18"/>
    <s v="No"/>
    <x v="1"/>
    <x v="0"/>
    <n v="1"/>
    <x v="0"/>
    <x v="0"/>
    <x v="2"/>
    <s v="09-Nov-2004"/>
    <x v="303"/>
    <x v="1"/>
    <s v="tier - 1"/>
    <x v="3"/>
    <x v="41"/>
  </r>
  <r>
    <x v="304"/>
    <s v="Irish"/>
    <n v="29.92"/>
    <n v="11.99"/>
    <s v="Yes"/>
    <x v="0"/>
    <x v="0"/>
    <n v="2"/>
    <x v="0"/>
    <x v="0"/>
    <x v="0"/>
    <s v="09-Sep-1961"/>
    <x v="304"/>
    <x v="1"/>
    <s v="tier - 2"/>
    <x v="0"/>
    <x v="12"/>
  </r>
  <r>
    <x v="305"/>
    <s v="Richardson"/>
    <n v="28.46"/>
    <n v="4.8499999999999996"/>
    <s v="Yes"/>
    <x v="0"/>
    <x v="0"/>
    <n v="1"/>
    <x v="0"/>
    <x v="1"/>
    <x v="2"/>
    <s v="05-Sep-1988"/>
    <x v="305"/>
    <x v="1"/>
    <s v="tier - 1"/>
    <x v="3"/>
    <x v="23"/>
  </r>
  <r>
    <x v="306"/>
    <s v="Dewitt"/>
    <n v="24.56"/>
    <n v="6.18"/>
    <s v="Yes"/>
    <x v="0"/>
    <x v="1"/>
    <n v="1"/>
    <x v="0"/>
    <x v="2"/>
    <x v="1"/>
    <s v="21-Dec-1983"/>
    <x v="306"/>
    <x v="1"/>
    <s v="tier - 3"/>
    <x v="3"/>
    <x v="33"/>
  </r>
  <r>
    <x v="307"/>
    <s v="Hickman"/>
    <n v="41.19"/>
    <n v="6.37"/>
    <s v="No"/>
    <x v="0"/>
    <x v="0"/>
    <n v="0"/>
    <x v="0"/>
    <x v="0"/>
    <x v="1"/>
    <s v="21-Sep-1999"/>
    <x v="307"/>
    <x v="0"/>
    <s v="tier - 2"/>
    <x v="3"/>
    <x v="35"/>
  </r>
  <r>
    <x v="308"/>
    <s v="Gonzalez"/>
    <n v="18.63"/>
    <n v="9.81"/>
    <s v="Yes"/>
    <x v="0"/>
    <x v="0"/>
    <n v="2"/>
    <x v="0"/>
    <x v="2"/>
    <x v="0"/>
    <s v="11-Nov-1970"/>
    <x v="308"/>
    <x v="1"/>
    <s v="tier - 3"/>
    <x v="3"/>
    <x v="2"/>
  </r>
  <r>
    <x v="309"/>
    <s v="Difani"/>
    <n v="26.26"/>
    <n v="11.8"/>
    <s v="Yes"/>
    <x v="0"/>
    <x v="0"/>
    <n v="1"/>
    <x v="0"/>
    <x v="1"/>
    <x v="0"/>
    <s v="10-Aug-1986"/>
    <x v="309"/>
    <x v="1"/>
    <s v="tier - 1"/>
    <x v="3"/>
    <x v="26"/>
  </r>
  <r>
    <x v="310"/>
    <s v="Turner"/>
    <n v="22.37"/>
    <n v="5.86"/>
    <s v="Yes"/>
    <x v="0"/>
    <x v="1"/>
    <n v="1"/>
    <x v="0"/>
    <x v="2"/>
    <x v="1"/>
    <s v="03-Sep-1983"/>
    <x v="310"/>
    <x v="1"/>
    <s v="tier - 1"/>
    <x v="1"/>
    <x v="33"/>
  </r>
  <r>
    <x v="311"/>
    <s v="Widmann"/>
    <n v="39.619999999999997"/>
    <n v="4.28"/>
    <s v="No"/>
    <x v="0"/>
    <x v="0"/>
    <n v="1"/>
    <x v="0"/>
    <x v="0"/>
    <x v="2"/>
    <s v="28-Oct-1998"/>
    <x v="311"/>
    <x v="1"/>
    <s v="tier - 3"/>
    <x v="3"/>
    <x v="44"/>
  </r>
  <r>
    <x v="312"/>
    <s v="Tunney"/>
    <n v="18.329999999999998"/>
    <n v="4.16"/>
    <s v="Yes"/>
    <x v="0"/>
    <x v="0"/>
    <n v="0"/>
    <x v="0"/>
    <x v="3"/>
    <x v="2"/>
    <s v="03-Sep-1976"/>
    <x v="312"/>
    <x v="1"/>
    <s v="tier - 3"/>
    <x v="1"/>
    <x v="1"/>
  </r>
  <r>
    <x v="313"/>
    <s v="San Juan"/>
    <n v="17.11"/>
    <n v="4.9800000000000004"/>
    <s v="Yes"/>
    <x v="0"/>
    <x v="1"/>
    <n v="1"/>
    <x v="0"/>
    <x v="3"/>
    <x v="2"/>
    <s v="30-Jul-1969"/>
    <x v="313"/>
    <x v="1"/>
    <s v="tier - 2"/>
    <x v="3"/>
    <x v="16"/>
  </r>
  <r>
    <x v="314"/>
    <s v="Croll"/>
    <n v="43.5"/>
    <n v="6.38"/>
    <s v="No"/>
    <x v="1"/>
    <x v="0"/>
    <n v="1"/>
    <x v="0"/>
    <x v="0"/>
    <x v="1"/>
    <s v="01-Jun-2004"/>
    <x v="314"/>
    <x v="1"/>
    <s v="tier - 2"/>
    <x v="3"/>
    <x v="39"/>
  </r>
  <r>
    <x v="315"/>
    <s v="Rolfes"/>
    <n v="25.364999999999998"/>
    <n v="5.19"/>
    <s v="No"/>
    <x v="0"/>
    <x v="0"/>
    <n v="2"/>
    <x v="1"/>
    <x v="1"/>
    <x v="2"/>
    <s v="24-Jul-1972"/>
    <x v="315"/>
    <x v="0"/>
    <s v="tier - 1"/>
    <x v="1"/>
    <x v="28"/>
  </r>
  <r>
    <x v="316"/>
    <s v="Hinkle"/>
    <n v="28.594999999999999"/>
    <n v="10.210000000000001"/>
    <s v="No"/>
    <x v="0"/>
    <x v="0"/>
    <n v="0"/>
    <x v="1"/>
    <x v="1"/>
    <x v="0"/>
    <s v="15-Sep-1962"/>
    <x v="316"/>
    <x v="0"/>
    <s v="tier - 1"/>
    <x v="7"/>
    <x v="5"/>
  </r>
  <r>
    <x v="317"/>
    <s v="Leuchanka"/>
    <n v="29.83"/>
    <n v="9.6999999999999993"/>
    <s v="Yes"/>
    <x v="0"/>
    <x v="1"/>
    <n v="1"/>
    <x v="0"/>
    <x v="1"/>
    <x v="0"/>
    <s v="13-Sep-1963"/>
    <x v="317"/>
    <x v="0"/>
    <s v="tier - 1"/>
    <x v="7"/>
    <x v="8"/>
  </r>
  <r>
    <x v="318"/>
    <s v="Ayr"/>
    <n v="24.7"/>
    <n v="10.25"/>
    <s v="No"/>
    <x v="0"/>
    <x v="0"/>
    <n v="3"/>
    <x v="1"/>
    <x v="2"/>
    <x v="0"/>
    <s v="11-Aug-1958"/>
    <x v="318"/>
    <x v="0"/>
    <s v="tier - 3"/>
    <x v="1"/>
    <x v="7"/>
  </r>
  <r>
    <x v="319"/>
    <s v="Siegel"/>
    <n v="17.940000000000001"/>
    <n v="9.77"/>
    <s v="No"/>
    <x v="0"/>
    <x v="0"/>
    <n v="0"/>
    <x v="0"/>
    <x v="3"/>
    <x v="0"/>
    <s v="25-Dec-1971"/>
    <x v="319"/>
    <x v="1"/>
    <s v="tier - 3"/>
    <x v="3"/>
    <x v="14"/>
  </r>
  <r>
    <x v="320"/>
    <s v="Penrose"/>
    <n v="21.08"/>
    <n v="4.83"/>
    <s v="No"/>
    <x v="0"/>
    <x v="1"/>
    <n v="1"/>
    <x v="0"/>
    <x v="2"/>
    <x v="2"/>
    <s v="02-Sep-1979"/>
    <x v="320"/>
    <x v="1"/>
    <s v="tier - 3"/>
    <x v="3"/>
    <x v="18"/>
  </r>
  <r>
    <x v="321"/>
    <s v="Schuler"/>
    <n v="37.715000000000003"/>
    <n v="10.86"/>
    <s v="Yes"/>
    <x v="0"/>
    <x v="0"/>
    <n v="0"/>
    <x v="1"/>
    <x v="0"/>
    <x v="0"/>
    <s v="16-Jun-1967"/>
    <x v="321"/>
    <x v="0"/>
    <s v="tier - 1"/>
    <x v="1"/>
    <x v="22"/>
  </r>
  <r>
    <x v="322"/>
    <s v="Walker"/>
    <n v="22.39"/>
    <n v="9.5299999999999994"/>
    <s v="Yes"/>
    <x v="0"/>
    <x v="0"/>
    <n v="0"/>
    <x v="0"/>
    <x v="2"/>
    <x v="0"/>
    <s v="04-Aug-1981"/>
    <x v="322"/>
    <x v="1"/>
    <s v="tier - 3"/>
    <x v="1"/>
    <x v="36"/>
  </r>
  <r>
    <x v="323"/>
    <s v="Stange"/>
    <n v="28.78"/>
    <n v="5.68"/>
    <s v="No"/>
    <x v="0"/>
    <x v="0"/>
    <n v="0"/>
    <x v="0"/>
    <x v="1"/>
    <x v="2"/>
    <s v="05-Oct-1991"/>
    <x v="323"/>
    <x v="0"/>
    <s v="tier - 1"/>
    <x v="3"/>
    <x v="42"/>
  </r>
  <r>
    <x v="324"/>
    <s v="Roy"/>
    <n v="18.329999999999998"/>
    <n v="5.57"/>
    <s v="Yes"/>
    <x v="0"/>
    <x v="0"/>
    <n v="0"/>
    <x v="0"/>
    <x v="3"/>
    <x v="2"/>
    <s v="12-Jun-1976"/>
    <x v="324"/>
    <x v="0"/>
    <s v="tier - 1"/>
    <x v="3"/>
    <x v="1"/>
  </r>
  <r>
    <x v="325"/>
    <s v="Potere"/>
    <n v="26.39"/>
    <n v="4.58"/>
    <s v="Yes"/>
    <x v="0"/>
    <x v="0"/>
    <n v="1"/>
    <x v="0"/>
    <x v="1"/>
    <x v="2"/>
    <s v="30-Dec-1988"/>
    <x v="325"/>
    <x v="0"/>
    <s v="tier - 1"/>
    <x v="3"/>
    <x v="23"/>
  </r>
  <r>
    <x v="326"/>
    <s v="Podgurski"/>
    <n v="19.260000000000002"/>
    <n v="8.9600000000000009"/>
    <s v="Yes"/>
    <x v="0"/>
    <x v="0"/>
    <n v="1"/>
    <x v="0"/>
    <x v="2"/>
    <x v="0"/>
    <s v="19-Aug-1975"/>
    <x v="326"/>
    <x v="0"/>
    <s v="tier - 3"/>
    <x v="3"/>
    <x v="27"/>
  </r>
  <r>
    <x v="327"/>
    <s v="Diamond"/>
    <n v="26.92"/>
    <n v="6.09"/>
    <s v="No"/>
    <x v="0"/>
    <x v="0"/>
    <n v="0"/>
    <x v="0"/>
    <x v="1"/>
    <x v="1"/>
    <s v="30-Dec-1989"/>
    <x v="327"/>
    <x v="0"/>
    <s v="tier - 3"/>
    <x v="3"/>
    <x v="4"/>
  </r>
  <r>
    <x v="328"/>
    <s v="Sallade"/>
    <n v="19.73"/>
    <n v="4.3600000000000003"/>
    <s v="No"/>
    <x v="0"/>
    <x v="0"/>
    <n v="0"/>
    <x v="0"/>
    <x v="2"/>
    <x v="2"/>
    <s v="29-Oct-1982"/>
    <x v="328"/>
    <x v="0"/>
    <s v="tier - 1"/>
    <x v="1"/>
    <x v="37"/>
  </r>
  <r>
    <x v="329"/>
    <s v="Zhang"/>
    <n v="23.56"/>
    <n v="11.74"/>
    <s v="Yes"/>
    <x v="0"/>
    <x v="0"/>
    <n v="0"/>
    <x v="0"/>
    <x v="2"/>
    <x v="0"/>
    <s v="13-Aug-1981"/>
    <x v="329"/>
    <x v="0"/>
    <s v="tier - 2"/>
    <x v="3"/>
    <x v="36"/>
  </r>
  <r>
    <x v="330"/>
    <s v="Chatfield"/>
    <n v="37.67"/>
    <n v="5.89"/>
    <s v="No"/>
    <x v="0"/>
    <x v="0"/>
    <n v="1"/>
    <x v="0"/>
    <x v="0"/>
    <x v="1"/>
    <s v="20-Jun-1998"/>
    <x v="330"/>
    <x v="0"/>
    <s v="tier - 2"/>
    <x v="3"/>
    <x v="44"/>
  </r>
  <r>
    <x v="331"/>
    <s v="Bruns"/>
    <n v="18.73"/>
    <n v="10.64"/>
    <s v="No"/>
    <x v="0"/>
    <x v="0"/>
    <n v="2"/>
    <x v="0"/>
    <x v="2"/>
    <x v="0"/>
    <s v="23-Aug-1973"/>
    <x v="331"/>
    <x v="0"/>
    <s v="tier - 3"/>
    <x v="3"/>
    <x v="30"/>
  </r>
  <r>
    <x v="332"/>
    <s v="Yochum"/>
    <n v="33.090000000000003"/>
    <n v="6.06"/>
    <s v="No"/>
    <x v="0"/>
    <x v="1"/>
    <n v="1"/>
    <x v="0"/>
    <x v="0"/>
    <x v="1"/>
    <s v="27-Jul-1993"/>
    <x v="332"/>
    <x v="0"/>
    <s v="tier - 1"/>
    <x v="3"/>
    <x v="20"/>
  </r>
  <r>
    <x v="333"/>
    <s v="Freeburn"/>
    <n v="18.329999999999998"/>
    <n v="7.46"/>
    <s v="Yes"/>
    <x v="0"/>
    <x v="0"/>
    <n v="1"/>
    <x v="0"/>
    <x v="3"/>
    <x v="0"/>
    <s v="03-Nov-1975"/>
    <x v="333"/>
    <x v="0"/>
    <s v="tier - 1"/>
    <x v="3"/>
    <x v="27"/>
  </r>
  <r>
    <x v="334"/>
    <s v="Spencer"/>
    <n v="27.74"/>
    <n v="4.68"/>
    <s v="Yes"/>
    <x v="0"/>
    <x v="0"/>
    <n v="2"/>
    <x v="0"/>
    <x v="1"/>
    <x v="2"/>
    <s v="20-Oct-1959"/>
    <x v="334"/>
    <x v="0"/>
    <s v="tier - 2"/>
    <x v="2"/>
    <x v="10"/>
  </r>
  <r>
    <x v="335"/>
    <s v="Jarosik"/>
    <n v="24.2"/>
    <n v="6.15"/>
    <s v="No"/>
    <x v="0"/>
    <x v="0"/>
    <n v="1"/>
    <x v="0"/>
    <x v="2"/>
    <x v="1"/>
    <s v="16-Jul-1987"/>
    <x v="335"/>
    <x v="0"/>
    <s v="tier - 1"/>
    <x v="3"/>
    <x v="38"/>
  </r>
  <r>
    <x v="336"/>
    <s v="Heinzen"/>
    <n v="22.03"/>
    <n v="4.28"/>
    <s v="Yes"/>
    <x v="0"/>
    <x v="0"/>
    <n v="0"/>
    <x v="0"/>
    <x v="2"/>
    <x v="2"/>
    <s v="07-Nov-1985"/>
    <x v="336"/>
    <x v="0"/>
    <s v="tier - 1"/>
    <x v="3"/>
    <x v="17"/>
  </r>
  <r>
    <x v="337"/>
    <s v="Kelley"/>
    <n v="26.885000000000002"/>
    <n v="9.86"/>
    <s v="No"/>
    <x v="0"/>
    <x v="0"/>
    <n v="3"/>
    <x v="0"/>
    <x v="1"/>
    <x v="0"/>
    <s v="05-Jun-1958"/>
    <x v="337"/>
    <x v="0"/>
    <s v="tier - 2"/>
    <x v="1"/>
    <x v="46"/>
  </r>
  <r>
    <x v="338"/>
    <s v="Thacker"/>
    <n v="16.36"/>
    <n v="11.19"/>
    <s v="No"/>
    <x v="0"/>
    <x v="0"/>
    <n v="0"/>
    <x v="0"/>
    <x v="3"/>
    <x v="0"/>
    <s v="21-Jul-1978"/>
    <x v="338"/>
    <x v="0"/>
    <s v="tier - 3"/>
    <x v="1"/>
    <x v="9"/>
  </r>
  <r>
    <x v="339"/>
    <s v="Jeseritz"/>
    <n v="32.299999999999997"/>
    <n v="4.8899999999999997"/>
    <s v="Yes"/>
    <x v="0"/>
    <x v="1"/>
    <n v="1"/>
    <x v="1"/>
    <x v="0"/>
    <x v="2"/>
    <s v="09-Jul-1969"/>
    <x v="339"/>
    <x v="0"/>
    <s v="tier - 3"/>
    <x v="2"/>
    <x v="16"/>
  </r>
  <r>
    <x v="340"/>
    <s v="Hohman"/>
    <n v="16.05"/>
    <n v="4.3499999999999996"/>
    <s v="Yes"/>
    <x v="0"/>
    <x v="0"/>
    <n v="0"/>
    <x v="0"/>
    <x v="3"/>
    <x v="2"/>
    <s v="08-Nov-1976"/>
    <x v="340"/>
    <x v="0"/>
    <s v="tier - 2"/>
    <x v="3"/>
    <x v="1"/>
  </r>
  <r>
    <x v="341"/>
    <s v="Hill"/>
    <n v="29.07"/>
    <n v="8.66"/>
    <s v="Yes"/>
    <x v="0"/>
    <x v="0"/>
    <n v="2"/>
    <x v="0"/>
    <x v="1"/>
    <x v="0"/>
    <s v="24-Dec-1961"/>
    <x v="341"/>
    <x v="0"/>
    <s v="tier - 3"/>
    <x v="1"/>
    <x v="12"/>
  </r>
  <r>
    <x v="342"/>
    <s v="Kuepfer"/>
    <n v="17.43"/>
    <n v="8.64"/>
    <s v="No"/>
    <x v="0"/>
    <x v="0"/>
    <n v="0"/>
    <x v="0"/>
    <x v="3"/>
    <x v="0"/>
    <s v="29-Nov-1978"/>
    <x v="342"/>
    <x v="0"/>
    <s v="tier - 1"/>
    <x v="3"/>
    <x v="9"/>
  </r>
  <r>
    <x v="343"/>
    <s v="Kaczmarek"/>
    <n v="19.329999999999998"/>
    <n v="4.2699999999999996"/>
    <s v="No"/>
    <x v="0"/>
    <x v="0"/>
    <n v="0"/>
    <x v="0"/>
    <x v="2"/>
    <x v="2"/>
    <s v="14-Jul-1980"/>
    <x v="343"/>
    <x v="0"/>
    <s v="tier - 3"/>
    <x v="3"/>
    <x v="25"/>
  </r>
  <r>
    <x v="344"/>
    <s v="Pitt"/>
    <n v="30.52"/>
    <n v="4.21"/>
    <s v="No"/>
    <x v="0"/>
    <x v="0"/>
    <n v="1"/>
    <x v="0"/>
    <x v="0"/>
    <x v="2"/>
    <s v="07-Jul-1992"/>
    <x v="344"/>
    <x v="0"/>
    <s v="tier - 3"/>
    <x v="3"/>
    <x v="34"/>
  </r>
  <r>
    <x v="345"/>
    <s v="Lorton"/>
    <n v="39.21"/>
    <n v="5.04"/>
    <s v="No"/>
    <x v="0"/>
    <x v="1"/>
    <n v="1"/>
    <x v="0"/>
    <x v="0"/>
    <x v="2"/>
    <s v="01-Sep-2003"/>
    <x v="345"/>
    <x v="0"/>
    <s v="tier - 3"/>
    <x v="3"/>
    <x v="39"/>
  </r>
  <r>
    <x v="346"/>
    <s v="Castaneda"/>
    <n v="26.98"/>
    <n v="5.21"/>
    <s v="Yes"/>
    <x v="0"/>
    <x v="0"/>
    <n v="2"/>
    <x v="0"/>
    <x v="1"/>
    <x v="2"/>
    <s v="05-Dec-1959"/>
    <x v="346"/>
    <x v="0"/>
    <s v="tier - 1"/>
    <x v="1"/>
    <x v="10"/>
  </r>
  <r>
    <x v="347"/>
    <s v="Cherop"/>
    <n v="25.84"/>
    <n v="8.83"/>
    <s v="No"/>
    <x v="0"/>
    <x v="0"/>
    <n v="0"/>
    <x v="1"/>
    <x v="1"/>
    <x v="0"/>
    <s v="25-Jul-1962"/>
    <x v="347"/>
    <x v="0"/>
    <s v="tier - 1"/>
    <x v="1"/>
    <x v="5"/>
  </r>
  <r>
    <x v="348"/>
    <s v="Howell"/>
    <n v="28.31"/>
    <n v="8.4700000000000006"/>
    <s v="Yes"/>
    <x v="0"/>
    <x v="0"/>
    <n v="2"/>
    <x v="0"/>
    <x v="1"/>
    <x v="0"/>
    <s v="03-Aug-1961"/>
    <x v="348"/>
    <x v="0"/>
    <s v="tier - 2"/>
    <x v="1"/>
    <x v="12"/>
  </r>
  <r>
    <x v="349"/>
    <s v="Palmer"/>
    <n v="23.94"/>
    <n v="4.2"/>
    <s v="No"/>
    <x v="0"/>
    <x v="0"/>
    <n v="0"/>
    <x v="0"/>
    <x v="2"/>
    <x v="2"/>
    <s v="05-Dec-1990"/>
    <x v="349"/>
    <x v="0"/>
    <s v="tier - 3"/>
    <x v="3"/>
    <x v="3"/>
  </r>
  <r>
    <x v="350"/>
    <s v="Olson"/>
    <n v="20.03"/>
    <n v="6.14"/>
    <s v="Yes"/>
    <x v="0"/>
    <x v="0"/>
    <n v="0"/>
    <x v="0"/>
    <x v="2"/>
    <x v="1"/>
    <s v="27-Sep-1985"/>
    <x v="350"/>
    <x v="0"/>
    <s v="tier - 3"/>
    <x v="3"/>
    <x v="17"/>
  </r>
  <r>
    <x v="351"/>
    <s v="Waldron"/>
    <n v="41.42"/>
    <n v="6.07"/>
    <s v="No"/>
    <x v="0"/>
    <x v="0"/>
    <n v="0"/>
    <x v="1"/>
    <x v="0"/>
    <x v="1"/>
    <s v="11-Dec-1982"/>
    <x v="351"/>
    <x v="0"/>
    <s v="tier - 2"/>
    <x v="1"/>
    <x v="37"/>
  </r>
  <r>
    <x v="352"/>
    <s v="Meyer"/>
    <n v="36.67"/>
    <n v="10.210000000000001"/>
    <s v="No"/>
    <x v="0"/>
    <x v="0"/>
    <n v="0"/>
    <x v="1"/>
    <x v="0"/>
    <x v="0"/>
    <s v="16-Sep-1974"/>
    <x v="352"/>
    <x v="0"/>
    <s v="tier - 1"/>
    <x v="1"/>
    <x v="19"/>
  </r>
  <r>
    <x v="353"/>
    <s v="Stack"/>
    <n v="27.645"/>
    <n v="4.6900000000000004"/>
    <s v="No"/>
    <x v="0"/>
    <x v="0"/>
    <n v="0"/>
    <x v="1"/>
    <x v="1"/>
    <x v="2"/>
    <s v="02-Dec-1977"/>
    <x v="353"/>
    <x v="0"/>
    <s v="tier - 2"/>
    <x v="1"/>
    <x v="29"/>
  </r>
  <r>
    <x v="354"/>
    <s v="Sanchez Y Torres"/>
    <n v="22.72"/>
    <n v="5.71"/>
    <s v="No"/>
    <x v="0"/>
    <x v="0"/>
    <n v="0"/>
    <x v="0"/>
    <x v="2"/>
    <x v="1"/>
    <s v="24-Dec-1990"/>
    <x v="354"/>
    <x v="0"/>
    <s v="tier - 2"/>
    <x v="3"/>
    <x v="3"/>
  </r>
  <r>
    <x v="355"/>
    <s v="Daniels"/>
    <n v="36.520000000000003"/>
    <n v="9.07"/>
    <s v="Yes"/>
    <x v="0"/>
    <x v="1"/>
    <n v="1"/>
    <x v="1"/>
    <x v="0"/>
    <x v="0"/>
    <s v="25-Nov-1963"/>
    <x v="355"/>
    <x v="0"/>
    <s v="tier - 1"/>
    <x v="0"/>
    <x v="8"/>
  </r>
  <r>
    <x v="356"/>
    <s v="Pepp"/>
    <n v="33.96"/>
    <n v="4.99"/>
    <s v="No"/>
    <x v="0"/>
    <x v="0"/>
    <n v="0"/>
    <x v="0"/>
    <x v="0"/>
    <x v="2"/>
    <s v="06-Sep-1999"/>
    <x v="356"/>
    <x v="0"/>
    <s v="tier - 3"/>
    <x v="3"/>
    <x v="35"/>
  </r>
  <r>
    <x v="357"/>
    <s v="Buechler"/>
    <n v="26.695"/>
    <n v="8.31"/>
    <s v="No"/>
    <x v="0"/>
    <x v="0"/>
    <n v="0"/>
    <x v="0"/>
    <x v="1"/>
    <x v="0"/>
    <s v="22-Nov-1960"/>
    <x v="357"/>
    <x v="0"/>
    <s v="tier - 2"/>
    <x v="9"/>
    <x v="15"/>
  </r>
  <r>
    <x v="358"/>
    <s v="Buenting"/>
    <n v="18.45"/>
    <n v="5.07"/>
    <s v="Yes"/>
    <x v="0"/>
    <x v="0"/>
    <n v="0"/>
    <x v="0"/>
    <x v="3"/>
    <x v="2"/>
    <s v="29-Nov-1985"/>
    <x v="358"/>
    <x v="0"/>
    <s v="tier - 2"/>
    <x v="3"/>
    <x v="17"/>
  </r>
  <r>
    <x v="359"/>
    <s v="Evans"/>
    <n v="33.18"/>
    <n v="4.79"/>
    <s v="No"/>
    <x v="0"/>
    <x v="0"/>
    <n v="0"/>
    <x v="0"/>
    <x v="0"/>
    <x v="2"/>
    <s v="21-Dec-1999"/>
    <x v="359"/>
    <x v="0"/>
    <s v="tier - 1"/>
    <x v="3"/>
    <x v="35"/>
  </r>
  <r>
    <x v="360"/>
    <s v="Arcand"/>
    <n v="36.1"/>
    <n v="11.39"/>
    <s v="Yes"/>
    <x v="0"/>
    <x v="0"/>
    <n v="2"/>
    <x v="1"/>
    <x v="0"/>
    <x v="0"/>
    <s v="28-Jul-1961"/>
    <x v="360"/>
    <x v="0"/>
    <s v="tier - 3"/>
    <x v="3"/>
    <x v="12"/>
  </r>
  <r>
    <x v="361"/>
    <s v="Kesack"/>
    <n v="22.77"/>
    <n v="6"/>
    <s v="No"/>
    <x v="0"/>
    <x v="0"/>
    <n v="0"/>
    <x v="0"/>
    <x v="2"/>
    <x v="1"/>
    <s v="04-Jun-1991"/>
    <x v="361"/>
    <x v="0"/>
    <s v="tier - 3"/>
    <x v="3"/>
    <x v="3"/>
  </r>
  <r>
    <x v="362"/>
    <s v="Post"/>
    <n v="21.24"/>
    <n v="5.13"/>
    <s v="No"/>
    <x v="0"/>
    <x v="0"/>
    <n v="0"/>
    <x v="0"/>
    <x v="2"/>
    <x v="2"/>
    <s v="21-Nov-1989"/>
    <x v="362"/>
    <x v="0"/>
    <s v="tier - 2"/>
    <x v="3"/>
    <x v="4"/>
  </r>
  <r>
    <x v="363"/>
    <s v="Dunne"/>
    <n v="17.600000000000001"/>
    <n v="5.26"/>
    <s v="Yes"/>
    <x v="0"/>
    <x v="0"/>
    <n v="0"/>
    <x v="0"/>
    <x v="3"/>
    <x v="2"/>
    <s v="04-Dec-1985"/>
    <x v="363"/>
    <x v="0"/>
    <s v="tier - 1"/>
    <x v="3"/>
    <x v="17"/>
  </r>
  <r>
    <x v="364"/>
    <s v="Kilel"/>
    <n v="26.29"/>
    <n v="6.84"/>
    <s v="No"/>
    <x v="0"/>
    <x v="0"/>
    <n v="0"/>
    <x v="0"/>
    <x v="1"/>
    <x v="0"/>
    <s v="06-Jul-1960"/>
    <x v="364"/>
    <x v="0"/>
    <s v="tier - 1"/>
    <x v="0"/>
    <x v="15"/>
  </r>
  <r>
    <x v="365"/>
    <s v="Nicholson"/>
    <n v="35.31"/>
    <n v="9.0399999999999991"/>
    <s v="No"/>
    <x v="0"/>
    <x v="0"/>
    <n v="0"/>
    <x v="1"/>
    <x v="0"/>
    <x v="0"/>
    <s v="06-Dec-2002"/>
    <x v="365"/>
    <x v="0"/>
    <s v="tier - 3"/>
    <x v="0"/>
    <x v="43"/>
  </r>
  <r>
    <x v="366"/>
    <s v="Susmann"/>
    <n v="27.04"/>
    <n v="4.0999999999999996"/>
    <s v="No"/>
    <x v="0"/>
    <x v="0"/>
    <n v="1"/>
    <x v="0"/>
    <x v="1"/>
    <x v="2"/>
    <s v="03-Jul-1992"/>
    <x v="366"/>
    <x v="0"/>
    <s v="tier - 2"/>
    <x v="3"/>
    <x v="34"/>
  </r>
  <r>
    <x v="367"/>
    <s v="Harsh"/>
    <n v="30.23"/>
    <n v="4.2300000000000004"/>
    <s v="Yes"/>
    <x v="0"/>
    <x v="1"/>
    <n v="1"/>
    <x v="0"/>
    <x v="0"/>
    <x v="2"/>
    <s v="07-Oct-1997"/>
    <x v="367"/>
    <x v="0"/>
    <s v="tier - 1"/>
    <x v="3"/>
    <x v="31"/>
  </r>
  <r>
    <x v="368"/>
    <s v="Pocasangre"/>
    <n v="30.6"/>
    <n v="6.48"/>
    <s v="Yes"/>
    <x v="0"/>
    <x v="1"/>
    <n v="1"/>
    <x v="0"/>
    <x v="0"/>
    <x v="0"/>
    <s v="09-Sep-1997"/>
    <x v="368"/>
    <x v="1"/>
    <s v="tier - 3"/>
    <x v="3"/>
    <x v="31"/>
  </r>
  <r>
    <x v="369"/>
    <s v="Martinez Lopez"/>
    <n v="26.8"/>
    <n v="5.53"/>
    <s v="No"/>
    <x v="0"/>
    <x v="0"/>
    <n v="1"/>
    <x v="0"/>
    <x v="1"/>
    <x v="2"/>
    <s v="11-Jun-1992"/>
    <x v="369"/>
    <x v="1"/>
    <s v="tier - 3"/>
    <x v="3"/>
    <x v="34"/>
  </r>
  <r>
    <x v="370"/>
    <s v="Riegel"/>
    <n v="16.86"/>
    <n v="4.07"/>
    <s v="Yes"/>
    <x v="0"/>
    <x v="0"/>
    <n v="0"/>
    <x v="0"/>
    <x v="3"/>
    <x v="2"/>
    <s v="06-Nov-1985"/>
    <x v="370"/>
    <x v="1"/>
    <s v="tier - 1"/>
    <x v="3"/>
    <x v="17"/>
  </r>
  <r>
    <x v="371"/>
    <s v="Monson"/>
    <n v="16.3"/>
    <n v="5.51"/>
    <s v="No"/>
    <x v="0"/>
    <x v="0"/>
    <n v="1"/>
    <x v="0"/>
    <x v="3"/>
    <x v="2"/>
    <s v="22-Jul-1984"/>
    <x v="371"/>
    <x v="1"/>
    <s v="tier - 2"/>
    <x v="3"/>
    <x v="32"/>
  </r>
  <r>
    <x v="372"/>
    <s v="Klubben"/>
    <n v="29.81"/>
    <n v="11.66"/>
    <s v="No"/>
    <x v="0"/>
    <x v="0"/>
    <n v="0"/>
    <x v="0"/>
    <x v="1"/>
    <x v="0"/>
    <s v="19-Oct-1965"/>
    <x v="372"/>
    <x v="1"/>
    <s v="tier - 3"/>
    <x v="0"/>
    <x v="11"/>
  </r>
  <r>
    <x v="373"/>
    <s v="Mascaro"/>
    <n v="16.329999999999998"/>
    <n v="7.26"/>
    <s v="Yes"/>
    <x v="0"/>
    <x v="0"/>
    <n v="0"/>
    <x v="0"/>
    <x v="3"/>
    <x v="0"/>
    <s v="03-Oct-1981"/>
    <x v="373"/>
    <x v="1"/>
    <s v="tier - 1"/>
    <x v="3"/>
    <x v="36"/>
  </r>
  <r>
    <x v="374"/>
    <s v="Norvell"/>
    <n v="16.37"/>
    <n v="4.79"/>
    <s v="Yes"/>
    <x v="0"/>
    <x v="0"/>
    <n v="0"/>
    <x v="0"/>
    <x v="3"/>
    <x v="2"/>
    <s v="05-Dec-1985"/>
    <x v="374"/>
    <x v="1"/>
    <s v="tier - 1"/>
    <x v="3"/>
    <x v="17"/>
  </r>
  <r>
    <x v="375"/>
    <s v="Ornelas"/>
    <n v="22.42"/>
    <n v="4.68"/>
    <s v="Yes"/>
    <x v="0"/>
    <x v="0"/>
    <n v="1"/>
    <x v="1"/>
    <x v="2"/>
    <x v="2"/>
    <s v="15-Sep-1988"/>
    <x v="375"/>
    <x v="1"/>
    <s v="tier - 3"/>
    <x v="5"/>
    <x v="23"/>
  </r>
  <r>
    <x v="376"/>
    <s v="Fitzpatrick"/>
    <n v="31.35"/>
    <n v="4.33"/>
    <s v="Yes"/>
    <x v="0"/>
    <x v="1"/>
    <n v="1"/>
    <x v="1"/>
    <x v="0"/>
    <x v="2"/>
    <s v="16-Oct-1969"/>
    <x v="376"/>
    <x v="1"/>
    <s v="tier - 2"/>
    <x v="0"/>
    <x v="16"/>
  </r>
  <r>
    <x v="377"/>
    <s v="Bloomquist"/>
    <n v="31.9"/>
    <n v="11.89"/>
    <s v="No"/>
    <x v="0"/>
    <x v="0"/>
    <n v="0"/>
    <x v="1"/>
    <x v="0"/>
    <x v="0"/>
    <s v="06-Jun-1968"/>
    <x v="377"/>
    <x v="1"/>
    <s v="tier - 2"/>
    <x v="0"/>
    <x v="22"/>
  </r>
  <r>
    <x v="378"/>
    <s v="Wick"/>
    <n v="30.6"/>
    <n v="5.24"/>
    <s v="No"/>
    <x v="0"/>
    <x v="0"/>
    <n v="0"/>
    <x v="0"/>
    <x v="0"/>
    <x v="2"/>
    <s v="02-Dec-1999"/>
    <x v="378"/>
    <x v="1"/>
    <s v="tier - 1"/>
    <x v="3"/>
    <x v="35"/>
  </r>
  <r>
    <x v="379"/>
    <s v="Zappala"/>
    <n v="28.975000000000001"/>
    <n v="7.63"/>
    <s v="No"/>
    <x v="0"/>
    <x v="0"/>
    <n v="0"/>
    <x v="0"/>
    <x v="1"/>
    <x v="0"/>
    <s v="21-Dec-1965"/>
    <x v="379"/>
    <x v="1"/>
    <s v="tier - 1"/>
    <x v="6"/>
    <x v="11"/>
  </r>
  <r>
    <x v="380"/>
    <s v="Earle"/>
    <n v="24.86"/>
    <n v="8.92"/>
    <s v="Yes"/>
    <x v="0"/>
    <x v="0"/>
    <n v="2"/>
    <x v="1"/>
    <x v="2"/>
    <x v="0"/>
    <s v="02-Oct-1970"/>
    <x v="380"/>
    <x v="1"/>
    <s v="tier - 2"/>
    <x v="0"/>
    <x v="2"/>
  </r>
  <r>
    <x v="381"/>
    <s v="Majewski"/>
    <n v="19.54"/>
    <n v="5.37"/>
    <s v="No"/>
    <x v="0"/>
    <x v="0"/>
    <n v="0"/>
    <x v="0"/>
    <x v="2"/>
    <x v="2"/>
    <s v="13-Dec-1990"/>
    <x v="381"/>
    <x v="1"/>
    <s v="tier - 3"/>
    <x v="3"/>
    <x v="3"/>
  </r>
  <r>
    <x v="382"/>
    <s v="Apfelbaum"/>
    <n v="26.74"/>
    <n v="4.3099999999999996"/>
    <s v="No"/>
    <x v="0"/>
    <x v="0"/>
    <n v="0"/>
    <x v="0"/>
    <x v="1"/>
    <x v="2"/>
    <s v="02-Jul-1994"/>
    <x v="382"/>
    <x v="1"/>
    <s v="tier - 2"/>
    <x v="3"/>
    <x v="6"/>
  </r>
  <r>
    <x v="383"/>
    <s v="Graham"/>
    <n v="22.99"/>
    <n v="10.46"/>
    <s v="No"/>
    <x v="0"/>
    <x v="0"/>
    <n v="3"/>
    <x v="0"/>
    <x v="2"/>
    <x v="0"/>
    <s v="30-Jun-1958"/>
    <x v="383"/>
    <x v="1"/>
    <s v="tier - 2"/>
    <x v="0"/>
    <x v="7"/>
  </r>
  <r>
    <x v="384"/>
    <s v="Whitacre"/>
    <n v="31.46"/>
    <n v="7.39"/>
    <s v="No"/>
    <x v="0"/>
    <x v="0"/>
    <n v="0"/>
    <x v="1"/>
    <x v="0"/>
    <x v="0"/>
    <s v="09-Jul-1960"/>
    <x v="384"/>
    <x v="1"/>
    <s v="tier - 2"/>
    <x v="0"/>
    <x v="15"/>
  </r>
  <r>
    <x v="385"/>
    <s v="Wegener"/>
    <n v="30.86"/>
    <n v="6.18"/>
    <s v="No"/>
    <x v="1"/>
    <x v="0"/>
    <n v="2"/>
    <x v="0"/>
    <x v="0"/>
    <x v="1"/>
    <s v="09-Nov-2000"/>
    <x v="385"/>
    <x v="1"/>
    <s v="tier - 3"/>
    <x v="3"/>
    <x v="21"/>
  </r>
  <r>
    <x v="386"/>
    <s v="Collie"/>
    <n v="31.96"/>
    <n v="8.86"/>
    <s v="No"/>
    <x v="0"/>
    <x v="0"/>
    <n v="0"/>
    <x v="0"/>
    <x v="0"/>
    <x v="0"/>
    <s v="17-Jun-2002"/>
    <x v="386"/>
    <x v="1"/>
    <s v="tier - 2"/>
    <x v="3"/>
    <x v="43"/>
  </r>
  <r>
    <x v="387"/>
    <s v="Murphy"/>
    <n v="23.76"/>
    <n v="10.96"/>
    <s v="No"/>
    <x v="0"/>
    <x v="0"/>
    <n v="3"/>
    <x v="0"/>
    <x v="2"/>
    <x v="0"/>
    <s v="25-Dec-1958"/>
    <x v="387"/>
    <x v="1"/>
    <s v="tier - 1"/>
    <x v="0"/>
    <x v="7"/>
  </r>
  <r>
    <x v="388"/>
    <s v="Butters"/>
    <n v="19.38"/>
    <n v="6.28"/>
    <s v="No"/>
    <x v="0"/>
    <x v="0"/>
    <n v="0"/>
    <x v="0"/>
    <x v="2"/>
    <x v="1"/>
    <s v="22-Aug-1991"/>
    <x v="388"/>
    <x v="1"/>
    <s v="tier - 2"/>
    <x v="3"/>
    <x v="42"/>
  </r>
  <r>
    <x v="389"/>
    <s v="Cook"/>
    <n v="16.21"/>
    <n v="6.29"/>
    <s v="Yes"/>
    <x v="0"/>
    <x v="0"/>
    <n v="1"/>
    <x v="0"/>
    <x v="3"/>
    <x v="1"/>
    <s v="22-Jul-1988"/>
    <x v="389"/>
    <x v="1"/>
    <s v="tier - 1"/>
    <x v="3"/>
    <x v="23"/>
  </r>
  <r>
    <x v="390"/>
    <s v="Breen"/>
    <n v="32.54"/>
    <n v="4.0199999999999996"/>
    <s v="No"/>
    <x v="1"/>
    <x v="0"/>
    <n v="1"/>
    <x v="0"/>
    <x v="0"/>
    <x v="2"/>
    <s v="05-Sep-2004"/>
    <x v="390"/>
    <x v="1"/>
    <s v="tier - 2"/>
    <x v="3"/>
    <x v="41"/>
  </r>
  <r>
    <x v="391"/>
    <s v="Fitzsimons"/>
    <n v="36.765000000000001"/>
    <n v="11.95"/>
    <s v="Yes"/>
    <x v="0"/>
    <x v="0"/>
    <n v="2"/>
    <x v="1"/>
    <x v="0"/>
    <x v="0"/>
    <s v="27-Aug-1970"/>
    <x v="391"/>
    <x v="1"/>
    <s v="tier - 3"/>
    <x v="1"/>
    <x v="2"/>
  </r>
  <r>
    <x v="392"/>
    <s v="Houle"/>
    <n v="35.909999999999997"/>
    <n v="8.7100000000000009"/>
    <s v="No"/>
    <x v="0"/>
    <x v="0"/>
    <n v="0"/>
    <x v="1"/>
    <x v="0"/>
    <x v="0"/>
    <s v="21-Sep-1974"/>
    <x v="392"/>
    <x v="1"/>
    <s v="tier - 2"/>
    <x v="2"/>
    <x v="19"/>
  </r>
  <r>
    <x v="393"/>
    <s v="Woodward"/>
    <n v="32.06"/>
    <n v="4.67"/>
    <s v="No"/>
    <x v="1"/>
    <x v="0"/>
    <n v="1"/>
    <x v="0"/>
    <x v="0"/>
    <x v="2"/>
    <s v="05-Dec-2004"/>
    <x v="393"/>
    <x v="1"/>
    <s v="tier - 3"/>
    <x v="3"/>
    <x v="41"/>
  </r>
  <r>
    <x v="394"/>
    <s v="Ray"/>
    <n v="24.1"/>
    <n v="11.14"/>
    <s v="Yes"/>
    <x v="0"/>
    <x v="0"/>
    <n v="1"/>
    <x v="1"/>
    <x v="2"/>
    <x v="0"/>
    <s v="04-Jun-1975"/>
    <x v="394"/>
    <x v="1"/>
    <s v="tier - 1"/>
    <x v="3"/>
    <x v="19"/>
  </r>
  <r>
    <x v="395"/>
    <s v="Jennings"/>
    <n v="27.1"/>
    <n v="9.0500000000000007"/>
    <s v="No"/>
    <x v="0"/>
    <x v="0"/>
    <n v="2"/>
    <x v="1"/>
    <x v="1"/>
    <x v="0"/>
    <s v="07-Jul-1973"/>
    <x v="395"/>
    <x v="1"/>
    <s v="tier - 3"/>
    <x v="3"/>
    <x v="30"/>
  </r>
  <r>
    <x v="396"/>
    <s v="Fuller"/>
    <n v="24.42"/>
    <n v="11.31"/>
    <s v="No"/>
    <x v="0"/>
    <x v="0"/>
    <n v="0"/>
    <x v="0"/>
    <x v="2"/>
    <x v="0"/>
    <s v="11-Oct-2002"/>
    <x v="396"/>
    <x v="1"/>
    <s v="tier - 1"/>
    <x v="0"/>
    <x v="43"/>
  </r>
  <r>
    <x v="397"/>
    <s v="Lovisek"/>
    <n v="26.695"/>
    <n v="4.68"/>
    <s v="Yes"/>
    <x v="0"/>
    <x v="0"/>
    <n v="2"/>
    <x v="0"/>
    <x v="1"/>
    <x v="2"/>
    <s v="09-Jul-1966"/>
    <x v="397"/>
    <x v="1"/>
    <s v="tier - 3"/>
    <x v="1"/>
    <x v="24"/>
  </r>
  <r>
    <x v="398"/>
    <s v="Painter"/>
    <n v="27.79"/>
    <n v="6.05"/>
    <s v="Yes"/>
    <x v="1"/>
    <x v="0"/>
    <n v="1"/>
    <x v="0"/>
    <x v="1"/>
    <x v="1"/>
    <s v="26-Dec-2000"/>
    <x v="398"/>
    <x v="1"/>
    <s v="tier - 3"/>
    <x v="3"/>
    <x v="21"/>
  </r>
  <r>
    <x v="399"/>
    <s v="Edwards"/>
    <n v="32.68"/>
    <n v="4.68"/>
    <s v="Yes"/>
    <x v="0"/>
    <x v="0"/>
    <n v="0"/>
    <x v="1"/>
    <x v="0"/>
    <x v="2"/>
    <s v="05-Jun-2001"/>
    <x v="399"/>
    <x v="1"/>
    <s v="tier - 2"/>
    <x v="1"/>
    <x v="21"/>
  </r>
  <r>
    <x v="400"/>
    <s v="Liebl"/>
    <n v="26.4"/>
    <n v="9.5"/>
    <s v="Yes"/>
    <x v="0"/>
    <x v="0"/>
    <n v="2"/>
    <x v="1"/>
    <x v="1"/>
    <x v="0"/>
    <s v="03-Dec-1970"/>
    <x v="400"/>
    <x v="1"/>
    <s v="tier - 2"/>
    <x v="0"/>
    <x v="2"/>
  </r>
  <r>
    <x v="401"/>
    <s v="Kasabian-Larson"/>
    <n v="23.655000000000001"/>
    <n v="10.84"/>
    <s v="Yes"/>
    <x v="0"/>
    <x v="1"/>
    <n v="1"/>
    <x v="0"/>
    <x v="2"/>
    <x v="0"/>
    <s v="21-Aug-1963"/>
    <x v="401"/>
    <x v="1"/>
    <s v="tier - 3"/>
    <x v="1"/>
    <x v="8"/>
  </r>
  <r>
    <x v="402"/>
    <s v="Creamer"/>
    <n v="27.36"/>
    <n v="5.88"/>
    <s v="No"/>
    <x v="0"/>
    <x v="0"/>
    <n v="2"/>
    <x v="1"/>
    <x v="1"/>
    <x v="1"/>
    <s v="17-Jul-1972"/>
    <x v="402"/>
    <x v="1"/>
    <s v="tier - 3"/>
    <x v="2"/>
    <x v="28"/>
  </r>
  <r>
    <x v="403"/>
    <s v="Kimbel"/>
    <n v="27.82"/>
    <n v="5.24"/>
    <s v="Yes"/>
    <x v="0"/>
    <x v="0"/>
    <n v="0"/>
    <x v="0"/>
    <x v="1"/>
    <x v="2"/>
    <s v="02-Aug-2001"/>
    <x v="403"/>
    <x v="1"/>
    <s v="tier - 1"/>
    <x v="3"/>
    <x v="47"/>
  </r>
  <r>
    <x v="404"/>
    <s v="Livensparger"/>
    <n v="25.46"/>
    <n v="11.75"/>
    <s v="No"/>
    <x v="0"/>
    <x v="0"/>
    <n v="0"/>
    <x v="1"/>
    <x v="1"/>
    <x v="0"/>
    <s v="11-Dec-1968"/>
    <x v="404"/>
    <x v="1"/>
    <s v="tier - 3"/>
    <x v="6"/>
    <x v="0"/>
  </r>
  <r>
    <x v="405"/>
    <s v="Grange"/>
    <n v="25.1"/>
    <n v="6.97"/>
    <s v="No"/>
    <x v="0"/>
    <x v="0"/>
    <n v="0"/>
    <x v="0"/>
    <x v="1"/>
    <x v="0"/>
    <s v="22-Aug-1968"/>
    <x v="405"/>
    <x v="1"/>
    <s v="tier - 2"/>
    <x v="3"/>
    <x v="0"/>
  </r>
  <r>
    <x v="406"/>
    <s v="Nunlist"/>
    <n v="32.11"/>
    <n v="4.76"/>
    <s v="No"/>
    <x v="0"/>
    <x v="0"/>
    <n v="2"/>
    <x v="1"/>
    <x v="0"/>
    <x v="2"/>
    <s v="26-Sep-1972"/>
    <x v="406"/>
    <x v="1"/>
    <s v="tier - 2"/>
    <x v="6"/>
    <x v="28"/>
  </r>
  <r>
    <x v="407"/>
    <s v="Cutter"/>
    <n v="29.8"/>
    <n v="8.24"/>
    <s v="Yes"/>
    <x v="0"/>
    <x v="0"/>
    <n v="1"/>
    <x v="0"/>
    <x v="1"/>
    <x v="0"/>
    <s v="14-Dec-1975"/>
    <x v="407"/>
    <x v="1"/>
    <s v="tier - 1"/>
    <x v="3"/>
    <x v="27"/>
  </r>
  <r>
    <x v="408"/>
    <s v="Martin"/>
    <n v="24.01"/>
    <n v="4.76"/>
    <s v="No"/>
    <x v="0"/>
    <x v="0"/>
    <n v="1"/>
    <x v="0"/>
    <x v="2"/>
    <x v="2"/>
    <s v="24-Nov-1998"/>
    <x v="408"/>
    <x v="1"/>
    <s v="tier - 3"/>
    <x v="3"/>
    <x v="44"/>
  </r>
  <r>
    <x v="409"/>
    <s v="Cooney"/>
    <n v="23.21"/>
    <n v="6.03"/>
    <s v="No"/>
    <x v="0"/>
    <x v="0"/>
    <n v="1"/>
    <x v="1"/>
    <x v="2"/>
    <x v="1"/>
    <s v="14-Jun-1998"/>
    <x v="409"/>
    <x v="1"/>
    <s v="tier - 2"/>
    <x v="0"/>
    <x v="44"/>
  </r>
  <r>
    <x v="410"/>
    <s v="Bier"/>
    <n v="21.2"/>
    <n v="4.07"/>
    <s v="Yes"/>
    <x v="0"/>
    <x v="0"/>
    <n v="1"/>
    <x v="0"/>
    <x v="2"/>
    <x v="2"/>
    <s v="04-Dec-1995"/>
    <x v="410"/>
    <x v="1"/>
    <s v="tier - 2"/>
    <x v="3"/>
    <x v="40"/>
  </r>
  <r>
    <x v="411"/>
    <s v="Muskopf"/>
    <n v="28.215"/>
    <n v="8.26"/>
    <s v="Yes"/>
    <x v="0"/>
    <x v="0"/>
    <n v="1"/>
    <x v="0"/>
    <x v="1"/>
    <x v="0"/>
    <s v="14-Nov-1975"/>
    <x v="411"/>
    <x v="1"/>
    <s v="tier - 3"/>
    <x v="1"/>
    <x v="27"/>
  </r>
  <r>
    <x v="412"/>
    <s v="Sirak"/>
    <n v="38.094999999999999"/>
    <n v="4.76"/>
    <s v="No"/>
    <x v="0"/>
    <x v="0"/>
    <n v="1"/>
    <x v="1"/>
    <x v="0"/>
    <x v="2"/>
    <s v="14-Jun-1987"/>
    <x v="412"/>
    <x v="1"/>
    <s v="tier - 1"/>
    <x v="2"/>
    <x v="38"/>
  </r>
  <r>
    <x v="413"/>
    <s v="Nelsen"/>
    <n v="22.61"/>
    <n v="6.13"/>
    <s v="Yes"/>
    <x v="0"/>
    <x v="1"/>
    <n v="1"/>
    <x v="0"/>
    <x v="2"/>
    <x v="1"/>
    <s v="23-Jul-1969"/>
    <x v="413"/>
    <x v="1"/>
    <s v="tier - 1"/>
    <x v="2"/>
    <x v="16"/>
  </r>
  <r>
    <x v="414"/>
    <s v="Schallner"/>
    <n v="24.32"/>
    <n v="10.47"/>
    <s v="Yes"/>
    <x v="0"/>
    <x v="0"/>
    <n v="2"/>
    <x v="0"/>
    <x v="2"/>
    <x v="0"/>
    <s v="26-Nov-1970"/>
    <x v="414"/>
    <x v="1"/>
    <s v="tier - 2"/>
    <x v="4"/>
    <x v="2"/>
  </r>
  <r>
    <x v="415"/>
    <s v="Dunlap"/>
    <n v="20.96"/>
    <n v="4.04"/>
    <s v="Yes"/>
    <x v="0"/>
    <x v="0"/>
    <n v="1"/>
    <x v="0"/>
    <x v="2"/>
    <x v="2"/>
    <s v="10-Jun-1995"/>
    <x v="415"/>
    <x v="1"/>
    <s v="tier - 3"/>
    <x v="3"/>
    <x v="40"/>
  </r>
  <r>
    <x v="416"/>
    <s v="Messing"/>
    <n v="19.68"/>
    <n v="5.74"/>
    <s v="No"/>
    <x v="0"/>
    <x v="0"/>
    <n v="0"/>
    <x v="0"/>
    <x v="2"/>
    <x v="1"/>
    <s v="09-Sep-1994"/>
    <x v="416"/>
    <x v="1"/>
    <s v="tier - 2"/>
    <x v="3"/>
    <x v="6"/>
  </r>
  <r>
    <x v="417"/>
    <s v="Bondell"/>
    <n v="18.100000000000001"/>
    <n v="6.33"/>
    <s v="No"/>
    <x v="0"/>
    <x v="0"/>
    <n v="1"/>
    <x v="0"/>
    <x v="3"/>
    <x v="1"/>
    <s v="11-Oct-1992"/>
    <x v="417"/>
    <x v="1"/>
    <s v="tier - 3"/>
    <x v="3"/>
    <x v="34"/>
  </r>
  <r>
    <x v="418"/>
    <s v="Gaughan"/>
    <n v="29.64"/>
    <n v="4.28"/>
    <s v="Yes"/>
    <x v="0"/>
    <x v="0"/>
    <n v="0"/>
    <x v="1"/>
    <x v="1"/>
    <x v="2"/>
    <s v="28-Aug-1996"/>
    <x v="418"/>
    <x v="1"/>
    <s v="tier - 1"/>
    <x v="2"/>
    <x v="45"/>
  </r>
  <r>
    <x v="419"/>
    <s v="Gruman"/>
    <n v="25.3"/>
    <n v="9.4700000000000006"/>
    <s v="Yes"/>
    <x v="0"/>
    <x v="0"/>
    <n v="2"/>
    <x v="0"/>
    <x v="1"/>
    <x v="0"/>
    <s v="12-Jun-1970"/>
    <x v="419"/>
    <x v="1"/>
    <s v="tier - 3"/>
    <x v="0"/>
    <x v="2"/>
  </r>
  <r>
    <x v="420"/>
    <s v="Whitlow"/>
    <n v="27.6"/>
    <n v="4.8499999999999996"/>
    <s v="Yes"/>
    <x v="0"/>
    <x v="0"/>
    <n v="0"/>
    <x v="1"/>
    <x v="1"/>
    <x v="2"/>
    <s v="12-Oct-1976"/>
    <x v="420"/>
    <x v="1"/>
    <s v="tier - 2"/>
    <x v="3"/>
    <x v="1"/>
  </r>
  <r>
    <x v="421"/>
    <s v="Robinson"/>
    <n v="27.645"/>
    <n v="11.03"/>
    <s v="Yes"/>
    <x v="0"/>
    <x v="0"/>
    <n v="1"/>
    <x v="0"/>
    <x v="1"/>
    <x v="0"/>
    <s v="13-Jun-1975"/>
    <x v="421"/>
    <x v="1"/>
    <s v="tier - 2"/>
    <x v="1"/>
    <x v="27"/>
  </r>
  <r>
    <x v="422"/>
    <s v="Sabo"/>
    <n v="27.6"/>
    <n v="5.22"/>
    <s v="No"/>
    <x v="0"/>
    <x v="0"/>
    <n v="2"/>
    <x v="0"/>
    <x v="1"/>
    <x v="2"/>
    <s v="14-Sep-1972"/>
    <x v="422"/>
    <x v="1"/>
    <s v="tier - 3"/>
    <x v="3"/>
    <x v="28"/>
  </r>
  <r>
    <x v="423"/>
    <s v="Nazarian"/>
    <n v="25.08"/>
    <n v="9.52"/>
    <s v="Yes"/>
    <x v="0"/>
    <x v="0"/>
    <n v="2"/>
    <x v="1"/>
    <x v="1"/>
    <x v="0"/>
    <s v="21-Oct-1961"/>
    <x v="423"/>
    <x v="1"/>
    <s v="tier - 2"/>
    <x v="0"/>
    <x v="12"/>
  </r>
  <r>
    <x v="424"/>
    <s v="Lerma"/>
    <n v="30.02"/>
    <n v="11.09"/>
    <s v="No"/>
    <x v="0"/>
    <x v="0"/>
    <n v="0"/>
    <x v="1"/>
    <x v="0"/>
    <x v="0"/>
    <s v="06-Jul-1968"/>
    <x v="424"/>
    <x v="1"/>
    <s v="tier - 2"/>
    <x v="1"/>
    <x v="0"/>
  </r>
  <r>
    <x v="425"/>
    <s v="Dahl"/>
    <n v="27.36"/>
    <n v="9.4499999999999993"/>
    <s v="Yes"/>
    <x v="0"/>
    <x v="0"/>
    <n v="2"/>
    <x v="0"/>
    <x v="1"/>
    <x v="0"/>
    <s v="30-Nov-1970"/>
    <x v="425"/>
    <x v="1"/>
    <s v="tier - 3"/>
    <x v="1"/>
    <x v="2"/>
  </r>
  <r>
    <x v="426"/>
    <s v="Surtees"/>
    <n v="22.2"/>
    <n v="5.51"/>
    <s v="No"/>
    <x v="0"/>
    <x v="0"/>
    <n v="0"/>
    <x v="0"/>
    <x v="2"/>
    <x v="2"/>
    <s v="07-Oct-1999"/>
    <x v="426"/>
    <x v="1"/>
    <s v="tier - 1"/>
    <x v="3"/>
    <x v="35"/>
  </r>
  <r>
    <x v="427"/>
    <s v="Spetner"/>
    <n v="25.71"/>
    <n v="4.18"/>
    <s v="No"/>
    <x v="1"/>
    <x v="0"/>
    <n v="1"/>
    <x v="0"/>
    <x v="1"/>
    <x v="2"/>
    <s v="03-Aug-2004"/>
    <x v="427"/>
    <x v="1"/>
    <s v="tier - 1"/>
    <x v="3"/>
    <x v="41"/>
  </r>
  <r>
    <x v="428"/>
    <s v="Brandon"/>
    <n v="41.91"/>
    <n v="5.98"/>
    <s v="Yes"/>
    <x v="0"/>
    <x v="0"/>
    <n v="1"/>
    <x v="1"/>
    <x v="0"/>
    <x v="1"/>
    <s v="16-Dec-1964"/>
    <x v="428"/>
    <x v="1"/>
    <s v="tier - 1"/>
    <x v="0"/>
    <x v="13"/>
  </r>
  <r>
    <x v="429"/>
    <s v="Eley"/>
    <n v="25.85"/>
    <n v="10.16"/>
    <s v="No"/>
    <x v="0"/>
    <x v="0"/>
    <n v="0"/>
    <x v="0"/>
    <x v="1"/>
    <x v="0"/>
    <s v="10-Sep-1974"/>
    <x v="429"/>
    <x v="1"/>
    <s v="tier - 1"/>
    <x v="0"/>
    <x v="19"/>
  </r>
  <r>
    <x v="430"/>
    <s v="Sedicum"/>
    <n v="23.844999999999999"/>
    <n v="11.71"/>
    <s v="No"/>
    <x v="0"/>
    <x v="0"/>
    <n v="2"/>
    <x v="0"/>
    <x v="2"/>
    <x v="0"/>
    <s v="13-Jun-1973"/>
    <x v="430"/>
    <x v="1"/>
    <s v="tier - 2"/>
    <x v="2"/>
    <x v="30"/>
  </r>
  <r>
    <x v="431"/>
    <s v="Markle"/>
    <n v="30.59"/>
    <n v="5.23"/>
    <s v="No"/>
    <x v="0"/>
    <x v="1"/>
    <n v="1"/>
    <x v="1"/>
    <x v="0"/>
    <x v="2"/>
    <s v="30-Dec-2003"/>
    <x v="431"/>
    <x v="1"/>
    <s v="tier - 2"/>
    <x v="1"/>
    <x v="39"/>
  </r>
  <r>
    <x v="432"/>
    <s v="Kunz"/>
    <n v="24.795000000000002"/>
    <n v="6.85"/>
    <s v="No"/>
    <x v="0"/>
    <x v="0"/>
    <n v="0"/>
    <x v="0"/>
    <x v="2"/>
    <x v="0"/>
    <s v="10-Jul-1971"/>
    <x v="432"/>
    <x v="1"/>
    <s v="tier - 2"/>
    <x v="1"/>
    <x v="14"/>
  </r>
  <r>
    <x v="433"/>
    <s v="Wimert"/>
    <n v="24.13"/>
    <n v="7.05"/>
    <s v="Yes"/>
    <x v="0"/>
    <x v="0"/>
    <n v="2"/>
    <x v="0"/>
    <x v="2"/>
    <x v="0"/>
    <s v="08-Aug-1970"/>
    <x v="433"/>
    <x v="1"/>
    <s v="tier - 3"/>
    <x v="1"/>
    <x v="2"/>
  </r>
  <r>
    <x v="434"/>
    <s v="Peterson"/>
    <n v="25.84"/>
    <n v="11.64"/>
    <s v="No"/>
    <x v="0"/>
    <x v="0"/>
    <n v="2"/>
    <x v="0"/>
    <x v="1"/>
    <x v="0"/>
    <s v="27-Jun-1973"/>
    <x v="434"/>
    <x v="1"/>
    <s v="tier - 3"/>
    <x v="1"/>
    <x v="30"/>
  </r>
  <r>
    <x v="435"/>
    <s v="Mercier"/>
    <n v="28"/>
    <n v="10.52"/>
    <s v="No"/>
    <x v="0"/>
    <x v="0"/>
    <n v="0"/>
    <x v="0"/>
    <x v="1"/>
    <x v="0"/>
    <s v="02-Jun-1974"/>
    <x v="435"/>
    <x v="1"/>
    <s v="tier - 2"/>
    <x v="3"/>
    <x v="30"/>
  </r>
  <r>
    <x v="436"/>
    <s v="Laurie"/>
    <n v="34.1"/>
    <n v="4.01"/>
    <s v="Yes"/>
    <x v="0"/>
    <x v="1"/>
    <n v="1"/>
    <x v="1"/>
    <x v="0"/>
    <x v="2"/>
    <s v="26-Aug-1983"/>
    <x v="436"/>
    <x v="1"/>
    <s v="tier - 2"/>
    <x v="0"/>
    <x v="33"/>
  </r>
  <r>
    <x v="437"/>
    <s v="Sekaquaptewa"/>
    <n v="26.125"/>
    <n v="8.56"/>
    <s v="Yes"/>
    <x v="0"/>
    <x v="0"/>
    <n v="1"/>
    <x v="0"/>
    <x v="1"/>
    <x v="0"/>
    <s v="13-Nov-1975"/>
    <x v="437"/>
    <x v="1"/>
    <s v="tier - 3"/>
    <x v="2"/>
    <x v="27"/>
  </r>
  <r>
    <x v="438"/>
    <s v="Frash"/>
    <n v="25.6"/>
    <n v="10.5"/>
    <s v="No"/>
    <x v="0"/>
    <x v="0"/>
    <n v="2"/>
    <x v="0"/>
    <x v="1"/>
    <x v="0"/>
    <s v="22-Oct-1973"/>
    <x v="438"/>
    <x v="1"/>
    <s v="tier - 2"/>
    <x v="3"/>
    <x v="30"/>
  </r>
  <r>
    <x v="439"/>
    <s v="Bukowski"/>
    <n v="24.32"/>
    <n v="6.39"/>
    <s v="No"/>
    <x v="0"/>
    <x v="0"/>
    <n v="0"/>
    <x v="1"/>
    <x v="2"/>
    <x v="1"/>
    <s v="03-Oct-1994"/>
    <x v="439"/>
    <x v="1"/>
    <s v="tier - 3"/>
    <x v="2"/>
    <x v="6"/>
  </r>
  <r>
    <x v="440"/>
    <s v="Sandahl"/>
    <n v="22.88"/>
    <n v="5.71"/>
    <s v="Yes"/>
    <x v="0"/>
    <x v="1"/>
    <n v="1"/>
    <x v="0"/>
    <x v="2"/>
    <x v="1"/>
    <s v="14-Nov-1969"/>
    <x v="440"/>
    <x v="1"/>
    <s v="tier - 3"/>
    <x v="0"/>
    <x v="16"/>
  </r>
  <r>
    <x v="441"/>
    <s v="Speight"/>
    <n v="24.984999999999999"/>
    <n v="4.43"/>
    <s v="Yes"/>
    <x v="0"/>
    <x v="1"/>
    <n v="1"/>
    <x v="1"/>
    <x v="1"/>
    <x v="2"/>
    <s v="07-Aug-1997"/>
    <x v="441"/>
    <x v="1"/>
    <s v="tier - 3"/>
    <x v="11"/>
    <x v="31"/>
  </r>
  <r>
    <x v="442"/>
    <s v="Lee"/>
    <n v="33.1"/>
    <n v="5.52"/>
    <s v="No"/>
    <x v="0"/>
    <x v="1"/>
    <n v="1"/>
    <x v="1"/>
    <x v="0"/>
    <x v="2"/>
    <s v="14-Dec-2003"/>
    <x v="442"/>
    <x v="1"/>
    <s v="tier - 2"/>
    <x v="3"/>
    <x v="39"/>
  </r>
  <r>
    <x v="443"/>
    <s v="Nielsen"/>
    <n v="27.83"/>
    <n v="9.1999999999999993"/>
    <s v="Yes"/>
    <x v="0"/>
    <x v="0"/>
    <n v="1"/>
    <x v="0"/>
    <x v="1"/>
    <x v="0"/>
    <s v="09-Sep-1975"/>
    <x v="443"/>
    <x v="1"/>
    <s v="tier - 2"/>
    <x v="0"/>
    <x v="27"/>
  </r>
  <r>
    <x v="444"/>
    <s v="Zirdok"/>
    <n v="30.875"/>
    <n v="10.97"/>
    <s v="Yes"/>
    <x v="0"/>
    <x v="0"/>
    <n v="2"/>
    <x v="1"/>
    <x v="0"/>
    <x v="0"/>
    <s v="09-Nov-1970"/>
    <x v="444"/>
    <x v="1"/>
    <s v="tier - 2"/>
    <x v="2"/>
    <x v="2"/>
  </r>
  <r>
    <x v="445"/>
    <s v="Crudale"/>
    <n v="27.265000000000001"/>
    <n v="4.25"/>
    <s v="No"/>
    <x v="0"/>
    <x v="1"/>
    <n v="1"/>
    <x v="1"/>
    <x v="1"/>
    <x v="2"/>
    <s v="25-Jul-2003"/>
    <x v="445"/>
    <x v="1"/>
    <s v="tier - 1"/>
    <x v="1"/>
    <x v="39"/>
  </r>
  <r>
    <x v="446"/>
    <s v="Koopmans"/>
    <n v="26.7"/>
    <n v="5.23"/>
    <s v="No"/>
    <x v="0"/>
    <x v="1"/>
    <n v="1"/>
    <x v="0"/>
    <x v="1"/>
    <x v="2"/>
    <s v="14-Nov-1979"/>
    <x v="446"/>
    <x v="2"/>
    <s v="tier - 2"/>
    <x v="3"/>
    <x v="18"/>
  </r>
  <r>
    <x v="447"/>
    <s v="Milani"/>
    <n v="29.925000000000001"/>
    <n v="5.96"/>
    <s v="Yes"/>
    <x v="0"/>
    <x v="1"/>
    <n v="1"/>
    <x v="0"/>
    <x v="0"/>
    <x v="1"/>
    <s v="21-Dec-1983"/>
    <x v="447"/>
    <x v="2"/>
    <s v="tier - 1"/>
    <x v="9"/>
    <x v="33"/>
  </r>
  <r>
    <x v="448"/>
    <s v="Kelly"/>
    <n v="19.95"/>
    <n v="4.29"/>
    <s v="Yes"/>
    <x v="0"/>
    <x v="0"/>
    <n v="2"/>
    <x v="0"/>
    <x v="2"/>
    <x v="2"/>
    <s v="18-Aug-1966"/>
    <x v="448"/>
    <x v="2"/>
    <s v="tier - 3"/>
    <x v="7"/>
    <x v="24"/>
  </r>
  <r>
    <x v="449"/>
    <s v="Finelli"/>
    <n v="24.225000000000001"/>
    <n v="4.09"/>
    <s v="No"/>
    <x v="0"/>
    <x v="0"/>
    <n v="0"/>
    <x v="1"/>
    <x v="2"/>
    <x v="2"/>
    <s v="26-Aug-1999"/>
    <x v="449"/>
    <x v="2"/>
    <s v="tier - 2"/>
    <x v="2"/>
    <x v="35"/>
  </r>
  <r>
    <x v="450"/>
    <s v="Palmer"/>
    <n v="28.12"/>
    <n v="4.88"/>
    <s v="No"/>
    <x v="0"/>
    <x v="0"/>
    <n v="0"/>
    <x v="0"/>
    <x v="1"/>
    <x v="2"/>
    <s v="27-Dec-1982"/>
    <x v="450"/>
    <x v="1"/>
    <s v="tier - 3"/>
    <x v="2"/>
    <x v="37"/>
  </r>
  <r>
    <x v="451"/>
    <s v="Wang"/>
    <n v="23.21"/>
    <n v="6.76"/>
    <s v="No"/>
    <x v="0"/>
    <x v="0"/>
    <n v="0"/>
    <x v="0"/>
    <x v="2"/>
    <x v="0"/>
    <s v="16-Jun-1971"/>
    <x v="451"/>
    <x v="1"/>
    <s v="tier - 3"/>
    <x v="0"/>
    <x v="14"/>
  </r>
  <r>
    <x v="452"/>
    <s v="Beasley"/>
    <n v="23.98"/>
    <n v="10.67"/>
    <s v="No"/>
    <x v="0"/>
    <x v="0"/>
    <n v="0"/>
    <x v="1"/>
    <x v="2"/>
    <x v="0"/>
    <s v="24-Aug-1965"/>
    <x v="452"/>
    <x v="2"/>
    <s v="tier - 1"/>
    <x v="0"/>
    <x v="11"/>
  </r>
  <r>
    <x v="453"/>
    <s v="Bedbury"/>
    <n v="30"/>
    <n v="6.21"/>
    <s v="No"/>
    <x v="0"/>
    <x v="0"/>
    <n v="0"/>
    <x v="0"/>
    <x v="0"/>
    <x v="1"/>
    <s v="12-Sep-1980"/>
    <x v="453"/>
    <x v="1"/>
    <s v="tier - 2"/>
    <x v="3"/>
    <x v="25"/>
  </r>
  <r>
    <x v="454"/>
    <s v="Stemberger"/>
    <n v="17.350000000000001"/>
    <n v="5.03"/>
    <s v="Yes"/>
    <x v="0"/>
    <x v="0"/>
    <n v="0"/>
    <x v="0"/>
    <x v="3"/>
    <x v="2"/>
    <s v="28-Aug-2001"/>
    <x v="454"/>
    <x v="2"/>
    <s v="tier - 1"/>
    <x v="3"/>
    <x v="47"/>
  </r>
  <r>
    <x v="455"/>
    <s v="Chebet"/>
    <n v="22.704999999999998"/>
    <n v="5.27"/>
    <s v="No"/>
    <x v="0"/>
    <x v="0"/>
    <n v="0"/>
    <x v="1"/>
    <x v="2"/>
    <x v="2"/>
    <s v="14-Oct-1989"/>
    <x v="455"/>
    <x v="2"/>
    <s v="tier - 1"/>
    <x v="1"/>
    <x v="4"/>
  </r>
  <r>
    <x v="456"/>
    <s v="Muir"/>
    <n v="25.41"/>
    <n v="10.53"/>
    <s v="Yes"/>
    <x v="0"/>
    <x v="0"/>
    <n v="1"/>
    <x v="0"/>
    <x v="1"/>
    <x v="0"/>
    <s v="19-Dec-1975"/>
    <x v="456"/>
    <x v="2"/>
    <s v="tier - 3"/>
    <x v="0"/>
    <x v="27"/>
  </r>
  <r>
    <x v="457"/>
    <s v="Yang"/>
    <n v="18.23"/>
    <n v="5.78"/>
    <s v="No"/>
    <x v="0"/>
    <x v="1"/>
    <n v="1"/>
    <x v="0"/>
    <x v="3"/>
    <x v="1"/>
    <s v="28-Sep-2003"/>
    <x v="457"/>
    <x v="1"/>
    <s v="tier - 1"/>
    <x v="3"/>
    <x v="39"/>
  </r>
  <r>
    <x v="458"/>
    <s v="Gravel"/>
    <n v="24.7"/>
    <n v="4.3600000000000003"/>
    <s v="No"/>
    <x v="0"/>
    <x v="1"/>
    <n v="1"/>
    <x v="0"/>
    <x v="2"/>
    <x v="2"/>
    <s v="17-Aug-1979"/>
    <x v="458"/>
    <x v="2"/>
    <s v="tier - 1"/>
    <x v="1"/>
    <x v="18"/>
  </r>
  <r>
    <x v="459"/>
    <s v="Smith"/>
    <n v="37.4"/>
    <n v="9.7200000000000006"/>
    <s v="Yes"/>
    <x v="0"/>
    <x v="1"/>
    <n v="1"/>
    <x v="1"/>
    <x v="0"/>
    <x v="0"/>
    <s v="27-Aug-1963"/>
    <x v="459"/>
    <x v="2"/>
    <s v="tier - 1"/>
    <x v="3"/>
    <x v="8"/>
  </r>
  <r>
    <x v="460"/>
    <s v="Williams"/>
    <n v="26.885000000000002"/>
    <n v="5.18"/>
    <s v="No"/>
    <x v="0"/>
    <x v="1"/>
    <n v="1"/>
    <x v="0"/>
    <x v="1"/>
    <x v="2"/>
    <s v="28-Sep-1979"/>
    <x v="460"/>
    <x v="2"/>
    <s v="tier - 2"/>
    <x v="1"/>
    <x v="18"/>
  </r>
  <r>
    <x v="461"/>
    <s v="Meyer"/>
    <n v="25.27"/>
    <n v="5.29"/>
    <s v="No"/>
    <x v="0"/>
    <x v="1"/>
    <n v="1"/>
    <x v="0"/>
    <x v="1"/>
    <x v="2"/>
    <s v="20-Sep-1979"/>
    <x v="461"/>
    <x v="2"/>
    <s v="tier - 1"/>
    <x v="2"/>
    <x v="18"/>
  </r>
  <r>
    <x v="462"/>
    <s v="Jamieson"/>
    <n v="23.655000000000001"/>
    <n v="4.8600000000000003"/>
    <s v="Yes"/>
    <x v="0"/>
    <x v="0"/>
    <n v="0"/>
    <x v="0"/>
    <x v="2"/>
    <x v="2"/>
    <s v="18-Jul-1976"/>
    <x v="462"/>
    <x v="2"/>
    <s v="tier - 1"/>
    <x v="1"/>
    <x v="1"/>
  </r>
  <r>
    <x v="463"/>
    <s v="Dufeal"/>
    <n v="55.05"/>
    <n v="7.66"/>
    <s v="No"/>
    <x v="0"/>
    <x v="0"/>
    <n v="0"/>
    <x v="1"/>
    <x v="0"/>
    <x v="0"/>
    <s v="16-Nov-1962"/>
    <x v="463"/>
    <x v="1"/>
    <s v="tier - 2"/>
    <x v="1"/>
    <x v="5"/>
  </r>
  <r>
    <x v="464"/>
    <s v="Sansonetti"/>
    <n v="24.89"/>
    <n v="6.1"/>
    <s v="Yes"/>
    <x v="0"/>
    <x v="1"/>
    <n v="1"/>
    <x v="0"/>
    <x v="2"/>
    <x v="1"/>
    <s v="25-Dec-1983"/>
    <x v="464"/>
    <x v="2"/>
    <s v="tier - 3"/>
    <x v="2"/>
    <x v="33"/>
  </r>
  <r>
    <x v="465"/>
    <s v="Koneazny"/>
    <n v="18.715"/>
    <n v="4.4400000000000004"/>
    <s v="No"/>
    <x v="0"/>
    <x v="0"/>
    <n v="0"/>
    <x v="1"/>
    <x v="2"/>
    <x v="2"/>
    <s v="12-Jun-1999"/>
    <x v="465"/>
    <x v="1"/>
    <s v="tier - 3"/>
    <x v="1"/>
    <x v="35"/>
  </r>
  <r>
    <x v="466"/>
    <s v="Johnson"/>
    <n v="28.12"/>
    <n v="6.15"/>
    <s v="No"/>
    <x v="0"/>
    <x v="0"/>
    <n v="0"/>
    <x v="0"/>
    <x v="1"/>
    <x v="1"/>
    <s v="21-Nov-1990"/>
    <x v="466"/>
    <x v="1"/>
    <s v="tier - 2"/>
    <x v="1"/>
    <x v="3"/>
  </r>
  <r>
    <x v="467"/>
    <s v="Glasson"/>
    <n v="26.6"/>
    <n v="4.53"/>
    <s v="No"/>
    <x v="0"/>
    <x v="0"/>
    <n v="0"/>
    <x v="0"/>
    <x v="1"/>
    <x v="2"/>
    <s v="04-Sep-1980"/>
    <x v="467"/>
    <x v="1"/>
    <s v="tier - 1"/>
    <x v="1"/>
    <x v="25"/>
  </r>
  <r>
    <x v="468"/>
    <s v="Canitz"/>
    <n v="30.114999999999998"/>
    <n v="5.48"/>
    <s v="No"/>
    <x v="1"/>
    <x v="0"/>
    <n v="1"/>
    <x v="1"/>
    <x v="0"/>
    <x v="2"/>
    <s v="04-Aug-2004"/>
    <x v="468"/>
    <x v="2"/>
    <s v="tier - 1"/>
    <x v="2"/>
    <x v="41"/>
  </r>
  <r>
    <x v="469"/>
    <s v="Li"/>
    <n v="24.605"/>
    <n v="5.48"/>
    <s v="No"/>
    <x v="0"/>
    <x v="0"/>
    <n v="0"/>
    <x v="0"/>
    <x v="2"/>
    <x v="2"/>
    <s v="10-Dec-1980"/>
    <x v="469"/>
    <x v="2"/>
    <s v="tier - 3"/>
    <x v="9"/>
    <x v="25"/>
  </r>
  <r>
    <x v="470"/>
    <s v="Parsons"/>
    <n v="29.6"/>
    <n v="8.1"/>
    <s v="No"/>
    <x v="0"/>
    <x v="0"/>
    <n v="0"/>
    <x v="1"/>
    <x v="1"/>
    <x v="0"/>
    <s v="03-Sep-1974"/>
    <x v="470"/>
    <x v="2"/>
    <s v="tier - 2"/>
    <x v="3"/>
    <x v="19"/>
  </r>
  <r>
    <x v="471"/>
    <s v="Raulli"/>
    <n v="24.42"/>
    <n v="7.16"/>
    <s v="No"/>
    <x v="0"/>
    <x v="0"/>
    <n v="0"/>
    <x v="0"/>
    <x v="2"/>
    <x v="0"/>
    <s v="14-Oct-1974"/>
    <x v="471"/>
    <x v="2"/>
    <s v="tier - 2"/>
    <x v="0"/>
    <x v="19"/>
  </r>
  <r>
    <x v="472"/>
    <s v="Frome"/>
    <n v="20.9"/>
    <n v="4.55"/>
    <s v="Yes"/>
    <x v="0"/>
    <x v="1"/>
    <n v="1"/>
    <x v="0"/>
    <x v="2"/>
    <x v="2"/>
    <s v="26-Aug-1969"/>
    <x v="472"/>
    <x v="2"/>
    <s v="tier - 1"/>
    <x v="0"/>
    <x v="16"/>
  </r>
  <r>
    <x v="473"/>
    <s v="Sevcik"/>
    <n v="22.895"/>
    <n v="6.03"/>
    <s v="No"/>
    <x v="0"/>
    <x v="0"/>
    <n v="0"/>
    <x v="0"/>
    <x v="2"/>
    <x v="1"/>
    <s v="23-Nov-1977"/>
    <x v="473"/>
    <x v="2"/>
    <s v="tier - 3"/>
    <x v="1"/>
    <x v="29"/>
  </r>
  <r>
    <x v="474"/>
    <s v="Narang"/>
    <n v="28.3"/>
    <n v="5.47"/>
    <s v="Yes"/>
    <x v="0"/>
    <x v="1"/>
    <n v="1"/>
    <x v="0"/>
    <x v="1"/>
    <x v="2"/>
    <s v="02-Jul-1983"/>
    <x v="474"/>
    <x v="2"/>
    <s v="tier - 2"/>
    <x v="3"/>
    <x v="33"/>
  </r>
  <r>
    <x v="475"/>
    <s v="Royston"/>
    <n v="54.3"/>
    <n v="4.1500000000000004"/>
    <s v="Yes"/>
    <x v="0"/>
    <x v="0"/>
    <n v="1"/>
    <x v="1"/>
    <x v="0"/>
    <x v="2"/>
    <s v="19-Nov-1964"/>
    <x v="475"/>
    <x v="1"/>
    <s v="tier - 3"/>
    <x v="1"/>
    <x v="13"/>
  </r>
  <r>
    <x v="476"/>
    <s v="Tieri"/>
    <n v="33.344999999999999"/>
    <n v="11.32"/>
    <s v="Yes"/>
    <x v="0"/>
    <x v="0"/>
    <n v="1"/>
    <x v="1"/>
    <x v="0"/>
    <x v="0"/>
    <s v="08-Dec-1975"/>
    <x v="476"/>
    <x v="1"/>
    <s v="tier - 1"/>
    <x v="2"/>
    <x v="27"/>
  </r>
  <r>
    <x v="477"/>
    <s v="Whitney"/>
    <n v="33"/>
    <n v="9.51"/>
    <s v="Yes"/>
    <x v="0"/>
    <x v="0"/>
    <n v="0"/>
    <x v="1"/>
    <x v="0"/>
    <x v="0"/>
    <s v="08-Sep-1967"/>
    <x v="477"/>
    <x v="1"/>
    <s v="tier - 3"/>
    <x v="0"/>
    <x v="22"/>
  </r>
  <r>
    <x v="478"/>
    <s v="Wandzilak"/>
    <n v="28.024999999999999"/>
    <n v="7.67"/>
    <s v="Yes"/>
    <x v="0"/>
    <x v="0"/>
    <n v="1"/>
    <x v="0"/>
    <x v="1"/>
    <x v="0"/>
    <s v="04-Aug-1986"/>
    <x v="478"/>
    <x v="1"/>
    <s v="tier - 3"/>
    <x v="6"/>
    <x v="26"/>
  </r>
  <r>
    <x v="479"/>
    <s v="Valenzona"/>
    <n v="28.69"/>
    <n v="6.23"/>
    <s v="No"/>
    <x v="0"/>
    <x v="0"/>
    <n v="1"/>
    <x v="0"/>
    <x v="1"/>
    <x v="1"/>
    <s v="14-Sep-1992"/>
    <x v="479"/>
    <x v="2"/>
    <s v="tier - 1"/>
    <x v="1"/>
    <x v="34"/>
  </r>
  <r>
    <x v="480"/>
    <s v="Young"/>
    <n v="40.28"/>
    <n v="8.9"/>
    <s v="No"/>
    <x v="0"/>
    <x v="0"/>
    <n v="0"/>
    <x v="1"/>
    <x v="0"/>
    <x v="0"/>
    <s v="01-Aug-1965"/>
    <x v="480"/>
    <x v="2"/>
    <s v="tier - 2"/>
    <x v="9"/>
    <x v="11"/>
  </r>
  <r>
    <x v="481"/>
    <s v="Richards"/>
    <n v="37.299999999999997"/>
    <n v="7.79"/>
    <s v="Yes"/>
    <x v="0"/>
    <x v="0"/>
    <n v="0"/>
    <x v="1"/>
    <x v="0"/>
    <x v="0"/>
    <s v="17-Dec-1967"/>
    <x v="481"/>
    <x v="1"/>
    <s v="tier - 3"/>
    <x v="3"/>
    <x v="22"/>
  </r>
  <r>
    <x v="482"/>
    <s v="Alexson"/>
    <n v="54.47"/>
    <n v="4.49"/>
    <s v="Yes"/>
    <x v="0"/>
    <x v="0"/>
    <n v="2"/>
    <x v="1"/>
    <x v="0"/>
    <x v="2"/>
    <s v="09-Jul-1966"/>
    <x v="482"/>
    <x v="2"/>
    <s v="tier - 2"/>
    <x v="1"/>
    <x v="24"/>
  </r>
  <r>
    <x v="483"/>
    <s v="Wright"/>
    <n v="38.06"/>
    <n v="5.24"/>
    <s v="Yes"/>
    <x v="0"/>
    <x v="1"/>
    <n v="1"/>
    <x v="1"/>
    <x v="0"/>
    <x v="2"/>
    <s v="13-Oct-1969"/>
    <x v="483"/>
    <x v="1"/>
    <s v="tier - 2"/>
    <x v="0"/>
    <x v="16"/>
  </r>
  <r>
    <x v="484"/>
    <s v="McKenna"/>
    <n v="51.47"/>
    <n v="9.6"/>
    <s v="No"/>
    <x v="0"/>
    <x v="0"/>
    <n v="0"/>
    <x v="1"/>
    <x v="0"/>
    <x v="0"/>
    <s v="18-Oct-1962"/>
    <x v="484"/>
    <x v="1"/>
    <s v="tier - 1"/>
    <x v="1"/>
    <x v="5"/>
  </r>
  <r>
    <x v="485"/>
    <s v="Sallade"/>
    <n v="29.8"/>
    <n v="5.78"/>
    <s v="Yes"/>
    <x v="0"/>
    <x v="0"/>
    <n v="0"/>
    <x v="1"/>
    <x v="1"/>
    <x v="1"/>
    <s v="12-Jul-1985"/>
    <x v="485"/>
    <x v="2"/>
    <s v="tier - 2"/>
    <x v="3"/>
    <x v="17"/>
  </r>
  <r>
    <x v="486"/>
    <s v="Argall"/>
    <n v="49.77"/>
    <n v="7.02"/>
    <s v="No"/>
    <x v="0"/>
    <x v="0"/>
    <n v="0"/>
    <x v="1"/>
    <x v="0"/>
    <x v="0"/>
    <s v="02-Jul-1962"/>
    <x v="486"/>
    <x v="2"/>
    <s v="tier - 2"/>
    <x v="12"/>
    <x v="5"/>
  </r>
  <r>
    <x v="487"/>
    <s v="Patchell"/>
    <n v="25.555"/>
    <n v="4.09"/>
    <s v="Yes"/>
    <x v="0"/>
    <x v="0"/>
    <n v="0"/>
    <x v="0"/>
    <x v="1"/>
    <x v="2"/>
    <s v="17-Sep-1985"/>
    <x v="487"/>
    <x v="2"/>
    <s v="tier - 1"/>
    <x v="2"/>
    <x v="17"/>
  </r>
  <r>
    <x v="488"/>
    <s v="Catoggio"/>
    <n v="29.64"/>
    <n v="4.93"/>
    <s v="No"/>
    <x v="0"/>
    <x v="1"/>
    <n v="1"/>
    <x v="1"/>
    <x v="1"/>
    <x v="2"/>
    <s v="07-Sep-1993"/>
    <x v="488"/>
    <x v="2"/>
    <s v="tier - 3"/>
    <x v="4"/>
    <x v="20"/>
  </r>
  <r>
    <x v="489"/>
    <s v="Adams"/>
    <n v="53.93"/>
    <n v="5.34"/>
    <s v="Yes"/>
    <x v="0"/>
    <x v="0"/>
    <n v="2"/>
    <x v="1"/>
    <x v="0"/>
    <x v="2"/>
    <s v="22-Aug-1966"/>
    <x v="489"/>
    <x v="1"/>
    <s v="tier - 3"/>
    <x v="1"/>
    <x v="24"/>
  </r>
  <r>
    <x v="490"/>
    <s v="Windt"/>
    <n v="28.024999999999999"/>
    <n v="5.65"/>
    <s v="No"/>
    <x v="0"/>
    <x v="0"/>
    <n v="1"/>
    <x v="0"/>
    <x v="1"/>
    <x v="2"/>
    <s v="17-Oct-1987"/>
    <x v="490"/>
    <x v="1"/>
    <s v="tier - 3"/>
    <x v="1"/>
    <x v="38"/>
  </r>
  <r>
    <x v="491"/>
    <s v="Ryan"/>
    <n v="27.5"/>
    <n v="4.49"/>
    <s v="No"/>
    <x v="0"/>
    <x v="0"/>
    <n v="0"/>
    <x v="1"/>
    <x v="1"/>
    <x v="2"/>
    <s v="08-Jun-1994"/>
    <x v="491"/>
    <x v="1"/>
    <s v="tier - 1"/>
    <x v="3"/>
    <x v="20"/>
  </r>
  <r>
    <x v="492"/>
    <s v="Marion"/>
    <n v="21.8"/>
    <n v="10.55"/>
    <s v="No"/>
    <x v="0"/>
    <x v="0"/>
    <n v="0"/>
    <x v="0"/>
    <x v="2"/>
    <x v="0"/>
    <s v="09-Jul-2002"/>
    <x v="492"/>
    <x v="2"/>
    <s v="tier - 3"/>
    <x v="3"/>
    <x v="43"/>
  </r>
  <r>
    <x v="493"/>
    <s v="Raffetto"/>
    <n v="26.41"/>
    <n v="4.92"/>
    <s v="Yes"/>
    <x v="0"/>
    <x v="1"/>
    <n v="1"/>
    <x v="0"/>
    <x v="1"/>
    <x v="2"/>
    <s v="06-Oct-1983"/>
    <x v="493"/>
    <x v="1"/>
    <s v="tier - 1"/>
    <x v="4"/>
    <x v="33"/>
  </r>
  <r>
    <x v="494"/>
    <s v="Young"/>
    <n v="27.835000000000001"/>
    <n v="5.9"/>
    <s v="Yes"/>
    <x v="0"/>
    <x v="0"/>
    <n v="1"/>
    <x v="0"/>
    <x v="1"/>
    <x v="1"/>
    <s v="25-Jul-1988"/>
    <x v="494"/>
    <x v="1"/>
    <s v="tier - 1"/>
    <x v="1"/>
    <x v="23"/>
  </r>
  <r>
    <x v="495"/>
    <s v="Oehlke"/>
    <n v="51.74"/>
    <n v="4.9800000000000004"/>
    <s v="Yes"/>
    <x v="0"/>
    <x v="0"/>
    <n v="2"/>
    <x v="1"/>
    <x v="0"/>
    <x v="2"/>
    <s v="10-Aug-1966"/>
    <x v="495"/>
    <x v="0"/>
    <s v="tier - 3"/>
    <x v="12"/>
    <x v="24"/>
  </r>
  <r>
    <x v="496"/>
    <s v="Sudol"/>
    <n v="23.37"/>
    <n v="5.8"/>
    <s v="No"/>
    <x v="0"/>
    <x v="0"/>
    <n v="0"/>
    <x v="0"/>
    <x v="2"/>
    <x v="1"/>
    <s v="09-Oct-1980"/>
    <x v="496"/>
    <x v="0"/>
    <s v="tier - 2"/>
    <x v="2"/>
    <x v="25"/>
  </r>
  <r>
    <x v="497"/>
    <s v="Van Es"/>
    <n v="29.7"/>
    <n v="6.21"/>
    <s v="Yes"/>
    <x v="0"/>
    <x v="1"/>
    <n v="1"/>
    <x v="0"/>
    <x v="1"/>
    <x v="1"/>
    <s v="18-Oct-1997"/>
    <x v="497"/>
    <x v="0"/>
    <s v="tier - 3"/>
    <x v="3"/>
    <x v="31"/>
  </r>
  <r>
    <x v="498"/>
    <s v="Dolge"/>
    <n v="20.045000000000002"/>
    <n v="6.17"/>
    <s v="No"/>
    <x v="0"/>
    <x v="1"/>
    <n v="1"/>
    <x v="0"/>
    <x v="2"/>
    <x v="1"/>
    <s v="30-Oct-1979"/>
    <x v="498"/>
    <x v="0"/>
    <s v="tier - 1"/>
    <x v="2"/>
    <x v="18"/>
  </r>
  <r>
    <x v="499"/>
    <s v="Marlier"/>
    <n v="27.83"/>
    <n v="5.36"/>
    <s v="No"/>
    <x v="0"/>
    <x v="0"/>
    <n v="2"/>
    <x v="1"/>
    <x v="1"/>
    <x v="2"/>
    <s v="14-Jun-1972"/>
    <x v="499"/>
    <x v="0"/>
    <s v="tier - 3"/>
    <x v="0"/>
    <x v="28"/>
  </r>
  <r>
    <x v="500"/>
    <s v="Girard"/>
    <n v="28.93"/>
    <n v="5.2"/>
    <s v="No"/>
    <x v="0"/>
    <x v="0"/>
    <n v="0"/>
    <x v="0"/>
    <x v="1"/>
    <x v="2"/>
    <s v="08-Aug-1990"/>
    <x v="500"/>
    <x v="0"/>
    <s v="tier - 2"/>
    <x v="0"/>
    <x v="3"/>
  </r>
  <r>
    <x v="501"/>
    <s v="Lee"/>
    <n v="33.82"/>
    <n v="5.42"/>
    <s v="No"/>
    <x v="0"/>
    <x v="0"/>
    <n v="0"/>
    <x v="1"/>
    <x v="0"/>
    <x v="2"/>
    <s v="27-Aug-1994"/>
    <x v="501"/>
    <x v="0"/>
    <s v="tier - 2"/>
    <x v="1"/>
    <x v="6"/>
  </r>
  <r>
    <x v="502"/>
    <s v="Hubbard"/>
    <n v="20.234999999999999"/>
    <n v="6.84"/>
    <s v="No"/>
    <x v="0"/>
    <x v="0"/>
    <n v="0"/>
    <x v="0"/>
    <x v="2"/>
    <x v="0"/>
    <s v="24-Sep-1978"/>
    <x v="502"/>
    <x v="0"/>
    <s v="tier - 1"/>
    <x v="2"/>
    <x v="9"/>
  </r>
  <r>
    <x v="503"/>
    <s v="Koester"/>
    <n v="49.2"/>
    <n v="10.9"/>
    <s v="Yes"/>
    <x v="0"/>
    <x v="1"/>
    <n v="1"/>
    <x v="1"/>
    <x v="0"/>
    <x v="0"/>
    <s v="14-Jul-1963"/>
    <x v="503"/>
    <x v="0"/>
    <s v="tier - 3"/>
    <x v="1"/>
    <x v="8"/>
  </r>
  <r>
    <x v="504"/>
    <s v="Matthews"/>
    <n v="26.4"/>
    <n v="4.87"/>
    <s v="Yes"/>
    <x v="0"/>
    <x v="0"/>
    <n v="0"/>
    <x v="0"/>
    <x v="1"/>
    <x v="2"/>
    <s v="17-Sep-1985"/>
    <x v="504"/>
    <x v="0"/>
    <s v="tier - 1"/>
    <x v="0"/>
    <x v="17"/>
  </r>
  <r>
    <x v="505"/>
    <s v="Rubinich"/>
    <n v="28.38"/>
    <n v="6.07"/>
    <s v="No"/>
    <x v="0"/>
    <x v="0"/>
    <n v="1"/>
    <x v="0"/>
    <x v="1"/>
    <x v="1"/>
    <s v="19-Aug-1992"/>
    <x v="505"/>
    <x v="0"/>
    <s v="tier - 2"/>
    <x v="0"/>
    <x v="34"/>
  </r>
  <r>
    <x v="506"/>
    <s v="Alban"/>
    <n v="24.64"/>
    <n v="4.33"/>
    <s v="No"/>
    <x v="0"/>
    <x v="0"/>
    <n v="0"/>
    <x v="0"/>
    <x v="2"/>
    <x v="2"/>
    <s v="08-Nov-1980"/>
    <x v="506"/>
    <x v="0"/>
    <s v="tier - 1"/>
    <x v="0"/>
    <x v="25"/>
  </r>
  <r>
    <x v="507"/>
    <s v="Corcoran"/>
    <n v="39.71"/>
    <n v="5.83"/>
    <s v="No"/>
    <x v="0"/>
    <x v="0"/>
    <n v="1"/>
    <x v="1"/>
    <x v="0"/>
    <x v="1"/>
    <s v="30-Nov-1987"/>
    <x v="507"/>
    <x v="0"/>
    <s v="tier - 3"/>
    <x v="9"/>
    <x v="38"/>
  </r>
  <r>
    <x v="508"/>
    <s v="Sargent"/>
    <n v="22.22"/>
    <n v="5.5"/>
    <s v="No"/>
    <x v="0"/>
    <x v="0"/>
    <n v="0"/>
    <x v="0"/>
    <x v="2"/>
    <x v="2"/>
    <s v="15-Dec-1982"/>
    <x v="508"/>
    <x v="0"/>
    <s v="tier - 1"/>
    <x v="0"/>
    <x v="37"/>
  </r>
  <r>
    <x v="509"/>
    <s v="Watson"/>
    <n v="33.344999999999999"/>
    <n v="4.79"/>
    <s v="No"/>
    <x v="0"/>
    <x v="1"/>
    <n v="1"/>
    <x v="1"/>
    <x v="0"/>
    <x v="2"/>
    <s v="06-Sep-1993"/>
    <x v="509"/>
    <x v="0"/>
    <s v="tier - 3"/>
    <x v="1"/>
    <x v="20"/>
  </r>
  <r>
    <x v="510"/>
    <s v="Esponda"/>
    <n v="24.42"/>
    <n v="5.81"/>
    <s v="No"/>
    <x v="0"/>
    <x v="0"/>
    <n v="1"/>
    <x v="0"/>
    <x v="2"/>
    <x v="1"/>
    <s v="30-Jun-1987"/>
    <x v="510"/>
    <x v="0"/>
    <s v="tier - 3"/>
    <x v="0"/>
    <x v="38"/>
  </r>
  <r>
    <x v="511"/>
    <s v="Krall"/>
    <n v="29.81"/>
    <n v="5.58"/>
    <s v="No"/>
    <x v="0"/>
    <x v="0"/>
    <n v="0"/>
    <x v="0"/>
    <x v="1"/>
    <x v="2"/>
    <s v="24-Aug-1991"/>
    <x v="511"/>
    <x v="0"/>
    <s v="tier - 3"/>
    <x v="0"/>
    <x v="42"/>
  </r>
  <r>
    <x v="512"/>
    <s v="Poskin"/>
    <n v="51.18"/>
    <n v="4.4000000000000004"/>
    <s v="Yes"/>
    <x v="0"/>
    <x v="0"/>
    <n v="2"/>
    <x v="1"/>
    <x v="0"/>
    <x v="2"/>
    <s v="15-Nov-1966"/>
    <x v="512"/>
    <x v="0"/>
    <s v="tier - 1"/>
    <x v="1"/>
    <x v="24"/>
  </r>
  <r>
    <x v="513"/>
    <s v="Halfmann"/>
    <n v="51.37"/>
    <n v="8.18"/>
    <s v="Yes"/>
    <x v="0"/>
    <x v="0"/>
    <n v="0"/>
    <x v="1"/>
    <x v="0"/>
    <x v="0"/>
    <s v="29-Jul-1967"/>
    <x v="513"/>
    <x v="0"/>
    <s v="tier - 1"/>
    <x v="1"/>
    <x v="22"/>
  </r>
  <r>
    <x v="514"/>
    <s v="Klapper"/>
    <n v="36.19"/>
    <n v="5.52"/>
    <s v="Yes"/>
    <x v="0"/>
    <x v="0"/>
    <n v="0"/>
    <x v="1"/>
    <x v="0"/>
    <x v="2"/>
    <s v="28-Dec-1985"/>
    <x v="514"/>
    <x v="0"/>
    <s v="tier - 3"/>
    <x v="0"/>
    <x v="17"/>
  </r>
  <r>
    <x v="515"/>
    <s v="George"/>
    <n v="25.9"/>
    <n v="4.84"/>
    <s v="No"/>
    <x v="0"/>
    <x v="0"/>
    <n v="0"/>
    <x v="0"/>
    <x v="1"/>
    <x v="2"/>
    <s v="16-Sep-1991"/>
    <x v="515"/>
    <x v="0"/>
    <s v="tier - 3"/>
    <x v="3"/>
    <x v="42"/>
  </r>
  <r>
    <x v="516"/>
    <s v="Hicks"/>
    <n v="35.72"/>
    <n v="4.08"/>
    <s v="No"/>
    <x v="0"/>
    <x v="1"/>
    <n v="1"/>
    <x v="1"/>
    <x v="0"/>
    <x v="2"/>
    <s v="02-Jul-1979"/>
    <x v="516"/>
    <x v="0"/>
    <s v="tier - 1"/>
    <x v="2"/>
    <x v="18"/>
  </r>
  <r>
    <x v="517"/>
    <s v="Lockyer"/>
    <n v="27.94"/>
    <n v="4.4800000000000004"/>
    <s v="No"/>
    <x v="0"/>
    <x v="1"/>
    <n v="1"/>
    <x v="0"/>
    <x v="1"/>
    <x v="2"/>
    <s v="28-Sep-1993"/>
    <x v="517"/>
    <x v="0"/>
    <s v="tier - 2"/>
    <x v="0"/>
    <x v="20"/>
  </r>
  <r>
    <x v="518"/>
    <s v="Byrnes"/>
    <n v="27.1"/>
    <n v="5.73"/>
    <s v="No"/>
    <x v="0"/>
    <x v="0"/>
    <n v="0"/>
    <x v="0"/>
    <x v="1"/>
    <x v="1"/>
    <s v="05-Jun-1989"/>
    <x v="518"/>
    <x v="0"/>
    <s v="tier - 3"/>
    <x v="3"/>
    <x v="23"/>
  </r>
  <r>
    <x v="519"/>
    <s v="Norris"/>
    <n v="18.3"/>
    <n v="5.46"/>
    <s v="Yes"/>
    <x v="0"/>
    <x v="1"/>
    <n v="1"/>
    <x v="0"/>
    <x v="3"/>
    <x v="2"/>
    <s v="19-Dec-1983"/>
    <x v="519"/>
    <x v="0"/>
    <s v="tier - 3"/>
    <x v="3"/>
    <x v="33"/>
  </r>
  <r>
    <x v="520"/>
    <s v="Darda"/>
    <n v="25.3"/>
    <n v="5.0199999999999996"/>
    <s v="Yes"/>
    <x v="0"/>
    <x v="0"/>
    <n v="1"/>
    <x v="0"/>
    <x v="1"/>
    <x v="2"/>
    <s v="24-Oct-1988"/>
    <x v="520"/>
    <x v="0"/>
    <s v="tier - 3"/>
    <x v="0"/>
    <x v="23"/>
  </r>
  <r>
    <x v="521"/>
    <s v="Otstot"/>
    <n v="38.83"/>
    <n v="6.36"/>
    <s v="No"/>
    <x v="0"/>
    <x v="0"/>
    <n v="1"/>
    <x v="1"/>
    <x v="0"/>
    <x v="1"/>
    <s v="30-Nov-1992"/>
    <x v="521"/>
    <x v="0"/>
    <s v="tier - 1"/>
    <x v="0"/>
    <x v="34"/>
  </r>
  <r>
    <x v="522"/>
    <s v="Bowley"/>
    <n v="27.6"/>
    <n v="5.36"/>
    <s v="No"/>
    <x v="0"/>
    <x v="0"/>
    <n v="1"/>
    <x v="1"/>
    <x v="1"/>
    <x v="2"/>
    <s v="06-Aug-1998"/>
    <x v="522"/>
    <x v="0"/>
    <s v="tier - 3"/>
    <x v="3"/>
    <x v="44"/>
  </r>
  <r>
    <x v="523"/>
    <s v="Rogers"/>
    <n v="46.4"/>
    <n v="8.3699999999999992"/>
    <s v="Yes"/>
    <x v="0"/>
    <x v="1"/>
    <n v="1"/>
    <x v="1"/>
    <x v="0"/>
    <x v="0"/>
    <s v="20-Oct-1963"/>
    <x v="523"/>
    <x v="0"/>
    <s v="tier - 1"/>
    <x v="12"/>
    <x v="8"/>
  </r>
  <r>
    <x v="524"/>
    <s v="Mclaughlin"/>
    <n v="51.92"/>
    <n v="5.18"/>
    <s v="Yes"/>
    <x v="0"/>
    <x v="1"/>
    <n v="1"/>
    <x v="1"/>
    <x v="0"/>
    <x v="2"/>
    <s v="03-Aug-1969"/>
    <x v="524"/>
    <x v="0"/>
    <s v="tier - 3"/>
    <x v="1"/>
    <x v="16"/>
  </r>
  <r>
    <x v="525"/>
    <s v="Ziegler"/>
    <n v="32.395000000000003"/>
    <n v="5.68"/>
    <s v="Yes"/>
    <x v="0"/>
    <x v="0"/>
    <n v="1"/>
    <x v="1"/>
    <x v="0"/>
    <x v="2"/>
    <s v="27-Sep-1995"/>
    <x v="525"/>
    <x v="0"/>
    <s v="tier - 2"/>
    <x v="2"/>
    <x v="40"/>
  </r>
  <r>
    <x v="526"/>
    <s v="Hughey"/>
    <n v="46.19"/>
    <n v="7.31"/>
    <s v="Yes"/>
    <x v="0"/>
    <x v="1"/>
    <n v="1"/>
    <x v="1"/>
    <x v="0"/>
    <x v="0"/>
    <s v="06-Dec-1963"/>
    <x v="526"/>
    <x v="0"/>
    <s v="tier - 1"/>
    <x v="12"/>
    <x v="8"/>
  </r>
  <r>
    <x v="527"/>
    <s v="Knast"/>
    <n v="27.93"/>
    <n v="4.67"/>
    <s v="No"/>
    <x v="0"/>
    <x v="1"/>
    <n v="1"/>
    <x v="1"/>
    <x v="1"/>
    <x v="2"/>
    <s v="24-Jul-2003"/>
    <x v="527"/>
    <x v="0"/>
    <s v="tier - 3"/>
    <x v="1"/>
    <x v="39"/>
  </r>
  <r>
    <x v="528"/>
    <s v="Stob"/>
    <n v="45.62"/>
    <n v="6.87"/>
    <s v="No"/>
    <x v="0"/>
    <x v="0"/>
    <n v="0"/>
    <x v="1"/>
    <x v="0"/>
    <x v="0"/>
    <s v="18-Dec-1962"/>
    <x v="528"/>
    <x v="0"/>
    <s v="tier - 1"/>
    <x v="8"/>
    <x v="5"/>
  </r>
  <r>
    <x v="529"/>
    <s v="Jensen"/>
    <n v="35.31"/>
    <n v="5.87"/>
    <s v="No"/>
    <x v="0"/>
    <x v="1"/>
    <n v="1"/>
    <x v="1"/>
    <x v="0"/>
    <x v="1"/>
    <s v="15-Oct-1979"/>
    <x v="529"/>
    <x v="0"/>
    <s v="tier - 2"/>
    <x v="0"/>
    <x v="18"/>
  </r>
  <r>
    <x v="530"/>
    <s v="Mutter"/>
    <n v="30.4"/>
    <n v="4.07"/>
    <s v="Yes"/>
    <x v="0"/>
    <x v="0"/>
    <n v="1"/>
    <x v="1"/>
    <x v="0"/>
    <x v="2"/>
    <s v="28-Nov-1995"/>
    <x v="530"/>
    <x v="0"/>
    <s v="tier - 1"/>
    <x v="1"/>
    <x v="40"/>
  </r>
  <r>
    <x v="531"/>
    <s v="Ahern"/>
    <n v="20.13"/>
    <n v="6.47"/>
    <s v="No"/>
    <x v="0"/>
    <x v="1"/>
    <n v="1"/>
    <x v="0"/>
    <x v="2"/>
    <x v="0"/>
    <s v="19-Nov-1979"/>
    <x v="531"/>
    <x v="0"/>
    <s v="tier - 1"/>
    <x v="0"/>
    <x v="18"/>
  </r>
  <r>
    <x v="532"/>
    <s v="Chviruk"/>
    <n v="23.655000000000001"/>
    <n v="5.14"/>
    <s v="No"/>
    <x v="0"/>
    <x v="0"/>
    <n v="1"/>
    <x v="0"/>
    <x v="2"/>
    <x v="2"/>
    <s v="27-Dec-1992"/>
    <x v="532"/>
    <x v="0"/>
    <s v="tier - 2"/>
    <x v="1"/>
    <x v="34"/>
  </r>
  <r>
    <x v="533"/>
    <s v="Meehan"/>
    <n v="49.05"/>
    <n v="9.77"/>
    <s v="Yes"/>
    <x v="0"/>
    <x v="0"/>
    <n v="0"/>
    <x v="1"/>
    <x v="0"/>
    <x v="0"/>
    <s v="30-Aug-1967"/>
    <x v="533"/>
    <x v="0"/>
    <s v="tier - 1"/>
    <x v="8"/>
    <x v="22"/>
  </r>
  <r>
    <x v="534"/>
    <s v="Gammon"/>
    <n v="51.94"/>
    <n v="8.8000000000000007"/>
    <s v="Yes"/>
    <x v="0"/>
    <x v="0"/>
    <n v="2"/>
    <x v="1"/>
    <x v="0"/>
    <x v="0"/>
    <s v="17-Oct-1970"/>
    <x v="534"/>
    <x v="0"/>
    <s v="tier - 3"/>
    <x v="1"/>
    <x v="2"/>
  </r>
  <r>
    <x v="535"/>
    <s v="Lee"/>
    <n v="29.83"/>
    <n v="5.84"/>
    <s v="No"/>
    <x v="0"/>
    <x v="0"/>
    <n v="1"/>
    <x v="0"/>
    <x v="1"/>
    <x v="1"/>
    <s v="23-Sep-1998"/>
    <x v="535"/>
    <x v="0"/>
    <s v="tier - 1"/>
    <x v="9"/>
    <x v="44"/>
  </r>
  <r>
    <x v="536"/>
    <s v="Franco"/>
    <n v="22.6"/>
    <n v="10.43"/>
    <s v="Yes"/>
    <x v="0"/>
    <x v="0"/>
    <n v="1"/>
    <x v="0"/>
    <x v="2"/>
    <x v="0"/>
    <s v="12-Aug-1986"/>
    <x v="536"/>
    <x v="0"/>
    <s v="tier - 3"/>
    <x v="3"/>
    <x v="26"/>
  </r>
  <r>
    <x v="537"/>
    <s v="Patterson"/>
    <n v="46.69"/>
    <n v="4.25"/>
    <s v="Yes"/>
    <x v="0"/>
    <x v="0"/>
    <n v="1"/>
    <x v="1"/>
    <x v="0"/>
    <x v="2"/>
    <s v="26-Sep-1964"/>
    <x v="537"/>
    <x v="0"/>
    <s v="tier - 2"/>
    <x v="1"/>
    <x v="13"/>
  </r>
  <r>
    <x v="538"/>
    <s v="Valdes"/>
    <n v="28.49"/>
    <n v="4.8899999999999997"/>
    <s v="No"/>
    <x v="0"/>
    <x v="0"/>
    <n v="0"/>
    <x v="0"/>
    <x v="1"/>
    <x v="2"/>
    <s v="15-Dec-1999"/>
    <x v="538"/>
    <x v="0"/>
    <s v="tier - 2"/>
    <x v="0"/>
    <x v="35"/>
  </r>
  <r>
    <x v="539"/>
    <s v="Craig"/>
    <n v="28.5"/>
    <n v="5.55"/>
    <s v="Yes"/>
    <x v="0"/>
    <x v="0"/>
    <n v="1"/>
    <x v="0"/>
    <x v="1"/>
    <x v="2"/>
    <s v="04-Jul-1995"/>
    <x v="539"/>
    <x v="0"/>
    <s v="tier - 3"/>
    <x v="1"/>
    <x v="40"/>
  </r>
  <r>
    <x v="540"/>
    <s v="Whipple"/>
    <n v="24.4"/>
    <n v="4.5199999999999996"/>
    <s v="No"/>
    <x v="0"/>
    <x v="0"/>
    <n v="1"/>
    <x v="0"/>
    <x v="2"/>
    <x v="2"/>
    <s v="25-Dec-1992"/>
    <x v="540"/>
    <x v="0"/>
    <s v="tier - 3"/>
    <x v="3"/>
    <x v="34"/>
  </r>
  <r>
    <x v="541"/>
    <s v="Marton"/>
    <n v="29.15"/>
    <n v="4.45"/>
    <s v="Yes"/>
    <x v="0"/>
    <x v="0"/>
    <n v="1"/>
    <x v="0"/>
    <x v="1"/>
    <x v="2"/>
    <s v="03-Aug-1995"/>
    <x v="541"/>
    <x v="0"/>
    <s v="tier - 1"/>
    <x v="0"/>
    <x v="40"/>
  </r>
  <r>
    <x v="542"/>
    <s v="Hildebrandt"/>
    <n v="27.28"/>
    <n v="4.72"/>
    <s v="No"/>
    <x v="1"/>
    <x v="0"/>
    <n v="1"/>
    <x v="0"/>
    <x v="1"/>
    <x v="2"/>
    <s v="10-Sep-2004"/>
    <x v="542"/>
    <x v="0"/>
    <s v="tier - 3"/>
    <x v="0"/>
    <x v="41"/>
  </r>
  <r>
    <x v="543"/>
    <s v="Biggs"/>
    <n v="32.229999999999997"/>
    <n v="4.6500000000000004"/>
    <s v="Yes"/>
    <x v="0"/>
    <x v="1"/>
    <n v="1"/>
    <x v="1"/>
    <x v="0"/>
    <x v="2"/>
    <s v="15-Jun-1997"/>
    <x v="543"/>
    <x v="0"/>
    <s v="tier - 1"/>
    <x v="0"/>
    <x v="31"/>
  </r>
  <r>
    <x v="544"/>
    <s v="Shigezumi"/>
    <n v="44.2"/>
    <n v="11.34"/>
    <s v="Yes"/>
    <x v="0"/>
    <x v="1"/>
    <n v="1"/>
    <x v="1"/>
    <x v="0"/>
    <x v="0"/>
    <s v="04-Jul-1963"/>
    <x v="544"/>
    <x v="0"/>
    <s v="tier - 2"/>
    <x v="12"/>
    <x v="8"/>
  </r>
  <r>
    <x v="545"/>
    <s v="Meineke"/>
    <n v="29.734999999999999"/>
    <n v="4.53"/>
    <s v="No"/>
    <x v="0"/>
    <x v="1"/>
    <n v="1"/>
    <x v="1"/>
    <x v="1"/>
    <x v="2"/>
    <s v="12-Jul-1993"/>
    <x v="545"/>
    <x v="0"/>
    <s v="tier - 1"/>
    <x v="1"/>
    <x v="20"/>
  </r>
  <r>
    <x v="546"/>
    <s v="Ludington"/>
    <n v="28.31"/>
    <n v="6.35"/>
    <s v="No"/>
    <x v="0"/>
    <x v="0"/>
    <n v="0"/>
    <x v="0"/>
    <x v="1"/>
    <x v="1"/>
    <s v="24-Oct-1999"/>
    <x v="546"/>
    <x v="0"/>
    <s v="tier - 1"/>
    <x v="1"/>
    <x v="35"/>
  </r>
  <r>
    <x v="547"/>
    <s v="Perrich"/>
    <n v="46.62"/>
    <n v="8.51"/>
    <s v="No"/>
    <x v="0"/>
    <x v="0"/>
    <n v="0"/>
    <x v="1"/>
    <x v="0"/>
    <x v="0"/>
    <s v="17-Oct-1965"/>
    <x v="547"/>
    <x v="0"/>
    <s v="tier - 2"/>
    <x v="1"/>
    <x v="11"/>
  </r>
  <r>
    <x v="548"/>
    <s v="Cervantes"/>
    <n v="51.75"/>
    <n v="8.59"/>
    <s v="Yes"/>
    <x v="0"/>
    <x v="0"/>
    <n v="1"/>
    <x v="1"/>
    <x v="0"/>
    <x v="0"/>
    <s v="27-Jun-1975"/>
    <x v="548"/>
    <x v="0"/>
    <s v="tier - 3"/>
    <x v="8"/>
    <x v="27"/>
  </r>
  <r>
    <x v="549"/>
    <s v="Andrews"/>
    <n v="25.7"/>
    <n v="4.13"/>
    <s v="Yes"/>
    <x v="0"/>
    <x v="0"/>
    <n v="0"/>
    <x v="0"/>
    <x v="1"/>
    <x v="2"/>
    <s v="28-Sep-2001"/>
    <x v="549"/>
    <x v="0"/>
    <s v="tier - 2"/>
    <x v="3"/>
    <x v="47"/>
  </r>
  <r>
    <x v="550"/>
    <s v="Ruvalcaba"/>
    <n v="31.79"/>
    <n v="4.55"/>
    <s v="No"/>
    <x v="0"/>
    <x v="0"/>
    <n v="0"/>
    <x v="1"/>
    <x v="0"/>
    <x v="2"/>
    <s v="17-Oct-1977"/>
    <x v="550"/>
    <x v="0"/>
    <s v="tier - 2"/>
    <x v="0"/>
    <x v="29"/>
  </r>
  <r>
    <x v="551"/>
    <s v="King"/>
    <n v="24.795000000000002"/>
    <n v="4.5199999999999996"/>
    <s v="No"/>
    <x v="0"/>
    <x v="0"/>
    <n v="0"/>
    <x v="0"/>
    <x v="2"/>
    <x v="2"/>
    <s v="04-Dec-1989"/>
    <x v="551"/>
    <x v="0"/>
    <s v="tier - 2"/>
    <x v="6"/>
    <x v="4"/>
  </r>
  <r>
    <x v="552"/>
    <s v="Stone"/>
    <n v="53.98"/>
    <n v="5.07"/>
    <s v="No"/>
    <x v="0"/>
    <x v="1"/>
    <n v="1"/>
    <x v="1"/>
    <x v="0"/>
    <x v="2"/>
    <s v="12-Nov-1979"/>
    <x v="552"/>
    <x v="0"/>
    <s v="tier - 3"/>
    <x v="1"/>
    <x v="18"/>
  </r>
  <r>
    <x v="553"/>
    <s v="Campbell"/>
    <n v="41.325000000000003"/>
    <n v="4.04"/>
    <s v="Yes"/>
    <x v="0"/>
    <x v="1"/>
    <n v="1"/>
    <x v="1"/>
    <x v="0"/>
    <x v="2"/>
    <s v="26-Aug-1997"/>
    <x v="553"/>
    <x v="0"/>
    <s v="tier - 2"/>
    <x v="2"/>
    <x v="31"/>
  </r>
  <r>
    <x v="554"/>
    <s v="Asher"/>
    <n v="51.65"/>
    <n v="5.3"/>
    <s v="Yes"/>
    <x v="0"/>
    <x v="0"/>
    <n v="0"/>
    <x v="1"/>
    <x v="0"/>
    <x v="2"/>
    <s v="12-Dec-1976"/>
    <x v="554"/>
    <x v="0"/>
    <s v="tier - 2"/>
    <x v="1"/>
    <x v="1"/>
  </r>
  <r>
    <x v="555"/>
    <s v="Mazzotta"/>
    <n v="44.52"/>
    <n v="8.64"/>
    <s v="Yes"/>
    <x v="0"/>
    <x v="1"/>
    <n v="1"/>
    <x v="1"/>
    <x v="0"/>
    <x v="0"/>
    <s v="08-Dec-1963"/>
    <x v="555"/>
    <x v="0"/>
    <s v="tier - 2"/>
    <x v="1"/>
    <x v="8"/>
  </r>
  <r>
    <x v="556"/>
    <s v="Huttl"/>
    <n v="53.29"/>
    <n v="4.03"/>
    <s v="No"/>
    <x v="0"/>
    <x v="1"/>
    <n v="1"/>
    <x v="1"/>
    <x v="0"/>
    <x v="2"/>
    <s v="10-Oct-1979"/>
    <x v="556"/>
    <x v="0"/>
    <s v="tier - 2"/>
    <x v="1"/>
    <x v="18"/>
  </r>
  <r>
    <x v="557"/>
    <s v="Ferron"/>
    <n v="46.63"/>
    <n v="4.26"/>
    <s v="Yes"/>
    <x v="0"/>
    <x v="0"/>
    <n v="2"/>
    <x v="1"/>
    <x v="0"/>
    <x v="2"/>
    <s v="21-Jun-1966"/>
    <x v="557"/>
    <x v="0"/>
    <s v="tier - 3"/>
    <x v="1"/>
    <x v="24"/>
  </r>
  <r>
    <x v="558"/>
    <s v="Colarusso"/>
    <n v="28.88"/>
    <n v="5.35"/>
    <s v="No"/>
    <x v="0"/>
    <x v="1"/>
    <n v="1"/>
    <x v="0"/>
    <x v="1"/>
    <x v="2"/>
    <s v="14-Jul-2003"/>
    <x v="558"/>
    <x v="0"/>
    <s v="tier - 1"/>
    <x v="1"/>
    <x v="39"/>
  </r>
  <r>
    <x v="559"/>
    <s v="Pearlman"/>
    <n v="23.98"/>
    <n v="4.9000000000000004"/>
    <s v="No"/>
    <x v="0"/>
    <x v="0"/>
    <n v="0"/>
    <x v="1"/>
    <x v="2"/>
    <x v="2"/>
    <s v="01-Jul-1994"/>
    <x v="559"/>
    <x v="0"/>
    <s v="tier - 3"/>
    <x v="0"/>
    <x v="6"/>
  </r>
  <r>
    <x v="560"/>
    <s v="O'Mara"/>
    <n v="23.65"/>
    <n v="4.5"/>
    <s v="No"/>
    <x v="0"/>
    <x v="0"/>
    <n v="0"/>
    <x v="1"/>
    <x v="2"/>
    <x v="2"/>
    <s v="25-Oct-1990"/>
    <x v="560"/>
    <x v="0"/>
    <s v="tier - 3"/>
    <x v="0"/>
    <x v="3"/>
  </r>
  <r>
    <x v="561"/>
    <s v="Niska"/>
    <n v="49.09"/>
    <n v="8.3800000000000008"/>
    <s v="Yes"/>
    <x v="0"/>
    <x v="0"/>
    <n v="2"/>
    <x v="1"/>
    <x v="0"/>
    <x v="0"/>
    <s v="26-Jul-1970"/>
    <x v="561"/>
    <x v="0"/>
    <s v="tier - 3"/>
    <x v="1"/>
    <x v="2"/>
  </r>
  <r>
    <x v="562"/>
    <s v="Schlich"/>
    <n v="28.024999999999999"/>
    <n v="7.03"/>
    <s v="No"/>
    <x v="0"/>
    <x v="0"/>
    <n v="0"/>
    <x v="0"/>
    <x v="1"/>
    <x v="0"/>
    <s v="25-Aug-2002"/>
    <x v="562"/>
    <x v="0"/>
    <s v="tier - 1"/>
    <x v="1"/>
    <x v="43"/>
  </r>
  <r>
    <x v="563"/>
    <s v="Zidek"/>
    <n v="43.32"/>
    <n v="8.75"/>
    <s v="Yes"/>
    <x v="0"/>
    <x v="1"/>
    <n v="1"/>
    <x v="1"/>
    <x v="0"/>
    <x v="0"/>
    <s v="16-Nov-1963"/>
    <x v="563"/>
    <x v="0"/>
    <s v="tier - 2"/>
    <x v="1"/>
    <x v="8"/>
  </r>
  <r>
    <x v="564"/>
    <s v="Ellgass"/>
    <n v="45.92"/>
    <n v="9.51"/>
    <s v="No"/>
    <x v="0"/>
    <x v="0"/>
    <n v="0"/>
    <x v="1"/>
    <x v="0"/>
    <x v="0"/>
    <s v="12-Jul-1968"/>
    <x v="564"/>
    <x v="0"/>
    <s v="tier - 1"/>
    <x v="12"/>
    <x v="0"/>
  </r>
  <r>
    <x v="565"/>
    <s v="Lowe"/>
    <n v="44.03"/>
    <n v="9.36"/>
    <s v="No"/>
    <x v="0"/>
    <x v="0"/>
    <n v="0"/>
    <x v="1"/>
    <x v="0"/>
    <x v="0"/>
    <s v="16-Jun-1965"/>
    <x v="565"/>
    <x v="0"/>
    <s v="tier - 2"/>
    <x v="8"/>
    <x v="11"/>
  </r>
  <r>
    <x v="566"/>
    <s v="Malone"/>
    <n v="24.6"/>
    <n v="4.8099999999999996"/>
    <s v="No"/>
    <x v="0"/>
    <x v="0"/>
    <n v="0"/>
    <x v="0"/>
    <x v="2"/>
    <x v="2"/>
    <s v="29-Dec-1990"/>
    <x v="566"/>
    <x v="0"/>
    <s v="tier - 2"/>
    <x v="3"/>
    <x v="3"/>
  </r>
  <r>
    <x v="567"/>
    <s v="Dumke"/>
    <n v="49.15"/>
    <n v="8.08"/>
    <s v="No"/>
    <x v="0"/>
    <x v="0"/>
    <n v="0"/>
    <x v="1"/>
    <x v="0"/>
    <x v="0"/>
    <s v="08-Jun-1971"/>
    <x v="567"/>
    <x v="0"/>
    <s v="tier - 1"/>
    <x v="1"/>
    <x v="2"/>
  </r>
  <r>
    <x v="568"/>
    <s v="Strong"/>
    <n v="28.31"/>
    <n v="6.29"/>
    <s v="No"/>
    <x v="0"/>
    <x v="1"/>
    <n v="1"/>
    <x v="0"/>
    <x v="1"/>
    <x v="1"/>
    <s v="02-Nov-2003"/>
    <x v="568"/>
    <x v="1"/>
    <s v="tier - 1"/>
    <x v="1"/>
    <x v="39"/>
  </r>
  <r>
    <x v="569"/>
    <s v="Ferguson"/>
    <n v="22.99"/>
    <n v="6.29"/>
    <s v="No"/>
    <x v="0"/>
    <x v="0"/>
    <n v="1"/>
    <x v="0"/>
    <x v="2"/>
    <x v="1"/>
    <s v="18-Oct-1992"/>
    <x v="569"/>
    <x v="1"/>
    <s v="tier - 1"/>
    <x v="1"/>
    <x v="34"/>
  </r>
  <r>
    <x v="570"/>
    <s v="Klein"/>
    <n v="29.07"/>
    <n v="5.12"/>
    <s v="No"/>
    <x v="0"/>
    <x v="1"/>
    <n v="1"/>
    <x v="0"/>
    <x v="1"/>
    <x v="2"/>
    <s v="01-Nov-2003"/>
    <x v="570"/>
    <x v="1"/>
    <s v="tier - 3"/>
    <x v="1"/>
    <x v="39"/>
  </r>
  <r>
    <x v="571"/>
    <s v="Eusebio"/>
    <n v="42.02"/>
    <n v="9.9499999999999993"/>
    <s v="Yes"/>
    <x v="0"/>
    <x v="1"/>
    <n v="1"/>
    <x v="1"/>
    <x v="0"/>
    <x v="0"/>
    <s v="12-Jul-1963"/>
    <x v="571"/>
    <x v="1"/>
    <s v="tier - 3"/>
    <x v="8"/>
    <x v="8"/>
  </r>
  <r>
    <x v="572"/>
    <s v="Szolosi"/>
    <n v="49.07"/>
    <n v="9.08"/>
    <s v="Yes"/>
    <x v="0"/>
    <x v="0"/>
    <n v="1"/>
    <x v="1"/>
    <x v="0"/>
    <x v="0"/>
    <s v="25-Aug-1975"/>
    <x v="572"/>
    <x v="1"/>
    <s v="tier - 3"/>
    <x v="12"/>
    <x v="27"/>
  </r>
  <r>
    <x v="573"/>
    <s v="Butler"/>
    <n v="19.8"/>
    <n v="4.82"/>
    <s v="No"/>
    <x v="0"/>
    <x v="0"/>
    <n v="0"/>
    <x v="0"/>
    <x v="2"/>
    <x v="2"/>
    <s v="22-Oct-1982"/>
    <x v="573"/>
    <x v="1"/>
    <s v="tier - 1"/>
    <x v="0"/>
    <x v="37"/>
  </r>
  <r>
    <x v="574"/>
    <s v="Fukuchi"/>
    <n v="27.36"/>
    <n v="4.6500000000000004"/>
    <s v="No"/>
    <x v="1"/>
    <x v="0"/>
    <n v="1"/>
    <x v="0"/>
    <x v="1"/>
    <x v="2"/>
    <s v="18-Aug-2004"/>
    <x v="574"/>
    <x v="1"/>
    <s v="tier - 2"/>
    <x v="9"/>
    <x v="41"/>
  </r>
  <r>
    <x v="575"/>
    <s v="Drucker"/>
    <n v="42.95"/>
    <n v="5.16"/>
    <s v="Yes"/>
    <x v="0"/>
    <x v="0"/>
    <n v="1"/>
    <x v="1"/>
    <x v="0"/>
    <x v="2"/>
    <s v="07-Jun-1964"/>
    <x v="575"/>
    <x v="1"/>
    <s v="tier - 2"/>
    <x v="1"/>
    <x v="8"/>
  </r>
  <r>
    <x v="576"/>
    <s v="Aziz"/>
    <n v="42.66"/>
    <n v="10.44"/>
    <s v="No"/>
    <x v="0"/>
    <x v="0"/>
    <n v="0"/>
    <x v="1"/>
    <x v="0"/>
    <x v="0"/>
    <s v="16-Sep-1965"/>
    <x v="576"/>
    <x v="1"/>
    <s v="tier - 2"/>
    <x v="12"/>
    <x v="11"/>
  </r>
  <r>
    <x v="577"/>
    <s v="Pak"/>
    <n v="33.630000000000003"/>
    <n v="5.69"/>
    <s v="No"/>
    <x v="0"/>
    <x v="0"/>
    <n v="1"/>
    <x v="1"/>
    <x v="0"/>
    <x v="2"/>
    <s v="03-Jun-1998"/>
    <x v="577"/>
    <x v="1"/>
    <s v="tier - 3"/>
    <x v="4"/>
    <x v="31"/>
  </r>
  <r>
    <x v="578"/>
    <s v="Kieta"/>
    <n v="26.84"/>
    <n v="6.5"/>
    <s v="No"/>
    <x v="0"/>
    <x v="0"/>
    <n v="0"/>
    <x v="0"/>
    <x v="1"/>
    <x v="0"/>
    <s v="28-Jun-2002"/>
    <x v="578"/>
    <x v="1"/>
    <s v="tier - 3"/>
    <x v="0"/>
    <x v="43"/>
  </r>
  <r>
    <x v="579"/>
    <s v="Velez"/>
    <n v="28.3"/>
    <n v="5.73"/>
    <s v="No"/>
    <x v="0"/>
    <x v="1"/>
    <n v="1"/>
    <x v="0"/>
    <x v="1"/>
    <x v="1"/>
    <s v="26-Dec-2003"/>
    <x v="579"/>
    <x v="1"/>
    <s v="tier - 2"/>
    <x v="3"/>
    <x v="39"/>
  </r>
  <r>
    <x v="580"/>
    <s v="Bussiere"/>
    <n v="27.06"/>
    <n v="5.74"/>
    <s v="Yes"/>
    <x v="0"/>
    <x v="0"/>
    <n v="0"/>
    <x v="0"/>
    <x v="1"/>
    <x v="1"/>
    <s v="10-Jun-1996"/>
    <x v="580"/>
    <x v="1"/>
    <s v="tier - 3"/>
    <x v="0"/>
    <x v="45"/>
  </r>
  <r>
    <x v="581"/>
    <s v="McCartney"/>
    <n v="47.13"/>
    <n v="8.6999999999999993"/>
    <s v="No"/>
    <x v="0"/>
    <x v="0"/>
    <n v="0"/>
    <x v="1"/>
    <x v="0"/>
    <x v="0"/>
    <s v="22-Aug-1971"/>
    <x v="581"/>
    <x v="1"/>
    <s v="tier - 2"/>
    <x v="8"/>
    <x v="14"/>
  </r>
  <r>
    <x v="582"/>
    <s v="Bambauer"/>
    <n v="51.72"/>
    <n v="5.09"/>
    <s v="No"/>
    <x v="0"/>
    <x v="0"/>
    <n v="0"/>
    <x v="1"/>
    <x v="0"/>
    <x v="2"/>
    <s v="16-Jul-1980"/>
    <x v="582"/>
    <x v="1"/>
    <s v="tier - 3"/>
    <x v="1"/>
    <x v="25"/>
  </r>
  <r>
    <x v="583"/>
    <s v="Mertz"/>
    <n v="48.59"/>
    <n v="5.57"/>
    <s v="No"/>
    <x v="0"/>
    <x v="0"/>
    <n v="0"/>
    <x v="1"/>
    <x v="0"/>
    <x v="2"/>
    <s v="25-Aug-1977"/>
    <x v="583"/>
    <x v="1"/>
    <s v="tier - 3"/>
    <x v="8"/>
    <x v="29"/>
  </r>
  <r>
    <x v="584"/>
    <s v="Mason"/>
    <n v="45.18"/>
    <n v="10.87"/>
    <s v="No"/>
    <x v="0"/>
    <x v="0"/>
    <n v="0"/>
    <x v="1"/>
    <x v="0"/>
    <x v="0"/>
    <s v="21-Oct-1968"/>
    <x v="584"/>
    <x v="1"/>
    <s v="tier - 3"/>
    <x v="1"/>
    <x v="0"/>
  </r>
  <r>
    <x v="585"/>
    <s v="Rotich"/>
    <n v="27.9"/>
    <n v="6.02"/>
    <s v="No"/>
    <x v="0"/>
    <x v="1"/>
    <n v="1"/>
    <x v="0"/>
    <x v="1"/>
    <x v="1"/>
    <s v="10-Sep-2003"/>
    <x v="585"/>
    <x v="1"/>
    <s v="tier - 2"/>
    <x v="3"/>
    <x v="39"/>
  </r>
  <r>
    <x v="586"/>
    <s v="Fetzer"/>
    <n v="51.33"/>
    <n v="7"/>
    <s v="No"/>
    <x v="0"/>
    <x v="0"/>
    <n v="0"/>
    <x v="1"/>
    <x v="0"/>
    <x v="0"/>
    <s v="08-Aug-1974"/>
    <x v="586"/>
    <x v="1"/>
    <s v="tier - 3"/>
    <x v="3"/>
    <x v="19"/>
  </r>
  <r>
    <x v="587"/>
    <s v="Mattis"/>
    <n v="30.59"/>
    <n v="5.56"/>
    <s v="Yes"/>
    <x v="0"/>
    <x v="0"/>
    <n v="1"/>
    <x v="1"/>
    <x v="0"/>
    <x v="2"/>
    <s v="19-Oct-1995"/>
    <x v="587"/>
    <x v="1"/>
    <s v="tier - 3"/>
    <x v="2"/>
    <x v="40"/>
  </r>
  <r>
    <x v="588"/>
    <s v="Cochran"/>
    <n v="39.229999999999997"/>
    <n v="8.4499999999999993"/>
    <s v="No"/>
    <x v="0"/>
    <x v="0"/>
    <n v="0"/>
    <x v="1"/>
    <x v="0"/>
    <x v="0"/>
    <s v="29-Jul-1962"/>
    <x v="588"/>
    <x v="1"/>
    <s v="tier - 2"/>
    <x v="12"/>
    <x v="5"/>
  </r>
  <r>
    <x v="589"/>
    <s v="Balinsky"/>
    <n v="19.094999999999999"/>
    <n v="6.19"/>
    <s v="No"/>
    <x v="0"/>
    <x v="0"/>
    <n v="0"/>
    <x v="0"/>
    <x v="2"/>
    <x v="1"/>
    <s v="23-Sep-1989"/>
    <x v="589"/>
    <x v="1"/>
    <s v="tier - 2"/>
    <x v="2"/>
    <x v="4"/>
  </r>
  <r>
    <x v="590"/>
    <s v="Reilly"/>
    <n v="49.72"/>
    <n v="7.71"/>
    <s v="No"/>
    <x v="0"/>
    <x v="0"/>
    <n v="0"/>
    <x v="1"/>
    <x v="0"/>
    <x v="0"/>
    <s v="28-Aug-1974"/>
    <x v="590"/>
    <x v="1"/>
    <s v="tier - 1"/>
    <x v="1"/>
    <x v="19"/>
  </r>
  <r>
    <x v="591"/>
    <s v="Johnson"/>
    <n v="21.754999999999999"/>
    <n v="4.63"/>
    <s v="No"/>
    <x v="0"/>
    <x v="1"/>
    <n v="1"/>
    <x v="0"/>
    <x v="2"/>
    <x v="2"/>
    <s v="05-Nov-1993"/>
    <x v="591"/>
    <x v="1"/>
    <s v="tier - 1"/>
    <x v="2"/>
    <x v="20"/>
  </r>
  <r>
    <x v="592"/>
    <s v="Petry"/>
    <n v="48.39"/>
    <n v="4.6100000000000003"/>
    <s v="No"/>
    <x v="0"/>
    <x v="0"/>
    <n v="0"/>
    <x v="1"/>
    <x v="0"/>
    <x v="2"/>
    <s v="25-Sep-1977"/>
    <x v="592"/>
    <x v="1"/>
    <s v="tier - 1"/>
    <x v="1"/>
    <x v="29"/>
  </r>
  <r>
    <x v="593"/>
    <s v="Laleman"/>
    <n v="47.15"/>
    <n v="9.5299999999999994"/>
    <s v="Yes"/>
    <x v="0"/>
    <x v="0"/>
    <n v="1"/>
    <x v="1"/>
    <x v="0"/>
    <x v="0"/>
    <s v="24-Jul-1975"/>
    <x v="593"/>
    <x v="1"/>
    <s v="tier - 1"/>
    <x v="12"/>
    <x v="27"/>
  </r>
  <r>
    <x v="594"/>
    <s v="Colby"/>
    <n v="47.59"/>
    <n v="11.43"/>
    <s v="Yes"/>
    <x v="0"/>
    <x v="0"/>
    <n v="2"/>
    <x v="1"/>
    <x v="0"/>
    <x v="0"/>
    <s v="10-Jul-1970"/>
    <x v="594"/>
    <x v="1"/>
    <s v="tier - 2"/>
    <x v="3"/>
    <x v="2"/>
  </r>
  <r>
    <x v="595"/>
    <s v="Wathke"/>
    <n v="39.81"/>
    <n v="7.65"/>
    <s v="Yes"/>
    <x v="0"/>
    <x v="1"/>
    <n v="1"/>
    <x v="1"/>
    <x v="0"/>
    <x v="0"/>
    <s v="25-Jun-1963"/>
    <x v="595"/>
    <x v="1"/>
    <s v="tier - 2"/>
    <x v="8"/>
    <x v="8"/>
  </r>
  <r>
    <x v="596"/>
    <s v="Daly"/>
    <n v="31.02"/>
    <n v="5.87"/>
    <s v="Yes"/>
    <x v="0"/>
    <x v="0"/>
    <n v="0"/>
    <x v="1"/>
    <x v="0"/>
    <x v="1"/>
    <s v="25-Jun-2001"/>
    <x v="596"/>
    <x v="1"/>
    <s v="tier - 1"/>
    <x v="0"/>
    <x v="47"/>
  </r>
  <r>
    <x v="597"/>
    <s v="Dillon"/>
    <n v="24.75"/>
    <n v="4.3600000000000003"/>
    <s v="Yes"/>
    <x v="0"/>
    <x v="0"/>
    <n v="1"/>
    <x v="0"/>
    <x v="2"/>
    <x v="2"/>
    <s v="23-Dec-1995"/>
    <x v="597"/>
    <x v="1"/>
    <s v="tier - 1"/>
    <x v="0"/>
    <x v="40"/>
  </r>
  <r>
    <x v="598"/>
    <s v="Pontes"/>
    <n v="30.114999999999998"/>
    <n v="10.119999999999999"/>
    <s v="No"/>
    <x v="0"/>
    <x v="0"/>
    <n v="3"/>
    <x v="1"/>
    <x v="0"/>
    <x v="0"/>
    <s v="10-Oct-1958"/>
    <x v="598"/>
    <x v="1"/>
    <s v="tier - 2"/>
    <x v="1"/>
    <x v="7"/>
  </r>
  <r>
    <x v="599"/>
    <s v="Spies"/>
    <n v="26.03"/>
    <n v="4.01"/>
    <s v="No"/>
    <x v="0"/>
    <x v="1"/>
    <n v="1"/>
    <x v="0"/>
    <x v="1"/>
    <x v="2"/>
    <s v="20-Dec-2003"/>
    <x v="599"/>
    <x v="1"/>
    <s v="tier - 1"/>
    <x v="1"/>
    <x v="39"/>
  </r>
  <r>
    <x v="600"/>
    <s v="Greig"/>
    <n v="20.045000000000002"/>
    <n v="4.7699999999999996"/>
    <s v="Yes"/>
    <x v="0"/>
    <x v="0"/>
    <n v="1"/>
    <x v="0"/>
    <x v="2"/>
    <x v="2"/>
    <s v="28-Sep-1995"/>
    <x v="600"/>
    <x v="1"/>
    <s v="tier - 3"/>
    <x v="1"/>
    <x v="40"/>
  </r>
  <r>
    <x v="601"/>
    <s v="Scott"/>
    <n v="40.24"/>
    <n v="6.83"/>
    <s v="No"/>
    <x v="0"/>
    <x v="0"/>
    <n v="0"/>
    <x v="1"/>
    <x v="0"/>
    <x v="0"/>
    <s v="05-Dec-1965"/>
    <x v="601"/>
    <x v="1"/>
    <s v="tier - 3"/>
    <x v="12"/>
    <x v="11"/>
  </r>
  <r>
    <x v="602"/>
    <s v="Erlandson"/>
    <n v="43.15"/>
    <n v="6.14"/>
    <s v="Yes"/>
    <x v="0"/>
    <x v="1"/>
    <n v="1"/>
    <x v="1"/>
    <x v="0"/>
    <x v="1"/>
    <s v="08-Aug-1969"/>
    <x v="602"/>
    <x v="1"/>
    <s v="tier - 3"/>
    <x v="12"/>
    <x v="16"/>
  </r>
  <r>
    <x v="603"/>
    <s v="Autrey"/>
    <n v="27.7"/>
    <n v="5.6"/>
    <s v="No"/>
    <x v="0"/>
    <x v="1"/>
    <n v="1"/>
    <x v="0"/>
    <x v="1"/>
    <x v="2"/>
    <s v="24-Aug-2003"/>
    <x v="603"/>
    <x v="1"/>
    <s v="tier - 3"/>
    <x v="3"/>
    <x v="39"/>
  </r>
  <r>
    <x v="604"/>
    <s v="Alleman"/>
    <n v="45.68"/>
    <n v="4.8"/>
    <s v="No"/>
    <x v="0"/>
    <x v="0"/>
    <n v="2"/>
    <x v="1"/>
    <x v="0"/>
    <x v="2"/>
    <s v="30-Jul-1972"/>
    <x v="604"/>
    <x v="1"/>
    <s v="tier - 2"/>
    <x v="8"/>
    <x v="28"/>
  </r>
  <r>
    <x v="605"/>
    <s v="Michalski"/>
    <n v="27.3"/>
    <n v="11.89"/>
    <s v="No"/>
    <x v="0"/>
    <x v="0"/>
    <n v="0"/>
    <x v="0"/>
    <x v="1"/>
    <x v="0"/>
    <s v="08-Sep-2002"/>
    <x v="605"/>
    <x v="1"/>
    <s v="tier - 1"/>
    <x v="3"/>
    <x v="43"/>
  </r>
  <r>
    <x v="606"/>
    <s v="Grillo"/>
    <n v="54.45"/>
    <n v="4.7300000000000004"/>
    <s v="Yes"/>
    <x v="0"/>
    <x v="0"/>
    <n v="1"/>
    <x v="1"/>
    <x v="0"/>
    <x v="2"/>
    <s v="21-Aug-1988"/>
    <x v="606"/>
    <x v="1"/>
    <s v="tier - 1"/>
    <x v="1"/>
    <x v="23"/>
  </r>
  <r>
    <x v="607"/>
    <s v="Coronado"/>
    <n v="54.43"/>
    <n v="4.6100000000000003"/>
    <s v="Yes"/>
    <x v="0"/>
    <x v="0"/>
    <n v="1"/>
    <x v="1"/>
    <x v="0"/>
    <x v="2"/>
    <s v="06-Aug-1988"/>
    <x v="607"/>
    <x v="1"/>
    <s v="tier - 2"/>
    <x v="1"/>
    <x v="23"/>
  </r>
  <r>
    <x v="608"/>
    <s v="Dewine"/>
    <n v="48.01"/>
    <n v="7.3"/>
    <s v="No"/>
    <x v="0"/>
    <x v="0"/>
    <n v="0"/>
    <x v="1"/>
    <x v="0"/>
    <x v="0"/>
    <s v="11-Sep-1974"/>
    <x v="608"/>
    <x v="1"/>
    <s v="tier - 3"/>
    <x v="1"/>
    <x v="19"/>
  </r>
  <r>
    <x v="609"/>
    <s v="Carman"/>
    <n v="48.32"/>
    <n v="5.88"/>
    <s v="No"/>
    <x v="0"/>
    <x v="0"/>
    <n v="0"/>
    <x v="1"/>
    <x v="0"/>
    <x v="1"/>
    <s v="06-Jul-1982"/>
    <x v="609"/>
    <x v="1"/>
    <s v="tier - 1"/>
    <x v="12"/>
    <x v="37"/>
  </r>
  <r>
    <x v="610"/>
    <s v="Neems"/>
    <n v="22.895"/>
    <n v="4.0599999999999996"/>
    <s v="No"/>
    <x v="0"/>
    <x v="1"/>
    <n v="1"/>
    <x v="0"/>
    <x v="2"/>
    <x v="2"/>
    <s v="12-Dec-1993"/>
    <x v="610"/>
    <x v="1"/>
    <s v="tier - 3"/>
    <x v="6"/>
    <x v="20"/>
  </r>
  <r>
    <x v="611"/>
    <s v="Pesyna"/>
    <n v="54.85"/>
    <n v="4.9000000000000004"/>
    <s v="No"/>
    <x v="0"/>
    <x v="0"/>
    <n v="1"/>
    <x v="1"/>
    <x v="0"/>
    <x v="2"/>
    <s v="06-Oct-1987"/>
    <x v="611"/>
    <x v="1"/>
    <s v="tier - 1"/>
    <x v="3"/>
    <x v="38"/>
  </r>
  <r>
    <x v="612"/>
    <s v="Meling"/>
    <n v="21.85"/>
    <n v="5.52"/>
    <s v="No"/>
    <x v="0"/>
    <x v="1"/>
    <n v="1"/>
    <x v="0"/>
    <x v="2"/>
    <x v="2"/>
    <s v="08-Aug-1993"/>
    <x v="612"/>
    <x v="1"/>
    <s v="tier - 1"/>
    <x v="2"/>
    <x v="20"/>
  </r>
  <r>
    <x v="613"/>
    <s v="Widlowski"/>
    <n v="51.86"/>
    <n v="5.2"/>
    <s v="Yes"/>
    <x v="0"/>
    <x v="0"/>
    <n v="0"/>
    <x v="1"/>
    <x v="0"/>
    <x v="2"/>
    <s v="27-Aug-1985"/>
    <x v="613"/>
    <x v="1"/>
    <s v="tier - 3"/>
    <x v="1"/>
    <x v="17"/>
  </r>
  <r>
    <x v="614"/>
    <s v="Nadar"/>
    <n v="39.049999999999997"/>
    <n v="7.59"/>
    <s v="No"/>
    <x v="0"/>
    <x v="0"/>
    <n v="3"/>
    <x v="1"/>
    <x v="0"/>
    <x v="0"/>
    <s v="21-Jun-1958"/>
    <x v="614"/>
    <x v="1"/>
    <s v="tier - 2"/>
    <x v="0"/>
    <x v="7"/>
  </r>
  <r>
    <x v="615"/>
    <s v="Turner"/>
    <n v="31.824999999999999"/>
    <n v="8.2799999999999994"/>
    <s v="No"/>
    <x v="0"/>
    <x v="0"/>
    <n v="3"/>
    <x v="1"/>
    <x v="0"/>
    <x v="0"/>
    <s v="22-Oct-1958"/>
    <x v="615"/>
    <x v="1"/>
    <s v="tier - 2"/>
    <x v="2"/>
    <x v="7"/>
  </r>
  <r>
    <x v="616"/>
    <s v="Walker"/>
    <n v="46.43"/>
    <n v="6.72"/>
    <s v="No"/>
    <x v="0"/>
    <x v="0"/>
    <n v="0"/>
    <x v="1"/>
    <x v="0"/>
    <x v="0"/>
    <s v="16-Sep-1978"/>
    <x v="616"/>
    <x v="1"/>
    <s v="tier - 2"/>
    <x v="12"/>
    <x v="9"/>
  </r>
  <r>
    <x v="617"/>
    <s v="Leedham"/>
    <n v="53.63"/>
    <n v="5.47"/>
    <s v="Yes"/>
    <x v="0"/>
    <x v="0"/>
    <n v="1"/>
    <x v="1"/>
    <x v="0"/>
    <x v="2"/>
    <s v="05-Dec-1988"/>
    <x v="617"/>
    <x v="1"/>
    <s v="tier - 3"/>
    <x v="1"/>
    <x v="23"/>
  </r>
  <r>
    <x v="618"/>
    <s v="Haglund"/>
    <n v="48.7"/>
    <n v="4.71"/>
    <s v="No"/>
    <x v="0"/>
    <x v="0"/>
    <n v="0"/>
    <x v="1"/>
    <x v="0"/>
    <x v="2"/>
    <s v="19-Sep-1980"/>
    <x v="618"/>
    <x v="1"/>
    <s v="tier - 2"/>
    <x v="1"/>
    <x v="25"/>
  </r>
  <r>
    <x v="619"/>
    <s v="Mills"/>
    <n v="48.81"/>
    <n v="5.49"/>
    <s v="No"/>
    <x v="0"/>
    <x v="0"/>
    <n v="0"/>
    <x v="1"/>
    <x v="0"/>
    <x v="2"/>
    <s v="24-Jul-1982"/>
    <x v="619"/>
    <x v="1"/>
    <s v="tier - 1"/>
    <x v="1"/>
    <x v="37"/>
  </r>
  <r>
    <x v="620"/>
    <s v="Drnjevich"/>
    <n v="47.53"/>
    <n v="4.72"/>
    <s v="No"/>
    <x v="0"/>
    <x v="0"/>
    <n v="0"/>
    <x v="1"/>
    <x v="0"/>
    <x v="2"/>
    <s v="12-Oct-1980"/>
    <x v="620"/>
    <x v="1"/>
    <s v="tier - 3"/>
    <x v="12"/>
    <x v="25"/>
  </r>
  <r>
    <x v="621"/>
    <s v="Clay"/>
    <n v="36.85"/>
    <n v="6.7"/>
    <s v="No"/>
    <x v="0"/>
    <x v="0"/>
    <n v="0"/>
    <x v="1"/>
    <x v="0"/>
    <x v="0"/>
    <s v="25-Dec-1962"/>
    <x v="621"/>
    <x v="1"/>
    <s v="tier - 1"/>
    <x v="13"/>
    <x v="5"/>
  </r>
  <r>
    <x v="622"/>
    <s v="Marbury"/>
    <n v="29.3"/>
    <n v="5.5"/>
    <s v="No"/>
    <x v="0"/>
    <x v="0"/>
    <n v="0"/>
    <x v="1"/>
    <x v="1"/>
    <x v="2"/>
    <s v="11-Nov-1982"/>
    <x v="622"/>
    <x v="1"/>
    <s v="tier - 3"/>
    <x v="3"/>
    <x v="37"/>
  </r>
  <r>
    <x v="623"/>
    <s v="Coon"/>
    <n v="19.3"/>
    <n v="4.46"/>
    <s v="No"/>
    <x v="0"/>
    <x v="0"/>
    <n v="1"/>
    <x v="0"/>
    <x v="2"/>
    <x v="2"/>
    <s v="26-Jun-1984"/>
    <x v="623"/>
    <x v="1"/>
    <s v="tier - 3"/>
    <x v="3"/>
    <x v="32"/>
  </r>
  <r>
    <x v="624"/>
    <s v="Vanttinen"/>
    <n v="24.13"/>
    <n v="5.29"/>
    <s v="Yes"/>
    <x v="0"/>
    <x v="1"/>
    <n v="1"/>
    <x v="0"/>
    <x v="2"/>
    <x v="2"/>
    <s v="09-Oct-1997"/>
    <x v="624"/>
    <x v="1"/>
    <s v="tier - 2"/>
    <x v="1"/>
    <x v="31"/>
  </r>
  <r>
    <x v="625"/>
    <s v="Garges"/>
    <n v="46.7"/>
    <n v="10.99"/>
    <s v="No"/>
    <x v="0"/>
    <x v="0"/>
    <n v="0"/>
    <x v="1"/>
    <x v="0"/>
    <x v="0"/>
    <s v="29-Aug-1974"/>
    <x v="625"/>
    <x v="1"/>
    <s v="tier - 1"/>
    <x v="1"/>
    <x v="19"/>
  </r>
  <r>
    <x v="626"/>
    <s v="Rivel"/>
    <n v="45.27"/>
    <n v="5.2"/>
    <s v="Yes"/>
    <x v="0"/>
    <x v="0"/>
    <n v="0"/>
    <x v="1"/>
    <x v="0"/>
    <x v="2"/>
    <s v="20-Sep-1976"/>
    <x v="626"/>
    <x v="1"/>
    <s v="tier - 2"/>
    <x v="1"/>
    <x v="1"/>
  </r>
  <r>
    <x v="627"/>
    <s v="Lawson"/>
    <n v="44.29"/>
    <n v="9.66"/>
    <s v="No"/>
    <x v="0"/>
    <x v="0"/>
    <n v="2"/>
    <x v="1"/>
    <x v="0"/>
    <x v="0"/>
    <s v="26-Jun-1973"/>
    <x v="627"/>
    <x v="1"/>
    <s v="tier - 2"/>
    <x v="12"/>
    <x v="30"/>
  </r>
  <r>
    <x v="628"/>
    <s v="Cale"/>
    <n v="54.59"/>
    <n v="4.22"/>
    <s v="Yes"/>
    <x v="0"/>
    <x v="0"/>
    <n v="1"/>
    <x v="1"/>
    <x v="0"/>
    <x v="2"/>
    <s v="22-Dec-1988"/>
    <x v="628"/>
    <x v="1"/>
    <s v="tier - 2"/>
    <x v="3"/>
    <x v="23"/>
  </r>
  <r>
    <x v="629"/>
    <s v="Phillips"/>
    <n v="32.965000000000003"/>
    <n v="11.78"/>
    <s v="No"/>
    <x v="0"/>
    <x v="0"/>
    <n v="0"/>
    <x v="1"/>
    <x v="0"/>
    <x v="0"/>
    <s v="06-Jun-1960"/>
    <x v="629"/>
    <x v="1"/>
    <s v="tier - 2"/>
    <x v="1"/>
    <x v="10"/>
  </r>
  <r>
    <x v="630"/>
    <s v="Stewart"/>
    <n v="38.049999999999997"/>
    <n v="9.6199999999999992"/>
    <s v="No"/>
    <x v="0"/>
    <x v="0"/>
    <n v="0"/>
    <x v="1"/>
    <x v="0"/>
    <x v="0"/>
    <s v="28-Oct-1965"/>
    <x v="630"/>
    <x v="1"/>
    <s v="tier - 2"/>
    <x v="12"/>
    <x v="11"/>
  </r>
  <r>
    <x v="631"/>
    <s v="Drotz"/>
    <n v="46.14"/>
    <n v="10.78"/>
    <s v="No"/>
    <x v="0"/>
    <x v="0"/>
    <n v="0"/>
    <x v="1"/>
    <x v="0"/>
    <x v="0"/>
    <s v="30-Jul-1974"/>
    <x v="631"/>
    <x v="1"/>
    <s v="tier - 2"/>
    <x v="1"/>
    <x v="19"/>
  </r>
  <r>
    <x v="632"/>
    <s v="Mutai"/>
    <n v="41.325000000000003"/>
    <n v="5.1100000000000003"/>
    <s v="Yes"/>
    <x v="0"/>
    <x v="0"/>
    <n v="2"/>
    <x v="1"/>
    <x v="0"/>
    <x v="2"/>
    <s v="02-Oct-1959"/>
    <x v="632"/>
    <x v="1"/>
    <s v="tier - 3"/>
    <x v="1"/>
    <x v="10"/>
  </r>
  <r>
    <x v="633"/>
    <s v="Lovlien"/>
    <n v="44.64"/>
    <n v="7.18"/>
    <s v="No"/>
    <x v="0"/>
    <x v="0"/>
    <n v="0"/>
    <x v="1"/>
    <x v="0"/>
    <x v="0"/>
    <s v="28-Jun-1974"/>
    <x v="633"/>
    <x v="1"/>
    <s v="tier - 2"/>
    <x v="12"/>
    <x v="19"/>
  </r>
  <r>
    <x v="634"/>
    <s v="Bruns"/>
    <n v="25.175000000000001"/>
    <n v="4.96"/>
    <s v="No"/>
    <x v="1"/>
    <x v="0"/>
    <n v="1"/>
    <x v="1"/>
    <x v="1"/>
    <x v="2"/>
    <s v="17-Jul-2004"/>
    <x v="634"/>
    <x v="1"/>
    <s v="tier - 3"/>
    <x v="5"/>
    <x v="41"/>
  </r>
  <r>
    <x v="635"/>
    <s v="Stoney"/>
    <n v="43.11"/>
    <n v="4.67"/>
    <s v="Yes"/>
    <x v="0"/>
    <x v="0"/>
    <n v="0"/>
    <x v="1"/>
    <x v="0"/>
    <x v="2"/>
    <s v="20-Jul-1976"/>
    <x v="635"/>
    <x v="1"/>
    <s v="tier - 1"/>
    <x v="12"/>
    <x v="1"/>
  </r>
  <r>
    <x v="636"/>
    <s v="Markert"/>
    <n v="53.32"/>
    <n v="5.0599999999999996"/>
    <s v="No"/>
    <x v="0"/>
    <x v="0"/>
    <n v="0"/>
    <x v="1"/>
    <x v="0"/>
    <x v="2"/>
    <s v="25-Oct-1990"/>
    <x v="636"/>
    <x v="1"/>
    <s v="tier - 1"/>
    <x v="1"/>
    <x v="3"/>
  </r>
  <r>
    <x v="637"/>
    <s v="McLucas"/>
    <n v="38.04"/>
    <n v="5.0199999999999996"/>
    <s v="Yes"/>
    <x v="0"/>
    <x v="0"/>
    <n v="1"/>
    <x v="1"/>
    <x v="0"/>
    <x v="2"/>
    <s v="04-Sep-1964"/>
    <x v="637"/>
    <x v="1"/>
    <s v="tier - 2"/>
    <x v="1"/>
    <x v="13"/>
  </r>
  <r>
    <x v="638"/>
    <s v="Erwin"/>
    <n v="37.9"/>
    <n v="7.76"/>
    <s v="No"/>
    <x v="0"/>
    <x v="0"/>
    <n v="0"/>
    <x v="1"/>
    <x v="0"/>
    <x v="0"/>
    <s v="06-Sep-1962"/>
    <x v="638"/>
    <x v="1"/>
    <s v="tier - 2"/>
    <x v="3"/>
    <x v="5"/>
  </r>
  <r>
    <x v="639"/>
    <s v="Osborne"/>
    <n v="39.6"/>
    <n v="9.32"/>
    <s v="No"/>
    <x v="0"/>
    <x v="0"/>
    <n v="0"/>
    <x v="1"/>
    <x v="0"/>
    <x v="0"/>
    <s v="18-Jul-1968"/>
    <x v="639"/>
    <x v="1"/>
    <s v="tier - 1"/>
    <x v="12"/>
    <x v="0"/>
  </r>
  <r>
    <x v="640"/>
    <s v="Otsuka"/>
    <n v="50.92"/>
    <n v="5.31"/>
    <s v="Yes"/>
    <x v="0"/>
    <x v="0"/>
    <n v="1"/>
    <x v="1"/>
    <x v="0"/>
    <x v="2"/>
    <s v="17-Dec-1988"/>
    <x v="640"/>
    <x v="1"/>
    <s v="tier - 3"/>
    <x v="8"/>
    <x v="23"/>
  </r>
  <r>
    <x v="641"/>
    <s v="Smith"/>
    <n v="21.85"/>
    <n v="5.56"/>
    <s v="Yes"/>
    <x v="0"/>
    <x v="0"/>
    <n v="0"/>
    <x v="0"/>
    <x v="2"/>
    <x v="2"/>
    <s v="14-Jul-2001"/>
    <x v="641"/>
    <x v="1"/>
    <s v="tier - 3"/>
    <x v="2"/>
    <x v="47"/>
  </r>
  <r>
    <x v="642"/>
    <s v="Myers"/>
    <n v="36.08"/>
    <n v="7.11"/>
    <s v="Yes"/>
    <x v="0"/>
    <x v="1"/>
    <n v="1"/>
    <x v="1"/>
    <x v="0"/>
    <x v="0"/>
    <s v="13-Dec-1963"/>
    <x v="642"/>
    <x v="1"/>
    <s v="tier - 3"/>
    <x v="14"/>
    <x v="8"/>
  </r>
  <r>
    <x v="643"/>
    <s v="Cote"/>
    <n v="40.44"/>
    <n v="5.13"/>
    <s v="Yes"/>
    <x v="0"/>
    <x v="1"/>
    <n v="1"/>
    <x v="1"/>
    <x v="0"/>
    <x v="2"/>
    <s v="16-Sep-1969"/>
    <x v="643"/>
    <x v="1"/>
    <s v="tier - 2"/>
    <x v="8"/>
    <x v="16"/>
  </r>
  <r>
    <x v="644"/>
    <s v="Ehrhardt"/>
    <n v="38.094999999999999"/>
    <n v="10.199999999999999"/>
    <s v="No"/>
    <x v="0"/>
    <x v="0"/>
    <n v="0"/>
    <x v="1"/>
    <x v="0"/>
    <x v="0"/>
    <s v="25-Jul-1960"/>
    <x v="644"/>
    <x v="1"/>
    <s v="tier - 2"/>
    <x v="2"/>
    <x v="15"/>
  </r>
  <r>
    <x v="645"/>
    <s v="Petersen"/>
    <n v="44.95"/>
    <n v="10.4"/>
    <s v="No"/>
    <x v="0"/>
    <x v="0"/>
    <n v="0"/>
    <x v="1"/>
    <x v="0"/>
    <x v="0"/>
    <s v="23-Nov-1978"/>
    <x v="645"/>
    <x v="1"/>
    <s v="tier - 1"/>
    <x v="1"/>
    <x v="9"/>
  </r>
  <r>
    <x v="646"/>
    <s v="Ertel"/>
    <n v="35.54"/>
    <n v="10.67"/>
    <s v="No"/>
    <x v="0"/>
    <x v="0"/>
    <n v="0"/>
    <x v="1"/>
    <x v="0"/>
    <x v="0"/>
    <s v="17-Jun-1962"/>
    <x v="646"/>
    <x v="1"/>
    <s v="tier - 1"/>
    <x v="1"/>
    <x v="5"/>
  </r>
  <r>
    <x v="647"/>
    <s v="Lanza"/>
    <n v="39.799999999999997"/>
    <n v="4.6500000000000004"/>
    <s v="Yes"/>
    <x v="0"/>
    <x v="0"/>
    <n v="2"/>
    <x v="1"/>
    <x v="0"/>
    <x v="2"/>
    <s v="03-Dec-1959"/>
    <x v="647"/>
    <x v="1"/>
    <s v="tier - 3"/>
    <x v="3"/>
    <x v="10"/>
  </r>
  <r>
    <x v="648"/>
    <s v="Picklesimer"/>
    <n v="33.659999999999997"/>
    <n v="5.65"/>
    <s v="Yes"/>
    <x v="0"/>
    <x v="0"/>
    <n v="2"/>
    <x v="1"/>
    <x v="0"/>
    <x v="2"/>
    <s v="04-Jun-1959"/>
    <x v="648"/>
    <x v="1"/>
    <s v="tier - 1"/>
    <x v="0"/>
    <x v="7"/>
  </r>
  <r>
    <x v="649"/>
    <s v="Giles"/>
    <n v="35.5"/>
    <n v="11.97"/>
    <s v="No"/>
    <x v="0"/>
    <x v="0"/>
    <n v="0"/>
    <x v="1"/>
    <x v="0"/>
    <x v="0"/>
    <s v="25-Oct-1962"/>
    <x v="649"/>
    <x v="1"/>
    <s v="tier - 2"/>
    <x v="1"/>
    <x v="5"/>
  </r>
  <r>
    <x v="650"/>
    <s v="Harmon"/>
    <n v="41.63"/>
    <n v="6.71"/>
    <s v="No"/>
    <x v="0"/>
    <x v="0"/>
    <n v="0"/>
    <x v="1"/>
    <x v="0"/>
    <x v="0"/>
    <s v="25-Nov-1971"/>
    <x v="650"/>
    <x v="1"/>
    <s v="tier - 1"/>
    <x v="8"/>
    <x v="14"/>
  </r>
  <r>
    <x v="651"/>
    <s v="Pennings"/>
    <n v="46.49"/>
    <n v="11.92"/>
    <s v="No"/>
    <x v="0"/>
    <x v="0"/>
    <n v="0"/>
    <x v="1"/>
    <x v="0"/>
    <x v="0"/>
    <s v="05-Sep-1978"/>
    <x v="651"/>
    <x v="1"/>
    <s v="tier - 1"/>
    <x v="3"/>
    <x v="9"/>
  </r>
  <r>
    <x v="652"/>
    <s v="Tseronis"/>
    <n v="43.29"/>
    <n v="5.35"/>
    <s v="No"/>
    <x v="0"/>
    <x v="0"/>
    <n v="2"/>
    <x v="1"/>
    <x v="0"/>
    <x v="2"/>
    <s v="07-Nov-1972"/>
    <x v="652"/>
    <x v="1"/>
    <s v="tier - 1"/>
    <x v="1"/>
    <x v="28"/>
  </r>
  <r>
    <x v="653"/>
    <s v="Aliff"/>
    <n v="43.08"/>
    <n v="8.9600000000000009"/>
    <s v="Yes"/>
    <x v="0"/>
    <x v="0"/>
    <n v="1"/>
    <x v="1"/>
    <x v="0"/>
    <x v="0"/>
    <s v="26-Oct-1975"/>
    <x v="653"/>
    <x v="1"/>
    <s v="tier - 1"/>
    <x v="8"/>
    <x v="27"/>
  </r>
  <r>
    <x v="654"/>
    <s v="Willenberg"/>
    <n v="39.07"/>
    <n v="11.93"/>
    <s v="No"/>
    <x v="0"/>
    <x v="0"/>
    <n v="0"/>
    <x v="1"/>
    <x v="0"/>
    <x v="0"/>
    <s v="12-Jun-1968"/>
    <x v="654"/>
    <x v="1"/>
    <s v="tier - 2"/>
    <x v="13"/>
    <x v="0"/>
  </r>
  <r>
    <x v="655"/>
    <s v="Millett"/>
    <n v="41.3"/>
    <n v="9.59"/>
    <s v="No"/>
    <x v="0"/>
    <x v="0"/>
    <n v="0"/>
    <x v="1"/>
    <x v="0"/>
    <x v="0"/>
    <s v="15-Aug-1971"/>
    <x v="655"/>
    <x v="1"/>
    <s v="tier - 3"/>
    <x v="8"/>
    <x v="14"/>
  </r>
  <r>
    <x v="656"/>
    <s v="Haley"/>
    <n v="42.95"/>
    <n v="11.88"/>
    <s v="Yes"/>
    <x v="0"/>
    <x v="0"/>
    <n v="2"/>
    <x v="1"/>
    <x v="0"/>
    <x v="0"/>
    <s v="11-Sep-1970"/>
    <x v="656"/>
    <x v="1"/>
    <s v="tier - 3"/>
    <x v="3"/>
    <x v="2"/>
  </r>
  <r>
    <x v="657"/>
    <s v="Ackerman"/>
    <n v="46.96"/>
    <n v="4.6399999999999997"/>
    <s v="No"/>
    <x v="0"/>
    <x v="1"/>
    <n v="1"/>
    <x v="1"/>
    <x v="0"/>
    <x v="2"/>
    <s v="25-Nov-1979"/>
    <x v="657"/>
    <x v="1"/>
    <s v="tier - 1"/>
    <x v="3"/>
    <x v="18"/>
  </r>
  <r>
    <x v="658"/>
    <s v="Valdez"/>
    <n v="30.495000000000001"/>
    <n v="9.5299999999999994"/>
    <s v="No"/>
    <x v="0"/>
    <x v="0"/>
    <n v="0"/>
    <x v="1"/>
    <x v="0"/>
    <x v="0"/>
    <s v="08-Aug-1960"/>
    <x v="658"/>
    <x v="1"/>
    <s v="tier - 2"/>
    <x v="1"/>
    <x v="15"/>
  </r>
  <r>
    <x v="659"/>
    <s v="Michaud"/>
    <n v="17.954999999999998"/>
    <n v="5.29"/>
    <s v="Yes"/>
    <x v="0"/>
    <x v="0"/>
    <n v="1"/>
    <x v="0"/>
    <x v="3"/>
    <x v="2"/>
    <s v="02-Aug-1995"/>
    <x v="659"/>
    <x v="1"/>
    <s v="tier - 2"/>
    <x v="2"/>
    <x v="40"/>
  </r>
  <r>
    <x v="660"/>
    <s v="Gunnink"/>
    <n v="25.6"/>
    <n v="10.95"/>
    <s v="No"/>
    <x v="0"/>
    <x v="0"/>
    <n v="3"/>
    <x v="1"/>
    <x v="1"/>
    <x v="0"/>
    <s v="29-Jul-1958"/>
    <x v="660"/>
    <x v="1"/>
    <s v="tier - 3"/>
    <x v="3"/>
    <x v="7"/>
  </r>
  <r>
    <x v="661"/>
    <s v="Knight"/>
    <n v="34.21"/>
    <n v="9.17"/>
    <s v="No"/>
    <x v="0"/>
    <x v="0"/>
    <n v="0"/>
    <x v="1"/>
    <x v="0"/>
    <x v="0"/>
    <s v="29-Nov-1962"/>
    <x v="661"/>
    <x v="1"/>
    <s v="tier - 1"/>
    <x v="14"/>
    <x v="5"/>
  </r>
  <r>
    <x v="662"/>
    <s v="Grosscup"/>
    <n v="39.74"/>
    <n v="7.39"/>
    <s v="No"/>
    <x v="0"/>
    <x v="0"/>
    <n v="0"/>
    <x v="1"/>
    <x v="0"/>
    <x v="0"/>
    <s v="08-Nov-1968"/>
    <x v="662"/>
    <x v="1"/>
    <s v="tier - 2"/>
    <x v="1"/>
    <x v="0"/>
  </r>
  <r>
    <x v="663"/>
    <s v="Koniuch"/>
    <n v="49.53"/>
    <n v="9.1300000000000008"/>
    <s v="Yes"/>
    <x v="0"/>
    <x v="0"/>
    <n v="0"/>
    <x v="1"/>
    <x v="0"/>
    <x v="0"/>
    <s v="04-Jul-1981"/>
    <x v="663"/>
    <x v="1"/>
    <s v="tier - 1"/>
    <x v="3"/>
    <x v="36"/>
  </r>
  <r>
    <x v="664"/>
    <s v="Heitzman"/>
    <n v="39.33"/>
    <n v="10.4"/>
    <s v="No"/>
    <x v="0"/>
    <x v="0"/>
    <n v="3"/>
    <x v="1"/>
    <x v="0"/>
    <x v="0"/>
    <s v="17-Oct-1958"/>
    <x v="664"/>
    <x v="1"/>
    <s v="tier - 2"/>
    <x v="2"/>
    <x v="7"/>
  </r>
  <r>
    <x v="665"/>
    <s v="Tatton"/>
    <n v="39.979999999999997"/>
    <n v="9.4600000000000009"/>
    <s v="Yes"/>
    <x v="0"/>
    <x v="0"/>
    <n v="2"/>
    <x v="1"/>
    <x v="0"/>
    <x v="0"/>
    <s v="11-Nov-1970"/>
    <x v="665"/>
    <x v="1"/>
    <s v="tier - 2"/>
    <x v="8"/>
    <x v="2"/>
  </r>
  <r>
    <x v="666"/>
    <s v="Flanagan"/>
    <n v="46.51"/>
    <n v="8.69"/>
    <s v="Yes"/>
    <x v="0"/>
    <x v="0"/>
    <n v="0"/>
    <x v="1"/>
    <x v="0"/>
    <x v="0"/>
    <s v="05-Jun-1981"/>
    <x v="666"/>
    <x v="1"/>
    <s v="tier - 3"/>
    <x v="12"/>
    <x v="25"/>
  </r>
  <r>
    <x v="667"/>
    <s v="Funk"/>
    <n v="43.58"/>
    <n v="4.2300000000000004"/>
    <s v="No"/>
    <x v="0"/>
    <x v="1"/>
    <n v="1"/>
    <x v="1"/>
    <x v="0"/>
    <x v="2"/>
    <s v="18-Oct-1979"/>
    <x v="667"/>
    <x v="1"/>
    <s v="tier - 3"/>
    <x v="12"/>
    <x v="18"/>
  </r>
  <r>
    <x v="668"/>
    <s v="Davenport"/>
    <n v="42.28"/>
    <n v="9.16"/>
    <s v="Yes"/>
    <x v="0"/>
    <x v="0"/>
    <n v="1"/>
    <x v="1"/>
    <x v="0"/>
    <x v="0"/>
    <s v="10-Dec-1975"/>
    <x v="668"/>
    <x v="1"/>
    <s v="tier - 3"/>
    <x v="8"/>
    <x v="27"/>
  </r>
  <r>
    <x v="669"/>
    <s v="Nicholson"/>
    <n v="35.520000000000003"/>
    <n v="8.26"/>
    <s v="No"/>
    <x v="0"/>
    <x v="0"/>
    <n v="0"/>
    <x v="1"/>
    <x v="0"/>
    <x v="0"/>
    <s v="27-Jul-1965"/>
    <x v="669"/>
    <x v="1"/>
    <s v="tier - 2"/>
    <x v="12"/>
    <x v="11"/>
  </r>
  <r>
    <x v="670"/>
    <s v="Lindbloom"/>
    <n v="33.6"/>
    <n v="11.25"/>
    <s v="No"/>
    <x v="0"/>
    <x v="0"/>
    <n v="0"/>
    <x v="1"/>
    <x v="0"/>
    <x v="0"/>
    <s v="29-Jul-1962"/>
    <x v="670"/>
    <x v="1"/>
    <s v="tier - 3"/>
    <x v="14"/>
    <x v="5"/>
  </r>
  <r>
    <x v="671"/>
    <s v="Wijayaratne"/>
    <n v="22.42"/>
    <n v="6.74"/>
    <s v="No"/>
    <x v="0"/>
    <x v="0"/>
    <n v="0"/>
    <x v="0"/>
    <x v="2"/>
    <x v="0"/>
    <s v="24-Sep-2002"/>
    <x v="671"/>
    <x v="1"/>
    <s v="tier - 2"/>
    <x v="1"/>
    <x v="43"/>
  </r>
  <r>
    <x v="672"/>
    <s v="Ainsworth"/>
    <n v="46.86"/>
    <n v="4.87"/>
    <s v="No"/>
    <x v="0"/>
    <x v="0"/>
    <n v="0"/>
    <x v="1"/>
    <x v="0"/>
    <x v="2"/>
    <s v="04-Sep-1982"/>
    <x v="672"/>
    <x v="1"/>
    <s v="tier - 2"/>
    <x v="3"/>
    <x v="37"/>
  </r>
  <r>
    <x v="673"/>
    <s v="Gayagoy"/>
    <n v="32.965000000000003"/>
    <n v="6.68"/>
    <s v="No"/>
    <x v="0"/>
    <x v="0"/>
    <n v="3"/>
    <x v="1"/>
    <x v="0"/>
    <x v="0"/>
    <s v="23-Jul-1958"/>
    <x v="673"/>
    <x v="1"/>
    <s v="tier - 1"/>
    <x v="1"/>
    <x v="7"/>
  </r>
  <r>
    <x v="674"/>
    <s v="Fitzmaurice"/>
    <n v="39.340000000000003"/>
    <n v="5.0199999999999996"/>
    <s v="Yes"/>
    <x v="0"/>
    <x v="1"/>
    <n v="1"/>
    <x v="1"/>
    <x v="0"/>
    <x v="2"/>
    <s v="20-Oct-1969"/>
    <x v="674"/>
    <x v="1"/>
    <s v="tier - 1"/>
    <x v="1"/>
    <x v="16"/>
  </r>
  <r>
    <x v="675"/>
    <s v="Rodriguez"/>
    <n v="47"/>
    <n v="10.64"/>
    <s v="Yes"/>
    <x v="0"/>
    <x v="0"/>
    <n v="0"/>
    <x v="1"/>
    <x v="0"/>
    <x v="0"/>
    <s v="13-Nov-1981"/>
    <x v="675"/>
    <x v="1"/>
    <s v="tier - 1"/>
    <x v="1"/>
    <x v="36"/>
  </r>
  <r>
    <x v="676"/>
    <s v="Tsoucas"/>
    <n v="36.71"/>
    <n v="8.74"/>
    <s v="Yes"/>
    <x v="0"/>
    <x v="0"/>
    <n v="0"/>
    <x v="1"/>
    <x v="0"/>
    <x v="0"/>
    <s v="01-Sep-1967"/>
    <x v="676"/>
    <x v="1"/>
    <s v="tier - 3"/>
    <x v="12"/>
    <x v="22"/>
  </r>
  <r>
    <x v="677"/>
    <s v="Muhly"/>
    <n v="53.48"/>
    <n v="5.64"/>
    <s v="No"/>
    <x v="0"/>
    <x v="0"/>
    <n v="0"/>
    <x v="1"/>
    <x v="0"/>
    <x v="2"/>
    <s v="21-Aug-1991"/>
    <x v="677"/>
    <x v="1"/>
    <s v="tier - 3"/>
    <x v="3"/>
    <x v="42"/>
  </r>
  <r>
    <x v="678"/>
    <s v="Lund"/>
    <n v="35.5"/>
    <n v="10.37"/>
    <s v="No"/>
    <x v="0"/>
    <x v="0"/>
    <n v="0"/>
    <x v="1"/>
    <x v="0"/>
    <x v="0"/>
    <s v="08-Nov-1965"/>
    <x v="678"/>
    <x v="1"/>
    <s v="tier - 3"/>
    <x v="14"/>
    <x v="11"/>
  </r>
  <r>
    <x v="679"/>
    <s v="Battaglino"/>
    <n v="36.979999999999997"/>
    <n v="9.56"/>
    <s v="Yes"/>
    <x v="0"/>
    <x v="0"/>
    <n v="0"/>
    <x v="1"/>
    <x v="0"/>
    <x v="0"/>
    <s v="18-Jul-1967"/>
    <x v="679"/>
    <x v="1"/>
    <s v="tier - 3"/>
    <x v="13"/>
    <x v="22"/>
  </r>
  <r>
    <x v="680"/>
    <s v="Pena"/>
    <n v="32.395000000000003"/>
    <n v="8.23"/>
    <s v="Yes"/>
    <x v="0"/>
    <x v="1"/>
    <n v="1"/>
    <x v="1"/>
    <x v="0"/>
    <x v="0"/>
    <s v="14-Oct-1963"/>
    <x v="680"/>
    <x v="1"/>
    <s v="tier - 1"/>
    <x v="2"/>
    <x v="8"/>
  </r>
  <r>
    <x v="681"/>
    <s v="Thomason"/>
    <n v="32.729999999999997"/>
    <n v="7.03"/>
    <s v="No"/>
    <x v="0"/>
    <x v="0"/>
    <n v="0"/>
    <x v="1"/>
    <x v="0"/>
    <x v="0"/>
    <s v="03-Dec-1962"/>
    <x v="681"/>
    <x v="1"/>
    <s v="tier - 1"/>
    <x v="15"/>
    <x v="5"/>
  </r>
  <r>
    <x v="682"/>
    <s v="Hancox"/>
    <n v="20.52"/>
    <n v="5.45"/>
    <s v="No"/>
    <x v="0"/>
    <x v="0"/>
    <n v="1"/>
    <x v="0"/>
    <x v="2"/>
    <x v="2"/>
    <s v="12-Sep-1998"/>
    <x v="682"/>
    <x v="1"/>
    <s v="tier - 1"/>
    <x v="2"/>
    <x v="44"/>
  </r>
  <r>
    <x v="683"/>
    <s v="Canarecci"/>
    <n v="51.72"/>
    <n v="5.76"/>
    <s v="No"/>
    <x v="0"/>
    <x v="0"/>
    <n v="0"/>
    <x v="1"/>
    <x v="0"/>
    <x v="1"/>
    <s v="14-Jul-1989"/>
    <x v="683"/>
    <x v="1"/>
    <s v="tier - 3"/>
    <x v="3"/>
    <x v="4"/>
  </r>
  <r>
    <x v="684"/>
    <s v="Toupin"/>
    <n v="50.2"/>
    <n v="5.4"/>
    <s v="No"/>
    <x v="0"/>
    <x v="0"/>
    <n v="0"/>
    <x v="1"/>
    <x v="0"/>
    <x v="2"/>
    <s v="22-Jul-1989"/>
    <x v="684"/>
    <x v="1"/>
    <s v="tier - 3"/>
    <x v="1"/>
    <x v="4"/>
  </r>
  <r>
    <x v="685"/>
    <s v="Mulley"/>
    <n v="25.52"/>
    <n v="6.35"/>
    <s v="No"/>
    <x v="0"/>
    <x v="1"/>
    <n v="1"/>
    <x v="1"/>
    <x v="1"/>
    <x v="1"/>
    <s v="20-Oct-1979"/>
    <x v="685"/>
    <x v="1"/>
    <s v="tier - 2"/>
    <x v="0"/>
    <x v="18"/>
  </r>
  <r>
    <x v="686"/>
    <s v="Parry"/>
    <n v="35.200000000000003"/>
    <n v="6.26"/>
    <s v="Yes"/>
    <x v="0"/>
    <x v="0"/>
    <n v="2"/>
    <x v="1"/>
    <x v="0"/>
    <x v="1"/>
    <s v="20-Nov-1959"/>
    <x v="686"/>
    <x v="1"/>
    <s v="tier - 2"/>
    <x v="0"/>
    <x v="10"/>
  </r>
  <r>
    <x v="687"/>
    <s v="Mason Cox"/>
    <n v="41.26"/>
    <n v="5.97"/>
    <s v="Yes"/>
    <x v="0"/>
    <x v="0"/>
    <n v="0"/>
    <x v="1"/>
    <x v="0"/>
    <x v="1"/>
    <s v="27-Nov-1976"/>
    <x v="687"/>
    <x v="1"/>
    <s v="tier - 3"/>
    <x v="1"/>
    <x v="1"/>
  </r>
  <r>
    <x v="688"/>
    <s v="Thompson"/>
    <n v="17.195"/>
    <n v="5.29"/>
    <s v="Yes"/>
    <x v="0"/>
    <x v="0"/>
    <n v="0"/>
    <x v="0"/>
    <x v="3"/>
    <x v="2"/>
    <s v="10-Nov-1996"/>
    <x v="688"/>
    <x v="1"/>
    <s v="tier - 3"/>
    <x v="2"/>
    <x v="45"/>
  </r>
  <r>
    <x v="689"/>
    <s v="Nelson"/>
    <n v="23.085000000000001"/>
    <n v="4.2699999999999996"/>
    <s v="Yes"/>
    <x v="0"/>
    <x v="0"/>
    <n v="2"/>
    <x v="1"/>
    <x v="2"/>
    <x v="2"/>
    <s v="03-Aug-1959"/>
    <x v="689"/>
    <x v="1"/>
    <s v="tier - 3"/>
    <x v="8"/>
    <x v="10"/>
  </r>
  <r>
    <x v="690"/>
    <s v="Forte"/>
    <n v="21.66"/>
    <n v="5.2"/>
    <s v="Yes"/>
    <x v="0"/>
    <x v="0"/>
    <n v="2"/>
    <x v="1"/>
    <x v="2"/>
    <x v="2"/>
    <s v="29-Jun-1959"/>
    <x v="690"/>
    <x v="1"/>
    <s v="tier - 1"/>
    <x v="2"/>
    <x v="10"/>
  </r>
  <r>
    <x v="691"/>
    <s v="Corona Iturriaga"/>
    <n v="36.47"/>
    <n v="8.23"/>
    <s v="Yes"/>
    <x v="0"/>
    <x v="0"/>
    <n v="0"/>
    <x v="1"/>
    <x v="0"/>
    <x v="0"/>
    <s v="04-Nov-1967"/>
    <x v="691"/>
    <x v="1"/>
    <s v="tier - 2"/>
    <x v="14"/>
    <x v="22"/>
  </r>
  <r>
    <x v="692"/>
    <s v="McCollum"/>
    <n v="36.08"/>
    <n v="10.33"/>
    <s v="Yes"/>
    <x v="0"/>
    <x v="0"/>
    <n v="0"/>
    <x v="1"/>
    <x v="0"/>
    <x v="0"/>
    <s v="15-Aug-1967"/>
    <x v="692"/>
    <x v="1"/>
    <s v="tier - 2"/>
    <x v="12"/>
    <x v="22"/>
  </r>
  <r>
    <x v="693"/>
    <s v="Hevner"/>
    <n v="23.18"/>
    <n v="6.13"/>
    <s v="No"/>
    <x v="0"/>
    <x v="0"/>
    <n v="0"/>
    <x v="1"/>
    <x v="2"/>
    <x v="1"/>
    <s v="10-Aug-1999"/>
    <x v="693"/>
    <x v="1"/>
    <s v="tier - 1"/>
    <x v="1"/>
    <x v="35"/>
  </r>
  <r>
    <x v="694"/>
    <s v="Looi"/>
    <n v="39.159999999999997"/>
    <n v="8.08"/>
    <s v="No"/>
    <x v="0"/>
    <x v="0"/>
    <n v="3"/>
    <x v="1"/>
    <x v="0"/>
    <x v="0"/>
    <s v="20-Sep-1958"/>
    <x v="694"/>
    <x v="1"/>
    <s v="tier - 3"/>
    <x v="0"/>
    <x v="7"/>
  </r>
  <r>
    <x v="695"/>
    <s v="Power"/>
    <n v="38.19"/>
    <n v="10.49"/>
    <s v="No"/>
    <x v="0"/>
    <x v="0"/>
    <n v="3"/>
    <x v="1"/>
    <x v="0"/>
    <x v="0"/>
    <s v="29-Jul-1958"/>
    <x v="695"/>
    <x v="1"/>
    <s v="tier - 2"/>
    <x v="4"/>
    <x v="7"/>
  </r>
  <r>
    <x v="696"/>
    <s v="Routon"/>
    <n v="26.41"/>
    <n v="8.11"/>
    <s v="No"/>
    <x v="0"/>
    <x v="0"/>
    <n v="3"/>
    <x v="1"/>
    <x v="1"/>
    <x v="0"/>
    <s v="14-Sep-1958"/>
    <x v="696"/>
    <x v="1"/>
    <s v="tier - 1"/>
    <x v="11"/>
    <x v="7"/>
  </r>
  <r>
    <x v="697"/>
    <s v="Dochelli"/>
    <n v="28.785"/>
    <n v="6.6"/>
    <s v="No"/>
    <x v="0"/>
    <x v="0"/>
    <n v="0"/>
    <x v="1"/>
    <x v="1"/>
    <x v="0"/>
    <s v="22-Jun-1965"/>
    <x v="697"/>
    <x v="1"/>
    <s v="tier - 3"/>
    <x v="2"/>
    <x v="11"/>
  </r>
  <r>
    <x v="698"/>
    <s v="Gillespie"/>
    <n v="26.695"/>
    <n v="10.14"/>
    <s v="Yes"/>
    <x v="0"/>
    <x v="1"/>
    <n v="1"/>
    <x v="1"/>
    <x v="1"/>
    <x v="0"/>
    <s v="16-Jul-1963"/>
    <x v="698"/>
    <x v="1"/>
    <s v="tier - 2"/>
    <x v="1"/>
    <x v="8"/>
  </r>
  <r>
    <x v="699"/>
    <s v="Oskvig"/>
    <n v="32.799999999999997"/>
    <n v="6.06"/>
    <s v="Yes"/>
    <x v="0"/>
    <x v="0"/>
    <n v="1"/>
    <x v="1"/>
    <x v="0"/>
    <x v="1"/>
    <s v="16-Nov-1988"/>
    <x v="699"/>
    <x v="1"/>
    <s v="tier - 2"/>
    <x v="3"/>
    <x v="23"/>
  </r>
  <r>
    <x v="700"/>
    <s v="Holland-Stergar"/>
    <n v="35.869999999999997"/>
    <n v="9.91"/>
    <s v="Yes"/>
    <x v="0"/>
    <x v="0"/>
    <n v="0"/>
    <x v="1"/>
    <x v="0"/>
    <x v="0"/>
    <s v="10-Oct-1967"/>
    <x v="700"/>
    <x v="1"/>
    <s v="tier - 1"/>
    <x v="12"/>
    <x v="22"/>
  </r>
  <r>
    <x v="701"/>
    <s v="Arai"/>
    <n v="21.66"/>
    <n v="4.1399999999999997"/>
    <s v="Yes"/>
    <x v="0"/>
    <x v="0"/>
    <n v="2"/>
    <x v="1"/>
    <x v="2"/>
    <x v="2"/>
    <s v="24-Dec-1959"/>
    <x v="701"/>
    <x v="1"/>
    <s v="tier - 2"/>
    <x v="1"/>
    <x v="10"/>
  </r>
  <r>
    <x v="702"/>
    <s v="Olausson"/>
    <n v="37.72"/>
    <n v="4.38"/>
    <s v="Yes"/>
    <x v="0"/>
    <x v="1"/>
    <n v="1"/>
    <x v="1"/>
    <x v="0"/>
    <x v="2"/>
    <s v="26-Sep-1969"/>
    <x v="702"/>
    <x v="1"/>
    <s v="tier - 3"/>
    <x v="13"/>
    <x v="16"/>
  </r>
  <r>
    <x v="703"/>
    <s v="Wagner"/>
    <n v="39.700000000000003"/>
    <n v="9.83"/>
    <s v="No"/>
    <x v="0"/>
    <x v="0"/>
    <n v="3"/>
    <x v="1"/>
    <x v="0"/>
    <x v="0"/>
    <s v="10-Jul-1958"/>
    <x v="703"/>
    <x v="1"/>
    <s v="tier - 2"/>
    <x v="3"/>
    <x v="7"/>
  </r>
  <r>
    <x v="704"/>
    <s v="Delong"/>
    <n v="35.97"/>
    <n v="11.08"/>
    <s v="No"/>
    <x v="0"/>
    <x v="0"/>
    <n v="3"/>
    <x v="1"/>
    <x v="0"/>
    <x v="0"/>
    <s v="15-Oct-1958"/>
    <x v="704"/>
    <x v="1"/>
    <s v="tier - 3"/>
    <x v="0"/>
    <x v="7"/>
  </r>
  <r>
    <x v="705"/>
    <s v="Mehech"/>
    <n v="37.85"/>
    <n v="11.01"/>
    <s v="No"/>
    <x v="0"/>
    <x v="0"/>
    <n v="0"/>
    <x v="1"/>
    <x v="0"/>
    <x v="0"/>
    <s v="15-Dec-1968"/>
    <x v="705"/>
    <x v="1"/>
    <s v="tier - 3"/>
    <x v="1"/>
    <x v="0"/>
  </r>
  <r>
    <x v="706"/>
    <s v="Machiela"/>
    <n v="21.66"/>
    <n v="4.37"/>
    <s v="No"/>
    <x v="1"/>
    <x v="0"/>
    <n v="1"/>
    <x v="0"/>
    <x v="2"/>
    <x v="2"/>
    <s v="06-Sep-2004"/>
    <x v="706"/>
    <x v="1"/>
    <s v="tier - 2"/>
    <x v="2"/>
    <x v="41"/>
  </r>
  <r>
    <x v="707"/>
    <s v="Young"/>
    <n v="39.369999999999997"/>
    <n v="5.91"/>
    <s v="No"/>
    <x v="0"/>
    <x v="0"/>
    <n v="2"/>
    <x v="1"/>
    <x v="0"/>
    <x v="1"/>
    <s v="13-Jul-1972"/>
    <x v="707"/>
    <x v="1"/>
    <s v="tier - 2"/>
    <x v="12"/>
    <x v="28"/>
  </r>
  <r>
    <x v="708"/>
    <s v="Dupere"/>
    <n v="40.880000000000003"/>
    <n v="7.65"/>
    <s v="No"/>
    <x v="0"/>
    <x v="0"/>
    <n v="0"/>
    <x v="1"/>
    <x v="0"/>
    <x v="0"/>
    <s v="26-Dec-1974"/>
    <x v="708"/>
    <x v="1"/>
    <s v="tier - 2"/>
    <x v="12"/>
    <x v="19"/>
  </r>
  <r>
    <x v="709"/>
    <s v="Iandolo"/>
    <n v="26.22"/>
    <n v="5.37"/>
    <s v="Yes"/>
    <x v="0"/>
    <x v="0"/>
    <n v="2"/>
    <x v="1"/>
    <x v="1"/>
    <x v="2"/>
    <s v="08-Nov-1959"/>
    <x v="709"/>
    <x v="1"/>
    <s v="tier - 3"/>
    <x v="1"/>
    <x v="10"/>
  </r>
  <r>
    <x v="710"/>
    <s v="Ito"/>
    <n v="25.08"/>
    <n v="5.75"/>
    <s v="Yes"/>
    <x v="0"/>
    <x v="0"/>
    <n v="2"/>
    <x v="1"/>
    <x v="1"/>
    <x v="1"/>
    <s v="10-Oct-1959"/>
    <x v="710"/>
    <x v="1"/>
    <s v="tier - 1"/>
    <x v="1"/>
    <x v="10"/>
  </r>
  <r>
    <x v="711"/>
    <s v="Barry"/>
    <n v="39.1"/>
    <n v="6.79"/>
    <s v="Yes"/>
    <x v="0"/>
    <x v="0"/>
    <n v="2"/>
    <x v="1"/>
    <x v="0"/>
    <x v="0"/>
    <s v="25-Sep-1961"/>
    <x v="711"/>
    <x v="1"/>
    <s v="tier - 1"/>
    <x v="3"/>
    <x v="12"/>
  </r>
  <r>
    <x v="712"/>
    <s v="Boyce"/>
    <n v="37.905000000000001"/>
    <n v="7.03"/>
    <s v="No"/>
    <x v="0"/>
    <x v="0"/>
    <n v="3"/>
    <x v="1"/>
    <x v="0"/>
    <x v="0"/>
    <s v="21-Sep-1958"/>
    <x v="712"/>
    <x v="1"/>
    <s v="tier - 2"/>
    <x v="1"/>
    <x v="7"/>
  </r>
  <r>
    <x v="713"/>
    <s v="Lin"/>
    <n v="43.35"/>
    <n v="5.41"/>
    <s v="Yes"/>
    <x v="0"/>
    <x v="1"/>
    <n v="1"/>
    <x v="1"/>
    <x v="0"/>
    <x v="2"/>
    <s v="17-Nov-1983"/>
    <x v="713"/>
    <x v="1"/>
    <s v="tier - 1"/>
    <x v="12"/>
    <x v="33"/>
  </r>
  <r>
    <x v="714"/>
    <s v="Smith"/>
    <n v="36.15"/>
    <n v="8.0500000000000007"/>
    <s v="No"/>
    <x v="0"/>
    <x v="0"/>
    <n v="0"/>
    <x v="1"/>
    <x v="0"/>
    <x v="0"/>
    <s v="25-Dec-1968"/>
    <x v="714"/>
    <x v="1"/>
    <s v="tier - 1"/>
    <x v="12"/>
    <x v="0"/>
  </r>
  <r>
    <x v="715"/>
    <s v="Nalven"/>
    <n v="44.98"/>
    <n v="5.94"/>
    <s v="No"/>
    <x v="0"/>
    <x v="0"/>
    <n v="1"/>
    <x v="1"/>
    <x v="0"/>
    <x v="1"/>
    <s v="07-Jul-1984"/>
    <x v="715"/>
    <x v="1"/>
    <s v="tier - 1"/>
    <x v="1"/>
    <x v="32"/>
  </r>
  <r>
    <x v="716"/>
    <s v="Bourgeois"/>
    <n v="38.28"/>
    <n v="5.51"/>
    <s v="No"/>
    <x v="1"/>
    <x v="0"/>
    <n v="1"/>
    <x v="1"/>
    <x v="0"/>
    <x v="2"/>
    <s v="06-Jul-2004"/>
    <x v="716"/>
    <x v="1"/>
    <s v="tier - 3"/>
    <x v="0"/>
    <x v="41"/>
  </r>
  <r>
    <x v="717"/>
    <s v="Orloff"/>
    <n v="32.299999999999997"/>
    <n v="6.55"/>
    <s v="Yes"/>
    <x v="0"/>
    <x v="0"/>
    <n v="2"/>
    <x v="1"/>
    <x v="0"/>
    <x v="0"/>
    <s v="14-Jun-1961"/>
    <x v="717"/>
    <x v="1"/>
    <s v="tier - 1"/>
    <x v="1"/>
    <x v="12"/>
  </r>
  <r>
    <x v="718"/>
    <s v="Ramirez"/>
    <n v="39.51"/>
    <n v="5.79"/>
    <s v="Yes"/>
    <x v="0"/>
    <x v="0"/>
    <n v="0"/>
    <x v="1"/>
    <x v="0"/>
    <x v="1"/>
    <s v="26-Sep-1976"/>
    <x v="718"/>
    <x v="1"/>
    <s v="tier - 3"/>
    <x v="8"/>
    <x v="1"/>
  </r>
  <r>
    <x v="719"/>
    <s v="Fouquet"/>
    <n v="50.46"/>
    <n v="4.5599999999999996"/>
    <s v="No"/>
    <x v="0"/>
    <x v="0"/>
    <n v="0"/>
    <x v="1"/>
    <x v="0"/>
    <x v="2"/>
    <s v="12-Sep-1991"/>
    <x v="719"/>
    <x v="1"/>
    <s v="tier - 3"/>
    <x v="1"/>
    <x v="42"/>
  </r>
  <r>
    <x v="720"/>
    <s v="McPhillips"/>
    <n v="31.73"/>
    <n v="7"/>
    <s v="No"/>
    <x v="0"/>
    <x v="0"/>
    <n v="0"/>
    <x v="1"/>
    <x v="0"/>
    <x v="0"/>
    <s v="08-Nov-1960"/>
    <x v="720"/>
    <x v="1"/>
    <s v="tier - 3"/>
    <x v="2"/>
    <x v="15"/>
  </r>
  <r>
    <x v="721"/>
    <s v="Burgin"/>
    <n v="32.1"/>
    <n v="6.57"/>
    <s v="Yes"/>
    <x v="0"/>
    <x v="1"/>
    <n v="1"/>
    <x v="1"/>
    <x v="0"/>
    <x v="0"/>
    <s v="08-Jul-1963"/>
    <x v="721"/>
    <x v="1"/>
    <s v="tier - 3"/>
    <x v="3"/>
    <x v="8"/>
  </r>
  <r>
    <x v="722"/>
    <s v="Roberts"/>
    <n v="27.83"/>
    <n v="11.61"/>
    <s v="Yes"/>
    <x v="0"/>
    <x v="1"/>
    <n v="1"/>
    <x v="1"/>
    <x v="1"/>
    <x v="0"/>
    <s v="06-Jul-1963"/>
    <x v="722"/>
    <x v="1"/>
    <s v="tier - 2"/>
    <x v="0"/>
    <x v="8"/>
  </r>
  <r>
    <x v="723"/>
    <s v="Nemec"/>
    <n v="27.72"/>
    <n v="8.16"/>
    <s v="Yes"/>
    <x v="0"/>
    <x v="1"/>
    <n v="1"/>
    <x v="1"/>
    <x v="1"/>
    <x v="0"/>
    <s v="23-Dec-1963"/>
    <x v="723"/>
    <x v="1"/>
    <s v="tier - 1"/>
    <x v="0"/>
    <x v="8"/>
  </r>
  <r>
    <x v="724"/>
    <s v="Appman"/>
    <n v="36.765000000000001"/>
    <n v="4.4800000000000004"/>
    <s v="Yes"/>
    <x v="0"/>
    <x v="0"/>
    <n v="2"/>
    <x v="1"/>
    <x v="0"/>
    <x v="2"/>
    <s v="06-Sep-1959"/>
    <x v="724"/>
    <x v="1"/>
    <s v="tier - 1"/>
    <x v="4"/>
    <x v="10"/>
  </r>
  <r>
    <x v="725"/>
    <s v="Driscoll"/>
    <n v="48.36"/>
    <n v="4.08"/>
    <s v="No"/>
    <x v="0"/>
    <x v="0"/>
    <n v="0"/>
    <x v="1"/>
    <x v="0"/>
    <x v="2"/>
    <s v="13-Jul-1990"/>
    <x v="725"/>
    <x v="1"/>
    <s v="tier - 1"/>
    <x v="8"/>
    <x v="3"/>
  </r>
  <r>
    <x v="726"/>
    <s v="Glotzbach"/>
    <n v="31.445"/>
    <n v="4.4000000000000004"/>
    <s v="Yes"/>
    <x v="0"/>
    <x v="0"/>
    <n v="2"/>
    <x v="1"/>
    <x v="0"/>
    <x v="2"/>
    <s v="29-Aug-1959"/>
    <x v="726"/>
    <x v="1"/>
    <s v="tier - 2"/>
    <x v="9"/>
    <x v="10"/>
  </r>
  <r>
    <x v="727"/>
    <s v="Tenforde"/>
    <n v="27.55"/>
    <n v="9.02"/>
    <s v="No"/>
    <x v="0"/>
    <x v="0"/>
    <n v="0"/>
    <x v="1"/>
    <x v="1"/>
    <x v="0"/>
    <s v="18-Jun-1960"/>
    <x v="727"/>
    <x v="1"/>
    <s v="tier - 1"/>
    <x v="1"/>
    <x v="15"/>
  </r>
  <r>
    <x v="728"/>
    <s v="Ramirez"/>
    <n v="33.11"/>
    <n v="8.06"/>
    <s v="No"/>
    <x v="0"/>
    <x v="0"/>
    <n v="0"/>
    <x v="1"/>
    <x v="0"/>
    <x v="0"/>
    <s v="27-Jul-1962"/>
    <x v="728"/>
    <x v="1"/>
    <s v="tier - 2"/>
    <x v="0"/>
    <x v="5"/>
  </r>
  <r>
    <x v="729"/>
    <s v="Stanley Torres"/>
    <n v="36.85"/>
    <n v="6.21"/>
    <s v="Yes"/>
    <x v="0"/>
    <x v="0"/>
    <n v="2"/>
    <x v="1"/>
    <x v="0"/>
    <x v="1"/>
    <s v="07-Jul-1959"/>
    <x v="729"/>
    <x v="1"/>
    <s v="tier - 2"/>
    <x v="0"/>
    <x v="10"/>
  </r>
  <r>
    <x v="730"/>
    <s v="Vandongen"/>
    <n v="36.299999999999997"/>
    <n v="5.79"/>
    <s v="Yes"/>
    <x v="0"/>
    <x v="0"/>
    <n v="2"/>
    <x v="1"/>
    <x v="0"/>
    <x v="1"/>
    <s v="29-Dec-1959"/>
    <x v="730"/>
    <x v="1"/>
    <s v="tier - 3"/>
    <x v="0"/>
    <x v="10"/>
  </r>
  <r>
    <x v="731"/>
    <s v="Liebald"/>
    <n v="45.34"/>
    <n v="5.69"/>
    <s v="Yes"/>
    <x v="0"/>
    <x v="0"/>
    <n v="0"/>
    <x v="1"/>
    <x v="0"/>
    <x v="2"/>
    <s v="25-Sep-1985"/>
    <x v="731"/>
    <x v="1"/>
    <s v="tier - 2"/>
    <x v="1"/>
    <x v="17"/>
  </r>
  <r>
    <x v="732"/>
    <s v="Holte"/>
    <n v="31.8"/>
    <n v="5.36"/>
    <s v="Yes"/>
    <x v="0"/>
    <x v="0"/>
    <n v="2"/>
    <x v="1"/>
    <x v="0"/>
    <x v="2"/>
    <s v="05-Oct-1959"/>
    <x v="732"/>
    <x v="1"/>
    <s v="tier - 2"/>
    <x v="3"/>
    <x v="10"/>
  </r>
  <r>
    <x v="733"/>
    <s v="Johnson"/>
    <n v="41.02"/>
    <n v="11.37"/>
    <s v="No"/>
    <x v="0"/>
    <x v="0"/>
    <n v="0"/>
    <x v="1"/>
    <x v="0"/>
    <x v="0"/>
    <s v="19-Dec-1978"/>
    <x v="733"/>
    <x v="1"/>
    <s v="tier - 1"/>
    <x v="1"/>
    <x v="9"/>
  </r>
  <r>
    <x v="734"/>
    <s v="Bartlett"/>
    <n v="32.68"/>
    <n v="11.87"/>
    <s v="No"/>
    <x v="0"/>
    <x v="0"/>
    <n v="0"/>
    <x v="1"/>
    <x v="0"/>
    <x v="0"/>
    <s v="21-Jul-1960"/>
    <x v="734"/>
    <x v="1"/>
    <s v="tier - 2"/>
    <x v="1"/>
    <x v="15"/>
  </r>
  <r>
    <x v="735"/>
    <s v="Bergman"/>
    <n v="21.7"/>
    <n v="4.9000000000000004"/>
    <s v="No"/>
    <x v="0"/>
    <x v="1"/>
    <n v="1"/>
    <x v="0"/>
    <x v="2"/>
    <x v="2"/>
    <s v="07-Jun-2003"/>
    <x v="735"/>
    <x v="1"/>
    <s v="tier - 1"/>
    <x v="3"/>
    <x v="43"/>
  </r>
  <r>
    <x v="736"/>
    <s v="Aitken"/>
    <n v="40.479999999999997"/>
    <n v="6.7"/>
    <s v="No"/>
    <x v="0"/>
    <x v="0"/>
    <n v="3"/>
    <x v="1"/>
    <x v="0"/>
    <x v="0"/>
    <s v="10-Dec-1958"/>
    <x v="736"/>
    <x v="2"/>
    <s v="tier - 1"/>
    <x v="0"/>
    <x v="7"/>
  </r>
  <r>
    <x v="737"/>
    <s v="Berger"/>
    <n v="34.5"/>
    <n v="10.3"/>
    <s v="No"/>
    <x v="0"/>
    <x v="0"/>
    <n v="3"/>
    <x v="1"/>
    <x v="0"/>
    <x v="0"/>
    <s v="25-Nov-1958"/>
    <x v="737"/>
    <x v="2"/>
    <s v="tier - 3"/>
    <x v="3"/>
    <x v="7"/>
  </r>
  <r>
    <x v="738"/>
    <s v="Richey"/>
    <n v="45.9"/>
    <n v="11.14"/>
    <s v="Yes"/>
    <x v="0"/>
    <x v="0"/>
    <n v="1"/>
    <x v="1"/>
    <x v="0"/>
    <x v="0"/>
    <s v="08-Dec-1986"/>
    <x v="738"/>
    <x v="2"/>
    <s v="tier - 2"/>
    <x v="1"/>
    <x v="26"/>
  </r>
  <r>
    <x v="739"/>
    <s v="Trotter"/>
    <n v="33.479999999999997"/>
    <n v="4.74"/>
    <s v="Yes"/>
    <x v="0"/>
    <x v="0"/>
    <n v="2"/>
    <x v="1"/>
    <x v="0"/>
    <x v="2"/>
    <s v="10-Nov-1966"/>
    <x v="739"/>
    <x v="2"/>
    <s v="tier - 3"/>
    <x v="12"/>
    <x v="24"/>
  </r>
  <r>
    <x v="740"/>
    <s v="Chavez"/>
    <n v="28.31"/>
    <n v="5.96"/>
    <s v="Yes"/>
    <x v="0"/>
    <x v="0"/>
    <n v="2"/>
    <x v="1"/>
    <x v="1"/>
    <x v="1"/>
    <s v="06-Aug-1959"/>
    <x v="740"/>
    <x v="2"/>
    <s v="tier - 1"/>
    <x v="1"/>
    <x v="10"/>
  </r>
  <r>
    <x v="741"/>
    <s v="Orifice"/>
    <n v="21.565000000000001"/>
    <n v="4.95"/>
    <s v="No"/>
    <x v="1"/>
    <x v="0"/>
    <n v="1"/>
    <x v="0"/>
    <x v="2"/>
    <x v="2"/>
    <s v="16-Jul-2004"/>
    <x v="741"/>
    <x v="2"/>
    <s v="tier - 2"/>
    <x v="11"/>
    <x v="41"/>
  </r>
  <r>
    <x v="742"/>
    <s v="Farkash"/>
    <n v="35.590000000000003"/>
    <n v="5.21"/>
    <s v="Yes"/>
    <x v="0"/>
    <x v="1"/>
    <n v="1"/>
    <x v="1"/>
    <x v="0"/>
    <x v="2"/>
    <s v="23-Oct-1969"/>
    <x v="742"/>
    <x v="2"/>
    <s v="tier - 2"/>
    <x v="12"/>
    <x v="16"/>
  </r>
  <r>
    <x v="743"/>
    <s v="Hribar"/>
    <n v="43.44"/>
    <n v="4.8600000000000003"/>
    <s v="Yes"/>
    <x v="0"/>
    <x v="0"/>
    <n v="0"/>
    <x v="1"/>
    <x v="0"/>
    <x v="2"/>
    <s v="29-Aug-1985"/>
    <x v="743"/>
    <x v="2"/>
    <s v="tier - 3"/>
    <x v="12"/>
    <x v="17"/>
  </r>
  <r>
    <x v="744"/>
    <s v="Crawford"/>
    <n v="21.754999999999999"/>
    <n v="7.79"/>
    <s v="Yes"/>
    <x v="0"/>
    <x v="0"/>
    <n v="0"/>
    <x v="1"/>
    <x v="2"/>
    <x v="0"/>
    <s v="02-Aug-1981"/>
    <x v="744"/>
    <x v="2"/>
    <s v="tier - 2"/>
    <x v="2"/>
    <x v="36"/>
  </r>
  <r>
    <x v="745"/>
    <s v="Sittlington"/>
    <n v="44.55"/>
    <n v="7.12"/>
    <s v="Yes"/>
    <x v="0"/>
    <x v="0"/>
    <n v="1"/>
    <x v="1"/>
    <x v="0"/>
    <x v="0"/>
    <s v="24-Nov-1986"/>
    <x v="745"/>
    <x v="2"/>
    <s v="tier - 2"/>
    <x v="8"/>
    <x v="26"/>
  </r>
  <r>
    <x v="746"/>
    <s v="Silbert"/>
    <n v="43.32"/>
    <n v="4.67"/>
    <s v="Yes"/>
    <x v="0"/>
    <x v="0"/>
    <n v="0"/>
    <x v="1"/>
    <x v="0"/>
    <x v="2"/>
    <s v="14-Sep-1985"/>
    <x v="746"/>
    <x v="2"/>
    <s v="tier - 1"/>
    <x v="12"/>
    <x v="17"/>
  </r>
  <r>
    <x v="747"/>
    <s v="Carrique"/>
    <n v="31.23"/>
    <n v="9.1199999999999992"/>
    <s v="Yes"/>
    <x v="0"/>
    <x v="1"/>
    <n v="1"/>
    <x v="1"/>
    <x v="0"/>
    <x v="0"/>
    <s v="04-Aug-1963"/>
    <x v="747"/>
    <x v="2"/>
    <s v="tier - 2"/>
    <x v="14"/>
    <x v="8"/>
  </r>
  <r>
    <x v="748"/>
    <s v="Kosla"/>
    <n v="42.81"/>
    <n v="4.1500000000000004"/>
    <s v="No"/>
    <x v="0"/>
    <x v="0"/>
    <n v="1"/>
    <x v="1"/>
    <x v="0"/>
    <x v="2"/>
    <s v="20-Jul-1984"/>
    <x v="748"/>
    <x v="2"/>
    <s v="tier - 3"/>
    <x v="8"/>
    <x v="32"/>
  </r>
  <r>
    <x v="749"/>
    <s v="Parker"/>
    <n v="35.909999999999997"/>
    <n v="6.72"/>
    <s v="Yes"/>
    <x v="0"/>
    <x v="0"/>
    <n v="2"/>
    <x v="1"/>
    <x v="0"/>
    <x v="0"/>
    <s v="24-Dec-1961"/>
    <x v="749"/>
    <x v="2"/>
    <s v="tier - 3"/>
    <x v="2"/>
    <x v="12"/>
  </r>
  <r>
    <x v="750"/>
    <s v="Horton"/>
    <n v="36.65"/>
    <n v="5.01"/>
    <s v="Yes"/>
    <x v="0"/>
    <x v="1"/>
    <n v="1"/>
    <x v="1"/>
    <x v="0"/>
    <x v="2"/>
    <s v="26-Jul-1969"/>
    <x v="750"/>
    <x v="2"/>
    <s v="tier - 3"/>
    <x v="1"/>
    <x v="16"/>
  </r>
  <r>
    <x v="751"/>
    <s v="Boller"/>
    <n v="22.04"/>
    <n v="10.9"/>
    <s v="Yes"/>
    <x v="0"/>
    <x v="0"/>
    <n v="2"/>
    <x v="1"/>
    <x v="2"/>
    <x v="0"/>
    <s v="18-Nov-1961"/>
    <x v="751"/>
    <x v="2"/>
    <s v="tier - 3"/>
    <x v="2"/>
    <x v="12"/>
  </r>
  <r>
    <x v="752"/>
    <s v="Olaru"/>
    <n v="31.824999999999999"/>
    <n v="5.52"/>
    <s v="Yes"/>
    <x v="0"/>
    <x v="0"/>
    <n v="1"/>
    <x v="1"/>
    <x v="0"/>
    <x v="2"/>
    <s v="10-Sep-1964"/>
    <x v="752"/>
    <x v="2"/>
    <s v="tier - 1"/>
    <x v="2"/>
    <x v="13"/>
  </r>
  <r>
    <x v="753"/>
    <s v="Prescott"/>
    <n v="53.58"/>
    <n v="4.55"/>
    <s v="No"/>
    <x v="0"/>
    <x v="0"/>
    <n v="1"/>
    <x v="1"/>
    <x v="0"/>
    <x v="2"/>
    <s v="14-Aug-1992"/>
    <x v="753"/>
    <x v="2"/>
    <s v="tier - 1"/>
    <x v="1"/>
    <x v="34"/>
  </r>
  <r>
    <x v="754"/>
    <s v="Hines"/>
    <n v="34.299999999999997"/>
    <n v="11.76"/>
    <s v="No"/>
    <x v="0"/>
    <x v="0"/>
    <n v="0"/>
    <x v="1"/>
    <x v="0"/>
    <x v="0"/>
    <s v="15-Jul-1968"/>
    <x v="754"/>
    <x v="2"/>
    <s v="tier - 3"/>
    <x v="12"/>
    <x v="0"/>
  </r>
  <r>
    <x v="755"/>
    <s v="Blanton"/>
    <n v="32.11"/>
    <n v="7.06"/>
    <s v="No"/>
    <x v="0"/>
    <x v="0"/>
    <n v="0"/>
    <x v="1"/>
    <x v="0"/>
    <x v="0"/>
    <s v="11-Jul-1960"/>
    <x v="755"/>
    <x v="2"/>
    <s v="tier - 3"/>
    <x v="6"/>
    <x v="15"/>
  </r>
  <r>
    <x v="756"/>
    <s v="Bustamante"/>
    <n v="31.78"/>
    <n v="11.35"/>
    <s v="Yes"/>
    <x v="0"/>
    <x v="1"/>
    <n v="1"/>
    <x v="1"/>
    <x v="0"/>
    <x v="0"/>
    <s v="14-Oct-1963"/>
    <x v="756"/>
    <x v="2"/>
    <s v="tier - 1"/>
    <x v="1"/>
    <x v="8"/>
  </r>
  <r>
    <x v="757"/>
    <s v="McCann"/>
    <n v="46.89"/>
    <n v="5.52"/>
    <s v="No"/>
    <x v="0"/>
    <x v="0"/>
    <n v="0"/>
    <x v="1"/>
    <x v="0"/>
    <x v="2"/>
    <s v="30-Aug-1990"/>
    <x v="757"/>
    <x v="2"/>
    <s v="tier - 2"/>
    <x v="8"/>
    <x v="3"/>
  </r>
  <r>
    <x v="758"/>
    <s v="Schmole"/>
    <n v="39.35"/>
    <n v="7.86"/>
    <s v="Yes"/>
    <x v="0"/>
    <x v="0"/>
    <n v="1"/>
    <x v="1"/>
    <x v="0"/>
    <x v="0"/>
    <s v="07-Aug-1975"/>
    <x v="758"/>
    <x v="2"/>
    <s v="tier - 2"/>
    <x v="1"/>
    <x v="27"/>
  </r>
  <r>
    <x v="759"/>
    <s v="Barber"/>
    <n v="39.200000000000003"/>
    <n v="11.38"/>
    <s v="No"/>
    <x v="0"/>
    <x v="0"/>
    <n v="0"/>
    <x v="1"/>
    <x v="0"/>
    <x v="0"/>
    <s v="24-Jul-1960"/>
    <x v="759"/>
    <x v="2"/>
    <s v="tier - 3"/>
    <x v="3"/>
    <x v="15"/>
  </r>
  <r>
    <x v="760"/>
    <s v="Reichmann"/>
    <n v="39.159999999999997"/>
    <n v="10.48"/>
    <s v="No"/>
    <x v="0"/>
    <x v="0"/>
    <n v="0"/>
    <x v="1"/>
    <x v="0"/>
    <x v="0"/>
    <s v="28-Jul-1960"/>
    <x v="760"/>
    <x v="2"/>
    <s v="tier - 2"/>
    <x v="0"/>
    <x v="15"/>
  </r>
  <r>
    <x v="761"/>
    <s v="Cavatorta"/>
    <n v="44.1"/>
    <n v="5.04"/>
    <s v="Yes"/>
    <x v="0"/>
    <x v="0"/>
    <n v="0"/>
    <x v="1"/>
    <x v="0"/>
    <x v="2"/>
    <s v="19-Aug-1985"/>
    <x v="761"/>
    <x v="2"/>
    <s v="tier - 1"/>
    <x v="1"/>
    <x v="17"/>
  </r>
  <r>
    <x v="762"/>
    <s v="Yaeger"/>
    <n v="33.200000000000003"/>
    <n v="9.06"/>
    <s v="No"/>
    <x v="0"/>
    <x v="0"/>
    <n v="0"/>
    <x v="1"/>
    <x v="0"/>
    <x v="0"/>
    <s v="16-Dec-1960"/>
    <x v="762"/>
    <x v="2"/>
    <s v="tier - 2"/>
    <x v="3"/>
    <x v="15"/>
  </r>
  <r>
    <x v="763"/>
    <s v="Hughes"/>
    <n v="29.92"/>
    <n v="11.07"/>
    <s v="No"/>
    <x v="0"/>
    <x v="0"/>
    <n v="0"/>
    <x v="1"/>
    <x v="0"/>
    <x v="0"/>
    <s v="11-Jul-1960"/>
    <x v="763"/>
    <x v="2"/>
    <s v="tier - 1"/>
    <x v="0"/>
    <x v="15"/>
  </r>
  <r>
    <x v="764"/>
    <s v="Donahue"/>
    <n v="25"/>
    <n v="10.45"/>
    <s v="No"/>
    <x v="0"/>
    <x v="0"/>
    <n v="0"/>
    <x v="1"/>
    <x v="1"/>
    <x v="0"/>
    <s v="13-Aug-1960"/>
    <x v="764"/>
    <x v="2"/>
    <s v="tier - 1"/>
    <x v="3"/>
    <x v="15"/>
  </r>
  <r>
    <x v="765"/>
    <s v="Greenwell"/>
    <n v="38.869999999999997"/>
    <n v="8.6300000000000008"/>
    <s v="Yes"/>
    <x v="0"/>
    <x v="0"/>
    <n v="1"/>
    <x v="1"/>
    <x v="0"/>
    <x v="0"/>
    <s v="29-Jun-1975"/>
    <x v="765"/>
    <x v="2"/>
    <s v="tier - 2"/>
    <x v="1"/>
    <x v="27"/>
  </r>
  <r>
    <x v="766"/>
    <s v="Steele"/>
    <n v="32.299999999999997"/>
    <n v="5.28"/>
    <s v="Yes"/>
    <x v="0"/>
    <x v="0"/>
    <n v="2"/>
    <x v="1"/>
    <x v="0"/>
    <x v="2"/>
    <s v="14-Nov-1966"/>
    <x v="766"/>
    <x v="2"/>
    <s v="tier - 3"/>
    <x v="2"/>
    <x v="24"/>
  </r>
  <r>
    <x v="767"/>
    <s v="Gunter"/>
    <n v="31.16"/>
    <n v="7.49"/>
    <s v="Yes"/>
    <x v="0"/>
    <x v="0"/>
    <n v="2"/>
    <x v="1"/>
    <x v="0"/>
    <x v="0"/>
    <s v="03-Nov-1961"/>
    <x v="767"/>
    <x v="2"/>
    <s v="tier - 3"/>
    <x v="1"/>
    <x v="12"/>
  </r>
  <r>
    <x v="768"/>
    <s v="McDonough"/>
    <n v="54.59"/>
    <n v="4.2699999999999996"/>
    <s v="No"/>
    <x v="0"/>
    <x v="0"/>
    <n v="0"/>
    <x v="1"/>
    <x v="0"/>
    <x v="2"/>
    <s v="17-Jun-1994"/>
    <x v="768"/>
    <x v="2"/>
    <s v="tier - 3"/>
    <x v="1"/>
    <x v="6"/>
  </r>
  <r>
    <x v="769"/>
    <s v="Sweetland"/>
    <n v="21.09"/>
    <n v="9.2200000000000006"/>
    <s v="Yes"/>
    <x v="0"/>
    <x v="0"/>
    <n v="2"/>
    <x v="1"/>
    <x v="2"/>
    <x v="0"/>
    <s v="22-Jul-1961"/>
    <x v="769"/>
    <x v="2"/>
    <s v="tier - 2"/>
    <x v="1"/>
    <x v="12"/>
  </r>
  <r>
    <x v="770"/>
    <s v="Hammersmith"/>
    <n v="52.41"/>
    <n v="5.99"/>
    <s v="No"/>
    <x v="0"/>
    <x v="0"/>
    <n v="1"/>
    <x v="1"/>
    <x v="0"/>
    <x v="1"/>
    <s v="19-Dec-1992"/>
    <x v="770"/>
    <x v="2"/>
    <s v="tier - 3"/>
    <x v="8"/>
    <x v="34"/>
  </r>
  <r>
    <x v="771"/>
    <s v="French"/>
    <n v="41.47"/>
    <n v="5.86"/>
    <s v="Yes"/>
    <x v="0"/>
    <x v="0"/>
    <n v="2"/>
    <x v="1"/>
    <x v="0"/>
    <x v="1"/>
    <s v="20-Dec-1959"/>
    <x v="771"/>
    <x v="2"/>
    <s v="tier - 3"/>
    <x v="0"/>
    <x v="10"/>
  </r>
  <r>
    <x v="772"/>
    <s v="Garbe"/>
    <n v="33.1"/>
    <n v="5.19"/>
    <s v="Yes"/>
    <x v="0"/>
    <x v="0"/>
    <n v="2"/>
    <x v="1"/>
    <x v="0"/>
    <x v="2"/>
    <s v="25-Nov-1959"/>
    <x v="772"/>
    <x v="2"/>
    <s v="tier - 1"/>
    <x v="3"/>
    <x v="10"/>
  </r>
  <r>
    <x v="773"/>
    <s v="Duncan"/>
    <n v="30.8"/>
    <n v="4.37"/>
    <s v="Yes"/>
    <x v="0"/>
    <x v="0"/>
    <n v="2"/>
    <x v="1"/>
    <x v="0"/>
    <x v="2"/>
    <s v="09-Dec-1959"/>
    <x v="773"/>
    <x v="2"/>
    <s v="tier - 3"/>
    <x v="3"/>
    <x v="10"/>
  </r>
  <r>
    <x v="774"/>
    <s v="Wallace"/>
    <n v="42.06"/>
    <n v="5.32"/>
    <s v="No"/>
    <x v="0"/>
    <x v="0"/>
    <n v="1"/>
    <x v="1"/>
    <x v="0"/>
    <x v="2"/>
    <s v="06-Jun-1984"/>
    <x v="774"/>
    <x v="2"/>
    <s v="tier - 2"/>
    <x v="8"/>
    <x v="33"/>
  </r>
  <r>
    <x v="775"/>
    <s v="Tillman"/>
    <n v="39.270000000000003"/>
    <n v="5.64"/>
    <s v="No"/>
    <x v="0"/>
    <x v="1"/>
    <n v="1"/>
    <x v="1"/>
    <x v="0"/>
    <x v="2"/>
    <s v="30-Sep-1979"/>
    <x v="775"/>
    <x v="2"/>
    <s v="tier - 3"/>
    <x v="12"/>
    <x v="18"/>
  </r>
  <r>
    <x v="776"/>
    <s v="Lee"/>
    <n v="30.71"/>
    <n v="5.59"/>
    <s v="Yes"/>
    <x v="0"/>
    <x v="0"/>
    <n v="1"/>
    <x v="1"/>
    <x v="0"/>
    <x v="2"/>
    <s v="24-Sep-1964"/>
    <x v="776"/>
    <x v="2"/>
    <s v="tier - 2"/>
    <x v="15"/>
    <x v="13"/>
  </r>
  <r>
    <x v="777"/>
    <s v="Taylor"/>
    <n v="47.19"/>
    <n v="5.29"/>
    <s v="No"/>
    <x v="0"/>
    <x v="0"/>
    <n v="0"/>
    <x v="1"/>
    <x v="0"/>
    <x v="2"/>
    <s v="02-Oct-1990"/>
    <x v="777"/>
    <x v="2"/>
    <s v="tier - 1"/>
    <x v="1"/>
    <x v="3"/>
  </r>
  <r>
    <x v="778"/>
    <s v="McSween"/>
    <n v="30.02"/>
    <n v="6.65"/>
    <s v="No"/>
    <x v="0"/>
    <x v="0"/>
    <n v="0"/>
    <x v="1"/>
    <x v="0"/>
    <x v="0"/>
    <s v="11-Nov-1960"/>
    <x v="778"/>
    <x v="2"/>
    <s v="tier - 1"/>
    <x v="1"/>
    <x v="15"/>
  </r>
  <r>
    <x v="779"/>
    <s v="Schubert"/>
    <n v="37.909999999999997"/>
    <n v="5.68"/>
    <s v="Yes"/>
    <x v="0"/>
    <x v="0"/>
    <n v="0"/>
    <x v="1"/>
    <x v="0"/>
    <x v="2"/>
    <s v="23-Aug-1976"/>
    <x v="779"/>
    <x v="2"/>
    <s v="tier - 2"/>
    <x v="1"/>
    <x v="1"/>
  </r>
  <r>
    <x v="780"/>
    <s v="Lalanne"/>
    <n v="54.61"/>
    <n v="4.49"/>
    <s v="No"/>
    <x v="0"/>
    <x v="0"/>
    <n v="0"/>
    <x v="1"/>
    <x v="0"/>
    <x v="2"/>
    <s v="01-Jul-1994"/>
    <x v="780"/>
    <x v="2"/>
    <s v="tier - 3"/>
    <x v="1"/>
    <x v="6"/>
  </r>
  <r>
    <x v="781"/>
    <s v="Flanagan"/>
    <n v="36.005000000000003"/>
    <n v="6.9"/>
    <s v="No"/>
    <x v="0"/>
    <x v="0"/>
    <n v="0"/>
    <x v="1"/>
    <x v="0"/>
    <x v="0"/>
    <s v="11-Oct-1962"/>
    <x v="781"/>
    <x v="2"/>
    <s v="tier - 3"/>
    <x v="8"/>
    <x v="5"/>
  </r>
  <r>
    <x v="782"/>
    <s v="Arellano"/>
    <n v="28.7"/>
    <n v="11.52"/>
    <s v="No"/>
    <x v="0"/>
    <x v="0"/>
    <n v="0"/>
    <x v="1"/>
    <x v="1"/>
    <x v="0"/>
    <s v="24-Nov-1962"/>
    <x v="782"/>
    <x v="2"/>
    <s v="tier - 2"/>
    <x v="3"/>
    <x v="5"/>
  </r>
  <r>
    <x v="783"/>
    <s v="Charette"/>
    <n v="34.295000000000002"/>
    <n v="11.24"/>
    <s v="No"/>
    <x v="0"/>
    <x v="0"/>
    <n v="0"/>
    <x v="1"/>
    <x v="0"/>
    <x v="0"/>
    <s v="13-Nov-1965"/>
    <x v="783"/>
    <x v="2"/>
    <s v="tier - 3"/>
    <x v="2"/>
    <x v="11"/>
  </r>
  <r>
    <x v="784"/>
    <s v="Pena Reyes"/>
    <n v="27.55"/>
    <n v="10.98"/>
    <s v="No"/>
    <x v="0"/>
    <x v="0"/>
    <n v="0"/>
    <x v="1"/>
    <x v="1"/>
    <x v="0"/>
    <s v="07-Dec-1962"/>
    <x v="784"/>
    <x v="2"/>
    <s v="tier - 1"/>
    <x v="2"/>
    <x v="5"/>
  </r>
  <r>
    <x v="785"/>
    <s v="Broderick"/>
    <n v="40.700000000000003"/>
    <n v="5.42"/>
    <s v="No"/>
    <x v="0"/>
    <x v="0"/>
    <n v="0"/>
    <x v="1"/>
    <x v="0"/>
    <x v="2"/>
    <s v="15-Oct-1982"/>
    <x v="785"/>
    <x v="2"/>
    <s v="tier - 2"/>
    <x v="1"/>
    <x v="37"/>
  </r>
  <r>
    <x v="786"/>
    <s v="Summers"/>
    <n v="18.335000000000001"/>
    <n v="10.97"/>
    <s v="No"/>
    <x v="0"/>
    <x v="0"/>
    <n v="0"/>
    <x v="1"/>
    <x v="3"/>
    <x v="0"/>
    <s v="05-Aug-1962"/>
    <x v="786"/>
    <x v="2"/>
    <s v="tier - 1"/>
    <x v="2"/>
    <x v="5"/>
  </r>
  <r>
    <x v="787"/>
    <s v="Fisher"/>
    <n v="33.914999999999999"/>
    <n v="9.56"/>
    <s v="Yes"/>
    <x v="0"/>
    <x v="0"/>
    <n v="2"/>
    <x v="1"/>
    <x v="0"/>
    <x v="0"/>
    <s v="06-Dec-1961"/>
    <x v="787"/>
    <x v="2"/>
    <s v="tier - 2"/>
    <x v="4"/>
    <x v="12"/>
  </r>
  <r>
    <x v="788"/>
    <s v="Zhou"/>
    <n v="33.534999999999997"/>
    <n v="9.4"/>
    <s v="Yes"/>
    <x v="0"/>
    <x v="0"/>
    <n v="2"/>
    <x v="1"/>
    <x v="0"/>
    <x v="0"/>
    <s v="06-Dec-1961"/>
    <x v="788"/>
    <x v="2"/>
    <s v="tier - 2"/>
    <x v="16"/>
    <x v="12"/>
  </r>
  <r>
    <x v="789"/>
    <s v="Clarke-Ames"/>
    <n v="23.655000000000001"/>
    <n v="8.48"/>
    <s v="Yes"/>
    <x v="0"/>
    <x v="0"/>
    <n v="2"/>
    <x v="1"/>
    <x v="2"/>
    <x v="0"/>
    <s v="07-Sep-1961"/>
    <x v="789"/>
    <x v="2"/>
    <s v="tier - 2"/>
    <x v="6"/>
    <x v="12"/>
  </r>
  <r>
    <x v="790"/>
    <s v="Staton"/>
    <n v="28"/>
    <n v="5.57"/>
    <s v="No"/>
    <x v="0"/>
    <x v="0"/>
    <n v="0"/>
    <x v="1"/>
    <x v="1"/>
    <x v="2"/>
    <s v="16-Aug-1999"/>
    <x v="790"/>
    <x v="2"/>
    <s v="tier - 3"/>
    <x v="3"/>
    <x v="35"/>
  </r>
  <r>
    <x v="791"/>
    <s v="Forster"/>
    <n v="30.23"/>
    <n v="6.94"/>
    <s v="Yes"/>
    <x v="0"/>
    <x v="1"/>
    <n v="1"/>
    <x v="1"/>
    <x v="0"/>
    <x v="0"/>
    <s v="14-Sep-1963"/>
    <x v="791"/>
    <x v="2"/>
    <s v="tier - 1"/>
    <x v="1"/>
    <x v="8"/>
  </r>
  <r>
    <x v="792"/>
    <s v="Monaghan"/>
    <n v="51.14"/>
    <n v="4.05"/>
    <s v="No"/>
    <x v="0"/>
    <x v="0"/>
    <n v="1"/>
    <x v="1"/>
    <x v="0"/>
    <x v="2"/>
    <s v="12-Aug-1992"/>
    <x v="792"/>
    <x v="2"/>
    <s v="tier - 2"/>
    <x v="12"/>
    <x v="34"/>
  </r>
  <r>
    <x v="793"/>
    <s v="Kawamoto"/>
    <n v="24.32"/>
    <n v="10.220000000000001"/>
    <s v="No"/>
    <x v="0"/>
    <x v="0"/>
    <n v="0"/>
    <x v="1"/>
    <x v="2"/>
    <x v="0"/>
    <s v="02-Aug-1962"/>
    <x v="793"/>
    <x v="2"/>
    <s v="tier - 3"/>
    <x v="1"/>
    <x v="5"/>
  </r>
  <r>
    <x v="794"/>
    <s v="Dicharry"/>
    <n v="38.06"/>
    <n v="9.24"/>
    <s v="No"/>
    <x v="0"/>
    <x v="0"/>
    <n v="0"/>
    <x v="1"/>
    <x v="0"/>
    <x v="0"/>
    <s v="30-Oct-1971"/>
    <x v="794"/>
    <x v="2"/>
    <s v="tier - 2"/>
    <x v="3"/>
    <x v="14"/>
  </r>
  <r>
    <x v="795"/>
    <s v="Berry"/>
    <n v="37.700000000000003"/>
    <n v="8.6"/>
    <s v="No"/>
    <x v="0"/>
    <x v="0"/>
    <n v="0"/>
    <x v="1"/>
    <x v="0"/>
    <x v="0"/>
    <s v="17-Jul-1978"/>
    <x v="795"/>
    <x v="2"/>
    <s v="tier - 2"/>
    <x v="12"/>
    <x v="9"/>
  </r>
  <r>
    <x v="796"/>
    <s v="Porfirio"/>
    <n v="44"/>
    <n v="9.32"/>
    <s v="Yes"/>
    <x v="0"/>
    <x v="0"/>
    <n v="2"/>
    <x v="1"/>
    <x v="0"/>
    <x v="0"/>
    <s v="06-Nov-1961"/>
    <x v="796"/>
    <x v="2"/>
    <s v="tier - 2"/>
    <x v="3"/>
    <x v="12"/>
  </r>
  <r>
    <x v="797"/>
    <s v="Thind"/>
    <n v="41.45"/>
    <n v="6.12"/>
    <s v="Yes"/>
    <x v="0"/>
    <x v="0"/>
    <n v="0"/>
    <x v="1"/>
    <x v="0"/>
    <x v="1"/>
    <s v="26-Oct-1985"/>
    <x v="797"/>
    <x v="2"/>
    <s v="tier - 1"/>
    <x v="12"/>
    <x v="17"/>
  </r>
  <r>
    <x v="798"/>
    <s v="Ryan"/>
    <n v="25.364999999999998"/>
    <n v="9.19"/>
    <s v="Yes"/>
    <x v="0"/>
    <x v="0"/>
    <n v="0"/>
    <x v="1"/>
    <x v="1"/>
    <x v="0"/>
    <s v="06-Aug-1967"/>
    <x v="798"/>
    <x v="2"/>
    <s v="tier - 3"/>
    <x v="2"/>
    <x v="22"/>
  </r>
  <r>
    <x v="799"/>
    <s v="Horn"/>
    <n v="34.56"/>
    <n v="5.84"/>
    <s v="Yes"/>
    <x v="0"/>
    <x v="1"/>
    <n v="1"/>
    <x v="1"/>
    <x v="0"/>
    <x v="1"/>
    <s v="23-Sep-1969"/>
    <x v="799"/>
    <x v="2"/>
    <s v="tier - 1"/>
    <x v="1"/>
    <x v="16"/>
  </r>
  <r>
    <x v="800"/>
    <s v="Sabadosa"/>
    <n v="28.2"/>
    <n v="7.19"/>
    <s v="Yes"/>
    <x v="0"/>
    <x v="0"/>
    <n v="2"/>
    <x v="1"/>
    <x v="1"/>
    <x v="0"/>
    <s v="09-Nov-1961"/>
    <x v="800"/>
    <x v="2"/>
    <s v="tier - 1"/>
    <x v="3"/>
    <x v="12"/>
  </r>
  <r>
    <x v="801"/>
    <s v="Casady"/>
    <n v="30.43"/>
    <n v="9.39"/>
    <s v="No"/>
    <x v="0"/>
    <x v="0"/>
    <n v="0"/>
    <x v="1"/>
    <x v="0"/>
    <x v="0"/>
    <s v="04-Nov-1965"/>
    <x v="801"/>
    <x v="2"/>
    <s v="tier - 2"/>
    <x v="15"/>
    <x v="11"/>
  </r>
  <r>
    <x v="802"/>
    <s v="Phillips"/>
    <n v="32.395000000000003"/>
    <n v="4.2699999999999996"/>
    <s v="Yes"/>
    <x v="0"/>
    <x v="0"/>
    <n v="1"/>
    <x v="1"/>
    <x v="0"/>
    <x v="2"/>
    <s v="23-Sep-1964"/>
    <x v="802"/>
    <x v="2"/>
    <s v="tier - 1"/>
    <x v="2"/>
    <x v="13"/>
  </r>
  <r>
    <x v="803"/>
    <s v="Ahokas"/>
    <n v="24.035"/>
    <n v="11.71"/>
    <s v="No"/>
    <x v="0"/>
    <x v="0"/>
    <n v="0"/>
    <x v="1"/>
    <x v="2"/>
    <x v="0"/>
    <s v="20-Jul-1962"/>
    <x v="803"/>
    <x v="2"/>
    <s v="tier - 1"/>
    <x v="1"/>
    <x v="5"/>
  </r>
  <r>
    <x v="804"/>
    <s v="Hebert"/>
    <n v="37.119999999999997"/>
    <n v="5.29"/>
    <s v="No"/>
    <x v="0"/>
    <x v="0"/>
    <n v="2"/>
    <x v="1"/>
    <x v="0"/>
    <x v="2"/>
    <s v="27-Sep-1972"/>
    <x v="804"/>
    <x v="2"/>
    <s v="tier - 2"/>
    <x v="1"/>
    <x v="28"/>
  </r>
  <r>
    <x v="805"/>
    <s v="Fair"/>
    <n v="34.840000000000003"/>
    <n v="6"/>
    <s v="Yes"/>
    <x v="0"/>
    <x v="1"/>
    <n v="1"/>
    <x v="1"/>
    <x v="0"/>
    <x v="1"/>
    <s v="13-Dec-1969"/>
    <x v="805"/>
    <x v="2"/>
    <s v="tier - 3"/>
    <x v="1"/>
    <x v="16"/>
  </r>
  <r>
    <x v="806"/>
    <s v="Swenson"/>
    <n v="29.53"/>
    <n v="10.64"/>
    <s v="No"/>
    <x v="0"/>
    <x v="0"/>
    <n v="0"/>
    <x v="1"/>
    <x v="1"/>
    <x v="0"/>
    <s v="24-Jun-1962"/>
    <x v="806"/>
    <x v="2"/>
    <s v="tier - 1"/>
    <x v="1"/>
    <x v="5"/>
  </r>
  <r>
    <x v="807"/>
    <s v="Revenis"/>
    <n v="42.51"/>
    <n v="8.2100000000000009"/>
    <s v="Yes"/>
    <x v="0"/>
    <x v="0"/>
    <n v="0"/>
    <x v="1"/>
    <x v="0"/>
    <x v="0"/>
    <s v="30-Oct-1981"/>
    <x v="807"/>
    <x v="2"/>
    <s v="tier - 1"/>
    <x v="1"/>
    <x v="36"/>
  </r>
  <r>
    <x v="808"/>
    <s v="Engnes"/>
    <n v="38.14"/>
    <n v="5.58"/>
    <s v="No"/>
    <x v="0"/>
    <x v="1"/>
    <n v="1"/>
    <x v="1"/>
    <x v="0"/>
    <x v="2"/>
    <s v="27-Nov-1979"/>
    <x v="808"/>
    <x v="2"/>
    <s v="tier - 2"/>
    <x v="12"/>
    <x v="18"/>
  </r>
  <r>
    <x v="809"/>
    <s v="Wiltse"/>
    <n v="39.93"/>
    <n v="8.75"/>
    <s v="No"/>
    <x v="0"/>
    <x v="0"/>
    <n v="0"/>
    <x v="1"/>
    <x v="0"/>
    <x v="0"/>
    <s v="28-Nov-1960"/>
    <x v="809"/>
    <x v="2"/>
    <s v="tier - 1"/>
    <x v="0"/>
    <x v="15"/>
  </r>
  <r>
    <x v="810"/>
    <s v="Fernandez"/>
    <n v="38.83"/>
    <n v="11.86"/>
    <s v="No"/>
    <x v="0"/>
    <x v="0"/>
    <n v="0"/>
    <x v="1"/>
    <x v="0"/>
    <x v="0"/>
    <s v="23-Sep-1960"/>
    <x v="810"/>
    <x v="2"/>
    <s v="tier - 3"/>
    <x v="0"/>
    <x v="15"/>
  </r>
  <r>
    <x v="811"/>
    <s v="Edwards"/>
    <n v="37.4"/>
    <n v="11.46"/>
    <s v="No"/>
    <x v="0"/>
    <x v="0"/>
    <n v="0"/>
    <x v="1"/>
    <x v="0"/>
    <x v="0"/>
    <s v="22-Jun-1960"/>
    <x v="811"/>
    <x v="2"/>
    <s v="tier - 1"/>
    <x v="3"/>
    <x v="15"/>
  </r>
  <r>
    <x v="812"/>
    <s v="Pinney"/>
    <n v="21.4"/>
    <n v="9.0299999999999994"/>
    <s v="No"/>
    <x v="0"/>
    <x v="0"/>
    <n v="0"/>
    <x v="1"/>
    <x v="2"/>
    <x v="0"/>
    <s v="04-Nov-1960"/>
    <x v="812"/>
    <x v="2"/>
    <s v="tier - 1"/>
    <x v="3"/>
    <x v="15"/>
  </r>
  <r>
    <x v="813"/>
    <s v="Levy"/>
    <n v="38.380000000000003"/>
    <n v="8.26"/>
    <s v="Yes"/>
    <x v="0"/>
    <x v="0"/>
    <n v="2"/>
    <x v="1"/>
    <x v="0"/>
    <x v="0"/>
    <s v="20-Aug-1961"/>
    <x v="813"/>
    <x v="2"/>
    <s v="tier - 1"/>
    <x v="1"/>
    <x v="12"/>
  </r>
  <r>
    <x v="814"/>
    <s v="Takeda"/>
    <n v="33.659999999999997"/>
    <n v="5.42"/>
    <s v="Yes"/>
    <x v="0"/>
    <x v="0"/>
    <n v="2"/>
    <x v="1"/>
    <x v="0"/>
    <x v="2"/>
    <s v="22-Dec-1966"/>
    <x v="814"/>
    <x v="2"/>
    <s v="tier - 3"/>
    <x v="0"/>
    <x v="24"/>
  </r>
  <r>
    <x v="815"/>
    <s v="Burke"/>
    <n v="31.79"/>
    <n v="11.33"/>
    <s v="Yes"/>
    <x v="0"/>
    <x v="1"/>
    <n v="1"/>
    <x v="1"/>
    <x v="0"/>
    <x v="0"/>
    <s v="14-Aug-1963"/>
    <x v="815"/>
    <x v="2"/>
    <s v="tier - 2"/>
    <x v="0"/>
    <x v="8"/>
  </r>
  <r>
    <x v="816"/>
    <s v="Duarte"/>
    <n v="29.7"/>
    <n v="7.69"/>
    <s v="Yes"/>
    <x v="0"/>
    <x v="1"/>
    <n v="1"/>
    <x v="1"/>
    <x v="1"/>
    <x v="0"/>
    <s v="01-Sep-1963"/>
    <x v="816"/>
    <x v="2"/>
    <s v="tier - 2"/>
    <x v="0"/>
    <x v="8"/>
  </r>
  <r>
    <x v="817"/>
    <s v="Clark"/>
    <n v="25.46"/>
    <n v="8.77"/>
    <s v="Yes"/>
    <x v="0"/>
    <x v="1"/>
    <n v="1"/>
    <x v="1"/>
    <x v="1"/>
    <x v="0"/>
    <s v="16-Aug-1963"/>
    <x v="817"/>
    <x v="2"/>
    <s v="tier - 2"/>
    <x v="4"/>
    <x v="8"/>
  </r>
  <r>
    <x v="818"/>
    <s v="Nice"/>
    <n v="39.14"/>
    <n v="4.91"/>
    <s v="No"/>
    <x v="1"/>
    <x v="0"/>
    <n v="1"/>
    <x v="1"/>
    <x v="0"/>
    <x v="2"/>
    <s v="09-Jul-2004"/>
    <x v="818"/>
    <x v="2"/>
    <s v="tier - 1"/>
    <x v="9"/>
    <x v="41"/>
  </r>
  <r>
    <x v="819"/>
    <s v="Windler"/>
    <n v="41.2"/>
    <n v="4.95"/>
    <s v="No"/>
    <x v="0"/>
    <x v="0"/>
    <n v="1"/>
    <x v="1"/>
    <x v="0"/>
    <x v="2"/>
    <s v="06-Aug-1984"/>
    <x v="819"/>
    <x v="2"/>
    <s v="tier - 3"/>
    <x v="1"/>
    <x v="32"/>
  </r>
  <r>
    <x v="820"/>
    <s v="Jones"/>
    <n v="28.81"/>
    <n v="10.8"/>
    <s v="Yes"/>
    <x v="0"/>
    <x v="1"/>
    <n v="1"/>
    <x v="1"/>
    <x v="1"/>
    <x v="0"/>
    <s v="27-Sep-1963"/>
    <x v="820"/>
    <x v="2"/>
    <s v="tier - 3"/>
    <x v="14"/>
    <x v="8"/>
  </r>
  <r>
    <x v="821"/>
    <s v="Stevenson"/>
    <n v="37.409999999999997"/>
    <n v="7.21"/>
    <s v="No"/>
    <x v="0"/>
    <x v="0"/>
    <n v="2"/>
    <x v="1"/>
    <x v="0"/>
    <x v="0"/>
    <s v="22-Sep-1973"/>
    <x v="821"/>
    <x v="2"/>
    <s v="tier - 1"/>
    <x v="1"/>
    <x v="30"/>
  </r>
  <r>
    <x v="822"/>
    <s v="Humphrey"/>
    <n v="52.54"/>
    <n v="5.12"/>
    <s v="No"/>
    <x v="0"/>
    <x v="1"/>
    <n v="1"/>
    <x v="1"/>
    <x v="0"/>
    <x v="2"/>
    <s v="27-Sep-1993"/>
    <x v="822"/>
    <x v="2"/>
    <s v="tier - 2"/>
    <x v="1"/>
    <x v="20"/>
  </r>
  <r>
    <x v="823"/>
    <s v="Nelson"/>
    <n v="17.29"/>
    <n v="4.62"/>
    <s v="No"/>
    <x v="1"/>
    <x v="0"/>
    <n v="1"/>
    <x v="0"/>
    <x v="3"/>
    <x v="2"/>
    <s v="09-Nov-2004"/>
    <x v="823"/>
    <x v="2"/>
    <s v="tier - 3"/>
    <x v="4"/>
    <x v="41"/>
  </r>
  <r>
    <x v="824"/>
    <s v="Payne"/>
    <n v="31.74"/>
    <n v="7.68"/>
    <s v="Yes"/>
    <x v="0"/>
    <x v="0"/>
    <n v="0"/>
    <x v="1"/>
    <x v="0"/>
    <x v="0"/>
    <s v="25-Sep-1967"/>
    <x v="824"/>
    <x v="2"/>
    <s v="tier - 3"/>
    <x v="14"/>
    <x v="22"/>
  </r>
  <r>
    <x v="825"/>
    <s v="Hails"/>
    <n v="26.504999999999999"/>
    <n v="6.79"/>
    <s v="Yes"/>
    <x v="0"/>
    <x v="1"/>
    <n v="1"/>
    <x v="1"/>
    <x v="1"/>
    <x v="0"/>
    <s v="20-Jul-1963"/>
    <x v="825"/>
    <x v="2"/>
    <s v="tier - 3"/>
    <x v="2"/>
    <x v="8"/>
  </r>
  <r>
    <x v="826"/>
    <s v="Proctor"/>
    <n v="36.479999999999997"/>
    <n v="11.09"/>
    <s v="No"/>
    <x v="0"/>
    <x v="0"/>
    <n v="0"/>
    <x v="1"/>
    <x v="0"/>
    <x v="0"/>
    <s v="24-Jul-1978"/>
    <x v="826"/>
    <x v="2"/>
    <s v="tier - 1"/>
    <x v="2"/>
    <x v="9"/>
  </r>
  <r>
    <x v="827"/>
    <s v="Ryan"/>
    <n v="39.159999999999997"/>
    <n v="5.24"/>
    <s v="Yes"/>
    <x v="0"/>
    <x v="1"/>
    <n v="1"/>
    <x v="1"/>
    <x v="0"/>
    <x v="2"/>
    <s v="29-Oct-1983"/>
    <x v="827"/>
    <x v="2"/>
    <s v="tier - 1"/>
    <x v="12"/>
    <x v="33"/>
  </r>
  <r>
    <x v="828"/>
    <s v="Watson"/>
    <n v="28.22"/>
    <n v="7.51"/>
    <s v="Yes"/>
    <x v="0"/>
    <x v="1"/>
    <n v="1"/>
    <x v="1"/>
    <x v="1"/>
    <x v="0"/>
    <s v="05-Dec-1963"/>
    <x v="828"/>
    <x v="2"/>
    <s v="tier - 3"/>
    <x v="15"/>
    <x v="8"/>
  </r>
  <r>
    <x v="829"/>
    <s v="Gresh"/>
    <n v="35"/>
    <n v="4.13"/>
    <s v="No"/>
    <x v="0"/>
    <x v="0"/>
    <n v="2"/>
    <x v="1"/>
    <x v="0"/>
    <x v="2"/>
    <s v="07-Oct-1972"/>
    <x v="829"/>
    <x v="2"/>
    <s v="tier - 3"/>
    <x v="12"/>
    <x v="28"/>
  </r>
  <r>
    <x v="830"/>
    <s v="Anis"/>
    <n v="36.24"/>
    <n v="8.3800000000000008"/>
    <s v="Yes"/>
    <x v="0"/>
    <x v="0"/>
    <n v="1"/>
    <x v="1"/>
    <x v="0"/>
    <x v="0"/>
    <s v="25-Sep-1975"/>
    <x v="830"/>
    <x v="2"/>
    <s v="tier - 3"/>
    <x v="14"/>
    <x v="27"/>
  </r>
  <r>
    <x v="831"/>
    <s v="Swartz"/>
    <n v="36.954999999999998"/>
    <n v="8.07"/>
    <s v="No"/>
    <x v="0"/>
    <x v="0"/>
    <n v="0"/>
    <x v="1"/>
    <x v="0"/>
    <x v="0"/>
    <s v="01-Oct-1962"/>
    <x v="831"/>
    <x v="2"/>
    <s v="tier - 1"/>
    <x v="6"/>
    <x v="5"/>
  </r>
  <r>
    <x v="832"/>
    <s v="Schluneker"/>
    <n v="29.64"/>
    <n v="8.9499999999999993"/>
    <s v="No"/>
    <x v="0"/>
    <x v="0"/>
    <n v="0"/>
    <x v="1"/>
    <x v="1"/>
    <x v="0"/>
    <s v="02-Sep-1962"/>
    <x v="832"/>
    <x v="2"/>
    <s v="tier - 3"/>
    <x v="4"/>
    <x v="5"/>
  </r>
  <r>
    <x v="833"/>
    <s v="Bellemare"/>
    <n v="42.74"/>
    <n v="6.31"/>
    <s v="Yes"/>
    <x v="0"/>
    <x v="0"/>
    <n v="1"/>
    <x v="1"/>
    <x v="0"/>
    <x v="1"/>
    <s v="17-Jul-1988"/>
    <x v="833"/>
    <x v="2"/>
    <s v="tier - 1"/>
    <x v="12"/>
    <x v="23"/>
  </r>
  <r>
    <x v="834"/>
    <s v="Vitalo"/>
    <n v="36.130000000000003"/>
    <n v="7.19"/>
    <s v="Yes"/>
    <x v="0"/>
    <x v="0"/>
    <n v="2"/>
    <x v="1"/>
    <x v="0"/>
    <x v="0"/>
    <s v="08-Jul-1970"/>
    <x v="834"/>
    <x v="2"/>
    <s v="tier - 1"/>
    <x v="3"/>
    <x v="2"/>
  </r>
  <r>
    <x v="835"/>
    <s v="Hamilton"/>
    <n v="31.55"/>
    <n v="6.11"/>
    <s v="Yes"/>
    <x v="0"/>
    <x v="0"/>
    <n v="1"/>
    <x v="1"/>
    <x v="0"/>
    <x v="1"/>
    <s v="28-Nov-1964"/>
    <x v="835"/>
    <x v="2"/>
    <s v="tier - 3"/>
    <x v="3"/>
    <x v="13"/>
  </r>
  <r>
    <x v="836"/>
    <s v="Marshall"/>
    <n v="52.75"/>
    <n v="6.02"/>
    <s v="No"/>
    <x v="0"/>
    <x v="0"/>
    <n v="1"/>
    <x v="1"/>
    <x v="0"/>
    <x v="1"/>
    <s v="07-Jul-1992"/>
    <x v="836"/>
    <x v="2"/>
    <s v="tier - 2"/>
    <x v="3"/>
    <x v="34"/>
  </r>
  <r>
    <x v="837"/>
    <s v="Cale"/>
    <n v="36.67"/>
    <n v="11.86"/>
    <s v="No"/>
    <x v="0"/>
    <x v="0"/>
    <n v="0"/>
    <x v="1"/>
    <x v="0"/>
    <x v="0"/>
    <s v="24-Sep-1974"/>
    <x v="837"/>
    <x v="2"/>
    <s v="tier - 3"/>
    <x v="14"/>
    <x v="19"/>
  </r>
  <r>
    <x v="838"/>
    <s v="Pittaway"/>
    <n v="38.06"/>
    <n v="8.25"/>
    <s v="No"/>
    <x v="0"/>
    <x v="0"/>
    <n v="0"/>
    <x v="1"/>
    <x v="0"/>
    <x v="0"/>
    <s v="27-Aug-1962"/>
    <x v="838"/>
    <x v="2"/>
    <s v="tier - 2"/>
    <x v="0"/>
    <x v="5"/>
  </r>
  <r>
    <x v="839"/>
    <s v="Bill"/>
    <n v="38"/>
    <n v="8.1300000000000008"/>
    <s v="No"/>
    <x v="0"/>
    <x v="0"/>
    <n v="0"/>
    <x v="1"/>
    <x v="0"/>
    <x v="0"/>
    <s v="14-Sep-1965"/>
    <x v="839"/>
    <x v="2"/>
    <s v="tier - 2"/>
    <x v="3"/>
    <x v="11"/>
  </r>
  <r>
    <x v="840"/>
    <s v="Antrim"/>
    <n v="35.1"/>
    <n v="10.1"/>
    <s v="No"/>
    <x v="0"/>
    <x v="0"/>
    <n v="0"/>
    <x v="1"/>
    <x v="0"/>
    <x v="0"/>
    <s v="11-Jul-1962"/>
    <x v="840"/>
    <x v="2"/>
    <s v="tier - 2"/>
    <x v="3"/>
    <x v="5"/>
  </r>
  <r>
    <x v="841"/>
    <s v="Doolittle-Crider"/>
    <n v="33.82"/>
    <n v="5.89"/>
    <s v="Yes"/>
    <x v="0"/>
    <x v="0"/>
    <n v="2"/>
    <x v="1"/>
    <x v="0"/>
    <x v="1"/>
    <s v="17-Dec-1966"/>
    <x v="841"/>
    <x v="2"/>
    <s v="tier - 1"/>
    <x v="1"/>
    <x v="24"/>
  </r>
  <r>
    <x v="842"/>
    <s v="Ruhlman"/>
    <n v="37.43"/>
    <n v="4.97"/>
    <s v="No"/>
    <x v="0"/>
    <x v="0"/>
    <n v="2"/>
    <x v="1"/>
    <x v="0"/>
    <x v="2"/>
    <s v="05-Sep-1972"/>
    <x v="842"/>
    <x v="2"/>
    <s v="tier - 1"/>
    <x v="3"/>
    <x v="28"/>
  </r>
  <r>
    <x v="843"/>
    <s v="Anderson"/>
    <n v="30.5"/>
    <n v="9.9"/>
    <s v="No"/>
    <x v="0"/>
    <x v="0"/>
    <n v="0"/>
    <x v="1"/>
    <x v="0"/>
    <x v="0"/>
    <s v="22-Jul-1962"/>
    <x v="843"/>
    <x v="2"/>
    <s v="tier - 1"/>
    <x v="3"/>
    <x v="5"/>
  </r>
  <r>
    <x v="844"/>
    <s v="Uchiyama"/>
    <n v="24.53"/>
    <n v="9.0500000000000007"/>
    <s v="No"/>
    <x v="0"/>
    <x v="0"/>
    <n v="0"/>
    <x v="1"/>
    <x v="2"/>
    <x v="0"/>
    <s v="22-Nov-1962"/>
    <x v="844"/>
    <x v="2"/>
    <s v="tier - 3"/>
    <x v="0"/>
    <x v="5"/>
  </r>
  <r>
    <x v="845"/>
    <s v="Desota"/>
    <n v="25.74"/>
    <n v="10.93"/>
    <s v="No"/>
    <x v="0"/>
    <x v="0"/>
    <n v="0"/>
    <x v="1"/>
    <x v="1"/>
    <x v="0"/>
    <s v="04-Oct-1965"/>
    <x v="845"/>
    <x v="2"/>
    <s v="tier - 1"/>
    <x v="0"/>
    <x v="11"/>
  </r>
  <r>
    <x v="846"/>
    <s v="Edmonds"/>
    <n v="34.08"/>
    <n v="7.58"/>
    <s v="Yes"/>
    <x v="0"/>
    <x v="0"/>
    <n v="2"/>
    <x v="1"/>
    <x v="0"/>
    <x v="0"/>
    <s v="28-Dec-1970"/>
    <x v="846"/>
    <x v="2"/>
    <s v="tier - 1"/>
    <x v="1"/>
    <x v="2"/>
  </r>
  <r>
    <x v="847"/>
    <s v="Otto"/>
    <n v="31.35"/>
    <n v="11"/>
    <s v="Yes"/>
    <x v="0"/>
    <x v="1"/>
    <n v="1"/>
    <x v="1"/>
    <x v="0"/>
    <x v="0"/>
    <s v="19-Aug-1963"/>
    <x v="847"/>
    <x v="2"/>
    <s v="tier - 1"/>
    <x v="1"/>
    <x v="8"/>
  </r>
  <r>
    <x v="848"/>
    <s v="Kurt"/>
    <n v="26.79"/>
    <n v="5.0599999999999996"/>
    <s v="No"/>
    <x v="0"/>
    <x v="0"/>
    <n v="1"/>
    <x v="1"/>
    <x v="1"/>
    <x v="2"/>
    <s v="18-Nov-1998"/>
    <x v="848"/>
    <x v="2"/>
    <s v="tier - 3"/>
    <x v="1"/>
    <x v="44"/>
  </r>
  <r>
    <x v="849"/>
    <s v="Duhaime"/>
    <n v="42.78"/>
    <n v="6.11"/>
    <s v="Yes"/>
    <x v="0"/>
    <x v="0"/>
    <n v="1"/>
    <x v="1"/>
    <x v="0"/>
    <x v="1"/>
    <s v="11-Aug-1988"/>
    <x v="849"/>
    <x v="2"/>
    <s v="tier - 1"/>
    <x v="8"/>
    <x v="23"/>
  </r>
  <r>
    <x v="850"/>
    <s v="Swann"/>
    <n v="46.75"/>
    <n v="6.66"/>
    <s v="Yes"/>
    <x v="0"/>
    <x v="0"/>
    <n v="2"/>
    <x v="1"/>
    <x v="0"/>
    <x v="0"/>
    <s v="18-Jun-1970"/>
    <x v="850"/>
    <x v="2"/>
    <s v="tier - 2"/>
    <x v="0"/>
    <x v="2"/>
  </r>
  <r>
    <x v="851"/>
    <s v="Burton"/>
    <n v="32.15"/>
    <n v="4.0199999999999996"/>
    <s v="Yes"/>
    <x v="0"/>
    <x v="1"/>
    <n v="1"/>
    <x v="1"/>
    <x v="0"/>
    <x v="2"/>
    <s v="26-Nov-1969"/>
    <x v="851"/>
    <x v="2"/>
    <s v="tier - 1"/>
    <x v="15"/>
    <x v="16"/>
  </r>
  <r>
    <x v="852"/>
    <s v="Ricardi"/>
    <n v="43.4"/>
    <n v="8.81"/>
    <s v="Yes"/>
    <x v="0"/>
    <x v="0"/>
    <n v="2"/>
    <x v="1"/>
    <x v="0"/>
    <x v="0"/>
    <s v="28-Nov-1961"/>
    <x v="852"/>
    <x v="2"/>
    <s v="tier - 1"/>
    <x v="3"/>
    <x v="12"/>
  </r>
  <r>
    <x v="853"/>
    <s v="Joslyn"/>
    <n v="31.57"/>
    <n v="7.92"/>
    <s v="Yes"/>
    <x v="0"/>
    <x v="0"/>
    <n v="2"/>
    <x v="1"/>
    <x v="0"/>
    <x v="0"/>
    <s v="28-Nov-1961"/>
    <x v="853"/>
    <x v="2"/>
    <s v="tier - 3"/>
    <x v="0"/>
    <x v="12"/>
  </r>
  <r>
    <x v="854"/>
    <s v="Bennie"/>
    <n v="24.32"/>
    <n v="7.48"/>
    <s v="No"/>
    <x v="0"/>
    <x v="0"/>
    <n v="0"/>
    <x v="1"/>
    <x v="2"/>
    <x v="0"/>
    <s v="16-Oct-1962"/>
    <x v="854"/>
    <x v="2"/>
    <s v="tier - 3"/>
    <x v="1"/>
    <x v="5"/>
  </r>
  <r>
    <x v="855"/>
    <s v="Kanyane"/>
    <n v="31.07"/>
    <n v="4.62"/>
    <s v="Yes"/>
    <x v="0"/>
    <x v="0"/>
    <n v="2"/>
    <x v="1"/>
    <x v="0"/>
    <x v="2"/>
    <s v="12-Jul-1966"/>
    <x v="855"/>
    <x v="2"/>
    <s v="tier - 2"/>
    <x v="1"/>
    <x v="24"/>
  </r>
  <r>
    <x v="856"/>
    <s v="McFadden"/>
    <n v="35.814999999999998"/>
    <n v="8.4700000000000006"/>
    <s v="No"/>
    <x v="0"/>
    <x v="0"/>
    <n v="0"/>
    <x v="1"/>
    <x v="0"/>
    <x v="0"/>
    <s v="03-Dec-1968"/>
    <x v="856"/>
    <x v="2"/>
    <s v="tier - 3"/>
    <x v="1"/>
    <x v="0"/>
  </r>
  <r>
    <x v="857"/>
    <s v="Connolly"/>
    <n v="40.81"/>
    <n v="10.58"/>
    <s v="Yes"/>
    <x v="0"/>
    <x v="0"/>
    <n v="0"/>
    <x v="1"/>
    <x v="0"/>
    <x v="0"/>
    <s v="01-Sep-1967"/>
    <x v="857"/>
    <x v="2"/>
    <s v="tier - 3"/>
    <x v="0"/>
    <x v="22"/>
  </r>
  <r>
    <x v="858"/>
    <s v="Merino"/>
    <n v="24.605"/>
    <n v="7.48"/>
    <s v="No"/>
    <x v="0"/>
    <x v="0"/>
    <n v="0"/>
    <x v="1"/>
    <x v="2"/>
    <x v="0"/>
    <s v="12-Nov-1968"/>
    <x v="858"/>
    <x v="2"/>
    <s v="tier - 3"/>
    <x v="1"/>
    <x v="0"/>
  </r>
  <r>
    <x v="859"/>
    <s v="Baird"/>
    <n v="21.47"/>
    <n v="7.82"/>
    <s v="No"/>
    <x v="0"/>
    <x v="0"/>
    <n v="0"/>
    <x v="1"/>
    <x v="2"/>
    <x v="0"/>
    <s v="26-Nov-1968"/>
    <x v="859"/>
    <x v="2"/>
    <s v="tier - 1"/>
    <x v="1"/>
    <x v="0"/>
  </r>
  <r>
    <x v="860"/>
    <s v="Locatelli"/>
    <n v="52.89"/>
    <n v="4.96"/>
    <s v="Yes"/>
    <x v="0"/>
    <x v="0"/>
    <n v="1"/>
    <x v="1"/>
    <x v="0"/>
    <x v="2"/>
    <s v="09-Aug-1995"/>
    <x v="860"/>
    <x v="2"/>
    <s v="tier - 3"/>
    <x v="1"/>
    <x v="40"/>
  </r>
  <r>
    <x v="861"/>
    <s v="Brake"/>
    <n v="32.965000000000003"/>
    <n v="6.15"/>
    <s v="Yes"/>
    <x v="0"/>
    <x v="0"/>
    <n v="1"/>
    <x v="1"/>
    <x v="0"/>
    <x v="1"/>
    <s v="04-Aug-1964"/>
    <x v="861"/>
    <x v="2"/>
    <s v="tier - 3"/>
    <x v="2"/>
    <x v="13"/>
  </r>
  <r>
    <x v="862"/>
    <s v="Jacobs"/>
    <n v="36.799999999999997"/>
    <n v="4.62"/>
    <s v="No"/>
    <x v="0"/>
    <x v="1"/>
    <n v="1"/>
    <x v="1"/>
    <x v="0"/>
    <x v="2"/>
    <s v="14-Jul-1979"/>
    <x v="862"/>
    <x v="2"/>
    <s v="tier - 1"/>
    <x v="13"/>
    <x v="18"/>
  </r>
  <r>
    <x v="863"/>
    <s v="Vaught"/>
    <n v="34.299999999999997"/>
    <n v="4.87"/>
    <s v="No"/>
    <x v="0"/>
    <x v="0"/>
    <n v="2"/>
    <x v="1"/>
    <x v="0"/>
    <x v="2"/>
    <s v="21-Aug-1972"/>
    <x v="863"/>
    <x v="2"/>
    <s v="tier - 2"/>
    <x v="14"/>
    <x v="28"/>
  </r>
  <r>
    <x v="864"/>
    <s v="Monteleone"/>
    <n v="35.244999999999997"/>
    <n v="4.63"/>
    <s v="No"/>
    <x v="0"/>
    <x v="0"/>
    <n v="0"/>
    <x v="1"/>
    <x v="0"/>
    <x v="2"/>
    <s v="29-Dec-1989"/>
    <x v="864"/>
    <x v="2"/>
    <s v="tier - 3"/>
    <x v="4"/>
    <x v="4"/>
  </r>
  <r>
    <x v="865"/>
    <s v="Verdugo"/>
    <n v="26.23"/>
    <n v="11.93"/>
    <s v="No"/>
    <x v="0"/>
    <x v="0"/>
    <n v="0"/>
    <x v="1"/>
    <x v="1"/>
    <x v="0"/>
    <s v="26-Sep-1962"/>
    <x v="865"/>
    <x v="2"/>
    <s v="tier - 2"/>
    <x v="2"/>
    <x v="5"/>
  </r>
  <r>
    <x v="866"/>
    <s v="Sellers"/>
    <n v="36.1"/>
    <n v="5.65"/>
    <s v="Yes"/>
    <x v="0"/>
    <x v="0"/>
    <n v="2"/>
    <x v="1"/>
    <x v="0"/>
    <x v="2"/>
    <s v="29-Dec-1966"/>
    <x v="866"/>
    <x v="2"/>
    <s v="tier - 3"/>
    <x v="3"/>
    <x v="24"/>
  </r>
  <r>
    <x v="867"/>
    <s v="Bowman"/>
    <n v="37.1"/>
    <n v="11.21"/>
    <s v="Yes"/>
    <x v="0"/>
    <x v="1"/>
    <n v="1"/>
    <x v="1"/>
    <x v="0"/>
    <x v="0"/>
    <s v="22-Sep-1963"/>
    <x v="867"/>
    <x v="2"/>
    <s v="tier - 3"/>
    <x v="3"/>
    <x v="8"/>
  </r>
  <r>
    <x v="868"/>
    <s v="Marley"/>
    <n v="27.5"/>
    <n v="10.62"/>
    <s v="Yes"/>
    <x v="0"/>
    <x v="1"/>
    <n v="1"/>
    <x v="1"/>
    <x v="1"/>
    <x v="0"/>
    <s v="02-Aug-1963"/>
    <x v="868"/>
    <x v="2"/>
    <s v="tier - 2"/>
    <x v="3"/>
    <x v="8"/>
  </r>
  <r>
    <x v="869"/>
    <s v="Grey"/>
    <n v="24.7"/>
    <n v="10.7"/>
    <s v="Yes"/>
    <x v="0"/>
    <x v="1"/>
    <n v="1"/>
    <x v="1"/>
    <x v="2"/>
    <x v="0"/>
    <s v="29-Aug-1963"/>
    <x v="869"/>
    <x v="2"/>
    <s v="tier - 3"/>
    <x v="6"/>
    <x v="8"/>
  </r>
  <r>
    <x v="870"/>
    <s v="O'Rourke"/>
    <n v="26.78"/>
    <n v="10.02"/>
    <s v="Yes"/>
    <x v="0"/>
    <x v="1"/>
    <n v="1"/>
    <x v="1"/>
    <x v="1"/>
    <x v="0"/>
    <s v="28-Oct-1963"/>
    <x v="870"/>
    <x v="2"/>
    <s v="tier - 1"/>
    <x v="15"/>
    <x v="8"/>
  </r>
  <r>
    <x v="871"/>
    <s v="Fatehali"/>
    <n v="45.8"/>
    <n v="4.8499999999999996"/>
    <s v="No"/>
    <x v="0"/>
    <x v="0"/>
    <n v="0"/>
    <x v="1"/>
    <x v="0"/>
    <x v="2"/>
    <s v="29-Oct-1990"/>
    <x v="871"/>
    <x v="2"/>
    <s v="tier - 1"/>
    <x v="3"/>
    <x v="3"/>
  </r>
  <r>
    <x v="872"/>
    <s v="Piza-Taylor"/>
    <n v="29"/>
    <n v="4.3899999999999997"/>
    <s v="Yes"/>
    <x v="0"/>
    <x v="0"/>
    <n v="2"/>
    <x v="1"/>
    <x v="1"/>
    <x v="2"/>
    <s v="16-Nov-1966"/>
    <x v="872"/>
    <x v="2"/>
    <s v="tier - 1"/>
    <x v="15"/>
    <x v="24"/>
  </r>
  <r>
    <x v="873"/>
    <s v="Cavanaugh"/>
    <n v="33.534999999999997"/>
    <n v="8.24"/>
    <s v="Yes"/>
    <x v="0"/>
    <x v="0"/>
    <n v="0"/>
    <x v="1"/>
    <x v="0"/>
    <x v="0"/>
    <s v="28-Aug-1967"/>
    <x v="873"/>
    <x v="2"/>
    <s v="tier - 2"/>
    <x v="1"/>
    <x v="22"/>
  </r>
  <r>
    <x v="874"/>
    <s v="Amako"/>
    <n v="32.774999999999999"/>
    <n v="9.77"/>
    <s v="Yes"/>
    <x v="0"/>
    <x v="0"/>
    <n v="0"/>
    <x v="1"/>
    <x v="0"/>
    <x v="0"/>
    <s v="30-Dec-1967"/>
    <x v="874"/>
    <x v="2"/>
    <s v="tier - 1"/>
    <x v="1"/>
    <x v="22"/>
  </r>
  <r>
    <x v="875"/>
    <s v="Musa"/>
    <n v="37.51"/>
    <n v="5.5"/>
    <s v="Yes"/>
    <x v="0"/>
    <x v="0"/>
    <n v="2"/>
    <x v="1"/>
    <x v="0"/>
    <x v="2"/>
    <s v="06-Dec-1966"/>
    <x v="875"/>
    <x v="2"/>
    <s v="tier - 3"/>
    <x v="0"/>
    <x v="24"/>
  </r>
  <r>
    <x v="876"/>
    <s v="Phillippi"/>
    <n v="39.86"/>
    <n v="11.84"/>
    <s v="Yes"/>
    <x v="0"/>
    <x v="0"/>
    <n v="1"/>
    <x v="1"/>
    <x v="0"/>
    <x v="0"/>
    <s v="13-Aug-1986"/>
    <x v="876"/>
    <x v="2"/>
    <s v="tier - 2"/>
    <x v="12"/>
    <x v="26"/>
  </r>
  <r>
    <x v="877"/>
    <s v="Hoskins"/>
    <n v="42.13"/>
    <n v="4.66"/>
    <s v="No"/>
    <x v="0"/>
    <x v="0"/>
    <n v="0"/>
    <x v="1"/>
    <x v="0"/>
    <x v="2"/>
    <s v="23-Nov-1989"/>
    <x v="877"/>
    <x v="2"/>
    <s v="tier - 3"/>
    <x v="12"/>
    <x v="4"/>
  </r>
  <r>
    <x v="878"/>
    <s v="Imbalzano Zegar"/>
    <n v="35.99"/>
    <n v="11.11"/>
    <s v="No"/>
    <x v="0"/>
    <x v="0"/>
    <n v="0"/>
    <x v="1"/>
    <x v="0"/>
    <x v="0"/>
    <s v="23-Jun-1974"/>
    <x v="878"/>
    <x v="2"/>
    <s v="tier - 1"/>
    <x v="1"/>
    <x v="19"/>
  </r>
  <r>
    <x v="879"/>
    <s v="Triedman"/>
    <n v="35.200000000000003"/>
    <n v="7.72"/>
    <s v="Yes"/>
    <x v="0"/>
    <x v="1"/>
    <n v="1"/>
    <x v="1"/>
    <x v="0"/>
    <x v="0"/>
    <s v="17-Jul-1963"/>
    <x v="879"/>
    <x v="2"/>
    <s v="tier - 1"/>
    <x v="0"/>
    <x v="8"/>
  </r>
  <r>
    <x v="880"/>
    <s v="Lovuolo"/>
    <n v="29.91"/>
    <n v="5.55"/>
    <s v="Yes"/>
    <x v="0"/>
    <x v="0"/>
    <n v="2"/>
    <x v="1"/>
    <x v="0"/>
    <x v="2"/>
    <s v="29-Jul-1966"/>
    <x v="880"/>
    <x v="2"/>
    <s v="tier - 3"/>
    <x v="1"/>
    <x v="24"/>
  </r>
  <r>
    <x v="881"/>
    <s v="Chung"/>
    <n v="36.479999999999997"/>
    <n v="5.05"/>
    <s v="Yes"/>
    <x v="0"/>
    <x v="0"/>
    <n v="1"/>
    <x v="1"/>
    <x v="0"/>
    <x v="2"/>
    <s v="15-Oct-1964"/>
    <x v="881"/>
    <x v="2"/>
    <s v="tier - 3"/>
    <x v="1"/>
    <x v="13"/>
  </r>
  <r>
    <x v="882"/>
    <s v="Newsom"/>
    <n v="27.5"/>
    <n v="8.69"/>
    <s v="Yes"/>
    <x v="0"/>
    <x v="1"/>
    <n v="1"/>
    <x v="1"/>
    <x v="1"/>
    <x v="0"/>
    <s v="19-Jul-1963"/>
    <x v="882"/>
    <x v="2"/>
    <s v="tier - 1"/>
    <x v="3"/>
    <x v="8"/>
  </r>
  <r>
    <x v="883"/>
    <s v="Harrington"/>
    <n v="33.44"/>
    <n v="5.9"/>
    <s v="Yes"/>
    <x v="0"/>
    <x v="0"/>
    <n v="1"/>
    <x v="1"/>
    <x v="0"/>
    <x v="1"/>
    <s v="24-Jun-1964"/>
    <x v="883"/>
    <x v="2"/>
    <s v="tier - 3"/>
    <x v="1"/>
    <x v="13"/>
  </r>
  <r>
    <x v="884"/>
    <s v="Hoffman"/>
    <n v="28.215"/>
    <n v="6.29"/>
    <s v="Yes"/>
    <x v="0"/>
    <x v="0"/>
    <n v="1"/>
    <x v="1"/>
    <x v="1"/>
    <x v="1"/>
    <s v="02-Jul-1964"/>
    <x v="884"/>
    <x v="2"/>
    <s v="tier - 1"/>
    <x v="1"/>
    <x v="13"/>
  </r>
  <r>
    <x v="885"/>
    <s v="Van Vugt"/>
    <n v="27.17"/>
    <n v="5.84"/>
    <s v="Yes"/>
    <x v="0"/>
    <x v="0"/>
    <n v="1"/>
    <x v="1"/>
    <x v="1"/>
    <x v="1"/>
    <s v="20-Jul-1964"/>
    <x v="885"/>
    <x v="2"/>
    <s v="tier - 2"/>
    <x v="1"/>
    <x v="13"/>
  </r>
  <r>
    <x v="886"/>
    <s v="Feehley"/>
    <n v="35.380000000000003"/>
    <n v="6.12"/>
    <s v="No"/>
    <x v="0"/>
    <x v="0"/>
    <n v="0"/>
    <x v="1"/>
    <x v="0"/>
    <x v="1"/>
    <s v="14-Aug-1977"/>
    <x v="886"/>
    <x v="2"/>
    <s v="tier - 1"/>
    <x v="1"/>
    <x v="29"/>
  </r>
  <r>
    <x v="887"/>
    <s v="Ashworth"/>
    <n v="43.48"/>
    <n v="6.24"/>
    <s v="No"/>
    <x v="0"/>
    <x v="0"/>
    <n v="0"/>
    <x v="1"/>
    <x v="0"/>
    <x v="1"/>
    <s v="29-Aug-1991"/>
    <x v="887"/>
    <x v="2"/>
    <s v="tier - 3"/>
    <x v="12"/>
    <x v="42"/>
  </r>
  <r>
    <x v="888"/>
    <s v="Hansen"/>
    <n v="41.73"/>
    <n v="6.25"/>
    <s v="No"/>
    <x v="0"/>
    <x v="0"/>
    <n v="1"/>
    <x v="1"/>
    <x v="0"/>
    <x v="1"/>
    <s v="05-Oct-1987"/>
    <x v="888"/>
    <x v="2"/>
    <s v="tier - 3"/>
    <x v="1"/>
    <x v="38"/>
  </r>
  <r>
    <x v="889"/>
    <s v="Czyz"/>
    <n v="28.9"/>
    <n v="11.96"/>
    <s v="No"/>
    <x v="0"/>
    <x v="0"/>
    <n v="0"/>
    <x v="1"/>
    <x v="1"/>
    <x v="0"/>
    <s v="15-Sep-1962"/>
    <x v="889"/>
    <x v="2"/>
    <s v="tier - 3"/>
    <x v="3"/>
    <x v="5"/>
  </r>
  <r>
    <x v="890"/>
    <s v="Bauder"/>
    <n v="25.74"/>
    <n v="7.69"/>
    <s v="No"/>
    <x v="0"/>
    <x v="0"/>
    <n v="0"/>
    <x v="1"/>
    <x v="1"/>
    <x v="0"/>
    <s v="04-Nov-1962"/>
    <x v="890"/>
    <x v="2"/>
    <s v="tier - 2"/>
    <x v="0"/>
    <x v="5"/>
  </r>
  <r>
    <x v="891"/>
    <s v="Mendoza"/>
    <n v="36.06"/>
    <n v="8.83"/>
    <s v="No"/>
    <x v="0"/>
    <x v="0"/>
    <n v="0"/>
    <x v="1"/>
    <x v="0"/>
    <x v="0"/>
    <s v="16-Sep-1974"/>
    <x v="891"/>
    <x v="2"/>
    <s v="tier - 3"/>
    <x v="1"/>
    <x v="19"/>
  </r>
  <r>
    <x v="892"/>
    <s v="Glass"/>
    <n v="43.28"/>
    <n v="4.41"/>
    <s v="No"/>
    <x v="0"/>
    <x v="0"/>
    <n v="0"/>
    <x v="1"/>
    <x v="0"/>
    <x v="2"/>
    <s v="06-Nov-1991"/>
    <x v="892"/>
    <x v="2"/>
    <s v="tier - 3"/>
    <x v="12"/>
    <x v="42"/>
  </r>
  <r>
    <x v="893"/>
    <s v="Butcher"/>
    <n v="28.785"/>
    <n v="9.1"/>
    <s v="Yes"/>
    <x v="0"/>
    <x v="1"/>
    <n v="1"/>
    <x v="1"/>
    <x v="1"/>
    <x v="0"/>
    <s v="04-Jun-1963"/>
    <x v="893"/>
    <x v="2"/>
    <s v="tier - 1"/>
    <x v="1"/>
    <x v="5"/>
  </r>
  <r>
    <x v="894"/>
    <s v="Traiser"/>
    <n v="25.46"/>
    <n v="11.52"/>
    <s v="Yes"/>
    <x v="0"/>
    <x v="1"/>
    <n v="1"/>
    <x v="1"/>
    <x v="1"/>
    <x v="0"/>
    <s v="20-Jul-1963"/>
    <x v="894"/>
    <x v="2"/>
    <s v="tier - 1"/>
    <x v="1"/>
    <x v="8"/>
  </r>
  <r>
    <x v="895"/>
    <s v="Mudy-Mader"/>
    <n v="30.8"/>
    <n v="10.95"/>
    <s v="No"/>
    <x v="0"/>
    <x v="0"/>
    <n v="0"/>
    <x v="1"/>
    <x v="0"/>
    <x v="0"/>
    <s v="25-Oct-1968"/>
    <x v="895"/>
    <x v="2"/>
    <s v="tier - 3"/>
    <x v="3"/>
    <x v="0"/>
  </r>
  <r>
    <x v="896"/>
    <s v="Rogers"/>
    <n v="28.88"/>
    <n v="11.5"/>
    <s v="No"/>
    <x v="0"/>
    <x v="0"/>
    <n v="0"/>
    <x v="1"/>
    <x v="1"/>
    <x v="0"/>
    <s v="09-Dec-1968"/>
    <x v="896"/>
    <x v="2"/>
    <s v="tier - 1"/>
    <x v="2"/>
    <x v="0"/>
  </r>
  <r>
    <x v="897"/>
    <s v="Woo"/>
    <n v="23"/>
    <n v="9.8800000000000008"/>
    <s v="No"/>
    <x v="0"/>
    <x v="0"/>
    <n v="0"/>
    <x v="1"/>
    <x v="2"/>
    <x v="0"/>
    <s v="21-Jun-1968"/>
    <x v="897"/>
    <x v="2"/>
    <s v="tier - 3"/>
    <x v="3"/>
    <x v="0"/>
  </r>
  <r>
    <x v="898"/>
    <s v="Walsh"/>
    <n v="38.25"/>
    <n v="6.2"/>
    <s v="No"/>
    <x v="0"/>
    <x v="0"/>
    <n v="1"/>
    <x v="1"/>
    <x v="0"/>
    <x v="1"/>
    <s v="02-Sep-1984"/>
    <x v="898"/>
    <x v="2"/>
    <s v="tier - 2"/>
    <x v="13"/>
    <x v="32"/>
  </r>
  <r>
    <x v="899"/>
    <s v="White"/>
    <n v="39.25"/>
    <n v="8.41"/>
    <s v="Yes"/>
    <x v="0"/>
    <x v="0"/>
    <n v="1"/>
    <x v="1"/>
    <x v="0"/>
    <x v="0"/>
    <s v="07-Sep-1986"/>
    <x v="899"/>
    <x v="2"/>
    <s v="tier - 2"/>
    <x v="12"/>
    <x v="26"/>
  </r>
  <r>
    <x v="900"/>
    <s v="Sheppard"/>
    <n v="26.6"/>
    <n v="5.07"/>
    <s v="Yes"/>
    <x v="0"/>
    <x v="0"/>
    <n v="2"/>
    <x v="1"/>
    <x v="1"/>
    <x v="2"/>
    <s v="24-Nov-1966"/>
    <x v="900"/>
    <x v="2"/>
    <s v="tier - 1"/>
    <x v="1"/>
    <x v="24"/>
  </r>
  <r>
    <x v="901"/>
    <s v="Doran"/>
    <n v="35.700000000000003"/>
    <n v="4.0599999999999996"/>
    <s v="No"/>
    <x v="0"/>
    <x v="1"/>
    <n v="1"/>
    <x v="1"/>
    <x v="0"/>
    <x v="2"/>
    <s v="16-Oct-1979"/>
    <x v="901"/>
    <x v="2"/>
    <s v="tier - 3"/>
    <x v="14"/>
    <x v="18"/>
  </r>
  <r>
    <x v="902"/>
    <s v="Labrosse"/>
    <n v="20.100000000000001"/>
    <n v="10.52"/>
    <s v="No"/>
    <x v="0"/>
    <x v="0"/>
    <n v="0"/>
    <x v="1"/>
    <x v="2"/>
    <x v="0"/>
    <s v="29-Oct-1965"/>
    <x v="902"/>
    <x v="2"/>
    <s v="tier - 1"/>
    <x v="3"/>
    <x v="11"/>
  </r>
  <r>
    <x v="903"/>
    <s v="Thomas"/>
    <n v="22.23"/>
    <n v="9.65"/>
    <s v="No"/>
    <x v="0"/>
    <x v="0"/>
    <n v="0"/>
    <x v="1"/>
    <x v="2"/>
    <x v="0"/>
    <s v="09-Jun-1965"/>
    <x v="903"/>
    <x v="2"/>
    <s v="tier - 2"/>
    <x v="2"/>
    <x v="11"/>
  </r>
  <r>
    <x v="904"/>
    <s v="Lesniak"/>
    <n v="36.47"/>
    <n v="6.21"/>
    <s v="No"/>
    <x v="0"/>
    <x v="0"/>
    <n v="0"/>
    <x v="1"/>
    <x v="0"/>
    <x v="1"/>
    <s v="17-Oct-1982"/>
    <x v="904"/>
    <x v="2"/>
    <s v="tier - 3"/>
    <x v="14"/>
    <x v="37"/>
  </r>
  <r>
    <x v="905"/>
    <s v="Prowse"/>
    <n v="49.64"/>
    <n v="4.76"/>
    <s v="No"/>
    <x v="0"/>
    <x v="1"/>
    <n v="1"/>
    <x v="1"/>
    <x v="0"/>
    <x v="2"/>
    <s v="12-Dec-1993"/>
    <x v="905"/>
    <x v="2"/>
    <s v="tier - 2"/>
    <x v="1"/>
    <x v="20"/>
  </r>
  <r>
    <x v="906"/>
    <s v="Seigel"/>
    <n v="36.799999999999997"/>
    <n v="5.73"/>
    <s v="Yes"/>
    <x v="0"/>
    <x v="1"/>
    <n v="1"/>
    <x v="1"/>
    <x v="0"/>
    <x v="1"/>
    <s v="04-Jul-1983"/>
    <x v="906"/>
    <x v="2"/>
    <s v="tier - 2"/>
    <x v="12"/>
    <x v="33"/>
  </r>
  <r>
    <x v="907"/>
    <s v="Blas"/>
    <n v="33.880000000000003"/>
    <n v="10.78"/>
    <s v="Yes"/>
    <x v="0"/>
    <x v="0"/>
    <n v="0"/>
    <x v="1"/>
    <x v="0"/>
    <x v="0"/>
    <s v="22-Dec-1967"/>
    <x v="907"/>
    <x v="2"/>
    <s v="tier - 3"/>
    <x v="0"/>
    <x v="22"/>
  </r>
  <r>
    <x v="908"/>
    <s v="Simpson"/>
    <n v="32.01"/>
    <n v="5.08"/>
    <s v="Yes"/>
    <x v="0"/>
    <x v="0"/>
    <n v="1"/>
    <x v="1"/>
    <x v="0"/>
    <x v="2"/>
    <s v="29-Sep-1964"/>
    <x v="908"/>
    <x v="2"/>
    <s v="tier - 2"/>
    <x v="0"/>
    <x v="13"/>
  </r>
  <r>
    <x v="909"/>
    <s v="Gierman"/>
    <n v="33.630000000000003"/>
    <n v="11.39"/>
    <s v="No"/>
    <x v="0"/>
    <x v="0"/>
    <n v="0"/>
    <x v="1"/>
    <x v="0"/>
    <x v="0"/>
    <s v="01-Nov-1965"/>
    <x v="909"/>
    <x v="2"/>
    <s v="tier - 2"/>
    <x v="1"/>
    <x v="11"/>
  </r>
  <r>
    <x v="910"/>
    <s v="Jeuland"/>
    <n v="34.865000000000002"/>
    <n v="5.35"/>
    <s v="Yes"/>
    <x v="0"/>
    <x v="0"/>
    <n v="1"/>
    <x v="1"/>
    <x v="0"/>
    <x v="2"/>
    <s v="25-Dec-1964"/>
    <x v="910"/>
    <x v="2"/>
    <s v="tier - 2"/>
    <x v="4"/>
    <x v="13"/>
  </r>
  <r>
    <x v="911"/>
    <s v="Chorney"/>
    <n v="43.11"/>
    <n v="5.6"/>
    <s v="No"/>
    <x v="0"/>
    <x v="0"/>
    <n v="0"/>
    <x v="1"/>
    <x v="0"/>
    <x v="2"/>
    <s v="19-Oct-1991"/>
    <x v="911"/>
    <x v="2"/>
    <s v="tier - 1"/>
    <x v="8"/>
    <x v="42"/>
  </r>
  <r>
    <x v="912"/>
    <s v="Rook"/>
    <n v="30.305"/>
    <n v="4.2699999999999996"/>
    <s v="Yes"/>
    <x v="0"/>
    <x v="0"/>
    <n v="1"/>
    <x v="1"/>
    <x v="0"/>
    <x v="2"/>
    <s v="02-Aug-1964"/>
    <x v="912"/>
    <x v="2"/>
    <s v="tier - 3"/>
    <x v="9"/>
    <x v="13"/>
  </r>
  <r>
    <x v="913"/>
    <s v="Wright"/>
    <n v="25.175000000000001"/>
    <n v="5.57"/>
    <s v="Yes"/>
    <x v="0"/>
    <x v="0"/>
    <n v="1"/>
    <x v="1"/>
    <x v="1"/>
    <x v="2"/>
    <s v="20-Dec-1964"/>
    <x v="913"/>
    <x v="2"/>
    <s v="tier - 1"/>
    <x v="9"/>
    <x v="13"/>
  </r>
  <r>
    <x v="914"/>
    <s v="Chin"/>
    <n v="26.8"/>
    <n v="5.68"/>
    <s v="Yes"/>
    <x v="0"/>
    <x v="0"/>
    <n v="1"/>
    <x v="1"/>
    <x v="1"/>
    <x v="2"/>
    <s v="19-Nov-1964"/>
    <x v="914"/>
    <x v="2"/>
    <s v="tier - 1"/>
    <x v="14"/>
    <x v="13"/>
  </r>
  <r>
    <x v="915"/>
    <s v="White"/>
    <n v="21.78"/>
    <n v="5.3"/>
    <s v="No"/>
    <x v="1"/>
    <x v="0"/>
    <n v="1"/>
    <x v="1"/>
    <x v="2"/>
    <x v="2"/>
    <s v="02-Jun-2004"/>
    <x v="915"/>
    <x v="2"/>
    <s v="tier - 3"/>
    <x v="0"/>
    <x v="39"/>
  </r>
  <r>
    <x v="916"/>
    <s v="Savage"/>
    <n v="30.14"/>
    <n v="9.4499999999999993"/>
    <s v="Yes"/>
    <x v="0"/>
    <x v="0"/>
    <n v="0"/>
    <x v="1"/>
    <x v="0"/>
    <x v="0"/>
    <s v="29-Oct-1967"/>
    <x v="916"/>
    <x v="2"/>
    <s v="tier - 1"/>
    <x v="0"/>
    <x v="22"/>
  </r>
  <r>
    <x v="917"/>
    <s v="Hitchings"/>
    <n v="29.7"/>
    <n v="6.79"/>
    <s v="Yes"/>
    <x v="0"/>
    <x v="0"/>
    <n v="0"/>
    <x v="1"/>
    <x v="1"/>
    <x v="0"/>
    <s v="14-Jul-1967"/>
    <x v="917"/>
    <x v="2"/>
    <s v="tier - 2"/>
    <x v="3"/>
    <x v="22"/>
  </r>
  <r>
    <x v="918"/>
    <s v="Truitt"/>
    <n v="32.395000000000003"/>
    <n v="11.1"/>
    <s v="Yes"/>
    <x v="0"/>
    <x v="0"/>
    <n v="0"/>
    <x v="1"/>
    <x v="0"/>
    <x v="0"/>
    <s v="24-Aug-1967"/>
    <x v="918"/>
    <x v="2"/>
    <s v="tier - 3"/>
    <x v="2"/>
    <x v="22"/>
  </r>
  <r>
    <x v="919"/>
    <s v="Chang"/>
    <n v="36.64"/>
    <n v="7.26"/>
    <s v="No"/>
    <x v="0"/>
    <x v="0"/>
    <n v="0"/>
    <x v="1"/>
    <x v="0"/>
    <x v="0"/>
    <s v="07-Jul-1974"/>
    <x v="919"/>
    <x v="2"/>
    <s v="tier - 3"/>
    <x v="3"/>
    <x v="19"/>
  </r>
  <r>
    <x v="920"/>
    <s v="Frey"/>
    <n v="39.049999999999997"/>
    <n v="5.27"/>
    <s v="Yes"/>
    <x v="0"/>
    <x v="0"/>
    <n v="1"/>
    <x v="1"/>
    <x v="0"/>
    <x v="2"/>
    <s v="29-Sep-1964"/>
    <x v="920"/>
    <x v="2"/>
    <s v="tier - 2"/>
    <x v="0"/>
    <x v="13"/>
  </r>
  <r>
    <x v="921"/>
    <s v="Krishna"/>
    <n v="33.1"/>
    <n v="5.46"/>
    <s v="Yes"/>
    <x v="0"/>
    <x v="0"/>
    <n v="1"/>
    <x v="1"/>
    <x v="0"/>
    <x v="2"/>
    <s v="27-Jun-1964"/>
    <x v="921"/>
    <x v="2"/>
    <s v="tier - 2"/>
    <x v="3"/>
    <x v="13"/>
  </r>
  <r>
    <x v="922"/>
    <s v="Maher"/>
    <n v="31.824999999999999"/>
    <n v="8.1300000000000008"/>
    <s v="No"/>
    <x v="0"/>
    <x v="0"/>
    <n v="0"/>
    <x v="1"/>
    <x v="0"/>
    <x v="0"/>
    <s v="10-Nov-1965"/>
    <x v="922"/>
    <x v="2"/>
    <s v="tier - 3"/>
    <x v="1"/>
    <x v="11"/>
  </r>
  <r>
    <x v="923"/>
    <s v="Boivin"/>
    <n v="29"/>
    <n v="4.25"/>
    <s v="Yes"/>
    <x v="0"/>
    <x v="0"/>
    <n v="1"/>
    <x v="1"/>
    <x v="1"/>
    <x v="2"/>
    <s v="11-Jul-1964"/>
    <x v="923"/>
    <x v="2"/>
    <s v="tier - 2"/>
    <x v="3"/>
    <x v="13"/>
  </r>
  <r>
    <x v="924"/>
    <s v="McAlister"/>
    <n v="30.495000000000001"/>
    <n v="8.68"/>
    <s v="No"/>
    <x v="0"/>
    <x v="0"/>
    <n v="0"/>
    <x v="1"/>
    <x v="0"/>
    <x v="0"/>
    <s v="25-Sep-1965"/>
    <x v="924"/>
    <x v="2"/>
    <s v="tier - 2"/>
    <x v="1"/>
    <x v="11"/>
  </r>
  <r>
    <x v="925"/>
    <s v="Akhmedova"/>
    <n v="25.2"/>
    <n v="6.25"/>
    <s v="Yes"/>
    <x v="0"/>
    <x v="0"/>
    <n v="1"/>
    <x v="1"/>
    <x v="1"/>
    <x v="1"/>
    <s v="11-Sep-1964"/>
    <x v="925"/>
    <x v="2"/>
    <s v="tier - 3"/>
    <x v="3"/>
    <x v="13"/>
  </r>
  <r>
    <x v="926"/>
    <s v="Tucker"/>
    <n v="22.77"/>
    <n v="4.47"/>
    <s v="Yes"/>
    <x v="0"/>
    <x v="0"/>
    <n v="1"/>
    <x v="1"/>
    <x v="2"/>
    <x v="2"/>
    <s v="27-Jun-1964"/>
    <x v="926"/>
    <x v="2"/>
    <s v="tier - 3"/>
    <x v="0"/>
    <x v="13"/>
  </r>
  <r>
    <x v="927"/>
    <s v="Gramelspacher"/>
    <n v="23.18"/>
    <n v="8.31"/>
    <s v="No"/>
    <x v="0"/>
    <x v="0"/>
    <n v="0"/>
    <x v="1"/>
    <x v="2"/>
    <x v="0"/>
    <s v="03-Oct-1965"/>
    <x v="927"/>
    <x v="2"/>
    <s v="tier - 1"/>
    <x v="1"/>
    <x v="11"/>
  </r>
  <r>
    <x v="928"/>
    <s v="Goldsmith"/>
    <n v="35.409999999999997"/>
    <n v="5.68"/>
    <s v="No"/>
    <x v="0"/>
    <x v="0"/>
    <n v="0"/>
    <x v="1"/>
    <x v="0"/>
    <x v="2"/>
    <s v="20-Nov-1982"/>
    <x v="928"/>
    <x v="2"/>
    <s v="tier - 3"/>
    <x v="12"/>
    <x v="37"/>
  </r>
  <r>
    <x v="929"/>
    <s v="Tranter"/>
    <n v="32.11"/>
    <n v="4.75"/>
    <s v="Yes"/>
    <x v="0"/>
    <x v="0"/>
    <n v="2"/>
    <x v="1"/>
    <x v="0"/>
    <x v="2"/>
    <s v="25-Jul-1966"/>
    <x v="929"/>
    <x v="2"/>
    <s v="tier - 3"/>
    <x v="4"/>
    <x v="24"/>
  </r>
  <r>
    <x v="930"/>
    <s v="Tu"/>
    <n v="34.479999999999997"/>
    <n v="6.31"/>
    <s v="No"/>
    <x v="0"/>
    <x v="1"/>
    <n v="1"/>
    <x v="1"/>
    <x v="0"/>
    <x v="1"/>
    <s v="06-Nov-1979"/>
    <x v="930"/>
    <x v="2"/>
    <s v="tier - 1"/>
    <x v="12"/>
    <x v="18"/>
  </r>
  <r>
    <x v="931"/>
    <s v="Kaczka"/>
    <n v="34.39"/>
    <n v="6.28"/>
    <s v="Yes"/>
    <x v="0"/>
    <x v="0"/>
    <n v="1"/>
    <x v="1"/>
    <x v="0"/>
    <x v="1"/>
    <s v="02-Dec-1964"/>
    <x v="931"/>
    <x v="2"/>
    <s v="tier - 1"/>
    <x v="1"/>
    <x v="13"/>
  </r>
  <r>
    <x v="932"/>
    <s v="Hunter"/>
    <n v="26.4"/>
    <n v="9.2899999999999991"/>
    <s v="Yes"/>
    <x v="0"/>
    <x v="1"/>
    <n v="1"/>
    <x v="1"/>
    <x v="1"/>
    <x v="0"/>
    <s v="09-Jun-1963"/>
    <x v="932"/>
    <x v="2"/>
    <s v="tier - 3"/>
    <x v="0"/>
    <x v="8"/>
  </r>
  <r>
    <x v="933"/>
    <s v="Moran"/>
    <n v="28.1"/>
    <n v="5.79"/>
    <s v="Yes"/>
    <x v="0"/>
    <x v="1"/>
    <n v="1"/>
    <x v="1"/>
    <x v="1"/>
    <x v="1"/>
    <s v="12-Nov-1969"/>
    <x v="933"/>
    <x v="2"/>
    <s v="tier - 1"/>
    <x v="3"/>
    <x v="16"/>
  </r>
  <r>
    <x v="934"/>
    <s v="Ashby"/>
    <n v="27"/>
    <n v="4.54"/>
    <s v="Yes"/>
    <x v="0"/>
    <x v="0"/>
    <n v="1"/>
    <x v="1"/>
    <x v="1"/>
    <x v="2"/>
    <s v="05-Sep-1988"/>
    <x v="934"/>
    <x v="2"/>
    <s v="tier - 1"/>
    <x v="3"/>
    <x v="23"/>
  </r>
  <r>
    <x v="935"/>
    <s v="Ausen"/>
    <n v="28.594999999999999"/>
    <n v="4.68"/>
    <s v="Yes"/>
    <x v="0"/>
    <x v="0"/>
    <n v="1"/>
    <x v="1"/>
    <x v="1"/>
    <x v="2"/>
    <s v="09-Nov-1964"/>
    <x v="935"/>
    <x v="2"/>
    <s v="tier - 1"/>
    <x v="1"/>
    <x v="13"/>
  </r>
  <r>
    <x v="936"/>
    <s v="Savage"/>
    <n v="36.799999999999997"/>
    <n v="5.88"/>
    <s v="No"/>
    <x v="0"/>
    <x v="0"/>
    <n v="1"/>
    <x v="1"/>
    <x v="0"/>
    <x v="1"/>
    <s v="26-Nov-1984"/>
    <x v="936"/>
    <x v="2"/>
    <s v="tier - 3"/>
    <x v="12"/>
    <x v="32"/>
  </r>
  <r>
    <x v="937"/>
    <s v="O'Leary"/>
    <n v="23.75"/>
    <n v="5.42"/>
    <s v="Yes"/>
    <x v="0"/>
    <x v="1"/>
    <n v="1"/>
    <x v="1"/>
    <x v="2"/>
    <x v="2"/>
    <s v="12-Oct-1969"/>
    <x v="937"/>
    <x v="2"/>
    <s v="tier - 1"/>
    <x v="2"/>
    <x v="16"/>
  </r>
  <r>
    <x v="938"/>
    <s v="Scoville"/>
    <n v="35.619999999999997"/>
    <n v="4.16"/>
    <s v="No"/>
    <x v="0"/>
    <x v="0"/>
    <n v="0"/>
    <x v="1"/>
    <x v="0"/>
    <x v="2"/>
    <s v="21-Oct-1982"/>
    <x v="938"/>
    <x v="2"/>
    <s v="tier - 2"/>
    <x v="14"/>
    <x v="37"/>
  </r>
  <r>
    <x v="939"/>
    <s v="Kaus"/>
    <n v="30.69"/>
    <n v="7.05"/>
    <s v="Yes"/>
    <x v="0"/>
    <x v="0"/>
    <n v="2"/>
    <x v="1"/>
    <x v="0"/>
    <x v="0"/>
    <s v="01-Dec-1970"/>
    <x v="939"/>
    <x v="2"/>
    <s v="tier - 1"/>
    <x v="14"/>
    <x v="2"/>
  </r>
  <r>
    <x v="940"/>
    <s v="Rainey"/>
    <n v="35.799999999999997"/>
    <n v="5.63"/>
    <s v="Yes"/>
    <x v="0"/>
    <x v="0"/>
    <n v="2"/>
    <x v="1"/>
    <x v="0"/>
    <x v="2"/>
    <s v="09-Nov-1966"/>
    <x v="940"/>
    <x v="2"/>
    <s v="tier - 1"/>
    <x v="3"/>
    <x v="24"/>
  </r>
  <r>
    <x v="941"/>
    <s v="Rasch"/>
    <n v="28.785"/>
    <n v="4.24"/>
    <s v="Yes"/>
    <x v="0"/>
    <x v="0"/>
    <n v="2"/>
    <x v="1"/>
    <x v="1"/>
    <x v="2"/>
    <s v="23-Aug-1966"/>
    <x v="941"/>
    <x v="2"/>
    <s v="tier - 3"/>
    <x v="2"/>
    <x v="24"/>
  </r>
  <r>
    <x v="942"/>
    <s v="Plunkett"/>
    <n v="28.594999999999999"/>
    <n v="4.96"/>
    <s v="Yes"/>
    <x v="0"/>
    <x v="0"/>
    <n v="2"/>
    <x v="1"/>
    <x v="1"/>
    <x v="2"/>
    <s v="06-Jul-1966"/>
    <x v="942"/>
    <x v="2"/>
    <s v="tier - 1"/>
    <x v="2"/>
    <x v="24"/>
  </r>
  <r>
    <x v="943"/>
    <s v="Murphy"/>
    <n v="48.75"/>
    <n v="4.34"/>
    <s v="No"/>
    <x v="0"/>
    <x v="0"/>
    <n v="0"/>
    <x v="1"/>
    <x v="0"/>
    <x v="2"/>
    <s v="20-Jul-1994"/>
    <x v="943"/>
    <x v="2"/>
    <s v="tier - 2"/>
    <x v="8"/>
    <x v="6"/>
  </r>
  <r>
    <x v="944"/>
    <s v="Gusmer"/>
    <n v="28.31"/>
    <n v="5.43"/>
    <s v="Yes"/>
    <x v="0"/>
    <x v="0"/>
    <n v="2"/>
    <x v="1"/>
    <x v="1"/>
    <x v="2"/>
    <s v="04-Oct-1966"/>
    <x v="944"/>
    <x v="2"/>
    <s v="tier - 2"/>
    <x v="2"/>
    <x v="24"/>
  </r>
  <r>
    <x v="945"/>
    <s v="Loftus"/>
    <n v="38.39"/>
    <n v="8.33"/>
    <s v="Yes"/>
    <x v="0"/>
    <x v="0"/>
    <n v="1"/>
    <x v="1"/>
    <x v="0"/>
    <x v="0"/>
    <s v="17-Jul-1986"/>
    <x v="945"/>
    <x v="2"/>
    <s v="tier - 3"/>
    <x v="13"/>
    <x v="26"/>
  </r>
  <r>
    <x v="946"/>
    <s v="Scott"/>
    <n v="25.87"/>
    <n v="5.63"/>
    <s v="Yes"/>
    <x v="0"/>
    <x v="0"/>
    <n v="1"/>
    <x v="1"/>
    <x v="1"/>
    <x v="2"/>
    <s v="20-Jun-1964"/>
    <x v="946"/>
    <x v="2"/>
    <s v="tier - 1"/>
    <x v="16"/>
    <x v="13"/>
  </r>
  <r>
    <x v="947"/>
    <s v="Alvarez"/>
    <n v="43.7"/>
    <n v="7.23"/>
    <s v="No"/>
    <x v="0"/>
    <x v="0"/>
    <n v="0"/>
    <x v="1"/>
    <x v="0"/>
    <x v="0"/>
    <s v="06-Nov-1965"/>
    <x v="947"/>
    <x v="2"/>
    <s v="tier - 3"/>
    <x v="3"/>
    <x v="11"/>
  </r>
  <r>
    <x v="948"/>
    <s v="Petersson"/>
    <n v="40.945"/>
    <n v="10.57"/>
    <s v="No"/>
    <x v="0"/>
    <x v="0"/>
    <n v="0"/>
    <x v="1"/>
    <x v="0"/>
    <x v="0"/>
    <s v="25-Dec-1965"/>
    <x v="948"/>
    <x v="2"/>
    <s v="tier - 3"/>
    <x v="4"/>
    <x v="11"/>
  </r>
  <r>
    <x v="949"/>
    <s v="Liaw"/>
    <n v="27.94"/>
    <n v="7.92"/>
    <s v="No"/>
    <x v="0"/>
    <x v="0"/>
    <n v="0"/>
    <x v="1"/>
    <x v="1"/>
    <x v="0"/>
    <s v="27-Oct-1965"/>
    <x v="949"/>
    <x v="2"/>
    <s v="tier - 1"/>
    <x v="0"/>
    <x v="11"/>
  </r>
  <r>
    <x v="950"/>
    <s v="Tripaldi"/>
    <n v="31.9"/>
    <n v="10.119999999999999"/>
    <s v="No"/>
    <x v="0"/>
    <x v="0"/>
    <n v="2"/>
    <x v="1"/>
    <x v="0"/>
    <x v="0"/>
    <s v="23-Jul-1973"/>
    <x v="950"/>
    <x v="2"/>
    <s v="tier - 2"/>
    <x v="3"/>
    <x v="30"/>
  </r>
  <r>
    <x v="951"/>
    <s v="Kelley"/>
    <n v="31.64"/>
    <n v="7.91"/>
    <s v="No"/>
    <x v="0"/>
    <x v="0"/>
    <n v="0"/>
    <x v="1"/>
    <x v="0"/>
    <x v="0"/>
    <s v="01-Dec-1971"/>
    <x v="951"/>
    <x v="2"/>
    <s v="tier - 1"/>
    <x v="1"/>
    <x v="14"/>
  </r>
  <r>
    <x v="952"/>
    <s v="Endara"/>
    <n v="46.7"/>
    <n v="10.9"/>
    <s v="No"/>
    <x v="0"/>
    <x v="0"/>
    <n v="0"/>
    <x v="1"/>
    <x v="0"/>
    <x v="0"/>
    <s v="14-Nov-1968"/>
    <x v="952"/>
    <x v="2"/>
    <s v="tier - 1"/>
    <x v="3"/>
    <x v="0"/>
  </r>
  <r>
    <x v="953"/>
    <s v="Valle"/>
    <n v="18.335000000000001"/>
    <n v="11.83"/>
    <s v="No"/>
    <x v="0"/>
    <x v="0"/>
    <n v="0"/>
    <x v="1"/>
    <x v="3"/>
    <x v="0"/>
    <s v="03-Oct-1965"/>
    <x v="953"/>
    <x v="2"/>
    <s v="tier - 1"/>
    <x v="6"/>
    <x v="11"/>
  </r>
  <r>
    <x v="954"/>
    <s v="Germain"/>
    <n v="31.24"/>
    <n v="7.42"/>
    <s v="Yes"/>
    <x v="0"/>
    <x v="0"/>
    <n v="2"/>
    <x v="1"/>
    <x v="0"/>
    <x v="0"/>
    <s v="23-Jul-1970"/>
    <x v="954"/>
    <x v="2"/>
    <s v="tier - 1"/>
    <x v="1"/>
    <x v="2"/>
  </r>
  <r>
    <x v="955"/>
    <s v="Finecey"/>
    <n v="39.22"/>
    <n v="5.62"/>
    <s v="Yes"/>
    <x v="0"/>
    <x v="0"/>
    <n v="1"/>
    <x v="1"/>
    <x v="0"/>
    <x v="2"/>
    <s v="12-Jun-1988"/>
    <x v="955"/>
    <x v="2"/>
    <s v="tier - 1"/>
    <x v="12"/>
    <x v="23"/>
  </r>
  <r>
    <x v="956"/>
    <s v="Mendoza"/>
    <n v="24.414999999999999"/>
    <n v="7.16"/>
    <s v="No"/>
    <x v="0"/>
    <x v="0"/>
    <n v="0"/>
    <x v="1"/>
    <x v="2"/>
    <x v="0"/>
    <s v="19-Dec-1971"/>
    <x v="956"/>
    <x v="2"/>
    <s v="tier - 1"/>
    <x v="1"/>
    <x v="14"/>
  </r>
  <r>
    <x v="957"/>
    <s v="Roe"/>
    <n v="32.299999999999997"/>
    <n v="9.89"/>
    <s v="No"/>
    <x v="0"/>
    <x v="0"/>
    <n v="0"/>
    <x v="1"/>
    <x v="0"/>
    <x v="0"/>
    <s v="24-Jun-1968"/>
    <x v="957"/>
    <x v="2"/>
    <s v="tier - 1"/>
    <x v="2"/>
    <x v="0"/>
  </r>
  <r>
    <x v="958"/>
    <s v="Webb"/>
    <n v="39.94"/>
    <n v="5.14"/>
    <s v="No"/>
    <x v="0"/>
    <x v="0"/>
    <n v="0"/>
    <x v="1"/>
    <x v="0"/>
    <x v="2"/>
    <s v="06-Oct-1989"/>
    <x v="958"/>
    <x v="2"/>
    <s v="tier - 3"/>
    <x v="12"/>
    <x v="4"/>
  </r>
  <r>
    <x v="959"/>
    <s v="Stocker"/>
    <n v="30"/>
    <n v="5.61"/>
    <s v="Yes"/>
    <x v="0"/>
    <x v="1"/>
    <n v="1"/>
    <x v="1"/>
    <x v="0"/>
    <x v="2"/>
    <s v="11-Aug-1969"/>
    <x v="959"/>
    <x v="2"/>
    <s v="tier - 1"/>
    <x v="1"/>
    <x v="16"/>
  </r>
  <r>
    <x v="960"/>
    <s v="Jacobson"/>
    <n v="35.340000000000003"/>
    <n v="5.51"/>
    <s v="Yes"/>
    <x v="0"/>
    <x v="1"/>
    <n v="1"/>
    <x v="1"/>
    <x v="0"/>
    <x v="2"/>
    <s v="07-Jun-1983"/>
    <x v="960"/>
    <x v="2"/>
    <s v="tier - 3"/>
    <x v="12"/>
    <x v="37"/>
  </r>
  <r>
    <x v="961"/>
    <s v="Shaw"/>
    <n v="32.204999999999998"/>
    <n v="8.3800000000000008"/>
    <s v="Yes"/>
    <x v="0"/>
    <x v="0"/>
    <n v="2"/>
    <x v="1"/>
    <x v="0"/>
    <x v="0"/>
    <s v="13-Oct-1970"/>
    <x v="961"/>
    <x v="2"/>
    <s v="tier - 1"/>
    <x v="7"/>
    <x v="2"/>
  </r>
  <r>
    <x v="962"/>
    <s v="Goodwin"/>
    <n v="33.880000000000003"/>
    <n v="4.68"/>
    <s v="No"/>
    <x v="1"/>
    <x v="0"/>
    <n v="1"/>
    <x v="1"/>
    <x v="0"/>
    <x v="2"/>
    <s v="10-Sep-2004"/>
    <x v="962"/>
    <x v="2"/>
    <s v="tier - 2"/>
    <x v="0"/>
    <x v="41"/>
  </r>
  <r>
    <x v="963"/>
    <s v="Brock"/>
    <n v="26.63"/>
    <n v="4.3600000000000003"/>
    <s v="Yes"/>
    <x v="0"/>
    <x v="0"/>
    <n v="2"/>
    <x v="1"/>
    <x v="1"/>
    <x v="2"/>
    <s v="07-Sep-1966"/>
    <x v="963"/>
    <x v="2"/>
    <s v="tier - 2"/>
    <x v="15"/>
    <x v="24"/>
  </r>
  <r>
    <x v="964"/>
    <s v="Papp"/>
    <n v="28.7"/>
    <n v="7.74"/>
    <s v="No"/>
    <x v="0"/>
    <x v="0"/>
    <n v="0"/>
    <x v="1"/>
    <x v="1"/>
    <x v="0"/>
    <s v="23-Jun-1965"/>
    <x v="964"/>
    <x v="2"/>
    <s v="tier - 2"/>
    <x v="3"/>
    <x v="11"/>
  </r>
  <r>
    <x v="965"/>
    <s v="Siragusa"/>
    <n v="25.65"/>
    <n v="4.05"/>
    <s v="Yes"/>
    <x v="0"/>
    <x v="0"/>
    <n v="2"/>
    <x v="1"/>
    <x v="1"/>
    <x v="2"/>
    <s v="14-Jun-1966"/>
    <x v="965"/>
    <x v="2"/>
    <s v="tier - 1"/>
    <x v="1"/>
    <x v="24"/>
  </r>
  <r>
    <x v="966"/>
    <s v="Pizarro"/>
    <n v="36.384999999999998"/>
    <n v="11.49"/>
    <s v="No"/>
    <x v="0"/>
    <x v="0"/>
    <n v="0"/>
    <x v="1"/>
    <x v="0"/>
    <x v="0"/>
    <s v="12-Sep-1971"/>
    <x v="966"/>
    <x v="2"/>
    <s v="tier - 3"/>
    <x v="1"/>
    <x v="14"/>
  </r>
  <r>
    <x v="967"/>
    <s v="Strange"/>
    <n v="34.69"/>
    <n v="5.65"/>
    <s v="No"/>
    <x v="0"/>
    <x v="0"/>
    <n v="0"/>
    <x v="1"/>
    <x v="0"/>
    <x v="2"/>
    <s v="17-Jul-1980"/>
    <x v="967"/>
    <x v="2"/>
    <s v="tier - 3"/>
    <x v="14"/>
    <x v="25"/>
  </r>
  <r>
    <x v="968"/>
    <s v="Eidinger"/>
    <n v="37.68"/>
    <n v="4.29"/>
    <s v="Yes"/>
    <x v="0"/>
    <x v="0"/>
    <n v="0"/>
    <x v="1"/>
    <x v="0"/>
    <x v="2"/>
    <s v="09-Jun-1985"/>
    <x v="968"/>
    <x v="2"/>
    <s v="tier - 1"/>
    <x v="1"/>
    <x v="17"/>
  </r>
  <r>
    <x v="969"/>
    <s v="Ginsburg"/>
    <n v="35.49"/>
    <n v="4.74"/>
    <s v="Yes"/>
    <x v="0"/>
    <x v="1"/>
    <n v="1"/>
    <x v="1"/>
    <x v="0"/>
    <x v="2"/>
    <s v="23-Oct-1983"/>
    <x v="969"/>
    <x v="2"/>
    <s v="tier - 1"/>
    <x v="14"/>
    <x v="33"/>
  </r>
  <r>
    <x v="970"/>
    <s v="Truex"/>
    <n v="44.7"/>
    <n v="7.6"/>
    <s v="Yes"/>
    <x v="0"/>
    <x v="0"/>
    <n v="2"/>
    <x v="1"/>
    <x v="0"/>
    <x v="0"/>
    <s v="07-Oct-1970"/>
    <x v="970"/>
    <x v="2"/>
    <s v="tier - 2"/>
    <x v="3"/>
    <x v="2"/>
  </r>
  <r>
    <x v="971"/>
    <s v="Higgins"/>
    <n v="38.380000000000003"/>
    <n v="8.5"/>
    <s v="Yes"/>
    <x v="0"/>
    <x v="0"/>
    <n v="2"/>
    <x v="1"/>
    <x v="0"/>
    <x v="0"/>
    <s v="02-Oct-1970"/>
    <x v="971"/>
    <x v="2"/>
    <s v="tier - 3"/>
    <x v="2"/>
    <x v="2"/>
  </r>
  <r>
    <x v="972"/>
    <s v="McCurdy"/>
    <n v="35.244999999999997"/>
    <n v="11.22"/>
    <s v="Yes"/>
    <x v="0"/>
    <x v="0"/>
    <n v="0"/>
    <x v="1"/>
    <x v="0"/>
    <x v="0"/>
    <s v="19-Dec-1967"/>
    <x v="972"/>
    <x v="2"/>
    <s v="tier - 1"/>
    <x v="11"/>
    <x v="22"/>
  </r>
  <r>
    <x v="973"/>
    <s v="Hughes"/>
    <n v="49.84"/>
    <n v="5.0999999999999996"/>
    <s v="Yes"/>
    <x v="0"/>
    <x v="1"/>
    <n v="1"/>
    <x v="1"/>
    <x v="0"/>
    <x v="2"/>
    <s v="28-Jul-1997"/>
    <x v="973"/>
    <x v="2"/>
    <s v="tier - 2"/>
    <x v="12"/>
    <x v="31"/>
  </r>
  <r>
    <x v="974"/>
    <s v="Varner"/>
    <n v="49.06"/>
    <n v="5.43"/>
    <s v="Yes"/>
    <x v="0"/>
    <x v="0"/>
    <n v="1"/>
    <x v="1"/>
    <x v="0"/>
    <x v="2"/>
    <s v="13-Jun-1964"/>
    <x v="974"/>
    <x v="2"/>
    <s v="tier - 2"/>
    <x v="0"/>
    <x v="13"/>
  </r>
  <r>
    <x v="975"/>
    <s v="Dahmen"/>
    <n v="30.88"/>
    <n v="5.82"/>
    <s v="No"/>
    <x v="0"/>
    <x v="0"/>
    <n v="2"/>
    <x v="1"/>
    <x v="0"/>
    <x v="1"/>
    <s v="06-Dec-1972"/>
    <x v="975"/>
    <x v="2"/>
    <s v="tier - 2"/>
    <x v="15"/>
    <x v="28"/>
  </r>
  <r>
    <x v="976"/>
    <s v="Young"/>
    <n v="33.35"/>
    <n v="6.05"/>
    <s v="No"/>
    <x v="0"/>
    <x v="1"/>
    <n v="1"/>
    <x v="1"/>
    <x v="0"/>
    <x v="1"/>
    <s v="07-Jun-1979"/>
    <x v="976"/>
    <x v="2"/>
    <s v="tier - 1"/>
    <x v="12"/>
    <x v="9"/>
  </r>
  <r>
    <x v="977"/>
    <s v="Fraser"/>
    <n v="38"/>
    <n v="6.38"/>
    <s v="Yes"/>
    <x v="0"/>
    <x v="0"/>
    <n v="1"/>
    <x v="1"/>
    <x v="0"/>
    <x v="1"/>
    <s v="13-Dec-1964"/>
    <x v="977"/>
    <x v="2"/>
    <s v="tier - 2"/>
    <x v="3"/>
    <x v="13"/>
  </r>
  <r>
    <x v="978"/>
    <s v="Deeg"/>
    <n v="36.08"/>
    <n v="5.73"/>
    <s v="Yes"/>
    <x v="0"/>
    <x v="0"/>
    <n v="1"/>
    <x v="1"/>
    <x v="0"/>
    <x v="1"/>
    <s v="03-Jul-1964"/>
    <x v="978"/>
    <x v="2"/>
    <s v="tier - 1"/>
    <x v="0"/>
    <x v="13"/>
  </r>
  <r>
    <x v="979"/>
    <s v="Robertson"/>
    <n v="35.700000000000003"/>
    <n v="5.47"/>
    <s v="Yes"/>
    <x v="0"/>
    <x v="0"/>
    <n v="1"/>
    <x v="1"/>
    <x v="0"/>
    <x v="2"/>
    <s v="04-Jul-1964"/>
    <x v="979"/>
    <x v="2"/>
    <s v="tier - 1"/>
    <x v="3"/>
    <x v="13"/>
  </r>
  <r>
    <x v="980"/>
    <s v="Peck"/>
    <n v="34.01"/>
    <n v="11.3"/>
    <s v="No"/>
    <x v="0"/>
    <x v="0"/>
    <n v="0"/>
    <x v="1"/>
    <x v="0"/>
    <x v="0"/>
    <s v="26-Sep-1965"/>
    <x v="980"/>
    <x v="2"/>
    <s v="tier - 3"/>
    <x v="1"/>
    <x v="11"/>
  </r>
  <r>
    <x v="981"/>
    <s v="Burger"/>
    <n v="31.54"/>
    <n v="6.72"/>
    <s v="No"/>
    <x v="0"/>
    <x v="0"/>
    <n v="0"/>
    <x v="1"/>
    <x v="0"/>
    <x v="0"/>
    <s v="29-Nov-1965"/>
    <x v="981"/>
    <x v="2"/>
    <s v="tier - 1"/>
    <x v="1"/>
    <x v="11"/>
  </r>
  <r>
    <x v="982"/>
    <s v="Blain"/>
    <n v="23.3"/>
    <n v="5.36"/>
    <s v="Yes"/>
    <x v="0"/>
    <x v="0"/>
    <n v="1"/>
    <x v="1"/>
    <x v="2"/>
    <x v="2"/>
    <s v="12-Jul-1964"/>
    <x v="982"/>
    <x v="2"/>
    <s v="tier - 3"/>
    <x v="3"/>
    <x v="13"/>
  </r>
  <r>
    <x v="983"/>
    <s v="Winters"/>
    <n v="27.75"/>
    <n v="9.8800000000000008"/>
    <s v="No"/>
    <x v="0"/>
    <x v="0"/>
    <n v="0"/>
    <x v="1"/>
    <x v="1"/>
    <x v="0"/>
    <s v="02-Nov-1968"/>
    <x v="983"/>
    <x v="2"/>
    <s v="tier - 2"/>
    <x v="15"/>
    <x v="0"/>
  </r>
  <r>
    <x v="984"/>
    <s v="McCue"/>
    <n v="42.46"/>
    <n v="4.1100000000000003"/>
    <s v="No"/>
    <x v="0"/>
    <x v="0"/>
    <n v="0"/>
    <x v="1"/>
    <x v="0"/>
    <x v="2"/>
    <s v="19-Aug-1989"/>
    <x v="984"/>
    <x v="2"/>
    <s v="tier - 3"/>
    <x v="0"/>
    <x v="4"/>
  </r>
  <r>
    <x v="985"/>
    <s v="Webster"/>
    <n v="54.47"/>
    <n v="7.48"/>
    <s v="No"/>
    <x v="0"/>
    <x v="0"/>
    <n v="0"/>
    <x v="1"/>
    <x v="0"/>
    <x v="0"/>
    <s v="20-Sep-2002"/>
    <x v="985"/>
    <x v="2"/>
    <s v="tier - 3"/>
    <x v="1"/>
    <x v="43"/>
  </r>
  <r>
    <x v="986"/>
    <s v="Anderson"/>
    <n v="24.93"/>
    <n v="9.18"/>
    <s v="Yes"/>
    <x v="0"/>
    <x v="1"/>
    <n v="1"/>
    <x v="1"/>
    <x v="1"/>
    <x v="0"/>
    <s v="11-Jul-1963"/>
    <x v="986"/>
    <x v="2"/>
    <s v="tier - 1"/>
    <x v="1"/>
    <x v="8"/>
  </r>
  <r>
    <x v="987"/>
    <s v="Chiappone"/>
    <n v="48.12"/>
    <n v="4.51"/>
    <s v="Yes"/>
    <x v="0"/>
    <x v="0"/>
    <n v="1"/>
    <x v="1"/>
    <x v="0"/>
    <x v="2"/>
    <s v="10-Dec-1995"/>
    <x v="987"/>
    <x v="2"/>
    <s v="tier - 2"/>
    <x v="12"/>
    <x v="40"/>
  </r>
  <r>
    <x v="988"/>
    <s v="Opie"/>
    <n v="24.91"/>
    <n v="7.33"/>
    <s v="Yes"/>
    <x v="0"/>
    <x v="1"/>
    <n v="1"/>
    <x v="1"/>
    <x v="1"/>
    <x v="0"/>
    <s v="22-Nov-1963"/>
    <x v="988"/>
    <x v="2"/>
    <s v="tier - 3"/>
    <x v="1"/>
    <x v="8"/>
  </r>
  <r>
    <x v="989"/>
    <s v="Donnelly"/>
    <n v="27.645"/>
    <n v="10.56"/>
    <s v="No"/>
    <x v="0"/>
    <x v="0"/>
    <n v="0"/>
    <x v="1"/>
    <x v="1"/>
    <x v="0"/>
    <s v="06-Oct-1968"/>
    <x v="989"/>
    <x v="2"/>
    <s v="tier - 1"/>
    <x v="1"/>
    <x v="0"/>
  </r>
  <r>
    <x v="990"/>
    <s v="Rall"/>
    <n v="33.700000000000003"/>
    <n v="4.01"/>
    <s v="No"/>
    <x v="0"/>
    <x v="0"/>
    <n v="2"/>
    <x v="1"/>
    <x v="0"/>
    <x v="2"/>
    <s v="25-Sep-1972"/>
    <x v="990"/>
    <x v="2"/>
    <s v="tier - 2"/>
    <x v="3"/>
    <x v="28"/>
  </r>
  <r>
    <x v="991"/>
    <s v="Mitchell"/>
    <n v="38.93"/>
    <n v="5.64"/>
    <s v="Yes"/>
    <x v="0"/>
    <x v="0"/>
    <n v="1"/>
    <x v="1"/>
    <x v="0"/>
    <x v="2"/>
    <s v="14-Nov-1988"/>
    <x v="991"/>
    <x v="2"/>
    <s v="tier - 1"/>
    <x v="13"/>
    <x v="23"/>
  </r>
  <r>
    <x v="992"/>
    <s v="Chen"/>
    <n v="32.774999999999999"/>
    <n v="8.02"/>
    <s v="Yes"/>
    <x v="0"/>
    <x v="0"/>
    <n v="2"/>
    <x v="1"/>
    <x v="0"/>
    <x v="0"/>
    <s v="22-Jun-1970"/>
    <x v="992"/>
    <x v="2"/>
    <s v="tier - 1"/>
    <x v="1"/>
    <x v="2"/>
  </r>
  <r>
    <x v="993"/>
    <s v="Tufaro"/>
    <n v="29.83"/>
    <n v="7.2"/>
    <s v="Yes"/>
    <x v="0"/>
    <x v="0"/>
    <n v="0"/>
    <x v="1"/>
    <x v="1"/>
    <x v="0"/>
    <s v="14-Jun-1967"/>
    <x v="993"/>
    <x v="2"/>
    <s v="tier - 3"/>
    <x v="2"/>
    <x v="22"/>
  </r>
  <r>
    <x v="994"/>
    <s v="Peters"/>
    <n v="28.31"/>
    <n v="4.55"/>
    <s v="No"/>
    <x v="1"/>
    <x v="0"/>
    <n v="1"/>
    <x v="1"/>
    <x v="1"/>
    <x v="2"/>
    <s v="04-Oct-2004"/>
    <x v="994"/>
    <x v="2"/>
    <s v="tier - 2"/>
    <x v="9"/>
    <x v="41"/>
  </r>
  <r>
    <x v="995"/>
    <s v="Susedik"/>
    <n v="29.79"/>
    <n v="9.0299999999999994"/>
    <s v="No"/>
    <x v="0"/>
    <x v="0"/>
    <n v="0"/>
    <x v="1"/>
    <x v="1"/>
    <x v="0"/>
    <s v="26-Dec-1971"/>
    <x v="995"/>
    <x v="2"/>
    <s v="tier - 1"/>
    <x v="15"/>
    <x v="14"/>
  </r>
  <r>
    <x v="996"/>
    <s v="Garcia"/>
    <n v="36.6"/>
    <n v="5.2"/>
    <s v="Yes"/>
    <x v="0"/>
    <x v="1"/>
    <n v="1"/>
    <x v="1"/>
    <x v="0"/>
    <x v="2"/>
    <s v="11-Oct-1969"/>
    <x v="996"/>
    <x v="2"/>
    <s v="tier - 2"/>
    <x v="3"/>
    <x v="16"/>
  </r>
  <r>
    <x v="997"/>
    <s v="Deady"/>
    <n v="35.93"/>
    <n v="8.3000000000000007"/>
    <s v="Yes"/>
    <x v="0"/>
    <x v="0"/>
    <n v="0"/>
    <x v="1"/>
    <x v="0"/>
    <x v="0"/>
    <s v="02-Oct-1981"/>
    <x v="997"/>
    <x v="2"/>
    <s v="tier - 1"/>
    <x v="12"/>
    <x v="36"/>
  </r>
  <r>
    <x v="998"/>
    <s v="Campbell"/>
    <n v="28.6"/>
    <n v="5.56"/>
    <s v="Yes"/>
    <x v="0"/>
    <x v="1"/>
    <n v="1"/>
    <x v="1"/>
    <x v="1"/>
    <x v="2"/>
    <s v="20-Aug-1969"/>
    <x v="998"/>
    <x v="2"/>
    <s v="tier - 1"/>
    <x v="3"/>
    <x v="16"/>
  </r>
  <r>
    <x v="999"/>
    <s v="Schaefer"/>
    <n v="39.17"/>
    <n v="4.1500000000000004"/>
    <s v="No"/>
    <x v="0"/>
    <x v="0"/>
    <n v="0"/>
    <x v="1"/>
    <x v="0"/>
    <x v="2"/>
    <s v="17-Dec-1989"/>
    <x v="999"/>
    <x v="2"/>
    <s v="tier - 2"/>
    <x v="12"/>
    <x v="4"/>
  </r>
  <r>
    <x v="1000"/>
    <s v="D'Alessandro"/>
    <n v="26.41"/>
    <n v="5.99"/>
    <s v="Yes"/>
    <x v="0"/>
    <x v="1"/>
    <n v="1"/>
    <x v="1"/>
    <x v="1"/>
    <x v="1"/>
    <s v="30-Dec-1969"/>
    <x v="1000"/>
    <x v="2"/>
    <s v="tier - 1"/>
    <x v="4"/>
    <x v="16"/>
  </r>
  <r>
    <x v="1001"/>
    <s v="Wyss"/>
    <n v="30.63"/>
    <n v="5.8"/>
    <s v="Yes"/>
    <x v="0"/>
    <x v="0"/>
    <n v="0"/>
    <x v="1"/>
    <x v="0"/>
    <x v="1"/>
    <s v="28-Jun-1976"/>
    <x v="1001"/>
    <x v="2"/>
    <s v="tier - 2"/>
    <x v="15"/>
    <x v="1"/>
  </r>
  <r>
    <x v="1002"/>
    <s v="Rose"/>
    <n v="31.73"/>
    <n v="7.32"/>
    <s v="Yes"/>
    <x v="0"/>
    <x v="0"/>
    <n v="2"/>
    <x v="1"/>
    <x v="0"/>
    <x v="0"/>
    <s v="14-Jun-1970"/>
    <x v="1002"/>
    <x v="2"/>
    <s v="tier - 2"/>
    <x v="1"/>
    <x v="2"/>
  </r>
  <r>
    <x v="1003"/>
    <s v="Hopper"/>
    <n v="30.7"/>
    <n v="5.16"/>
    <s v="No"/>
    <x v="0"/>
    <x v="0"/>
    <n v="2"/>
    <x v="1"/>
    <x v="0"/>
    <x v="2"/>
    <s v="03-Sep-1972"/>
    <x v="1003"/>
    <x v="2"/>
    <s v="tier - 2"/>
    <x v="14"/>
    <x v="28"/>
  </r>
  <r>
    <x v="1004"/>
    <s v="Finneran"/>
    <n v="25.934999999999999"/>
    <n v="5.96"/>
    <s v="Yes"/>
    <x v="0"/>
    <x v="0"/>
    <n v="2"/>
    <x v="1"/>
    <x v="1"/>
    <x v="1"/>
    <s v="06-Aug-1966"/>
    <x v="1004"/>
    <x v="2"/>
    <s v="tier - 1"/>
    <x v="4"/>
    <x v="24"/>
  </r>
  <r>
    <x v="1005"/>
    <s v="Basham"/>
    <n v="35.9"/>
    <n v="4.8499999999999996"/>
    <s v="Yes"/>
    <x v="0"/>
    <x v="1"/>
    <n v="1"/>
    <x v="1"/>
    <x v="0"/>
    <x v="2"/>
    <s v="25-Jun-1969"/>
    <x v="1005"/>
    <x v="2"/>
    <s v="tier - 2"/>
    <x v="3"/>
    <x v="16"/>
  </r>
  <r>
    <x v="1006"/>
    <s v="Inman"/>
    <n v="26.7"/>
    <n v="5.09"/>
    <s v="Yes"/>
    <x v="0"/>
    <x v="1"/>
    <n v="1"/>
    <x v="1"/>
    <x v="1"/>
    <x v="2"/>
    <s v="30-Nov-1969"/>
    <x v="1006"/>
    <x v="2"/>
    <s v="tier - 2"/>
    <x v="3"/>
    <x v="16"/>
  </r>
  <r>
    <x v="1007"/>
    <s v="Oscal"/>
    <n v="33.71"/>
    <n v="4.9400000000000004"/>
    <s v="No"/>
    <x v="0"/>
    <x v="0"/>
    <n v="0"/>
    <x v="1"/>
    <x v="0"/>
    <x v="2"/>
    <s v="20-Aug-1980"/>
    <x v="1007"/>
    <x v="2"/>
    <s v="tier - 1"/>
    <x v="14"/>
    <x v="25"/>
  </r>
  <r>
    <x v="1008"/>
    <s v="Craft"/>
    <n v="41.91"/>
    <n v="4.92"/>
    <s v="Yes"/>
    <x v="0"/>
    <x v="0"/>
    <n v="2"/>
    <x v="1"/>
    <x v="0"/>
    <x v="2"/>
    <s v="05-Jul-1966"/>
    <x v="1008"/>
    <x v="2"/>
    <s v="tier - 1"/>
    <x v="0"/>
    <x v="24"/>
  </r>
  <r>
    <x v="1009"/>
    <s v="Kebede"/>
    <n v="39.82"/>
    <n v="6.05"/>
    <s v="Yes"/>
    <x v="0"/>
    <x v="0"/>
    <n v="2"/>
    <x v="1"/>
    <x v="0"/>
    <x v="1"/>
    <s v="09-Sep-1966"/>
    <x v="1009"/>
    <x v="2"/>
    <s v="tier - 1"/>
    <x v="0"/>
    <x v="24"/>
  </r>
  <r>
    <x v="1010"/>
    <s v="Strobel"/>
    <n v="28.12"/>
    <n v="4.67"/>
    <s v="No"/>
    <x v="0"/>
    <x v="0"/>
    <n v="2"/>
    <x v="1"/>
    <x v="1"/>
    <x v="2"/>
    <s v="07-Oct-1972"/>
    <x v="1010"/>
    <x v="2"/>
    <s v="tier - 2"/>
    <x v="1"/>
    <x v="28"/>
  </r>
  <r>
    <x v="1011"/>
    <s v="Dalton"/>
    <n v="26.98"/>
    <n v="9.81"/>
    <s v="Yes"/>
    <x v="0"/>
    <x v="0"/>
    <n v="0"/>
    <x v="1"/>
    <x v="1"/>
    <x v="0"/>
    <s v="04-Sep-1967"/>
    <x v="1011"/>
    <x v="2"/>
    <s v="tier - 2"/>
    <x v="1"/>
    <x v="22"/>
  </r>
  <r>
    <x v="1012"/>
    <s v="Morimoto"/>
    <n v="27.2"/>
    <n v="6.06"/>
    <s v="Yes"/>
    <x v="0"/>
    <x v="0"/>
    <n v="2"/>
    <x v="1"/>
    <x v="1"/>
    <x v="1"/>
    <s v="20-Nov-1966"/>
    <x v="1012"/>
    <x v="2"/>
    <s v="tier - 3"/>
    <x v="3"/>
    <x v="24"/>
  </r>
  <r>
    <x v="1013"/>
    <s v="Manlove"/>
    <n v="25.3"/>
    <n v="5.19"/>
    <s v="Yes"/>
    <x v="0"/>
    <x v="0"/>
    <n v="2"/>
    <x v="1"/>
    <x v="1"/>
    <x v="2"/>
    <s v="07-Nov-1966"/>
    <x v="1013"/>
    <x v="2"/>
    <s v="tier - 3"/>
    <x v="3"/>
    <x v="24"/>
  </r>
  <r>
    <x v="1014"/>
    <s v="Madzik"/>
    <n v="30.25"/>
    <n v="10.16"/>
    <s v="No"/>
    <x v="0"/>
    <x v="0"/>
    <n v="0"/>
    <x v="1"/>
    <x v="0"/>
    <x v="0"/>
    <s v="09-Nov-1971"/>
    <x v="1014"/>
    <x v="2"/>
    <s v="tier - 2"/>
    <x v="1"/>
    <x v="14"/>
  </r>
  <r>
    <x v="1015"/>
    <s v="Hobson"/>
    <n v="54"/>
    <n v="4.68"/>
    <s v="Yes"/>
    <x v="1"/>
    <x v="0"/>
    <n v="2"/>
    <x v="1"/>
    <x v="0"/>
    <x v="2"/>
    <s v="18-Sep-2000"/>
    <x v="1015"/>
    <x v="2"/>
    <s v="tier - 1"/>
    <x v="3"/>
    <x v="21"/>
  </r>
  <r>
    <x v="1016"/>
    <s v="Reyes"/>
    <n v="51.86"/>
    <n v="5.32"/>
    <s v="Yes"/>
    <x v="0"/>
    <x v="0"/>
    <n v="0"/>
    <x v="1"/>
    <x v="0"/>
    <x v="2"/>
    <s v="17-Dec-2001"/>
    <x v="1016"/>
    <x v="2"/>
    <s v="tier - 1"/>
    <x v="12"/>
    <x v="47"/>
  </r>
  <r>
    <x v="1017"/>
    <s v="Tierney"/>
    <n v="31.39"/>
    <n v="6.99"/>
    <s v="No"/>
    <x v="0"/>
    <x v="0"/>
    <n v="0"/>
    <x v="1"/>
    <x v="0"/>
    <x v="0"/>
    <s v="30-Aug-1974"/>
    <x v="1017"/>
    <x v="2"/>
    <s v="tier - 2"/>
    <x v="15"/>
    <x v="19"/>
  </r>
  <r>
    <x v="1018"/>
    <s v="Gabris"/>
    <n v="39.97"/>
    <n v="5.55"/>
    <s v="No"/>
    <x v="0"/>
    <x v="0"/>
    <n v="0"/>
    <x v="1"/>
    <x v="0"/>
    <x v="2"/>
    <s v="25-Oct-1989"/>
    <x v="1018"/>
    <x v="2"/>
    <s v="tier - 1"/>
    <x v="1"/>
    <x v="4"/>
  </r>
  <r>
    <x v="1019"/>
    <s v="Howard"/>
    <n v="41.23"/>
    <n v="6.94"/>
    <s v="No"/>
    <x v="0"/>
    <x v="0"/>
    <n v="0"/>
    <x v="1"/>
    <x v="0"/>
    <x v="0"/>
    <s v="10-Dec-1974"/>
    <x v="1019"/>
    <x v="2"/>
    <s v="tier - 3"/>
    <x v="1"/>
    <x v="19"/>
  </r>
  <r>
    <x v="1020"/>
    <s v="Kallay"/>
    <n v="49.45"/>
    <n v="4.2"/>
    <s v="Yes"/>
    <x v="0"/>
    <x v="0"/>
    <n v="0"/>
    <x v="1"/>
    <x v="0"/>
    <x v="2"/>
    <s v="21-Jul-1996"/>
    <x v="1020"/>
    <x v="2"/>
    <s v="tier - 3"/>
    <x v="1"/>
    <x v="45"/>
  </r>
  <r>
    <x v="1021"/>
    <s v="Leguizamo"/>
    <n v="41.04"/>
    <n v="5.59"/>
    <s v="No"/>
    <x v="0"/>
    <x v="0"/>
    <n v="0"/>
    <x v="1"/>
    <x v="0"/>
    <x v="2"/>
    <s v="26-Jun-1991"/>
    <x v="1021"/>
    <x v="2"/>
    <s v="tier - 2"/>
    <x v="1"/>
    <x v="42"/>
  </r>
  <r>
    <x v="1022"/>
    <s v="Escartin"/>
    <n v="27.93"/>
    <n v="9.9600000000000009"/>
    <s v="No"/>
    <x v="0"/>
    <x v="0"/>
    <n v="0"/>
    <x v="1"/>
    <x v="1"/>
    <x v="0"/>
    <s v="15-Dec-1974"/>
    <x v="1022"/>
    <x v="2"/>
    <s v="tier - 1"/>
    <x v="1"/>
    <x v="19"/>
  </r>
  <r>
    <x v="1023"/>
    <s v="Chorey"/>
    <n v="21.01"/>
    <n v="7.37"/>
    <s v="No"/>
    <x v="0"/>
    <x v="0"/>
    <n v="0"/>
    <x v="1"/>
    <x v="2"/>
    <x v="0"/>
    <s v="24-Oct-1968"/>
    <x v="1023"/>
    <x v="2"/>
    <s v="tier - 1"/>
    <x v="0"/>
    <x v="0"/>
  </r>
  <r>
    <x v="1024"/>
    <s v="McVay"/>
    <n v="52.37"/>
    <n v="5.0599999999999996"/>
    <s v="Yes"/>
    <x v="1"/>
    <x v="0"/>
    <n v="2"/>
    <x v="1"/>
    <x v="0"/>
    <x v="2"/>
    <s v="17-Sep-2000"/>
    <x v="1024"/>
    <x v="2"/>
    <s v="tier - 3"/>
    <x v="1"/>
    <x v="21"/>
  </r>
  <r>
    <x v="1025"/>
    <s v="Vinson"/>
    <n v="40.369999999999997"/>
    <n v="8.2100000000000009"/>
    <s v="No"/>
    <x v="0"/>
    <x v="0"/>
    <n v="0"/>
    <x v="1"/>
    <x v="0"/>
    <x v="0"/>
    <s v="18-Dec-1965"/>
    <x v="1025"/>
    <x v="2"/>
    <s v="tier - 3"/>
    <x v="0"/>
    <x v="11"/>
  </r>
  <r>
    <x v="1026"/>
    <s v="Astrike-Davis"/>
    <n v="41.47"/>
    <n v="10.34"/>
    <s v="No"/>
    <x v="0"/>
    <x v="0"/>
    <n v="2"/>
    <x v="1"/>
    <x v="0"/>
    <x v="0"/>
    <s v="21-Oct-1973"/>
    <x v="1026"/>
    <x v="2"/>
    <s v="tier - 1"/>
    <x v="0"/>
    <x v="30"/>
  </r>
  <r>
    <x v="1027"/>
    <s v="Harder"/>
    <n v="33.725000000000001"/>
    <n v="5.51"/>
    <s v="Yes"/>
    <x v="0"/>
    <x v="0"/>
    <n v="2"/>
    <x v="1"/>
    <x v="0"/>
    <x v="2"/>
    <s v="09-Jul-1966"/>
    <x v="1027"/>
    <x v="2"/>
    <s v="tier - 2"/>
    <x v="1"/>
    <x v="24"/>
  </r>
  <r>
    <x v="1028"/>
    <s v="Bell"/>
    <n v="28.1"/>
    <n v="11.2"/>
    <s v="No"/>
    <x v="0"/>
    <x v="0"/>
    <n v="0"/>
    <x v="1"/>
    <x v="1"/>
    <x v="0"/>
    <s v="19-Jun-1965"/>
    <x v="1028"/>
    <x v="2"/>
    <s v="tier - 2"/>
    <x v="3"/>
    <x v="11"/>
  </r>
  <r>
    <x v="1029"/>
    <s v="Dawes"/>
    <n v="37.43"/>
    <n v="4.3499999999999996"/>
    <s v="Yes"/>
    <x v="0"/>
    <x v="1"/>
    <n v="1"/>
    <x v="1"/>
    <x v="0"/>
    <x v="2"/>
    <s v="14-Aug-1969"/>
    <x v="1029"/>
    <x v="2"/>
    <s v="tier - 3"/>
    <x v="1"/>
    <x v="16"/>
  </r>
  <r>
    <x v="1030"/>
    <s v="Larios"/>
    <n v="23.7"/>
    <n v="10.45"/>
    <s v="No"/>
    <x v="0"/>
    <x v="0"/>
    <n v="0"/>
    <x v="1"/>
    <x v="2"/>
    <x v="0"/>
    <s v="04-Dec-1965"/>
    <x v="1030"/>
    <x v="2"/>
    <s v="tier - 3"/>
    <x v="3"/>
    <x v="11"/>
  </r>
  <r>
    <x v="1031"/>
    <s v="Yaremczuk"/>
    <n v="24.795000000000002"/>
    <n v="4.07"/>
    <s v="Yes"/>
    <x v="0"/>
    <x v="1"/>
    <n v="1"/>
    <x v="1"/>
    <x v="2"/>
    <x v="2"/>
    <s v="10-Nov-1969"/>
    <x v="1031"/>
    <x v="2"/>
    <s v="tier - 3"/>
    <x v="1"/>
    <x v="16"/>
  </r>
  <r>
    <x v="1032"/>
    <s v="Knight"/>
    <n v="31.9"/>
    <n v="8.34"/>
    <s v="No"/>
    <x v="0"/>
    <x v="0"/>
    <n v="0"/>
    <x v="1"/>
    <x v="0"/>
    <x v="0"/>
    <s v="12-Nov-1968"/>
    <x v="1032"/>
    <x v="2"/>
    <s v="tier - 3"/>
    <x v="0"/>
    <x v="0"/>
  </r>
  <r>
    <x v="1033"/>
    <s v="Eversman"/>
    <n v="32.68"/>
    <n v="7.41"/>
    <s v="No"/>
    <x v="0"/>
    <x v="0"/>
    <n v="0"/>
    <x v="1"/>
    <x v="0"/>
    <x v="0"/>
    <s v="13-Nov-1968"/>
    <x v="1033"/>
    <x v="2"/>
    <s v="tier - 1"/>
    <x v="2"/>
    <x v="0"/>
  </r>
  <r>
    <x v="1034"/>
    <s v="Hickory"/>
    <n v="47.13"/>
    <n v="4.3099999999999996"/>
    <s v="No"/>
    <x v="0"/>
    <x v="0"/>
    <n v="0"/>
    <x v="1"/>
    <x v="0"/>
    <x v="2"/>
    <s v="06-Sep-1994"/>
    <x v="1034"/>
    <x v="2"/>
    <s v="tier - 3"/>
    <x v="1"/>
    <x v="6"/>
  </r>
  <r>
    <x v="1035"/>
    <s v="Mooney"/>
    <n v="36.67"/>
    <n v="10.83"/>
    <s v="No"/>
    <x v="0"/>
    <x v="0"/>
    <n v="0"/>
    <x v="1"/>
    <x v="0"/>
    <x v="0"/>
    <s v="20-Dec-1971"/>
    <x v="1035"/>
    <x v="2"/>
    <s v="tier - 3"/>
    <x v="1"/>
    <x v="14"/>
  </r>
  <r>
    <x v="1036"/>
    <s v="Craighead"/>
    <n v="33.630000000000003"/>
    <n v="11.31"/>
    <s v="No"/>
    <x v="0"/>
    <x v="0"/>
    <n v="0"/>
    <x v="1"/>
    <x v="0"/>
    <x v="0"/>
    <s v="28-Jul-1968"/>
    <x v="1036"/>
    <x v="2"/>
    <s v="tier - 3"/>
    <x v="1"/>
    <x v="0"/>
  </r>
  <r>
    <x v="1037"/>
    <s v="Gardner"/>
    <n v="32.67"/>
    <n v="11.81"/>
    <s v="Yes"/>
    <x v="0"/>
    <x v="0"/>
    <n v="0"/>
    <x v="1"/>
    <x v="0"/>
    <x v="0"/>
    <s v="02-Oct-1967"/>
    <x v="1037"/>
    <x v="2"/>
    <s v="tier - 2"/>
    <x v="0"/>
    <x v="22"/>
  </r>
  <r>
    <x v="1038"/>
    <s v="Lohrenz"/>
    <n v="33.299999999999997"/>
    <n v="8.26"/>
    <s v="Yes"/>
    <x v="0"/>
    <x v="0"/>
    <n v="2"/>
    <x v="1"/>
    <x v="0"/>
    <x v="0"/>
    <s v="18-Dec-1970"/>
    <x v="1038"/>
    <x v="2"/>
    <s v="tier - 2"/>
    <x v="3"/>
    <x v="2"/>
  </r>
  <r>
    <x v="1039"/>
    <s v="Demise"/>
    <n v="30.78"/>
    <n v="10.74"/>
    <s v="Yes"/>
    <x v="0"/>
    <x v="0"/>
    <n v="2"/>
    <x v="1"/>
    <x v="0"/>
    <x v="0"/>
    <s v="28-Oct-1970"/>
    <x v="1039"/>
    <x v="2"/>
    <s v="tier - 2"/>
    <x v="8"/>
    <x v="2"/>
  </r>
  <r>
    <x v="1040"/>
    <s v="Nelson"/>
    <n v="28.975000000000001"/>
    <n v="7.69"/>
    <s v="Yes"/>
    <x v="0"/>
    <x v="0"/>
    <n v="0"/>
    <x v="1"/>
    <x v="1"/>
    <x v="0"/>
    <s v="23-Oct-1967"/>
    <x v="1040"/>
    <x v="2"/>
    <s v="tier - 1"/>
    <x v="9"/>
    <x v="22"/>
  </r>
  <r>
    <x v="1041"/>
    <s v="Guitard"/>
    <n v="33.4"/>
    <n v="4.84"/>
    <s v="No"/>
    <x v="0"/>
    <x v="0"/>
    <n v="0"/>
    <x v="1"/>
    <x v="0"/>
    <x v="2"/>
    <s v="24-Dec-1999"/>
    <x v="1041"/>
    <x v="2"/>
    <s v="tier - 1"/>
    <x v="3"/>
    <x v="35"/>
  </r>
  <r>
    <x v="1042"/>
    <s v="Navas"/>
    <n v="21.5"/>
    <n v="9.77"/>
    <s v="Yes"/>
    <x v="0"/>
    <x v="0"/>
    <n v="0"/>
    <x v="1"/>
    <x v="2"/>
    <x v="0"/>
    <s v="11-Nov-1967"/>
    <x v="1042"/>
    <x v="2"/>
    <s v="tier - 2"/>
    <x v="3"/>
    <x v="22"/>
  </r>
  <r>
    <x v="1043"/>
    <s v="Ptucha"/>
    <n v="38.14"/>
    <n v="5.84"/>
    <s v="No"/>
    <x v="0"/>
    <x v="0"/>
    <n v="0"/>
    <x v="1"/>
    <x v="0"/>
    <x v="1"/>
    <s v="25-Nov-1989"/>
    <x v="1043"/>
    <x v="2"/>
    <s v="tier - 2"/>
    <x v="13"/>
    <x v="4"/>
  </r>
  <r>
    <x v="1044"/>
    <s v="Kirouac"/>
    <n v="35.42"/>
    <n v="8.6999999999999993"/>
    <s v="Yes"/>
    <x v="0"/>
    <x v="0"/>
    <n v="1"/>
    <x v="1"/>
    <x v="0"/>
    <x v="0"/>
    <s v="29-Aug-1986"/>
    <x v="1044"/>
    <x v="2"/>
    <s v="tier - 1"/>
    <x v="12"/>
    <x v="26"/>
  </r>
  <r>
    <x v="1045"/>
    <s v="Toews"/>
    <n v="35.625"/>
    <n v="10.79"/>
    <s v="No"/>
    <x v="0"/>
    <x v="0"/>
    <n v="0"/>
    <x v="1"/>
    <x v="0"/>
    <x v="0"/>
    <s v="09-Dec-1974"/>
    <x v="1045"/>
    <x v="2"/>
    <s v="tier - 1"/>
    <x v="4"/>
    <x v="19"/>
  </r>
  <r>
    <x v="1046"/>
    <s v="Perry"/>
    <n v="45.51"/>
    <n v="4.32"/>
    <s v="No"/>
    <x v="0"/>
    <x v="0"/>
    <n v="1"/>
    <x v="1"/>
    <x v="0"/>
    <x v="2"/>
    <s v="25-Jun-1992"/>
    <x v="1046"/>
    <x v="2"/>
    <s v="tier - 1"/>
    <x v="1"/>
    <x v="34"/>
  </r>
  <r>
    <x v="1047"/>
    <s v="Kretz"/>
    <n v="37.1"/>
    <n v="7.19"/>
    <s v="Yes"/>
    <x v="0"/>
    <x v="0"/>
    <n v="0"/>
    <x v="1"/>
    <x v="0"/>
    <x v="0"/>
    <s v="05-Oct-1967"/>
    <x v="1047"/>
    <x v="2"/>
    <s v="tier - 3"/>
    <x v="3"/>
    <x v="22"/>
  </r>
  <r>
    <x v="1048"/>
    <s v="Hempel"/>
    <n v="30.5"/>
    <n v="11.94"/>
    <s v="Yes"/>
    <x v="0"/>
    <x v="0"/>
    <n v="0"/>
    <x v="1"/>
    <x v="0"/>
    <x v="0"/>
    <s v="30-Jul-1967"/>
    <x v="1048"/>
    <x v="2"/>
    <s v="tier - 2"/>
    <x v="3"/>
    <x v="22"/>
  </r>
  <r>
    <x v="1049"/>
    <s v="McBroom"/>
    <n v="28.16"/>
    <n v="5.56"/>
    <s v="No"/>
    <x v="0"/>
    <x v="0"/>
    <n v="2"/>
    <x v="1"/>
    <x v="1"/>
    <x v="2"/>
    <s v="24-Oct-1972"/>
    <x v="1049"/>
    <x v="2"/>
    <s v="tier - 3"/>
    <x v="0"/>
    <x v="28"/>
  </r>
  <r>
    <x v="1050"/>
    <s v="Yoo"/>
    <n v="29.1"/>
    <n v="5.64"/>
    <s v="Yes"/>
    <x v="0"/>
    <x v="0"/>
    <n v="0"/>
    <x v="1"/>
    <x v="1"/>
    <x v="2"/>
    <s v="30-Sep-1976"/>
    <x v="1050"/>
    <x v="2"/>
    <s v="tier - 1"/>
    <x v="15"/>
    <x v="1"/>
  </r>
  <r>
    <x v="1051"/>
    <s v="Rand"/>
    <n v="30.22"/>
    <n v="4.6500000000000004"/>
    <s v="No"/>
    <x v="0"/>
    <x v="0"/>
    <n v="0"/>
    <x v="1"/>
    <x v="0"/>
    <x v="2"/>
    <s v="02-Aug-1977"/>
    <x v="1051"/>
    <x v="2"/>
    <s v="tier - 2"/>
    <x v="14"/>
    <x v="29"/>
  </r>
  <r>
    <x v="1052"/>
    <s v="Wolfe"/>
    <n v="24.29"/>
    <n v="9.0500000000000007"/>
    <s v="No"/>
    <x v="0"/>
    <x v="0"/>
    <n v="0"/>
    <x v="1"/>
    <x v="2"/>
    <x v="0"/>
    <s v="07-Sep-1962"/>
    <x v="1052"/>
    <x v="2"/>
    <s v="tier - 3"/>
    <x v="0"/>
    <x v="5"/>
  </r>
  <r>
    <x v="1053"/>
    <s v="Vance"/>
    <n v="29.39"/>
    <n v="4.5199999999999996"/>
    <s v="Yes"/>
    <x v="0"/>
    <x v="0"/>
    <n v="0"/>
    <x v="1"/>
    <x v="1"/>
    <x v="2"/>
    <s v="22-Nov-1976"/>
    <x v="1053"/>
    <x v="2"/>
    <s v="tier - 2"/>
    <x v="14"/>
    <x v="1"/>
  </r>
  <r>
    <x v="1054"/>
    <s v="Burnett"/>
    <n v="25.66"/>
    <n v="4.62"/>
    <s v="Yes"/>
    <x v="0"/>
    <x v="0"/>
    <n v="1"/>
    <x v="1"/>
    <x v="1"/>
    <x v="2"/>
    <s v="08-Aug-1964"/>
    <x v="1054"/>
    <x v="2"/>
    <s v="tier - 3"/>
    <x v="0"/>
    <x v="13"/>
  </r>
  <r>
    <x v="1055"/>
    <s v="Clason"/>
    <n v="39.11"/>
    <n v="5.87"/>
    <s v="No"/>
    <x v="0"/>
    <x v="0"/>
    <n v="0"/>
    <x v="1"/>
    <x v="0"/>
    <x v="1"/>
    <s v="06-Jul-1990"/>
    <x v="1055"/>
    <x v="2"/>
    <s v="tier - 3"/>
    <x v="1"/>
    <x v="3"/>
  </r>
  <r>
    <x v="1056"/>
    <s v="Donnelly"/>
    <n v="43.78"/>
    <n v="5.71"/>
    <s v="No"/>
    <x v="0"/>
    <x v="0"/>
    <n v="1"/>
    <x v="1"/>
    <x v="0"/>
    <x v="1"/>
    <s v="23-Jul-1992"/>
    <x v="1056"/>
    <x v="2"/>
    <s v="tier - 3"/>
    <x v="12"/>
    <x v="34"/>
  </r>
  <r>
    <x v="1057"/>
    <s v="Pietz"/>
    <n v="24.35"/>
    <n v="9.08"/>
    <s v="No"/>
    <x v="0"/>
    <x v="0"/>
    <n v="0"/>
    <x v="1"/>
    <x v="2"/>
    <x v="0"/>
    <s v="27-Jun-1965"/>
    <x v="1057"/>
    <x v="2"/>
    <s v="tier - 3"/>
    <x v="1"/>
    <x v="11"/>
  </r>
  <r>
    <x v="1058"/>
    <s v="Tegenkamp"/>
    <n v="40.299999999999997"/>
    <n v="5.3"/>
    <s v="Yes"/>
    <x v="0"/>
    <x v="0"/>
    <n v="2"/>
    <x v="1"/>
    <x v="0"/>
    <x v="2"/>
    <s v="02-Jul-1966"/>
    <x v="1058"/>
    <x v="2"/>
    <s v="tier - 3"/>
    <x v="3"/>
    <x v="24"/>
  </r>
  <r>
    <x v="1059"/>
    <s v="Dover"/>
    <n v="32.774999999999999"/>
    <n v="11.76"/>
    <s v="Yes"/>
    <x v="0"/>
    <x v="0"/>
    <n v="0"/>
    <x v="1"/>
    <x v="0"/>
    <x v="0"/>
    <s v="23-Jun-1967"/>
    <x v="1059"/>
    <x v="2"/>
    <s v="tier - 2"/>
    <x v="1"/>
    <x v="22"/>
  </r>
  <r>
    <x v="1060"/>
    <s v="Dockemeyer"/>
    <n v="39.6"/>
    <n v="5.1100000000000003"/>
    <s v="Yes"/>
    <x v="0"/>
    <x v="0"/>
    <n v="2"/>
    <x v="1"/>
    <x v="0"/>
    <x v="2"/>
    <s v="20-Jul-1966"/>
    <x v="1060"/>
    <x v="2"/>
    <s v="tier - 2"/>
    <x v="3"/>
    <x v="24"/>
  </r>
  <r>
    <x v="1061"/>
    <s v="Steele"/>
    <n v="30.97"/>
    <n v="5.54"/>
    <s v="No"/>
    <x v="0"/>
    <x v="0"/>
    <n v="2"/>
    <x v="1"/>
    <x v="0"/>
    <x v="2"/>
    <s v="14-Dec-1972"/>
    <x v="1061"/>
    <x v="2"/>
    <s v="tier - 1"/>
    <x v="1"/>
    <x v="28"/>
  </r>
  <r>
    <x v="1062"/>
    <s v="Harel"/>
    <n v="27.645"/>
    <n v="8.8699999999999992"/>
    <s v="Yes"/>
    <x v="0"/>
    <x v="0"/>
    <n v="0"/>
    <x v="1"/>
    <x v="1"/>
    <x v="0"/>
    <s v="29-Nov-1967"/>
    <x v="1062"/>
    <x v="2"/>
    <s v="tier - 1"/>
    <x v="1"/>
    <x v="22"/>
  </r>
  <r>
    <x v="1063"/>
    <s v="Aguila"/>
    <n v="34.43"/>
    <n v="5.96"/>
    <s v="Yes"/>
    <x v="0"/>
    <x v="0"/>
    <n v="2"/>
    <x v="1"/>
    <x v="0"/>
    <x v="1"/>
    <s v="03-Nov-1966"/>
    <x v="1063"/>
    <x v="2"/>
    <s v="tier - 3"/>
    <x v="0"/>
    <x v="24"/>
  </r>
  <r>
    <x v="1064"/>
    <s v="Vallejo Sarmiento"/>
    <n v="39.6"/>
    <n v="4.4400000000000004"/>
    <s v="Yes"/>
    <x v="0"/>
    <x v="1"/>
    <n v="1"/>
    <x v="1"/>
    <x v="0"/>
    <x v="2"/>
    <s v="25-Dec-1969"/>
    <x v="1064"/>
    <x v="2"/>
    <s v="tier - 3"/>
    <x v="0"/>
    <x v="16"/>
  </r>
  <r>
    <x v="1065"/>
    <s v="Beisheim"/>
    <n v="22.1"/>
    <n v="4.6500000000000004"/>
    <s v="Yes"/>
    <x v="0"/>
    <x v="0"/>
    <n v="2"/>
    <x v="1"/>
    <x v="2"/>
    <x v="2"/>
    <s v="11-Dec-1966"/>
    <x v="1065"/>
    <x v="2"/>
    <s v="tier - 3"/>
    <x v="3"/>
    <x v="24"/>
  </r>
  <r>
    <x v="1066"/>
    <s v="Lenhoff"/>
    <n v="33.25"/>
    <n v="5.64"/>
    <s v="Yes"/>
    <x v="0"/>
    <x v="1"/>
    <n v="1"/>
    <x v="1"/>
    <x v="0"/>
    <x v="2"/>
    <s v="17-Jul-1969"/>
    <x v="1066"/>
    <x v="2"/>
    <s v="tier - 1"/>
    <x v="2"/>
    <x v="16"/>
  </r>
  <r>
    <x v="1067"/>
    <s v="Wehrwein"/>
    <n v="33.33"/>
    <n v="10.19"/>
    <s v="No"/>
    <x v="0"/>
    <x v="0"/>
    <n v="0"/>
    <x v="1"/>
    <x v="0"/>
    <x v="0"/>
    <s v="29-Jun-1971"/>
    <x v="1067"/>
    <x v="2"/>
    <s v="tier - 2"/>
    <x v="0"/>
    <x v="14"/>
  </r>
  <r>
    <x v="1068"/>
    <s v="Wallace"/>
    <n v="30.5"/>
    <n v="10.79"/>
    <s v="No"/>
    <x v="0"/>
    <x v="0"/>
    <n v="0"/>
    <x v="1"/>
    <x v="0"/>
    <x v="0"/>
    <s v="26-Sep-1971"/>
    <x v="1068"/>
    <x v="2"/>
    <s v="tier - 3"/>
    <x v="3"/>
    <x v="14"/>
  </r>
  <r>
    <x v="1069"/>
    <s v="Markowitz"/>
    <n v="30.3"/>
    <n v="4.24"/>
    <s v="No"/>
    <x v="0"/>
    <x v="0"/>
    <n v="0"/>
    <x v="1"/>
    <x v="0"/>
    <x v="2"/>
    <s v="25-Oct-1977"/>
    <x v="1069"/>
    <x v="2"/>
    <s v="tier - 1"/>
    <x v="1"/>
    <x v="29"/>
  </r>
  <r>
    <x v="1070"/>
    <s v="Vos"/>
    <n v="26.22"/>
    <n v="5.83"/>
    <s v="No"/>
    <x v="0"/>
    <x v="0"/>
    <n v="2"/>
    <x v="1"/>
    <x v="1"/>
    <x v="1"/>
    <s v="19-Oct-1972"/>
    <x v="1070"/>
    <x v="2"/>
    <s v="tier - 1"/>
    <x v="1"/>
    <x v="28"/>
  </r>
  <r>
    <x v="1071"/>
    <s v="McLeod"/>
    <n v="29.99"/>
    <n v="11.85"/>
    <s v="No"/>
    <x v="0"/>
    <x v="0"/>
    <n v="0"/>
    <x v="1"/>
    <x v="0"/>
    <x v="0"/>
    <s v="21-Aug-1978"/>
    <x v="1071"/>
    <x v="2"/>
    <s v="tier - 3"/>
    <x v="15"/>
    <x v="9"/>
  </r>
  <r>
    <x v="1072"/>
    <s v="Balcom"/>
    <n v="36.380000000000003"/>
    <n v="5.98"/>
    <s v="No"/>
    <x v="0"/>
    <x v="0"/>
    <n v="1"/>
    <x v="1"/>
    <x v="0"/>
    <x v="1"/>
    <s v="28-Jun-1987"/>
    <x v="1072"/>
    <x v="2"/>
    <s v="tier - 1"/>
    <x v="1"/>
    <x v="38"/>
  </r>
  <r>
    <x v="1073"/>
    <s v="Dirth"/>
    <n v="31.16"/>
    <n v="4.26"/>
    <s v="Yes"/>
    <x v="0"/>
    <x v="1"/>
    <n v="1"/>
    <x v="1"/>
    <x v="0"/>
    <x v="2"/>
    <s v="22-Sep-1969"/>
    <x v="1073"/>
    <x v="2"/>
    <s v="tier - 1"/>
    <x v="1"/>
    <x v="16"/>
  </r>
  <r>
    <x v="1074"/>
    <s v="Inglish"/>
    <n v="25.55"/>
    <n v="4.96"/>
    <s v="Yes"/>
    <x v="0"/>
    <x v="0"/>
    <n v="1"/>
    <x v="1"/>
    <x v="1"/>
    <x v="2"/>
    <s v="27-Jul-1964"/>
    <x v="1074"/>
    <x v="2"/>
    <s v="tier - 1"/>
    <x v="0"/>
    <x v="13"/>
  </r>
  <r>
    <x v="1075"/>
    <s v="Matthews"/>
    <n v="28.77"/>
    <n v="4"/>
    <s v="Yes"/>
    <x v="0"/>
    <x v="0"/>
    <n v="0"/>
    <x v="1"/>
    <x v="1"/>
    <x v="2"/>
    <s v="03-Aug-1976"/>
    <x v="1075"/>
    <x v="2"/>
    <s v="tier - 2"/>
    <x v="14"/>
    <x v="1"/>
  </r>
  <r>
    <x v="1076"/>
    <s v="Massa-Musiak"/>
    <n v="23.14"/>
    <n v="4.1500000000000004"/>
    <s v="Yes"/>
    <x v="0"/>
    <x v="0"/>
    <n v="1"/>
    <x v="1"/>
    <x v="2"/>
    <x v="2"/>
    <s v="14-Oct-1964"/>
    <x v="1076"/>
    <x v="2"/>
    <s v="tier - 1"/>
    <x v="1"/>
    <x v="13"/>
  </r>
  <r>
    <x v="1077"/>
    <s v="Bailey"/>
    <n v="39.6"/>
    <n v="11.36"/>
    <s v="No"/>
    <x v="0"/>
    <x v="0"/>
    <n v="0"/>
    <x v="1"/>
    <x v="0"/>
    <x v="0"/>
    <s v="08-Nov-1968"/>
    <x v="1077"/>
    <x v="2"/>
    <s v="tier - 1"/>
    <x v="3"/>
    <x v="0"/>
  </r>
  <r>
    <x v="1078"/>
    <s v="Jacoby"/>
    <n v="29.2"/>
    <n v="7.53"/>
    <s v="No"/>
    <x v="0"/>
    <x v="0"/>
    <n v="0"/>
    <x v="1"/>
    <x v="1"/>
    <x v="0"/>
    <s v="29-Aug-1968"/>
    <x v="1078"/>
    <x v="2"/>
    <s v="tier - 3"/>
    <x v="3"/>
    <x v="0"/>
  </r>
  <r>
    <x v="1079"/>
    <s v="Crimmings"/>
    <n v="32.774999999999999"/>
    <n v="7.95"/>
    <s v="No"/>
    <x v="0"/>
    <x v="0"/>
    <n v="0"/>
    <x v="1"/>
    <x v="0"/>
    <x v="0"/>
    <s v="23-Aug-1968"/>
    <x v="1079"/>
    <x v="2"/>
    <s v="tier - 1"/>
    <x v="4"/>
    <x v="0"/>
  </r>
  <r>
    <x v="1080"/>
    <s v="Crane"/>
    <n v="24.035"/>
    <n v="8.5"/>
    <s v="No"/>
    <x v="0"/>
    <x v="0"/>
    <n v="0"/>
    <x v="1"/>
    <x v="2"/>
    <x v="0"/>
    <s v="27-Dec-1968"/>
    <x v="1080"/>
    <x v="2"/>
    <s v="tier - 1"/>
    <x v="6"/>
    <x v="0"/>
  </r>
  <r>
    <x v="1081"/>
    <s v="Swartzfager"/>
    <n v="30.55"/>
    <n v="5.89"/>
    <s v="No"/>
    <x v="0"/>
    <x v="1"/>
    <n v="1"/>
    <x v="1"/>
    <x v="0"/>
    <x v="1"/>
    <s v="25-Nov-1979"/>
    <x v="1081"/>
    <x v="2"/>
    <s v="tier - 2"/>
    <x v="15"/>
    <x v="18"/>
  </r>
  <r>
    <x v="1082"/>
    <s v="Clevenger"/>
    <n v="28.81"/>
    <n v="8.76"/>
    <s v="No"/>
    <x v="0"/>
    <x v="0"/>
    <n v="2"/>
    <x v="1"/>
    <x v="1"/>
    <x v="0"/>
    <s v="11-Oct-1973"/>
    <x v="1082"/>
    <x v="2"/>
    <s v="tier - 2"/>
    <x v="15"/>
    <x v="30"/>
  </r>
  <r>
    <x v="1083"/>
    <s v="Reichardt"/>
    <n v="31.66"/>
    <n v="4.1100000000000003"/>
    <s v="No"/>
    <x v="0"/>
    <x v="0"/>
    <n v="0"/>
    <x v="1"/>
    <x v="0"/>
    <x v="2"/>
    <s v="24-Oct-1980"/>
    <x v="1083"/>
    <x v="2"/>
    <s v="tier - 1"/>
    <x v="14"/>
    <x v="25"/>
  </r>
  <r>
    <x v="1084"/>
    <s v="Morton"/>
    <n v="28.215"/>
    <n v="7.56"/>
    <s v="Yes"/>
    <x v="0"/>
    <x v="0"/>
    <n v="1"/>
    <x v="1"/>
    <x v="1"/>
    <x v="0"/>
    <s v="05-Jun-1975"/>
    <x v="1084"/>
    <x v="2"/>
    <s v="tier - 1"/>
    <x v="5"/>
    <x v="19"/>
  </r>
  <r>
    <x v="1085"/>
    <s v="Sunstrum"/>
    <n v="26.12"/>
    <n v="4.17"/>
    <s v="Yes"/>
    <x v="0"/>
    <x v="1"/>
    <n v="1"/>
    <x v="1"/>
    <x v="1"/>
    <x v="2"/>
    <s v="07-Jul-1969"/>
    <x v="1085"/>
    <x v="2"/>
    <s v="tier - 2"/>
    <x v="16"/>
    <x v="16"/>
  </r>
  <r>
    <x v="1086"/>
    <s v="Frownfelter"/>
    <n v="36.630000000000003"/>
    <n v="11.42"/>
    <s v="No"/>
    <x v="0"/>
    <x v="0"/>
    <n v="2"/>
    <x v="1"/>
    <x v="0"/>
    <x v="0"/>
    <s v="19-Sep-1973"/>
    <x v="1086"/>
    <x v="2"/>
    <s v="tier - 3"/>
    <x v="0"/>
    <x v="30"/>
  </r>
  <r>
    <x v="1087"/>
    <s v="Richter"/>
    <n v="33.344999999999999"/>
    <n v="7.33"/>
    <s v="No"/>
    <x v="0"/>
    <x v="0"/>
    <n v="2"/>
    <x v="1"/>
    <x v="0"/>
    <x v="0"/>
    <s v="29-Sep-1973"/>
    <x v="1087"/>
    <x v="2"/>
    <s v="tier - 3"/>
    <x v="2"/>
    <x v="30"/>
  </r>
  <r>
    <x v="1088"/>
    <s v="England"/>
    <n v="27.11"/>
    <n v="6.7"/>
    <s v="No"/>
    <x v="0"/>
    <x v="0"/>
    <n v="0"/>
    <x v="1"/>
    <x v="1"/>
    <x v="0"/>
    <s v="06-Sep-1971"/>
    <x v="1088"/>
    <x v="2"/>
    <s v="tier - 1"/>
    <x v="15"/>
    <x v="14"/>
  </r>
  <r>
    <x v="1089"/>
    <s v="McLean"/>
    <n v="26.6"/>
    <n v="5.27"/>
    <s v="Yes"/>
    <x v="0"/>
    <x v="1"/>
    <n v="1"/>
    <x v="1"/>
    <x v="1"/>
    <x v="2"/>
    <s v="17-Jun-1969"/>
    <x v="1089"/>
    <x v="2"/>
    <s v="tier - 1"/>
    <x v="1"/>
    <x v="16"/>
  </r>
  <r>
    <x v="1090"/>
    <s v="Gardner"/>
    <n v="30.41"/>
    <n v="7.72"/>
    <s v="No"/>
    <x v="0"/>
    <x v="0"/>
    <n v="0"/>
    <x v="1"/>
    <x v="0"/>
    <x v="0"/>
    <s v="29-Sep-1974"/>
    <x v="1090"/>
    <x v="2"/>
    <s v="tier - 1"/>
    <x v="1"/>
    <x v="19"/>
  </r>
  <r>
    <x v="1091"/>
    <s v="Lane"/>
    <n v="28.98"/>
    <n v="8.68"/>
    <s v="No"/>
    <x v="0"/>
    <x v="0"/>
    <n v="2"/>
    <x v="1"/>
    <x v="1"/>
    <x v="0"/>
    <s v="08-Aug-1973"/>
    <x v="1091"/>
    <x v="2"/>
    <s v="tier - 2"/>
    <x v="14"/>
    <x v="30"/>
  </r>
  <r>
    <x v="1092"/>
    <s v="Vonachen"/>
    <n v="31.24"/>
    <n v="9.8000000000000007"/>
    <s v="No"/>
    <x v="0"/>
    <x v="0"/>
    <n v="0"/>
    <x v="1"/>
    <x v="0"/>
    <x v="0"/>
    <s v="19-Jul-1968"/>
    <x v="1092"/>
    <x v="2"/>
    <s v="tier - 1"/>
    <x v="0"/>
    <x v="0"/>
  </r>
  <r>
    <x v="1093"/>
    <s v="Smith"/>
    <n v="31.54"/>
    <n v="4.4400000000000004"/>
    <s v="No"/>
    <x v="0"/>
    <x v="0"/>
    <n v="0"/>
    <x v="1"/>
    <x v="0"/>
    <x v="2"/>
    <s v="21-Jul-1982"/>
    <x v="1093"/>
    <x v="2"/>
    <s v="tier - 1"/>
    <x v="14"/>
    <x v="37"/>
  </r>
  <r>
    <x v="1094"/>
    <s v="Kidwell"/>
    <n v="38.6"/>
    <n v="7.19"/>
    <s v="Yes"/>
    <x v="0"/>
    <x v="0"/>
    <n v="2"/>
    <x v="1"/>
    <x v="0"/>
    <x v="0"/>
    <s v="01-Dec-1970"/>
    <x v="1094"/>
    <x v="2"/>
    <s v="tier - 3"/>
    <x v="3"/>
    <x v="2"/>
  </r>
  <r>
    <x v="1095"/>
    <s v="Betancourth"/>
    <n v="37.950000000000003"/>
    <n v="6.06"/>
    <s v="No"/>
    <x v="0"/>
    <x v="0"/>
    <n v="0"/>
    <x v="1"/>
    <x v="0"/>
    <x v="1"/>
    <s v="21-Aug-1991"/>
    <x v="1095"/>
    <x v="2"/>
    <s v="tier - 1"/>
    <x v="12"/>
    <x v="42"/>
  </r>
  <r>
    <x v="1096"/>
    <s v="Henstrom"/>
    <n v="38.97"/>
    <n v="5.12"/>
    <s v="No"/>
    <x v="0"/>
    <x v="0"/>
    <n v="0"/>
    <x v="1"/>
    <x v="0"/>
    <x v="2"/>
    <s v="17-Nov-1991"/>
    <x v="1096"/>
    <x v="2"/>
    <s v="tier - 2"/>
    <x v="1"/>
    <x v="42"/>
  </r>
  <r>
    <x v="1097"/>
    <s v="Pereira"/>
    <n v="21.2"/>
    <n v="10.72"/>
    <s v="No"/>
    <x v="0"/>
    <x v="0"/>
    <n v="0"/>
    <x v="1"/>
    <x v="2"/>
    <x v="0"/>
    <s v="12-Jul-1962"/>
    <x v="1097"/>
    <x v="2"/>
    <s v="tier - 3"/>
    <x v="1"/>
    <x v="5"/>
  </r>
  <r>
    <x v="1098"/>
    <s v="Black"/>
    <n v="23.96"/>
    <n v="9.58"/>
    <s v="Yes"/>
    <x v="0"/>
    <x v="1"/>
    <n v="1"/>
    <x v="1"/>
    <x v="2"/>
    <x v="0"/>
    <s v="24-Sep-1963"/>
    <x v="1098"/>
    <x v="2"/>
    <s v="tier - 1"/>
    <x v="0"/>
    <x v="8"/>
  </r>
  <r>
    <x v="1099"/>
    <s v="Brown"/>
    <n v="35.93"/>
    <n v="6.4"/>
    <s v="Yes"/>
    <x v="0"/>
    <x v="0"/>
    <n v="1"/>
    <x v="1"/>
    <x v="0"/>
    <x v="1"/>
    <s v="14-Sep-1988"/>
    <x v="1099"/>
    <x v="2"/>
    <s v="tier - 1"/>
    <x v="14"/>
    <x v="23"/>
  </r>
  <r>
    <x v="1100"/>
    <s v="Reasoner"/>
    <n v="26.11"/>
    <n v="6.8"/>
    <s v="Yes"/>
    <x v="0"/>
    <x v="0"/>
    <n v="2"/>
    <x v="1"/>
    <x v="1"/>
    <x v="0"/>
    <s v="21-Jun-1970"/>
    <x v="1100"/>
    <x v="2"/>
    <s v="tier - 1"/>
    <x v="2"/>
    <x v="2"/>
  </r>
  <r>
    <x v="1101"/>
    <s v="Wandzilak"/>
    <n v="32.299999999999997"/>
    <n v="9.48"/>
    <s v="No"/>
    <x v="0"/>
    <x v="0"/>
    <n v="2"/>
    <x v="1"/>
    <x v="0"/>
    <x v="0"/>
    <s v="27-Nov-1973"/>
    <x v="1101"/>
    <x v="2"/>
    <s v="tier - 3"/>
    <x v="1"/>
    <x v="30"/>
  </r>
  <r>
    <x v="1102"/>
    <s v="Carver"/>
    <n v="28.69"/>
    <n v="7.45"/>
    <s v="No"/>
    <x v="0"/>
    <x v="0"/>
    <n v="2"/>
    <x v="1"/>
    <x v="1"/>
    <x v="0"/>
    <s v="05-Sep-1973"/>
    <x v="1102"/>
    <x v="2"/>
    <s v="tier - 2"/>
    <x v="1"/>
    <x v="30"/>
  </r>
  <r>
    <x v="1103"/>
    <s v="Borror"/>
    <n v="31.28"/>
    <n v="6.94"/>
    <s v="Yes"/>
    <x v="0"/>
    <x v="0"/>
    <n v="1"/>
    <x v="1"/>
    <x v="0"/>
    <x v="0"/>
    <s v="15-Aug-1975"/>
    <x v="1103"/>
    <x v="2"/>
    <s v="tier - 2"/>
    <x v="3"/>
    <x v="27"/>
  </r>
  <r>
    <x v="1104"/>
    <s v="Saad"/>
    <n v="30.21"/>
    <n v="7.83"/>
    <s v="No"/>
    <x v="0"/>
    <x v="0"/>
    <n v="0"/>
    <x v="1"/>
    <x v="0"/>
    <x v="0"/>
    <s v="23-Sep-1968"/>
    <x v="1104"/>
    <x v="2"/>
    <s v="tier - 1"/>
    <x v="1"/>
    <x v="0"/>
  </r>
  <r>
    <x v="1105"/>
    <s v="Paul"/>
    <n v="38.28"/>
    <n v="10.17"/>
    <s v="Yes"/>
    <x v="0"/>
    <x v="0"/>
    <n v="0"/>
    <x v="1"/>
    <x v="0"/>
    <x v="0"/>
    <s v="28-Jun-1967"/>
    <x v="1105"/>
    <x v="2"/>
    <s v="tier - 3"/>
    <x v="0"/>
    <x v="22"/>
  </r>
  <r>
    <x v="1106"/>
    <s v="Trail"/>
    <n v="29.9"/>
    <n v="8.9600000000000009"/>
    <s v="Yes"/>
    <x v="0"/>
    <x v="0"/>
    <n v="0"/>
    <x v="1"/>
    <x v="1"/>
    <x v="0"/>
    <s v="26-Sep-1967"/>
    <x v="1106"/>
    <x v="2"/>
    <s v="tier - 2"/>
    <x v="3"/>
    <x v="22"/>
  </r>
  <r>
    <x v="1107"/>
    <s v="Benton"/>
    <n v="23.18"/>
    <n v="6.96"/>
    <s v="Yes"/>
    <x v="0"/>
    <x v="0"/>
    <n v="2"/>
    <x v="1"/>
    <x v="2"/>
    <x v="0"/>
    <s v="24-Dec-1970"/>
    <x v="1107"/>
    <x v="2"/>
    <s v="tier - 1"/>
    <x v="2"/>
    <x v="2"/>
  </r>
  <r>
    <x v="1108"/>
    <s v="Bauman"/>
    <n v="33.020000000000003"/>
    <n v="5.07"/>
    <s v="Yes"/>
    <x v="0"/>
    <x v="0"/>
    <n v="0"/>
    <x v="1"/>
    <x v="0"/>
    <x v="2"/>
    <s v="16-Oct-1985"/>
    <x v="1108"/>
    <x v="2"/>
    <s v="tier - 2"/>
    <x v="12"/>
    <x v="17"/>
  </r>
  <r>
    <x v="1109"/>
    <s v="Bakula"/>
    <n v="27.29"/>
    <n v="5.85"/>
    <s v="No"/>
    <x v="0"/>
    <x v="0"/>
    <n v="2"/>
    <x v="1"/>
    <x v="1"/>
    <x v="1"/>
    <s v="10-Jul-1972"/>
    <x v="1109"/>
    <x v="2"/>
    <s v="tier - 3"/>
    <x v="15"/>
    <x v="28"/>
  </r>
  <r>
    <x v="1110"/>
    <s v="Edwards"/>
    <n v="23.18"/>
    <n v="10.56"/>
    <s v="No"/>
    <x v="0"/>
    <x v="0"/>
    <n v="2"/>
    <x v="1"/>
    <x v="2"/>
    <x v="0"/>
    <s v="13-Oct-1973"/>
    <x v="1110"/>
    <x v="2"/>
    <s v="tier - 2"/>
    <x v="1"/>
    <x v="30"/>
  </r>
  <r>
    <x v="1111"/>
    <s v="Davis"/>
    <n v="32.659999999999997"/>
    <n v="8.92"/>
    <s v="Yes"/>
    <x v="0"/>
    <x v="0"/>
    <n v="0"/>
    <x v="1"/>
    <x v="0"/>
    <x v="0"/>
    <s v="12-Jun-1981"/>
    <x v="1111"/>
    <x v="2"/>
    <s v="tier - 1"/>
    <x v="15"/>
    <x v="36"/>
  </r>
  <r>
    <x v="1112"/>
    <s v="Weiler"/>
    <n v="30.78"/>
    <n v="8.6300000000000008"/>
    <s v="No"/>
    <x v="0"/>
    <x v="0"/>
    <n v="0"/>
    <x v="1"/>
    <x v="0"/>
    <x v="0"/>
    <s v="30-Dec-1974"/>
    <x v="1112"/>
    <x v="2"/>
    <s v="tier - 1"/>
    <x v="4"/>
    <x v="19"/>
  </r>
  <r>
    <x v="1113"/>
    <s v="Schaaf"/>
    <n v="47.2"/>
    <n v="6.29"/>
    <s v="Yes"/>
    <x v="0"/>
    <x v="1"/>
    <n v="1"/>
    <x v="1"/>
    <x v="0"/>
    <x v="1"/>
    <s v="05-Sep-1997"/>
    <x v="1113"/>
    <x v="2"/>
    <s v="tier - 2"/>
    <x v="1"/>
    <x v="31"/>
  </r>
  <r>
    <x v="1114"/>
    <s v="Sack"/>
    <n v="31.6"/>
    <n v="5.75"/>
    <s v="No"/>
    <x v="0"/>
    <x v="0"/>
    <n v="2"/>
    <x v="1"/>
    <x v="0"/>
    <x v="1"/>
    <s v="16-Nov-1972"/>
    <x v="1114"/>
    <x v="2"/>
    <s v="tier - 3"/>
    <x v="3"/>
    <x v="28"/>
  </r>
  <r>
    <x v="1115"/>
    <s v="Chenard"/>
    <n v="33.914999999999999"/>
    <n v="6.66"/>
    <s v="Yes"/>
    <x v="0"/>
    <x v="0"/>
    <n v="1"/>
    <x v="1"/>
    <x v="0"/>
    <x v="0"/>
    <s v="02-Jul-1975"/>
    <x v="1115"/>
    <x v="2"/>
    <s v="tier - 3"/>
    <x v="1"/>
    <x v="27"/>
  </r>
  <r>
    <x v="1116"/>
    <s v="Williamson"/>
    <n v="23.54"/>
    <n v="5.0999999999999996"/>
    <s v="No"/>
    <x v="0"/>
    <x v="0"/>
    <n v="2"/>
    <x v="1"/>
    <x v="2"/>
    <x v="2"/>
    <s v="08-Aug-1972"/>
    <x v="1116"/>
    <x v="2"/>
    <s v="tier - 1"/>
    <x v="0"/>
    <x v="28"/>
  </r>
  <r>
    <x v="1117"/>
    <s v="Dollas"/>
    <n v="27.074999999999999"/>
    <n v="4.41"/>
    <s v="No"/>
    <x v="0"/>
    <x v="0"/>
    <n v="2"/>
    <x v="1"/>
    <x v="1"/>
    <x v="2"/>
    <s v="19-Oct-1972"/>
    <x v="1117"/>
    <x v="2"/>
    <s v="tier - 1"/>
    <x v="2"/>
    <x v="28"/>
  </r>
  <r>
    <x v="1118"/>
    <s v="Sprague"/>
    <n v="25.8"/>
    <n v="5.52"/>
    <s v="Yes"/>
    <x v="0"/>
    <x v="0"/>
    <n v="0"/>
    <x v="1"/>
    <x v="1"/>
    <x v="2"/>
    <s v="19-Dec-1976"/>
    <x v="1118"/>
    <x v="2"/>
    <s v="tier - 2"/>
    <x v="3"/>
    <x v="1"/>
  </r>
  <r>
    <x v="1119"/>
    <s v="Michell"/>
    <n v="36.1"/>
    <n v="4.62"/>
    <s v="Yes"/>
    <x v="0"/>
    <x v="1"/>
    <n v="1"/>
    <x v="1"/>
    <x v="0"/>
    <x v="2"/>
    <s v="03-Jul-1969"/>
    <x v="1119"/>
    <x v="2"/>
    <s v="tier - 3"/>
    <x v="3"/>
    <x v="16"/>
  </r>
  <r>
    <x v="1120"/>
    <s v="Datwyler"/>
    <n v="30.495000000000001"/>
    <n v="5.74"/>
    <s v="Yes"/>
    <x v="0"/>
    <x v="1"/>
    <n v="1"/>
    <x v="1"/>
    <x v="0"/>
    <x v="1"/>
    <s v="27-Oct-1969"/>
    <x v="1120"/>
    <x v="2"/>
    <s v="tier - 1"/>
    <x v="6"/>
    <x v="16"/>
  </r>
  <r>
    <x v="1121"/>
    <s v="Mead"/>
    <n v="21.4"/>
    <n v="6.3"/>
    <s v="Yes"/>
    <x v="0"/>
    <x v="1"/>
    <n v="1"/>
    <x v="1"/>
    <x v="2"/>
    <x v="1"/>
    <s v="22-Aug-1969"/>
    <x v="1121"/>
    <x v="2"/>
    <s v="tier - 2"/>
    <x v="3"/>
    <x v="16"/>
  </r>
  <r>
    <x v="1122"/>
    <s v="Kennedy"/>
    <n v="32.299999999999997"/>
    <n v="10.27"/>
    <s v="No"/>
    <x v="0"/>
    <x v="0"/>
    <n v="0"/>
    <x v="1"/>
    <x v="0"/>
    <x v="0"/>
    <s v="30-Aug-1974"/>
    <x v="1122"/>
    <x v="2"/>
    <s v="tier - 2"/>
    <x v="2"/>
    <x v="19"/>
  </r>
  <r>
    <x v="1123"/>
    <s v="Czech"/>
    <n v="29.78"/>
    <n v="5.85"/>
    <s v="No"/>
    <x v="0"/>
    <x v="1"/>
    <n v="1"/>
    <x v="1"/>
    <x v="1"/>
    <x v="1"/>
    <s v="28-Dec-1979"/>
    <x v="1123"/>
    <x v="2"/>
    <s v="tier - 1"/>
    <x v="14"/>
    <x v="18"/>
  </r>
  <r>
    <x v="1124"/>
    <s v="O'Brien"/>
    <n v="34.76"/>
    <n v="5.92"/>
    <s v="Yes"/>
    <x v="0"/>
    <x v="0"/>
    <n v="1"/>
    <x v="1"/>
    <x v="0"/>
    <x v="1"/>
    <s v="03-Jul-1988"/>
    <x v="1124"/>
    <x v="2"/>
    <s v="tier - 3"/>
    <x v="12"/>
    <x v="23"/>
  </r>
  <r>
    <x v="1125"/>
    <s v="Bachman"/>
    <n v="18.335000000000001"/>
    <n v="10.01"/>
    <s v="Yes"/>
    <x v="0"/>
    <x v="0"/>
    <n v="2"/>
    <x v="1"/>
    <x v="3"/>
    <x v="0"/>
    <s v="11-Aug-1970"/>
    <x v="1125"/>
    <x v="1"/>
    <s v="tier - 3"/>
    <x v="1"/>
    <x v="2"/>
  </r>
  <r>
    <x v="1126"/>
    <s v="Bednar"/>
    <n v="32.299999999999997"/>
    <n v="9.59"/>
    <s v="No"/>
    <x v="0"/>
    <x v="0"/>
    <n v="0"/>
    <x v="1"/>
    <x v="0"/>
    <x v="0"/>
    <s v="06-Oct-1971"/>
    <x v="1126"/>
    <x v="1"/>
    <s v="tier - 2"/>
    <x v="9"/>
    <x v="14"/>
  </r>
  <r>
    <x v="1127"/>
    <s v="Daye"/>
    <n v="27.74"/>
    <n v="10.37"/>
    <s v="No"/>
    <x v="0"/>
    <x v="0"/>
    <n v="0"/>
    <x v="1"/>
    <x v="1"/>
    <x v="0"/>
    <s v="26-Dec-1971"/>
    <x v="1127"/>
    <x v="1"/>
    <s v="tier - 3"/>
    <x v="11"/>
    <x v="14"/>
  </r>
  <r>
    <x v="1128"/>
    <s v="Clarke"/>
    <n v="24"/>
    <n v="4.01"/>
    <s v="Yes"/>
    <x v="0"/>
    <x v="0"/>
    <n v="1"/>
    <x v="1"/>
    <x v="2"/>
    <x v="2"/>
    <s v="11-Sep-1964"/>
    <x v="1128"/>
    <x v="2"/>
    <s v="tier - 3"/>
    <x v="0"/>
    <x v="13"/>
  </r>
  <r>
    <x v="1129"/>
    <s v="Koren"/>
    <n v="31.78"/>
    <n v="4.24"/>
    <s v="Yes"/>
    <x v="0"/>
    <x v="1"/>
    <n v="1"/>
    <x v="1"/>
    <x v="0"/>
    <x v="2"/>
    <s v="03-Dec-1983"/>
    <x v="1129"/>
    <x v="1"/>
    <s v="tier - 2"/>
    <x v="1"/>
    <x v="33"/>
  </r>
  <r>
    <x v="1130"/>
    <s v="Kuramoto"/>
    <n v="32.25"/>
    <n v="5.36"/>
    <s v="Yes"/>
    <x v="0"/>
    <x v="0"/>
    <n v="0"/>
    <x v="1"/>
    <x v="0"/>
    <x v="2"/>
    <s v="19-Aug-1985"/>
    <x v="1130"/>
    <x v="1"/>
    <s v="tier - 3"/>
    <x v="15"/>
    <x v="17"/>
  </r>
  <r>
    <x v="1131"/>
    <s v="Lynn"/>
    <n v="30.114999999999998"/>
    <n v="4.99"/>
    <s v="No"/>
    <x v="0"/>
    <x v="0"/>
    <n v="2"/>
    <x v="1"/>
    <x v="0"/>
    <x v="2"/>
    <s v="14-Sep-1972"/>
    <x v="1131"/>
    <x v="1"/>
    <s v="tier - 3"/>
    <x v="1"/>
    <x v="28"/>
  </r>
  <r>
    <x v="1132"/>
    <s v="Dierksen"/>
    <n v="22.41"/>
    <n v="8.68"/>
    <s v="No"/>
    <x v="0"/>
    <x v="0"/>
    <n v="0"/>
    <x v="1"/>
    <x v="2"/>
    <x v="0"/>
    <s v="17-Aug-1962"/>
    <x v="1132"/>
    <x v="2"/>
    <s v="tier - 2"/>
    <x v="0"/>
    <x v="5"/>
  </r>
  <r>
    <x v="1133"/>
    <s v="Zoeller"/>
    <n v="45.72"/>
    <n v="4.2300000000000004"/>
    <s v="Yes"/>
    <x v="0"/>
    <x v="0"/>
    <n v="0"/>
    <x v="1"/>
    <x v="0"/>
    <x v="2"/>
    <s v="08-Jul-1996"/>
    <x v="1133"/>
    <x v="1"/>
    <s v="tier - 3"/>
    <x v="1"/>
    <x v="45"/>
  </r>
  <r>
    <x v="1134"/>
    <s v="Flesch"/>
    <n v="25"/>
    <n v="5.32"/>
    <s v="Yes"/>
    <x v="0"/>
    <x v="0"/>
    <n v="2"/>
    <x v="1"/>
    <x v="1"/>
    <x v="2"/>
    <s v="05-Nov-1966"/>
    <x v="1134"/>
    <x v="2"/>
    <s v="tier - 3"/>
    <x v="0"/>
    <x v="24"/>
  </r>
  <r>
    <x v="1135"/>
    <s v="Maltby"/>
    <n v="39.5"/>
    <n v="6.66"/>
    <s v="No"/>
    <x v="0"/>
    <x v="0"/>
    <n v="0"/>
    <x v="1"/>
    <x v="0"/>
    <x v="0"/>
    <s v="08-Nov-1971"/>
    <x v="1135"/>
    <x v="1"/>
    <s v="tier - 3"/>
    <x v="3"/>
    <x v="14"/>
  </r>
  <r>
    <x v="1136"/>
    <s v="Custance"/>
    <n v="37.729999999999997"/>
    <n v="7.4"/>
    <s v="No"/>
    <x v="0"/>
    <x v="0"/>
    <n v="0"/>
    <x v="1"/>
    <x v="0"/>
    <x v="0"/>
    <s v="03-Oct-1971"/>
    <x v="1136"/>
    <x v="1"/>
    <s v="tier - 1"/>
    <x v="0"/>
    <x v="14"/>
  </r>
  <r>
    <x v="1137"/>
    <s v="Choi"/>
    <n v="40.659999999999997"/>
    <n v="10.08"/>
    <s v="No"/>
    <x v="0"/>
    <x v="0"/>
    <n v="0"/>
    <x v="1"/>
    <x v="0"/>
    <x v="0"/>
    <s v="03-Jul-1971"/>
    <x v="1137"/>
    <x v="1"/>
    <s v="tier - 3"/>
    <x v="2"/>
    <x v="14"/>
  </r>
  <r>
    <x v="1138"/>
    <s v="Barnett"/>
    <n v="34.200000000000003"/>
    <n v="8.58"/>
    <s v="No"/>
    <x v="0"/>
    <x v="0"/>
    <n v="0"/>
    <x v="1"/>
    <x v="0"/>
    <x v="0"/>
    <s v="22-Dec-1971"/>
    <x v="1138"/>
    <x v="1"/>
    <s v="tier - 2"/>
    <x v="3"/>
    <x v="14"/>
  </r>
  <r>
    <x v="1139"/>
    <s v="Proulx"/>
    <n v="46.51"/>
    <n v="5.84"/>
    <s v="No"/>
    <x v="0"/>
    <x v="0"/>
    <n v="1"/>
    <x v="1"/>
    <x v="0"/>
    <x v="1"/>
    <s v="06-Jul-1998"/>
    <x v="1139"/>
    <x v="1"/>
    <s v="tier - 2"/>
    <x v="8"/>
    <x v="44"/>
  </r>
  <r>
    <x v="1140"/>
    <s v="Hamilton"/>
    <n v="28.88"/>
    <n v="4.8600000000000003"/>
    <s v="Yes"/>
    <x v="0"/>
    <x v="1"/>
    <n v="1"/>
    <x v="1"/>
    <x v="1"/>
    <x v="2"/>
    <s v="13-Aug-1969"/>
    <x v="1140"/>
    <x v="2"/>
    <s v="tier - 3"/>
    <x v="1"/>
    <x v="16"/>
  </r>
  <r>
    <x v="1141"/>
    <s v="Lundine"/>
    <n v="33.914999999999999"/>
    <n v="11.52"/>
    <s v="No"/>
    <x v="0"/>
    <x v="0"/>
    <n v="0"/>
    <x v="1"/>
    <x v="0"/>
    <x v="0"/>
    <s v="09-Nov-1971"/>
    <x v="1141"/>
    <x v="1"/>
    <s v="tier - 3"/>
    <x v="2"/>
    <x v="14"/>
  </r>
  <r>
    <x v="1142"/>
    <s v="Paullin"/>
    <n v="24.32"/>
    <n v="6.15"/>
    <s v="Yes"/>
    <x v="0"/>
    <x v="1"/>
    <n v="1"/>
    <x v="1"/>
    <x v="2"/>
    <x v="1"/>
    <s v="20-Oct-1969"/>
    <x v="1142"/>
    <x v="2"/>
    <s v="tier - 3"/>
    <x v="1"/>
    <x v="16"/>
  </r>
  <r>
    <x v="1143"/>
    <s v="Delucia"/>
    <n v="25.8"/>
    <n v="9.94"/>
    <s v="No"/>
    <x v="0"/>
    <x v="0"/>
    <n v="0"/>
    <x v="1"/>
    <x v="1"/>
    <x v="0"/>
    <s v="17-Jul-1971"/>
    <x v="1143"/>
    <x v="1"/>
    <s v="tier - 2"/>
    <x v="3"/>
    <x v="14"/>
  </r>
  <r>
    <x v="1144"/>
    <s v="Valentine"/>
    <n v="21.56"/>
    <n v="10.56"/>
    <s v="No"/>
    <x v="0"/>
    <x v="0"/>
    <n v="0"/>
    <x v="1"/>
    <x v="2"/>
    <x v="0"/>
    <s v="23-Oct-1971"/>
    <x v="1144"/>
    <x v="1"/>
    <s v="tier - 3"/>
    <x v="0"/>
    <x v="14"/>
  </r>
  <r>
    <x v="1145"/>
    <s v="Mohara"/>
    <n v="31.6"/>
    <n v="6.79"/>
    <s v="No"/>
    <x v="0"/>
    <x v="0"/>
    <n v="0"/>
    <x v="1"/>
    <x v="0"/>
    <x v="0"/>
    <s v="04-Nov-1968"/>
    <x v="1145"/>
    <x v="2"/>
    <s v="tier - 3"/>
    <x v="3"/>
    <x v="0"/>
  </r>
  <r>
    <x v="1146"/>
    <s v="Fairbrother"/>
    <n v="42.93"/>
    <n v="4.8"/>
    <s v="No"/>
    <x v="0"/>
    <x v="0"/>
    <n v="1"/>
    <x v="1"/>
    <x v="0"/>
    <x v="2"/>
    <s v="13-Aug-1992"/>
    <x v="1146"/>
    <x v="1"/>
    <s v="tier - 1"/>
    <x v="1"/>
    <x v="34"/>
  </r>
  <r>
    <x v="1147"/>
    <s v="Fagan"/>
    <n v="26.72"/>
    <n v="5.75"/>
    <s v="No"/>
    <x v="0"/>
    <x v="0"/>
    <n v="2"/>
    <x v="1"/>
    <x v="1"/>
    <x v="1"/>
    <s v="26-Sep-1972"/>
    <x v="1147"/>
    <x v="1"/>
    <s v="tier - 3"/>
    <x v="14"/>
    <x v="28"/>
  </r>
  <r>
    <x v="1148"/>
    <s v="Toth"/>
    <n v="26.67"/>
    <n v="5.81"/>
    <s v="No"/>
    <x v="0"/>
    <x v="0"/>
    <n v="2"/>
    <x v="1"/>
    <x v="1"/>
    <x v="1"/>
    <s v="28-Jun-1972"/>
    <x v="1148"/>
    <x v="1"/>
    <s v="tier - 2"/>
    <x v="14"/>
    <x v="28"/>
  </r>
  <r>
    <x v="1149"/>
    <s v="Guinn"/>
    <n v="42.68"/>
    <n v="9.2799999999999994"/>
    <s v="No"/>
    <x v="0"/>
    <x v="0"/>
    <n v="2"/>
    <x v="1"/>
    <x v="0"/>
    <x v="0"/>
    <s v="17-Sep-1973"/>
    <x v="1149"/>
    <x v="1"/>
    <s v="tier - 1"/>
    <x v="0"/>
    <x v="30"/>
  </r>
  <r>
    <x v="1150"/>
    <s v="Rogers"/>
    <n v="24.31"/>
    <n v="6.37"/>
    <s v="No"/>
    <x v="0"/>
    <x v="0"/>
    <n v="0"/>
    <x v="1"/>
    <x v="2"/>
    <x v="1"/>
    <s v="07-Jun-1977"/>
    <x v="1150"/>
    <x v="2"/>
    <s v="tier - 2"/>
    <x v="0"/>
    <x v="1"/>
  </r>
  <r>
    <x v="1151"/>
    <s v="Diviney"/>
    <n v="44.75"/>
    <n v="5.09"/>
    <s v="Yes"/>
    <x v="0"/>
    <x v="0"/>
    <n v="0"/>
    <x v="1"/>
    <x v="0"/>
    <x v="2"/>
    <s v="08-Aug-1996"/>
    <x v="1151"/>
    <x v="1"/>
    <s v="tier - 3"/>
    <x v="8"/>
    <x v="45"/>
  </r>
  <r>
    <x v="1152"/>
    <s v="Marlatt"/>
    <n v="30.78"/>
    <n v="7.94"/>
    <s v="No"/>
    <x v="0"/>
    <x v="0"/>
    <n v="2"/>
    <x v="1"/>
    <x v="0"/>
    <x v="0"/>
    <s v="07-Jul-1973"/>
    <x v="1152"/>
    <x v="1"/>
    <s v="tier - 2"/>
    <x v="2"/>
    <x v="30"/>
  </r>
  <r>
    <x v="1153"/>
    <s v="Ohler"/>
    <n v="21.86"/>
    <n v="10.95"/>
    <s v="No"/>
    <x v="0"/>
    <x v="0"/>
    <n v="0"/>
    <x v="1"/>
    <x v="2"/>
    <x v="0"/>
    <s v="05-Sep-1965"/>
    <x v="1153"/>
    <x v="2"/>
    <s v="tier - 1"/>
    <x v="1"/>
    <x v="11"/>
  </r>
  <r>
    <x v="1154"/>
    <s v="Mossler"/>
    <n v="49.09"/>
    <n v="6.3"/>
    <s v="Yes"/>
    <x v="0"/>
    <x v="0"/>
    <n v="0"/>
    <x v="1"/>
    <x v="0"/>
    <x v="1"/>
    <s v="14-Jul-2001"/>
    <x v="1154"/>
    <x v="1"/>
    <s v="tier - 2"/>
    <x v="1"/>
    <x v="47"/>
  </r>
  <r>
    <x v="1155"/>
    <s v="Segall"/>
    <n v="47.74"/>
    <n v="8.0500000000000007"/>
    <s v="Yes"/>
    <x v="0"/>
    <x v="0"/>
    <n v="2"/>
    <x v="1"/>
    <x v="0"/>
    <x v="0"/>
    <s v="04-Jul-1970"/>
    <x v="1155"/>
    <x v="1"/>
    <s v="tier - 1"/>
    <x v="0"/>
    <x v="2"/>
  </r>
  <r>
    <x v="1156"/>
    <s v="Sprieser"/>
    <n v="30.2"/>
    <n v="9.8800000000000008"/>
    <s v="Yes"/>
    <x v="0"/>
    <x v="0"/>
    <n v="2"/>
    <x v="1"/>
    <x v="0"/>
    <x v="0"/>
    <s v="18-Aug-1970"/>
    <x v="1156"/>
    <x v="2"/>
    <s v="tier - 1"/>
    <x v="3"/>
    <x v="2"/>
  </r>
  <r>
    <x v="1157"/>
    <s v="Blanco"/>
    <n v="33.25"/>
    <n v="7.42"/>
    <s v="Yes"/>
    <x v="0"/>
    <x v="0"/>
    <n v="2"/>
    <x v="1"/>
    <x v="0"/>
    <x v="0"/>
    <s v="12-Sep-1970"/>
    <x v="1157"/>
    <x v="2"/>
    <s v="tier - 1"/>
    <x v="4"/>
    <x v="2"/>
  </r>
  <r>
    <x v="1158"/>
    <s v="Sheptock"/>
    <n v="26.6"/>
    <n v="8.4499999999999993"/>
    <s v="Yes"/>
    <x v="0"/>
    <x v="0"/>
    <n v="1"/>
    <x v="1"/>
    <x v="1"/>
    <x v="0"/>
    <s v="27-Jun-1975"/>
    <x v="1158"/>
    <x v="1"/>
    <s v="tier - 1"/>
    <x v="2"/>
    <x v="27"/>
  </r>
  <r>
    <x v="1159"/>
    <s v="Chruniak"/>
    <n v="26.35"/>
    <n v="6.21"/>
    <s v="No"/>
    <x v="0"/>
    <x v="0"/>
    <n v="2"/>
    <x v="1"/>
    <x v="1"/>
    <x v="1"/>
    <s v="10-Jul-1972"/>
    <x v="1159"/>
    <x v="1"/>
    <s v="tier - 1"/>
    <x v="14"/>
    <x v="28"/>
  </r>
  <r>
    <x v="1160"/>
    <s v="Miller"/>
    <n v="39.994999999999997"/>
    <n v="4.6500000000000004"/>
    <s v="No"/>
    <x v="0"/>
    <x v="0"/>
    <n v="0"/>
    <x v="1"/>
    <x v="0"/>
    <x v="2"/>
    <s v="19-Sep-1977"/>
    <x v="1160"/>
    <x v="1"/>
    <s v="tier - 3"/>
    <x v="2"/>
    <x v="29"/>
  </r>
  <r>
    <x v="1161"/>
    <s v="Theis"/>
    <n v="22.92"/>
    <n v="5.87"/>
    <s v="Yes"/>
    <x v="0"/>
    <x v="0"/>
    <n v="1"/>
    <x v="1"/>
    <x v="2"/>
    <x v="1"/>
    <s v="07-Nov-1964"/>
    <x v="1161"/>
    <x v="2"/>
    <s v="tier - 3"/>
    <x v="0"/>
    <x v="13"/>
  </r>
  <r>
    <x v="1162"/>
    <s v="Sadler"/>
    <n v="24.78"/>
    <n v="4.24"/>
    <s v="Yes"/>
    <x v="0"/>
    <x v="0"/>
    <n v="2"/>
    <x v="1"/>
    <x v="2"/>
    <x v="2"/>
    <s v="16-Sep-1966"/>
    <x v="1162"/>
    <x v="2"/>
    <s v="tier - 2"/>
    <x v="0"/>
    <x v="24"/>
  </r>
  <r>
    <x v="1163"/>
    <s v="Auger"/>
    <n v="34.07"/>
    <n v="7.81"/>
    <s v="Yes"/>
    <x v="0"/>
    <x v="0"/>
    <n v="0"/>
    <x v="1"/>
    <x v="0"/>
    <x v="0"/>
    <s v="08-Aug-1981"/>
    <x v="1163"/>
    <x v="1"/>
    <s v="tier - 3"/>
    <x v="3"/>
    <x v="36"/>
  </r>
  <r>
    <x v="1164"/>
    <s v="Steadman"/>
    <n v="30.14"/>
    <n v="9.85"/>
    <s v="No"/>
    <x v="0"/>
    <x v="0"/>
    <n v="0"/>
    <x v="1"/>
    <x v="0"/>
    <x v="0"/>
    <s v="08-Jul-1974"/>
    <x v="1164"/>
    <x v="1"/>
    <s v="tier - 2"/>
    <x v="3"/>
    <x v="19"/>
  </r>
  <r>
    <x v="1165"/>
    <s v="McCarron"/>
    <n v="18.05"/>
    <n v="6.94"/>
    <s v="No"/>
    <x v="0"/>
    <x v="0"/>
    <n v="0"/>
    <x v="1"/>
    <x v="3"/>
    <x v="0"/>
    <s v="19-Jul-1971"/>
    <x v="1165"/>
    <x v="1"/>
    <s v="tier - 1"/>
    <x v="1"/>
    <x v="14"/>
  </r>
  <r>
    <x v="1166"/>
    <s v="Roecker"/>
    <n v="37.4"/>
    <n v="11.3"/>
    <s v="Yes"/>
    <x v="0"/>
    <x v="0"/>
    <n v="2"/>
    <x v="1"/>
    <x v="0"/>
    <x v="0"/>
    <s v="30-Sep-1970"/>
    <x v="1166"/>
    <x v="1"/>
    <s v="tier - 2"/>
    <x v="3"/>
    <x v="2"/>
  </r>
  <r>
    <x v="1167"/>
    <s v="Giumarra"/>
    <n v="25.75"/>
    <n v="9.23"/>
    <s v="No"/>
    <x v="0"/>
    <x v="0"/>
    <n v="0"/>
    <x v="1"/>
    <x v="1"/>
    <x v="0"/>
    <s v="22-Jun-1968"/>
    <x v="1167"/>
    <x v="2"/>
    <s v="tier - 2"/>
    <x v="0"/>
    <x v="0"/>
  </r>
  <r>
    <x v="1168"/>
    <s v="Peters"/>
    <n v="32.299999999999997"/>
    <n v="4.37"/>
    <s v="No"/>
    <x v="0"/>
    <x v="0"/>
    <n v="2"/>
    <x v="1"/>
    <x v="0"/>
    <x v="2"/>
    <s v="23-Oct-1972"/>
    <x v="1168"/>
    <x v="1"/>
    <s v="tier - 2"/>
    <x v="3"/>
    <x v="28"/>
  </r>
  <r>
    <x v="1169"/>
    <s v="Bower"/>
    <n v="28.61"/>
    <n v="5.76"/>
    <s v="No"/>
    <x v="0"/>
    <x v="1"/>
    <n v="1"/>
    <x v="1"/>
    <x v="1"/>
    <x v="1"/>
    <s v="19-Dec-1979"/>
    <x v="1169"/>
    <x v="1"/>
    <s v="tier - 2"/>
    <x v="14"/>
    <x v="18"/>
  </r>
  <r>
    <x v="1170"/>
    <s v="Chen"/>
    <n v="45.41"/>
    <n v="4.96"/>
    <s v="No"/>
    <x v="0"/>
    <x v="0"/>
    <n v="1"/>
    <x v="1"/>
    <x v="0"/>
    <x v="2"/>
    <s v="23-Jun-1998"/>
    <x v="1170"/>
    <x v="1"/>
    <s v="tier - 2"/>
    <x v="12"/>
    <x v="44"/>
  </r>
  <r>
    <x v="1171"/>
    <s v="Capriccioso"/>
    <n v="31.2"/>
    <n v="11.04"/>
    <s v="Yes"/>
    <x v="0"/>
    <x v="0"/>
    <n v="2"/>
    <x v="1"/>
    <x v="0"/>
    <x v="0"/>
    <s v="16-Dec-1970"/>
    <x v="1171"/>
    <x v="1"/>
    <s v="tier - 3"/>
    <x v="3"/>
    <x v="2"/>
  </r>
  <r>
    <x v="1172"/>
    <s v="Starbuck"/>
    <n v="29.83"/>
    <n v="7.81"/>
    <s v="Yes"/>
    <x v="0"/>
    <x v="0"/>
    <n v="1"/>
    <x v="1"/>
    <x v="1"/>
    <x v="0"/>
    <s v="29-Oct-1975"/>
    <x v="1172"/>
    <x v="2"/>
    <s v="tier - 3"/>
    <x v="1"/>
    <x v="27"/>
  </r>
  <r>
    <x v="1173"/>
    <s v="McMahon"/>
    <n v="29.06"/>
    <n v="4.55"/>
    <s v="No"/>
    <x v="0"/>
    <x v="0"/>
    <n v="0"/>
    <x v="1"/>
    <x v="1"/>
    <x v="2"/>
    <s v="29-Aug-1982"/>
    <x v="1173"/>
    <x v="1"/>
    <s v="tier - 1"/>
    <x v="15"/>
    <x v="37"/>
  </r>
  <r>
    <x v="1174"/>
    <s v="Rissell"/>
    <n v="27.454999999999998"/>
    <n v="6.13"/>
    <s v="No"/>
    <x v="0"/>
    <x v="0"/>
    <n v="2"/>
    <x v="1"/>
    <x v="1"/>
    <x v="1"/>
    <s v="27-Dec-1972"/>
    <x v="1174"/>
    <x v="2"/>
    <s v="tier - 3"/>
    <x v="4"/>
    <x v="28"/>
  </r>
  <r>
    <x v="1175"/>
    <s v="Kromroy"/>
    <n v="23.01"/>
    <n v="6.04"/>
    <s v="Yes"/>
    <x v="0"/>
    <x v="0"/>
    <n v="1"/>
    <x v="1"/>
    <x v="2"/>
    <x v="1"/>
    <s v="15-Dec-1964"/>
    <x v="1175"/>
    <x v="2"/>
    <s v="tier - 3"/>
    <x v="0"/>
    <x v="13"/>
  </r>
  <r>
    <x v="1176"/>
    <s v="Manfredi"/>
    <n v="31.39"/>
    <n v="8.85"/>
    <s v="Yes"/>
    <x v="0"/>
    <x v="0"/>
    <n v="0"/>
    <x v="1"/>
    <x v="0"/>
    <x v="0"/>
    <s v="18-Oct-1981"/>
    <x v="1176"/>
    <x v="1"/>
    <s v="tier - 1"/>
    <x v="14"/>
    <x v="36"/>
  </r>
  <r>
    <x v="1177"/>
    <s v="Manwaring"/>
    <n v="34.770000000000003"/>
    <n v="10.54"/>
    <s v="No"/>
    <x v="0"/>
    <x v="0"/>
    <n v="2"/>
    <x v="1"/>
    <x v="0"/>
    <x v="0"/>
    <s v="28-Nov-1973"/>
    <x v="1177"/>
    <x v="1"/>
    <s v="tier - 3"/>
    <x v="1"/>
    <x v="30"/>
  </r>
  <r>
    <x v="1178"/>
    <s v="Tomaszewski"/>
    <n v="24.48"/>
    <n v="4.37"/>
    <s v="Yes"/>
    <x v="0"/>
    <x v="0"/>
    <n v="2"/>
    <x v="1"/>
    <x v="2"/>
    <x v="2"/>
    <s v="04-Dec-1966"/>
    <x v="1178"/>
    <x v="2"/>
    <s v="tier - 2"/>
    <x v="0"/>
    <x v="24"/>
  </r>
  <r>
    <x v="1179"/>
    <s v="Gannon"/>
    <n v="22.61"/>
    <n v="9.6300000000000008"/>
    <s v="No"/>
    <x v="0"/>
    <x v="0"/>
    <n v="2"/>
    <x v="1"/>
    <x v="2"/>
    <x v="0"/>
    <s v="01-Dec-1973"/>
    <x v="1179"/>
    <x v="1"/>
    <s v="tier - 1"/>
    <x v="1"/>
    <x v="30"/>
  </r>
  <r>
    <x v="1180"/>
    <s v="Frye"/>
    <n v="34.299999999999997"/>
    <n v="10.37"/>
    <s v="No"/>
    <x v="0"/>
    <x v="0"/>
    <n v="0"/>
    <x v="1"/>
    <x v="0"/>
    <x v="0"/>
    <s v="14-Aug-1974"/>
    <x v="1180"/>
    <x v="2"/>
    <s v="tier - 1"/>
    <x v="3"/>
    <x v="19"/>
  </r>
  <r>
    <x v="1181"/>
    <s v="Jenkins"/>
    <n v="46.09"/>
    <n v="5.44"/>
    <s v="No"/>
    <x v="0"/>
    <x v="0"/>
    <n v="2"/>
    <x v="1"/>
    <x v="0"/>
    <x v="2"/>
    <s v="22-Sep-1972"/>
    <x v="1181"/>
    <x v="1"/>
    <s v="tier - 1"/>
    <x v="0"/>
    <x v="28"/>
  </r>
  <r>
    <x v="1182"/>
    <s v="Currier"/>
    <n v="44.744999999999997"/>
    <n v="5.19"/>
    <s v="No"/>
    <x v="0"/>
    <x v="0"/>
    <n v="2"/>
    <x v="1"/>
    <x v="0"/>
    <x v="2"/>
    <s v="22-Sep-1972"/>
    <x v="1182"/>
    <x v="1"/>
    <s v="tier - 1"/>
    <x v="2"/>
    <x v="28"/>
  </r>
  <r>
    <x v="1183"/>
    <s v="Whittendale"/>
    <n v="26.33"/>
    <n v="11.8"/>
    <s v="Yes"/>
    <x v="0"/>
    <x v="0"/>
    <n v="1"/>
    <x v="1"/>
    <x v="1"/>
    <x v="0"/>
    <s v="28-Jul-1975"/>
    <x v="1183"/>
    <x v="1"/>
    <s v="tier - 2"/>
    <x v="2"/>
    <x v="27"/>
  </r>
  <r>
    <x v="1184"/>
    <s v="Rixe"/>
    <n v="26.6"/>
    <n v="8.3800000000000008"/>
    <s v="No"/>
    <x v="0"/>
    <x v="0"/>
    <n v="2"/>
    <x v="1"/>
    <x v="1"/>
    <x v="0"/>
    <s v="21-Dec-1973"/>
    <x v="1184"/>
    <x v="1"/>
    <s v="tier - 3"/>
    <x v="14"/>
    <x v="30"/>
  </r>
  <r>
    <x v="1185"/>
    <s v="Ballon-Landa"/>
    <n v="27.5"/>
    <n v="7.58"/>
    <s v="No"/>
    <x v="0"/>
    <x v="0"/>
    <n v="0"/>
    <x v="1"/>
    <x v="1"/>
    <x v="0"/>
    <s v="29-Nov-1971"/>
    <x v="1185"/>
    <x v="1"/>
    <s v="tier - 2"/>
    <x v="3"/>
    <x v="14"/>
  </r>
  <r>
    <x v="1186"/>
    <s v="Zaferos"/>
    <n v="41.55"/>
    <n v="4.6100000000000003"/>
    <s v="No"/>
    <x v="0"/>
    <x v="0"/>
    <n v="1"/>
    <x v="1"/>
    <x v="0"/>
    <x v="2"/>
    <s v="22-Aug-1992"/>
    <x v="1186"/>
    <x v="1"/>
    <s v="tier - 1"/>
    <x v="1"/>
    <x v="34"/>
  </r>
  <r>
    <x v="1187"/>
    <s v="Jackson"/>
    <n v="41.47"/>
    <n v="4.7"/>
    <s v="Yes"/>
    <x v="0"/>
    <x v="1"/>
    <n v="1"/>
    <x v="1"/>
    <x v="0"/>
    <x v="2"/>
    <s v="24-Aug-1969"/>
    <x v="1187"/>
    <x v="2"/>
    <s v="tier - 2"/>
    <x v="0"/>
    <x v="16"/>
  </r>
  <r>
    <x v="1188"/>
    <s v="Evans Marke"/>
    <n v="24.795000000000002"/>
    <n v="6.05"/>
    <s v="Yes"/>
    <x v="0"/>
    <x v="0"/>
    <n v="0"/>
    <x v="1"/>
    <x v="2"/>
    <x v="1"/>
    <s v="28-Nov-1976"/>
    <x v="1188"/>
    <x v="1"/>
    <s v="tier - 3"/>
    <x v="6"/>
    <x v="1"/>
  </r>
  <r>
    <x v="1189"/>
    <s v="Samland"/>
    <n v="29.48"/>
    <n v="5.63"/>
    <s v="Yes"/>
    <x v="0"/>
    <x v="1"/>
    <n v="1"/>
    <x v="1"/>
    <x v="1"/>
    <x v="2"/>
    <s v="04-Jun-1969"/>
    <x v="1189"/>
    <x v="1"/>
    <s v="tier - 2"/>
    <x v="0"/>
    <x v="0"/>
  </r>
  <r>
    <x v="1190"/>
    <s v="Shapiro"/>
    <n v="28.09"/>
    <n v="6.06"/>
    <s v="No"/>
    <x v="0"/>
    <x v="1"/>
    <n v="1"/>
    <x v="1"/>
    <x v="1"/>
    <x v="1"/>
    <s v="17-Jul-1979"/>
    <x v="1190"/>
    <x v="1"/>
    <s v="tier - 2"/>
    <x v="14"/>
    <x v="18"/>
  </r>
  <r>
    <x v="1191"/>
    <s v="Snitzer"/>
    <n v="32.729999999999997"/>
    <n v="5.19"/>
    <s v="No"/>
    <x v="0"/>
    <x v="0"/>
    <n v="1"/>
    <x v="1"/>
    <x v="0"/>
    <x v="2"/>
    <s v="14-Nov-1987"/>
    <x v="1191"/>
    <x v="1"/>
    <s v="tier - 3"/>
    <x v="14"/>
    <x v="38"/>
  </r>
  <r>
    <x v="1192"/>
    <s v="Herra Arroyo"/>
    <n v="27.36"/>
    <n v="8.9600000000000009"/>
    <s v="No"/>
    <x v="0"/>
    <x v="0"/>
    <n v="0"/>
    <x v="1"/>
    <x v="1"/>
    <x v="0"/>
    <s v="08-Jun-1974"/>
    <x v="1192"/>
    <x v="1"/>
    <s v="tier - 3"/>
    <x v="2"/>
    <x v="30"/>
  </r>
  <r>
    <x v="1193"/>
    <s v="Watters"/>
    <n v="27.265000000000001"/>
    <n v="11.39"/>
    <s v="No"/>
    <x v="0"/>
    <x v="0"/>
    <n v="0"/>
    <x v="1"/>
    <x v="1"/>
    <x v="0"/>
    <s v="27-Nov-1974"/>
    <x v="1193"/>
    <x v="1"/>
    <s v="tier - 1"/>
    <x v="2"/>
    <x v="19"/>
  </r>
  <r>
    <x v="1194"/>
    <s v="Steele-Belkin"/>
    <n v="48.07"/>
    <n v="4.0599999999999996"/>
    <s v="Yes"/>
    <x v="0"/>
    <x v="0"/>
    <n v="0"/>
    <x v="1"/>
    <x v="0"/>
    <x v="2"/>
    <s v="03-Nov-1976"/>
    <x v="1194"/>
    <x v="1"/>
    <s v="tier - 1"/>
    <x v="2"/>
    <x v="1"/>
  </r>
  <r>
    <x v="1195"/>
    <s v="Christensen"/>
    <n v="30.8"/>
    <n v="5.23"/>
    <s v="Yes"/>
    <x v="0"/>
    <x v="0"/>
    <n v="0"/>
    <x v="1"/>
    <x v="0"/>
    <x v="2"/>
    <s v="30-Oct-1976"/>
    <x v="1195"/>
    <x v="1"/>
    <s v="tier - 2"/>
    <x v="3"/>
    <x v="1"/>
  </r>
  <r>
    <x v="1196"/>
    <s v="Hodge"/>
    <n v="32.299999999999997"/>
    <n v="5.05"/>
    <s v="Yes"/>
    <x v="0"/>
    <x v="0"/>
    <n v="0"/>
    <x v="1"/>
    <x v="0"/>
    <x v="2"/>
    <s v="17-Oct-1976"/>
    <x v="1196"/>
    <x v="1"/>
    <s v="tier - 3"/>
    <x v="2"/>
    <x v="1"/>
  </r>
  <r>
    <x v="1197"/>
    <s v="Rusterholz"/>
    <n v="39.700000000000003"/>
    <n v="7.34"/>
    <s v="No"/>
    <x v="0"/>
    <x v="0"/>
    <n v="0"/>
    <x v="1"/>
    <x v="0"/>
    <x v="0"/>
    <s v="20-Oct-1971"/>
    <x v="1197"/>
    <x v="2"/>
    <s v="tier - 3"/>
    <x v="3"/>
    <x v="14"/>
  </r>
  <r>
    <x v="1198"/>
    <s v="Lafrance"/>
    <n v="35.97"/>
    <n v="8.1300000000000008"/>
    <s v="No"/>
    <x v="0"/>
    <x v="0"/>
    <n v="0"/>
    <x v="1"/>
    <x v="0"/>
    <x v="0"/>
    <s v="29-Dec-1971"/>
    <x v="1198"/>
    <x v="2"/>
    <s v="tier - 2"/>
    <x v="0"/>
    <x v="14"/>
  </r>
  <r>
    <x v="1199"/>
    <s v="Hallis"/>
    <n v="25.86"/>
    <n v="6.68"/>
    <s v="Yes"/>
    <x v="0"/>
    <x v="0"/>
    <n v="1"/>
    <x v="1"/>
    <x v="1"/>
    <x v="0"/>
    <s v="02-Dec-1975"/>
    <x v="1199"/>
    <x v="1"/>
    <s v="tier - 2"/>
    <x v="2"/>
    <x v="27"/>
  </r>
  <r>
    <x v="1200"/>
    <s v="Marshall"/>
    <n v="30.03"/>
    <n v="11.51"/>
    <s v="No"/>
    <x v="0"/>
    <x v="0"/>
    <n v="0"/>
    <x v="1"/>
    <x v="0"/>
    <x v="0"/>
    <s v="26-Nov-1971"/>
    <x v="1200"/>
    <x v="1"/>
    <s v="tier - 1"/>
    <x v="0"/>
    <x v="14"/>
  </r>
  <r>
    <x v="1201"/>
    <s v="Salowitz"/>
    <n v="25.76"/>
    <n v="6.02"/>
    <s v="Yes"/>
    <x v="0"/>
    <x v="1"/>
    <n v="1"/>
    <x v="1"/>
    <x v="1"/>
    <x v="1"/>
    <s v="24-Nov-1969"/>
    <x v="1201"/>
    <x v="1"/>
    <s v="tier - 3"/>
    <x v="0"/>
    <x v="16"/>
  </r>
  <r>
    <x v="1202"/>
    <s v="Blake"/>
    <n v="22.42"/>
    <n v="7.96"/>
    <s v="No"/>
    <x v="0"/>
    <x v="0"/>
    <n v="0"/>
    <x v="1"/>
    <x v="2"/>
    <x v="0"/>
    <s v="08-Oct-1971"/>
    <x v="1202"/>
    <x v="2"/>
    <s v="tier - 1"/>
    <x v="4"/>
    <x v="14"/>
  </r>
  <r>
    <x v="1203"/>
    <s v="Langerak"/>
    <n v="33.18"/>
    <n v="6.01"/>
    <s v="Yes"/>
    <x v="0"/>
    <x v="0"/>
    <n v="1"/>
    <x v="1"/>
    <x v="0"/>
    <x v="1"/>
    <s v="01-Jul-1988"/>
    <x v="1203"/>
    <x v="1"/>
    <s v="tier - 1"/>
    <x v="14"/>
    <x v="23"/>
  </r>
  <r>
    <x v="1204"/>
    <s v="Bonilla"/>
    <n v="43.04"/>
    <n v="5.9"/>
    <s v="Yes"/>
    <x v="0"/>
    <x v="0"/>
    <n v="0"/>
    <x v="1"/>
    <x v="0"/>
    <x v="1"/>
    <s v="12-Oct-1996"/>
    <x v="1204"/>
    <x v="1"/>
    <s v="tier - 1"/>
    <x v="12"/>
    <x v="45"/>
  </r>
  <r>
    <x v="1205"/>
    <s v="Ciabattoni"/>
    <n v="34.15"/>
    <n v="4.49"/>
    <s v="Yes"/>
    <x v="0"/>
    <x v="0"/>
    <n v="1"/>
    <x v="1"/>
    <x v="0"/>
    <x v="2"/>
    <s v="09-Jul-1988"/>
    <x v="1205"/>
    <x v="1"/>
    <s v="tier - 1"/>
    <x v="1"/>
    <x v="23"/>
  </r>
  <r>
    <x v="1206"/>
    <s v="Escanero Palmer"/>
    <n v="25.78"/>
    <n v="6.25"/>
    <s v="No"/>
    <x v="0"/>
    <x v="0"/>
    <n v="0"/>
    <x v="1"/>
    <x v="1"/>
    <x v="1"/>
    <s v="12-Oct-1977"/>
    <x v="1206"/>
    <x v="1"/>
    <s v="tier - 1"/>
    <x v="2"/>
    <x v="29"/>
  </r>
  <r>
    <x v="1207"/>
    <s v="Lowe"/>
    <n v="21.02"/>
    <n v="9.6199999999999992"/>
    <s v="Yes"/>
    <x v="0"/>
    <x v="1"/>
    <n v="1"/>
    <x v="1"/>
    <x v="2"/>
    <x v="0"/>
    <s v="08-Jun-1963"/>
    <x v="1207"/>
    <x v="2"/>
    <s v="tier - 1"/>
    <x v="0"/>
    <x v="5"/>
  </r>
  <r>
    <x v="1208"/>
    <s v="Osmark"/>
    <n v="37.51"/>
    <n v="11.06"/>
    <s v="No"/>
    <x v="0"/>
    <x v="0"/>
    <n v="2"/>
    <x v="1"/>
    <x v="0"/>
    <x v="0"/>
    <s v="16-Oct-1973"/>
    <x v="1208"/>
    <x v="2"/>
    <s v="tier - 3"/>
    <x v="0"/>
    <x v="30"/>
  </r>
  <r>
    <x v="1209"/>
    <s v="Lawson"/>
    <n v="25.745000000000001"/>
    <n v="6.11"/>
    <s v="Yes"/>
    <x v="0"/>
    <x v="0"/>
    <n v="0"/>
    <x v="1"/>
    <x v="1"/>
    <x v="1"/>
    <s v="03-Nov-1976"/>
    <x v="1209"/>
    <x v="1"/>
    <s v="tier - 1"/>
    <x v="1"/>
    <x v="1"/>
  </r>
  <r>
    <x v="1210"/>
    <s v="Warwick"/>
    <n v="31.35"/>
    <n v="11.49"/>
    <s v="No"/>
    <x v="0"/>
    <x v="0"/>
    <n v="2"/>
    <x v="1"/>
    <x v="0"/>
    <x v="0"/>
    <s v="18-Sep-1973"/>
    <x v="1210"/>
    <x v="2"/>
    <s v="tier - 3"/>
    <x v="4"/>
    <x v="30"/>
  </r>
  <r>
    <x v="1211"/>
    <s v="Magnuson"/>
    <n v="29.83"/>
    <n v="8.68"/>
    <s v="No"/>
    <x v="0"/>
    <x v="0"/>
    <n v="2"/>
    <x v="1"/>
    <x v="1"/>
    <x v="0"/>
    <s v="16-Oct-1973"/>
    <x v="1211"/>
    <x v="1"/>
    <s v="tier - 3"/>
    <x v="11"/>
    <x v="30"/>
  </r>
  <r>
    <x v="1212"/>
    <s v="Marsh"/>
    <n v="25.49"/>
    <n v="5.68"/>
    <s v="Yes"/>
    <x v="0"/>
    <x v="1"/>
    <n v="1"/>
    <x v="1"/>
    <x v="1"/>
    <x v="2"/>
    <s v="26-Nov-1969"/>
    <x v="1212"/>
    <x v="1"/>
    <s v="tier - 3"/>
    <x v="0"/>
    <x v="16"/>
  </r>
  <r>
    <x v="1213"/>
    <s v="Kari"/>
    <n v="34.1"/>
    <n v="8.4499999999999993"/>
    <s v="No"/>
    <x v="0"/>
    <x v="0"/>
    <n v="0"/>
    <x v="1"/>
    <x v="0"/>
    <x v="0"/>
    <s v="02-Jul-1971"/>
    <x v="1213"/>
    <x v="1"/>
    <s v="tier - 3"/>
    <x v="0"/>
    <x v="14"/>
  </r>
  <r>
    <x v="1214"/>
    <s v="Standiford"/>
    <n v="25.84"/>
    <n v="8.51"/>
    <s v="No"/>
    <x v="0"/>
    <x v="0"/>
    <n v="2"/>
    <x v="1"/>
    <x v="1"/>
    <x v="0"/>
    <s v="27-Oct-1973"/>
    <x v="1214"/>
    <x v="2"/>
    <s v="tier - 2"/>
    <x v="4"/>
    <x v="30"/>
  </r>
  <r>
    <x v="1215"/>
    <s v="Sherwin"/>
    <n v="20.6"/>
    <n v="7.62"/>
    <s v="No"/>
    <x v="0"/>
    <x v="0"/>
    <n v="0"/>
    <x v="1"/>
    <x v="2"/>
    <x v="0"/>
    <s v="06-Aug-1971"/>
    <x v="1215"/>
    <x v="1"/>
    <s v="tier - 1"/>
    <x v="3"/>
    <x v="14"/>
  </r>
  <r>
    <x v="1216"/>
    <s v="Parker"/>
    <n v="28.88"/>
    <n v="10.18"/>
    <s v="No"/>
    <x v="0"/>
    <x v="0"/>
    <n v="0"/>
    <x v="1"/>
    <x v="1"/>
    <x v="0"/>
    <s v="21-Aug-1974"/>
    <x v="1216"/>
    <x v="1"/>
    <s v="tier - 1"/>
    <x v="1"/>
    <x v="19"/>
  </r>
  <r>
    <x v="1217"/>
    <s v="Blekeli"/>
    <n v="28.24"/>
    <n v="5.36"/>
    <s v="No"/>
    <x v="0"/>
    <x v="0"/>
    <n v="0"/>
    <x v="1"/>
    <x v="1"/>
    <x v="2"/>
    <s v="05-Oct-1980"/>
    <x v="1217"/>
    <x v="1"/>
    <s v="tier - 1"/>
    <x v="14"/>
    <x v="25"/>
  </r>
  <r>
    <x v="1218"/>
    <s v="Vangampleare"/>
    <n v="25.46"/>
    <n v="11.78"/>
    <s v="Yes"/>
    <x v="0"/>
    <x v="0"/>
    <n v="1"/>
    <x v="1"/>
    <x v="1"/>
    <x v="0"/>
    <s v="06-Dec-1975"/>
    <x v="1218"/>
    <x v="2"/>
    <s v="tier - 3"/>
    <x v="5"/>
    <x v="27"/>
  </r>
  <r>
    <x v="1219"/>
    <s v="Hiatt"/>
    <n v="29.64"/>
    <n v="10.82"/>
    <s v="Yes"/>
    <x v="0"/>
    <x v="0"/>
    <n v="0"/>
    <x v="1"/>
    <x v="1"/>
    <x v="0"/>
    <s v="05-Dec-1981"/>
    <x v="1219"/>
    <x v="1"/>
    <s v="tier - 3"/>
    <x v="9"/>
    <x v="36"/>
  </r>
  <r>
    <x v="1220"/>
    <s v="Tadesse"/>
    <n v="31.27"/>
    <n v="7.73"/>
    <s v="Yes"/>
    <x v="0"/>
    <x v="0"/>
    <n v="1"/>
    <x v="1"/>
    <x v="0"/>
    <x v="0"/>
    <s v="25-Dec-1986"/>
    <x v="1220"/>
    <x v="1"/>
    <s v="tier - 3"/>
    <x v="14"/>
    <x v="26"/>
  </r>
  <r>
    <x v="1221"/>
    <s v="Jaswell"/>
    <n v="19.95"/>
    <n v="6.24"/>
    <s v="Yes"/>
    <x v="0"/>
    <x v="0"/>
    <n v="0"/>
    <x v="1"/>
    <x v="2"/>
    <x v="1"/>
    <s v="10-Sep-1976"/>
    <x v="1221"/>
    <x v="1"/>
    <s v="tier - 1"/>
    <x v="1"/>
    <x v="1"/>
  </r>
  <r>
    <x v="1222"/>
    <s v="Phillips-Cook"/>
    <n v="21.3"/>
    <n v="10.42"/>
    <s v="No"/>
    <x v="0"/>
    <x v="0"/>
    <n v="2"/>
    <x v="1"/>
    <x v="2"/>
    <x v="0"/>
    <s v="25-Dec-1973"/>
    <x v="1222"/>
    <x v="1"/>
    <s v="tier - 3"/>
    <x v="3"/>
    <x v="30"/>
  </r>
  <r>
    <x v="1223"/>
    <s v="Clark"/>
    <n v="31.635000000000002"/>
    <n v="11.11"/>
    <s v="No"/>
    <x v="0"/>
    <x v="0"/>
    <n v="0"/>
    <x v="1"/>
    <x v="0"/>
    <x v="0"/>
    <s v="29-Dec-1971"/>
    <x v="1223"/>
    <x v="2"/>
    <s v="tier - 1"/>
    <x v="1"/>
    <x v="14"/>
  </r>
  <r>
    <x v="1224"/>
    <s v="Wang"/>
    <n v="23.9"/>
    <n v="7.67"/>
    <s v="Yes"/>
    <x v="0"/>
    <x v="0"/>
    <n v="2"/>
    <x v="1"/>
    <x v="2"/>
    <x v="0"/>
    <s v="24-Oct-1970"/>
    <x v="1224"/>
    <x v="1"/>
    <s v="tier - 2"/>
    <x v="1"/>
    <x v="2"/>
  </r>
  <r>
    <x v="1225"/>
    <s v="Desruisseaux"/>
    <n v="34.15"/>
    <n v="6.15"/>
    <s v="No"/>
    <x v="0"/>
    <x v="0"/>
    <n v="0"/>
    <x v="1"/>
    <x v="0"/>
    <x v="1"/>
    <s v="23-Aug-1990"/>
    <x v="1225"/>
    <x v="1"/>
    <s v="tier - 2"/>
    <x v="14"/>
    <x v="3"/>
  </r>
  <r>
    <x v="1226"/>
    <s v="Ripp"/>
    <n v="28.71"/>
    <n v="5.71"/>
    <s v="No"/>
    <x v="0"/>
    <x v="0"/>
    <n v="0"/>
    <x v="1"/>
    <x v="1"/>
    <x v="1"/>
    <s v="08-Dec-1982"/>
    <x v="1226"/>
    <x v="1"/>
    <s v="tier - 1"/>
    <x v="1"/>
    <x v="37"/>
  </r>
  <r>
    <x v="1227"/>
    <s v="Harris"/>
    <n v="36.700000000000003"/>
    <n v="8.6999999999999993"/>
    <s v="Yes"/>
    <x v="0"/>
    <x v="0"/>
    <n v="2"/>
    <x v="1"/>
    <x v="0"/>
    <x v="0"/>
    <s v="18-Oct-1970"/>
    <x v="1227"/>
    <x v="2"/>
    <s v="tier - 2"/>
    <x v="3"/>
    <x v="2"/>
  </r>
  <r>
    <x v="1228"/>
    <s v="Shafer"/>
    <n v="34.1"/>
    <n v="9.0399999999999991"/>
    <s v="Yes"/>
    <x v="0"/>
    <x v="0"/>
    <n v="2"/>
    <x v="1"/>
    <x v="0"/>
    <x v="0"/>
    <s v="12-Aug-1970"/>
    <x v="1228"/>
    <x v="2"/>
    <s v="tier - 3"/>
    <x v="0"/>
    <x v="2"/>
  </r>
  <r>
    <x v="1229"/>
    <s v="Hemesath"/>
    <n v="25.7"/>
    <n v="5.61"/>
    <s v="No"/>
    <x v="0"/>
    <x v="0"/>
    <n v="0"/>
    <x v="1"/>
    <x v="1"/>
    <x v="2"/>
    <s v="02-Dec-1977"/>
    <x v="1229"/>
    <x v="1"/>
    <s v="tier - 1"/>
    <x v="3"/>
    <x v="29"/>
  </r>
  <r>
    <x v="1230"/>
    <s v="Vinci"/>
    <n v="21.68"/>
    <n v="8.1199999999999992"/>
    <s v="No"/>
    <x v="0"/>
    <x v="0"/>
    <n v="0"/>
    <x v="1"/>
    <x v="2"/>
    <x v="0"/>
    <s v="09-Nov-1965"/>
    <x v="1230"/>
    <x v="2"/>
    <s v="tier - 1"/>
    <x v="3"/>
    <x v="11"/>
  </r>
  <r>
    <x v="1231"/>
    <s v="Diamond-Husmann"/>
    <n v="25.175000000000001"/>
    <n v="4.74"/>
    <s v="No"/>
    <x v="0"/>
    <x v="0"/>
    <n v="0"/>
    <x v="1"/>
    <x v="1"/>
    <x v="2"/>
    <s v="04-Nov-1977"/>
    <x v="1231"/>
    <x v="1"/>
    <s v="tier - 2"/>
    <x v="2"/>
    <x v="29"/>
  </r>
  <r>
    <x v="1232"/>
    <s v="Soto"/>
    <n v="44.77"/>
    <n v="4.0599999999999996"/>
    <s v="No"/>
    <x v="0"/>
    <x v="0"/>
    <n v="2"/>
    <x v="1"/>
    <x v="0"/>
    <x v="2"/>
    <s v="02-Dec-1972"/>
    <x v="1232"/>
    <x v="2"/>
    <s v="tier - 2"/>
    <x v="0"/>
    <x v="28"/>
  </r>
  <r>
    <x v="1233"/>
    <s v="Howard"/>
    <n v="37.07"/>
    <n v="5.69"/>
    <s v="No"/>
    <x v="0"/>
    <x v="0"/>
    <n v="2"/>
    <x v="1"/>
    <x v="0"/>
    <x v="2"/>
    <s v="07-Dec-1972"/>
    <x v="1233"/>
    <x v="1"/>
    <s v="tier - 2"/>
    <x v="0"/>
    <x v="28"/>
  </r>
  <r>
    <x v="1234"/>
    <s v="Patrick"/>
    <n v="39.799999999999997"/>
    <n v="5.66"/>
    <s v="No"/>
    <x v="0"/>
    <x v="1"/>
    <n v="1"/>
    <x v="1"/>
    <x v="0"/>
    <x v="2"/>
    <s v="01-Dec-1993"/>
    <x v="1234"/>
    <x v="1"/>
    <s v="tier - 3"/>
    <x v="12"/>
    <x v="20"/>
  </r>
  <r>
    <x v="1235"/>
    <s v="Dacko"/>
    <n v="26.36"/>
    <n v="4.32"/>
    <s v="No"/>
    <x v="0"/>
    <x v="1"/>
    <n v="1"/>
    <x v="1"/>
    <x v="1"/>
    <x v="2"/>
    <s v="16-Dec-1979"/>
    <x v="1235"/>
    <x v="1"/>
    <s v="tier - 1"/>
    <x v="15"/>
    <x v="18"/>
  </r>
  <r>
    <x v="1236"/>
    <s v="Glassey"/>
    <n v="29.925000000000001"/>
    <n v="8.2899999999999991"/>
    <s v="No"/>
    <x v="0"/>
    <x v="0"/>
    <n v="2"/>
    <x v="1"/>
    <x v="0"/>
    <x v="0"/>
    <s v="11-Oct-1973"/>
    <x v="1236"/>
    <x v="1"/>
    <s v="tier - 1"/>
    <x v="1"/>
    <x v="30"/>
  </r>
  <r>
    <x v="1237"/>
    <s v="Frechette"/>
    <n v="37.29"/>
    <n v="10.46"/>
    <s v="No"/>
    <x v="0"/>
    <x v="0"/>
    <n v="0"/>
    <x v="1"/>
    <x v="0"/>
    <x v="0"/>
    <s v="21-Jul-1974"/>
    <x v="1237"/>
    <x v="1"/>
    <s v="tier - 2"/>
    <x v="0"/>
    <x v="19"/>
  </r>
  <r>
    <x v="1238"/>
    <s v="Benitez"/>
    <n v="30.2"/>
    <n v="11.96"/>
    <s v="No"/>
    <x v="0"/>
    <x v="0"/>
    <n v="0"/>
    <x v="1"/>
    <x v="0"/>
    <x v="0"/>
    <s v="08-Sep-1974"/>
    <x v="1238"/>
    <x v="2"/>
    <s v="tier - 2"/>
    <x v="3"/>
    <x v="19"/>
  </r>
  <r>
    <x v="1239"/>
    <s v="Gauthier"/>
    <n v="24.225000000000001"/>
    <n v="4.25"/>
    <s v="Yes"/>
    <x v="0"/>
    <x v="1"/>
    <n v="1"/>
    <x v="1"/>
    <x v="2"/>
    <x v="2"/>
    <s v="15-Jul-1983"/>
    <x v="1239"/>
    <x v="1"/>
    <s v="tier - 3"/>
    <x v="1"/>
    <x v="33"/>
  </r>
  <r>
    <x v="1240"/>
    <s v="Fazioli"/>
    <n v="31.445"/>
    <n v="8.33"/>
    <s v="No"/>
    <x v="0"/>
    <x v="0"/>
    <n v="0"/>
    <x v="1"/>
    <x v="0"/>
    <x v="0"/>
    <s v="17-Aug-1974"/>
    <x v="1240"/>
    <x v="2"/>
    <s v="tier - 2"/>
    <x v="4"/>
    <x v="19"/>
  </r>
  <r>
    <x v="1241"/>
    <s v="Chorney"/>
    <n v="38.880000000000003"/>
    <n v="4.29"/>
    <s v="No"/>
    <x v="0"/>
    <x v="0"/>
    <n v="1"/>
    <x v="1"/>
    <x v="0"/>
    <x v="2"/>
    <s v="27-Sep-1992"/>
    <x v="1241"/>
    <x v="1"/>
    <s v="tier - 3"/>
    <x v="12"/>
    <x v="34"/>
  </r>
  <r>
    <x v="1242"/>
    <s v="Dannenhauer"/>
    <n v="43.89"/>
    <n v="6.32"/>
    <s v="Yes"/>
    <x v="0"/>
    <x v="0"/>
    <n v="0"/>
    <x v="1"/>
    <x v="0"/>
    <x v="1"/>
    <s v="25-Dec-1976"/>
    <x v="1242"/>
    <x v="2"/>
    <s v="tier - 2"/>
    <x v="0"/>
    <x v="1"/>
  </r>
  <r>
    <x v="1243"/>
    <s v="McComb"/>
    <n v="25.6"/>
    <n v="5.65"/>
    <s v="No"/>
    <x v="0"/>
    <x v="0"/>
    <n v="2"/>
    <x v="1"/>
    <x v="1"/>
    <x v="2"/>
    <s v="06-Jun-1972"/>
    <x v="1243"/>
    <x v="1"/>
    <s v="tier - 1"/>
    <x v="3"/>
    <x v="14"/>
  </r>
  <r>
    <x v="1244"/>
    <s v="Blake"/>
    <n v="29.545000000000002"/>
    <n v="8.41"/>
    <s v="Yes"/>
    <x v="0"/>
    <x v="0"/>
    <n v="1"/>
    <x v="1"/>
    <x v="1"/>
    <x v="0"/>
    <s v="07-Jul-1975"/>
    <x v="1244"/>
    <x v="1"/>
    <s v="tier - 2"/>
    <x v="1"/>
    <x v="27"/>
  </r>
  <r>
    <x v="1245"/>
    <s v="Sambasivam"/>
    <n v="23.25"/>
    <n v="11.96"/>
    <s v="Yes"/>
    <x v="0"/>
    <x v="0"/>
    <n v="0"/>
    <x v="1"/>
    <x v="2"/>
    <x v="0"/>
    <s v="06-Sep-1967"/>
    <x v="1245"/>
    <x v="2"/>
    <s v="tier - 2"/>
    <x v="0"/>
    <x v="22"/>
  </r>
  <r>
    <x v="1246"/>
    <s v="Maina"/>
    <n v="43.95"/>
    <n v="5.17"/>
    <s v="Yes"/>
    <x v="0"/>
    <x v="1"/>
    <n v="1"/>
    <x v="1"/>
    <x v="0"/>
    <x v="2"/>
    <s v="28-Nov-1997"/>
    <x v="1246"/>
    <x v="1"/>
    <s v="tier - 2"/>
    <x v="1"/>
    <x v="31"/>
  </r>
  <r>
    <x v="1247"/>
    <s v="Keshian"/>
    <n v="21.85"/>
    <n v="8.76"/>
    <s v="No"/>
    <x v="0"/>
    <x v="0"/>
    <n v="0"/>
    <x v="1"/>
    <x v="2"/>
    <x v="0"/>
    <s v="16-Dec-1978"/>
    <x v="1247"/>
    <x v="1"/>
    <s v="tier - 3"/>
    <x v="6"/>
    <x v="9"/>
  </r>
  <r>
    <x v="1248"/>
    <s v="Maas"/>
    <n v="25.73"/>
    <n v="7.99"/>
    <s v="No"/>
    <x v="0"/>
    <x v="0"/>
    <n v="2"/>
    <x v="1"/>
    <x v="1"/>
    <x v="0"/>
    <s v="09-Sep-1973"/>
    <x v="1248"/>
    <x v="1"/>
    <s v="tier - 3"/>
    <x v="1"/>
    <x v="30"/>
  </r>
  <r>
    <x v="1249"/>
    <s v="Sinasac"/>
    <n v="32.229999999999997"/>
    <n v="8.59"/>
    <s v="No"/>
    <x v="0"/>
    <x v="0"/>
    <n v="0"/>
    <x v="1"/>
    <x v="0"/>
    <x v="0"/>
    <s v="18-Jun-1974"/>
    <x v="1249"/>
    <x v="1"/>
    <s v="tier - 3"/>
    <x v="0"/>
    <x v="19"/>
  </r>
  <r>
    <x v="1250"/>
    <s v="Van De Kamp"/>
    <n v="32.204999999999998"/>
    <n v="6.14"/>
    <s v="No"/>
    <x v="0"/>
    <x v="0"/>
    <n v="2"/>
    <x v="1"/>
    <x v="0"/>
    <x v="1"/>
    <s v="22-Nov-1972"/>
    <x v="1250"/>
    <x v="2"/>
    <s v="tier - 2"/>
    <x v="1"/>
    <x v="28"/>
  </r>
  <r>
    <x v="1251"/>
    <s v="Ruffo"/>
    <n v="26.41"/>
    <n v="4.08"/>
    <s v="No"/>
    <x v="0"/>
    <x v="0"/>
    <n v="2"/>
    <x v="1"/>
    <x v="1"/>
    <x v="2"/>
    <s v="14-Nov-1972"/>
    <x v="1251"/>
    <x v="2"/>
    <s v="tier - 1"/>
    <x v="1"/>
    <x v="28"/>
  </r>
  <r>
    <x v="1252"/>
    <s v="Long"/>
    <n v="30.2"/>
    <n v="6.25"/>
    <s v="Yes"/>
    <x v="0"/>
    <x v="0"/>
    <n v="0"/>
    <x v="1"/>
    <x v="0"/>
    <x v="1"/>
    <s v="14-Jul-1976"/>
    <x v="1252"/>
    <x v="1"/>
    <s v="tier - 3"/>
    <x v="3"/>
    <x v="1"/>
  </r>
  <r>
    <x v="1253"/>
    <s v="Rohde"/>
    <n v="31.26"/>
    <n v="5.94"/>
    <s v="Yes"/>
    <x v="0"/>
    <x v="0"/>
    <n v="1"/>
    <x v="1"/>
    <x v="0"/>
    <x v="1"/>
    <s v="22-Aug-1988"/>
    <x v="1253"/>
    <x v="1"/>
    <s v="tier - 1"/>
    <x v="15"/>
    <x v="23"/>
  </r>
  <r>
    <x v="1254"/>
    <s v="Bonzi"/>
    <n v="33.725000000000001"/>
    <n v="6.45"/>
    <s v="Yes"/>
    <x v="0"/>
    <x v="0"/>
    <n v="0"/>
    <x v="1"/>
    <x v="0"/>
    <x v="0"/>
    <s v="19-Oct-1976"/>
    <x v="1254"/>
    <x v="1"/>
    <s v="tier - 3"/>
    <x v="2"/>
    <x v="1"/>
  </r>
  <r>
    <x v="1255"/>
    <s v="Moore"/>
    <n v="28.9"/>
    <n v="5.74"/>
    <s v="Yes"/>
    <x v="0"/>
    <x v="0"/>
    <n v="0"/>
    <x v="1"/>
    <x v="1"/>
    <x v="1"/>
    <s v="14-Jun-1976"/>
    <x v="1255"/>
    <x v="1"/>
    <s v="tier - 1"/>
    <x v="3"/>
    <x v="1"/>
  </r>
  <r>
    <x v="1256"/>
    <s v="McGrane"/>
    <n v="45.69"/>
    <n v="4.43"/>
    <s v="Yes"/>
    <x v="0"/>
    <x v="0"/>
    <n v="0"/>
    <x v="1"/>
    <x v="0"/>
    <x v="2"/>
    <s v="07-Nov-2001"/>
    <x v="1256"/>
    <x v="1"/>
    <s v="tier - 3"/>
    <x v="8"/>
    <x v="47"/>
  </r>
  <r>
    <x v="1257"/>
    <s v="Stepnowski"/>
    <n v="21.03"/>
    <n v="6.5"/>
    <s v="No"/>
    <x v="0"/>
    <x v="0"/>
    <n v="0"/>
    <x v="1"/>
    <x v="2"/>
    <x v="0"/>
    <s v="29-Aug-1965"/>
    <x v="1257"/>
    <x v="2"/>
    <s v="tier - 2"/>
    <x v="0"/>
    <x v="11"/>
  </r>
  <r>
    <x v="1258"/>
    <s v="Merkle"/>
    <n v="37"/>
    <n v="8.75"/>
    <s v="No"/>
    <x v="0"/>
    <x v="0"/>
    <n v="0"/>
    <x v="1"/>
    <x v="0"/>
    <x v="0"/>
    <s v="18-Jun-1971"/>
    <x v="1258"/>
    <x v="1"/>
    <s v="tier - 1"/>
    <x v="3"/>
    <x v="14"/>
  </r>
  <r>
    <x v="1259"/>
    <s v="Schaefer"/>
    <n v="25.4"/>
    <n v="11.96"/>
    <s v="No"/>
    <x v="0"/>
    <x v="0"/>
    <n v="0"/>
    <x v="1"/>
    <x v="1"/>
    <x v="0"/>
    <s v="23-Aug-1971"/>
    <x v="1259"/>
    <x v="1"/>
    <s v="tier - 3"/>
    <x v="3"/>
    <x v="14"/>
  </r>
  <r>
    <x v="1260"/>
    <s v="Vigneron"/>
    <n v="32.299999999999997"/>
    <n v="10.54"/>
    <s v="No"/>
    <x v="0"/>
    <x v="0"/>
    <n v="0"/>
    <x v="1"/>
    <x v="0"/>
    <x v="0"/>
    <s v="06-Sep-1974"/>
    <x v="1260"/>
    <x v="1"/>
    <s v="tier - 3"/>
    <x v="1"/>
    <x v="19"/>
  </r>
  <r>
    <x v="1261"/>
    <s v="Mucci"/>
    <n v="23.94"/>
    <n v="4.54"/>
    <s v="Yes"/>
    <x v="0"/>
    <x v="1"/>
    <n v="1"/>
    <x v="1"/>
    <x v="2"/>
    <x v="2"/>
    <s v="09-Sep-1969"/>
    <x v="1261"/>
    <x v="1"/>
    <s v="tier - 1"/>
    <x v="0"/>
    <x v="16"/>
  </r>
  <r>
    <x v="1262"/>
    <s v="MacDonald"/>
    <n v="46.4"/>
    <n v="5.71"/>
    <s v="No"/>
    <x v="0"/>
    <x v="0"/>
    <n v="0"/>
    <x v="1"/>
    <x v="0"/>
    <x v="1"/>
    <s v="23-Aug-1999"/>
    <x v="1262"/>
    <x v="1"/>
    <s v="tier - 3"/>
    <x v="3"/>
    <x v="35"/>
  </r>
  <r>
    <x v="1263"/>
    <s v="Deng"/>
    <n v="40.375"/>
    <n v="6.25"/>
    <s v="Yes"/>
    <x v="0"/>
    <x v="0"/>
    <n v="0"/>
    <x v="1"/>
    <x v="0"/>
    <x v="1"/>
    <s v="17-Jun-1976"/>
    <x v="1263"/>
    <x v="1"/>
    <s v="tier - 3"/>
    <x v="1"/>
    <x v="1"/>
  </r>
  <r>
    <x v="1264"/>
    <s v="De Mata"/>
    <n v="28.7"/>
    <n v="9.4700000000000006"/>
    <s v="No"/>
    <x v="0"/>
    <x v="0"/>
    <n v="2"/>
    <x v="1"/>
    <x v="1"/>
    <x v="0"/>
    <s v="25-Jun-1973"/>
    <x v="1264"/>
    <x v="2"/>
    <s v="tier - 3"/>
    <x v="3"/>
    <x v="30"/>
  </r>
  <r>
    <x v="1265"/>
    <s v="Strickland"/>
    <n v="26.63"/>
    <n v="5.7"/>
    <s v="No"/>
    <x v="0"/>
    <x v="0"/>
    <n v="0"/>
    <x v="1"/>
    <x v="1"/>
    <x v="2"/>
    <s v="28-Oct-1980"/>
    <x v="1265"/>
    <x v="1"/>
    <s v="tier - 3"/>
    <x v="14"/>
    <x v="25"/>
  </r>
  <r>
    <x v="1266"/>
    <s v="Cheney"/>
    <n v="22.515000000000001"/>
    <n v="11.18"/>
    <s v="No"/>
    <x v="0"/>
    <x v="0"/>
    <n v="2"/>
    <x v="1"/>
    <x v="2"/>
    <x v="0"/>
    <s v="11-Oct-1973"/>
    <x v="1266"/>
    <x v="1"/>
    <s v="tier - 1"/>
    <x v="6"/>
    <x v="30"/>
  </r>
  <r>
    <x v="1267"/>
    <s v="Godoy"/>
    <n v="36.575000000000003"/>
    <n v="10.98"/>
    <s v="No"/>
    <x v="0"/>
    <x v="0"/>
    <n v="0"/>
    <x v="1"/>
    <x v="0"/>
    <x v="0"/>
    <s v="16-Aug-1974"/>
    <x v="1267"/>
    <x v="1"/>
    <s v="tier - 1"/>
    <x v="1"/>
    <x v="19"/>
  </r>
  <r>
    <x v="1268"/>
    <s v="Rider"/>
    <n v="23.66"/>
    <n v="5.1100000000000003"/>
    <s v="Yes"/>
    <x v="0"/>
    <x v="1"/>
    <n v="1"/>
    <x v="1"/>
    <x v="2"/>
    <x v="2"/>
    <s v="10-Aug-1969"/>
    <x v="1268"/>
    <x v="1"/>
    <s v="tier - 3"/>
    <x v="0"/>
    <x v="16"/>
  </r>
  <r>
    <x v="1269"/>
    <s v="Evans"/>
    <n v="18.62"/>
    <n v="10.24"/>
    <s v="No"/>
    <x v="0"/>
    <x v="0"/>
    <n v="0"/>
    <x v="1"/>
    <x v="2"/>
    <x v="0"/>
    <s v="21-Oct-1965"/>
    <x v="1269"/>
    <x v="2"/>
    <s v="tier - 2"/>
    <x v="1"/>
    <x v="11"/>
  </r>
  <r>
    <x v="1270"/>
    <s v="Anderson"/>
    <n v="19.190000000000001"/>
    <n v="7.71"/>
    <s v="Yes"/>
    <x v="0"/>
    <x v="0"/>
    <n v="1"/>
    <x v="1"/>
    <x v="2"/>
    <x v="0"/>
    <s v="03-Aug-1975"/>
    <x v="1270"/>
    <x v="1"/>
    <s v="tier - 2"/>
    <x v="6"/>
    <x v="27"/>
  </r>
  <r>
    <x v="1271"/>
    <s v="Walters"/>
    <n v="27.5"/>
    <n v="6.03"/>
    <s v="No"/>
    <x v="0"/>
    <x v="0"/>
    <n v="0"/>
    <x v="1"/>
    <x v="1"/>
    <x v="1"/>
    <s v="02-Sep-1977"/>
    <x v="1271"/>
    <x v="1"/>
    <s v="tier - 3"/>
    <x v="3"/>
    <x v="29"/>
  </r>
  <r>
    <x v="1272"/>
    <s v="Leboeuf"/>
    <n v="27.36"/>
    <n v="5.96"/>
    <s v="No"/>
    <x v="0"/>
    <x v="1"/>
    <n v="1"/>
    <x v="1"/>
    <x v="1"/>
    <x v="1"/>
    <s v="17-Jul-1979"/>
    <x v="1272"/>
    <x v="0"/>
    <s v="tier - 2"/>
    <x v="7"/>
    <x v="18"/>
  </r>
  <r>
    <x v="1273"/>
    <s v="Scheibel"/>
    <n v="20.350000000000001"/>
    <n v="4.16"/>
    <s v="No"/>
    <x v="0"/>
    <x v="0"/>
    <n v="0"/>
    <x v="1"/>
    <x v="2"/>
    <x v="2"/>
    <s v="15-Oct-1977"/>
    <x v="1273"/>
    <x v="1"/>
    <s v="tier - 2"/>
    <x v="0"/>
    <x v="29"/>
  </r>
  <r>
    <x v="1274"/>
    <s v="Ritter"/>
    <n v="24.035"/>
    <n v="6.11"/>
    <s v="No"/>
    <x v="0"/>
    <x v="0"/>
    <n v="0"/>
    <x v="1"/>
    <x v="2"/>
    <x v="1"/>
    <s v="12-Nov-1977"/>
    <x v="1274"/>
    <x v="2"/>
    <s v="tier - 2"/>
    <x v="4"/>
    <x v="29"/>
  </r>
  <r>
    <x v="1275"/>
    <s v="Deeg"/>
    <n v="23.56"/>
    <n v="5.97"/>
    <s v="No"/>
    <x v="0"/>
    <x v="0"/>
    <n v="0"/>
    <x v="1"/>
    <x v="2"/>
    <x v="1"/>
    <s v="24-Sep-1977"/>
    <x v="1275"/>
    <x v="1"/>
    <s v="tier - 1"/>
    <x v="9"/>
    <x v="29"/>
  </r>
  <r>
    <x v="1276"/>
    <s v="Pretot"/>
    <n v="27.17"/>
    <n v="10.81"/>
    <s v="No"/>
    <x v="0"/>
    <x v="0"/>
    <n v="2"/>
    <x v="1"/>
    <x v="1"/>
    <x v="0"/>
    <s v="11-Jul-1973"/>
    <x v="1276"/>
    <x v="1"/>
    <s v="tier - 1"/>
    <x v="0"/>
    <x v="30"/>
  </r>
  <r>
    <x v="1277"/>
    <s v="Willsey"/>
    <n v="34.32"/>
    <n v="5.7"/>
    <s v="Yes"/>
    <x v="0"/>
    <x v="1"/>
    <n v="1"/>
    <x v="1"/>
    <x v="0"/>
    <x v="2"/>
    <s v="25-Jul-1983"/>
    <x v="1277"/>
    <x v="1"/>
    <s v="tier - 3"/>
    <x v="0"/>
    <x v="33"/>
  </r>
  <r>
    <x v="1278"/>
    <s v="Roach"/>
    <n v="23.87"/>
    <n v="4.7699999999999996"/>
    <s v="Yes"/>
    <x v="0"/>
    <x v="1"/>
    <n v="1"/>
    <x v="1"/>
    <x v="2"/>
    <x v="2"/>
    <s v="30-Dec-1983"/>
    <x v="1278"/>
    <x v="1"/>
    <s v="tier - 1"/>
    <x v="0"/>
    <x v="33"/>
  </r>
  <r>
    <x v="1279"/>
    <s v="Jacobsen"/>
    <n v="30.15"/>
    <n v="4.25"/>
    <s v="No"/>
    <x v="0"/>
    <x v="0"/>
    <n v="1"/>
    <x v="1"/>
    <x v="0"/>
    <x v="2"/>
    <s v="11-Nov-1987"/>
    <x v="1279"/>
    <x v="1"/>
    <s v="tier - 2"/>
    <x v="14"/>
    <x v="38"/>
  </r>
  <r>
    <x v="1280"/>
    <s v="O'Hora"/>
    <n v="26.36"/>
    <n v="5.52"/>
    <s v="No"/>
    <x v="0"/>
    <x v="0"/>
    <n v="0"/>
    <x v="1"/>
    <x v="1"/>
    <x v="2"/>
    <s v="06-Dec-1982"/>
    <x v="1280"/>
    <x v="1"/>
    <s v="tier - 2"/>
    <x v="14"/>
    <x v="37"/>
  </r>
  <r>
    <x v="1281"/>
    <s v="Amato"/>
    <n v="45.32"/>
    <n v="6.53"/>
    <s v="Yes"/>
    <x v="0"/>
    <x v="0"/>
    <n v="1"/>
    <x v="1"/>
    <x v="0"/>
    <x v="0"/>
    <s v="26-Sep-1975"/>
    <x v="1281"/>
    <x v="1"/>
    <s v="tier - 3"/>
    <x v="0"/>
    <x v="27"/>
  </r>
  <r>
    <x v="1282"/>
    <s v="Reed"/>
    <n v="31.93"/>
    <n v="4.82"/>
    <s v="Yes"/>
    <x v="0"/>
    <x v="0"/>
    <n v="1"/>
    <x v="1"/>
    <x v="0"/>
    <x v="2"/>
    <s v="21-Sep-1988"/>
    <x v="1282"/>
    <x v="1"/>
    <s v="tier - 1"/>
    <x v="1"/>
    <x v="23"/>
  </r>
  <r>
    <x v="1283"/>
    <s v="Wegner"/>
    <n v="36"/>
    <n v="11.94"/>
    <s v="Yes"/>
    <x v="0"/>
    <x v="0"/>
    <n v="1"/>
    <x v="1"/>
    <x v="0"/>
    <x v="0"/>
    <s v="21-Aug-1975"/>
    <x v="1283"/>
    <x v="1"/>
    <s v="tier - 1"/>
    <x v="3"/>
    <x v="27"/>
  </r>
  <r>
    <x v="1284"/>
    <s v="Bokun"/>
    <n v="32"/>
    <n v="7.85"/>
    <s v="Yes"/>
    <x v="0"/>
    <x v="0"/>
    <n v="1"/>
    <x v="1"/>
    <x v="0"/>
    <x v="0"/>
    <s v="06-Aug-1975"/>
    <x v="1284"/>
    <x v="1"/>
    <s v="tier - 2"/>
    <x v="3"/>
    <x v="27"/>
  </r>
  <r>
    <x v="1285"/>
    <s v="Ainsley"/>
    <n v="29.37"/>
    <n v="8.01"/>
    <s v="Yes"/>
    <x v="0"/>
    <x v="0"/>
    <n v="1"/>
    <x v="1"/>
    <x v="1"/>
    <x v="0"/>
    <s v="12-Dec-1982"/>
    <x v="1285"/>
    <x v="1"/>
    <s v="tier - 1"/>
    <x v="0"/>
    <x v="37"/>
  </r>
  <r>
    <x v="1286"/>
    <s v="Foster"/>
    <n v="23.6"/>
    <n v="7.4"/>
    <s v="Yes"/>
    <x v="0"/>
    <x v="0"/>
    <n v="1"/>
    <x v="1"/>
    <x v="2"/>
    <x v="0"/>
    <s v="06-Nov-1975"/>
    <x v="1286"/>
    <x v="1"/>
    <s v="tier - 3"/>
    <x v="3"/>
    <x v="27"/>
  </r>
  <r>
    <x v="1287"/>
    <s v="Overpeck"/>
    <n v="33.155000000000001"/>
    <n v="8.3800000000000008"/>
    <s v="Yes"/>
    <x v="0"/>
    <x v="0"/>
    <n v="0"/>
    <x v="1"/>
    <x v="0"/>
    <x v="0"/>
    <s v="27-Dec-1981"/>
    <x v="1287"/>
    <x v="1"/>
    <s v="tier - 3"/>
    <x v="2"/>
    <x v="36"/>
  </r>
  <r>
    <x v="1288"/>
    <s v="Levine"/>
    <n v="24.32"/>
    <n v="11.56"/>
    <s v="Yes"/>
    <x v="0"/>
    <x v="0"/>
    <n v="1"/>
    <x v="1"/>
    <x v="2"/>
    <x v="0"/>
    <s v="24-Jul-1982"/>
    <x v="1288"/>
    <x v="1"/>
    <s v="tier - 3"/>
    <x v="2"/>
    <x v="37"/>
  </r>
  <r>
    <x v="1289"/>
    <s v="Jean"/>
    <n v="36.299999999999997"/>
    <n v="4.6100000000000003"/>
    <s v="No"/>
    <x v="0"/>
    <x v="0"/>
    <n v="0"/>
    <x v="1"/>
    <x v="0"/>
    <x v="2"/>
    <s v="26-Jul-1977"/>
    <x v="1289"/>
    <x v="1"/>
    <s v="tier - 2"/>
    <x v="0"/>
    <x v="29"/>
  </r>
  <r>
    <x v="1290"/>
    <s v="Wild"/>
    <n v="34.4"/>
    <n v="4.95"/>
    <s v="No"/>
    <x v="0"/>
    <x v="1"/>
    <n v="1"/>
    <x v="1"/>
    <x v="0"/>
    <x v="2"/>
    <s v="13-Aug-1979"/>
    <x v="1290"/>
    <x v="1"/>
    <s v="tier - 2"/>
    <x v="3"/>
    <x v="18"/>
  </r>
  <r>
    <x v="1291"/>
    <s v="Tabor"/>
    <n v="30.9"/>
    <n v="5.04"/>
    <s v="No"/>
    <x v="0"/>
    <x v="0"/>
    <n v="0"/>
    <x v="1"/>
    <x v="0"/>
    <x v="2"/>
    <s v="29-Dec-1977"/>
    <x v="1291"/>
    <x v="1"/>
    <s v="tier - 3"/>
    <x v="3"/>
    <x v="29"/>
  </r>
  <r>
    <x v="1292"/>
    <s v="Steffen"/>
    <n v="28.6"/>
    <n v="5.42"/>
    <s v="No"/>
    <x v="0"/>
    <x v="0"/>
    <n v="0"/>
    <x v="1"/>
    <x v="1"/>
    <x v="2"/>
    <s v="21-Jun-1977"/>
    <x v="1292"/>
    <x v="1"/>
    <s v="tier - 1"/>
    <x v="0"/>
    <x v="29"/>
  </r>
  <r>
    <x v="1293"/>
    <s v="Tadich"/>
    <n v="27.83"/>
    <n v="5.39"/>
    <s v="No"/>
    <x v="0"/>
    <x v="0"/>
    <n v="0"/>
    <x v="1"/>
    <x v="1"/>
    <x v="2"/>
    <s v="26-Dec-1977"/>
    <x v="1293"/>
    <x v="1"/>
    <s v="tier - 2"/>
    <x v="0"/>
    <x v="29"/>
  </r>
  <r>
    <x v="1294"/>
    <s v="Christenson"/>
    <n v="39.64"/>
    <n v="6"/>
    <s v="No"/>
    <x v="0"/>
    <x v="1"/>
    <n v="1"/>
    <x v="1"/>
    <x v="0"/>
    <x v="1"/>
    <s v="10-Nov-1993"/>
    <x v="1294"/>
    <x v="1"/>
    <s v="tier - 1"/>
    <x v="1"/>
    <x v="20"/>
  </r>
  <r>
    <x v="1295"/>
    <s v="Shell"/>
    <n v="38.479999999999997"/>
    <n v="6.02"/>
    <s v="No"/>
    <x v="0"/>
    <x v="0"/>
    <n v="1"/>
    <x v="1"/>
    <x v="0"/>
    <x v="1"/>
    <s v="09-Sep-1992"/>
    <x v="1295"/>
    <x v="1"/>
    <s v="tier - 2"/>
    <x v="1"/>
    <x v="34"/>
  </r>
  <r>
    <x v="1296"/>
    <s v="Rao"/>
    <n v="36.200000000000003"/>
    <n v="4.62"/>
    <s v="No"/>
    <x v="0"/>
    <x v="0"/>
    <n v="2"/>
    <x v="1"/>
    <x v="0"/>
    <x v="2"/>
    <s v="26-Dec-1972"/>
    <x v="1296"/>
    <x v="1"/>
    <s v="tier - 3"/>
    <x v="3"/>
    <x v="28"/>
  </r>
  <r>
    <x v="1297"/>
    <s v="Myers"/>
    <n v="27.13"/>
    <n v="5.59"/>
    <s v="No"/>
    <x v="0"/>
    <x v="0"/>
    <n v="1"/>
    <x v="1"/>
    <x v="1"/>
    <x v="2"/>
    <s v="19-Jun-1984"/>
    <x v="1297"/>
    <x v="1"/>
    <s v="tier - 2"/>
    <x v="15"/>
    <x v="32"/>
  </r>
  <r>
    <x v="1298"/>
    <s v="McLean"/>
    <n v="20.75"/>
    <n v="5.18"/>
    <s v="Yes"/>
    <x v="0"/>
    <x v="0"/>
    <n v="2"/>
    <x v="1"/>
    <x v="2"/>
    <x v="2"/>
    <s v="12-Jun-1966"/>
    <x v="1298"/>
    <x v="2"/>
    <s v="tier - 1"/>
    <x v="0"/>
    <x v="24"/>
  </r>
  <r>
    <x v="1299"/>
    <s v="Gomez"/>
    <n v="26.6"/>
    <n v="6.29"/>
    <s v="No"/>
    <x v="0"/>
    <x v="0"/>
    <n v="2"/>
    <x v="1"/>
    <x v="1"/>
    <x v="1"/>
    <s v="04-Sep-1972"/>
    <x v="1299"/>
    <x v="2"/>
    <s v="tier - 1"/>
    <x v="3"/>
    <x v="28"/>
  </r>
  <r>
    <x v="1300"/>
    <s v="Hemingway"/>
    <n v="25.3"/>
    <n v="4.49"/>
    <s v="No"/>
    <x v="0"/>
    <x v="0"/>
    <n v="2"/>
    <x v="1"/>
    <x v="1"/>
    <x v="2"/>
    <s v="09-Sep-1972"/>
    <x v="1300"/>
    <x v="1"/>
    <s v="tier - 3"/>
    <x v="0"/>
    <x v="28"/>
  </r>
  <r>
    <x v="1301"/>
    <s v="Pett"/>
    <n v="18.84"/>
    <n v="11.82"/>
    <s v="Yes"/>
    <x v="0"/>
    <x v="1"/>
    <n v="1"/>
    <x v="1"/>
    <x v="2"/>
    <x v="0"/>
    <s v="24-Sep-1963"/>
    <x v="1301"/>
    <x v="2"/>
    <s v="tier - 2"/>
    <x v="0"/>
    <x v="8"/>
  </r>
  <r>
    <x v="1302"/>
    <s v="Meingast"/>
    <n v="19.57"/>
    <n v="7.41"/>
    <s v="Yes"/>
    <x v="0"/>
    <x v="0"/>
    <n v="1"/>
    <x v="1"/>
    <x v="2"/>
    <x v="0"/>
    <s v="28-Sep-1975"/>
    <x v="1302"/>
    <x v="2"/>
    <s v="tier - 2"/>
    <x v="1"/>
    <x v="27"/>
  </r>
  <r>
    <x v="1303"/>
    <s v="McCarthy"/>
    <n v="30.495000000000001"/>
    <n v="5.97"/>
    <s v="No"/>
    <x v="0"/>
    <x v="0"/>
    <n v="0"/>
    <x v="1"/>
    <x v="0"/>
    <x v="1"/>
    <s v="04-Sep-1977"/>
    <x v="1303"/>
    <x v="2"/>
    <s v="tier - 1"/>
    <x v="1"/>
    <x v="29"/>
  </r>
  <r>
    <x v="1304"/>
    <s v="Boyle"/>
    <n v="30.114999999999998"/>
    <n v="5.74"/>
    <s v="No"/>
    <x v="0"/>
    <x v="1"/>
    <n v="1"/>
    <x v="1"/>
    <x v="0"/>
    <x v="1"/>
    <s v="11-Jun-1979"/>
    <x v="1304"/>
    <x v="1"/>
    <s v="tier - 2"/>
    <x v="1"/>
    <x v="18"/>
  </r>
  <r>
    <x v="1305"/>
    <s v="Gundersen"/>
    <n v="24.78"/>
    <n v="9.85"/>
    <s v="No"/>
    <x v="0"/>
    <x v="0"/>
    <n v="0"/>
    <x v="1"/>
    <x v="2"/>
    <x v="0"/>
    <s v="18-Sep-1971"/>
    <x v="1305"/>
    <x v="1"/>
    <s v="tier - 3"/>
    <x v="0"/>
    <x v="14"/>
  </r>
  <r>
    <x v="1306"/>
    <s v="Wolswinkel"/>
    <n v="24.77"/>
    <n v="7.59"/>
    <s v="No"/>
    <x v="0"/>
    <x v="0"/>
    <n v="0"/>
    <x v="1"/>
    <x v="2"/>
    <x v="0"/>
    <s v="04-Sep-1971"/>
    <x v="1306"/>
    <x v="1"/>
    <s v="tier - 3"/>
    <x v="0"/>
    <x v="14"/>
  </r>
  <r>
    <x v="1307"/>
    <s v="Bomberger"/>
    <n v="16.579999999999998"/>
    <n v="6.98"/>
    <s v="Yes"/>
    <x v="0"/>
    <x v="1"/>
    <n v="1"/>
    <x v="1"/>
    <x v="3"/>
    <x v="0"/>
    <s v="21-Sep-1963"/>
    <x v="1307"/>
    <x v="2"/>
    <s v="tier - 3"/>
    <x v="1"/>
    <x v="8"/>
  </r>
  <r>
    <x v="1308"/>
    <s v="Roy"/>
    <n v="38.17"/>
    <n v="4.7300000000000004"/>
    <s v="Yes"/>
    <x v="0"/>
    <x v="0"/>
    <n v="0"/>
    <x v="1"/>
    <x v="0"/>
    <x v="2"/>
    <s v="12-Jun-1976"/>
    <x v="1308"/>
    <x v="1"/>
    <s v="tier - 1"/>
    <x v="0"/>
    <x v="1"/>
  </r>
  <r>
    <x v="1309"/>
    <s v="Lapierre"/>
    <n v="39.424999999999997"/>
    <n v="4.76"/>
    <s v="Yes"/>
    <x v="0"/>
    <x v="0"/>
    <n v="0"/>
    <x v="1"/>
    <x v="0"/>
    <x v="2"/>
    <s v="07-Jul-1976"/>
    <x v="1309"/>
    <x v="2"/>
    <s v="tier - 1"/>
    <x v="4"/>
    <x v="1"/>
  </r>
  <r>
    <x v="1310"/>
    <s v="Beaty"/>
    <n v="33.44"/>
    <n v="6.24"/>
    <s v="Yes"/>
    <x v="0"/>
    <x v="0"/>
    <n v="0"/>
    <x v="1"/>
    <x v="0"/>
    <x v="1"/>
    <s v="20-Jul-1976"/>
    <x v="1310"/>
    <x v="2"/>
    <s v="tier - 2"/>
    <x v="4"/>
    <x v="1"/>
  </r>
  <r>
    <x v="1311"/>
    <s v="Hammer"/>
    <n v="33.344999999999999"/>
    <n v="5.44"/>
    <s v="Yes"/>
    <x v="0"/>
    <x v="0"/>
    <n v="0"/>
    <x v="1"/>
    <x v="0"/>
    <x v="2"/>
    <s v="12-Jul-1976"/>
    <x v="1311"/>
    <x v="2"/>
    <s v="tier - 2"/>
    <x v="4"/>
    <x v="1"/>
  </r>
  <r>
    <x v="1312"/>
    <s v="Randolph"/>
    <n v="38.79"/>
    <n v="5.08"/>
    <s v="No"/>
    <x v="0"/>
    <x v="1"/>
    <n v="1"/>
    <x v="1"/>
    <x v="0"/>
    <x v="2"/>
    <s v="22-Jun-1993"/>
    <x v="1312"/>
    <x v="1"/>
    <s v="tier - 1"/>
    <x v="1"/>
    <x v="20"/>
  </r>
  <r>
    <x v="1313"/>
    <s v="Masterson"/>
    <n v="30.684999999999999"/>
    <n v="4.87"/>
    <s v="No"/>
    <x v="0"/>
    <x v="1"/>
    <n v="1"/>
    <x v="1"/>
    <x v="0"/>
    <x v="2"/>
    <s v="07-Aug-1979"/>
    <x v="1313"/>
    <x v="1"/>
    <s v="tier - 2"/>
    <x v="1"/>
    <x v="18"/>
  </r>
  <r>
    <x v="1314"/>
    <s v="Friess"/>
    <n v="22.135000000000002"/>
    <n v="8.17"/>
    <s v="No"/>
    <x v="0"/>
    <x v="0"/>
    <n v="0"/>
    <x v="1"/>
    <x v="2"/>
    <x v="0"/>
    <s v="26-Jun-1978"/>
    <x v="1314"/>
    <x v="2"/>
    <s v="tier - 3"/>
    <x v="4"/>
    <x v="9"/>
  </r>
  <r>
    <x v="1315"/>
    <s v="Mantoni"/>
    <n v="33.33"/>
    <n v="7.61"/>
    <s v="No"/>
    <x v="0"/>
    <x v="0"/>
    <n v="0"/>
    <x v="1"/>
    <x v="0"/>
    <x v="0"/>
    <s v="06-Jun-1974"/>
    <x v="1315"/>
    <x v="1"/>
    <s v="tier - 3"/>
    <x v="0"/>
    <x v="30"/>
  </r>
  <r>
    <x v="1316"/>
    <s v="Bodeen"/>
    <n v="31.13"/>
    <n v="10.1"/>
    <s v="No"/>
    <x v="0"/>
    <x v="0"/>
    <n v="0"/>
    <x v="1"/>
    <x v="0"/>
    <x v="0"/>
    <s v="22-Dec-1974"/>
    <x v="1316"/>
    <x v="1"/>
    <s v="tier - 2"/>
    <x v="0"/>
    <x v="19"/>
  </r>
  <r>
    <x v="1317"/>
    <s v="McPherson"/>
    <n v="28.9"/>
    <n v="11.24"/>
    <s v="No"/>
    <x v="0"/>
    <x v="0"/>
    <n v="0"/>
    <x v="1"/>
    <x v="1"/>
    <x v="0"/>
    <s v="26-Sep-1974"/>
    <x v="1317"/>
    <x v="1"/>
    <s v="tier - 2"/>
    <x v="3"/>
    <x v="19"/>
  </r>
  <r>
    <x v="1318"/>
    <s v="Palko"/>
    <n v="43.31"/>
    <n v="6.1"/>
    <s v="Yes"/>
    <x v="1"/>
    <x v="0"/>
    <n v="1"/>
    <x v="1"/>
    <x v="0"/>
    <x v="1"/>
    <s v="28-Nov-2000"/>
    <x v="1318"/>
    <x v="1"/>
    <s v="tier - 1"/>
    <x v="8"/>
    <x v="21"/>
  </r>
  <r>
    <x v="1319"/>
    <s v="Breathitt"/>
    <n v="22.8"/>
    <n v="6.98"/>
    <s v="No"/>
    <x v="0"/>
    <x v="0"/>
    <n v="0"/>
    <x v="1"/>
    <x v="2"/>
    <x v="0"/>
    <s v="05-Aug-1974"/>
    <x v="1319"/>
    <x v="1"/>
    <s v="tier - 1"/>
    <x v="3"/>
    <x v="19"/>
  </r>
  <r>
    <x v="1320"/>
    <s v="Evora"/>
    <n v="19.09"/>
    <n v="4"/>
    <s v="Yes"/>
    <x v="0"/>
    <x v="0"/>
    <n v="1"/>
    <x v="1"/>
    <x v="2"/>
    <x v="2"/>
    <s v="05-Sep-1964"/>
    <x v="1320"/>
    <x v="2"/>
    <s v="tier - 3"/>
    <x v="0"/>
    <x v="13"/>
  </r>
  <r>
    <x v="1321"/>
    <s v="Fischer"/>
    <n v="23.37"/>
    <n v="4.2300000000000004"/>
    <s v="No"/>
    <x v="0"/>
    <x v="0"/>
    <n v="0"/>
    <x v="1"/>
    <x v="2"/>
    <x v="2"/>
    <s v="27-Sep-1982"/>
    <x v="1321"/>
    <x v="1"/>
    <s v="tier - 2"/>
    <x v="2"/>
    <x v="37"/>
  </r>
  <r>
    <x v="1322"/>
    <s v="Deba"/>
    <n v="33.44"/>
    <n v="4.72"/>
    <s v="Yes"/>
    <x v="0"/>
    <x v="0"/>
    <n v="0"/>
    <x v="1"/>
    <x v="0"/>
    <x v="2"/>
    <s v="02-Sep-1976"/>
    <x v="1322"/>
    <x v="1"/>
    <s v="tier - 2"/>
    <x v="0"/>
    <x v="1"/>
  </r>
  <r>
    <x v="1323"/>
    <s v="Leloup"/>
    <n v="28.05"/>
    <n v="5.63"/>
    <s v="Yes"/>
    <x v="0"/>
    <x v="0"/>
    <n v="0"/>
    <x v="1"/>
    <x v="1"/>
    <x v="2"/>
    <s v="30-Jun-1976"/>
    <x v="1323"/>
    <x v="1"/>
    <s v="tier - 2"/>
    <x v="0"/>
    <x v="1"/>
  </r>
  <r>
    <x v="1324"/>
    <s v="Labare"/>
    <n v="27.72"/>
    <n v="5.83"/>
    <s v="Yes"/>
    <x v="0"/>
    <x v="0"/>
    <n v="0"/>
    <x v="1"/>
    <x v="1"/>
    <x v="1"/>
    <s v="03-Sep-1976"/>
    <x v="1324"/>
    <x v="1"/>
    <s v="tier - 3"/>
    <x v="0"/>
    <x v="1"/>
  </r>
  <r>
    <x v="1325"/>
    <s v="Arouca"/>
    <n v="29.81"/>
    <n v="9.23"/>
    <s v="No"/>
    <x v="0"/>
    <x v="0"/>
    <n v="0"/>
    <x v="1"/>
    <x v="1"/>
    <x v="0"/>
    <s v="30-Jun-1978"/>
    <x v="1325"/>
    <x v="1"/>
    <s v="tier - 2"/>
    <x v="0"/>
    <x v="9"/>
  </r>
  <r>
    <x v="1326"/>
    <s v="Reese"/>
    <n v="23.98"/>
    <n v="9.89"/>
    <s v="No"/>
    <x v="0"/>
    <x v="0"/>
    <n v="0"/>
    <x v="1"/>
    <x v="2"/>
    <x v="0"/>
    <s v="24-Oct-1978"/>
    <x v="1326"/>
    <x v="1"/>
    <s v="tier - 3"/>
    <x v="0"/>
    <x v="9"/>
  </r>
  <r>
    <x v="1327"/>
    <s v="McCloskey"/>
    <n v="17.34"/>
    <n v="12"/>
    <s v="No"/>
    <x v="0"/>
    <x v="0"/>
    <n v="0"/>
    <x v="1"/>
    <x v="3"/>
    <x v="0"/>
    <s v="23-Nov-1962"/>
    <x v="1327"/>
    <x v="2"/>
    <s v="tier - 3"/>
    <x v="0"/>
    <x v="5"/>
  </r>
  <r>
    <x v="1328"/>
    <s v="Tedsen"/>
    <n v="40.39"/>
    <n v="4.24"/>
    <s v="Yes"/>
    <x v="0"/>
    <x v="1"/>
    <n v="1"/>
    <x v="1"/>
    <x v="0"/>
    <x v="2"/>
    <s v="21-Oct-1997"/>
    <x v="1328"/>
    <x v="1"/>
    <s v="tier - 1"/>
    <x v="12"/>
    <x v="31"/>
  </r>
  <r>
    <x v="1329"/>
    <s v="Koehlinger"/>
    <n v="25.96"/>
    <n v="4.68"/>
    <s v="Yes"/>
    <x v="0"/>
    <x v="1"/>
    <n v="1"/>
    <x v="1"/>
    <x v="1"/>
    <x v="2"/>
    <s v="08-Jun-1983"/>
    <x v="1329"/>
    <x v="1"/>
    <s v="tier - 2"/>
    <x v="16"/>
    <x v="37"/>
  </r>
  <r>
    <x v="1330"/>
    <s v="Pielechaty"/>
    <n v="17.68"/>
    <n v="8.57"/>
    <s v="Yes"/>
    <x v="0"/>
    <x v="1"/>
    <n v="1"/>
    <x v="1"/>
    <x v="3"/>
    <x v="0"/>
    <s v="05-Nov-1963"/>
    <x v="1330"/>
    <x v="2"/>
    <s v="tier - 1"/>
    <x v="0"/>
    <x v="8"/>
  </r>
  <r>
    <x v="1331"/>
    <s v="Korhonen"/>
    <n v="30.875"/>
    <n v="4.0999999999999996"/>
    <s v="No"/>
    <x v="0"/>
    <x v="0"/>
    <n v="0"/>
    <x v="1"/>
    <x v="0"/>
    <x v="2"/>
    <s v="28-Jun-1982"/>
    <x v="1331"/>
    <x v="2"/>
    <s v="tier - 3"/>
    <x v="1"/>
    <x v="37"/>
  </r>
  <r>
    <x v="1332"/>
    <s v="Kehr"/>
    <n v="30.81"/>
    <n v="4.49"/>
    <s v="No"/>
    <x v="0"/>
    <x v="0"/>
    <n v="0"/>
    <x v="1"/>
    <x v="0"/>
    <x v="2"/>
    <s v="21-Jun-1990"/>
    <x v="1332"/>
    <x v="1"/>
    <s v="tier - 3"/>
    <x v="15"/>
    <x v="3"/>
  </r>
  <r>
    <x v="1333"/>
    <s v="Montagna"/>
    <n v="36.85"/>
    <n v="8.8000000000000007"/>
    <s v="No"/>
    <x v="0"/>
    <x v="0"/>
    <n v="2"/>
    <x v="1"/>
    <x v="0"/>
    <x v="0"/>
    <s v="03-Sep-1973"/>
    <x v="1333"/>
    <x v="1"/>
    <s v="tier - 2"/>
    <x v="0"/>
    <x v="30"/>
  </r>
  <r>
    <x v="1334"/>
    <s v="M√ºller"/>
    <n v="35.86"/>
    <n v="7.93"/>
    <s v="No"/>
    <x v="0"/>
    <x v="0"/>
    <n v="2"/>
    <x v="1"/>
    <x v="0"/>
    <x v="0"/>
    <s v="30-Aug-1973"/>
    <x v="1334"/>
    <x v="2"/>
    <s v="tier - 1"/>
    <x v="0"/>
    <x v="30"/>
  </r>
  <r>
    <x v="1335"/>
    <s v="Baker"/>
    <n v="30.3"/>
    <n v="9.4499999999999993"/>
    <s v="No"/>
    <x v="0"/>
    <x v="0"/>
    <n v="2"/>
    <x v="1"/>
    <x v="0"/>
    <x v="0"/>
    <s v="16-Dec-1973"/>
    <x v="1335"/>
    <x v="2"/>
    <s v="tier - 1"/>
    <x v="3"/>
    <x v="30"/>
  </r>
  <r>
    <x v="1336"/>
    <s v="Sidebottom"/>
    <n v="32.015000000000001"/>
    <n v="7.67"/>
    <s v="No"/>
    <x v="0"/>
    <x v="0"/>
    <n v="0"/>
    <x v="1"/>
    <x v="0"/>
    <x v="0"/>
    <s v="01-Sep-1978"/>
    <x v="1336"/>
    <x v="2"/>
    <s v="tier - 1"/>
    <x v="1"/>
    <x v="9"/>
  </r>
  <r>
    <x v="1337"/>
    <s v="Johnson"/>
    <n v="25.06"/>
    <n v="10.53"/>
    <s v="No"/>
    <x v="0"/>
    <x v="0"/>
    <n v="2"/>
    <x v="1"/>
    <x v="1"/>
    <x v="0"/>
    <s v="11-Oct-1973"/>
    <x v="1337"/>
    <x v="1"/>
    <s v="tier - 2"/>
    <x v="0"/>
    <x v="30"/>
  </r>
  <r>
    <x v="1338"/>
    <s v="Morris"/>
    <n v="18.829999999999998"/>
    <n v="10.08"/>
    <s v="Yes"/>
    <x v="0"/>
    <x v="0"/>
    <n v="0"/>
    <x v="1"/>
    <x v="2"/>
    <x v="0"/>
    <s v="10-Jun-1967"/>
    <x v="1338"/>
    <x v="2"/>
    <s v="tier - 1"/>
    <x v="1"/>
    <x v="22"/>
  </r>
  <r>
    <x v="1339"/>
    <s v="Chaisson"/>
    <n v="47.52"/>
    <n v="11.39"/>
    <s v="Yes"/>
    <x v="0"/>
    <x v="0"/>
    <n v="1"/>
    <x v="1"/>
    <x v="0"/>
    <x v="0"/>
    <s v="21-Dec-1975"/>
    <x v="1339"/>
    <x v="2"/>
    <s v="tier - 3"/>
    <x v="0"/>
    <x v="27"/>
  </r>
  <r>
    <x v="1340"/>
    <s v="Pigott"/>
    <n v="37.82"/>
    <n v="6.36"/>
    <s v="No"/>
    <x v="0"/>
    <x v="0"/>
    <n v="0"/>
    <x v="1"/>
    <x v="0"/>
    <x v="1"/>
    <s v="12-Oct-1994"/>
    <x v="1340"/>
    <x v="1"/>
    <s v="tier - 2"/>
    <x v="12"/>
    <x v="6"/>
  </r>
  <r>
    <x v="1341"/>
    <s v="Cochrane"/>
    <n v="44.16"/>
    <n v="5.31"/>
    <s v="Yes"/>
    <x v="0"/>
    <x v="0"/>
    <n v="0"/>
    <x v="1"/>
    <x v="0"/>
    <x v="2"/>
    <s v="28-Aug-2001"/>
    <x v="1341"/>
    <x v="1"/>
    <s v="tier - 2"/>
    <x v="1"/>
    <x v="47"/>
  </r>
  <r>
    <x v="1342"/>
    <s v="Armitage"/>
    <n v="37.049999999999997"/>
    <n v="4.74"/>
    <s v="No"/>
    <x v="0"/>
    <x v="1"/>
    <n v="1"/>
    <x v="1"/>
    <x v="0"/>
    <x v="2"/>
    <s v="07-Nov-1993"/>
    <x v="1342"/>
    <x v="1"/>
    <s v="tier - 1"/>
    <x v="12"/>
    <x v="20"/>
  </r>
  <r>
    <x v="1343"/>
    <s v="Shen"/>
    <n v="18.66"/>
    <n v="11.35"/>
    <s v="No"/>
    <x v="0"/>
    <x v="0"/>
    <n v="0"/>
    <x v="1"/>
    <x v="2"/>
    <x v="0"/>
    <s v="21-Oct-1965"/>
    <x v="1343"/>
    <x v="2"/>
    <s v="tier - 1"/>
    <x v="3"/>
    <x v="11"/>
  </r>
  <r>
    <x v="1344"/>
    <s v="O'Kelly"/>
    <n v="36.200000000000003"/>
    <n v="6.81"/>
    <s v="Yes"/>
    <x v="0"/>
    <x v="0"/>
    <n v="1"/>
    <x v="1"/>
    <x v="0"/>
    <x v="0"/>
    <s v="15-Dec-1975"/>
    <x v="1344"/>
    <x v="2"/>
    <s v="tier - 2"/>
    <x v="3"/>
    <x v="27"/>
  </r>
  <r>
    <x v="1345"/>
    <s v="Huff"/>
    <n v="18.87"/>
    <n v="8.06"/>
    <s v="No"/>
    <x v="0"/>
    <x v="0"/>
    <n v="0"/>
    <x v="1"/>
    <x v="2"/>
    <x v="0"/>
    <s v="11-Aug-1965"/>
    <x v="1345"/>
    <x v="2"/>
    <s v="tier - 1"/>
    <x v="0"/>
    <x v="11"/>
  </r>
  <r>
    <x v="1346"/>
    <s v="Dye"/>
    <n v="32.299999999999997"/>
    <n v="6.74"/>
    <s v="Yes"/>
    <x v="0"/>
    <x v="0"/>
    <n v="1"/>
    <x v="1"/>
    <x v="0"/>
    <x v="0"/>
    <s v="28-Jun-1975"/>
    <x v="1346"/>
    <x v="2"/>
    <s v="tier - 3"/>
    <x v="3"/>
    <x v="27"/>
  </r>
  <r>
    <x v="1347"/>
    <s v="Willard"/>
    <n v="22.64"/>
    <n v="6.54"/>
    <s v="Yes"/>
    <x v="0"/>
    <x v="0"/>
    <n v="2"/>
    <x v="1"/>
    <x v="2"/>
    <x v="0"/>
    <s v="12-Dec-1970"/>
    <x v="1347"/>
    <x v="1"/>
    <s v="tier - 1"/>
    <x v="0"/>
    <x v="2"/>
  </r>
  <r>
    <x v="1348"/>
    <s v="D'Addario"/>
    <n v="28.69"/>
    <n v="5.4"/>
    <s v="No"/>
    <x v="0"/>
    <x v="0"/>
    <n v="0"/>
    <x v="1"/>
    <x v="1"/>
    <x v="2"/>
    <s v="27-Dec-1982"/>
    <x v="1348"/>
    <x v="1"/>
    <s v="tier - 3"/>
    <x v="1"/>
    <x v="37"/>
  </r>
  <r>
    <x v="1349"/>
    <s v="Buchanan"/>
    <n v="28.16"/>
    <n v="5.58"/>
    <s v="Yes"/>
    <x v="0"/>
    <x v="0"/>
    <n v="0"/>
    <x v="1"/>
    <x v="1"/>
    <x v="2"/>
    <s v="28-Nov-1985"/>
    <x v="1349"/>
    <x v="1"/>
    <s v="tier - 3"/>
    <x v="1"/>
    <x v="17"/>
  </r>
  <r>
    <x v="1350"/>
    <s v="Clark"/>
    <n v="45.54"/>
    <n v="5.84"/>
    <s v="No"/>
    <x v="0"/>
    <x v="1"/>
    <n v="1"/>
    <x v="1"/>
    <x v="0"/>
    <x v="1"/>
    <s v="12-Dec-2003"/>
    <x v="1350"/>
    <x v="1"/>
    <s v="tier - 2"/>
    <x v="1"/>
    <x v="39"/>
  </r>
  <r>
    <x v="1351"/>
    <s v="Waterson"/>
    <n v="28.7"/>
    <n v="4.2"/>
    <s v="No"/>
    <x v="0"/>
    <x v="0"/>
    <n v="0"/>
    <x v="1"/>
    <x v="1"/>
    <x v="2"/>
    <s v="06-Nov-1977"/>
    <x v="1351"/>
    <x v="2"/>
    <s v="tier - 2"/>
    <x v="3"/>
    <x v="29"/>
  </r>
  <r>
    <x v="1352"/>
    <s v="Piras"/>
    <n v="27.74"/>
    <n v="6.06"/>
    <s v="Yes"/>
    <x v="0"/>
    <x v="0"/>
    <n v="0"/>
    <x v="1"/>
    <x v="1"/>
    <x v="1"/>
    <s v="20-Dec-1976"/>
    <x v="1352"/>
    <x v="1"/>
    <s v="tier - 2"/>
    <x v="1"/>
    <x v="1"/>
  </r>
  <r>
    <x v="1353"/>
    <s v="Olson"/>
    <n v="36.954999999999998"/>
    <n v="7.57"/>
    <s v="No"/>
    <x v="0"/>
    <x v="0"/>
    <n v="0"/>
    <x v="1"/>
    <x v="0"/>
    <x v="0"/>
    <s v="17-Jul-1978"/>
    <x v="1353"/>
    <x v="1"/>
    <s v="tier - 3"/>
    <x v="1"/>
    <x v="9"/>
  </r>
  <r>
    <x v="1354"/>
    <s v="Manfredi"/>
    <n v="30.69"/>
    <n v="6.15"/>
    <s v="No"/>
    <x v="0"/>
    <x v="0"/>
    <n v="0"/>
    <x v="1"/>
    <x v="0"/>
    <x v="1"/>
    <s v="03-Nov-1989"/>
    <x v="1354"/>
    <x v="1"/>
    <s v="tier - 1"/>
    <x v="1"/>
    <x v="4"/>
  </r>
  <r>
    <x v="1355"/>
    <s v="Landberg"/>
    <n v="24.984999999999999"/>
    <n v="4.5599999999999996"/>
    <s v="No"/>
    <x v="0"/>
    <x v="0"/>
    <n v="0"/>
    <x v="1"/>
    <x v="1"/>
    <x v="2"/>
    <s v="08-Nov-1980"/>
    <x v="1355"/>
    <x v="1"/>
    <s v="tier - 2"/>
    <x v="1"/>
    <x v="25"/>
  </r>
  <r>
    <x v="1356"/>
    <s v="Flynn"/>
    <n v="39.42"/>
    <n v="4.72"/>
    <s v="Yes"/>
    <x v="0"/>
    <x v="0"/>
    <n v="1"/>
    <x v="1"/>
    <x v="0"/>
    <x v="2"/>
    <s v="18-Sep-1995"/>
    <x v="1356"/>
    <x v="1"/>
    <s v="tier - 3"/>
    <x v="1"/>
    <x v="40"/>
  </r>
  <r>
    <x v="1357"/>
    <s v="Bishop"/>
    <n v="16.8"/>
    <n v="7.98"/>
    <s v="No"/>
    <x v="0"/>
    <x v="0"/>
    <n v="0"/>
    <x v="1"/>
    <x v="3"/>
    <x v="0"/>
    <s v="22-Aug-1962"/>
    <x v="1357"/>
    <x v="2"/>
    <s v="tier - 1"/>
    <x v="0"/>
    <x v="5"/>
  </r>
  <r>
    <x v="1358"/>
    <s v="Devitt"/>
    <n v="23.274999999999999"/>
    <n v="6.26"/>
    <s v="Yes"/>
    <x v="0"/>
    <x v="1"/>
    <n v="1"/>
    <x v="1"/>
    <x v="2"/>
    <x v="1"/>
    <s v="20-Aug-1983"/>
    <x v="1358"/>
    <x v="1"/>
    <s v="tier - 3"/>
    <x v="2"/>
    <x v="33"/>
  </r>
  <r>
    <x v="1359"/>
    <s v="Lynch"/>
    <n v="22.8"/>
    <n v="4.29"/>
    <s v="Yes"/>
    <x v="0"/>
    <x v="1"/>
    <n v="1"/>
    <x v="1"/>
    <x v="2"/>
    <x v="2"/>
    <s v="28-Aug-1983"/>
    <x v="1359"/>
    <x v="1"/>
    <s v="tier - 1"/>
    <x v="2"/>
    <x v="33"/>
  </r>
  <r>
    <x v="1360"/>
    <s v="Tramontano"/>
    <n v="24.3"/>
    <n v="5.43"/>
    <s v="No"/>
    <x v="0"/>
    <x v="0"/>
    <n v="2"/>
    <x v="1"/>
    <x v="2"/>
    <x v="2"/>
    <s v="23-Nov-1972"/>
    <x v="1360"/>
    <x v="1"/>
    <s v="tier - 2"/>
    <x v="0"/>
    <x v="28"/>
  </r>
  <r>
    <x v="1361"/>
    <s v="Davidson"/>
    <n v="25.13"/>
    <n v="8"/>
    <s v="Yes"/>
    <x v="0"/>
    <x v="0"/>
    <n v="1"/>
    <x v="1"/>
    <x v="1"/>
    <x v="0"/>
    <s v="10-Aug-1975"/>
    <x v="1361"/>
    <x v="1"/>
    <s v="tier - 2"/>
    <x v="0"/>
    <x v="27"/>
  </r>
  <r>
    <x v="1362"/>
    <s v="Burke"/>
    <n v="22.72"/>
    <n v="9.9600000000000009"/>
    <s v="Yes"/>
    <x v="0"/>
    <x v="0"/>
    <n v="2"/>
    <x v="1"/>
    <x v="2"/>
    <x v="0"/>
    <s v="19-Jun-1970"/>
    <x v="1362"/>
    <x v="1"/>
    <s v="tier - 2"/>
    <x v="0"/>
    <x v="2"/>
  </r>
  <r>
    <x v="1363"/>
    <s v="McGraw"/>
    <n v="32.6"/>
    <n v="6.8"/>
    <s v="Yes"/>
    <x v="0"/>
    <x v="0"/>
    <n v="0"/>
    <x v="1"/>
    <x v="0"/>
    <x v="0"/>
    <s v="28-Dec-1981"/>
    <x v="1363"/>
    <x v="1"/>
    <s v="tier - 2"/>
    <x v="3"/>
    <x v="36"/>
  </r>
  <r>
    <x v="1364"/>
    <s v="Fellure"/>
    <n v="17.28"/>
    <n v="6.22"/>
    <s v="Yes"/>
    <x v="0"/>
    <x v="0"/>
    <n v="2"/>
    <x v="1"/>
    <x v="3"/>
    <x v="1"/>
    <s v="09-Jul-1966"/>
    <x v="1364"/>
    <x v="2"/>
    <s v="tier - 3"/>
    <x v="1"/>
    <x v="24"/>
  </r>
  <r>
    <x v="1365"/>
    <s v="Sanford"/>
    <n v="27.92"/>
    <n v="5.79"/>
    <s v="No"/>
    <x v="0"/>
    <x v="0"/>
    <n v="1"/>
    <x v="1"/>
    <x v="1"/>
    <x v="1"/>
    <s v="29-Oct-1987"/>
    <x v="1365"/>
    <x v="1"/>
    <s v="tier - 3"/>
    <x v="15"/>
    <x v="38"/>
  </r>
  <r>
    <x v="1366"/>
    <s v="Wrenn"/>
    <n v="38.284999999999997"/>
    <n v="5.41"/>
    <s v="No"/>
    <x v="0"/>
    <x v="0"/>
    <n v="0"/>
    <x v="1"/>
    <x v="0"/>
    <x v="2"/>
    <s v="20-Jul-1977"/>
    <x v="1366"/>
    <x v="1"/>
    <s v="tier - 1"/>
    <x v="2"/>
    <x v="29"/>
  </r>
  <r>
    <x v="1367"/>
    <s v="Lindsey"/>
    <n v="16.48"/>
    <n v="11.05"/>
    <s v="No"/>
    <x v="0"/>
    <x v="0"/>
    <n v="0"/>
    <x v="1"/>
    <x v="3"/>
    <x v="0"/>
    <s v="10-Oct-1962"/>
    <x v="1367"/>
    <x v="2"/>
    <s v="tier - 2"/>
    <x v="0"/>
    <x v="5"/>
  </r>
  <r>
    <x v="1368"/>
    <s v="Krueger"/>
    <n v="38.57"/>
    <n v="6.27"/>
    <s v="No"/>
    <x v="0"/>
    <x v="0"/>
    <n v="0"/>
    <x v="1"/>
    <x v="0"/>
    <x v="1"/>
    <s v="17-Nov-1994"/>
    <x v="1368"/>
    <x v="1"/>
    <s v="tier - 3"/>
    <x v="1"/>
    <x v="6"/>
  </r>
  <r>
    <x v="1369"/>
    <s v="Babler"/>
    <n v="43.85"/>
    <n v="4.7699999999999996"/>
    <s v="Yes"/>
    <x v="0"/>
    <x v="0"/>
    <n v="0"/>
    <x v="1"/>
    <x v="0"/>
    <x v="2"/>
    <s v="05-Oct-2001"/>
    <x v="1369"/>
    <x v="1"/>
    <s v="tier - 2"/>
    <x v="1"/>
    <x v="47"/>
  </r>
  <r>
    <x v="1370"/>
    <s v="Brezenski"/>
    <n v="30.11"/>
    <n v="4.08"/>
    <s v="No"/>
    <x v="0"/>
    <x v="0"/>
    <n v="0"/>
    <x v="1"/>
    <x v="0"/>
    <x v="2"/>
    <s v="12-Oct-1989"/>
    <x v="1370"/>
    <x v="1"/>
    <s v="tier - 2"/>
    <x v="1"/>
    <x v="4"/>
  </r>
  <r>
    <x v="1371"/>
    <s v="Marschner"/>
    <n v="31.59"/>
    <n v="6.01"/>
    <s v="No"/>
    <x v="0"/>
    <x v="0"/>
    <n v="0"/>
    <x v="1"/>
    <x v="0"/>
    <x v="1"/>
    <s v="21-Dec-1991"/>
    <x v="1371"/>
    <x v="1"/>
    <s v="tier - 1"/>
    <x v="1"/>
    <x v="42"/>
  </r>
  <r>
    <x v="1372"/>
    <s v="King"/>
    <n v="40.15"/>
    <n v="11.84"/>
    <s v="No"/>
    <x v="0"/>
    <x v="0"/>
    <n v="0"/>
    <x v="1"/>
    <x v="0"/>
    <x v="0"/>
    <s v="09-Nov-1974"/>
    <x v="1372"/>
    <x v="1"/>
    <s v="tier - 3"/>
    <x v="0"/>
    <x v="19"/>
  </r>
  <r>
    <x v="1373"/>
    <s v="Montez"/>
    <n v="40.700000000000003"/>
    <n v="6.27"/>
    <s v="Yes"/>
    <x v="0"/>
    <x v="1"/>
    <n v="1"/>
    <x v="1"/>
    <x v="0"/>
    <x v="1"/>
    <s v="02-Dec-1997"/>
    <x v="1373"/>
    <x v="1"/>
    <s v="tier - 3"/>
    <x v="1"/>
    <x v="31"/>
  </r>
  <r>
    <x v="1374"/>
    <s v="Campbell"/>
    <n v="40.76"/>
    <n v="5.28"/>
    <s v="No"/>
    <x v="0"/>
    <x v="0"/>
    <n v="0"/>
    <x v="1"/>
    <x v="0"/>
    <x v="2"/>
    <s v="25-Dec-1999"/>
    <x v="1374"/>
    <x v="1"/>
    <s v="tier - 2"/>
    <x v="12"/>
    <x v="35"/>
  </r>
  <r>
    <x v="1375"/>
    <s v="Hurt"/>
    <n v="29.7"/>
    <n v="7.03"/>
    <s v="No"/>
    <x v="0"/>
    <x v="0"/>
    <n v="0"/>
    <x v="1"/>
    <x v="1"/>
    <x v="0"/>
    <s v="06-Dec-1974"/>
    <x v="1375"/>
    <x v="0"/>
    <s v="tier - 3"/>
    <x v="0"/>
    <x v="19"/>
  </r>
  <r>
    <x v="1376"/>
    <s v="Garey"/>
    <n v="40.58"/>
    <n v="5.32"/>
    <s v="Yes"/>
    <x v="0"/>
    <x v="1"/>
    <n v="1"/>
    <x v="1"/>
    <x v="0"/>
    <x v="2"/>
    <s v="21-Dec-1997"/>
    <x v="1376"/>
    <x v="1"/>
    <s v="tier - 1"/>
    <x v="1"/>
    <x v="31"/>
  </r>
  <r>
    <x v="1377"/>
    <s v="Reddy"/>
    <n v="33.06"/>
    <n v="9.59"/>
    <s v="Yes"/>
    <x v="0"/>
    <x v="0"/>
    <n v="0"/>
    <x v="1"/>
    <x v="0"/>
    <x v="0"/>
    <s v="30-Jun-1981"/>
    <x v="1377"/>
    <x v="1"/>
    <s v="tier - 1"/>
    <x v="1"/>
    <x v="36"/>
  </r>
  <r>
    <x v="1378"/>
    <s v="Mueller"/>
    <n v="26.62"/>
    <n v="6.15"/>
    <s v="Yes"/>
    <x v="0"/>
    <x v="0"/>
    <n v="0"/>
    <x v="1"/>
    <x v="1"/>
    <x v="1"/>
    <s v="12-Dec-1976"/>
    <x v="1378"/>
    <x v="2"/>
    <s v="tier - 2"/>
    <x v="0"/>
    <x v="1"/>
  </r>
  <r>
    <x v="1379"/>
    <s v="Julia"/>
    <n v="37.1"/>
    <n v="11.08"/>
    <s v="No"/>
    <x v="0"/>
    <x v="0"/>
    <n v="0"/>
    <x v="1"/>
    <x v="0"/>
    <x v="0"/>
    <s v="04-Sep-1978"/>
    <x v="1379"/>
    <x v="0"/>
    <s v="tier - 1"/>
    <x v="3"/>
    <x v="9"/>
  </r>
  <r>
    <x v="1380"/>
    <s v="Uribe"/>
    <n v="18.28"/>
    <n v="7.95"/>
    <s v="No"/>
    <x v="0"/>
    <x v="0"/>
    <n v="0"/>
    <x v="1"/>
    <x v="3"/>
    <x v="0"/>
    <s v="18-Jul-1965"/>
    <x v="1380"/>
    <x v="2"/>
    <s v="tier - 2"/>
    <x v="0"/>
    <x v="11"/>
  </r>
  <r>
    <x v="1381"/>
    <s v="Hand"/>
    <n v="35.814999999999998"/>
    <n v="6.23"/>
    <s v="No"/>
    <x v="0"/>
    <x v="0"/>
    <n v="0"/>
    <x v="1"/>
    <x v="0"/>
    <x v="1"/>
    <s v="29-Aug-1977"/>
    <x v="1381"/>
    <x v="1"/>
    <s v="tier - 3"/>
    <x v="1"/>
    <x v="29"/>
  </r>
  <r>
    <x v="1382"/>
    <s v="Petersen"/>
    <n v="30.69"/>
    <n v="6.5"/>
    <s v="No"/>
    <x v="0"/>
    <x v="0"/>
    <n v="0"/>
    <x v="1"/>
    <x v="0"/>
    <x v="0"/>
    <s v="04-Dec-1978"/>
    <x v="1382"/>
    <x v="2"/>
    <s v="tier - 2"/>
    <x v="0"/>
    <x v="9"/>
  </r>
  <r>
    <x v="1383"/>
    <s v="Mac-Thiong"/>
    <n v="26.125"/>
    <n v="5.22"/>
    <s v="No"/>
    <x v="0"/>
    <x v="0"/>
    <n v="0"/>
    <x v="1"/>
    <x v="1"/>
    <x v="2"/>
    <s v="10-Sep-1980"/>
    <x v="1383"/>
    <x v="2"/>
    <s v="tier - 1"/>
    <x v="4"/>
    <x v="25"/>
  </r>
  <r>
    <x v="1384"/>
    <s v="Walker"/>
    <n v="34.58"/>
    <n v="6.3"/>
    <s v="No"/>
    <x v="0"/>
    <x v="1"/>
    <n v="1"/>
    <x v="1"/>
    <x v="0"/>
    <x v="1"/>
    <s v="02-Jun-1979"/>
    <x v="1384"/>
    <x v="1"/>
    <s v="tier - 3"/>
    <x v="1"/>
    <x v="9"/>
  </r>
  <r>
    <x v="1385"/>
    <s v="Steidl"/>
    <n v="27.4"/>
    <n v="8.84"/>
    <s v="No"/>
    <x v="0"/>
    <x v="0"/>
    <n v="0"/>
    <x v="1"/>
    <x v="1"/>
    <x v="0"/>
    <s v="29-Dec-1978"/>
    <x v="1385"/>
    <x v="0"/>
    <s v="tier - 2"/>
    <x v="3"/>
    <x v="9"/>
  </r>
  <r>
    <x v="1386"/>
    <s v="Rose"/>
    <n v="27.53"/>
    <n v="4.1100000000000003"/>
    <s v="No"/>
    <x v="0"/>
    <x v="0"/>
    <n v="1"/>
    <x v="1"/>
    <x v="1"/>
    <x v="2"/>
    <s v="12-Jul-1987"/>
    <x v="1386"/>
    <x v="1"/>
    <s v="tier - 3"/>
    <x v="14"/>
    <x v="38"/>
  </r>
  <r>
    <x v="1387"/>
    <s v="Alderfer"/>
    <n v="33"/>
    <n v="4.57"/>
    <s v="No"/>
    <x v="0"/>
    <x v="0"/>
    <n v="0"/>
    <x v="1"/>
    <x v="0"/>
    <x v="2"/>
    <s v="18-Dec-1982"/>
    <x v="1387"/>
    <x v="1"/>
    <s v="tier - 1"/>
    <x v="0"/>
    <x v="37"/>
  </r>
  <r>
    <x v="1388"/>
    <s v="Ryland"/>
    <n v="25.78"/>
    <n v="11.06"/>
    <s v="Yes"/>
    <x v="0"/>
    <x v="0"/>
    <n v="0"/>
    <x v="1"/>
    <x v="1"/>
    <x v="0"/>
    <s v="19-Dec-1981"/>
    <x v="1388"/>
    <x v="1"/>
    <s v="tier - 2"/>
    <x v="16"/>
    <x v="36"/>
  </r>
  <r>
    <x v="1389"/>
    <s v="Bethea"/>
    <n v="22.66"/>
    <n v="10.68"/>
    <s v="No"/>
    <x v="0"/>
    <x v="0"/>
    <n v="0"/>
    <x v="1"/>
    <x v="2"/>
    <x v="0"/>
    <s v="11-Oct-1971"/>
    <x v="1389"/>
    <x v="1"/>
    <s v="tier - 1"/>
    <x v="0"/>
    <x v="14"/>
  </r>
  <r>
    <x v="1390"/>
    <s v="Kelly"/>
    <n v="38.81"/>
    <n v="6.14"/>
    <s v="Yes"/>
    <x v="0"/>
    <x v="0"/>
    <n v="1"/>
    <x v="1"/>
    <x v="0"/>
    <x v="1"/>
    <s v="13-Sep-1995"/>
    <x v="1390"/>
    <x v="1"/>
    <s v="tier - 1"/>
    <x v="1"/>
    <x v="40"/>
  </r>
  <r>
    <x v="1391"/>
    <s v="Blois"/>
    <n v="38.51"/>
    <n v="5.45"/>
    <s v="Yes"/>
    <x v="0"/>
    <x v="0"/>
    <n v="0"/>
    <x v="1"/>
    <x v="0"/>
    <x v="2"/>
    <s v="24-Nov-1996"/>
    <x v="1391"/>
    <x v="1"/>
    <s v="tier - 2"/>
    <x v="13"/>
    <x v="45"/>
  </r>
  <r>
    <x v="1392"/>
    <s v="Dayton"/>
    <n v="22.98"/>
    <n v="6.14"/>
    <s v="Yes"/>
    <x v="0"/>
    <x v="0"/>
    <n v="0"/>
    <x v="1"/>
    <x v="2"/>
    <x v="1"/>
    <s v="09-Oct-1976"/>
    <x v="1392"/>
    <x v="1"/>
    <s v="tier - 1"/>
    <x v="3"/>
    <x v="1"/>
  </r>
  <r>
    <x v="1393"/>
    <s v="Cloud"/>
    <n v="15.65"/>
    <n v="7.85"/>
    <s v="No"/>
    <x v="0"/>
    <x v="0"/>
    <n v="0"/>
    <x v="1"/>
    <x v="3"/>
    <x v="0"/>
    <s v="27-Dec-1965"/>
    <x v="1393"/>
    <x v="2"/>
    <s v="tier - 3"/>
    <x v="1"/>
    <x v="11"/>
  </r>
  <r>
    <x v="1394"/>
    <s v="Betournay"/>
    <n v="39.97"/>
    <n v="4.09"/>
    <s v="No"/>
    <x v="0"/>
    <x v="0"/>
    <n v="1"/>
    <x v="1"/>
    <x v="0"/>
    <x v="2"/>
    <s v="30-Sep-1998"/>
    <x v="1394"/>
    <x v="1"/>
    <s v="tier - 3"/>
    <x v="8"/>
    <x v="44"/>
  </r>
  <r>
    <x v="1395"/>
    <s v="Temple"/>
    <n v="37.22"/>
    <n v="4.62"/>
    <s v="No"/>
    <x v="0"/>
    <x v="1"/>
    <n v="1"/>
    <x v="1"/>
    <x v="0"/>
    <x v="2"/>
    <s v="10-Aug-1993"/>
    <x v="1395"/>
    <x v="1"/>
    <s v="tier - 2"/>
    <x v="1"/>
    <x v="20"/>
  </r>
  <r>
    <x v="1396"/>
    <s v="Rollie"/>
    <n v="41.325000000000003"/>
    <n v="5.77"/>
    <s v="No"/>
    <x v="0"/>
    <x v="0"/>
    <n v="0"/>
    <x v="1"/>
    <x v="0"/>
    <x v="1"/>
    <s v="16-Oct-1980"/>
    <x v="1396"/>
    <x v="1"/>
    <s v="tier - 2"/>
    <x v="2"/>
    <x v="25"/>
  </r>
  <r>
    <x v="1397"/>
    <s v="Roybal"/>
    <n v="40.31"/>
    <n v="5.84"/>
    <s v="No"/>
    <x v="0"/>
    <x v="0"/>
    <n v="0"/>
    <x v="1"/>
    <x v="0"/>
    <x v="1"/>
    <s v="15-Jun-1999"/>
    <x v="1397"/>
    <x v="1"/>
    <s v="tier - 2"/>
    <x v="12"/>
    <x v="35"/>
  </r>
  <r>
    <x v="1398"/>
    <s v="Turgeon"/>
    <n v="29.48"/>
    <n v="4.91"/>
    <s v="No"/>
    <x v="0"/>
    <x v="0"/>
    <n v="0"/>
    <x v="1"/>
    <x v="1"/>
    <x v="2"/>
    <s v="24-Jul-1980"/>
    <x v="1398"/>
    <x v="1"/>
    <s v="tier - 1"/>
    <x v="0"/>
    <x v="25"/>
  </r>
  <r>
    <x v="1399"/>
    <s v="Deingenis"/>
    <n v="33.155000000000001"/>
    <n v="5.07"/>
    <s v="No"/>
    <x v="0"/>
    <x v="0"/>
    <n v="0"/>
    <x v="1"/>
    <x v="0"/>
    <x v="2"/>
    <s v="20-Jun-1980"/>
    <x v="1399"/>
    <x v="1"/>
    <s v="tier - 2"/>
    <x v="2"/>
    <x v="25"/>
  </r>
  <r>
    <x v="1400"/>
    <s v="Hodge"/>
    <n v="42.85"/>
    <n v="5.81"/>
    <s v="Yes"/>
    <x v="0"/>
    <x v="0"/>
    <n v="0"/>
    <x v="1"/>
    <x v="0"/>
    <x v="1"/>
    <s v="13-Dec-2001"/>
    <x v="1400"/>
    <x v="1"/>
    <s v="tier - 3"/>
    <x v="1"/>
    <x v="47"/>
  </r>
  <r>
    <x v="1401"/>
    <s v="Gibbs"/>
    <n v="32.340000000000003"/>
    <n v="11.2"/>
    <s v="No"/>
    <x v="0"/>
    <x v="0"/>
    <n v="0"/>
    <x v="1"/>
    <x v="0"/>
    <x v="0"/>
    <s v="24-Aug-1978"/>
    <x v="1401"/>
    <x v="1"/>
    <s v="tier - 1"/>
    <x v="0"/>
    <x v="9"/>
  </r>
  <r>
    <x v="1402"/>
    <s v="Trom"/>
    <n v="27.5"/>
    <n v="10.75"/>
    <s v="No"/>
    <x v="0"/>
    <x v="0"/>
    <n v="0"/>
    <x v="1"/>
    <x v="1"/>
    <x v="0"/>
    <s v="29-Nov-1978"/>
    <x v="1402"/>
    <x v="1"/>
    <s v="tier - 2"/>
    <x v="3"/>
    <x v="9"/>
  </r>
  <r>
    <x v="1403"/>
    <s v="Sizer"/>
    <n v="25.8"/>
    <n v="7.8"/>
    <s v="No"/>
    <x v="0"/>
    <x v="0"/>
    <n v="0"/>
    <x v="1"/>
    <x v="1"/>
    <x v="0"/>
    <s v="06-Nov-1978"/>
    <x v="1403"/>
    <x v="1"/>
    <s v="tier - 1"/>
    <x v="3"/>
    <x v="9"/>
  </r>
  <r>
    <x v="1404"/>
    <s v="Ellison"/>
    <n v="25"/>
    <n v="7.04"/>
    <s v="No"/>
    <x v="0"/>
    <x v="0"/>
    <n v="0"/>
    <x v="1"/>
    <x v="1"/>
    <x v="0"/>
    <s v="28-Nov-1978"/>
    <x v="1404"/>
    <x v="1"/>
    <s v="tier - 1"/>
    <x v="3"/>
    <x v="9"/>
  </r>
  <r>
    <x v="1405"/>
    <s v="Sulkowski"/>
    <n v="41.2"/>
    <n v="4.18"/>
    <s v="Yes"/>
    <x v="0"/>
    <x v="0"/>
    <n v="0"/>
    <x v="1"/>
    <x v="0"/>
    <x v="2"/>
    <s v="17-Sep-1996"/>
    <x v="1405"/>
    <x v="1"/>
    <s v="tier - 3"/>
    <x v="3"/>
    <x v="45"/>
  </r>
  <r>
    <x v="1406"/>
    <s v="Maringo"/>
    <n v="17.78"/>
    <n v="8.19"/>
    <s v="No"/>
    <x v="0"/>
    <x v="0"/>
    <n v="0"/>
    <x v="1"/>
    <x v="3"/>
    <x v="0"/>
    <s v="03-Jul-1968"/>
    <x v="1406"/>
    <x v="2"/>
    <s v="tier - 2"/>
    <x v="1"/>
    <x v="0"/>
  </r>
  <r>
    <x v="1407"/>
    <s v="Lattin"/>
    <n v="40.119999999999997"/>
    <n v="6.22"/>
    <s v="Yes"/>
    <x v="0"/>
    <x v="1"/>
    <n v="1"/>
    <x v="1"/>
    <x v="0"/>
    <x v="1"/>
    <s v="30-Sep-1997"/>
    <x v="1407"/>
    <x v="1"/>
    <s v="tier - 2"/>
    <x v="1"/>
    <x v="31"/>
  </r>
  <r>
    <x v="1408"/>
    <s v="Deblander"/>
    <n v="19.350000000000001"/>
    <n v="8.2200000000000006"/>
    <s v="Yes"/>
    <x v="0"/>
    <x v="0"/>
    <n v="0"/>
    <x v="1"/>
    <x v="2"/>
    <x v="0"/>
    <s v="17-Jul-1967"/>
    <x v="1408"/>
    <x v="2"/>
    <s v="tier - 2"/>
    <x v="0"/>
    <x v="22"/>
  </r>
  <r>
    <x v="1409"/>
    <s v="O'Neill"/>
    <n v="36.69"/>
    <n v="6.15"/>
    <s v="No"/>
    <x v="0"/>
    <x v="0"/>
    <n v="0"/>
    <x v="1"/>
    <x v="0"/>
    <x v="1"/>
    <s v="14-Aug-1994"/>
    <x v="1409"/>
    <x v="1"/>
    <s v="tier - 2"/>
    <x v="14"/>
    <x v="6"/>
  </r>
  <r>
    <x v="1410"/>
    <s v="Davis"/>
    <n v="28.51"/>
    <n v="5.65"/>
    <s v="Yes"/>
    <x v="0"/>
    <x v="0"/>
    <n v="1"/>
    <x v="1"/>
    <x v="1"/>
    <x v="2"/>
    <s v="15-Dec-1988"/>
    <x v="1410"/>
    <x v="1"/>
    <s v="tier - 2"/>
    <x v="1"/>
    <x v="23"/>
  </r>
  <r>
    <x v="1411"/>
    <s v="Stanek"/>
    <n v="30.21"/>
    <n v="5.5"/>
    <s v="No"/>
    <x v="0"/>
    <x v="0"/>
    <n v="1"/>
    <x v="1"/>
    <x v="0"/>
    <x v="2"/>
    <s v="22-Aug-1984"/>
    <x v="1411"/>
    <x v="1"/>
    <s v="tier - 2"/>
    <x v="1"/>
    <x v="32"/>
  </r>
  <r>
    <x v="1412"/>
    <s v="Harris"/>
    <n v="24.33"/>
    <n v="8"/>
    <s v="No"/>
    <x v="0"/>
    <x v="0"/>
    <n v="0"/>
    <x v="1"/>
    <x v="2"/>
    <x v="0"/>
    <s v="14-Dec-1978"/>
    <x v="1412"/>
    <x v="1"/>
    <s v="tier - 1"/>
    <x v="0"/>
    <x v="9"/>
  </r>
  <r>
    <x v="1413"/>
    <s v="Manning"/>
    <n v="19.855"/>
    <n v="5.71"/>
    <s v="Yes"/>
    <x v="0"/>
    <x v="0"/>
    <n v="0"/>
    <x v="1"/>
    <x v="2"/>
    <x v="1"/>
    <s v="10-Oct-1976"/>
    <x v="1413"/>
    <x v="2"/>
    <s v="tier - 1"/>
    <x v="1"/>
    <x v="1"/>
  </r>
  <r>
    <x v="1414"/>
    <s v="Barrera Munoz"/>
    <n v="25.364999999999998"/>
    <n v="11.71"/>
    <s v="No"/>
    <x v="0"/>
    <x v="0"/>
    <n v="0"/>
    <x v="1"/>
    <x v="1"/>
    <x v="0"/>
    <s v="18-Oct-1978"/>
    <x v="1414"/>
    <x v="1"/>
    <s v="tier - 3"/>
    <x v="1"/>
    <x v="9"/>
  </r>
  <r>
    <x v="1415"/>
    <s v="Schauwaers"/>
    <n v="29.6"/>
    <n v="6.17"/>
    <s v="Yes"/>
    <x v="0"/>
    <x v="1"/>
    <n v="1"/>
    <x v="1"/>
    <x v="1"/>
    <x v="1"/>
    <s v="10-Jul-1983"/>
    <x v="1415"/>
    <x v="2"/>
    <s v="tier - 2"/>
    <x v="3"/>
    <x v="33"/>
  </r>
  <r>
    <x v="1416"/>
    <s v="Hartman"/>
    <n v="39.43"/>
    <n v="6.1"/>
    <s v="Yes"/>
    <x v="0"/>
    <x v="1"/>
    <n v="1"/>
    <x v="1"/>
    <x v="0"/>
    <x v="1"/>
    <s v="28-Oct-1997"/>
    <x v="1416"/>
    <x v="1"/>
    <s v="tier - 1"/>
    <x v="1"/>
    <x v="31"/>
  </r>
  <r>
    <x v="1417"/>
    <s v="Fire"/>
    <n v="27.34"/>
    <n v="5.19"/>
    <s v="Yes"/>
    <x v="0"/>
    <x v="0"/>
    <n v="1"/>
    <x v="1"/>
    <x v="1"/>
    <x v="2"/>
    <s v="15-Dec-1988"/>
    <x v="1417"/>
    <x v="1"/>
    <s v="tier - 3"/>
    <x v="15"/>
    <x v="23"/>
  </r>
  <r>
    <x v="1418"/>
    <s v="Waliaula"/>
    <n v="39.01"/>
    <n v="5.37"/>
    <s v="Yes"/>
    <x v="0"/>
    <x v="0"/>
    <n v="0"/>
    <x v="1"/>
    <x v="0"/>
    <x v="2"/>
    <s v="14-Jun-1996"/>
    <x v="1418"/>
    <x v="1"/>
    <s v="tier - 3"/>
    <x v="1"/>
    <x v="45"/>
  </r>
  <r>
    <x v="1419"/>
    <s v="Blackshear"/>
    <n v="18.989999999999998"/>
    <n v="10.82"/>
    <s v="Yes"/>
    <x v="0"/>
    <x v="0"/>
    <n v="0"/>
    <x v="1"/>
    <x v="2"/>
    <x v="0"/>
    <s v="04-Aug-1967"/>
    <x v="1419"/>
    <x v="2"/>
    <s v="tier - 3"/>
    <x v="0"/>
    <x v="22"/>
  </r>
  <r>
    <x v="1420"/>
    <s v="Nettik"/>
    <n v="42.3"/>
    <n v="6.06"/>
    <s v="Yes"/>
    <x v="0"/>
    <x v="0"/>
    <n v="0"/>
    <x v="1"/>
    <x v="0"/>
    <x v="1"/>
    <s v="01-Jun-2001"/>
    <x v="1420"/>
    <x v="1"/>
    <s v="tier - 2"/>
    <x v="1"/>
    <x v="21"/>
  </r>
  <r>
    <x v="1421"/>
    <s v="Novales"/>
    <n v="39.805"/>
    <n v="5.91"/>
    <s v="No"/>
    <x v="0"/>
    <x v="0"/>
    <n v="0"/>
    <x v="1"/>
    <x v="0"/>
    <x v="1"/>
    <s v="30-Sep-1977"/>
    <x v="1421"/>
    <x v="2"/>
    <s v="tier - 3"/>
    <x v="6"/>
    <x v="29"/>
  </r>
  <r>
    <x v="1422"/>
    <s v="Rosauer"/>
    <n v="33.700000000000003"/>
    <n v="5.87"/>
    <s v="No"/>
    <x v="0"/>
    <x v="0"/>
    <n v="0"/>
    <x v="1"/>
    <x v="0"/>
    <x v="1"/>
    <s v="25-Sep-1977"/>
    <x v="1422"/>
    <x v="2"/>
    <s v="tier - 1"/>
    <x v="3"/>
    <x v="29"/>
  </r>
  <r>
    <x v="1423"/>
    <s v="Ryder"/>
    <n v="36.195"/>
    <n v="6.22"/>
    <s v="No"/>
    <x v="0"/>
    <x v="0"/>
    <n v="0"/>
    <x v="1"/>
    <x v="0"/>
    <x v="1"/>
    <s v="07-Jul-1980"/>
    <x v="1423"/>
    <x v="1"/>
    <s v="tier - 3"/>
    <x v="1"/>
    <x v="25"/>
  </r>
  <r>
    <x v="1424"/>
    <s v="Larsen"/>
    <n v="32.6"/>
    <n v="5.73"/>
    <s v="No"/>
    <x v="0"/>
    <x v="1"/>
    <n v="1"/>
    <x v="1"/>
    <x v="0"/>
    <x v="1"/>
    <s v="01-Sep-1979"/>
    <x v="1424"/>
    <x v="2"/>
    <s v="tier - 2"/>
    <x v="3"/>
    <x v="18"/>
  </r>
  <r>
    <x v="1425"/>
    <s v="Keate"/>
    <n v="30.2"/>
    <n v="5.7"/>
    <s v="No"/>
    <x v="0"/>
    <x v="0"/>
    <n v="0"/>
    <x v="1"/>
    <x v="0"/>
    <x v="2"/>
    <s v="25-Aug-1977"/>
    <x v="1425"/>
    <x v="2"/>
    <s v="tier - 2"/>
    <x v="3"/>
    <x v="29"/>
  </r>
  <r>
    <x v="1426"/>
    <s v="Williams"/>
    <n v="27.645"/>
    <n v="9.91"/>
    <s v="No"/>
    <x v="0"/>
    <x v="0"/>
    <n v="0"/>
    <x v="1"/>
    <x v="1"/>
    <x v="0"/>
    <s v="02-Dec-1978"/>
    <x v="1426"/>
    <x v="1"/>
    <s v="tier - 3"/>
    <x v="1"/>
    <x v="9"/>
  </r>
  <r>
    <x v="1427"/>
    <s v="Starosciak"/>
    <n v="26.41"/>
    <n v="11.4"/>
    <s v="No"/>
    <x v="0"/>
    <x v="0"/>
    <n v="0"/>
    <x v="1"/>
    <x v="1"/>
    <x v="0"/>
    <s v="12-Nov-1978"/>
    <x v="1427"/>
    <x v="1"/>
    <s v="tier - 2"/>
    <x v="1"/>
    <x v="9"/>
  </r>
  <r>
    <x v="1428"/>
    <s v="Smith"/>
    <n v="34.1"/>
    <n v="6.29"/>
    <s v="Yes"/>
    <x v="0"/>
    <x v="1"/>
    <n v="1"/>
    <x v="1"/>
    <x v="0"/>
    <x v="1"/>
    <s v="19-Sep-1983"/>
    <x v="1428"/>
    <x v="1"/>
    <s v="tier - 2"/>
    <x v="3"/>
    <x v="33"/>
  </r>
  <r>
    <x v="1429"/>
    <s v="Henderson"/>
    <n v="17.3"/>
    <n v="9.2799999999999994"/>
    <s v="No"/>
    <x v="0"/>
    <x v="0"/>
    <n v="0"/>
    <x v="1"/>
    <x v="3"/>
    <x v="0"/>
    <s v="05-Dec-1965"/>
    <x v="1429"/>
    <x v="2"/>
    <s v="tier - 2"/>
    <x v="0"/>
    <x v="11"/>
  </r>
  <r>
    <x v="1430"/>
    <s v="Winkelman"/>
    <n v="35.020000000000003"/>
    <n v="4.78"/>
    <s v="No"/>
    <x v="0"/>
    <x v="1"/>
    <n v="1"/>
    <x v="1"/>
    <x v="0"/>
    <x v="2"/>
    <s v="22-Jul-1993"/>
    <x v="1430"/>
    <x v="1"/>
    <s v="tier - 2"/>
    <x v="12"/>
    <x v="20"/>
  </r>
  <r>
    <x v="1431"/>
    <s v="Monette"/>
    <n v="37.1"/>
    <n v="8.8699999999999992"/>
    <s v="Yes"/>
    <x v="0"/>
    <x v="0"/>
    <n v="0"/>
    <x v="1"/>
    <x v="0"/>
    <x v="0"/>
    <s v="24-Nov-1981"/>
    <x v="1431"/>
    <x v="1"/>
    <s v="tier - 1"/>
    <x v="3"/>
    <x v="36"/>
  </r>
  <r>
    <x v="1432"/>
    <s v="Kramer"/>
    <n v="16.79"/>
    <n v="11.4"/>
    <s v="No"/>
    <x v="0"/>
    <x v="0"/>
    <n v="0"/>
    <x v="1"/>
    <x v="3"/>
    <x v="0"/>
    <s v="09-Dec-1965"/>
    <x v="1432"/>
    <x v="2"/>
    <s v="tier - 3"/>
    <x v="0"/>
    <x v="11"/>
  </r>
  <r>
    <x v="1433"/>
    <s v="Goldstein"/>
    <n v="31.635000000000002"/>
    <n v="9.1300000000000008"/>
    <s v="Yes"/>
    <x v="0"/>
    <x v="0"/>
    <n v="0"/>
    <x v="1"/>
    <x v="0"/>
    <x v="0"/>
    <s v="16-Jul-1981"/>
    <x v="1433"/>
    <x v="1"/>
    <s v="tier - 3"/>
    <x v="2"/>
    <x v="36"/>
  </r>
  <r>
    <x v="1434"/>
    <s v="Gonzalez"/>
    <n v="24.19"/>
    <n v="6.22"/>
    <s v="Yes"/>
    <x v="0"/>
    <x v="1"/>
    <n v="1"/>
    <x v="1"/>
    <x v="2"/>
    <x v="1"/>
    <s v="21-Jun-1983"/>
    <x v="1434"/>
    <x v="1"/>
    <s v="tier - 2"/>
    <x v="1"/>
    <x v="33"/>
  </r>
  <r>
    <x v="1435"/>
    <s v="Barrett"/>
    <n v="35.29"/>
    <n v="5.9"/>
    <s v="No"/>
    <x v="0"/>
    <x v="1"/>
    <n v="1"/>
    <x v="1"/>
    <x v="0"/>
    <x v="1"/>
    <s v="05-Oct-1993"/>
    <x v="1435"/>
    <x v="1"/>
    <s v="tier - 2"/>
    <x v="14"/>
    <x v="20"/>
  </r>
  <r>
    <x v="1436"/>
    <s v="Irwin"/>
    <n v="35.299999999999997"/>
    <n v="4.45"/>
    <s v="No"/>
    <x v="0"/>
    <x v="0"/>
    <n v="0"/>
    <x v="1"/>
    <x v="0"/>
    <x v="2"/>
    <s v="01-Dec-1977"/>
    <x v="1436"/>
    <x v="1"/>
    <s v="tier - 1"/>
    <x v="3"/>
    <x v="29"/>
  </r>
  <r>
    <x v="1437"/>
    <s v="Glenn"/>
    <n v="35.64"/>
    <n v="6.17"/>
    <s v="No"/>
    <x v="0"/>
    <x v="1"/>
    <n v="1"/>
    <x v="1"/>
    <x v="0"/>
    <x v="1"/>
    <s v="26-Jun-1979"/>
    <x v="1437"/>
    <x v="1"/>
    <s v="tier - 1"/>
    <x v="0"/>
    <x v="18"/>
  </r>
  <r>
    <x v="1438"/>
    <s v="O'Meara"/>
    <n v="33.1"/>
    <n v="4.93"/>
    <s v="No"/>
    <x v="0"/>
    <x v="0"/>
    <n v="0"/>
    <x v="1"/>
    <x v="0"/>
    <x v="2"/>
    <s v="18-Dec-1977"/>
    <x v="1438"/>
    <x v="1"/>
    <s v="tier - 1"/>
    <x v="3"/>
    <x v="29"/>
  </r>
  <r>
    <x v="1439"/>
    <s v="Budrow"/>
    <n v="26.41"/>
    <n v="7.32"/>
    <s v="Yes"/>
    <x v="0"/>
    <x v="0"/>
    <n v="1"/>
    <x v="1"/>
    <x v="1"/>
    <x v="0"/>
    <s v="15-Jun-1986"/>
    <x v="1439"/>
    <x v="1"/>
    <s v="tier - 2"/>
    <x v="1"/>
    <x v="26"/>
  </r>
  <r>
    <x v="1440"/>
    <s v="Anderson"/>
    <n v="29.9"/>
    <n v="5.27"/>
    <s v="No"/>
    <x v="0"/>
    <x v="1"/>
    <n v="1"/>
    <x v="1"/>
    <x v="1"/>
    <x v="2"/>
    <s v="19-Sep-1979"/>
    <x v="1440"/>
    <x v="1"/>
    <s v="tier - 3"/>
    <x v="3"/>
    <x v="18"/>
  </r>
  <r>
    <x v="1441"/>
    <s v="Douglas"/>
    <n v="25.24"/>
    <n v="5.82"/>
    <s v="No"/>
    <x v="0"/>
    <x v="0"/>
    <n v="1"/>
    <x v="1"/>
    <x v="1"/>
    <x v="1"/>
    <s v="25-Jul-1984"/>
    <x v="1441"/>
    <x v="1"/>
    <s v="tier - 1"/>
    <x v="1"/>
    <x v="32"/>
  </r>
  <r>
    <x v="1442"/>
    <s v="Tecklenburg"/>
    <n v="25.08"/>
    <n v="5.8"/>
    <s v="No"/>
    <x v="0"/>
    <x v="1"/>
    <n v="1"/>
    <x v="1"/>
    <x v="1"/>
    <x v="1"/>
    <s v="19-Jun-1979"/>
    <x v="1442"/>
    <x v="1"/>
    <s v="tier - 3"/>
    <x v="2"/>
    <x v="18"/>
  </r>
  <r>
    <x v="1443"/>
    <s v="Baker"/>
    <n v="29.164999999999999"/>
    <n v="4.87"/>
    <s v="No"/>
    <x v="1"/>
    <x v="0"/>
    <n v="1"/>
    <x v="1"/>
    <x v="1"/>
    <x v="2"/>
    <s v="15-Nov-2004"/>
    <x v="1443"/>
    <x v="1"/>
    <s v="tier - 2"/>
    <x v="2"/>
    <x v="41"/>
  </r>
  <r>
    <x v="1444"/>
    <s v="Schenck"/>
    <n v="15.05"/>
    <n v="8.1199999999999992"/>
    <s v="No"/>
    <x v="0"/>
    <x v="0"/>
    <n v="0"/>
    <x v="1"/>
    <x v="3"/>
    <x v="0"/>
    <s v="11-Jul-1965"/>
    <x v="1444"/>
    <x v="2"/>
    <s v="tier - 3"/>
    <x v="1"/>
    <x v="11"/>
  </r>
  <r>
    <x v="1445"/>
    <s v="Johnson"/>
    <n v="19.95"/>
    <n v="4.3600000000000003"/>
    <s v="No"/>
    <x v="0"/>
    <x v="0"/>
    <n v="2"/>
    <x v="1"/>
    <x v="2"/>
    <x v="2"/>
    <s v="11-Aug-1972"/>
    <x v="1445"/>
    <x v="1"/>
    <s v="tier - 3"/>
    <x v="1"/>
    <x v="28"/>
  </r>
  <r>
    <x v="1446"/>
    <s v="Blendell"/>
    <n v="16.66"/>
    <n v="9.16"/>
    <s v="No"/>
    <x v="0"/>
    <x v="0"/>
    <n v="0"/>
    <x v="1"/>
    <x v="3"/>
    <x v="0"/>
    <s v="25-Jun-1965"/>
    <x v="1446"/>
    <x v="2"/>
    <s v="tier - 1"/>
    <x v="0"/>
    <x v="11"/>
  </r>
  <r>
    <x v="1447"/>
    <s v="Parodi"/>
    <n v="16.62"/>
    <n v="9.14"/>
    <s v="No"/>
    <x v="0"/>
    <x v="0"/>
    <n v="0"/>
    <x v="1"/>
    <x v="3"/>
    <x v="0"/>
    <s v="06-Jun-1965"/>
    <x v="1447"/>
    <x v="2"/>
    <s v="tier - 3"/>
    <x v="0"/>
    <x v="13"/>
  </r>
  <r>
    <x v="1448"/>
    <s v="Morgan"/>
    <n v="15.36"/>
    <n v="5.49"/>
    <s v="Yes"/>
    <x v="0"/>
    <x v="0"/>
    <n v="2"/>
    <x v="1"/>
    <x v="3"/>
    <x v="2"/>
    <s v="26-Dec-1966"/>
    <x v="1448"/>
    <x v="2"/>
    <s v="tier - 1"/>
    <x v="1"/>
    <x v="24"/>
  </r>
  <r>
    <x v="1449"/>
    <s v="Linden"/>
    <n v="27.74"/>
    <n v="5.96"/>
    <s v="Yes"/>
    <x v="0"/>
    <x v="0"/>
    <n v="0"/>
    <x v="1"/>
    <x v="1"/>
    <x v="1"/>
    <s v="02-Nov-1985"/>
    <x v="1449"/>
    <x v="1"/>
    <s v="tier - 1"/>
    <x v="1"/>
    <x v="17"/>
  </r>
  <r>
    <x v="1450"/>
    <s v="Horning"/>
    <n v="22.44"/>
    <n v="4.62"/>
    <s v="Yes"/>
    <x v="0"/>
    <x v="0"/>
    <n v="0"/>
    <x v="1"/>
    <x v="2"/>
    <x v="2"/>
    <s v="18-Dec-1976"/>
    <x v="1450"/>
    <x v="1"/>
    <s v="tier - 1"/>
    <x v="0"/>
    <x v="1"/>
  </r>
  <r>
    <x v="1451"/>
    <s v="Goode"/>
    <n v="37.049999999999997"/>
    <n v="9.9600000000000009"/>
    <s v="Yes"/>
    <x v="0"/>
    <x v="0"/>
    <n v="0"/>
    <x v="1"/>
    <x v="0"/>
    <x v="0"/>
    <s v="04-Aug-1981"/>
    <x v="1451"/>
    <x v="2"/>
    <s v="tier - 3"/>
    <x v="1"/>
    <x v="36"/>
  </r>
  <r>
    <x v="1452"/>
    <s v="Doden"/>
    <n v="22.95"/>
    <n v="10.53"/>
    <s v="No"/>
    <x v="0"/>
    <x v="0"/>
    <n v="2"/>
    <x v="1"/>
    <x v="2"/>
    <x v="0"/>
    <s v="25-Oct-1973"/>
    <x v="1452"/>
    <x v="1"/>
    <s v="tier - 2"/>
    <x v="0"/>
    <x v="30"/>
  </r>
  <r>
    <x v="1453"/>
    <s v="Groff"/>
    <n v="34.200000000000003"/>
    <n v="6.69"/>
    <s v="Yes"/>
    <x v="0"/>
    <x v="0"/>
    <n v="0"/>
    <x v="1"/>
    <x v="0"/>
    <x v="0"/>
    <s v="13-Jun-1981"/>
    <x v="1453"/>
    <x v="2"/>
    <s v="tier - 3"/>
    <x v="1"/>
    <x v="36"/>
  </r>
  <r>
    <x v="1454"/>
    <s v="Kuehler"/>
    <n v="30.59"/>
    <n v="9.5500000000000007"/>
    <s v="Yes"/>
    <x v="0"/>
    <x v="0"/>
    <n v="0"/>
    <x v="1"/>
    <x v="0"/>
    <x v="0"/>
    <s v="14-Aug-1981"/>
    <x v="1454"/>
    <x v="2"/>
    <s v="tier - 2"/>
    <x v="1"/>
    <x v="36"/>
  </r>
  <r>
    <x v="1455"/>
    <s v="Daniels"/>
    <n v="25.51"/>
    <n v="6.05"/>
    <s v="No"/>
    <x v="0"/>
    <x v="0"/>
    <n v="0"/>
    <x v="1"/>
    <x v="1"/>
    <x v="1"/>
    <s v="24-Jul-1982"/>
    <x v="1455"/>
    <x v="1"/>
    <s v="tier - 1"/>
    <x v="0"/>
    <x v="37"/>
  </r>
  <r>
    <x v="1456"/>
    <s v="Gibby"/>
    <n v="29.04"/>
    <n v="10.56"/>
    <s v="Yes"/>
    <x v="0"/>
    <x v="0"/>
    <n v="1"/>
    <x v="1"/>
    <x v="1"/>
    <x v="0"/>
    <s v="02-Sep-1986"/>
    <x v="1456"/>
    <x v="1"/>
    <s v="tier - 3"/>
    <x v="0"/>
    <x v="26"/>
  </r>
  <r>
    <x v="1457"/>
    <s v="Busa"/>
    <n v="22.135000000000002"/>
    <n v="10.81"/>
    <s v="Yes"/>
    <x v="0"/>
    <x v="0"/>
    <n v="1"/>
    <x v="1"/>
    <x v="2"/>
    <x v="0"/>
    <s v="13-Jul-1986"/>
    <x v="1457"/>
    <x v="1"/>
    <s v="tier - 1"/>
    <x v="2"/>
    <x v="26"/>
  </r>
  <r>
    <x v="1458"/>
    <s v="Moyo"/>
    <n v="21.375"/>
    <n v="4.32"/>
    <s v="No"/>
    <x v="0"/>
    <x v="0"/>
    <n v="0"/>
    <x v="1"/>
    <x v="2"/>
    <x v="2"/>
    <s v="15-Sep-1977"/>
    <x v="1458"/>
    <x v="2"/>
    <s v="tier - 3"/>
    <x v="1"/>
    <x v="29"/>
  </r>
  <r>
    <x v="1459"/>
    <s v="Horn"/>
    <n v="29.19"/>
    <n v="4.37"/>
    <s v="No"/>
    <x v="0"/>
    <x v="0"/>
    <n v="0"/>
    <x v="1"/>
    <x v="1"/>
    <x v="2"/>
    <s v="28-Jun-1991"/>
    <x v="1459"/>
    <x v="1"/>
    <s v="tier - 2"/>
    <x v="14"/>
    <x v="42"/>
  </r>
  <r>
    <x v="1460"/>
    <s v="Bien"/>
    <n v="31.92"/>
    <n v="4.8099999999999996"/>
    <s v="Yes"/>
    <x v="0"/>
    <x v="1"/>
    <n v="1"/>
    <x v="1"/>
    <x v="0"/>
    <x v="2"/>
    <s v="21-Nov-1983"/>
    <x v="1460"/>
    <x v="1"/>
    <s v="tier - 3"/>
    <x v="1"/>
    <x v="33"/>
  </r>
  <r>
    <x v="1461"/>
    <s v="O'Connor"/>
    <n v="26.315000000000001"/>
    <n v="4.5599999999999996"/>
    <s v="Yes"/>
    <x v="0"/>
    <x v="1"/>
    <n v="1"/>
    <x v="1"/>
    <x v="1"/>
    <x v="2"/>
    <s v="11-Aug-1983"/>
    <x v="1461"/>
    <x v="1"/>
    <s v="tier - 3"/>
    <x v="1"/>
    <x v="33"/>
  </r>
  <r>
    <x v="1462"/>
    <s v="Ash"/>
    <n v="35.299999999999997"/>
    <n v="4.3899999999999997"/>
    <s v="No"/>
    <x v="0"/>
    <x v="0"/>
    <n v="0"/>
    <x v="1"/>
    <x v="0"/>
    <x v="2"/>
    <s v="14-Sep-1982"/>
    <x v="1462"/>
    <x v="2"/>
    <s v="tier - 2"/>
    <x v="3"/>
    <x v="37"/>
  </r>
  <r>
    <x v="1463"/>
    <s v="Do Prado"/>
    <n v="18.91"/>
    <n v="11.44"/>
    <s v="No"/>
    <x v="0"/>
    <x v="0"/>
    <n v="0"/>
    <x v="1"/>
    <x v="2"/>
    <x v="0"/>
    <s v="26-Aug-1968"/>
    <x v="1463"/>
    <x v="2"/>
    <s v="tier - 3"/>
    <x v="0"/>
    <x v="0"/>
  </r>
  <r>
    <x v="1464"/>
    <s v="Phillips"/>
    <n v="22.41"/>
    <n v="11.37"/>
    <s v="Yes"/>
    <x v="0"/>
    <x v="0"/>
    <n v="1"/>
    <x v="1"/>
    <x v="2"/>
    <x v="0"/>
    <s v="19-Jul-1975"/>
    <x v="1464"/>
    <x v="1"/>
    <s v="tier - 3"/>
    <x v="0"/>
    <x v="27"/>
  </r>
  <r>
    <x v="1465"/>
    <s v="Kelly"/>
    <n v="22.704999999999998"/>
    <n v="6.14"/>
    <s v="No"/>
    <x v="0"/>
    <x v="0"/>
    <n v="0"/>
    <x v="1"/>
    <x v="2"/>
    <x v="1"/>
    <s v="16-Aug-1982"/>
    <x v="1465"/>
    <x v="2"/>
    <s v="tier - 2"/>
    <x v="4"/>
    <x v="37"/>
  </r>
  <r>
    <x v="1466"/>
    <s v="Dever"/>
    <n v="37.18"/>
    <n v="4.8899999999999997"/>
    <s v="No"/>
    <x v="0"/>
    <x v="0"/>
    <n v="0"/>
    <x v="1"/>
    <x v="0"/>
    <x v="2"/>
    <s v="30-Sep-1980"/>
    <x v="1466"/>
    <x v="1"/>
    <s v="tier - 3"/>
    <x v="0"/>
    <x v="25"/>
  </r>
  <r>
    <x v="1467"/>
    <s v="Horvath"/>
    <n v="35.97"/>
    <n v="4.5999999999999996"/>
    <s v="No"/>
    <x v="0"/>
    <x v="0"/>
    <n v="0"/>
    <x v="1"/>
    <x v="0"/>
    <x v="2"/>
    <s v="07-Oct-1980"/>
    <x v="1467"/>
    <x v="1"/>
    <s v="tier - 1"/>
    <x v="0"/>
    <x v="25"/>
  </r>
  <r>
    <x v="1468"/>
    <s v="Danner"/>
    <n v="35.799999999999997"/>
    <n v="4.42"/>
    <s v="No"/>
    <x v="0"/>
    <x v="0"/>
    <n v="0"/>
    <x v="1"/>
    <x v="0"/>
    <x v="2"/>
    <s v="22-Jun-1980"/>
    <x v="1468"/>
    <x v="1"/>
    <s v="tier - 2"/>
    <x v="3"/>
    <x v="25"/>
  </r>
  <r>
    <x v="1469"/>
    <s v="Weiss"/>
    <n v="28.31"/>
    <n v="7.48"/>
    <s v="Yes"/>
    <x v="0"/>
    <x v="0"/>
    <n v="0"/>
    <x v="1"/>
    <x v="1"/>
    <x v="0"/>
    <s v="17-Jul-1981"/>
    <x v="1469"/>
    <x v="1"/>
    <s v="tier - 1"/>
    <x v="1"/>
    <x v="36"/>
  </r>
  <r>
    <x v="1470"/>
    <s v="D'Andrea"/>
    <n v="38.06"/>
    <n v="10.74"/>
    <s v="No"/>
    <x v="0"/>
    <x v="0"/>
    <n v="0"/>
    <x v="1"/>
    <x v="0"/>
    <x v="0"/>
    <s v="06-Sep-1978"/>
    <x v="1470"/>
    <x v="2"/>
    <s v="tier - 2"/>
    <x v="0"/>
    <x v="9"/>
  </r>
  <r>
    <x v="1471"/>
    <s v="Olesky"/>
    <n v="28"/>
    <n v="5.19"/>
    <s v="No"/>
    <x v="0"/>
    <x v="0"/>
    <n v="1"/>
    <x v="1"/>
    <x v="1"/>
    <x v="2"/>
    <s v="29-Jun-1984"/>
    <x v="1471"/>
    <x v="1"/>
    <s v="tier - 2"/>
    <x v="3"/>
    <x v="32"/>
  </r>
  <r>
    <x v="1472"/>
    <s v="Whitcraft"/>
    <n v="34.32"/>
    <n v="9.17"/>
    <s v="No"/>
    <x v="0"/>
    <x v="0"/>
    <n v="0"/>
    <x v="1"/>
    <x v="0"/>
    <x v="0"/>
    <s v="30-Jul-1978"/>
    <x v="1472"/>
    <x v="1"/>
    <s v="tier - 3"/>
    <x v="0"/>
    <x v="9"/>
  </r>
  <r>
    <x v="1473"/>
    <s v="Salazar"/>
    <n v="22.3"/>
    <n v="4.95"/>
    <s v="Yes"/>
    <x v="0"/>
    <x v="0"/>
    <n v="0"/>
    <x v="1"/>
    <x v="2"/>
    <x v="2"/>
    <s v="24-Jun-1976"/>
    <x v="1473"/>
    <x v="2"/>
    <s v="tier - 2"/>
    <x v="3"/>
    <x v="1"/>
  </r>
  <r>
    <x v="1474"/>
    <s v="Todd"/>
    <n v="27.835000000000001"/>
    <n v="6.03"/>
    <s v="No"/>
    <x v="0"/>
    <x v="0"/>
    <n v="1"/>
    <x v="1"/>
    <x v="1"/>
    <x v="1"/>
    <s v="21-Nov-1984"/>
    <x v="1474"/>
    <x v="1"/>
    <s v="tier - 2"/>
    <x v="2"/>
    <x v="32"/>
  </r>
  <r>
    <x v="1475"/>
    <s v="Pond"/>
    <n v="39.229999999999997"/>
    <n v="5.36"/>
    <s v="No"/>
    <x v="0"/>
    <x v="0"/>
    <n v="0"/>
    <x v="1"/>
    <x v="0"/>
    <x v="2"/>
    <s v="08-Aug-1999"/>
    <x v="1475"/>
    <x v="1"/>
    <s v="tier - 1"/>
    <x v="13"/>
    <x v="35"/>
  </r>
  <r>
    <x v="1476"/>
    <s v="Egan"/>
    <n v="19.95"/>
    <n v="6.11"/>
    <s v="No"/>
    <x v="0"/>
    <x v="0"/>
    <n v="1"/>
    <x v="1"/>
    <x v="2"/>
    <x v="1"/>
    <s v="07-Jul-1984"/>
    <x v="1476"/>
    <x v="1"/>
    <s v="tier - 1"/>
    <x v="2"/>
    <x v="32"/>
  </r>
  <r>
    <x v="1477"/>
    <s v="Bersani"/>
    <n v="34.64"/>
    <n v="4.88"/>
    <s v="No"/>
    <x v="0"/>
    <x v="1"/>
    <n v="1"/>
    <x v="1"/>
    <x v="0"/>
    <x v="2"/>
    <s v="01-Aug-1993"/>
    <x v="1477"/>
    <x v="1"/>
    <s v="tier - 2"/>
    <x v="14"/>
    <x v="20"/>
  </r>
  <r>
    <x v="1478"/>
    <s v="Creech"/>
    <n v="18.75"/>
    <n v="6.72"/>
    <s v="No"/>
    <x v="0"/>
    <x v="0"/>
    <n v="0"/>
    <x v="1"/>
    <x v="2"/>
    <x v="0"/>
    <s v="29-Jun-1968"/>
    <x v="1478"/>
    <x v="2"/>
    <s v="tier - 2"/>
    <x v="0"/>
    <x v="0"/>
  </r>
  <r>
    <x v="1479"/>
    <s v="Sudres"/>
    <n v="26.48"/>
    <n v="4.2"/>
    <s v="No"/>
    <x v="0"/>
    <x v="0"/>
    <n v="1"/>
    <x v="1"/>
    <x v="1"/>
    <x v="2"/>
    <s v="11-Aug-1987"/>
    <x v="1479"/>
    <x v="1"/>
    <s v="tier - 1"/>
    <x v="1"/>
    <x v="38"/>
  </r>
  <r>
    <x v="1480"/>
    <s v="Couture"/>
    <n v="34.83"/>
    <n v="5.79"/>
    <s v="No"/>
    <x v="0"/>
    <x v="0"/>
    <n v="1"/>
    <x v="1"/>
    <x v="0"/>
    <x v="1"/>
    <s v="18-Jun-1992"/>
    <x v="1480"/>
    <x v="1"/>
    <s v="tier - 2"/>
    <x v="1"/>
    <x v="34"/>
  </r>
  <r>
    <x v="1481"/>
    <s v="Willard"/>
    <n v="25.46"/>
    <n v="4.29"/>
    <s v="No"/>
    <x v="0"/>
    <x v="0"/>
    <n v="0"/>
    <x v="1"/>
    <x v="1"/>
    <x v="2"/>
    <s v="06-Oct-1982"/>
    <x v="1481"/>
    <x v="1"/>
    <s v="tier - 3"/>
    <x v="2"/>
    <x v="37"/>
  </r>
  <r>
    <x v="1482"/>
    <s v="Patronick"/>
    <n v="23.31"/>
    <n v="8.27"/>
    <s v="No"/>
    <x v="0"/>
    <x v="0"/>
    <n v="0"/>
    <x v="1"/>
    <x v="2"/>
    <x v="0"/>
    <s v="24-Jun-1978"/>
    <x v="1482"/>
    <x v="1"/>
    <s v="tier - 2"/>
    <x v="0"/>
    <x v="9"/>
  </r>
  <r>
    <x v="1483"/>
    <s v="Depasquale"/>
    <n v="29"/>
    <n v="4.5599999999999996"/>
    <s v="No"/>
    <x v="0"/>
    <x v="0"/>
    <n v="0"/>
    <x v="1"/>
    <x v="1"/>
    <x v="2"/>
    <s v="28-Jun-1980"/>
    <x v="1483"/>
    <x v="1"/>
    <s v="tier - 3"/>
    <x v="3"/>
    <x v="25"/>
  </r>
  <r>
    <x v="1484"/>
    <s v="Lavergne"/>
    <n v="32.869999999999997"/>
    <n v="5.33"/>
    <s v="No"/>
    <x v="0"/>
    <x v="0"/>
    <n v="0"/>
    <x v="1"/>
    <x v="0"/>
    <x v="2"/>
    <s v="21-Jul-1980"/>
    <x v="1484"/>
    <x v="1"/>
    <s v="tier - 1"/>
    <x v="2"/>
    <x v="25"/>
  </r>
  <r>
    <x v="1485"/>
    <s v="Kawakami"/>
    <n v="26.18"/>
    <n v="5.63"/>
    <s v="No"/>
    <x v="0"/>
    <x v="0"/>
    <n v="0"/>
    <x v="1"/>
    <x v="1"/>
    <x v="2"/>
    <s v="22-Oct-1980"/>
    <x v="1485"/>
    <x v="1"/>
    <s v="tier - 3"/>
    <x v="0"/>
    <x v="25"/>
  </r>
  <r>
    <x v="1486"/>
    <s v="Gonsalves"/>
    <n v="25.3"/>
    <n v="5.12"/>
    <s v="No"/>
    <x v="0"/>
    <x v="0"/>
    <n v="0"/>
    <x v="1"/>
    <x v="1"/>
    <x v="2"/>
    <s v="26-Jul-1980"/>
    <x v="1486"/>
    <x v="1"/>
    <s v="tier - 1"/>
    <x v="3"/>
    <x v="25"/>
  </r>
  <r>
    <x v="1487"/>
    <s v="Peck"/>
    <n v="36.94"/>
    <n v="5.15"/>
    <s v="Yes"/>
    <x v="0"/>
    <x v="0"/>
    <n v="1"/>
    <x v="1"/>
    <x v="0"/>
    <x v="2"/>
    <s v="29-Oct-1995"/>
    <x v="1487"/>
    <x v="1"/>
    <s v="tier - 3"/>
    <x v="1"/>
    <x v="40"/>
  </r>
  <r>
    <x v="1488"/>
    <s v="Aure"/>
    <n v="22.86"/>
    <n v="7.5"/>
    <s v="No"/>
    <x v="0"/>
    <x v="0"/>
    <n v="0"/>
    <x v="1"/>
    <x v="2"/>
    <x v="0"/>
    <s v="02-Jun-1978"/>
    <x v="1488"/>
    <x v="1"/>
    <s v="tier - 2"/>
    <x v="0"/>
    <x v="29"/>
  </r>
  <r>
    <x v="1489"/>
    <s v="Mattingly"/>
    <n v="18.760000000000002"/>
    <n v="4.88"/>
    <s v="Yes"/>
    <x v="0"/>
    <x v="1"/>
    <n v="1"/>
    <x v="1"/>
    <x v="2"/>
    <x v="2"/>
    <s v="06-Jul-1969"/>
    <x v="1489"/>
    <x v="1"/>
    <s v="tier - 3"/>
    <x v="0"/>
    <x v="16"/>
  </r>
  <r>
    <x v="1490"/>
    <s v="Stelpflug"/>
    <n v="24.36"/>
    <n v="5.57"/>
    <s v="No"/>
    <x v="0"/>
    <x v="0"/>
    <n v="0"/>
    <x v="1"/>
    <x v="2"/>
    <x v="2"/>
    <s v="01-Sep-1982"/>
    <x v="1490"/>
    <x v="1"/>
    <s v="tier - 1"/>
    <x v="0"/>
    <x v="37"/>
  </r>
  <r>
    <x v="1491"/>
    <s v="Sanchez Antognini"/>
    <n v="32.299999999999997"/>
    <n v="5.31"/>
    <s v="No"/>
    <x v="0"/>
    <x v="0"/>
    <n v="0"/>
    <x v="1"/>
    <x v="0"/>
    <x v="2"/>
    <s v="18-Oct-1982"/>
    <x v="1491"/>
    <x v="2"/>
    <s v="tier - 1"/>
    <x v="1"/>
    <x v="37"/>
  </r>
  <r>
    <x v="1492"/>
    <s v="Condon"/>
    <n v="22.704999999999998"/>
    <n v="4.57"/>
    <s v="Yes"/>
    <x v="0"/>
    <x v="0"/>
    <n v="0"/>
    <x v="1"/>
    <x v="2"/>
    <x v="2"/>
    <s v="10-Dec-1985"/>
    <x v="1492"/>
    <x v="1"/>
    <s v="tier - 2"/>
    <x v="9"/>
    <x v="17"/>
  </r>
  <r>
    <x v="1493"/>
    <s v="Magato"/>
    <n v="21.79"/>
    <n v="8.6999999999999993"/>
    <s v="Yes"/>
    <x v="0"/>
    <x v="0"/>
    <n v="1"/>
    <x v="1"/>
    <x v="2"/>
    <x v="0"/>
    <s v="03-Jun-1975"/>
    <x v="1493"/>
    <x v="1"/>
    <s v="tier - 3"/>
    <x v="0"/>
    <x v="19"/>
  </r>
  <r>
    <x v="1494"/>
    <s v="Dombrowski"/>
    <n v="24.52"/>
    <n v="4.76"/>
    <s v="No"/>
    <x v="0"/>
    <x v="0"/>
    <n v="0"/>
    <x v="1"/>
    <x v="2"/>
    <x v="2"/>
    <s v="18-Aug-1980"/>
    <x v="1494"/>
    <x v="1"/>
    <s v="tier - 2"/>
    <x v="0"/>
    <x v="25"/>
  </r>
  <r>
    <x v="1495"/>
    <s v="Ohara"/>
    <n v="39.520000000000003"/>
    <n v="11.81"/>
    <s v="No"/>
    <x v="0"/>
    <x v="0"/>
    <n v="0"/>
    <x v="1"/>
    <x v="0"/>
    <x v="0"/>
    <s v="15-Dec-1978"/>
    <x v="1495"/>
    <x v="0"/>
    <s v="tier - 2"/>
    <x v="1"/>
    <x v="9"/>
  </r>
  <r>
    <x v="1496"/>
    <s v="Cifuentes Fetiva"/>
    <n v="24.49"/>
    <n v="4.67"/>
    <s v="No"/>
    <x v="0"/>
    <x v="0"/>
    <n v="0"/>
    <x v="1"/>
    <x v="2"/>
    <x v="2"/>
    <s v="05-Oct-1980"/>
    <x v="1496"/>
    <x v="1"/>
    <s v="tier - 3"/>
    <x v="0"/>
    <x v="25"/>
  </r>
  <r>
    <x v="1497"/>
    <s v="Keno"/>
    <n v="26.315000000000001"/>
    <n v="6.02"/>
    <s v="No"/>
    <x v="0"/>
    <x v="0"/>
    <n v="0"/>
    <x v="1"/>
    <x v="1"/>
    <x v="1"/>
    <s v="30-Aug-1980"/>
    <x v="1497"/>
    <x v="1"/>
    <s v="tier - 2"/>
    <x v="1"/>
    <x v="25"/>
  </r>
  <r>
    <x v="1498"/>
    <s v="Bruce"/>
    <n v="22.58"/>
    <n v="7.46"/>
    <s v="No"/>
    <x v="0"/>
    <x v="0"/>
    <n v="0"/>
    <x v="1"/>
    <x v="2"/>
    <x v="0"/>
    <s v="29-Nov-1978"/>
    <x v="1498"/>
    <x v="1"/>
    <s v="tier - 2"/>
    <x v="0"/>
    <x v="9"/>
  </r>
  <r>
    <x v="1499"/>
    <s v="Lorch"/>
    <n v="19.475000000000001"/>
    <n v="4.74"/>
    <s v="No"/>
    <x v="0"/>
    <x v="0"/>
    <n v="1"/>
    <x v="1"/>
    <x v="2"/>
    <x v="2"/>
    <s v="05-Sep-1984"/>
    <x v="1499"/>
    <x v="1"/>
    <s v="tier - 3"/>
    <x v="1"/>
    <x v="32"/>
  </r>
  <r>
    <x v="1500"/>
    <s v="Sullivan"/>
    <n v="26.33"/>
    <n v="4.79"/>
    <s v="No"/>
    <x v="0"/>
    <x v="0"/>
    <n v="0"/>
    <x v="1"/>
    <x v="1"/>
    <x v="2"/>
    <s v="21-Dec-1989"/>
    <x v="1500"/>
    <x v="1"/>
    <s v="tier - 3"/>
    <x v="2"/>
    <x v="4"/>
  </r>
  <r>
    <x v="1501"/>
    <s v="Cave"/>
    <n v="17.29"/>
    <n v="5.35"/>
    <s v="Yes"/>
    <x v="0"/>
    <x v="0"/>
    <n v="0"/>
    <x v="1"/>
    <x v="3"/>
    <x v="2"/>
    <s v="10-Sep-1985"/>
    <x v="1501"/>
    <x v="1"/>
    <s v="tier - 1"/>
    <x v="2"/>
    <x v="17"/>
  </r>
  <r>
    <x v="1502"/>
    <s v="Gudenkauf"/>
    <n v="42.88"/>
    <n v="4.87"/>
    <s v="No"/>
    <x v="1"/>
    <x v="0"/>
    <n v="1"/>
    <x v="1"/>
    <x v="0"/>
    <x v="2"/>
    <s v="24-Dec-2004"/>
    <x v="1502"/>
    <x v="1"/>
    <s v="tier - 1"/>
    <x v="1"/>
    <x v="41"/>
  </r>
  <r>
    <x v="1503"/>
    <s v="Thomas"/>
    <n v="32.200000000000003"/>
    <n v="10.09"/>
    <s v="Yes"/>
    <x v="0"/>
    <x v="0"/>
    <n v="0"/>
    <x v="1"/>
    <x v="0"/>
    <x v="0"/>
    <s v="23-Jun-1981"/>
    <x v="1503"/>
    <x v="1"/>
    <s v="tier - 2"/>
    <x v="3"/>
    <x v="36"/>
  </r>
  <r>
    <x v="1504"/>
    <s v="Holley"/>
    <n v="18.75"/>
    <n v="5.47"/>
    <s v="Yes"/>
    <x v="0"/>
    <x v="1"/>
    <n v="1"/>
    <x v="1"/>
    <x v="2"/>
    <x v="2"/>
    <s v="23-Oct-1969"/>
    <x v="1504"/>
    <x v="1"/>
    <s v="tier - 2"/>
    <x v="0"/>
    <x v="16"/>
  </r>
  <r>
    <x v="1505"/>
    <s v="Kemble"/>
    <n v="22.36"/>
    <n v="8.6"/>
    <s v="No"/>
    <x v="0"/>
    <x v="0"/>
    <n v="0"/>
    <x v="1"/>
    <x v="2"/>
    <x v="0"/>
    <s v="05-Aug-1978"/>
    <x v="1505"/>
    <x v="1"/>
    <s v="tier - 1"/>
    <x v="0"/>
    <x v="9"/>
  </r>
  <r>
    <x v="1506"/>
    <s v="Bentley"/>
    <n v="23.94"/>
    <n v="10.74"/>
    <s v="Yes"/>
    <x v="0"/>
    <x v="0"/>
    <n v="0"/>
    <x v="1"/>
    <x v="2"/>
    <x v="0"/>
    <s v="19-Jun-1981"/>
    <x v="1506"/>
    <x v="1"/>
    <s v="tier - 2"/>
    <x v="9"/>
    <x v="36"/>
  </r>
  <r>
    <x v="1507"/>
    <s v="Jones"/>
    <n v="30.1"/>
    <n v="4.3899999999999997"/>
    <s v="No"/>
    <x v="0"/>
    <x v="1"/>
    <n v="1"/>
    <x v="1"/>
    <x v="0"/>
    <x v="2"/>
    <s v="04-Nov-1979"/>
    <x v="1507"/>
    <x v="1"/>
    <s v="tier - 2"/>
    <x v="3"/>
    <x v="18"/>
  </r>
  <r>
    <x v="1508"/>
    <s v="Tremblay"/>
    <n v="21.93"/>
    <n v="6.3"/>
    <s v="No"/>
    <x v="0"/>
    <x v="0"/>
    <n v="0"/>
    <x v="1"/>
    <x v="2"/>
    <x v="1"/>
    <s v="15-Jun-1977"/>
    <x v="1508"/>
    <x v="1"/>
    <s v="tier - 1"/>
    <x v="0"/>
    <x v="29"/>
  </r>
  <r>
    <x v="1509"/>
    <s v="Bellucci"/>
    <n v="39.75"/>
    <n v="5.41"/>
    <s v="No"/>
    <x v="1"/>
    <x v="0"/>
    <n v="1"/>
    <x v="1"/>
    <x v="0"/>
    <x v="2"/>
    <s v="30-Nov-2000"/>
    <x v="1509"/>
    <x v="1"/>
    <s v="tier - 1"/>
    <x v="1"/>
    <x v="21"/>
  </r>
  <r>
    <x v="1510"/>
    <s v="Collins"/>
    <n v="26.03"/>
    <n v="4.47"/>
    <s v="No"/>
    <x v="0"/>
    <x v="1"/>
    <n v="1"/>
    <x v="1"/>
    <x v="1"/>
    <x v="2"/>
    <s v="15-Jul-1979"/>
    <x v="1510"/>
    <x v="2"/>
    <s v="tier - 1"/>
    <x v="4"/>
    <x v="18"/>
  </r>
  <r>
    <x v="1511"/>
    <s v="Gillman"/>
    <n v="34.51"/>
    <n v="6.26"/>
    <s v="No"/>
    <x v="0"/>
    <x v="0"/>
    <n v="0"/>
    <x v="1"/>
    <x v="0"/>
    <x v="1"/>
    <s v="08-Jul-1994"/>
    <x v="1511"/>
    <x v="1"/>
    <s v="tier - 2"/>
    <x v="14"/>
    <x v="6"/>
  </r>
  <r>
    <x v="1512"/>
    <s v="West"/>
    <n v="19.32"/>
    <n v="11.58"/>
    <s v="Yes"/>
    <x v="0"/>
    <x v="0"/>
    <n v="1"/>
    <x v="1"/>
    <x v="2"/>
    <x v="0"/>
    <s v="17-Aug-1975"/>
    <x v="1512"/>
    <x v="1"/>
    <s v="tier - 1"/>
    <x v="1"/>
    <x v="27"/>
  </r>
  <r>
    <x v="1513"/>
    <s v="Chida"/>
    <n v="28.5"/>
    <n v="4.3600000000000003"/>
    <s v="No"/>
    <x v="0"/>
    <x v="0"/>
    <n v="0"/>
    <x v="1"/>
    <x v="1"/>
    <x v="2"/>
    <s v="29-Jun-1991"/>
    <x v="1513"/>
    <x v="0"/>
    <s v="tier - 2"/>
    <x v="7"/>
    <x v="42"/>
  </r>
  <r>
    <x v="1514"/>
    <s v="Reisenauer"/>
    <n v="30.875"/>
    <n v="4.1399999999999997"/>
    <s v="Yes"/>
    <x v="0"/>
    <x v="0"/>
    <n v="0"/>
    <x v="1"/>
    <x v="0"/>
    <x v="2"/>
    <s v="24-Dec-1985"/>
    <x v="1514"/>
    <x v="2"/>
    <s v="tier - 3"/>
    <x v="1"/>
    <x v="17"/>
  </r>
  <r>
    <x v="1515"/>
    <s v="Rosenberg-Wohl"/>
    <n v="24.02"/>
    <n v="4.38"/>
    <s v="No"/>
    <x v="0"/>
    <x v="0"/>
    <n v="0"/>
    <x v="1"/>
    <x v="2"/>
    <x v="2"/>
    <s v="23-Nov-1980"/>
    <x v="1515"/>
    <x v="1"/>
    <s v="tier - 2"/>
    <x v="0"/>
    <x v="25"/>
  </r>
  <r>
    <x v="1516"/>
    <s v="Theriault"/>
    <n v="36.08"/>
    <n v="11.61"/>
    <s v="Yes"/>
    <x v="0"/>
    <x v="0"/>
    <n v="0"/>
    <x v="1"/>
    <x v="0"/>
    <x v="0"/>
    <s v="08-Oct-1981"/>
    <x v="1516"/>
    <x v="1"/>
    <s v="tier - 1"/>
    <x v="0"/>
    <x v="36"/>
  </r>
  <r>
    <x v="1517"/>
    <s v="Manuel"/>
    <n v="32.200000000000003"/>
    <n v="10.59"/>
    <s v="Yes"/>
    <x v="0"/>
    <x v="0"/>
    <n v="0"/>
    <x v="1"/>
    <x v="0"/>
    <x v="0"/>
    <s v="03-Sep-1981"/>
    <x v="1517"/>
    <x v="1"/>
    <s v="tier - 3"/>
    <x v="3"/>
    <x v="36"/>
  </r>
  <r>
    <x v="1518"/>
    <s v="Demko"/>
    <n v="28.05"/>
    <n v="11.85"/>
    <s v="Yes"/>
    <x v="0"/>
    <x v="0"/>
    <n v="0"/>
    <x v="1"/>
    <x v="1"/>
    <x v="0"/>
    <s v="21-Sep-1981"/>
    <x v="1518"/>
    <x v="1"/>
    <s v="tier - 3"/>
    <x v="0"/>
    <x v="36"/>
  </r>
  <r>
    <x v="1519"/>
    <s v="Battaglia"/>
    <n v="19"/>
    <n v="5.46"/>
    <s v="Yes"/>
    <x v="0"/>
    <x v="0"/>
    <n v="1"/>
    <x v="1"/>
    <x v="2"/>
    <x v="2"/>
    <s v="10-Oct-1988"/>
    <x v="1519"/>
    <x v="1"/>
    <s v="tier - 2"/>
    <x v="2"/>
    <x v="23"/>
  </r>
  <r>
    <x v="1520"/>
    <s v="Follo"/>
    <n v="16.13"/>
    <n v="4.54"/>
    <s v="Yes"/>
    <x v="0"/>
    <x v="0"/>
    <n v="2"/>
    <x v="1"/>
    <x v="3"/>
    <x v="2"/>
    <s v="09-Dec-1966"/>
    <x v="1520"/>
    <x v="2"/>
    <s v="tier - 2"/>
    <x v="0"/>
    <x v="24"/>
  </r>
  <r>
    <x v="1521"/>
    <s v="Barana"/>
    <n v="18.77"/>
    <n v="11.98"/>
    <s v="Yes"/>
    <x v="0"/>
    <x v="0"/>
    <n v="2"/>
    <x v="1"/>
    <x v="2"/>
    <x v="0"/>
    <s v="17-Jun-1970"/>
    <x v="1521"/>
    <x v="1"/>
    <s v="tier - 1"/>
    <x v="0"/>
    <x v="2"/>
  </r>
  <r>
    <x v="1522"/>
    <s v="Lysaght"/>
    <n v="28.88"/>
    <n v="6.59"/>
    <s v="Yes"/>
    <x v="0"/>
    <x v="0"/>
    <n v="1"/>
    <x v="1"/>
    <x v="1"/>
    <x v="0"/>
    <s v="05-Jun-1986"/>
    <x v="1522"/>
    <x v="2"/>
    <s v="tier - 1"/>
    <x v="4"/>
    <x v="17"/>
  </r>
  <r>
    <x v="1523"/>
    <s v="Chalmers"/>
    <n v="27.55"/>
    <n v="10.83"/>
    <s v="Yes"/>
    <x v="0"/>
    <x v="0"/>
    <n v="1"/>
    <x v="1"/>
    <x v="1"/>
    <x v="0"/>
    <s v="07-Aug-1986"/>
    <x v="1523"/>
    <x v="2"/>
    <s v="tier - 2"/>
    <x v="4"/>
    <x v="26"/>
  </r>
  <r>
    <x v="1524"/>
    <s v="Phillippi"/>
    <n v="15.6"/>
    <n v="8.6"/>
    <s v="No"/>
    <x v="0"/>
    <x v="0"/>
    <n v="0"/>
    <x v="1"/>
    <x v="3"/>
    <x v="0"/>
    <s v="18-Jul-1968"/>
    <x v="1524"/>
    <x v="2"/>
    <s v="tier - 1"/>
    <x v="1"/>
    <x v="0"/>
  </r>
  <r>
    <x v="1525"/>
    <s v="MacPherson"/>
    <n v="21.99"/>
    <n v="11.17"/>
    <s v="No"/>
    <x v="0"/>
    <x v="0"/>
    <n v="0"/>
    <x v="1"/>
    <x v="2"/>
    <x v="0"/>
    <s v="21-Oct-1978"/>
    <x v="1525"/>
    <x v="1"/>
    <s v="tier - 3"/>
    <x v="0"/>
    <x v="9"/>
  </r>
  <r>
    <x v="1526"/>
    <s v="Delfidio"/>
    <n v="34.85"/>
    <n v="5.75"/>
    <s v="No"/>
    <x v="0"/>
    <x v="0"/>
    <n v="0"/>
    <x v="1"/>
    <x v="0"/>
    <x v="1"/>
    <s v="13-Jun-1994"/>
    <x v="1526"/>
    <x v="1"/>
    <s v="tier - 1"/>
    <x v="1"/>
    <x v="6"/>
  </r>
  <r>
    <x v="1527"/>
    <s v="Cummings"/>
    <n v="24.51"/>
    <n v="4.83"/>
    <s v="Yes"/>
    <x v="0"/>
    <x v="1"/>
    <n v="1"/>
    <x v="1"/>
    <x v="2"/>
    <x v="2"/>
    <s v="12-Jun-1983"/>
    <x v="1527"/>
    <x v="2"/>
    <s v="tier - 3"/>
    <x v="1"/>
    <x v="33"/>
  </r>
  <r>
    <x v="1528"/>
    <s v="Schroegel"/>
    <n v="19.399999999999999"/>
    <n v="11.93"/>
    <s v="No"/>
    <x v="0"/>
    <x v="0"/>
    <n v="0"/>
    <x v="1"/>
    <x v="2"/>
    <x v="0"/>
    <s v="12-Dec-1971"/>
    <x v="1528"/>
    <x v="1"/>
    <s v="tier - 1"/>
    <x v="0"/>
    <x v="14"/>
  </r>
  <r>
    <x v="1529"/>
    <s v="Williams"/>
    <n v="15.1"/>
    <n v="8.41"/>
    <s v="No"/>
    <x v="0"/>
    <x v="0"/>
    <n v="0"/>
    <x v="1"/>
    <x v="3"/>
    <x v="0"/>
    <s v="13-Jul-1968"/>
    <x v="1529"/>
    <x v="2"/>
    <s v="tier - 1"/>
    <x v="1"/>
    <x v="0"/>
  </r>
  <r>
    <x v="1530"/>
    <s v="Casey"/>
    <n v="23.37"/>
    <n v="5.59"/>
    <s v="Yes"/>
    <x v="0"/>
    <x v="0"/>
    <n v="0"/>
    <x v="1"/>
    <x v="2"/>
    <x v="2"/>
    <s v="09-Jul-1985"/>
    <x v="1530"/>
    <x v="1"/>
    <s v="tier - 3"/>
    <x v="1"/>
    <x v="17"/>
  </r>
  <r>
    <x v="1531"/>
    <s v="Randall"/>
    <n v="42.4"/>
    <n v="4.0599999999999996"/>
    <s v="No"/>
    <x v="0"/>
    <x v="0"/>
    <n v="0"/>
    <x v="1"/>
    <x v="0"/>
    <x v="2"/>
    <s v="20-Oct-1989"/>
    <x v="1531"/>
    <x v="2"/>
    <s v="tier - 1"/>
    <x v="3"/>
    <x v="4"/>
  </r>
  <r>
    <x v="1532"/>
    <s v="Doyon"/>
    <n v="28.405000000000001"/>
    <n v="7.02"/>
    <s v="Yes"/>
    <x v="0"/>
    <x v="0"/>
    <n v="0"/>
    <x v="1"/>
    <x v="1"/>
    <x v="0"/>
    <s v="17-Sep-1981"/>
    <x v="1532"/>
    <x v="2"/>
    <s v="tier - 1"/>
    <x v="1"/>
    <x v="36"/>
  </r>
  <r>
    <x v="1533"/>
    <s v="Sankey"/>
    <n v="23.4"/>
    <n v="4.47"/>
    <s v="No"/>
    <x v="0"/>
    <x v="0"/>
    <n v="0"/>
    <x v="1"/>
    <x v="2"/>
    <x v="2"/>
    <s v="27-Sep-1982"/>
    <x v="1533"/>
    <x v="1"/>
    <s v="tier - 2"/>
    <x v="0"/>
    <x v="37"/>
  </r>
  <r>
    <x v="1534"/>
    <s v="Stilgenbauer"/>
    <n v="33.44"/>
    <n v="4.54"/>
    <s v="No"/>
    <x v="0"/>
    <x v="0"/>
    <n v="0"/>
    <x v="1"/>
    <x v="0"/>
    <x v="2"/>
    <s v="19-Nov-1989"/>
    <x v="1534"/>
    <x v="1"/>
    <s v="tier - 1"/>
    <x v="0"/>
    <x v="4"/>
  </r>
  <r>
    <x v="1535"/>
    <s v="Jaskiewicz"/>
    <n v="21.12"/>
    <n v="4.99"/>
    <s v="No"/>
    <x v="0"/>
    <x v="0"/>
    <n v="1"/>
    <x v="1"/>
    <x v="2"/>
    <x v="2"/>
    <s v="01-Jul-1984"/>
    <x v="1535"/>
    <x v="2"/>
    <s v="tier - 2"/>
    <x v="0"/>
    <x v="32"/>
  </r>
  <r>
    <x v="1536"/>
    <s v="Deppen"/>
    <n v="18.48"/>
    <n v="10.84"/>
    <s v="Yes"/>
    <x v="0"/>
    <x v="0"/>
    <n v="2"/>
    <x v="1"/>
    <x v="3"/>
    <x v="0"/>
    <s v="08-Nov-1970"/>
    <x v="1536"/>
    <x v="1"/>
    <s v="tier - 3"/>
    <x v="0"/>
    <x v="2"/>
  </r>
  <r>
    <x v="1537"/>
    <s v="Hine"/>
    <n v="16.815000000000001"/>
    <n v="5.63"/>
    <s v="No"/>
    <x v="0"/>
    <x v="0"/>
    <n v="1"/>
    <x v="1"/>
    <x v="3"/>
    <x v="2"/>
    <s v="08-Dec-1984"/>
    <x v="1537"/>
    <x v="1"/>
    <s v="tier - 3"/>
    <x v="9"/>
    <x v="32"/>
  </r>
  <r>
    <x v="1538"/>
    <s v="Mathews"/>
    <n v="26.72"/>
    <n v="4.1399999999999997"/>
    <s v="No"/>
    <x v="0"/>
    <x v="0"/>
    <n v="0"/>
    <x v="1"/>
    <x v="1"/>
    <x v="2"/>
    <s v="06-Jun-1990"/>
    <x v="1538"/>
    <x v="1"/>
    <s v="tier - 2"/>
    <x v="14"/>
    <x v="4"/>
  </r>
  <r>
    <x v="1539"/>
    <s v="Yabu"/>
    <n v="41.42"/>
    <n v="5.17"/>
    <s v="No"/>
    <x v="0"/>
    <x v="1"/>
    <n v="1"/>
    <x v="1"/>
    <x v="0"/>
    <x v="2"/>
    <s v="04-Sep-2003"/>
    <x v="1539"/>
    <x v="1"/>
    <s v="tier - 1"/>
    <x v="1"/>
    <x v="39"/>
  </r>
  <r>
    <x v="1540"/>
    <s v="Strang"/>
    <n v="20.69"/>
    <n v="6.93"/>
    <s v="No"/>
    <x v="0"/>
    <x v="0"/>
    <n v="2"/>
    <x v="1"/>
    <x v="2"/>
    <x v="0"/>
    <s v="29-Aug-1973"/>
    <x v="1540"/>
    <x v="1"/>
    <s v="tier - 1"/>
    <x v="0"/>
    <x v="30"/>
  </r>
  <r>
    <x v="1541"/>
    <s v="Frank"/>
    <n v="41.23"/>
    <n v="4.24"/>
    <s v="No"/>
    <x v="0"/>
    <x v="0"/>
    <n v="0"/>
    <x v="1"/>
    <x v="0"/>
    <x v="2"/>
    <s v="28-Aug-1982"/>
    <x v="1541"/>
    <x v="2"/>
    <s v="tier - 2"/>
    <x v="5"/>
    <x v="37"/>
  </r>
  <r>
    <x v="1542"/>
    <s v="Shanley"/>
    <n v="29.9"/>
    <n v="5.91"/>
    <s v="No"/>
    <x v="0"/>
    <x v="0"/>
    <n v="0"/>
    <x v="1"/>
    <x v="1"/>
    <x v="1"/>
    <s v="07-Nov-1982"/>
    <x v="1542"/>
    <x v="1"/>
    <s v="tier - 3"/>
    <x v="3"/>
    <x v="37"/>
  </r>
  <r>
    <x v="1543"/>
    <s v="Mancebo Garcia"/>
    <n v="34.104999999999997"/>
    <n v="5.93"/>
    <s v="No"/>
    <x v="0"/>
    <x v="0"/>
    <n v="0"/>
    <x v="1"/>
    <x v="0"/>
    <x v="1"/>
    <s v="29-Dec-1982"/>
    <x v="1543"/>
    <x v="2"/>
    <s v="tier - 2"/>
    <x v="4"/>
    <x v="37"/>
  </r>
  <r>
    <x v="1544"/>
    <s v="Keehan"/>
    <n v="24.97"/>
    <n v="5.66"/>
    <s v="No"/>
    <x v="0"/>
    <x v="0"/>
    <n v="0"/>
    <x v="1"/>
    <x v="1"/>
    <x v="2"/>
    <s v="22-Nov-1982"/>
    <x v="1544"/>
    <x v="1"/>
    <s v="tier - 1"/>
    <x v="0"/>
    <x v="37"/>
  </r>
  <r>
    <x v="1545"/>
    <s v="Mahaney"/>
    <n v="34.799999999999997"/>
    <n v="4.1900000000000004"/>
    <s v="No"/>
    <x v="0"/>
    <x v="0"/>
    <n v="1"/>
    <x v="1"/>
    <x v="0"/>
    <x v="2"/>
    <s v="05-Oct-1984"/>
    <x v="1545"/>
    <x v="1"/>
    <s v="tier - 3"/>
    <x v="3"/>
    <x v="32"/>
  </r>
  <r>
    <x v="1546"/>
    <s v="Nolan"/>
    <n v="32.965000000000003"/>
    <n v="9.2100000000000009"/>
    <s v="Yes"/>
    <x v="0"/>
    <x v="0"/>
    <n v="0"/>
    <x v="1"/>
    <x v="0"/>
    <x v="0"/>
    <s v="20-Jul-1981"/>
    <x v="1546"/>
    <x v="1"/>
    <s v="tier - 1"/>
    <x v="1"/>
    <x v="36"/>
  </r>
  <r>
    <x v="1547"/>
    <s v="Sobrino"/>
    <n v="27.265000000000001"/>
    <n v="5.51"/>
    <s v="No"/>
    <x v="0"/>
    <x v="0"/>
    <n v="1"/>
    <x v="1"/>
    <x v="1"/>
    <x v="2"/>
    <s v="20-Sep-1984"/>
    <x v="1547"/>
    <x v="1"/>
    <s v="tier - 2"/>
    <x v="2"/>
    <x v="32"/>
  </r>
  <r>
    <x v="1548"/>
    <s v="Gennaro"/>
    <n v="17.059999999999999"/>
    <n v="8.5"/>
    <s v="No"/>
    <x v="0"/>
    <x v="0"/>
    <n v="0"/>
    <x v="1"/>
    <x v="3"/>
    <x v="0"/>
    <s v="11-Dec-1968"/>
    <x v="1548"/>
    <x v="2"/>
    <s v="tier - 2"/>
    <x v="0"/>
    <x v="0"/>
  </r>
  <r>
    <x v="1549"/>
    <s v="Mayer"/>
    <n v="36.29"/>
    <n v="6.23"/>
    <s v="No"/>
    <x v="0"/>
    <x v="0"/>
    <n v="0"/>
    <x v="1"/>
    <x v="0"/>
    <x v="1"/>
    <s v="06-Aug-1989"/>
    <x v="1549"/>
    <x v="1"/>
    <s v="tier - 2"/>
    <x v="2"/>
    <x v="4"/>
  </r>
  <r>
    <x v="1550"/>
    <s v="Becker"/>
    <n v="28.594999999999999"/>
    <n v="8.5299999999999994"/>
    <s v="Yes"/>
    <x v="0"/>
    <x v="0"/>
    <n v="1"/>
    <x v="1"/>
    <x v="1"/>
    <x v="0"/>
    <s v="18-Dec-1986"/>
    <x v="1550"/>
    <x v="1"/>
    <s v="tier - 3"/>
    <x v="1"/>
    <x v="26"/>
  </r>
  <r>
    <x v="1551"/>
    <s v="Moore"/>
    <n v="17.8"/>
    <n v="5.75"/>
    <s v="Yes"/>
    <x v="0"/>
    <x v="1"/>
    <n v="1"/>
    <x v="1"/>
    <x v="3"/>
    <x v="1"/>
    <s v="03-Dec-1969"/>
    <x v="1551"/>
    <x v="1"/>
    <s v="tier - 3"/>
    <x v="0"/>
    <x v="16"/>
  </r>
  <r>
    <x v="1552"/>
    <s v="Platt"/>
    <n v="21.4"/>
    <n v="5.6"/>
    <s v="No"/>
    <x v="0"/>
    <x v="0"/>
    <n v="0"/>
    <x v="1"/>
    <x v="2"/>
    <x v="2"/>
    <s v="02-Oct-1982"/>
    <x v="1552"/>
    <x v="1"/>
    <s v="tier - 2"/>
    <x v="1"/>
    <x v="37"/>
  </r>
  <r>
    <x v="1553"/>
    <s v="Brodeur"/>
    <n v="23.01"/>
    <n v="4.68"/>
    <s v="No"/>
    <x v="0"/>
    <x v="0"/>
    <n v="0"/>
    <x v="1"/>
    <x v="2"/>
    <x v="2"/>
    <s v="12-Aug-1982"/>
    <x v="1553"/>
    <x v="1"/>
    <s v="tier - 1"/>
    <x v="0"/>
    <x v="37"/>
  </r>
  <r>
    <x v="1554"/>
    <s v="Knight Pech"/>
    <n v="19.86"/>
    <n v="5.62"/>
    <s v="Yes"/>
    <x v="0"/>
    <x v="0"/>
    <n v="0"/>
    <x v="1"/>
    <x v="2"/>
    <x v="2"/>
    <s v="23-Oct-1976"/>
    <x v="1554"/>
    <x v="1"/>
    <s v="tier - 1"/>
    <x v="0"/>
    <x v="1"/>
  </r>
  <r>
    <x v="1555"/>
    <s v="Richter"/>
    <n v="33.58"/>
    <n v="5.08"/>
    <s v="No"/>
    <x v="0"/>
    <x v="0"/>
    <n v="0"/>
    <x v="1"/>
    <x v="0"/>
    <x v="2"/>
    <s v="07-Jul-1994"/>
    <x v="1555"/>
    <x v="1"/>
    <s v="tier - 1"/>
    <x v="14"/>
    <x v="6"/>
  </r>
  <r>
    <x v="1556"/>
    <s v="Jubinski"/>
    <n v="29.81"/>
    <n v="5.28"/>
    <s v="No"/>
    <x v="0"/>
    <x v="0"/>
    <n v="0"/>
    <x v="1"/>
    <x v="1"/>
    <x v="2"/>
    <s v="28-Aug-1982"/>
    <x v="1556"/>
    <x v="1"/>
    <s v="tier - 2"/>
    <x v="0"/>
    <x v="37"/>
  </r>
  <r>
    <x v="1557"/>
    <s v="Wall"/>
    <n v="27.4"/>
    <n v="4.6100000000000003"/>
    <s v="No"/>
    <x v="0"/>
    <x v="0"/>
    <n v="0"/>
    <x v="1"/>
    <x v="1"/>
    <x v="2"/>
    <s v="09-Oct-1982"/>
    <x v="1557"/>
    <x v="1"/>
    <s v="tier - 3"/>
    <x v="3"/>
    <x v="37"/>
  </r>
  <r>
    <x v="1558"/>
    <s v="McKay"/>
    <n v="17.98"/>
    <n v="6.57"/>
    <s v="Yes"/>
    <x v="0"/>
    <x v="0"/>
    <n v="2"/>
    <x v="1"/>
    <x v="3"/>
    <x v="0"/>
    <s v="01-Dec-1970"/>
    <x v="1558"/>
    <x v="1"/>
    <s v="tier - 2"/>
    <x v="0"/>
    <x v="2"/>
  </r>
  <r>
    <x v="1559"/>
    <s v="Oh"/>
    <n v="37.9"/>
    <n v="5.83"/>
    <s v="No"/>
    <x v="0"/>
    <x v="0"/>
    <n v="0"/>
    <x v="1"/>
    <x v="0"/>
    <x v="1"/>
    <s v="08-Jun-1980"/>
    <x v="1559"/>
    <x v="1"/>
    <s v="tier - 3"/>
    <x v="3"/>
    <x v="18"/>
  </r>
  <r>
    <x v="1560"/>
    <s v="Kessell"/>
    <n v="25.27"/>
    <n v="6.98"/>
    <s v="Yes"/>
    <x v="0"/>
    <x v="0"/>
    <n v="0"/>
    <x v="1"/>
    <x v="1"/>
    <x v="0"/>
    <s v="27-Jul-1981"/>
    <x v="1560"/>
    <x v="1"/>
    <s v="tier - 2"/>
    <x v="0"/>
    <x v="36"/>
  </r>
  <r>
    <x v="1561"/>
    <s v="Hidalgo Zambrano"/>
    <n v="29.26"/>
    <n v="4.03"/>
    <s v="No"/>
    <x v="0"/>
    <x v="0"/>
    <n v="1"/>
    <x v="1"/>
    <x v="1"/>
    <x v="2"/>
    <s v="01-Nov-1984"/>
    <x v="1561"/>
    <x v="1"/>
    <s v="tier - 3"/>
    <x v="1"/>
    <x v="32"/>
  </r>
  <r>
    <x v="1562"/>
    <s v="Caprario"/>
    <n v="27.835000000000001"/>
    <n v="4.5599999999999996"/>
    <s v="No"/>
    <x v="0"/>
    <x v="0"/>
    <n v="1"/>
    <x v="1"/>
    <x v="1"/>
    <x v="2"/>
    <s v="26-Aug-1984"/>
    <x v="1562"/>
    <x v="2"/>
    <s v="tier - 3"/>
    <x v="1"/>
    <x v="32"/>
  </r>
  <r>
    <x v="1563"/>
    <s v="Ryan"/>
    <n v="46.53"/>
    <n v="5.38"/>
    <s v="Yes"/>
    <x v="0"/>
    <x v="0"/>
    <n v="0"/>
    <x v="1"/>
    <x v="0"/>
    <x v="2"/>
    <s v="22-Jul-1985"/>
    <x v="1563"/>
    <x v="2"/>
    <s v="tier - 2"/>
    <x v="0"/>
    <x v="17"/>
  </r>
  <r>
    <x v="1564"/>
    <s v="Hoffman"/>
    <n v="20.58"/>
    <n v="11.04"/>
    <s v="Yes"/>
    <x v="0"/>
    <x v="0"/>
    <n v="1"/>
    <x v="1"/>
    <x v="2"/>
    <x v="0"/>
    <s v="05-Aug-1975"/>
    <x v="1564"/>
    <x v="1"/>
    <s v="tier - 3"/>
    <x v="0"/>
    <x v="27"/>
  </r>
  <r>
    <x v="1565"/>
    <s v="Wong"/>
    <n v="19.53"/>
    <n v="6.09"/>
    <s v="Yes"/>
    <x v="0"/>
    <x v="0"/>
    <n v="0"/>
    <x v="1"/>
    <x v="2"/>
    <x v="1"/>
    <s v="30-Dec-1976"/>
    <x v="1565"/>
    <x v="1"/>
    <s v="tier - 3"/>
    <x v="0"/>
    <x v="1"/>
  </r>
  <r>
    <x v="1566"/>
    <s v="Lea"/>
    <n v="27.7"/>
    <n v="4.71"/>
    <s v="No"/>
    <x v="0"/>
    <x v="0"/>
    <n v="1"/>
    <x v="1"/>
    <x v="1"/>
    <x v="2"/>
    <s v="04-Sep-1987"/>
    <x v="1566"/>
    <x v="1"/>
    <s v="tier - 2"/>
    <x v="3"/>
    <x v="38"/>
  </r>
  <r>
    <x v="1567"/>
    <s v="Patterson"/>
    <n v="18.920000000000002"/>
    <n v="8.18"/>
    <s v="No"/>
    <x v="0"/>
    <x v="0"/>
    <n v="0"/>
    <x v="1"/>
    <x v="2"/>
    <x v="0"/>
    <s v="22-Aug-1971"/>
    <x v="1567"/>
    <x v="1"/>
    <s v="tier - 3"/>
    <x v="0"/>
    <x v="14"/>
  </r>
  <r>
    <x v="1568"/>
    <s v="Quigley"/>
    <n v="17.760000000000002"/>
    <n v="11.18"/>
    <s v="Yes"/>
    <x v="0"/>
    <x v="0"/>
    <n v="2"/>
    <x v="1"/>
    <x v="3"/>
    <x v="0"/>
    <s v="20-Aug-1970"/>
    <x v="1568"/>
    <x v="1"/>
    <s v="tier - 1"/>
    <x v="0"/>
    <x v="2"/>
  </r>
  <r>
    <x v="1569"/>
    <s v="Korir"/>
    <n v="29.83"/>
    <n v="5.03"/>
    <s v="Yes"/>
    <x v="0"/>
    <x v="0"/>
    <n v="0"/>
    <x v="1"/>
    <x v="1"/>
    <x v="2"/>
    <s v="10-Dec-1985"/>
    <x v="1569"/>
    <x v="0"/>
    <s v="tier - 3"/>
    <x v="7"/>
    <x v="17"/>
  </r>
  <r>
    <x v="1570"/>
    <s v="Downs"/>
    <n v="23.465"/>
    <n v="5.56"/>
    <s v="No"/>
    <x v="0"/>
    <x v="0"/>
    <n v="1"/>
    <x v="1"/>
    <x v="2"/>
    <x v="2"/>
    <s v="09-Sep-1987"/>
    <x v="1570"/>
    <x v="1"/>
    <s v="tier - 3"/>
    <x v="2"/>
    <x v="38"/>
  </r>
  <r>
    <x v="1571"/>
    <s v="Young"/>
    <n v="29.355"/>
    <n v="4.33"/>
    <s v="No"/>
    <x v="0"/>
    <x v="0"/>
    <n v="0"/>
    <x v="1"/>
    <x v="1"/>
    <x v="2"/>
    <s v="28-Oct-1982"/>
    <x v="1571"/>
    <x v="1"/>
    <s v="tier - 1"/>
    <x v="1"/>
    <x v="37"/>
  </r>
  <r>
    <x v="1572"/>
    <s v="Zywek"/>
    <n v="35.49"/>
    <n v="5.21"/>
    <s v="Yes"/>
    <x v="0"/>
    <x v="1"/>
    <n v="1"/>
    <x v="1"/>
    <x v="0"/>
    <x v="2"/>
    <s v="16-Aug-1997"/>
    <x v="1572"/>
    <x v="1"/>
    <s v="tier - 2"/>
    <x v="14"/>
    <x v="31"/>
  </r>
  <r>
    <x v="1573"/>
    <s v="Faulkner"/>
    <n v="26.315000000000001"/>
    <n v="5.89"/>
    <s v="No"/>
    <x v="0"/>
    <x v="0"/>
    <n v="0"/>
    <x v="1"/>
    <x v="1"/>
    <x v="1"/>
    <s v="06-Aug-1982"/>
    <x v="1573"/>
    <x v="0"/>
    <s v="tier - 2"/>
    <x v="1"/>
    <x v="37"/>
  </r>
  <r>
    <x v="1574"/>
    <s v="Erspamer"/>
    <n v="19.79"/>
    <n v="4.8099999999999996"/>
    <s v="Yes"/>
    <x v="0"/>
    <x v="0"/>
    <n v="0"/>
    <x v="1"/>
    <x v="2"/>
    <x v="2"/>
    <s v="18-Nov-1976"/>
    <x v="1574"/>
    <x v="1"/>
    <s v="tier - 2"/>
    <x v="0"/>
    <x v="1"/>
  </r>
  <r>
    <x v="1575"/>
    <s v="Campbell"/>
    <n v="40.564999999999998"/>
    <n v="5.66"/>
    <s v="No"/>
    <x v="0"/>
    <x v="0"/>
    <n v="1"/>
    <x v="1"/>
    <x v="0"/>
    <x v="2"/>
    <s v="13-Aug-1984"/>
    <x v="1575"/>
    <x v="1"/>
    <s v="tier - 1"/>
    <x v="1"/>
    <x v="32"/>
  </r>
  <r>
    <x v="1576"/>
    <s v="Addison"/>
    <n v="18.03"/>
    <n v="10.66"/>
    <s v="Yes"/>
    <x v="0"/>
    <x v="0"/>
    <n v="2"/>
    <x v="1"/>
    <x v="3"/>
    <x v="0"/>
    <s v="09-Nov-1970"/>
    <x v="1576"/>
    <x v="1"/>
    <s v="tier - 1"/>
    <x v="0"/>
    <x v="2"/>
  </r>
  <r>
    <x v="1577"/>
    <s v="Wu"/>
    <n v="34.65"/>
    <n v="5.98"/>
    <s v="Yes"/>
    <x v="0"/>
    <x v="0"/>
    <n v="0"/>
    <x v="1"/>
    <x v="0"/>
    <x v="1"/>
    <s v="07-Jul-1996"/>
    <x v="1577"/>
    <x v="1"/>
    <s v="tier - 3"/>
    <x v="14"/>
    <x v="45"/>
  </r>
  <r>
    <x v="1578"/>
    <s v="Millett"/>
    <n v="42.94"/>
    <n v="4.34"/>
    <s v="No"/>
    <x v="0"/>
    <x v="0"/>
    <n v="0"/>
    <x v="1"/>
    <x v="0"/>
    <x v="2"/>
    <s v="24-Jun-1989"/>
    <x v="1578"/>
    <x v="1"/>
    <s v="tier - 2"/>
    <x v="1"/>
    <x v="4"/>
  </r>
  <r>
    <x v="1579"/>
    <s v="Bosl"/>
    <n v="31.254999999999999"/>
    <n v="5.17"/>
    <s v="No"/>
    <x v="0"/>
    <x v="0"/>
    <n v="0"/>
    <x v="1"/>
    <x v="0"/>
    <x v="2"/>
    <s v="30-Oct-1980"/>
    <x v="1579"/>
    <x v="1"/>
    <s v="tier - 1"/>
    <x v="1"/>
    <x v="25"/>
  </r>
  <r>
    <x v="1580"/>
    <s v="Goldberg"/>
    <n v="45.43"/>
    <n v="4.2300000000000004"/>
    <s v="Yes"/>
    <x v="0"/>
    <x v="1"/>
    <n v="1"/>
    <x v="1"/>
    <x v="0"/>
    <x v="2"/>
    <s v="19-Aug-1983"/>
    <x v="1580"/>
    <x v="2"/>
    <s v="tier - 2"/>
    <x v="0"/>
    <x v="33"/>
  </r>
  <r>
    <x v="1581"/>
    <s v="Kelley"/>
    <n v="32.340000000000003"/>
    <n v="4.88"/>
    <s v="Yes"/>
    <x v="0"/>
    <x v="1"/>
    <n v="1"/>
    <x v="1"/>
    <x v="0"/>
    <x v="2"/>
    <s v="21-Oct-1983"/>
    <x v="1581"/>
    <x v="1"/>
    <s v="tier - 1"/>
    <x v="0"/>
    <x v="33"/>
  </r>
  <r>
    <x v="1582"/>
    <s v="Johnston"/>
    <n v="25.46"/>
    <n v="9.7100000000000009"/>
    <s v="Yes"/>
    <x v="0"/>
    <x v="0"/>
    <n v="1"/>
    <x v="1"/>
    <x v="1"/>
    <x v="0"/>
    <s v="25-Sep-1986"/>
    <x v="1582"/>
    <x v="1"/>
    <s v="tier - 2"/>
    <x v="0"/>
    <x v="26"/>
  </r>
  <r>
    <x v="1583"/>
    <s v="Keating"/>
    <n v="37.145000000000003"/>
    <n v="5.32"/>
    <s v="No"/>
    <x v="0"/>
    <x v="0"/>
    <n v="0"/>
    <x v="1"/>
    <x v="0"/>
    <x v="2"/>
    <s v="13-Aug-1990"/>
    <x v="1583"/>
    <x v="1"/>
    <s v="tier - 2"/>
    <x v="2"/>
    <x v="3"/>
  </r>
  <r>
    <x v="1584"/>
    <s v="Duhon"/>
    <n v="30.8"/>
    <n v="5.83"/>
    <s v="Yes"/>
    <x v="0"/>
    <x v="0"/>
    <n v="0"/>
    <x v="1"/>
    <x v="0"/>
    <x v="1"/>
    <s v="15-Dec-1985"/>
    <x v="1584"/>
    <x v="1"/>
    <s v="tier - 1"/>
    <x v="0"/>
    <x v="17"/>
  </r>
  <r>
    <x v="1585"/>
    <s v="Briseno"/>
    <n v="29.5"/>
    <n v="5.54"/>
    <s v="Yes"/>
    <x v="0"/>
    <x v="0"/>
    <n v="0"/>
    <x v="1"/>
    <x v="1"/>
    <x v="2"/>
    <s v="19-Nov-1985"/>
    <x v="1585"/>
    <x v="1"/>
    <s v="tier - 1"/>
    <x v="3"/>
    <x v="17"/>
  </r>
  <r>
    <x v="1586"/>
    <s v="Besse"/>
    <n v="43.39"/>
    <n v="5.85"/>
    <s v="No"/>
    <x v="1"/>
    <x v="0"/>
    <n v="1"/>
    <x v="1"/>
    <x v="0"/>
    <x v="1"/>
    <s v="27-Jul-2004"/>
    <x v="1586"/>
    <x v="1"/>
    <s v="tier - 2"/>
    <x v="3"/>
    <x v="41"/>
  </r>
  <r>
    <x v="1587"/>
    <s v="Shillings"/>
    <n v="15.08"/>
    <n v="4.8499999999999996"/>
    <s v="Yes"/>
    <x v="0"/>
    <x v="1"/>
    <n v="1"/>
    <x v="1"/>
    <x v="3"/>
    <x v="2"/>
    <s v="04-Sep-1969"/>
    <x v="1587"/>
    <x v="1"/>
    <s v="tier - 2"/>
    <x v="1"/>
    <x v="16"/>
  </r>
  <r>
    <x v="1588"/>
    <s v="Tate"/>
    <n v="20.48"/>
    <n v="11.09"/>
    <s v="No"/>
    <x v="0"/>
    <x v="0"/>
    <n v="0"/>
    <x v="1"/>
    <x v="2"/>
    <x v="0"/>
    <s v="17-Sep-1974"/>
    <x v="1588"/>
    <x v="1"/>
    <s v="tier - 1"/>
    <x v="0"/>
    <x v="19"/>
  </r>
  <r>
    <x v="1589"/>
    <s v="Arsenault"/>
    <n v="34.450000000000003"/>
    <n v="5.58"/>
    <s v="Yes"/>
    <x v="0"/>
    <x v="0"/>
    <n v="0"/>
    <x v="1"/>
    <x v="0"/>
    <x v="2"/>
    <s v="04-Jul-1996"/>
    <x v="1589"/>
    <x v="1"/>
    <s v="tier - 3"/>
    <x v="14"/>
    <x v="45"/>
  </r>
  <r>
    <x v="1590"/>
    <s v="Hengoed"/>
    <n v="34.21"/>
    <n v="9.7200000000000006"/>
    <s v="Yes"/>
    <x v="0"/>
    <x v="0"/>
    <n v="0"/>
    <x v="1"/>
    <x v="0"/>
    <x v="0"/>
    <s v="26-Aug-1981"/>
    <x v="1590"/>
    <x v="1"/>
    <s v="tier - 3"/>
    <x v="0"/>
    <x v="36"/>
  </r>
  <r>
    <x v="1591"/>
    <s v="Aller"/>
    <n v="28.8"/>
    <n v="11.41"/>
    <s v="Yes"/>
    <x v="0"/>
    <x v="0"/>
    <n v="0"/>
    <x v="1"/>
    <x v="1"/>
    <x v="0"/>
    <s v="24-Nov-1981"/>
    <x v="1591"/>
    <x v="1"/>
    <s v="tier - 1"/>
    <x v="3"/>
    <x v="36"/>
  </r>
  <r>
    <x v="1592"/>
    <s v="Pisano"/>
    <n v="31.74"/>
    <n v="4.46"/>
    <s v="No"/>
    <x v="0"/>
    <x v="1"/>
    <n v="1"/>
    <x v="1"/>
    <x v="0"/>
    <x v="2"/>
    <s v="16-Oct-1993"/>
    <x v="1592"/>
    <x v="1"/>
    <s v="tier - 1"/>
    <x v="15"/>
    <x v="20"/>
  </r>
  <r>
    <x v="1593"/>
    <s v="Sanca"/>
    <n v="21.78"/>
    <n v="9.31"/>
    <s v="Yes"/>
    <x v="0"/>
    <x v="0"/>
    <n v="0"/>
    <x v="1"/>
    <x v="2"/>
    <x v="0"/>
    <s v="30-Jun-1981"/>
    <x v="1593"/>
    <x v="0"/>
    <s v="tier - 3"/>
    <x v="0"/>
    <x v="36"/>
  </r>
  <r>
    <x v="1594"/>
    <s v="Bond"/>
    <n v="23.75"/>
    <n v="5.03"/>
    <s v="No"/>
    <x v="0"/>
    <x v="0"/>
    <n v="1"/>
    <x v="1"/>
    <x v="2"/>
    <x v="2"/>
    <s v="25-Sep-1984"/>
    <x v="1594"/>
    <x v="1"/>
    <s v="tier - 1"/>
    <x v="0"/>
    <x v="32"/>
  </r>
  <r>
    <x v="1595"/>
    <s v="Carron"/>
    <n v="33.21"/>
    <n v="5.07"/>
    <s v="Yes"/>
    <x v="0"/>
    <x v="0"/>
    <n v="1"/>
    <x v="1"/>
    <x v="0"/>
    <x v="2"/>
    <s v="17-Oct-1995"/>
    <x v="1595"/>
    <x v="1"/>
    <s v="tier - 1"/>
    <x v="12"/>
    <x v="40"/>
  </r>
  <r>
    <x v="1596"/>
    <s v="Ellwanger"/>
    <n v="17.7"/>
    <n v="10.42"/>
    <s v="Yes"/>
    <x v="0"/>
    <x v="0"/>
    <n v="2"/>
    <x v="1"/>
    <x v="3"/>
    <x v="0"/>
    <s v="11-Oct-1970"/>
    <x v="1596"/>
    <x v="1"/>
    <s v="tier - 2"/>
    <x v="0"/>
    <x v="2"/>
  </r>
  <r>
    <x v="1597"/>
    <s v="Hanson"/>
    <n v="17.2"/>
    <n v="6.45"/>
    <s v="No"/>
    <x v="0"/>
    <x v="0"/>
    <n v="2"/>
    <x v="1"/>
    <x v="3"/>
    <x v="0"/>
    <s v="08-Sep-1972"/>
    <x v="1597"/>
    <x v="1"/>
    <s v="tier - 2"/>
    <x v="1"/>
    <x v="28"/>
  </r>
  <r>
    <x v="1598"/>
    <s v="Tucker"/>
    <n v="19.21"/>
    <n v="5.52"/>
    <s v="No"/>
    <x v="0"/>
    <x v="0"/>
    <n v="2"/>
    <x v="1"/>
    <x v="2"/>
    <x v="2"/>
    <s v="11-Nov-1972"/>
    <x v="1598"/>
    <x v="1"/>
    <s v="tier - 2"/>
    <x v="0"/>
    <x v="28"/>
  </r>
  <r>
    <x v="1599"/>
    <s v="Counts"/>
    <n v="23.2"/>
    <n v="4.41"/>
    <s v="No"/>
    <x v="0"/>
    <x v="1"/>
    <n v="1"/>
    <x v="1"/>
    <x v="2"/>
    <x v="2"/>
    <s v="10-Oct-1979"/>
    <x v="1599"/>
    <x v="1"/>
    <s v="tier - 1"/>
    <x v="3"/>
    <x v="18"/>
  </r>
  <r>
    <x v="1600"/>
    <s v="Carson"/>
    <n v="32.5"/>
    <n v="4.6900000000000004"/>
    <s v="Yes"/>
    <x v="0"/>
    <x v="1"/>
    <n v="1"/>
    <x v="1"/>
    <x v="0"/>
    <x v="2"/>
    <s v="11-Aug-1983"/>
    <x v="1600"/>
    <x v="1"/>
    <s v="tier - 1"/>
    <x v="3"/>
    <x v="33"/>
  </r>
  <r>
    <x v="1601"/>
    <s v="Haines"/>
    <n v="20.9"/>
    <n v="6.94"/>
    <s v="No"/>
    <x v="0"/>
    <x v="0"/>
    <n v="0"/>
    <x v="1"/>
    <x v="2"/>
    <x v="0"/>
    <s v="19-Sep-1978"/>
    <x v="1601"/>
    <x v="1"/>
    <s v="tier - 2"/>
    <x v="0"/>
    <x v="9"/>
  </r>
  <r>
    <x v="1602"/>
    <s v="Schnabel"/>
    <n v="19.11"/>
    <n v="4.3499999999999996"/>
    <s v="No"/>
    <x v="0"/>
    <x v="0"/>
    <n v="2"/>
    <x v="1"/>
    <x v="2"/>
    <x v="2"/>
    <s v="29-Jun-1972"/>
    <x v="1602"/>
    <x v="1"/>
    <s v="tier - 2"/>
    <x v="0"/>
    <x v="28"/>
  </r>
  <r>
    <x v="1603"/>
    <s v="Thind"/>
    <n v="31.17"/>
    <n v="5.28"/>
    <s v="No"/>
    <x v="0"/>
    <x v="0"/>
    <n v="1"/>
    <x v="1"/>
    <x v="0"/>
    <x v="2"/>
    <s v="12-Aug-1992"/>
    <x v="1603"/>
    <x v="1"/>
    <s v="tier - 1"/>
    <x v="14"/>
    <x v="34"/>
  </r>
  <r>
    <x v="1604"/>
    <s v="Simon"/>
    <n v="36.08"/>
    <n v="4.29"/>
    <s v="No"/>
    <x v="0"/>
    <x v="0"/>
    <n v="0"/>
    <x v="1"/>
    <x v="0"/>
    <x v="2"/>
    <s v="10-Sep-1999"/>
    <x v="1604"/>
    <x v="1"/>
    <s v="tier - 2"/>
    <x v="12"/>
    <x v="35"/>
  </r>
  <r>
    <x v="1605"/>
    <s v="Arciniaga"/>
    <n v="28.024999999999999"/>
    <n v="5.69"/>
    <s v="Yes"/>
    <x v="0"/>
    <x v="0"/>
    <n v="0"/>
    <x v="1"/>
    <x v="1"/>
    <x v="2"/>
    <s v="22-Sep-1985"/>
    <x v="1605"/>
    <x v="1"/>
    <s v="tier - 2"/>
    <x v="1"/>
    <x v="17"/>
  </r>
  <r>
    <x v="1606"/>
    <s v="Ryan"/>
    <n v="24.32"/>
    <n v="5.56"/>
    <s v="Yes"/>
    <x v="0"/>
    <x v="0"/>
    <n v="0"/>
    <x v="1"/>
    <x v="2"/>
    <x v="2"/>
    <s v="22-Jul-1985"/>
    <x v="1606"/>
    <x v="1"/>
    <s v="tier - 1"/>
    <x v="1"/>
    <x v="17"/>
  </r>
  <r>
    <x v="1607"/>
    <s v="Lizak"/>
    <n v="38"/>
    <n v="5.41"/>
    <s v="Yes"/>
    <x v="0"/>
    <x v="0"/>
    <n v="1"/>
    <x v="1"/>
    <x v="0"/>
    <x v="2"/>
    <s v="23-Oct-1988"/>
    <x v="1607"/>
    <x v="1"/>
    <s v="tier - 1"/>
    <x v="3"/>
    <x v="23"/>
  </r>
  <r>
    <x v="1608"/>
    <s v="Howery"/>
    <n v="31.6"/>
    <n v="10.85"/>
    <s v="Yes"/>
    <x v="0"/>
    <x v="0"/>
    <n v="0"/>
    <x v="1"/>
    <x v="0"/>
    <x v="0"/>
    <s v="01-Oct-1981"/>
    <x v="1608"/>
    <x v="1"/>
    <s v="tier - 3"/>
    <x v="3"/>
    <x v="36"/>
  </r>
  <r>
    <x v="1609"/>
    <s v="Crain"/>
    <n v="31.02"/>
    <n v="11.63"/>
    <s v="Yes"/>
    <x v="0"/>
    <x v="0"/>
    <n v="0"/>
    <x v="1"/>
    <x v="0"/>
    <x v="0"/>
    <s v="22-Nov-1981"/>
    <x v="1609"/>
    <x v="1"/>
    <s v="tier - 1"/>
    <x v="0"/>
    <x v="36"/>
  </r>
  <r>
    <x v="1610"/>
    <s v="Hotze"/>
    <n v="29.26"/>
    <n v="5.68"/>
    <s v="Yes"/>
    <x v="0"/>
    <x v="0"/>
    <n v="1"/>
    <x v="1"/>
    <x v="1"/>
    <x v="2"/>
    <s v="01-Nov-1988"/>
    <x v="1610"/>
    <x v="1"/>
    <s v="tier - 3"/>
    <x v="0"/>
    <x v="23"/>
  </r>
  <r>
    <x v="1611"/>
    <s v="Chauhan"/>
    <n v="15.09"/>
    <n v="7.59"/>
    <s v="Yes"/>
    <x v="0"/>
    <x v="0"/>
    <n v="2"/>
    <x v="1"/>
    <x v="3"/>
    <x v="0"/>
    <s v="05-Oct-1970"/>
    <x v="1611"/>
    <x v="1"/>
    <s v="tier - 2"/>
    <x v="1"/>
    <x v="2"/>
  </r>
  <r>
    <x v="1612"/>
    <s v="Raab"/>
    <n v="22.63"/>
    <n v="5.09"/>
    <s v="Yes"/>
    <x v="0"/>
    <x v="0"/>
    <n v="0"/>
    <x v="1"/>
    <x v="2"/>
    <x v="2"/>
    <s v="09-Aug-1985"/>
    <x v="1612"/>
    <x v="1"/>
    <s v="tier - 2"/>
    <x v="1"/>
    <x v="17"/>
  </r>
  <r>
    <x v="1613"/>
    <s v="McKown"/>
    <n v="23.46"/>
    <n v="4.21"/>
    <s v="No"/>
    <x v="0"/>
    <x v="0"/>
    <n v="1"/>
    <x v="1"/>
    <x v="2"/>
    <x v="2"/>
    <s v="06-Oct-1984"/>
    <x v="1613"/>
    <x v="1"/>
    <s v="tier - 1"/>
    <x v="0"/>
    <x v="32"/>
  </r>
  <r>
    <x v="1614"/>
    <s v="Schiemann"/>
    <n v="22.56"/>
    <n v="4.34"/>
    <s v="Yes"/>
    <x v="0"/>
    <x v="0"/>
    <n v="0"/>
    <x v="1"/>
    <x v="2"/>
    <x v="2"/>
    <s v="15-Oct-1985"/>
    <x v="1614"/>
    <x v="1"/>
    <s v="tier - 1"/>
    <x v="1"/>
    <x v="17"/>
  </r>
  <r>
    <x v="1615"/>
    <s v="Cress"/>
    <n v="19.28"/>
    <n v="11.85"/>
    <s v="No"/>
    <x v="0"/>
    <x v="0"/>
    <n v="2"/>
    <x v="1"/>
    <x v="2"/>
    <x v="0"/>
    <s v="06-Nov-1973"/>
    <x v="1615"/>
    <x v="1"/>
    <s v="tier - 3"/>
    <x v="0"/>
    <x v="30"/>
  </r>
  <r>
    <x v="1616"/>
    <s v="Mawson"/>
    <n v="15.37"/>
    <n v="9.61"/>
    <s v="Yes"/>
    <x v="0"/>
    <x v="0"/>
    <n v="2"/>
    <x v="1"/>
    <x v="3"/>
    <x v="0"/>
    <s v="14-Oct-1970"/>
    <x v="1616"/>
    <x v="1"/>
    <s v="tier - 3"/>
    <x v="1"/>
    <x v="2"/>
  </r>
  <r>
    <x v="1617"/>
    <s v="Wigginton"/>
    <n v="18.71"/>
    <n v="5.29"/>
    <s v="Yes"/>
    <x v="0"/>
    <x v="0"/>
    <n v="0"/>
    <x v="1"/>
    <x v="2"/>
    <x v="2"/>
    <s v="12-Dec-1976"/>
    <x v="1617"/>
    <x v="1"/>
    <s v="tier - 3"/>
    <x v="0"/>
    <x v="1"/>
  </r>
  <r>
    <x v="1618"/>
    <s v="Wang"/>
    <n v="20.61"/>
    <n v="6.89"/>
    <s v="No"/>
    <x v="0"/>
    <x v="0"/>
    <n v="0"/>
    <x v="1"/>
    <x v="2"/>
    <x v="0"/>
    <s v="05-Sep-1978"/>
    <x v="1618"/>
    <x v="1"/>
    <s v="tier - 1"/>
    <x v="0"/>
    <x v="9"/>
  </r>
  <r>
    <x v="1619"/>
    <s v="Schroeder"/>
    <n v="15.99"/>
    <n v="4.57"/>
    <s v="Yes"/>
    <x v="0"/>
    <x v="1"/>
    <n v="1"/>
    <x v="1"/>
    <x v="3"/>
    <x v="2"/>
    <s v="09-Nov-1969"/>
    <x v="1619"/>
    <x v="1"/>
    <s v="tier - 2"/>
    <x v="3"/>
    <x v="16"/>
  </r>
  <r>
    <x v="1620"/>
    <s v="Leonard"/>
    <n v="33.155000000000001"/>
    <n v="4.32"/>
    <s v="No"/>
    <x v="0"/>
    <x v="0"/>
    <n v="0"/>
    <x v="1"/>
    <x v="0"/>
    <x v="2"/>
    <s v="18-Aug-1990"/>
    <x v="1620"/>
    <x v="1"/>
    <s v="tier - 3"/>
    <x v="1"/>
    <x v="3"/>
  </r>
  <r>
    <x v="1621"/>
    <s v="Tissue"/>
    <n v="26.22"/>
    <n v="5.57"/>
    <s v="Yes"/>
    <x v="0"/>
    <x v="1"/>
    <n v="1"/>
    <x v="1"/>
    <x v="1"/>
    <x v="2"/>
    <s v="16-Nov-1983"/>
    <x v="1621"/>
    <x v="2"/>
    <s v="tier - 2"/>
    <x v="1"/>
    <x v="33"/>
  </r>
  <r>
    <x v="1622"/>
    <s v="Wood"/>
    <n v="21.85"/>
    <n v="5.26"/>
    <s v="Yes"/>
    <x v="0"/>
    <x v="1"/>
    <n v="1"/>
    <x v="1"/>
    <x v="2"/>
    <x v="2"/>
    <s v="11-Aug-1983"/>
    <x v="1622"/>
    <x v="1"/>
    <s v="tier - 3"/>
    <x v="1"/>
    <x v="33"/>
  </r>
  <r>
    <x v="1623"/>
    <s v="Denny"/>
    <n v="30.495000000000001"/>
    <n v="6.25"/>
    <s v="No"/>
    <x v="0"/>
    <x v="0"/>
    <n v="0"/>
    <x v="1"/>
    <x v="0"/>
    <x v="1"/>
    <s v="25-Jul-1991"/>
    <x v="1623"/>
    <x v="1"/>
    <s v="tier - 2"/>
    <x v="2"/>
    <x v="42"/>
  </r>
  <r>
    <x v="1624"/>
    <s v="Testa"/>
    <n v="34.104999999999997"/>
    <n v="5.67"/>
    <s v="Yes"/>
    <x v="0"/>
    <x v="0"/>
    <n v="0"/>
    <x v="1"/>
    <x v="0"/>
    <x v="2"/>
    <s v="21-Jul-1985"/>
    <x v="1624"/>
    <x v="1"/>
    <s v="tier - 1"/>
    <x v="1"/>
    <x v="17"/>
  </r>
  <r>
    <x v="1625"/>
    <s v="Mooney"/>
    <n v="32.770000000000003"/>
    <n v="4.42"/>
    <s v="Yes"/>
    <x v="0"/>
    <x v="0"/>
    <n v="1"/>
    <x v="1"/>
    <x v="0"/>
    <x v="2"/>
    <s v="09-Sep-1995"/>
    <x v="1625"/>
    <x v="1"/>
    <s v="tier - 3"/>
    <x v="12"/>
    <x v="40"/>
  </r>
  <r>
    <x v="1626"/>
    <s v="Buchholtz"/>
    <n v="16.850000000000001"/>
    <n v="11.75"/>
    <s v="Yes"/>
    <x v="0"/>
    <x v="0"/>
    <n v="2"/>
    <x v="1"/>
    <x v="3"/>
    <x v="0"/>
    <s v="09-Jun-1970"/>
    <x v="1626"/>
    <x v="1"/>
    <s v="tier - 2"/>
    <x v="0"/>
    <x v="2"/>
  </r>
  <r>
    <x v="1627"/>
    <s v="Hoyt"/>
    <n v="34.700000000000003"/>
    <n v="6.06"/>
    <s v="No"/>
    <x v="0"/>
    <x v="0"/>
    <n v="1"/>
    <x v="1"/>
    <x v="0"/>
    <x v="1"/>
    <s v="25-Jul-1984"/>
    <x v="1627"/>
    <x v="0"/>
    <s v="tier - 2"/>
    <x v="3"/>
    <x v="32"/>
  </r>
  <r>
    <x v="1628"/>
    <s v="Cabada"/>
    <n v="37.049999999999997"/>
    <n v="5.48"/>
    <s v="No"/>
    <x v="0"/>
    <x v="0"/>
    <n v="1"/>
    <x v="1"/>
    <x v="0"/>
    <x v="2"/>
    <s v="14-Oct-1984"/>
    <x v="1628"/>
    <x v="0"/>
    <s v="tier - 1"/>
    <x v="7"/>
    <x v="32"/>
  </r>
  <r>
    <x v="1629"/>
    <s v="Lobaciute"/>
    <n v="18.78"/>
    <n v="4.45"/>
    <s v="No"/>
    <x v="0"/>
    <x v="1"/>
    <n v="1"/>
    <x v="1"/>
    <x v="2"/>
    <x v="2"/>
    <s v="08-Aug-1979"/>
    <x v="1629"/>
    <x v="1"/>
    <s v="tier - 2"/>
    <x v="1"/>
    <x v="18"/>
  </r>
  <r>
    <x v="1630"/>
    <s v="Dawes"/>
    <n v="28.024999999999999"/>
    <n v="5"/>
    <s v="No"/>
    <x v="0"/>
    <x v="0"/>
    <n v="1"/>
    <x v="1"/>
    <x v="1"/>
    <x v="2"/>
    <s v="21-Sep-1984"/>
    <x v="1630"/>
    <x v="2"/>
    <s v="tier - 1"/>
    <x v="4"/>
    <x v="32"/>
  </r>
  <r>
    <x v="1631"/>
    <s v="Deppen"/>
    <n v="35.090000000000003"/>
    <n v="5.84"/>
    <s v="No"/>
    <x v="0"/>
    <x v="0"/>
    <n v="0"/>
    <x v="1"/>
    <x v="0"/>
    <x v="1"/>
    <s v="08-Nov-1994"/>
    <x v="1631"/>
    <x v="1"/>
    <s v="tier - 2"/>
    <x v="3"/>
    <x v="6"/>
  </r>
  <r>
    <x v="1632"/>
    <s v="Oberndorfer"/>
    <n v="34.42"/>
    <n v="5.21"/>
    <s v="Yes"/>
    <x v="0"/>
    <x v="0"/>
    <n v="0"/>
    <x v="1"/>
    <x v="0"/>
    <x v="2"/>
    <s v="28-Jul-1996"/>
    <x v="1632"/>
    <x v="1"/>
    <s v="tier - 3"/>
    <x v="1"/>
    <x v="45"/>
  </r>
  <r>
    <x v="1633"/>
    <s v="Hetherington"/>
    <n v="29.4"/>
    <n v="4.26"/>
    <s v="No"/>
    <x v="0"/>
    <x v="0"/>
    <n v="0"/>
    <x v="1"/>
    <x v="1"/>
    <x v="2"/>
    <s v="16-Aug-1989"/>
    <x v="1633"/>
    <x v="1"/>
    <s v="tier - 1"/>
    <x v="3"/>
    <x v="4"/>
  </r>
  <r>
    <x v="1634"/>
    <s v="Murray"/>
    <n v="21.31"/>
    <n v="4.17"/>
    <s v="No"/>
    <x v="0"/>
    <x v="0"/>
    <n v="0"/>
    <x v="1"/>
    <x v="2"/>
    <x v="2"/>
    <s v="08-Aug-1980"/>
    <x v="1634"/>
    <x v="1"/>
    <s v="tier - 3"/>
    <x v="0"/>
    <x v="25"/>
  </r>
  <r>
    <x v="1635"/>
    <s v="Higden"/>
    <n v="19.559999999999999"/>
    <n v="11.96"/>
    <s v="No"/>
    <x v="0"/>
    <x v="0"/>
    <n v="0"/>
    <x v="1"/>
    <x v="2"/>
    <x v="0"/>
    <s v="17-Aug-1974"/>
    <x v="1635"/>
    <x v="1"/>
    <s v="tier - 2"/>
    <x v="0"/>
    <x v="19"/>
  </r>
  <r>
    <x v="1636"/>
    <s v="Rediger"/>
    <n v="37.335000000000001"/>
    <n v="6.26"/>
    <s v="Yes"/>
    <x v="0"/>
    <x v="0"/>
    <n v="1"/>
    <x v="1"/>
    <x v="0"/>
    <x v="1"/>
    <s v="10-Jun-1988"/>
    <x v="1636"/>
    <x v="1"/>
    <s v="tier - 1"/>
    <x v="1"/>
    <x v="23"/>
  </r>
  <r>
    <x v="1637"/>
    <s v="Huff"/>
    <n v="19.53"/>
    <n v="11.68"/>
    <s v="No"/>
    <x v="0"/>
    <x v="0"/>
    <n v="0"/>
    <x v="1"/>
    <x v="2"/>
    <x v="0"/>
    <s v="11-Oct-1974"/>
    <x v="1637"/>
    <x v="1"/>
    <s v="tier - 3"/>
    <x v="0"/>
    <x v="19"/>
  </r>
  <r>
    <x v="1638"/>
    <s v="Hall"/>
    <n v="34.1"/>
    <n v="5.16"/>
    <s v="No"/>
    <x v="0"/>
    <x v="0"/>
    <n v="0"/>
    <x v="1"/>
    <x v="0"/>
    <x v="2"/>
    <s v="10-Oct-1980"/>
    <x v="1638"/>
    <x v="1"/>
    <s v="tier - 2"/>
    <x v="3"/>
    <x v="25"/>
  </r>
  <r>
    <x v="1639"/>
    <s v="Grise"/>
    <n v="16.5"/>
    <n v="6.9"/>
    <s v="Yes"/>
    <x v="0"/>
    <x v="0"/>
    <n v="2"/>
    <x v="1"/>
    <x v="3"/>
    <x v="0"/>
    <s v="25-Jun-1970"/>
    <x v="1639"/>
    <x v="1"/>
    <s v="tier - 3"/>
    <x v="0"/>
    <x v="2"/>
  </r>
  <r>
    <x v="1640"/>
    <s v="Skildum"/>
    <n v="30.69"/>
    <n v="4.83"/>
    <s v="No"/>
    <x v="0"/>
    <x v="0"/>
    <n v="1"/>
    <x v="1"/>
    <x v="0"/>
    <x v="2"/>
    <s v="11-Nov-1984"/>
    <x v="1640"/>
    <x v="1"/>
    <s v="tier - 2"/>
    <x v="0"/>
    <x v="32"/>
  </r>
  <r>
    <x v="1641"/>
    <s v="Yang"/>
    <n v="28.93"/>
    <n v="4.87"/>
    <s v="No"/>
    <x v="0"/>
    <x v="0"/>
    <n v="1"/>
    <x v="1"/>
    <x v="1"/>
    <x v="2"/>
    <s v="19-Sep-1984"/>
    <x v="1641"/>
    <x v="1"/>
    <s v="tier - 3"/>
    <x v="0"/>
    <x v="32"/>
  </r>
  <r>
    <x v="1642"/>
    <s v="Fischer-Daly"/>
    <n v="38.9"/>
    <n v="4.28"/>
    <s v="No"/>
    <x v="0"/>
    <x v="0"/>
    <n v="0"/>
    <x v="1"/>
    <x v="0"/>
    <x v="2"/>
    <s v="22-Jul-1989"/>
    <x v="1642"/>
    <x v="1"/>
    <s v="tier - 2"/>
    <x v="3"/>
    <x v="4"/>
  </r>
  <r>
    <x v="1643"/>
    <s v="Asher"/>
    <n v="26.9"/>
    <n v="4.07"/>
    <s v="No"/>
    <x v="0"/>
    <x v="0"/>
    <n v="0"/>
    <x v="1"/>
    <x v="1"/>
    <x v="2"/>
    <s v="21-Jul-1980"/>
    <x v="1643"/>
    <x v="2"/>
    <s v="tier - 3"/>
    <x v="3"/>
    <x v="25"/>
  </r>
  <r>
    <x v="1644"/>
    <s v="Zhou"/>
    <n v="24.86"/>
    <n v="6.23"/>
    <s v="No"/>
    <x v="0"/>
    <x v="0"/>
    <n v="0"/>
    <x v="1"/>
    <x v="2"/>
    <x v="1"/>
    <s v="05-Aug-1980"/>
    <x v="1644"/>
    <x v="1"/>
    <s v="tier - 3"/>
    <x v="0"/>
    <x v="25"/>
  </r>
  <r>
    <x v="1645"/>
    <s v="Rudder"/>
    <n v="39.14"/>
    <n v="6.24"/>
    <s v="No"/>
    <x v="1"/>
    <x v="0"/>
    <n v="1"/>
    <x v="1"/>
    <x v="0"/>
    <x v="1"/>
    <s v="15-Jul-2004"/>
    <x v="1645"/>
    <x v="1"/>
    <s v="tier - 1"/>
    <x v="12"/>
    <x v="41"/>
  </r>
  <r>
    <x v="1646"/>
    <s v="Cartmell"/>
    <n v="39.799999999999997"/>
    <n v="6.17"/>
    <s v="No"/>
    <x v="0"/>
    <x v="1"/>
    <n v="1"/>
    <x v="1"/>
    <x v="0"/>
    <x v="1"/>
    <s v="13-Aug-2003"/>
    <x v="1646"/>
    <x v="1"/>
    <s v="tier - 2"/>
    <x v="1"/>
    <x v="39"/>
  </r>
  <r>
    <x v="1647"/>
    <s v="Troland"/>
    <n v="34.32"/>
    <n v="5.16"/>
    <s v="No"/>
    <x v="0"/>
    <x v="0"/>
    <n v="1"/>
    <x v="1"/>
    <x v="0"/>
    <x v="2"/>
    <s v="14-Jul-1987"/>
    <x v="1647"/>
    <x v="2"/>
    <s v="tier - 2"/>
    <x v="0"/>
    <x v="38"/>
  </r>
  <r>
    <x v="1648"/>
    <s v="Hall"/>
    <n v="32.51"/>
    <n v="4.3"/>
    <s v="No"/>
    <x v="0"/>
    <x v="0"/>
    <n v="0"/>
    <x v="1"/>
    <x v="0"/>
    <x v="2"/>
    <s v="30-Jul-1994"/>
    <x v="1648"/>
    <x v="1"/>
    <s v="tier - 1"/>
    <x v="1"/>
    <x v="6"/>
  </r>
  <r>
    <x v="1649"/>
    <s v="Berg"/>
    <n v="30.71"/>
    <n v="6.14"/>
    <s v="No"/>
    <x v="0"/>
    <x v="1"/>
    <n v="1"/>
    <x v="1"/>
    <x v="0"/>
    <x v="1"/>
    <s v="13-Aug-1993"/>
    <x v="1649"/>
    <x v="1"/>
    <s v="tier - 2"/>
    <x v="15"/>
    <x v="20"/>
  </r>
  <r>
    <x v="1650"/>
    <s v="Engtrakul"/>
    <n v="28.9"/>
    <n v="5.36"/>
    <s v="No"/>
    <x v="0"/>
    <x v="0"/>
    <n v="1"/>
    <x v="1"/>
    <x v="1"/>
    <x v="2"/>
    <s v="29-Jul-1987"/>
    <x v="1650"/>
    <x v="2"/>
    <s v="tier - 3"/>
    <x v="3"/>
    <x v="38"/>
  </r>
  <r>
    <x v="1651"/>
    <s v="Leonhardt"/>
    <n v="36.19"/>
    <n v="4.3"/>
    <s v="No"/>
    <x v="0"/>
    <x v="0"/>
    <n v="0"/>
    <x v="1"/>
    <x v="0"/>
    <x v="2"/>
    <s v="21-Dec-1982"/>
    <x v="1651"/>
    <x v="1"/>
    <s v="tier - 1"/>
    <x v="0"/>
    <x v="37"/>
  </r>
  <r>
    <x v="1652"/>
    <s v="Goetz"/>
    <n v="29.6"/>
    <n v="4.09"/>
    <s v="No"/>
    <x v="0"/>
    <x v="0"/>
    <n v="0"/>
    <x v="1"/>
    <x v="1"/>
    <x v="2"/>
    <s v="08-Jul-1982"/>
    <x v="1652"/>
    <x v="1"/>
    <s v="tier - 1"/>
    <x v="3"/>
    <x v="37"/>
  </r>
  <r>
    <x v="1653"/>
    <s v="Cacharelis"/>
    <n v="30.95"/>
    <n v="6.27"/>
    <s v="No"/>
    <x v="0"/>
    <x v="1"/>
    <n v="1"/>
    <x v="1"/>
    <x v="0"/>
    <x v="1"/>
    <s v="19-Oct-1993"/>
    <x v="1653"/>
    <x v="1"/>
    <s v="tier - 2"/>
    <x v="14"/>
    <x v="20"/>
  </r>
  <r>
    <x v="1654"/>
    <s v="Kariolis"/>
    <n v="19.95"/>
    <n v="5.39"/>
    <s v="No"/>
    <x v="0"/>
    <x v="0"/>
    <n v="1"/>
    <x v="1"/>
    <x v="2"/>
    <x v="2"/>
    <s v="22-Nov-1984"/>
    <x v="1654"/>
    <x v="1"/>
    <s v="tier - 3"/>
    <x v="1"/>
    <x v="32"/>
  </r>
  <r>
    <x v="1655"/>
    <s v="Zelwin"/>
    <n v="23.65"/>
    <n v="5.75"/>
    <s v="Yes"/>
    <x v="0"/>
    <x v="0"/>
    <n v="0"/>
    <x v="1"/>
    <x v="2"/>
    <x v="1"/>
    <s v="18-Jun-1985"/>
    <x v="1655"/>
    <x v="1"/>
    <s v="tier - 1"/>
    <x v="0"/>
    <x v="17"/>
  </r>
  <r>
    <x v="1656"/>
    <s v="Barry"/>
    <n v="43.34"/>
    <n v="4.91"/>
    <s v="No"/>
    <x v="0"/>
    <x v="0"/>
    <n v="1"/>
    <x v="1"/>
    <x v="0"/>
    <x v="2"/>
    <s v="30-Sep-1987"/>
    <x v="1656"/>
    <x v="1"/>
    <s v="tier - 2"/>
    <x v="0"/>
    <x v="38"/>
  </r>
  <r>
    <x v="1657"/>
    <s v="Bannon"/>
    <n v="31.98"/>
    <n v="4.46"/>
    <s v="Yes"/>
    <x v="0"/>
    <x v="0"/>
    <n v="1"/>
    <x v="1"/>
    <x v="0"/>
    <x v="2"/>
    <s v="20-Aug-1995"/>
    <x v="1657"/>
    <x v="1"/>
    <s v="tier - 2"/>
    <x v="15"/>
    <x v="40"/>
  </r>
  <r>
    <x v="1658"/>
    <s v="Chang"/>
    <n v="35.86"/>
    <n v="6.22"/>
    <s v="No"/>
    <x v="0"/>
    <x v="0"/>
    <n v="1"/>
    <x v="1"/>
    <x v="0"/>
    <x v="1"/>
    <s v="27-Jul-1987"/>
    <x v="1658"/>
    <x v="1"/>
    <s v="tier - 3"/>
    <x v="0"/>
    <x v="38"/>
  </r>
  <r>
    <x v="1659"/>
    <s v="Vetter"/>
    <n v="15.2"/>
    <n v="8.82"/>
    <s v="No"/>
    <x v="0"/>
    <x v="0"/>
    <n v="0"/>
    <x v="1"/>
    <x v="3"/>
    <x v="0"/>
    <s v="27-Sep-1971"/>
    <x v="1659"/>
    <x v="1"/>
    <s v="tier - 3"/>
    <x v="1"/>
    <x v="14"/>
  </r>
  <r>
    <x v="1660"/>
    <s v="Jablonski"/>
    <n v="37.200000000000003"/>
    <n v="10.14"/>
    <s v="No"/>
    <x v="0"/>
    <x v="0"/>
    <n v="0"/>
    <x v="1"/>
    <x v="0"/>
    <x v="0"/>
    <s v="22-Jul-2002"/>
    <x v="1660"/>
    <x v="1"/>
    <s v="tier - 2"/>
    <x v="12"/>
    <x v="43"/>
  </r>
  <r>
    <x v="1661"/>
    <s v="Jakubowitch"/>
    <n v="17.91"/>
    <n v="4.66"/>
    <s v="No"/>
    <x v="0"/>
    <x v="0"/>
    <n v="2"/>
    <x v="1"/>
    <x v="3"/>
    <x v="2"/>
    <s v="02-Nov-1972"/>
    <x v="1661"/>
    <x v="1"/>
    <s v="tier - 2"/>
    <x v="0"/>
    <x v="28"/>
  </r>
  <r>
    <x v="1662"/>
    <s v="Altshuler"/>
    <n v="20.76"/>
    <n v="6.26"/>
    <s v="No"/>
    <x v="0"/>
    <x v="0"/>
    <n v="0"/>
    <x v="1"/>
    <x v="2"/>
    <x v="1"/>
    <s v="18-Sep-1980"/>
    <x v="1662"/>
    <x v="1"/>
    <s v="tier - 3"/>
    <x v="0"/>
    <x v="25"/>
  </r>
  <r>
    <x v="1663"/>
    <s v="Ugarte"/>
    <n v="38.99"/>
    <n v="5.21"/>
    <s v="No"/>
    <x v="1"/>
    <x v="0"/>
    <n v="1"/>
    <x v="1"/>
    <x v="0"/>
    <x v="2"/>
    <s v="01-Nov-2004"/>
    <x v="1663"/>
    <x v="1"/>
    <s v="tier - 3"/>
    <x v="13"/>
    <x v="41"/>
  </r>
  <r>
    <x v="1664"/>
    <s v="Tusso"/>
    <n v="42.655000000000001"/>
    <n v="5.94"/>
    <s v="Yes"/>
    <x v="0"/>
    <x v="1"/>
    <n v="1"/>
    <x v="1"/>
    <x v="0"/>
    <x v="1"/>
    <s v="30-Aug-1983"/>
    <x v="1664"/>
    <x v="1"/>
    <s v="tier - 3"/>
    <x v="9"/>
    <x v="33"/>
  </r>
  <r>
    <x v="1665"/>
    <s v="Johnson"/>
    <n v="30.57"/>
    <n v="5.34"/>
    <s v="No"/>
    <x v="0"/>
    <x v="1"/>
    <n v="1"/>
    <x v="1"/>
    <x v="0"/>
    <x v="2"/>
    <s v="10-Jun-1993"/>
    <x v="1665"/>
    <x v="1"/>
    <s v="tier - 1"/>
    <x v="14"/>
    <x v="20"/>
  </r>
  <r>
    <x v="1666"/>
    <s v="Landry"/>
    <n v="17.7"/>
    <n v="6.38"/>
    <s v="No"/>
    <x v="0"/>
    <x v="0"/>
    <n v="2"/>
    <x v="1"/>
    <x v="3"/>
    <x v="1"/>
    <s v="21-Aug-1972"/>
    <x v="1666"/>
    <x v="1"/>
    <s v="tier - 3"/>
    <x v="0"/>
    <x v="28"/>
  </r>
  <r>
    <x v="1667"/>
    <s v="McDonald"/>
    <n v="34.770000000000003"/>
    <n v="4.47"/>
    <s v="No"/>
    <x v="0"/>
    <x v="0"/>
    <n v="1"/>
    <x v="1"/>
    <x v="0"/>
    <x v="2"/>
    <s v="19-Oct-1987"/>
    <x v="1667"/>
    <x v="0"/>
    <s v="tier - 2"/>
    <x v="1"/>
    <x v="38"/>
  </r>
  <r>
    <x v="1668"/>
    <s v="Dunlap"/>
    <n v="16.88"/>
    <n v="9.9600000000000009"/>
    <s v="No"/>
    <x v="0"/>
    <x v="0"/>
    <n v="0"/>
    <x v="1"/>
    <x v="3"/>
    <x v="0"/>
    <s v="18-Dec-1971"/>
    <x v="1668"/>
    <x v="1"/>
    <s v="tier - 1"/>
    <x v="0"/>
    <x v="14"/>
  </r>
  <r>
    <x v="1669"/>
    <s v="Larue"/>
    <n v="40.26"/>
    <n v="9.92"/>
    <s v="Yes"/>
    <x v="0"/>
    <x v="0"/>
    <n v="0"/>
    <x v="1"/>
    <x v="0"/>
    <x v="0"/>
    <s v="30-Aug-1981"/>
    <x v="1669"/>
    <x v="2"/>
    <s v="tier - 3"/>
    <x v="0"/>
    <x v="36"/>
  </r>
  <r>
    <x v="1670"/>
    <s v="Hodge"/>
    <n v="25.6"/>
    <n v="6.03"/>
    <s v="No"/>
    <x v="0"/>
    <x v="1"/>
    <n v="1"/>
    <x v="1"/>
    <x v="1"/>
    <x v="1"/>
    <s v="03-Nov-1993"/>
    <x v="1670"/>
    <x v="1"/>
    <s v="tier - 1"/>
    <x v="3"/>
    <x v="20"/>
  </r>
  <r>
    <x v="1671"/>
    <s v="Marcus"/>
    <n v="33.549999999999997"/>
    <n v="10.9"/>
    <s v="Yes"/>
    <x v="0"/>
    <x v="0"/>
    <n v="0"/>
    <x v="1"/>
    <x v="0"/>
    <x v="0"/>
    <s v="15-Jun-1981"/>
    <x v="1671"/>
    <x v="1"/>
    <s v="tier - 3"/>
    <x v="0"/>
    <x v="36"/>
  </r>
  <r>
    <x v="1672"/>
    <s v="Daubert"/>
    <n v="16.690000000000001"/>
    <n v="10.66"/>
    <s v="No"/>
    <x v="0"/>
    <x v="0"/>
    <n v="0"/>
    <x v="1"/>
    <x v="3"/>
    <x v="0"/>
    <s v="06-Jul-1974"/>
    <x v="1672"/>
    <x v="1"/>
    <s v="tier - 2"/>
    <x v="1"/>
    <x v="19"/>
  </r>
  <r>
    <x v="1673"/>
    <s v="Close"/>
    <n v="19.95"/>
    <n v="4.05"/>
    <s v="No"/>
    <x v="0"/>
    <x v="0"/>
    <n v="1"/>
    <x v="1"/>
    <x v="2"/>
    <x v="2"/>
    <s v="03-Nov-1992"/>
    <x v="1673"/>
    <x v="1"/>
    <s v="tier - 3"/>
    <x v="1"/>
    <x v="34"/>
  </r>
  <r>
    <x v="1674"/>
    <s v="Roels"/>
    <n v="17.55"/>
    <n v="4.2300000000000004"/>
    <s v="No"/>
    <x v="0"/>
    <x v="0"/>
    <n v="2"/>
    <x v="1"/>
    <x v="3"/>
    <x v="2"/>
    <s v="28-Oct-1972"/>
    <x v="1674"/>
    <x v="1"/>
    <s v="tier - 1"/>
    <x v="0"/>
    <x v="28"/>
  </r>
  <r>
    <x v="1675"/>
    <s v="Venosky"/>
    <n v="22.01"/>
    <n v="5.01"/>
    <s v="No"/>
    <x v="0"/>
    <x v="0"/>
    <n v="1"/>
    <x v="1"/>
    <x v="2"/>
    <x v="2"/>
    <s v="12-Aug-1984"/>
    <x v="1675"/>
    <x v="1"/>
    <s v="tier - 2"/>
    <x v="0"/>
    <x v="32"/>
  </r>
  <r>
    <x v="1676"/>
    <s v="Gosnell"/>
    <n v="41.8"/>
    <n v="5.82"/>
    <s v="Yes"/>
    <x v="0"/>
    <x v="1"/>
    <n v="1"/>
    <x v="1"/>
    <x v="0"/>
    <x v="1"/>
    <s v="03-Sep-1983"/>
    <x v="1676"/>
    <x v="1"/>
    <s v="tier - 1"/>
    <x v="0"/>
    <x v="33"/>
  </r>
  <r>
    <x v="1677"/>
    <s v="Chewning-Kulick"/>
    <n v="19.170000000000002"/>
    <n v="7.94"/>
    <s v="No"/>
    <x v="0"/>
    <x v="0"/>
    <n v="0"/>
    <x v="1"/>
    <x v="2"/>
    <x v="0"/>
    <s v="27-Sep-1978"/>
    <x v="1677"/>
    <x v="1"/>
    <s v="tier - 1"/>
    <x v="0"/>
    <x v="9"/>
  </r>
  <r>
    <x v="1678"/>
    <s v="McCarron"/>
    <n v="32.799999999999997"/>
    <n v="6.16"/>
    <s v="Yes"/>
    <x v="0"/>
    <x v="1"/>
    <n v="1"/>
    <x v="1"/>
    <x v="0"/>
    <x v="1"/>
    <s v="08-Jun-1983"/>
    <x v="1678"/>
    <x v="1"/>
    <s v="tier - 3"/>
    <x v="3"/>
    <x v="37"/>
  </r>
  <r>
    <x v="1679"/>
    <s v="Manion"/>
    <n v="35.814999999999998"/>
    <n v="4.1500000000000004"/>
    <s v="No"/>
    <x v="0"/>
    <x v="0"/>
    <n v="1"/>
    <x v="1"/>
    <x v="0"/>
    <x v="2"/>
    <s v="09-Dec-1987"/>
    <x v="1679"/>
    <x v="1"/>
    <s v="tier - 3"/>
    <x v="1"/>
    <x v="38"/>
  </r>
  <r>
    <x v="1680"/>
    <s v="Strong"/>
    <n v="24.3"/>
    <n v="6.23"/>
    <s v="No"/>
    <x v="0"/>
    <x v="0"/>
    <n v="0"/>
    <x v="1"/>
    <x v="2"/>
    <x v="1"/>
    <s v="15-Nov-1994"/>
    <x v="1680"/>
    <x v="1"/>
    <s v="tier - 3"/>
    <x v="3"/>
    <x v="6"/>
  </r>
  <r>
    <x v="1681"/>
    <s v="Leblanc"/>
    <n v="19.059999999999999"/>
    <n v="7.41"/>
    <s v="No"/>
    <x v="0"/>
    <x v="0"/>
    <n v="0"/>
    <x v="1"/>
    <x v="2"/>
    <x v="0"/>
    <s v="11-Sep-1978"/>
    <x v="1681"/>
    <x v="1"/>
    <s v="tier - 3"/>
    <x v="0"/>
    <x v="9"/>
  </r>
  <r>
    <x v="1682"/>
    <s v="Palmer"/>
    <n v="33.25"/>
    <n v="5.62"/>
    <s v="Yes"/>
    <x v="0"/>
    <x v="0"/>
    <n v="1"/>
    <x v="1"/>
    <x v="0"/>
    <x v="2"/>
    <s v="18-Nov-1988"/>
    <x v="1682"/>
    <x v="1"/>
    <s v="tier - 3"/>
    <x v="2"/>
    <x v="23"/>
  </r>
  <r>
    <x v="1683"/>
    <s v="Shen"/>
    <n v="21.37"/>
    <n v="4.54"/>
    <s v="Yes"/>
    <x v="0"/>
    <x v="1"/>
    <n v="1"/>
    <x v="1"/>
    <x v="2"/>
    <x v="2"/>
    <s v="03-Oct-1983"/>
    <x v="1683"/>
    <x v="1"/>
    <s v="tier - 1"/>
    <x v="0"/>
    <x v="33"/>
  </r>
  <r>
    <x v="1684"/>
    <s v="Goldsby"/>
    <n v="34.43"/>
    <n v="8.6199999999999992"/>
    <s v="Yes"/>
    <x v="0"/>
    <x v="0"/>
    <n v="1"/>
    <x v="1"/>
    <x v="0"/>
    <x v="0"/>
    <s v="21-Nov-1986"/>
    <x v="1684"/>
    <x v="2"/>
    <s v="tier - 1"/>
    <x v="0"/>
    <x v="26"/>
  </r>
  <r>
    <x v="1685"/>
    <s v="Whitney"/>
    <n v="20.86"/>
    <n v="4.3600000000000003"/>
    <s v="Yes"/>
    <x v="0"/>
    <x v="0"/>
    <n v="0"/>
    <x v="1"/>
    <x v="2"/>
    <x v="2"/>
    <s v="05-Sep-1985"/>
    <x v="1685"/>
    <x v="1"/>
    <s v="tier - 1"/>
    <x v="1"/>
    <x v="17"/>
  </r>
  <r>
    <x v="1686"/>
    <s v="Mahoney"/>
    <n v="18.34"/>
    <n v="10.01"/>
    <s v="No"/>
    <x v="0"/>
    <x v="0"/>
    <n v="0"/>
    <x v="1"/>
    <x v="3"/>
    <x v="0"/>
    <s v="18-Sep-1974"/>
    <x v="1686"/>
    <x v="1"/>
    <s v="tier - 3"/>
    <x v="0"/>
    <x v="19"/>
  </r>
  <r>
    <x v="1687"/>
    <s v="McCracken"/>
    <n v="34.15"/>
    <n v="5.42"/>
    <s v="No"/>
    <x v="0"/>
    <x v="0"/>
    <n v="0"/>
    <x v="1"/>
    <x v="0"/>
    <x v="2"/>
    <s v="22-Sep-1999"/>
    <x v="1687"/>
    <x v="1"/>
    <s v="tier - 3"/>
    <x v="12"/>
    <x v="35"/>
  </r>
  <r>
    <x v="1688"/>
    <s v="Spewak"/>
    <n v="18.350000000000001"/>
    <n v="5.12"/>
    <s v="No"/>
    <x v="0"/>
    <x v="0"/>
    <n v="0"/>
    <x v="1"/>
    <x v="3"/>
    <x v="2"/>
    <s v="07-Dec-1980"/>
    <x v="1688"/>
    <x v="1"/>
    <s v="tier - 2"/>
    <x v="1"/>
    <x v="25"/>
  </r>
  <r>
    <x v="1689"/>
    <s v="Cottini"/>
    <n v="22.13"/>
    <n v="9.1999999999999993"/>
    <s v="Yes"/>
    <x v="0"/>
    <x v="0"/>
    <n v="0"/>
    <x v="1"/>
    <x v="2"/>
    <x v="0"/>
    <s v="07-Nov-1981"/>
    <x v="1689"/>
    <x v="1"/>
    <s v="tier - 2"/>
    <x v="0"/>
    <x v="36"/>
  </r>
  <r>
    <x v="1690"/>
    <s v="Findlay"/>
    <n v="22.51"/>
    <n v="6.08"/>
    <s v="Yes"/>
    <x v="0"/>
    <x v="0"/>
    <n v="1"/>
    <x v="1"/>
    <x v="2"/>
    <x v="1"/>
    <s v="29-Jul-1988"/>
    <x v="1690"/>
    <x v="1"/>
    <s v="tier - 2"/>
    <x v="1"/>
    <x v="23"/>
  </r>
  <r>
    <x v="1691"/>
    <s v="Strasburg"/>
    <n v="31"/>
    <n v="4.7699999999999996"/>
    <s v="No"/>
    <x v="0"/>
    <x v="0"/>
    <n v="1"/>
    <x v="1"/>
    <x v="0"/>
    <x v="2"/>
    <s v="17-Aug-1984"/>
    <x v="1691"/>
    <x v="1"/>
    <s v="tier - 3"/>
    <x v="3"/>
    <x v="32"/>
  </r>
  <r>
    <x v="1692"/>
    <s v="Adams"/>
    <n v="28.27"/>
    <n v="4.62"/>
    <s v="No"/>
    <x v="0"/>
    <x v="0"/>
    <n v="1"/>
    <x v="1"/>
    <x v="1"/>
    <x v="2"/>
    <s v="26-Aug-1984"/>
    <x v="1692"/>
    <x v="1"/>
    <s v="tier - 2"/>
    <x v="0"/>
    <x v="32"/>
  </r>
  <r>
    <x v="1693"/>
    <s v="Deeter"/>
    <n v="29.92"/>
    <n v="9.07"/>
    <s v="Yes"/>
    <x v="0"/>
    <x v="0"/>
    <n v="1"/>
    <x v="1"/>
    <x v="0"/>
    <x v="0"/>
    <s v="30-Sep-1986"/>
    <x v="1693"/>
    <x v="1"/>
    <s v="tier - 3"/>
    <x v="0"/>
    <x v="26"/>
  </r>
  <r>
    <x v="1694"/>
    <s v="Arpin"/>
    <n v="25.9"/>
    <n v="9.1199999999999992"/>
    <s v="Yes"/>
    <x v="0"/>
    <x v="0"/>
    <n v="1"/>
    <x v="1"/>
    <x v="1"/>
    <x v="0"/>
    <s v="12-Jul-1986"/>
    <x v="1694"/>
    <x v="1"/>
    <s v="tier - 3"/>
    <x v="3"/>
    <x v="26"/>
  </r>
  <r>
    <x v="1695"/>
    <s v="Schoeneck"/>
    <n v="27.74"/>
    <n v="7.32"/>
    <s v="Yes"/>
    <x v="0"/>
    <x v="0"/>
    <n v="1"/>
    <x v="1"/>
    <x v="1"/>
    <x v="0"/>
    <s v="02-Dec-1986"/>
    <x v="1695"/>
    <x v="1"/>
    <s v="tier - 2"/>
    <x v="2"/>
    <x v="26"/>
  </r>
  <r>
    <x v="1696"/>
    <s v="Mueller"/>
    <n v="17.260000000000002"/>
    <n v="11.73"/>
    <s v="No"/>
    <x v="0"/>
    <x v="0"/>
    <n v="2"/>
    <x v="1"/>
    <x v="3"/>
    <x v="0"/>
    <s v="24-Oct-1973"/>
    <x v="1696"/>
    <x v="1"/>
    <s v="tier - 2"/>
    <x v="0"/>
    <x v="30"/>
  </r>
  <r>
    <x v="1697"/>
    <s v="Willits"/>
    <n v="19.855"/>
    <n v="6.64"/>
    <s v="Yes"/>
    <x v="0"/>
    <x v="0"/>
    <n v="1"/>
    <x v="1"/>
    <x v="2"/>
    <x v="0"/>
    <s v="25-Dec-1986"/>
    <x v="1697"/>
    <x v="1"/>
    <s v="tier - 2"/>
    <x v="2"/>
    <x v="26"/>
  </r>
  <r>
    <x v="1698"/>
    <s v="Syring"/>
    <n v="41.69"/>
    <n v="5.78"/>
    <s v="No"/>
    <x v="0"/>
    <x v="0"/>
    <n v="0"/>
    <x v="1"/>
    <x v="0"/>
    <x v="1"/>
    <s v="25-Aug-1982"/>
    <x v="1698"/>
    <x v="2"/>
    <s v="tier - 2"/>
    <x v="0"/>
    <x v="37"/>
  </r>
  <r>
    <x v="1699"/>
    <s v="Strike"/>
    <n v="16.12"/>
    <n v="10.45"/>
    <s v="No"/>
    <x v="0"/>
    <x v="0"/>
    <n v="0"/>
    <x v="1"/>
    <x v="3"/>
    <x v="0"/>
    <s v="08-Jun-1978"/>
    <x v="1699"/>
    <x v="1"/>
    <s v="tier - 2"/>
    <x v="1"/>
    <x v="29"/>
  </r>
  <r>
    <x v="1700"/>
    <s v="Hennigar"/>
    <n v="37.43"/>
    <n v="4.5199999999999996"/>
    <s v="No"/>
    <x v="0"/>
    <x v="0"/>
    <n v="1"/>
    <x v="1"/>
    <x v="0"/>
    <x v="2"/>
    <s v="17-Sep-1992"/>
    <x v="1700"/>
    <x v="2"/>
    <s v="tier - 1"/>
    <x v="6"/>
    <x v="34"/>
  </r>
  <r>
    <x v="1701"/>
    <s v="May"/>
    <n v="31.065000000000001"/>
    <n v="5.71"/>
    <s v="No"/>
    <x v="0"/>
    <x v="0"/>
    <n v="0"/>
    <x v="1"/>
    <x v="0"/>
    <x v="1"/>
    <s v="06-Jul-1991"/>
    <x v="1701"/>
    <x v="1"/>
    <s v="tier - 1"/>
    <x v="1"/>
    <x v="42"/>
  </r>
  <r>
    <x v="1702"/>
    <s v="Metcalf"/>
    <n v="25.08"/>
    <n v="4.7699999999999996"/>
    <s v="No"/>
    <x v="0"/>
    <x v="0"/>
    <n v="0"/>
    <x v="1"/>
    <x v="1"/>
    <x v="2"/>
    <s v="27-Sep-1982"/>
    <x v="1702"/>
    <x v="1"/>
    <s v="tier - 3"/>
    <x v="0"/>
    <x v="37"/>
  </r>
  <r>
    <x v="1703"/>
    <s v="Tiska"/>
    <n v="15.2"/>
    <n v="7.81"/>
    <s v="Yes"/>
    <x v="0"/>
    <x v="0"/>
    <n v="1"/>
    <x v="1"/>
    <x v="3"/>
    <x v="0"/>
    <s v="27-Sep-1975"/>
    <x v="1703"/>
    <x v="1"/>
    <s v="tier - 3"/>
    <x v="1"/>
    <x v="27"/>
  </r>
  <r>
    <x v="1704"/>
    <s v="McDonough"/>
    <n v="22.34"/>
    <n v="5.19"/>
    <s v="Yes"/>
    <x v="0"/>
    <x v="0"/>
    <n v="0"/>
    <x v="1"/>
    <x v="2"/>
    <x v="2"/>
    <s v="23-Dec-1985"/>
    <x v="1704"/>
    <x v="1"/>
    <s v="tier - 1"/>
    <x v="0"/>
    <x v="17"/>
  </r>
  <r>
    <x v="1705"/>
    <s v="Fairley"/>
    <n v="40.15"/>
    <n v="5.93"/>
    <s v="No"/>
    <x v="0"/>
    <x v="0"/>
    <n v="1"/>
    <x v="1"/>
    <x v="0"/>
    <x v="1"/>
    <s v="01-Aug-1984"/>
    <x v="1705"/>
    <x v="1"/>
    <s v="tier - 2"/>
    <x v="0"/>
    <x v="32"/>
  </r>
  <r>
    <x v="1706"/>
    <s v="Barnett"/>
    <n v="37.729999999999997"/>
    <n v="6.29"/>
    <s v="No"/>
    <x v="0"/>
    <x v="0"/>
    <n v="1"/>
    <x v="1"/>
    <x v="0"/>
    <x v="1"/>
    <s v="03-Sep-1984"/>
    <x v="1706"/>
    <x v="1"/>
    <s v="tier - 2"/>
    <x v="0"/>
    <x v="32"/>
  </r>
  <r>
    <x v="1707"/>
    <s v="Piasta"/>
    <n v="25.35"/>
    <n v="4.9000000000000004"/>
    <s v="No"/>
    <x v="0"/>
    <x v="0"/>
    <n v="0"/>
    <x v="1"/>
    <x v="1"/>
    <x v="2"/>
    <s v="06-Nov-1989"/>
    <x v="1707"/>
    <x v="1"/>
    <s v="tier - 3"/>
    <x v="0"/>
    <x v="4"/>
  </r>
  <r>
    <x v="1708"/>
    <s v="Mueller"/>
    <n v="26.41"/>
    <n v="5.07"/>
    <s v="Yes"/>
    <x v="0"/>
    <x v="0"/>
    <n v="1"/>
    <x v="1"/>
    <x v="1"/>
    <x v="2"/>
    <s v="08-Aug-1988"/>
    <x v="1708"/>
    <x v="1"/>
    <s v="tier - 3"/>
    <x v="1"/>
    <x v="23"/>
  </r>
  <r>
    <x v="1709"/>
    <s v="Olsen"/>
    <n v="27.6"/>
    <n v="5.33"/>
    <s v="No"/>
    <x v="0"/>
    <x v="0"/>
    <n v="1"/>
    <x v="1"/>
    <x v="1"/>
    <x v="2"/>
    <s v="01-Jun-1984"/>
    <x v="1709"/>
    <x v="1"/>
    <s v="tier - 3"/>
    <x v="3"/>
    <x v="33"/>
  </r>
  <r>
    <x v="1710"/>
    <s v="De Jesus"/>
    <n v="33.82"/>
    <n v="8.93"/>
    <s v="Yes"/>
    <x v="0"/>
    <x v="0"/>
    <n v="1"/>
    <x v="1"/>
    <x v="0"/>
    <x v="0"/>
    <s v="22-Jul-1986"/>
    <x v="1710"/>
    <x v="1"/>
    <s v="tier - 3"/>
    <x v="1"/>
    <x v="26"/>
  </r>
  <r>
    <x v="1711"/>
    <s v="Bartus"/>
    <n v="32.9"/>
    <n v="4.3499999999999996"/>
    <s v="No"/>
    <x v="0"/>
    <x v="0"/>
    <n v="0"/>
    <x v="1"/>
    <x v="0"/>
    <x v="2"/>
    <s v="18-Nov-1989"/>
    <x v="1711"/>
    <x v="1"/>
    <s v="tier - 1"/>
    <x v="3"/>
    <x v="4"/>
  </r>
  <r>
    <x v="1712"/>
    <s v="Stevens"/>
    <n v="30.875"/>
    <n v="9.5399999999999991"/>
    <s v="Yes"/>
    <x v="0"/>
    <x v="0"/>
    <n v="1"/>
    <x v="1"/>
    <x v="0"/>
    <x v="0"/>
    <s v="01-Jun-1986"/>
    <x v="1712"/>
    <x v="1"/>
    <s v="tier - 2"/>
    <x v="1"/>
    <x v="17"/>
  </r>
  <r>
    <x v="1713"/>
    <s v="Rich"/>
    <n v="32.64"/>
    <n v="5.91"/>
    <s v="No"/>
    <x v="0"/>
    <x v="0"/>
    <n v="0"/>
    <x v="1"/>
    <x v="0"/>
    <x v="1"/>
    <s v="07-Dec-1994"/>
    <x v="1713"/>
    <x v="1"/>
    <s v="tier - 1"/>
    <x v="3"/>
    <x v="6"/>
  </r>
  <r>
    <x v="1714"/>
    <s v="Fayter"/>
    <n v="22.135000000000002"/>
    <n v="5.0999999999999996"/>
    <s v="No"/>
    <x v="0"/>
    <x v="0"/>
    <n v="0"/>
    <x v="1"/>
    <x v="2"/>
    <x v="2"/>
    <s v="07-Nov-1989"/>
    <x v="1714"/>
    <x v="1"/>
    <s v="tier - 3"/>
    <x v="2"/>
    <x v="4"/>
  </r>
  <r>
    <x v="1715"/>
    <s v="Parise"/>
    <n v="16.53"/>
    <n v="5.08"/>
    <s v="No"/>
    <x v="0"/>
    <x v="0"/>
    <n v="2"/>
    <x v="1"/>
    <x v="3"/>
    <x v="2"/>
    <s v="15-Dec-1972"/>
    <x v="1715"/>
    <x v="1"/>
    <s v="tier - 3"/>
    <x v="0"/>
    <x v="28"/>
  </r>
  <r>
    <x v="1716"/>
    <s v="Andrew"/>
    <n v="32.774999999999999"/>
    <n v="4.75"/>
    <s v="No"/>
    <x v="0"/>
    <x v="0"/>
    <n v="0"/>
    <x v="1"/>
    <x v="0"/>
    <x v="2"/>
    <s v="28-Aug-1991"/>
    <x v="1716"/>
    <x v="1"/>
    <s v="tier - 1"/>
    <x v="1"/>
    <x v="42"/>
  </r>
  <r>
    <x v="1717"/>
    <s v="Gryniewicz"/>
    <n v="30.9"/>
    <n v="6.05"/>
    <s v="No"/>
    <x v="0"/>
    <x v="0"/>
    <n v="1"/>
    <x v="1"/>
    <x v="0"/>
    <x v="1"/>
    <s v="18-Jun-1992"/>
    <x v="1717"/>
    <x v="1"/>
    <s v="tier - 1"/>
    <x v="3"/>
    <x v="34"/>
  </r>
  <r>
    <x v="1718"/>
    <s v="Panora"/>
    <n v="15.58"/>
    <n v="11.56"/>
    <s v="No"/>
    <x v="0"/>
    <x v="0"/>
    <n v="0"/>
    <x v="1"/>
    <x v="3"/>
    <x v="0"/>
    <s v="02-Sep-1974"/>
    <x v="1718"/>
    <x v="1"/>
    <s v="tier - 1"/>
    <x v="1"/>
    <x v="19"/>
  </r>
  <r>
    <x v="1719"/>
    <s v="Woodward"/>
    <n v="26.315000000000001"/>
    <n v="5.76"/>
    <s v="No"/>
    <x v="0"/>
    <x v="0"/>
    <n v="0"/>
    <x v="1"/>
    <x v="1"/>
    <x v="1"/>
    <s v="13-Nov-1994"/>
    <x v="1719"/>
    <x v="1"/>
    <s v="tier - 2"/>
    <x v="1"/>
    <x v="6"/>
  </r>
  <r>
    <x v="1720"/>
    <s v="Lambe"/>
    <n v="35.61"/>
    <n v="5.65"/>
    <s v="No"/>
    <x v="1"/>
    <x v="0"/>
    <n v="1"/>
    <x v="1"/>
    <x v="0"/>
    <x v="2"/>
    <s v="09-Sep-2000"/>
    <x v="1720"/>
    <x v="1"/>
    <s v="tier - 3"/>
    <x v="1"/>
    <x v="21"/>
  </r>
  <r>
    <x v="1721"/>
    <s v="Casto"/>
    <n v="37.56"/>
    <n v="5.88"/>
    <s v="No"/>
    <x v="1"/>
    <x v="0"/>
    <n v="1"/>
    <x v="1"/>
    <x v="0"/>
    <x v="1"/>
    <s v="22-Aug-2004"/>
    <x v="1721"/>
    <x v="1"/>
    <s v="tier - 2"/>
    <x v="13"/>
    <x v="41"/>
  </r>
  <r>
    <x v="1722"/>
    <s v="Martelli"/>
    <n v="15.49"/>
    <n v="9.6"/>
    <s v="No"/>
    <x v="0"/>
    <x v="0"/>
    <n v="0"/>
    <x v="1"/>
    <x v="3"/>
    <x v="0"/>
    <s v="12-Nov-1974"/>
    <x v="1722"/>
    <x v="1"/>
    <s v="tier - 2"/>
    <x v="1"/>
    <x v="19"/>
  </r>
  <r>
    <x v="1723"/>
    <s v="Naskret"/>
    <n v="23.48"/>
    <n v="6.24"/>
    <s v="No"/>
    <x v="0"/>
    <x v="0"/>
    <n v="1"/>
    <x v="1"/>
    <x v="2"/>
    <x v="1"/>
    <s v="01-Sep-1987"/>
    <x v="1723"/>
    <x v="1"/>
    <s v="tier - 2"/>
    <x v="0"/>
    <x v="38"/>
  </r>
  <r>
    <x v="1724"/>
    <s v="Morgan"/>
    <n v="30.02"/>
    <n v="7.63"/>
    <s v="Yes"/>
    <x v="0"/>
    <x v="0"/>
    <n v="1"/>
    <x v="1"/>
    <x v="0"/>
    <x v="0"/>
    <s v="20-Oct-1986"/>
    <x v="1724"/>
    <x v="1"/>
    <s v="tier - 3"/>
    <x v="1"/>
    <x v="26"/>
  </r>
  <r>
    <x v="1725"/>
    <s v="Maloney"/>
    <n v="26.885000000000002"/>
    <n v="8.66"/>
    <s v="Yes"/>
    <x v="0"/>
    <x v="0"/>
    <n v="1"/>
    <x v="1"/>
    <x v="1"/>
    <x v="0"/>
    <s v="20-Sep-1986"/>
    <x v="1725"/>
    <x v="1"/>
    <s v="tier - 2"/>
    <x v="1"/>
    <x v="26"/>
  </r>
  <r>
    <x v="1726"/>
    <s v="Amherst"/>
    <n v="25.84"/>
    <n v="8.5500000000000007"/>
    <s v="Yes"/>
    <x v="0"/>
    <x v="0"/>
    <n v="1"/>
    <x v="1"/>
    <x v="1"/>
    <x v="0"/>
    <s v="25-Oct-1986"/>
    <x v="1726"/>
    <x v="1"/>
    <s v="tier - 2"/>
    <x v="1"/>
    <x v="26"/>
  </r>
  <r>
    <x v="1727"/>
    <s v="Davenport"/>
    <n v="27.454999999999998"/>
    <n v="4.54"/>
    <s v="No"/>
    <x v="0"/>
    <x v="0"/>
    <n v="0"/>
    <x v="1"/>
    <x v="1"/>
    <x v="2"/>
    <s v="19-Jul-1989"/>
    <x v="1727"/>
    <x v="1"/>
    <s v="tier - 2"/>
    <x v="1"/>
    <x v="4"/>
  </r>
  <r>
    <x v="1728"/>
    <s v="Johansen"/>
    <n v="24.605"/>
    <n v="5.7"/>
    <s v="No"/>
    <x v="0"/>
    <x v="0"/>
    <n v="0"/>
    <x v="1"/>
    <x v="2"/>
    <x v="2"/>
    <s v="25-Nov-1989"/>
    <x v="1728"/>
    <x v="1"/>
    <s v="tier - 2"/>
    <x v="1"/>
    <x v="4"/>
  </r>
  <r>
    <x v="1729"/>
    <s v="Bond"/>
    <n v="30.8"/>
    <n v="5.07"/>
    <s v="No"/>
    <x v="0"/>
    <x v="0"/>
    <n v="0"/>
    <x v="1"/>
    <x v="0"/>
    <x v="2"/>
    <s v="06-Jul-1990"/>
    <x v="1729"/>
    <x v="2"/>
    <s v="tier - 3"/>
    <x v="3"/>
    <x v="3"/>
  </r>
  <r>
    <x v="1730"/>
    <s v="Reilly"/>
    <n v="34.799999999999997"/>
    <n v="4.38"/>
    <s v="No"/>
    <x v="0"/>
    <x v="0"/>
    <n v="1"/>
    <x v="1"/>
    <x v="0"/>
    <x v="2"/>
    <s v="09-Sep-1987"/>
    <x v="1730"/>
    <x v="1"/>
    <s v="tier - 3"/>
    <x v="3"/>
    <x v="38"/>
  </r>
  <r>
    <x v="1731"/>
    <s v="Chandler"/>
    <n v="34.21"/>
    <n v="4.54"/>
    <s v="No"/>
    <x v="0"/>
    <x v="0"/>
    <n v="1"/>
    <x v="1"/>
    <x v="0"/>
    <x v="2"/>
    <s v="05-Jul-1987"/>
    <x v="1731"/>
    <x v="1"/>
    <s v="tier - 2"/>
    <x v="0"/>
    <x v="38"/>
  </r>
  <r>
    <x v="1732"/>
    <s v="Kaufmann"/>
    <n v="31"/>
    <n v="5.38"/>
    <s v="No"/>
    <x v="0"/>
    <x v="0"/>
    <n v="1"/>
    <x v="1"/>
    <x v="0"/>
    <x v="2"/>
    <s v="26-Dec-1987"/>
    <x v="1732"/>
    <x v="1"/>
    <s v="tier - 2"/>
    <x v="3"/>
    <x v="38"/>
  </r>
  <r>
    <x v="1733"/>
    <s v="Barnes-Zurkinden"/>
    <n v="26.125"/>
    <n v="5.55"/>
    <s v="No"/>
    <x v="0"/>
    <x v="0"/>
    <n v="1"/>
    <x v="1"/>
    <x v="1"/>
    <x v="2"/>
    <s v="29-Jun-1987"/>
    <x v="1733"/>
    <x v="1"/>
    <s v="tier - 1"/>
    <x v="2"/>
    <x v="38"/>
  </r>
  <r>
    <x v="1734"/>
    <s v="Wolter"/>
    <n v="30.13"/>
    <n v="4.03"/>
    <s v="Yes"/>
    <x v="0"/>
    <x v="0"/>
    <n v="1"/>
    <x v="1"/>
    <x v="0"/>
    <x v="2"/>
    <s v="06-Jun-1995"/>
    <x v="1734"/>
    <x v="1"/>
    <s v="tier - 2"/>
    <x v="15"/>
    <x v="6"/>
  </r>
  <r>
    <x v="1735"/>
    <s v="Pearson"/>
    <n v="34.19"/>
    <n v="4.1900000000000004"/>
    <s v="No"/>
    <x v="0"/>
    <x v="0"/>
    <n v="0"/>
    <x v="1"/>
    <x v="0"/>
    <x v="2"/>
    <s v="01-Dec-1999"/>
    <x v="1735"/>
    <x v="1"/>
    <s v="tier - 1"/>
    <x v="1"/>
    <x v="35"/>
  </r>
  <r>
    <x v="1736"/>
    <s v="Thomas"/>
    <n v="22.515000000000001"/>
    <n v="4.37"/>
    <s v="No"/>
    <x v="0"/>
    <x v="1"/>
    <n v="1"/>
    <x v="1"/>
    <x v="2"/>
    <x v="2"/>
    <s v="17-Jun-1993"/>
    <x v="1736"/>
    <x v="2"/>
    <s v="tier - 3"/>
    <x v="6"/>
    <x v="20"/>
  </r>
  <r>
    <x v="1737"/>
    <s v="Leon"/>
    <n v="18.239999999999998"/>
    <n v="5.31"/>
    <s v="Yes"/>
    <x v="0"/>
    <x v="1"/>
    <n v="1"/>
    <x v="1"/>
    <x v="3"/>
    <x v="2"/>
    <s v="24-Oct-1983"/>
    <x v="1737"/>
    <x v="1"/>
    <s v="tier - 2"/>
    <x v="1"/>
    <x v="33"/>
  </r>
  <r>
    <x v="1738"/>
    <s v="Marriott"/>
    <n v="37.28"/>
    <n v="4.66"/>
    <s v="No"/>
    <x v="1"/>
    <x v="0"/>
    <n v="1"/>
    <x v="1"/>
    <x v="0"/>
    <x v="2"/>
    <s v="06-Jun-2004"/>
    <x v="1738"/>
    <x v="1"/>
    <s v="tier - 2"/>
    <x v="13"/>
    <x v="39"/>
  </r>
  <r>
    <x v="1739"/>
    <s v="Wilkins"/>
    <n v="18.2"/>
    <n v="6.19"/>
    <s v="No"/>
    <x v="0"/>
    <x v="1"/>
    <n v="1"/>
    <x v="1"/>
    <x v="3"/>
    <x v="1"/>
    <s v="12-Sep-1979"/>
    <x v="1739"/>
    <x v="1"/>
    <s v="tier - 2"/>
    <x v="0"/>
    <x v="18"/>
  </r>
  <r>
    <x v="1740"/>
    <s v="Saiter"/>
    <n v="20.53"/>
    <n v="4.8600000000000003"/>
    <s v="No"/>
    <x v="0"/>
    <x v="0"/>
    <n v="1"/>
    <x v="1"/>
    <x v="2"/>
    <x v="2"/>
    <s v="16-Oct-1984"/>
    <x v="1740"/>
    <x v="1"/>
    <s v="tier - 1"/>
    <x v="0"/>
    <x v="32"/>
  </r>
  <r>
    <x v="1741"/>
    <s v="Winrow"/>
    <n v="23.79"/>
    <n v="4.74"/>
    <s v="No"/>
    <x v="0"/>
    <x v="0"/>
    <n v="0"/>
    <x v="1"/>
    <x v="2"/>
    <x v="2"/>
    <s v="29-Aug-1991"/>
    <x v="1741"/>
    <x v="1"/>
    <s v="tier - 2"/>
    <x v="1"/>
    <x v="42"/>
  </r>
  <r>
    <x v="1742"/>
    <s v="Gries"/>
    <n v="29.8"/>
    <n v="6.03"/>
    <s v="No"/>
    <x v="0"/>
    <x v="0"/>
    <n v="0"/>
    <x v="1"/>
    <x v="1"/>
    <x v="1"/>
    <s v="09-Oct-1990"/>
    <x v="1742"/>
    <x v="1"/>
    <s v="tier - 2"/>
    <x v="3"/>
    <x v="3"/>
  </r>
  <r>
    <x v="1743"/>
    <s v="Strohschein"/>
    <n v="31.54"/>
    <n v="4.71"/>
    <s v="No"/>
    <x v="0"/>
    <x v="0"/>
    <n v="0"/>
    <x v="1"/>
    <x v="0"/>
    <x v="2"/>
    <s v="22-Aug-1990"/>
    <x v="1743"/>
    <x v="1"/>
    <s v="tier - 2"/>
    <x v="2"/>
    <x v="3"/>
  </r>
  <r>
    <x v="1744"/>
    <s v="Berger"/>
    <n v="20.82"/>
    <n v="5.55"/>
    <s v="No"/>
    <x v="0"/>
    <x v="0"/>
    <n v="1"/>
    <x v="1"/>
    <x v="2"/>
    <x v="2"/>
    <s v="22-Aug-1984"/>
    <x v="1744"/>
    <x v="1"/>
    <s v="tier - 1"/>
    <x v="0"/>
    <x v="32"/>
  </r>
  <r>
    <x v="1745"/>
    <s v="Coogan"/>
    <n v="38.83"/>
    <n v="4.78"/>
    <s v="No"/>
    <x v="0"/>
    <x v="1"/>
    <n v="1"/>
    <x v="1"/>
    <x v="0"/>
    <x v="2"/>
    <s v="10-Dec-1993"/>
    <x v="1745"/>
    <x v="1"/>
    <s v="tier - 2"/>
    <x v="0"/>
    <x v="20"/>
  </r>
  <r>
    <x v="1746"/>
    <s v="Gagnon"/>
    <n v="23.44"/>
    <n v="4.6500000000000004"/>
    <s v="Yes"/>
    <x v="0"/>
    <x v="0"/>
    <n v="1"/>
    <x v="1"/>
    <x v="2"/>
    <x v="2"/>
    <s v="15-Sep-1988"/>
    <x v="1746"/>
    <x v="1"/>
    <s v="tier - 1"/>
    <x v="0"/>
    <x v="23"/>
  </r>
  <r>
    <x v="1747"/>
    <s v="Pearson"/>
    <n v="24.13"/>
    <n v="5.2"/>
    <s v="No"/>
    <x v="0"/>
    <x v="0"/>
    <n v="1"/>
    <x v="1"/>
    <x v="2"/>
    <x v="2"/>
    <s v="13-Sep-1987"/>
    <x v="1747"/>
    <x v="0"/>
    <s v="tier - 2"/>
    <x v="1"/>
    <x v="38"/>
  </r>
  <r>
    <x v="1748"/>
    <s v="Brian"/>
    <n v="42.13"/>
    <n v="4.54"/>
    <s v="Yes"/>
    <x v="0"/>
    <x v="0"/>
    <n v="1"/>
    <x v="1"/>
    <x v="0"/>
    <x v="2"/>
    <s v="01-Nov-1988"/>
    <x v="1748"/>
    <x v="1"/>
    <s v="tier - 3"/>
    <x v="0"/>
    <x v="23"/>
  </r>
  <r>
    <x v="1749"/>
    <s v="Brown"/>
    <n v="17.86"/>
    <n v="4.1100000000000003"/>
    <s v="No"/>
    <x v="0"/>
    <x v="0"/>
    <n v="1"/>
    <x v="1"/>
    <x v="3"/>
    <x v="2"/>
    <s v="18-Nov-1987"/>
    <x v="1749"/>
    <x v="1"/>
    <s v="tier - 2"/>
    <x v="1"/>
    <x v="38"/>
  </r>
  <r>
    <x v="1750"/>
    <s v="Fox"/>
    <n v="32.78"/>
    <n v="4.63"/>
    <s v="No"/>
    <x v="0"/>
    <x v="0"/>
    <n v="0"/>
    <x v="1"/>
    <x v="0"/>
    <x v="2"/>
    <s v="19-Jun-1999"/>
    <x v="1750"/>
    <x v="1"/>
    <s v="tier - 2"/>
    <x v="12"/>
    <x v="35"/>
  </r>
  <r>
    <x v="1751"/>
    <s v="Traver"/>
    <n v="23.9"/>
    <n v="6.06"/>
    <s v="Yes"/>
    <x v="0"/>
    <x v="1"/>
    <n v="1"/>
    <x v="1"/>
    <x v="2"/>
    <x v="1"/>
    <s v="14-Jul-1997"/>
    <x v="1751"/>
    <x v="2"/>
    <s v="tier - 2"/>
    <x v="3"/>
    <x v="31"/>
  </r>
  <r>
    <x v="1752"/>
    <s v="Quick"/>
    <n v="15.47"/>
    <n v="8.43"/>
    <s v="No"/>
    <x v="0"/>
    <x v="0"/>
    <n v="0"/>
    <x v="1"/>
    <x v="3"/>
    <x v="0"/>
    <s v="22-Nov-1978"/>
    <x v="1752"/>
    <x v="1"/>
    <s v="tier - 3"/>
    <x v="1"/>
    <x v="9"/>
  </r>
  <r>
    <x v="1753"/>
    <s v="Scott"/>
    <n v="28.54"/>
    <n v="5.51"/>
    <s v="No"/>
    <x v="0"/>
    <x v="1"/>
    <n v="1"/>
    <x v="1"/>
    <x v="1"/>
    <x v="2"/>
    <s v="11-Jun-1993"/>
    <x v="1753"/>
    <x v="1"/>
    <s v="tier - 1"/>
    <x v="14"/>
    <x v="20"/>
  </r>
  <r>
    <x v="1754"/>
    <s v="Theriot"/>
    <n v="18.54"/>
    <n v="4.95"/>
    <s v="No"/>
    <x v="0"/>
    <x v="0"/>
    <n v="0"/>
    <x v="1"/>
    <x v="2"/>
    <x v="2"/>
    <s v="07-Sep-1980"/>
    <x v="1754"/>
    <x v="1"/>
    <s v="tier - 2"/>
    <x v="0"/>
    <x v="25"/>
  </r>
  <r>
    <x v="1755"/>
    <s v="Michalis"/>
    <n v="32.18"/>
    <n v="6.44"/>
    <s v="Yes"/>
    <x v="0"/>
    <x v="1"/>
    <n v="1"/>
    <x v="1"/>
    <x v="0"/>
    <x v="0"/>
    <s v="29-Jul-1997"/>
    <x v="1755"/>
    <x v="1"/>
    <s v="tier - 2"/>
    <x v="1"/>
    <x v="31"/>
  </r>
  <r>
    <x v="1756"/>
    <s v="Hall"/>
    <n v="37.380000000000003"/>
    <n v="6.05"/>
    <s v="Yes"/>
    <x v="0"/>
    <x v="0"/>
    <n v="0"/>
    <x v="1"/>
    <x v="0"/>
    <x v="1"/>
    <s v="16-Oct-2001"/>
    <x v="1756"/>
    <x v="1"/>
    <s v="tier - 3"/>
    <x v="3"/>
    <x v="47"/>
  </r>
  <r>
    <x v="1757"/>
    <s v="Tjong Clemons"/>
    <n v="31.12"/>
    <n v="4.76"/>
    <s v="Yes"/>
    <x v="0"/>
    <x v="1"/>
    <n v="1"/>
    <x v="1"/>
    <x v="0"/>
    <x v="2"/>
    <s v="04-Dec-1997"/>
    <x v="1757"/>
    <x v="1"/>
    <s v="tier - 2"/>
    <x v="15"/>
    <x v="31"/>
  </r>
  <r>
    <x v="1758"/>
    <s v="Palma"/>
    <n v="22.01"/>
    <n v="6.72"/>
    <s v="Yes"/>
    <x v="0"/>
    <x v="0"/>
    <n v="1"/>
    <x v="1"/>
    <x v="2"/>
    <x v="0"/>
    <s v="29-Jun-1986"/>
    <x v="1758"/>
    <x v="1"/>
    <s v="tier - 2"/>
    <x v="0"/>
    <x v="26"/>
  </r>
  <r>
    <x v="1759"/>
    <s v="Takaoka"/>
    <n v="27.645"/>
    <n v="5.7"/>
    <s v="No"/>
    <x v="0"/>
    <x v="0"/>
    <n v="0"/>
    <x v="1"/>
    <x v="1"/>
    <x v="2"/>
    <s v="10-Sep-1991"/>
    <x v="1759"/>
    <x v="2"/>
    <s v="tier - 1"/>
    <x v="4"/>
    <x v="42"/>
  </r>
  <r>
    <x v="1760"/>
    <s v="Sherman"/>
    <n v="29.64"/>
    <n v="5.31"/>
    <s v="Yes"/>
    <x v="0"/>
    <x v="0"/>
    <n v="0"/>
    <x v="1"/>
    <x v="1"/>
    <x v="2"/>
    <s v="28-Dec-1985"/>
    <x v="1760"/>
    <x v="0"/>
    <s v="tier - 2"/>
    <x v="1"/>
    <x v="17"/>
  </r>
  <r>
    <x v="1761"/>
    <s v="Andre"/>
    <n v="33.700000000000003"/>
    <n v="4.32"/>
    <s v="Yes"/>
    <x v="0"/>
    <x v="0"/>
    <n v="1"/>
    <x v="1"/>
    <x v="0"/>
    <x v="2"/>
    <s v="09-Nov-1988"/>
    <x v="1761"/>
    <x v="1"/>
    <s v="tier - 3"/>
    <x v="3"/>
    <x v="23"/>
  </r>
  <r>
    <x v="1762"/>
    <s v="Switt"/>
    <n v="27.5"/>
    <n v="4.2300000000000004"/>
    <s v="Yes"/>
    <x v="0"/>
    <x v="0"/>
    <n v="1"/>
    <x v="1"/>
    <x v="1"/>
    <x v="2"/>
    <s v="08-Jul-1988"/>
    <x v="1762"/>
    <x v="1"/>
    <s v="tier - 3"/>
    <x v="3"/>
    <x v="23"/>
  </r>
  <r>
    <x v="1763"/>
    <s v="Erickson"/>
    <n v="16.12"/>
    <n v="6.09"/>
    <s v="No"/>
    <x v="0"/>
    <x v="0"/>
    <n v="0"/>
    <x v="1"/>
    <x v="3"/>
    <x v="1"/>
    <s v="09-Jun-1977"/>
    <x v="1763"/>
    <x v="1"/>
    <s v="tier - 3"/>
    <x v="0"/>
    <x v="29"/>
  </r>
  <r>
    <x v="1764"/>
    <s v="Miller"/>
    <n v="26.73"/>
    <n v="4.74"/>
    <s v="Yes"/>
    <x v="0"/>
    <x v="0"/>
    <n v="1"/>
    <x v="1"/>
    <x v="1"/>
    <x v="2"/>
    <s v="04-Sep-1988"/>
    <x v="1764"/>
    <x v="1"/>
    <s v="tier - 2"/>
    <x v="0"/>
    <x v="23"/>
  </r>
  <r>
    <x v="1765"/>
    <s v="Whitbeck"/>
    <n v="37.25"/>
    <n v="6.23"/>
    <s v="Yes"/>
    <x v="0"/>
    <x v="0"/>
    <n v="0"/>
    <x v="1"/>
    <x v="0"/>
    <x v="1"/>
    <s v="05-Oct-2001"/>
    <x v="1765"/>
    <x v="1"/>
    <s v="tier - 2"/>
    <x v="3"/>
    <x v="47"/>
  </r>
  <r>
    <x v="1766"/>
    <s v="Auer"/>
    <n v="23.56"/>
    <n v="5.45"/>
    <s v="Yes"/>
    <x v="0"/>
    <x v="0"/>
    <n v="1"/>
    <x v="1"/>
    <x v="2"/>
    <x v="2"/>
    <s v="24-Jun-1988"/>
    <x v="1766"/>
    <x v="1"/>
    <s v="tier - 3"/>
    <x v="2"/>
    <x v="23"/>
  </r>
  <r>
    <x v="1767"/>
    <s v="Attar"/>
    <n v="15.84"/>
    <n v="10.34"/>
    <s v="No"/>
    <x v="0"/>
    <x v="0"/>
    <n v="2"/>
    <x v="1"/>
    <x v="3"/>
    <x v="0"/>
    <s v="07-Nov-1973"/>
    <x v="1767"/>
    <x v="1"/>
    <s v="tier - 3"/>
    <x v="0"/>
    <x v="30"/>
  </r>
  <r>
    <x v="1768"/>
    <s v="Misuraca"/>
    <n v="36.630000000000003"/>
    <n v="5.15"/>
    <s v="No"/>
    <x v="0"/>
    <x v="0"/>
    <n v="0"/>
    <x v="1"/>
    <x v="0"/>
    <x v="2"/>
    <s v="30-Aug-1991"/>
    <x v="1768"/>
    <x v="1"/>
    <s v="tier - 1"/>
    <x v="0"/>
    <x v="42"/>
  </r>
  <r>
    <x v="1769"/>
    <s v="Spannaus"/>
    <n v="16.47"/>
    <n v="11.72"/>
    <s v="No"/>
    <x v="0"/>
    <x v="0"/>
    <n v="0"/>
    <x v="1"/>
    <x v="3"/>
    <x v="0"/>
    <s v="26-Jun-1974"/>
    <x v="1769"/>
    <x v="1"/>
    <s v="tier - 2"/>
    <x v="0"/>
    <x v="19"/>
  </r>
  <r>
    <x v="1770"/>
    <s v="Tarbiat"/>
    <n v="25.8"/>
    <n v="5.29"/>
    <s v="No"/>
    <x v="0"/>
    <x v="0"/>
    <n v="0"/>
    <x v="1"/>
    <x v="1"/>
    <x v="2"/>
    <s v="27-Nov-1991"/>
    <x v="1770"/>
    <x v="1"/>
    <s v="tier - 3"/>
    <x v="3"/>
    <x v="42"/>
  </r>
  <r>
    <x v="1771"/>
    <s v="Pulkkinen"/>
    <n v="23.6"/>
    <n v="4.33"/>
    <s v="No"/>
    <x v="0"/>
    <x v="0"/>
    <n v="0"/>
    <x v="1"/>
    <x v="2"/>
    <x v="2"/>
    <s v="23-Aug-1991"/>
    <x v="1771"/>
    <x v="1"/>
    <s v="tier - 3"/>
    <x v="3"/>
    <x v="42"/>
  </r>
  <r>
    <x v="1772"/>
    <s v="Trnovcova"/>
    <n v="32.11"/>
    <n v="6.24"/>
    <s v="No"/>
    <x v="0"/>
    <x v="1"/>
    <n v="1"/>
    <x v="1"/>
    <x v="0"/>
    <x v="1"/>
    <s v="10-Aug-1993"/>
    <x v="1772"/>
    <x v="1"/>
    <s v="tier - 2"/>
    <x v="1"/>
    <x v="20"/>
  </r>
  <r>
    <x v="1773"/>
    <s v="Anthony"/>
    <n v="30.114999999999998"/>
    <n v="11.61"/>
    <s v="No"/>
    <x v="0"/>
    <x v="0"/>
    <n v="0"/>
    <x v="1"/>
    <x v="0"/>
    <x v="0"/>
    <s v="21-Aug-2002"/>
    <x v="1773"/>
    <x v="1"/>
    <s v="tier - 1"/>
    <x v="6"/>
    <x v="43"/>
  </r>
  <r>
    <x v="1774"/>
    <s v="Hetrick"/>
    <n v="20.28"/>
    <n v="11.07"/>
    <s v="Yes"/>
    <x v="0"/>
    <x v="0"/>
    <n v="0"/>
    <x v="1"/>
    <x v="2"/>
    <x v="0"/>
    <s v="18-Oct-1981"/>
    <x v="1774"/>
    <x v="1"/>
    <s v="tier - 3"/>
    <x v="0"/>
    <x v="36"/>
  </r>
  <r>
    <x v="1775"/>
    <s v="Stern"/>
    <n v="20.234999999999999"/>
    <n v="5.19"/>
    <s v="No"/>
    <x v="0"/>
    <x v="1"/>
    <n v="1"/>
    <x v="1"/>
    <x v="2"/>
    <x v="2"/>
    <s v="10-Jul-1993"/>
    <x v="1775"/>
    <x v="1"/>
    <s v="tier - 1"/>
    <x v="1"/>
    <x v="20"/>
  </r>
  <r>
    <x v="1776"/>
    <s v="Newman"/>
    <n v="25.27"/>
    <n v="5.7"/>
    <s v="Yes"/>
    <x v="0"/>
    <x v="0"/>
    <n v="1"/>
    <x v="1"/>
    <x v="1"/>
    <x v="2"/>
    <s v="23-Sep-1988"/>
    <x v="1776"/>
    <x v="2"/>
    <s v="tier - 3"/>
    <x v="1"/>
    <x v="23"/>
  </r>
  <r>
    <x v="1777"/>
    <s v="Reasoner"/>
    <n v="24.24"/>
    <n v="6.15"/>
    <s v="No"/>
    <x v="0"/>
    <x v="0"/>
    <n v="0"/>
    <x v="1"/>
    <x v="2"/>
    <x v="1"/>
    <s v="28-Nov-1990"/>
    <x v="1777"/>
    <x v="1"/>
    <s v="tier - 3"/>
    <x v="0"/>
    <x v="3"/>
  </r>
  <r>
    <x v="1778"/>
    <s v="Mone"/>
    <n v="35.75"/>
    <n v="5.07"/>
    <s v="No"/>
    <x v="0"/>
    <x v="0"/>
    <n v="0"/>
    <x v="1"/>
    <x v="0"/>
    <x v="2"/>
    <s v="10-Jul-1989"/>
    <x v="1778"/>
    <x v="2"/>
    <s v="tier - 2"/>
    <x v="0"/>
    <x v="4"/>
  </r>
  <r>
    <x v="1779"/>
    <s v="Powers"/>
    <n v="29.92"/>
    <n v="10.97"/>
    <s v="Yes"/>
    <x v="0"/>
    <x v="0"/>
    <n v="1"/>
    <x v="1"/>
    <x v="0"/>
    <x v="0"/>
    <s v="27-Oct-1986"/>
    <x v="1779"/>
    <x v="1"/>
    <s v="tier - 1"/>
    <x v="0"/>
    <x v="26"/>
  </r>
  <r>
    <x v="1780"/>
    <s v="Ulery"/>
    <n v="26.2"/>
    <n v="10.93"/>
    <s v="Yes"/>
    <x v="0"/>
    <x v="0"/>
    <n v="1"/>
    <x v="1"/>
    <x v="1"/>
    <x v="0"/>
    <s v="23-Dec-1986"/>
    <x v="1780"/>
    <x v="1"/>
    <s v="tier - 1"/>
    <x v="3"/>
    <x v="26"/>
  </r>
  <r>
    <x v="1781"/>
    <s v="Haines"/>
    <n v="26.695"/>
    <n v="4.21"/>
    <s v="Yes"/>
    <x v="0"/>
    <x v="1"/>
    <n v="1"/>
    <x v="1"/>
    <x v="1"/>
    <x v="2"/>
    <s v="29-Sep-1997"/>
    <x v="1781"/>
    <x v="1"/>
    <s v="tier - 3"/>
    <x v="1"/>
    <x v="31"/>
  </r>
  <r>
    <x v="1782"/>
    <s v="Airoldi"/>
    <n v="23.16"/>
    <n v="5.5"/>
    <s v="No"/>
    <x v="0"/>
    <x v="0"/>
    <n v="0"/>
    <x v="1"/>
    <x v="2"/>
    <x v="2"/>
    <s v="01-Sep-1989"/>
    <x v="1782"/>
    <x v="1"/>
    <s v="tier - 3"/>
    <x v="3"/>
    <x v="4"/>
  </r>
  <r>
    <x v="1783"/>
    <s v="Mattis"/>
    <n v="32.585000000000001"/>
    <n v="4.93"/>
    <s v="Yes"/>
    <x v="0"/>
    <x v="0"/>
    <n v="1"/>
    <x v="1"/>
    <x v="0"/>
    <x v="2"/>
    <s v="27-Dec-1995"/>
    <x v="1783"/>
    <x v="1"/>
    <s v="tier - 3"/>
    <x v="6"/>
    <x v="40"/>
  </r>
  <r>
    <x v="1784"/>
    <s v="Cho"/>
    <n v="33.97"/>
    <n v="5.6"/>
    <s v="Yes"/>
    <x v="0"/>
    <x v="0"/>
    <n v="0"/>
    <x v="1"/>
    <x v="0"/>
    <x v="2"/>
    <s v="07-Jun-2001"/>
    <x v="1784"/>
    <x v="1"/>
    <s v="tier - 3"/>
    <x v="14"/>
    <x v="21"/>
  </r>
  <r>
    <x v="1785"/>
    <s v="Reumann"/>
    <n v="16.57"/>
    <n v="9.99"/>
    <s v="No"/>
    <x v="0"/>
    <x v="0"/>
    <n v="0"/>
    <x v="1"/>
    <x v="3"/>
    <x v="0"/>
    <s v="11-Sep-1974"/>
    <x v="1785"/>
    <x v="1"/>
    <s v="tier - 2"/>
    <x v="0"/>
    <x v="19"/>
  </r>
  <r>
    <x v="1786"/>
    <s v="Cooper"/>
    <n v="17.55"/>
    <n v="5.93"/>
    <s v="No"/>
    <x v="0"/>
    <x v="1"/>
    <n v="1"/>
    <x v="1"/>
    <x v="3"/>
    <x v="1"/>
    <s v="13-Dec-1979"/>
    <x v="1786"/>
    <x v="1"/>
    <s v="tier - 3"/>
    <x v="0"/>
    <x v="18"/>
  </r>
  <r>
    <x v="1787"/>
    <s v="Kennedy"/>
    <n v="29.41"/>
    <n v="6.29"/>
    <s v="Yes"/>
    <x v="0"/>
    <x v="0"/>
    <n v="1"/>
    <x v="1"/>
    <x v="1"/>
    <x v="1"/>
    <s v="29-Sep-1995"/>
    <x v="1787"/>
    <x v="1"/>
    <s v="tier - 1"/>
    <x v="14"/>
    <x v="40"/>
  </r>
  <r>
    <x v="1788"/>
    <s v="Cichon"/>
    <n v="17.91"/>
    <n v="5.65"/>
    <s v="No"/>
    <x v="0"/>
    <x v="0"/>
    <n v="1"/>
    <x v="1"/>
    <x v="3"/>
    <x v="2"/>
    <s v="15-Oct-1984"/>
    <x v="1788"/>
    <x v="1"/>
    <s v="tier - 1"/>
    <x v="1"/>
    <x v="32"/>
  </r>
  <r>
    <x v="1789"/>
    <s v="Maroevic"/>
    <n v="31.57"/>
    <n v="6.15"/>
    <s v="No"/>
    <x v="0"/>
    <x v="0"/>
    <n v="1"/>
    <x v="1"/>
    <x v="0"/>
    <x v="1"/>
    <s v="10-Sep-1992"/>
    <x v="1789"/>
    <x v="2"/>
    <s v="tier - 2"/>
    <x v="0"/>
    <x v="34"/>
  </r>
  <r>
    <x v="1790"/>
    <s v="Martin"/>
    <n v="33.18"/>
    <n v="5.22"/>
    <s v="No"/>
    <x v="1"/>
    <x v="0"/>
    <n v="1"/>
    <x v="1"/>
    <x v="0"/>
    <x v="2"/>
    <s v="11-Dec-2000"/>
    <x v="1790"/>
    <x v="1"/>
    <s v="tier - 2"/>
    <x v="14"/>
    <x v="21"/>
  </r>
  <r>
    <x v="1791"/>
    <s v="Schulz"/>
    <n v="37"/>
    <n v="11.66"/>
    <s v="No"/>
    <x v="0"/>
    <x v="0"/>
    <n v="0"/>
    <x v="1"/>
    <x v="0"/>
    <x v="0"/>
    <s v="27-Jun-2002"/>
    <x v="1791"/>
    <x v="1"/>
    <s v="tier - 1"/>
    <x v="3"/>
    <x v="43"/>
  </r>
  <r>
    <x v="1792"/>
    <s v="Capriolo"/>
    <n v="18.905000000000001"/>
    <n v="4.91"/>
    <s v="Yes"/>
    <x v="0"/>
    <x v="0"/>
    <n v="1"/>
    <x v="1"/>
    <x v="2"/>
    <x v="2"/>
    <s v="01-Dec-1995"/>
    <x v="1792"/>
    <x v="0"/>
    <s v="tier - 2"/>
    <x v="10"/>
    <x v="40"/>
  </r>
  <r>
    <x v="1793"/>
    <s v="Borleis"/>
    <n v="20.03"/>
    <n v="9.25"/>
    <s v="Yes"/>
    <x v="0"/>
    <x v="0"/>
    <n v="0"/>
    <x v="1"/>
    <x v="2"/>
    <x v="0"/>
    <s v="03-Jul-1981"/>
    <x v="1793"/>
    <x v="1"/>
    <s v="tier - 1"/>
    <x v="0"/>
    <x v="36"/>
  </r>
  <r>
    <x v="1794"/>
    <s v="Kramer"/>
    <n v="16.7"/>
    <n v="11.48"/>
    <s v="No"/>
    <x v="0"/>
    <x v="0"/>
    <n v="0"/>
    <x v="1"/>
    <x v="3"/>
    <x v="0"/>
    <s v="03-Oct-1978"/>
    <x v="1794"/>
    <x v="1"/>
    <s v="tier - 3"/>
    <x v="0"/>
    <x v="9"/>
  </r>
  <r>
    <x v="1795"/>
    <s v="Conrad"/>
    <n v="39.82"/>
    <n v="6.06"/>
    <s v="No"/>
    <x v="0"/>
    <x v="0"/>
    <n v="0"/>
    <x v="1"/>
    <x v="0"/>
    <x v="1"/>
    <s v="16-Dec-1989"/>
    <x v="1795"/>
    <x v="1"/>
    <s v="tier - 1"/>
    <x v="0"/>
    <x v="4"/>
  </r>
  <r>
    <x v="1796"/>
    <s v="Karakoyunlu"/>
    <n v="22.04"/>
    <n v="5.86"/>
    <s v="No"/>
    <x v="0"/>
    <x v="0"/>
    <n v="1"/>
    <x v="1"/>
    <x v="2"/>
    <x v="1"/>
    <s v="22-Jun-1987"/>
    <x v="1796"/>
    <x v="1"/>
    <s v="tier - 3"/>
    <x v="0"/>
    <x v="38"/>
  </r>
  <r>
    <x v="1797"/>
    <s v="Desrosiers"/>
    <n v="28.27"/>
    <n v="5.33"/>
    <s v="No"/>
    <x v="0"/>
    <x v="0"/>
    <n v="0"/>
    <x v="1"/>
    <x v="1"/>
    <x v="2"/>
    <s v="09-Dec-1989"/>
    <x v="1797"/>
    <x v="1"/>
    <s v="tier - 3"/>
    <x v="0"/>
    <x v="4"/>
  </r>
  <r>
    <x v="1798"/>
    <s v="O'Mara"/>
    <n v="18.5"/>
    <n v="5.33"/>
    <s v="No"/>
    <x v="0"/>
    <x v="0"/>
    <n v="0"/>
    <x v="1"/>
    <x v="2"/>
    <x v="2"/>
    <s v="01-Aug-1989"/>
    <x v="1798"/>
    <x v="1"/>
    <s v="tier - 3"/>
    <x v="3"/>
    <x v="4"/>
  </r>
  <r>
    <x v="1799"/>
    <s v="Shabot Marcos"/>
    <n v="38.6"/>
    <n v="6.02"/>
    <s v="No"/>
    <x v="0"/>
    <x v="0"/>
    <n v="1"/>
    <x v="1"/>
    <x v="0"/>
    <x v="1"/>
    <s v="27-Sep-1987"/>
    <x v="1799"/>
    <x v="2"/>
    <s v="tier - 3"/>
    <x v="3"/>
    <x v="38"/>
  </r>
  <r>
    <x v="1800"/>
    <s v="Comment"/>
    <n v="43.12"/>
    <n v="6.25"/>
    <s v="No"/>
    <x v="0"/>
    <x v="0"/>
    <n v="1"/>
    <x v="1"/>
    <x v="0"/>
    <x v="1"/>
    <s v="16-Aug-1992"/>
    <x v="1800"/>
    <x v="1"/>
    <s v="tier - 3"/>
    <x v="0"/>
    <x v="34"/>
  </r>
  <r>
    <x v="1801"/>
    <s v="Moss"/>
    <n v="30.5"/>
    <n v="4.8099999999999996"/>
    <s v="No"/>
    <x v="0"/>
    <x v="0"/>
    <n v="1"/>
    <x v="1"/>
    <x v="0"/>
    <x v="2"/>
    <s v="22-Nov-1987"/>
    <x v="1801"/>
    <x v="2"/>
    <s v="tier - 1"/>
    <x v="3"/>
    <x v="38"/>
  </r>
  <r>
    <x v="1802"/>
    <s v="Guzman"/>
    <n v="27.61"/>
    <n v="4.5999999999999996"/>
    <s v="No"/>
    <x v="0"/>
    <x v="0"/>
    <n v="1"/>
    <x v="1"/>
    <x v="1"/>
    <x v="2"/>
    <s v="02-Sep-1987"/>
    <x v="1802"/>
    <x v="1"/>
    <s v="tier - 2"/>
    <x v="0"/>
    <x v="38"/>
  </r>
  <r>
    <x v="1803"/>
    <s v="Cox"/>
    <n v="27.1"/>
    <n v="5.08"/>
    <s v="No"/>
    <x v="0"/>
    <x v="0"/>
    <n v="1"/>
    <x v="1"/>
    <x v="1"/>
    <x v="2"/>
    <s v="05-Jun-1987"/>
    <x v="1803"/>
    <x v="1"/>
    <s v="tier - 2"/>
    <x v="3"/>
    <x v="26"/>
  </r>
  <r>
    <x v="1804"/>
    <s v="Clash"/>
    <n v="35.93"/>
    <n v="5.43"/>
    <s v="No"/>
    <x v="1"/>
    <x v="0"/>
    <n v="1"/>
    <x v="1"/>
    <x v="0"/>
    <x v="2"/>
    <s v="24-Nov-2004"/>
    <x v="1804"/>
    <x v="1"/>
    <s v="tier - 3"/>
    <x v="14"/>
    <x v="41"/>
  </r>
  <r>
    <x v="1805"/>
    <s v="Blankenship"/>
    <n v="32.68"/>
    <n v="5.44"/>
    <s v="No"/>
    <x v="0"/>
    <x v="0"/>
    <n v="0"/>
    <x v="1"/>
    <x v="0"/>
    <x v="2"/>
    <s v="12-Oct-1991"/>
    <x v="1805"/>
    <x v="1"/>
    <s v="tier - 3"/>
    <x v="1"/>
    <x v="42"/>
  </r>
  <r>
    <x v="1806"/>
    <s v="Lloyd"/>
    <n v="20.74"/>
    <n v="11.69"/>
    <s v="Yes"/>
    <x v="0"/>
    <x v="0"/>
    <n v="1"/>
    <x v="1"/>
    <x v="2"/>
    <x v="0"/>
    <s v="05-Sep-1986"/>
    <x v="1806"/>
    <x v="1"/>
    <s v="tier - 1"/>
    <x v="0"/>
    <x v="26"/>
  </r>
  <r>
    <x v="1807"/>
    <s v="Kong"/>
    <n v="15.57"/>
    <n v="6.07"/>
    <s v="No"/>
    <x v="0"/>
    <x v="0"/>
    <n v="0"/>
    <x v="1"/>
    <x v="3"/>
    <x v="1"/>
    <s v="02-Jul-1980"/>
    <x v="1807"/>
    <x v="1"/>
    <s v="tier - 3"/>
    <x v="1"/>
    <x v="25"/>
  </r>
  <r>
    <x v="1808"/>
    <s v="Benson"/>
    <n v="23.844999999999999"/>
    <n v="4.3600000000000003"/>
    <s v="No"/>
    <x v="0"/>
    <x v="0"/>
    <n v="0"/>
    <x v="1"/>
    <x v="2"/>
    <x v="2"/>
    <s v="12-Aug-1994"/>
    <x v="1808"/>
    <x v="1"/>
    <s v="tier - 1"/>
    <x v="1"/>
    <x v="6"/>
  </r>
  <r>
    <x v="1809"/>
    <s v="Huntington"/>
    <n v="22.895"/>
    <n v="5.24"/>
    <s v="No"/>
    <x v="0"/>
    <x v="0"/>
    <n v="1"/>
    <x v="1"/>
    <x v="2"/>
    <x v="2"/>
    <s v="28-Sep-1992"/>
    <x v="1809"/>
    <x v="1"/>
    <s v="tier - 2"/>
    <x v="2"/>
    <x v="34"/>
  </r>
  <r>
    <x v="1810"/>
    <s v="Kendall"/>
    <n v="21.945"/>
    <n v="5.37"/>
    <s v="No"/>
    <x v="0"/>
    <x v="0"/>
    <n v="1"/>
    <x v="1"/>
    <x v="2"/>
    <x v="2"/>
    <s v="09-Oct-1992"/>
    <x v="1810"/>
    <x v="1"/>
    <s v="tier - 3"/>
    <x v="2"/>
    <x v="34"/>
  </r>
  <r>
    <x v="1811"/>
    <s v="Gast"/>
    <n v="19.47"/>
    <n v="6.6"/>
    <s v="Yes"/>
    <x v="0"/>
    <x v="0"/>
    <n v="0"/>
    <x v="1"/>
    <x v="2"/>
    <x v="0"/>
    <s v="12-Aug-1981"/>
    <x v="1811"/>
    <x v="1"/>
    <s v="tier - 3"/>
    <x v="3"/>
    <x v="36"/>
  </r>
  <r>
    <x v="1812"/>
    <s v="Scanlin"/>
    <n v="15.61"/>
    <n v="5.77"/>
    <s v="No"/>
    <x v="0"/>
    <x v="0"/>
    <n v="0"/>
    <x v="1"/>
    <x v="3"/>
    <x v="1"/>
    <s v="04-Dec-1977"/>
    <x v="1812"/>
    <x v="1"/>
    <s v="tier - 3"/>
    <x v="0"/>
    <x v="29"/>
  </r>
  <r>
    <x v="1813"/>
    <s v="Philbrook"/>
    <n v="28.6"/>
    <n v="6.08"/>
    <s v="No"/>
    <x v="0"/>
    <x v="1"/>
    <n v="1"/>
    <x v="1"/>
    <x v="1"/>
    <x v="1"/>
    <s v="22-Jun-2003"/>
    <x v="1813"/>
    <x v="1"/>
    <s v="tier - 3"/>
    <x v="3"/>
    <x v="39"/>
  </r>
  <r>
    <x v="1814"/>
    <s v="Cowan"/>
    <n v="46.53"/>
    <n v="4.16"/>
    <s v="No"/>
    <x v="0"/>
    <x v="0"/>
    <n v="0"/>
    <x v="1"/>
    <x v="0"/>
    <x v="2"/>
    <s v="04-Sep-1990"/>
    <x v="1814"/>
    <x v="2"/>
    <s v="tier - 3"/>
    <x v="0"/>
    <x v="3"/>
  </r>
  <r>
    <x v="1815"/>
    <s v="Sousa"/>
    <n v="34.99"/>
    <n v="5.0999999999999996"/>
    <s v="No"/>
    <x v="0"/>
    <x v="1"/>
    <n v="1"/>
    <x v="1"/>
    <x v="0"/>
    <x v="2"/>
    <s v="04-Oct-2003"/>
    <x v="1815"/>
    <x v="1"/>
    <s v="tier - 1"/>
    <x v="14"/>
    <x v="39"/>
  </r>
  <r>
    <x v="1816"/>
    <s v="Stanton"/>
    <n v="17.05"/>
    <n v="5.3"/>
    <s v="No"/>
    <x v="0"/>
    <x v="1"/>
    <n v="1"/>
    <x v="1"/>
    <x v="3"/>
    <x v="2"/>
    <s v="18-Oct-1979"/>
    <x v="1816"/>
    <x v="1"/>
    <s v="tier - 1"/>
    <x v="0"/>
    <x v="18"/>
  </r>
  <r>
    <x v="1817"/>
    <s v="Mollak"/>
    <n v="37.18"/>
    <n v="4.9000000000000004"/>
    <s v="No"/>
    <x v="0"/>
    <x v="0"/>
    <n v="0"/>
    <x v="1"/>
    <x v="0"/>
    <x v="2"/>
    <s v="13-Jul-1990"/>
    <x v="1817"/>
    <x v="1"/>
    <s v="tier - 1"/>
    <x v="0"/>
    <x v="3"/>
  </r>
  <r>
    <x v="1818"/>
    <s v="Bell"/>
    <n v="35.200000000000003"/>
    <n v="5.55"/>
    <s v="No"/>
    <x v="0"/>
    <x v="0"/>
    <n v="0"/>
    <x v="1"/>
    <x v="0"/>
    <x v="2"/>
    <s v="26-Sep-1990"/>
    <x v="1818"/>
    <x v="1"/>
    <s v="tier - 2"/>
    <x v="3"/>
    <x v="3"/>
  </r>
  <r>
    <x v="1819"/>
    <s v="Weston"/>
    <n v="37.335000000000001"/>
    <n v="4.95"/>
    <s v="No"/>
    <x v="0"/>
    <x v="0"/>
    <n v="0"/>
    <x v="1"/>
    <x v="0"/>
    <x v="2"/>
    <s v="05-Aug-1990"/>
    <x v="1819"/>
    <x v="2"/>
    <s v="tier - 3"/>
    <x v="4"/>
    <x v="3"/>
  </r>
  <r>
    <x v="1820"/>
    <s v="Rabuzzi"/>
    <n v="27.265000000000001"/>
    <n v="6.46"/>
    <s v="Yes"/>
    <x v="0"/>
    <x v="0"/>
    <n v="0"/>
    <x v="1"/>
    <x v="1"/>
    <x v="0"/>
    <s v="25-Oct-1996"/>
    <x v="1820"/>
    <x v="1"/>
    <s v="tier - 1"/>
    <x v="6"/>
    <x v="45"/>
  </r>
  <r>
    <x v="1821"/>
    <s v="Hendrix"/>
    <n v="30.8"/>
    <n v="4.9000000000000004"/>
    <s v="Yes"/>
    <x v="0"/>
    <x v="0"/>
    <n v="0"/>
    <x v="1"/>
    <x v="0"/>
    <x v="2"/>
    <s v="22-Jun-1985"/>
    <x v="1821"/>
    <x v="0"/>
    <s v="tier - 1"/>
    <x v="3"/>
    <x v="17"/>
  </r>
  <r>
    <x v="1822"/>
    <s v="Van Nielen"/>
    <n v="30.21"/>
    <n v="5.21"/>
    <s v="No"/>
    <x v="0"/>
    <x v="0"/>
    <n v="1"/>
    <x v="1"/>
    <x v="0"/>
    <x v="2"/>
    <s v="29-Jun-1998"/>
    <x v="1822"/>
    <x v="1"/>
    <s v="tier - 1"/>
    <x v="1"/>
    <x v="44"/>
  </r>
  <r>
    <x v="1823"/>
    <s v="Blanton"/>
    <n v="35.340000000000003"/>
    <n v="4.13"/>
    <s v="No"/>
    <x v="1"/>
    <x v="0"/>
    <n v="1"/>
    <x v="1"/>
    <x v="0"/>
    <x v="2"/>
    <s v="02-Jul-2000"/>
    <x v="1823"/>
    <x v="1"/>
    <s v="tier - 3"/>
    <x v="3"/>
    <x v="21"/>
  </r>
  <r>
    <x v="1824"/>
    <s v="Schout"/>
    <n v="26.695"/>
    <n v="5.28"/>
    <s v="No"/>
    <x v="0"/>
    <x v="0"/>
    <n v="0"/>
    <x v="1"/>
    <x v="1"/>
    <x v="2"/>
    <s v="18-Sep-1989"/>
    <x v="1824"/>
    <x v="1"/>
    <s v="tier - 2"/>
    <x v="1"/>
    <x v="4"/>
  </r>
  <r>
    <x v="1825"/>
    <s v="Schmaltz"/>
    <n v="29.355"/>
    <n v="4.68"/>
    <s v="Yes"/>
    <x v="0"/>
    <x v="0"/>
    <n v="0"/>
    <x v="1"/>
    <x v="1"/>
    <x v="2"/>
    <s v="25-Dec-1996"/>
    <x v="1825"/>
    <x v="1"/>
    <s v="tier - 2"/>
    <x v="2"/>
    <x v="45"/>
  </r>
  <r>
    <x v="1826"/>
    <s v="Eagen"/>
    <n v="29.59"/>
    <n v="4.0599999999999996"/>
    <s v="No"/>
    <x v="0"/>
    <x v="0"/>
    <n v="0"/>
    <x v="1"/>
    <x v="1"/>
    <x v="2"/>
    <s v="20-Sep-1990"/>
    <x v="1826"/>
    <x v="1"/>
    <s v="tier - 2"/>
    <x v="0"/>
    <x v="3"/>
  </r>
  <r>
    <x v="1827"/>
    <s v="Rotramel"/>
    <n v="31.35"/>
    <n v="4.2"/>
    <s v="No"/>
    <x v="1"/>
    <x v="0"/>
    <n v="1"/>
    <x v="1"/>
    <x v="0"/>
    <x v="2"/>
    <s v="22-Dec-2004"/>
    <x v="1827"/>
    <x v="1"/>
    <s v="tier - 2"/>
    <x v="2"/>
    <x v="41"/>
  </r>
  <r>
    <x v="1828"/>
    <s v="Prevost"/>
    <n v="20.52"/>
    <n v="4.83"/>
    <s v="No"/>
    <x v="0"/>
    <x v="0"/>
    <n v="0"/>
    <x v="1"/>
    <x v="2"/>
    <x v="2"/>
    <s v="17-Nov-1990"/>
    <x v="1828"/>
    <x v="1"/>
    <s v="tier - 1"/>
    <x v="2"/>
    <x v="3"/>
  </r>
  <r>
    <x v="1829"/>
    <s v="Boyd"/>
    <n v="42.9"/>
    <n v="4.87"/>
    <s v="Yes"/>
    <x v="0"/>
    <x v="0"/>
    <n v="1"/>
    <x v="1"/>
    <x v="0"/>
    <x v="2"/>
    <s v="13-Jun-1988"/>
    <x v="1829"/>
    <x v="1"/>
    <s v="tier - 2"/>
    <x v="3"/>
    <x v="23"/>
  </r>
  <r>
    <x v="1830"/>
    <s v="Dawes"/>
    <n v="24.6"/>
    <n v="5.86"/>
    <s v="No"/>
    <x v="0"/>
    <x v="1"/>
    <n v="1"/>
    <x v="1"/>
    <x v="2"/>
    <x v="1"/>
    <s v="29-Jun-1993"/>
    <x v="1830"/>
    <x v="1"/>
    <s v="tier - 1"/>
    <x v="3"/>
    <x v="20"/>
  </r>
  <r>
    <x v="1831"/>
    <s v="Jennings"/>
    <n v="28.405000000000001"/>
    <n v="4.12"/>
    <s v="No"/>
    <x v="0"/>
    <x v="0"/>
    <n v="1"/>
    <x v="1"/>
    <x v="1"/>
    <x v="2"/>
    <s v="13-Aug-1992"/>
    <x v="1831"/>
    <x v="1"/>
    <s v="tier - 2"/>
    <x v="1"/>
    <x v="34"/>
  </r>
  <r>
    <x v="1832"/>
    <s v="Nyambaso"/>
    <n v="34.674999999999997"/>
    <n v="5.71"/>
    <s v="Yes"/>
    <x v="0"/>
    <x v="0"/>
    <n v="1"/>
    <x v="1"/>
    <x v="0"/>
    <x v="1"/>
    <s v="21-Dec-1988"/>
    <x v="1832"/>
    <x v="1"/>
    <s v="tier - 2"/>
    <x v="6"/>
    <x v="23"/>
  </r>
  <r>
    <x v="1833"/>
    <s v="Shaffer"/>
    <n v="18.850000000000001"/>
    <n v="6.03"/>
    <s v="No"/>
    <x v="0"/>
    <x v="0"/>
    <n v="1"/>
    <x v="1"/>
    <x v="2"/>
    <x v="1"/>
    <s v="05-Dec-1987"/>
    <x v="1833"/>
    <x v="1"/>
    <s v="tier - 3"/>
    <x v="1"/>
    <x v="38"/>
  </r>
  <r>
    <x v="1834"/>
    <s v="Corkum"/>
    <n v="34.130000000000003"/>
    <n v="5.65"/>
    <s v="No"/>
    <x v="0"/>
    <x v="1"/>
    <n v="1"/>
    <x v="1"/>
    <x v="0"/>
    <x v="2"/>
    <s v="02-Oct-2003"/>
    <x v="1834"/>
    <x v="1"/>
    <s v="tier - 3"/>
    <x v="12"/>
    <x v="39"/>
  </r>
  <r>
    <x v="1835"/>
    <s v="Pedersen"/>
    <n v="17.34"/>
    <n v="5.05"/>
    <s v="No"/>
    <x v="0"/>
    <x v="0"/>
    <n v="0"/>
    <x v="1"/>
    <x v="3"/>
    <x v="2"/>
    <s v="16-Jun-1980"/>
    <x v="1835"/>
    <x v="1"/>
    <s v="tier - 3"/>
    <x v="0"/>
    <x v="25"/>
  </r>
  <r>
    <x v="1836"/>
    <s v="Melo"/>
    <n v="17.440000000000001"/>
    <n v="6.26"/>
    <s v="No"/>
    <x v="0"/>
    <x v="0"/>
    <n v="0"/>
    <x v="1"/>
    <x v="3"/>
    <x v="1"/>
    <s v="27-Sep-1982"/>
    <x v="1836"/>
    <x v="1"/>
    <s v="tier - 3"/>
    <x v="0"/>
    <x v="37"/>
  </r>
  <r>
    <x v="1837"/>
    <s v="Sakamoto"/>
    <n v="33.659999999999997"/>
    <n v="4.08"/>
    <s v="Yes"/>
    <x v="0"/>
    <x v="1"/>
    <n v="1"/>
    <x v="1"/>
    <x v="0"/>
    <x v="2"/>
    <s v="13-Oct-1997"/>
    <x v="1837"/>
    <x v="0"/>
    <s v="tier - 2"/>
    <x v="0"/>
    <x v="31"/>
  </r>
  <r>
    <x v="1838"/>
    <s v="McMahon"/>
    <n v="21.375"/>
    <n v="6.19"/>
    <s v="Yes"/>
    <x v="0"/>
    <x v="0"/>
    <n v="1"/>
    <x v="1"/>
    <x v="2"/>
    <x v="1"/>
    <s v="26-Jun-1988"/>
    <x v="1838"/>
    <x v="1"/>
    <s v="tier - 1"/>
    <x v="6"/>
    <x v="23"/>
  </r>
  <r>
    <x v="1839"/>
    <s v="Harris"/>
    <n v="27.14"/>
    <n v="6.01"/>
    <s v="No"/>
    <x v="0"/>
    <x v="0"/>
    <n v="1"/>
    <x v="1"/>
    <x v="1"/>
    <x v="1"/>
    <s v="12-Jul-1992"/>
    <x v="1839"/>
    <x v="1"/>
    <s v="tier - 3"/>
    <x v="1"/>
    <x v="34"/>
  </r>
  <r>
    <x v="1840"/>
    <s v="Lombardo"/>
    <n v="35.78"/>
    <n v="6.07"/>
    <s v="No"/>
    <x v="1"/>
    <x v="0"/>
    <n v="1"/>
    <x v="1"/>
    <x v="0"/>
    <x v="1"/>
    <s v="18-Jul-2004"/>
    <x v="1840"/>
    <x v="1"/>
    <s v="tier - 2"/>
    <x v="1"/>
    <x v="41"/>
  </r>
  <r>
    <x v="1841"/>
    <s v="Bode"/>
    <n v="34.96"/>
    <n v="5.63"/>
    <s v="No"/>
    <x v="0"/>
    <x v="0"/>
    <n v="0"/>
    <x v="1"/>
    <x v="0"/>
    <x v="2"/>
    <s v="20-Nov-1999"/>
    <x v="1841"/>
    <x v="1"/>
    <s v="tier - 2"/>
    <x v="1"/>
    <x v="35"/>
  </r>
  <r>
    <x v="1842"/>
    <s v="Johnson"/>
    <n v="38.39"/>
    <n v="6.05"/>
    <s v="No"/>
    <x v="0"/>
    <x v="0"/>
    <n v="0"/>
    <x v="1"/>
    <x v="0"/>
    <x v="1"/>
    <s v="04-Jul-1991"/>
    <x v="1842"/>
    <x v="2"/>
    <s v="tier - 3"/>
    <x v="0"/>
    <x v="42"/>
  </r>
  <r>
    <x v="1843"/>
    <s v="Norcross"/>
    <n v="33.82"/>
    <n v="4.6500000000000004"/>
    <s v="No"/>
    <x v="0"/>
    <x v="0"/>
    <n v="0"/>
    <x v="1"/>
    <x v="0"/>
    <x v="2"/>
    <s v="15-Jul-1990"/>
    <x v="1843"/>
    <x v="1"/>
    <s v="tier - 3"/>
    <x v="1"/>
    <x v="3"/>
  </r>
  <r>
    <x v="1844"/>
    <s v="Lazrus"/>
    <n v="27.835000000000001"/>
    <n v="5.37"/>
    <s v="No"/>
    <x v="0"/>
    <x v="0"/>
    <n v="0"/>
    <x v="1"/>
    <x v="1"/>
    <x v="2"/>
    <s v="08-Aug-1990"/>
    <x v="1844"/>
    <x v="1"/>
    <s v="tier - 3"/>
    <x v="1"/>
    <x v="3"/>
  </r>
  <r>
    <x v="1845"/>
    <s v="Tsegay"/>
    <n v="33"/>
    <n v="5.39"/>
    <s v="No"/>
    <x v="0"/>
    <x v="0"/>
    <n v="0"/>
    <x v="1"/>
    <x v="0"/>
    <x v="2"/>
    <s v="28-Jun-1994"/>
    <x v="1845"/>
    <x v="0"/>
    <s v="tier - 2"/>
    <x v="0"/>
    <x v="6"/>
  </r>
  <r>
    <x v="1846"/>
    <s v="Schneider"/>
    <n v="26.885000000000002"/>
    <n v="5.86"/>
    <s v="No"/>
    <x v="0"/>
    <x v="0"/>
    <n v="0"/>
    <x v="1"/>
    <x v="1"/>
    <x v="1"/>
    <s v="03-Sep-1991"/>
    <x v="1846"/>
    <x v="0"/>
    <s v="tier - 2"/>
    <x v="7"/>
    <x v="42"/>
  </r>
  <r>
    <x v="1847"/>
    <s v="Loreto"/>
    <n v="29.26"/>
    <n v="4.4400000000000004"/>
    <s v="No"/>
    <x v="0"/>
    <x v="0"/>
    <n v="0"/>
    <x v="1"/>
    <x v="1"/>
    <x v="2"/>
    <s v="24-Oct-1994"/>
    <x v="1847"/>
    <x v="1"/>
    <s v="tier - 3"/>
    <x v="6"/>
    <x v="6"/>
  </r>
  <r>
    <x v="1848"/>
    <s v="Callahan"/>
    <n v="26.98"/>
    <n v="4.41"/>
    <s v="No"/>
    <x v="0"/>
    <x v="0"/>
    <n v="0"/>
    <x v="1"/>
    <x v="1"/>
    <x v="2"/>
    <s v="08-Oct-1994"/>
    <x v="1848"/>
    <x v="2"/>
    <s v="tier - 2"/>
    <x v="4"/>
    <x v="6"/>
  </r>
  <r>
    <x v="1849"/>
    <s v="Timko"/>
    <n v="32.11"/>
    <n v="5.19"/>
    <s v="No"/>
    <x v="0"/>
    <x v="1"/>
    <n v="1"/>
    <x v="1"/>
    <x v="0"/>
    <x v="2"/>
    <s v="23-Dec-1993"/>
    <x v="1849"/>
    <x v="1"/>
    <s v="tier - 2"/>
    <x v="1"/>
    <x v="20"/>
  </r>
  <r>
    <x v="1850"/>
    <s v="Achatz"/>
    <n v="31.73"/>
    <n v="5.16"/>
    <s v="No"/>
    <x v="0"/>
    <x v="1"/>
    <n v="1"/>
    <x v="1"/>
    <x v="0"/>
    <x v="2"/>
    <s v="04-Sep-1993"/>
    <x v="1850"/>
    <x v="1"/>
    <s v="tier - 3"/>
    <x v="1"/>
    <x v="20"/>
  </r>
  <r>
    <x v="1851"/>
    <s v="Horwitz"/>
    <n v="22.515000000000001"/>
    <n v="4.24"/>
    <s v="No"/>
    <x v="0"/>
    <x v="0"/>
    <n v="0"/>
    <x v="1"/>
    <x v="2"/>
    <x v="2"/>
    <s v="29-Dec-1994"/>
    <x v="1851"/>
    <x v="2"/>
    <s v="tier - 1"/>
    <x v="6"/>
    <x v="6"/>
  </r>
  <r>
    <x v="1852"/>
    <s v="Gordyan"/>
    <n v="25.9"/>
    <n v="5.45"/>
    <s v="No"/>
    <x v="0"/>
    <x v="0"/>
    <n v="1"/>
    <x v="1"/>
    <x v="1"/>
    <x v="2"/>
    <s v="15-Aug-1992"/>
    <x v="1852"/>
    <x v="1"/>
    <s v="tier - 3"/>
    <x v="16"/>
    <x v="34"/>
  </r>
  <r>
    <x v="1853"/>
    <s v="Hetherington"/>
    <n v="27.72"/>
    <n v="5.03"/>
    <s v="Yes"/>
    <x v="0"/>
    <x v="0"/>
    <n v="1"/>
    <x v="1"/>
    <x v="1"/>
    <x v="2"/>
    <s v="16-Sep-1988"/>
    <x v="1853"/>
    <x v="1"/>
    <s v="tier - 1"/>
    <x v="0"/>
    <x v="23"/>
  </r>
  <r>
    <x v="1854"/>
    <s v="Thompson"/>
    <n v="31.5"/>
    <n v="9.6199999999999992"/>
    <s v="Yes"/>
    <x v="0"/>
    <x v="0"/>
    <n v="1"/>
    <x v="1"/>
    <x v="0"/>
    <x v="0"/>
    <s v="13-Jul-1986"/>
    <x v="1854"/>
    <x v="1"/>
    <s v="tier - 2"/>
    <x v="3"/>
    <x v="26"/>
  </r>
  <r>
    <x v="1855"/>
    <s v="Battoo"/>
    <n v="29.7"/>
    <n v="6.77"/>
    <s v="Yes"/>
    <x v="0"/>
    <x v="0"/>
    <n v="1"/>
    <x v="1"/>
    <x v="1"/>
    <x v="0"/>
    <s v="11-Aug-1986"/>
    <x v="1855"/>
    <x v="2"/>
    <s v="tier - 2"/>
    <x v="0"/>
    <x v="26"/>
  </r>
  <r>
    <x v="1856"/>
    <s v="Barker"/>
    <n v="21.26"/>
    <n v="5.36"/>
    <s v="Yes"/>
    <x v="0"/>
    <x v="0"/>
    <n v="1"/>
    <x v="1"/>
    <x v="2"/>
    <x v="2"/>
    <s v="18-Jul-1988"/>
    <x v="1856"/>
    <x v="1"/>
    <s v="tier - 2"/>
    <x v="0"/>
    <x v="23"/>
  </r>
  <r>
    <x v="1857"/>
    <s v="Saarnilehto"/>
    <n v="17.09"/>
    <n v="5.69"/>
    <s v="No"/>
    <x v="0"/>
    <x v="0"/>
    <n v="0"/>
    <x v="1"/>
    <x v="3"/>
    <x v="2"/>
    <s v="29-Jun-1982"/>
    <x v="1857"/>
    <x v="1"/>
    <s v="tier - 2"/>
    <x v="0"/>
    <x v="37"/>
  </r>
  <r>
    <x v="1858"/>
    <s v="Morton"/>
    <n v="24.3"/>
    <n v="4.9000000000000004"/>
    <s v="Yes"/>
    <x v="0"/>
    <x v="1"/>
    <n v="1"/>
    <x v="1"/>
    <x v="2"/>
    <x v="2"/>
    <s v="29-Nov-1997"/>
    <x v="1858"/>
    <x v="1"/>
    <s v="tier - 2"/>
    <x v="3"/>
    <x v="31"/>
  </r>
  <r>
    <x v="1859"/>
    <s v="Thomas"/>
    <n v="29.734999999999999"/>
    <n v="5.78"/>
    <s v="No"/>
    <x v="0"/>
    <x v="0"/>
    <n v="0"/>
    <x v="1"/>
    <x v="1"/>
    <x v="1"/>
    <s v="28-Aug-1990"/>
    <x v="1859"/>
    <x v="1"/>
    <s v="tier - 3"/>
    <x v="1"/>
    <x v="3"/>
  </r>
  <r>
    <x v="1860"/>
    <s v="Hillman"/>
    <n v="29.26"/>
    <n v="4.7"/>
    <s v="No"/>
    <x v="0"/>
    <x v="0"/>
    <n v="0"/>
    <x v="1"/>
    <x v="1"/>
    <x v="2"/>
    <s v="13-Sep-1991"/>
    <x v="1860"/>
    <x v="1"/>
    <s v="tier - 2"/>
    <x v="0"/>
    <x v="42"/>
  </r>
  <r>
    <x v="1861"/>
    <s v="Edwards"/>
    <n v="33"/>
    <n v="6.28"/>
    <s v="No"/>
    <x v="0"/>
    <x v="0"/>
    <n v="0"/>
    <x v="1"/>
    <x v="0"/>
    <x v="1"/>
    <s v="01-Nov-1994"/>
    <x v="1861"/>
    <x v="1"/>
    <s v="tier - 2"/>
    <x v="0"/>
    <x v="6"/>
  </r>
  <r>
    <x v="1862"/>
    <s v="Bartel"/>
    <n v="31.065000000000001"/>
    <n v="4.2300000000000004"/>
    <s v="No"/>
    <x v="0"/>
    <x v="0"/>
    <n v="0"/>
    <x v="1"/>
    <x v="0"/>
    <x v="2"/>
    <s v="01-Jun-1991"/>
    <x v="1862"/>
    <x v="1"/>
    <s v="tier - 1"/>
    <x v="2"/>
    <x v="3"/>
  </r>
  <r>
    <x v="1863"/>
    <s v="Potekhina"/>
    <n v="26.51"/>
    <n v="6.17"/>
    <s v="No"/>
    <x v="0"/>
    <x v="0"/>
    <n v="0"/>
    <x v="1"/>
    <x v="1"/>
    <x v="1"/>
    <s v="26-Oct-1994"/>
    <x v="1863"/>
    <x v="1"/>
    <s v="tier - 1"/>
    <x v="0"/>
    <x v="6"/>
  </r>
  <r>
    <x v="1864"/>
    <s v="Kelly"/>
    <n v="28.88"/>
    <n v="4.96"/>
    <s v="No"/>
    <x v="0"/>
    <x v="0"/>
    <n v="0"/>
    <x v="1"/>
    <x v="1"/>
    <x v="2"/>
    <s v="02-Nov-1994"/>
    <x v="1864"/>
    <x v="1"/>
    <s v="tier - 1"/>
    <x v="2"/>
    <x v="6"/>
  </r>
  <r>
    <x v="1865"/>
    <s v="Lapp"/>
    <n v="35.814999999999998"/>
    <n v="5.1100000000000003"/>
    <s v="Yes"/>
    <x v="0"/>
    <x v="0"/>
    <n v="1"/>
    <x v="1"/>
    <x v="0"/>
    <x v="2"/>
    <s v="19-Dec-1988"/>
    <x v="1865"/>
    <x v="1"/>
    <s v="tier - 1"/>
    <x v="1"/>
    <x v="23"/>
  </r>
  <r>
    <x v="1866"/>
    <s v="Burke"/>
    <n v="21.28"/>
    <n v="4.05"/>
    <s v="No"/>
    <x v="1"/>
    <x v="0"/>
    <n v="1"/>
    <x v="1"/>
    <x v="2"/>
    <x v="2"/>
    <s v="25-Nov-2000"/>
    <x v="1866"/>
    <x v="1"/>
    <s v="tier - 3"/>
    <x v="1"/>
    <x v="21"/>
  </r>
  <r>
    <x v="1867"/>
    <s v="Barry"/>
    <n v="33.81"/>
    <n v="6.49"/>
    <s v="No"/>
    <x v="0"/>
    <x v="1"/>
    <n v="1"/>
    <x v="1"/>
    <x v="0"/>
    <x v="0"/>
    <s v="08-Jun-2003"/>
    <x v="1867"/>
    <x v="1"/>
    <s v="tier - 1"/>
    <x v="14"/>
    <x v="43"/>
  </r>
  <r>
    <x v="1868"/>
    <s v="McCormick"/>
    <n v="44.22"/>
    <n v="4.1900000000000004"/>
    <s v="No"/>
    <x v="0"/>
    <x v="0"/>
    <n v="1"/>
    <x v="1"/>
    <x v="0"/>
    <x v="2"/>
    <s v="18-Jun-1992"/>
    <x v="1868"/>
    <x v="2"/>
    <s v="tier - 2"/>
    <x v="0"/>
    <x v="34"/>
  </r>
  <r>
    <x v="1869"/>
    <s v="McElroy"/>
    <n v="15.46"/>
    <n v="4.99"/>
    <s v="Yes"/>
    <x v="0"/>
    <x v="1"/>
    <n v="1"/>
    <x v="1"/>
    <x v="3"/>
    <x v="2"/>
    <s v="20-Nov-1983"/>
    <x v="1869"/>
    <x v="1"/>
    <s v="tier - 1"/>
    <x v="1"/>
    <x v="33"/>
  </r>
  <r>
    <x v="1870"/>
    <s v="Coffed"/>
    <n v="30.3"/>
    <n v="4.7699999999999996"/>
    <s v="Yes"/>
    <x v="0"/>
    <x v="0"/>
    <n v="1"/>
    <x v="1"/>
    <x v="0"/>
    <x v="2"/>
    <s v="14-Oct-1995"/>
    <x v="1870"/>
    <x v="2"/>
    <s v="tier - 2"/>
    <x v="3"/>
    <x v="40"/>
  </r>
  <r>
    <x v="1871"/>
    <s v="Estes"/>
    <n v="16.670000000000002"/>
    <n v="5.46"/>
    <s v="No"/>
    <x v="0"/>
    <x v="0"/>
    <n v="0"/>
    <x v="1"/>
    <x v="3"/>
    <x v="2"/>
    <s v="16-Jun-1982"/>
    <x v="1871"/>
    <x v="1"/>
    <s v="tier - 3"/>
    <x v="0"/>
    <x v="37"/>
  </r>
  <r>
    <x v="1872"/>
    <s v="Miles"/>
    <n v="28.594999999999999"/>
    <n v="5.43"/>
    <s v="No"/>
    <x v="0"/>
    <x v="0"/>
    <n v="0"/>
    <x v="1"/>
    <x v="1"/>
    <x v="2"/>
    <s v="01-Dec-1991"/>
    <x v="1872"/>
    <x v="2"/>
    <s v="tier - 1"/>
    <x v="1"/>
    <x v="42"/>
  </r>
  <r>
    <x v="1873"/>
    <s v="Zamore"/>
    <n v="25.934999999999999"/>
    <n v="4.29"/>
    <s v="No"/>
    <x v="0"/>
    <x v="0"/>
    <n v="0"/>
    <x v="1"/>
    <x v="1"/>
    <x v="2"/>
    <s v="03-Nov-1991"/>
    <x v="1873"/>
    <x v="1"/>
    <s v="tier - 2"/>
    <x v="1"/>
    <x v="42"/>
  </r>
  <r>
    <x v="1874"/>
    <s v="Donaghy"/>
    <n v="27.645"/>
    <n v="5.25"/>
    <s v="No"/>
    <x v="0"/>
    <x v="0"/>
    <n v="1"/>
    <x v="1"/>
    <x v="1"/>
    <x v="2"/>
    <s v="27-Jun-1992"/>
    <x v="1874"/>
    <x v="2"/>
    <s v="tier - 1"/>
    <x v="4"/>
    <x v="34"/>
  </r>
  <r>
    <x v="1875"/>
    <s v="Kennedy"/>
    <n v="30.1"/>
    <n v="4.04"/>
    <s v="No"/>
    <x v="0"/>
    <x v="0"/>
    <n v="1"/>
    <x v="1"/>
    <x v="0"/>
    <x v="2"/>
    <s v="14-Dec-1998"/>
    <x v="1875"/>
    <x v="1"/>
    <s v="tier - 1"/>
    <x v="3"/>
    <x v="44"/>
  </r>
  <r>
    <x v="1876"/>
    <s v="Fiorini"/>
    <n v="26.79"/>
    <n v="5"/>
    <s v="Yes"/>
    <x v="0"/>
    <x v="1"/>
    <n v="1"/>
    <x v="1"/>
    <x v="1"/>
    <x v="2"/>
    <s v="06-Sep-1997"/>
    <x v="1876"/>
    <x v="1"/>
    <s v="tier - 2"/>
    <x v="1"/>
    <x v="31"/>
  </r>
  <r>
    <x v="1877"/>
    <s v="Alexander"/>
    <n v="27.1"/>
    <n v="4.01"/>
    <s v="Yes"/>
    <x v="0"/>
    <x v="0"/>
    <n v="1"/>
    <x v="1"/>
    <x v="1"/>
    <x v="2"/>
    <s v="03-Oct-1995"/>
    <x v="1877"/>
    <x v="1"/>
    <s v="tier - 2"/>
    <x v="15"/>
    <x v="40"/>
  </r>
  <r>
    <x v="1878"/>
    <s v="Watkins"/>
    <n v="24.31"/>
    <n v="5.4"/>
    <s v="No"/>
    <x v="0"/>
    <x v="0"/>
    <n v="0"/>
    <x v="1"/>
    <x v="2"/>
    <x v="2"/>
    <s v="25-Jun-1989"/>
    <x v="1878"/>
    <x v="1"/>
    <s v="tier - 3"/>
    <x v="0"/>
    <x v="4"/>
  </r>
  <r>
    <x v="1879"/>
    <s v="Cassel"/>
    <n v="15.53"/>
    <n v="5.81"/>
    <s v="No"/>
    <x v="0"/>
    <x v="0"/>
    <n v="1"/>
    <x v="1"/>
    <x v="3"/>
    <x v="1"/>
    <s v="16-Sep-1984"/>
    <x v="1879"/>
    <x v="1"/>
    <s v="tier - 2"/>
    <x v="1"/>
    <x v="32"/>
  </r>
  <r>
    <x v="1880"/>
    <s v="Ferguson"/>
    <n v="30.7"/>
    <n v="5.82"/>
    <s v="No"/>
    <x v="0"/>
    <x v="0"/>
    <n v="1"/>
    <x v="1"/>
    <x v="0"/>
    <x v="1"/>
    <s v="26-Nov-1998"/>
    <x v="1880"/>
    <x v="1"/>
    <s v="tier - 1"/>
    <x v="1"/>
    <x v="44"/>
  </r>
  <r>
    <x v="1881"/>
    <s v="O'Sullivan"/>
    <n v="33.33"/>
    <n v="4.82"/>
    <s v="No"/>
    <x v="0"/>
    <x v="0"/>
    <n v="1"/>
    <x v="1"/>
    <x v="0"/>
    <x v="2"/>
    <s v="04-Aug-1992"/>
    <x v="1881"/>
    <x v="1"/>
    <s v="tier - 2"/>
    <x v="0"/>
    <x v="34"/>
  </r>
  <r>
    <x v="1882"/>
    <s v="Chepkirui"/>
    <n v="32.4"/>
    <n v="5.08"/>
    <s v="No"/>
    <x v="0"/>
    <x v="0"/>
    <n v="1"/>
    <x v="1"/>
    <x v="0"/>
    <x v="2"/>
    <s v="28-Jun-1992"/>
    <x v="1882"/>
    <x v="1"/>
    <s v="tier - 1"/>
    <x v="3"/>
    <x v="34"/>
  </r>
  <r>
    <x v="1883"/>
    <s v="Gurney"/>
    <n v="27.93"/>
    <n v="5.59"/>
    <s v="No"/>
    <x v="0"/>
    <x v="0"/>
    <n v="1"/>
    <x v="1"/>
    <x v="1"/>
    <x v="2"/>
    <s v="18-Jun-1992"/>
    <x v="1883"/>
    <x v="1"/>
    <s v="tier - 3"/>
    <x v="2"/>
    <x v="34"/>
  </r>
  <r>
    <x v="1884"/>
    <s v="Francis"/>
    <n v="21.754999999999999"/>
    <n v="5.12"/>
    <s v="No"/>
    <x v="0"/>
    <x v="0"/>
    <n v="0"/>
    <x v="1"/>
    <x v="2"/>
    <x v="2"/>
    <s v="06-Aug-1991"/>
    <x v="1884"/>
    <x v="1"/>
    <s v="tier - 1"/>
    <x v="1"/>
    <x v="42"/>
  </r>
  <r>
    <x v="1885"/>
    <s v="Gruca"/>
    <n v="25.934999999999999"/>
    <n v="4.95"/>
    <s v="No"/>
    <x v="0"/>
    <x v="0"/>
    <n v="0"/>
    <x v="1"/>
    <x v="1"/>
    <x v="2"/>
    <s v="21-Aug-1994"/>
    <x v="1885"/>
    <x v="1"/>
    <s v="tier - 3"/>
    <x v="1"/>
    <x v="6"/>
  </r>
  <r>
    <x v="1886"/>
    <s v="Rojas Alvarez"/>
    <n v="31.5"/>
    <n v="6.16"/>
    <s v="No"/>
    <x v="0"/>
    <x v="0"/>
    <n v="0"/>
    <x v="1"/>
    <x v="0"/>
    <x v="1"/>
    <s v="14-Dec-1990"/>
    <x v="1886"/>
    <x v="1"/>
    <s v="tier - 3"/>
    <x v="3"/>
    <x v="3"/>
  </r>
  <r>
    <x v="1887"/>
    <s v="Denton"/>
    <n v="30.03"/>
    <n v="6.41"/>
    <s v="No"/>
    <x v="0"/>
    <x v="0"/>
    <n v="0"/>
    <x v="1"/>
    <x v="0"/>
    <x v="0"/>
    <s v="01-Dec-1990"/>
    <x v="1887"/>
    <x v="2"/>
    <s v="tier - 2"/>
    <x v="0"/>
    <x v="3"/>
  </r>
  <r>
    <x v="1888"/>
    <s v="Mason"/>
    <n v="33.479999999999997"/>
    <n v="8.94"/>
    <s v="No"/>
    <x v="0"/>
    <x v="0"/>
    <n v="0"/>
    <x v="1"/>
    <x v="0"/>
    <x v="0"/>
    <s v="18-Oct-2002"/>
    <x v="1888"/>
    <x v="1"/>
    <s v="tier - 1"/>
    <x v="1"/>
    <x v="43"/>
  </r>
  <r>
    <x v="1889"/>
    <s v="Trout"/>
    <n v="16.510000000000002"/>
    <n v="4.42"/>
    <s v="Yes"/>
    <x v="0"/>
    <x v="1"/>
    <n v="1"/>
    <x v="1"/>
    <x v="3"/>
    <x v="2"/>
    <s v="16-Sep-1983"/>
    <x v="1889"/>
    <x v="1"/>
    <s v="tier - 1"/>
    <x v="0"/>
    <x v="33"/>
  </r>
  <r>
    <x v="1890"/>
    <s v="Gilbert"/>
    <n v="33.155000000000001"/>
    <n v="5.3"/>
    <s v="Yes"/>
    <x v="0"/>
    <x v="0"/>
    <n v="1"/>
    <x v="1"/>
    <x v="0"/>
    <x v="2"/>
    <s v="14-Sep-1995"/>
    <x v="1890"/>
    <x v="2"/>
    <s v="tier - 3"/>
    <x v="1"/>
    <x v="40"/>
  </r>
  <r>
    <x v="1891"/>
    <s v="Chong"/>
    <n v="37.29"/>
    <n v="4.6399999999999997"/>
    <s v="No"/>
    <x v="0"/>
    <x v="1"/>
    <n v="1"/>
    <x v="1"/>
    <x v="0"/>
    <x v="2"/>
    <s v="13-Aug-1993"/>
    <x v="1891"/>
    <x v="1"/>
    <s v="tier - 1"/>
    <x v="0"/>
    <x v="20"/>
  </r>
  <r>
    <x v="1892"/>
    <s v="Henry"/>
    <n v="20.23"/>
    <n v="6.16"/>
    <s v="Yes"/>
    <x v="0"/>
    <x v="0"/>
    <n v="1"/>
    <x v="1"/>
    <x v="2"/>
    <x v="1"/>
    <s v="30-Nov-1988"/>
    <x v="1892"/>
    <x v="1"/>
    <s v="tier - 1"/>
    <x v="0"/>
    <x v="23"/>
  </r>
  <r>
    <x v="1893"/>
    <s v="Brenneman"/>
    <n v="28.975000000000001"/>
    <n v="4.12"/>
    <s v="No"/>
    <x v="0"/>
    <x v="1"/>
    <n v="1"/>
    <x v="1"/>
    <x v="1"/>
    <x v="2"/>
    <s v="26-Dec-1993"/>
    <x v="1893"/>
    <x v="2"/>
    <s v="tier - 3"/>
    <x v="5"/>
    <x v="20"/>
  </r>
  <r>
    <x v="1894"/>
    <s v="Kemp"/>
    <n v="16.420000000000002"/>
    <n v="5.77"/>
    <s v="Yes"/>
    <x v="0"/>
    <x v="1"/>
    <n v="1"/>
    <x v="1"/>
    <x v="3"/>
    <x v="1"/>
    <s v="10-Nov-1983"/>
    <x v="1894"/>
    <x v="1"/>
    <s v="tier - 1"/>
    <x v="0"/>
    <x v="33"/>
  </r>
  <r>
    <x v="1895"/>
    <s v="Wilson"/>
    <n v="17.559999999999999"/>
    <n v="6.2"/>
    <s v="No"/>
    <x v="0"/>
    <x v="0"/>
    <n v="1"/>
    <x v="1"/>
    <x v="3"/>
    <x v="1"/>
    <s v="07-Jul-1984"/>
    <x v="1895"/>
    <x v="1"/>
    <s v="tier - 1"/>
    <x v="0"/>
    <x v="32"/>
  </r>
  <r>
    <x v="1896"/>
    <s v="Hillyard"/>
    <n v="24.13"/>
    <n v="4.3899999999999997"/>
    <s v="No"/>
    <x v="0"/>
    <x v="0"/>
    <n v="1"/>
    <x v="1"/>
    <x v="2"/>
    <x v="2"/>
    <s v="11-Oct-1992"/>
    <x v="1896"/>
    <x v="2"/>
    <s v="tier - 3"/>
    <x v="1"/>
    <x v="34"/>
  </r>
  <r>
    <x v="1897"/>
    <s v="Turner"/>
    <n v="19.95"/>
    <n v="5.13"/>
    <s v="No"/>
    <x v="1"/>
    <x v="0"/>
    <n v="2"/>
    <x v="1"/>
    <x v="2"/>
    <x v="2"/>
    <s v="13-Sep-2000"/>
    <x v="1897"/>
    <x v="1"/>
    <s v="tier - 1"/>
    <x v="5"/>
    <x v="21"/>
  </r>
  <r>
    <x v="1898"/>
    <s v="Benestad"/>
    <n v="21.24"/>
    <n v="4.49"/>
    <s v="No"/>
    <x v="0"/>
    <x v="0"/>
    <n v="0"/>
    <x v="1"/>
    <x v="2"/>
    <x v="2"/>
    <s v="10-Jul-1989"/>
    <x v="1898"/>
    <x v="1"/>
    <s v="tier - 1"/>
    <x v="0"/>
    <x v="4"/>
  </r>
  <r>
    <x v="1899"/>
    <s v="Gonzales"/>
    <n v="44.22"/>
    <n v="6.35"/>
    <s v="No"/>
    <x v="0"/>
    <x v="0"/>
    <n v="0"/>
    <x v="1"/>
    <x v="0"/>
    <x v="1"/>
    <s v="01-Nov-1990"/>
    <x v="1899"/>
    <x v="1"/>
    <s v="tier - 2"/>
    <x v="0"/>
    <x v="3"/>
  </r>
  <r>
    <x v="1900"/>
    <s v="Newman"/>
    <n v="41.1"/>
    <n v="5.79"/>
    <s v="No"/>
    <x v="0"/>
    <x v="0"/>
    <n v="0"/>
    <x v="1"/>
    <x v="0"/>
    <x v="1"/>
    <s v="22-Nov-1990"/>
    <x v="1900"/>
    <x v="1"/>
    <s v="tier - 2"/>
    <x v="3"/>
    <x v="3"/>
  </r>
  <r>
    <x v="1901"/>
    <s v="Sayre"/>
    <n v="34.200000000000003"/>
    <n v="4.78"/>
    <s v="Yes"/>
    <x v="0"/>
    <x v="0"/>
    <n v="0"/>
    <x v="1"/>
    <x v="0"/>
    <x v="2"/>
    <s v="08-Sep-1996"/>
    <x v="1901"/>
    <x v="1"/>
    <s v="tier - 2"/>
    <x v="3"/>
    <x v="45"/>
  </r>
  <r>
    <x v="1902"/>
    <s v="Panke"/>
    <n v="29.92"/>
    <n v="6.02"/>
    <s v="Yes"/>
    <x v="0"/>
    <x v="0"/>
    <n v="0"/>
    <x v="1"/>
    <x v="0"/>
    <x v="1"/>
    <s v="17-Aug-1996"/>
    <x v="1902"/>
    <x v="1"/>
    <s v="tier - 2"/>
    <x v="0"/>
    <x v="45"/>
  </r>
  <r>
    <x v="1903"/>
    <s v="Brennan"/>
    <n v="28.93"/>
    <n v="4.4400000000000004"/>
    <s v="No"/>
    <x v="0"/>
    <x v="0"/>
    <n v="0"/>
    <x v="1"/>
    <x v="1"/>
    <x v="2"/>
    <s v="29-Jul-1990"/>
    <x v="1903"/>
    <x v="1"/>
    <s v="tier - 3"/>
    <x v="0"/>
    <x v="3"/>
  </r>
  <r>
    <x v="1904"/>
    <s v="Ngo"/>
    <n v="31.254999999999999"/>
    <n v="5.84"/>
    <s v="Yes"/>
    <x v="0"/>
    <x v="0"/>
    <n v="1"/>
    <x v="1"/>
    <x v="0"/>
    <x v="1"/>
    <s v="11-Jul-1995"/>
    <x v="1904"/>
    <x v="1"/>
    <s v="tier - 2"/>
    <x v="1"/>
    <x v="40"/>
  </r>
  <r>
    <x v="1905"/>
    <s v="Guerdan"/>
    <n v="29.83"/>
    <n v="5.39"/>
    <s v="No"/>
    <x v="0"/>
    <x v="0"/>
    <n v="0"/>
    <x v="1"/>
    <x v="1"/>
    <x v="2"/>
    <s v="10-Jul-1999"/>
    <x v="1905"/>
    <x v="1"/>
    <s v="tier - 3"/>
    <x v="14"/>
    <x v="35"/>
  </r>
  <r>
    <x v="1906"/>
    <s v="Shaw"/>
    <n v="29.59"/>
    <n v="6.16"/>
    <s v="No"/>
    <x v="0"/>
    <x v="1"/>
    <n v="1"/>
    <x v="1"/>
    <x v="1"/>
    <x v="1"/>
    <s v="11-Nov-1993"/>
    <x v="1906"/>
    <x v="1"/>
    <s v="tier - 2"/>
    <x v="0"/>
    <x v="20"/>
  </r>
  <r>
    <x v="1907"/>
    <s v="Mills-Honarvar"/>
    <n v="31.16"/>
    <n v="4.49"/>
    <s v="No"/>
    <x v="0"/>
    <x v="1"/>
    <n v="1"/>
    <x v="1"/>
    <x v="0"/>
    <x v="2"/>
    <s v="29-Sep-1993"/>
    <x v="1907"/>
    <x v="1"/>
    <s v="tier - 3"/>
    <x v="2"/>
    <x v="20"/>
  </r>
  <r>
    <x v="1908"/>
    <s v="Farvard"/>
    <n v="34.21"/>
    <n v="4.4800000000000004"/>
    <s v="Yes"/>
    <x v="0"/>
    <x v="0"/>
    <n v="1"/>
    <x v="1"/>
    <x v="0"/>
    <x v="2"/>
    <s v="24-Oct-1988"/>
    <x v="1908"/>
    <x v="2"/>
    <s v="tier - 1"/>
    <x v="0"/>
    <x v="23"/>
  </r>
  <r>
    <x v="1909"/>
    <s v="Kelly"/>
    <n v="34.86"/>
    <n v="10.97"/>
    <s v="No"/>
    <x v="0"/>
    <x v="0"/>
    <n v="0"/>
    <x v="1"/>
    <x v="0"/>
    <x v="0"/>
    <s v="15-Jun-2002"/>
    <x v="1909"/>
    <x v="1"/>
    <s v="tier - 3"/>
    <x v="3"/>
    <x v="43"/>
  </r>
  <r>
    <x v="1910"/>
    <s v="Skinner"/>
    <n v="34.58"/>
    <n v="5.14"/>
    <s v="No"/>
    <x v="1"/>
    <x v="0"/>
    <n v="2"/>
    <x v="1"/>
    <x v="0"/>
    <x v="2"/>
    <s v="10-Jul-2000"/>
    <x v="1910"/>
    <x v="1"/>
    <s v="tier - 2"/>
    <x v="2"/>
    <x v="21"/>
  </r>
  <r>
    <x v="1911"/>
    <s v="Murphy"/>
    <n v="17.940000000000001"/>
    <n v="5.17"/>
    <s v="Yes"/>
    <x v="0"/>
    <x v="0"/>
    <n v="0"/>
    <x v="1"/>
    <x v="3"/>
    <x v="2"/>
    <s v="05-Jul-1985"/>
    <x v="1911"/>
    <x v="1"/>
    <s v="tier - 2"/>
    <x v="0"/>
    <x v="17"/>
  </r>
  <r>
    <x v="1912"/>
    <s v="Shue"/>
    <n v="26.8"/>
    <n v="6.18"/>
    <s v="Yes"/>
    <x v="0"/>
    <x v="1"/>
    <n v="1"/>
    <x v="1"/>
    <x v="1"/>
    <x v="1"/>
    <s v="24-Nov-1997"/>
    <x v="1912"/>
    <x v="2"/>
    <s v="tier - 3"/>
    <x v="3"/>
    <x v="31"/>
  </r>
  <r>
    <x v="1913"/>
    <s v="Reilly"/>
    <n v="17.690000000000001"/>
    <n v="9.07"/>
    <s v="Yes"/>
    <x v="0"/>
    <x v="0"/>
    <n v="0"/>
    <x v="1"/>
    <x v="3"/>
    <x v="0"/>
    <s v="27-Aug-1981"/>
    <x v="1913"/>
    <x v="1"/>
    <s v="tier - 2"/>
    <x v="0"/>
    <x v="36"/>
  </r>
  <r>
    <x v="1914"/>
    <s v="Blinn"/>
    <n v="25.77"/>
    <n v="4.43"/>
    <s v="No"/>
    <x v="0"/>
    <x v="1"/>
    <n v="1"/>
    <x v="1"/>
    <x v="1"/>
    <x v="2"/>
    <s v="14-Sep-1993"/>
    <x v="1914"/>
    <x v="1"/>
    <s v="tier - 2"/>
    <x v="1"/>
    <x v="20"/>
  </r>
  <r>
    <x v="1915"/>
    <s v="Duyn"/>
    <n v="34.46"/>
    <n v="4.17"/>
    <s v="No"/>
    <x v="1"/>
    <x v="0"/>
    <n v="1"/>
    <x v="1"/>
    <x v="0"/>
    <x v="2"/>
    <s v="13-Jul-2004"/>
    <x v="1915"/>
    <x v="1"/>
    <s v="tier - 2"/>
    <x v="1"/>
    <x v="41"/>
  </r>
  <r>
    <x v="1916"/>
    <s v="Wardian"/>
    <n v="30.875"/>
    <n v="4.95"/>
    <s v="Yes"/>
    <x v="0"/>
    <x v="0"/>
    <n v="0"/>
    <x v="1"/>
    <x v="0"/>
    <x v="2"/>
    <s v="23-Oct-1996"/>
    <x v="1916"/>
    <x v="0"/>
    <s v="tier - 3"/>
    <x v="1"/>
    <x v="45"/>
  </r>
  <r>
    <x v="1917"/>
    <s v="Heuninck"/>
    <n v="39.49"/>
    <n v="5.13"/>
    <s v="No"/>
    <x v="0"/>
    <x v="0"/>
    <n v="0"/>
    <x v="1"/>
    <x v="0"/>
    <x v="2"/>
    <s v="25-Jul-1991"/>
    <x v="1917"/>
    <x v="1"/>
    <s v="tier - 3"/>
    <x v="0"/>
    <x v="42"/>
  </r>
  <r>
    <x v="1918"/>
    <s v="Kipyego"/>
    <n v="28.88"/>
    <n v="4.0999999999999996"/>
    <s v="No"/>
    <x v="0"/>
    <x v="0"/>
    <n v="0"/>
    <x v="1"/>
    <x v="1"/>
    <x v="2"/>
    <s v="24-Jun-1990"/>
    <x v="1918"/>
    <x v="0"/>
    <s v="tier - 1"/>
    <x v="1"/>
    <x v="3"/>
  </r>
  <r>
    <x v="1919"/>
    <s v="Kuehl"/>
    <n v="20.234999999999999"/>
    <n v="5.01"/>
    <s v="Yes"/>
    <x v="0"/>
    <x v="0"/>
    <n v="0"/>
    <x v="1"/>
    <x v="2"/>
    <x v="2"/>
    <s v="18-Oct-2001"/>
    <x v="1919"/>
    <x v="1"/>
    <s v="tier - 2"/>
    <x v="4"/>
    <x v="47"/>
  </r>
  <r>
    <x v="1920"/>
    <s v="Burkholder"/>
    <n v="30.67"/>
    <n v="5.09"/>
    <s v="Yes"/>
    <x v="0"/>
    <x v="0"/>
    <n v="0"/>
    <x v="1"/>
    <x v="0"/>
    <x v="2"/>
    <s v="06-Jun-2001"/>
    <x v="1920"/>
    <x v="1"/>
    <s v="tier - 3"/>
    <x v="15"/>
    <x v="21"/>
  </r>
  <r>
    <x v="1921"/>
    <s v="Stadolnik"/>
    <n v="30.875"/>
    <n v="6.49"/>
    <s v="No"/>
    <x v="0"/>
    <x v="0"/>
    <n v="0"/>
    <x v="1"/>
    <x v="0"/>
    <x v="0"/>
    <s v="19-Aug-1991"/>
    <x v="1921"/>
    <x v="2"/>
    <s v="tier - 1"/>
    <x v="4"/>
    <x v="42"/>
  </r>
  <r>
    <x v="1922"/>
    <s v="Shields"/>
    <n v="23.8"/>
    <n v="4.08"/>
    <s v="No"/>
    <x v="0"/>
    <x v="0"/>
    <n v="0"/>
    <x v="1"/>
    <x v="2"/>
    <x v="2"/>
    <s v="12-Aug-1994"/>
    <x v="1922"/>
    <x v="2"/>
    <s v="tier - 2"/>
    <x v="3"/>
    <x v="6"/>
  </r>
  <r>
    <x v="1923"/>
    <s v="Margolis"/>
    <n v="15.37"/>
    <n v="8.6300000000000008"/>
    <s v="Yes"/>
    <x v="0"/>
    <x v="0"/>
    <n v="0"/>
    <x v="1"/>
    <x v="3"/>
    <x v="0"/>
    <s v="29-Sep-1981"/>
    <x v="1923"/>
    <x v="1"/>
    <s v="tier - 3"/>
    <x v="1"/>
    <x v="36"/>
  </r>
  <r>
    <x v="1924"/>
    <s v="Uffenbeck"/>
    <n v="30.4"/>
    <n v="5.28"/>
    <s v="No"/>
    <x v="0"/>
    <x v="0"/>
    <n v="0"/>
    <x v="1"/>
    <x v="0"/>
    <x v="2"/>
    <s v="24-Jun-1999"/>
    <x v="1924"/>
    <x v="1"/>
    <s v="tier - 3"/>
    <x v="1"/>
    <x v="35"/>
  </r>
  <r>
    <x v="1925"/>
    <s v="Brake"/>
    <n v="19.48"/>
    <n v="5.63"/>
    <s v="Yes"/>
    <x v="0"/>
    <x v="0"/>
    <n v="1"/>
    <x v="1"/>
    <x v="2"/>
    <x v="2"/>
    <s v="28-Aug-1988"/>
    <x v="1925"/>
    <x v="1"/>
    <s v="tier - 3"/>
    <x v="0"/>
    <x v="23"/>
  </r>
  <r>
    <x v="1926"/>
    <s v="Stepanova"/>
    <n v="16.96"/>
    <n v="11.47"/>
    <s v="Yes"/>
    <x v="0"/>
    <x v="0"/>
    <n v="0"/>
    <x v="1"/>
    <x v="3"/>
    <x v="0"/>
    <s v="13-Dec-1981"/>
    <x v="1926"/>
    <x v="1"/>
    <s v="tier - 1"/>
    <x v="0"/>
    <x v="36"/>
  </r>
  <r>
    <x v="1927"/>
    <s v="Verdi"/>
    <n v="19.05"/>
    <n v="4.92"/>
    <s v="No"/>
    <x v="0"/>
    <x v="0"/>
    <n v="1"/>
    <x v="1"/>
    <x v="2"/>
    <x v="2"/>
    <s v="24-Oct-1987"/>
    <x v="1927"/>
    <x v="1"/>
    <s v="tier - 3"/>
    <x v="0"/>
    <x v="38"/>
  </r>
  <r>
    <x v="1928"/>
    <s v="McLean"/>
    <n v="37.619999999999997"/>
    <n v="4.18"/>
    <s v="No"/>
    <x v="0"/>
    <x v="0"/>
    <n v="0"/>
    <x v="1"/>
    <x v="0"/>
    <x v="2"/>
    <s v="21-Nov-1994"/>
    <x v="1928"/>
    <x v="1"/>
    <s v="tier - 1"/>
    <x v="0"/>
    <x v="6"/>
  </r>
  <r>
    <x v="1929"/>
    <s v="Ryan"/>
    <n v="29.1"/>
    <n v="4.67"/>
    <s v="No"/>
    <x v="0"/>
    <x v="0"/>
    <n v="0"/>
    <x v="1"/>
    <x v="1"/>
    <x v="2"/>
    <s v="24-Oct-1991"/>
    <x v="1929"/>
    <x v="1"/>
    <s v="tier - 3"/>
    <x v="3"/>
    <x v="42"/>
  </r>
  <r>
    <x v="1930"/>
    <s v="Mickelson"/>
    <n v="26.62"/>
    <n v="6.24"/>
    <s v="No"/>
    <x v="0"/>
    <x v="0"/>
    <n v="0"/>
    <x v="1"/>
    <x v="1"/>
    <x v="1"/>
    <s v="25-Aug-1991"/>
    <x v="1930"/>
    <x v="1"/>
    <s v="tier - 1"/>
    <x v="0"/>
    <x v="42"/>
  </r>
  <r>
    <x v="1931"/>
    <s v="Dibaba"/>
    <n v="25.74"/>
    <n v="5.99"/>
    <s v="No"/>
    <x v="0"/>
    <x v="0"/>
    <n v="0"/>
    <x v="1"/>
    <x v="1"/>
    <x v="1"/>
    <s v="28-Oct-1991"/>
    <x v="1931"/>
    <x v="1"/>
    <s v="tier - 2"/>
    <x v="0"/>
    <x v="42"/>
  </r>
  <r>
    <x v="1932"/>
    <s v="Shilling"/>
    <n v="18.22"/>
    <n v="10.27"/>
    <s v="Yes"/>
    <x v="0"/>
    <x v="0"/>
    <n v="1"/>
    <x v="1"/>
    <x v="3"/>
    <x v="0"/>
    <s v="09-Sep-1986"/>
    <x v="1932"/>
    <x v="1"/>
    <s v="tier - 2"/>
    <x v="0"/>
    <x v="26"/>
  </r>
  <r>
    <x v="1933"/>
    <s v="Bashaw"/>
    <n v="26.03"/>
    <n v="5.97"/>
    <s v="No"/>
    <x v="0"/>
    <x v="1"/>
    <n v="1"/>
    <x v="1"/>
    <x v="1"/>
    <x v="1"/>
    <s v="22-Jun-1993"/>
    <x v="1933"/>
    <x v="1"/>
    <s v="tier - 2"/>
    <x v="1"/>
    <x v="20"/>
  </r>
  <r>
    <x v="1934"/>
    <s v="Jacob"/>
    <n v="17.29"/>
    <n v="4.9800000000000004"/>
    <s v="No"/>
    <x v="0"/>
    <x v="0"/>
    <n v="0"/>
    <x v="1"/>
    <x v="3"/>
    <x v="2"/>
    <s v="22-Aug-1994"/>
    <x v="1934"/>
    <x v="1"/>
    <s v="tier - 3"/>
    <x v="2"/>
    <x v="6"/>
  </r>
  <r>
    <x v="1935"/>
    <s v="McCutcheon"/>
    <n v="18.170000000000002"/>
    <n v="6.91"/>
    <s v="Yes"/>
    <x v="0"/>
    <x v="0"/>
    <n v="1"/>
    <x v="1"/>
    <x v="3"/>
    <x v="0"/>
    <s v="01-Dec-1986"/>
    <x v="1935"/>
    <x v="1"/>
    <s v="tier - 2"/>
    <x v="0"/>
    <x v="26"/>
  </r>
  <r>
    <x v="1936"/>
    <s v="Connor"/>
    <n v="32.54"/>
    <n v="6.38"/>
    <s v="No"/>
    <x v="1"/>
    <x v="0"/>
    <n v="1"/>
    <x v="1"/>
    <x v="0"/>
    <x v="1"/>
    <s v="05-Nov-2004"/>
    <x v="1936"/>
    <x v="1"/>
    <s v="tier - 2"/>
    <x v="15"/>
    <x v="41"/>
  </r>
  <r>
    <x v="1937"/>
    <s v="May"/>
    <n v="30.25"/>
    <n v="4.7699999999999996"/>
    <s v="No"/>
    <x v="0"/>
    <x v="0"/>
    <n v="0"/>
    <x v="1"/>
    <x v="0"/>
    <x v="2"/>
    <s v="02-Dec-1989"/>
    <x v="1937"/>
    <x v="1"/>
    <s v="tier - 2"/>
    <x v="0"/>
    <x v="4"/>
  </r>
  <r>
    <x v="1938"/>
    <s v="Geoghegan"/>
    <n v="19.59"/>
    <n v="6.04"/>
    <s v="Yes"/>
    <x v="0"/>
    <x v="0"/>
    <n v="1"/>
    <x v="1"/>
    <x v="2"/>
    <x v="1"/>
    <s v="18-Aug-1988"/>
    <x v="1938"/>
    <x v="1"/>
    <s v="tier - 3"/>
    <x v="0"/>
    <x v="23"/>
  </r>
  <r>
    <x v="1939"/>
    <s v="McGinn"/>
    <n v="45.9"/>
    <n v="4.3"/>
    <s v="Yes"/>
    <x v="0"/>
    <x v="0"/>
    <n v="1"/>
    <x v="1"/>
    <x v="0"/>
    <x v="2"/>
    <s v="21-Oct-1995"/>
    <x v="1939"/>
    <x v="1"/>
    <s v="tier - 3"/>
    <x v="3"/>
    <x v="40"/>
  </r>
  <r>
    <x v="1940"/>
    <s v="Jones"/>
    <n v="17.059999999999999"/>
    <n v="8.75"/>
    <s v="Yes"/>
    <x v="0"/>
    <x v="0"/>
    <n v="0"/>
    <x v="1"/>
    <x v="3"/>
    <x v="0"/>
    <s v="14-Dec-1981"/>
    <x v="1940"/>
    <x v="1"/>
    <s v="tier - 2"/>
    <x v="0"/>
    <x v="36"/>
  </r>
  <r>
    <x v="1941"/>
    <s v="Quinteros"/>
    <n v="32.07"/>
    <n v="5.25"/>
    <s v="No"/>
    <x v="0"/>
    <x v="1"/>
    <n v="1"/>
    <x v="1"/>
    <x v="0"/>
    <x v="2"/>
    <s v="10-Jul-2003"/>
    <x v="1941"/>
    <x v="1"/>
    <s v="tier - 2"/>
    <x v="14"/>
    <x v="39"/>
  </r>
  <r>
    <x v="1942"/>
    <s v="Loenser"/>
    <n v="16.5"/>
    <n v="5.03"/>
    <s v="No"/>
    <x v="0"/>
    <x v="0"/>
    <n v="1"/>
    <x v="1"/>
    <x v="3"/>
    <x v="2"/>
    <s v="06-Jul-1984"/>
    <x v="1942"/>
    <x v="1"/>
    <s v="tier - 3"/>
    <x v="0"/>
    <x v="32"/>
  </r>
  <r>
    <x v="1943"/>
    <s v="Aitken"/>
    <n v="31.4"/>
    <n v="5.88"/>
    <s v="No"/>
    <x v="0"/>
    <x v="0"/>
    <n v="1"/>
    <x v="1"/>
    <x v="0"/>
    <x v="1"/>
    <s v="14-Sep-1992"/>
    <x v="1943"/>
    <x v="2"/>
    <s v="tier - 1"/>
    <x v="3"/>
    <x v="34"/>
  </r>
  <r>
    <x v="1944"/>
    <s v="Furrer"/>
    <n v="20.36"/>
    <n v="4.49"/>
    <s v="No"/>
    <x v="0"/>
    <x v="0"/>
    <n v="0"/>
    <x v="1"/>
    <x v="2"/>
    <x v="2"/>
    <s v="08-Nov-1990"/>
    <x v="1944"/>
    <x v="1"/>
    <s v="tier - 3"/>
    <x v="3"/>
    <x v="3"/>
  </r>
  <r>
    <x v="1945"/>
    <s v="Konigs"/>
    <n v="25.46"/>
    <n v="4.1399999999999997"/>
    <s v="No"/>
    <x v="0"/>
    <x v="0"/>
    <n v="1"/>
    <x v="1"/>
    <x v="1"/>
    <x v="2"/>
    <s v="17-Nov-1992"/>
    <x v="1945"/>
    <x v="0"/>
    <s v="tier - 2"/>
    <x v="7"/>
    <x v="34"/>
  </r>
  <r>
    <x v="1946"/>
    <s v="Tesdahl"/>
    <n v="17.09"/>
    <n v="5.8"/>
    <s v="Yes"/>
    <x v="0"/>
    <x v="0"/>
    <n v="0"/>
    <x v="1"/>
    <x v="3"/>
    <x v="1"/>
    <s v="14-Jun-1985"/>
    <x v="1946"/>
    <x v="1"/>
    <s v="tier - 1"/>
    <x v="0"/>
    <x v="17"/>
  </r>
  <r>
    <x v="1947"/>
    <s v="Engel"/>
    <n v="20.83"/>
    <n v="5.12"/>
    <s v="No"/>
    <x v="0"/>
    <x v="0"/>
    <n v="0"/>
    <x v="1"/>
    <x v="2"/>
    <x v="2"/>
    <s v="11-Oct-1990"/>
    <x v="1947"/>
    <x v="1"/>
    <s v="tier - 1"/>
    <x v="0"/>
    <x v="3"/>
  </r>
  <r>
    <x v="1948"/>
    <s v="Kuck"/>
    <n v="18.920000000000002"/>
    <n v="5.98"/>
    <s v="Yes"/>
    <x v="0"/>
    <x v="0"/>
    <n v="1"/>
    <x v="1"/>
    <x v="2"/>
    <x v="1"/>
    <s v="04-Nov-1988"/>
    <x v="1948"/>
    <x v="1"/>
    <s v="tier - 1"/>
    <x v="0"/>
    <x v="23"/>
  </r>
  <r>
    <x v="1949"/>
    <s v="Dillon"/>
    <n v="37.1"/>
    <n v="5.46"/>
    <s v="No"/>
    <x v="0"/>
    <x v="0"/>
    <n v="0"/>
    <x v="1"/>
    <x v="0"/>
    <x v="2"/>
    <s v="12-Aug-1999"/>
    <x v="1949"/>
    <x v="1"/>
    <s v="tier - 2"/>
    <x v="3"/>
    <x v="35"/>
  </r>
  <r>
    <x v="1950"/>
    <s v="Neuschel"/>
    <n v="22.515000000000001"/>
    <n v="4.91"/>
    <s v="Yes"/>
    <x v="0"/>
    <x v="1"/>
    <n v="1"/>
    <x v="1"/>
    <x v="2"/>
    <x v="2"/>
    <s v="04-Nov-1997"/>
    <x v="1950"/>
    <x v="1"/>
    <s v="tier - 2"/>
    <x v="1"/>
    <x v="31"/>
  </r>
  <r>
    <x v="1951"/>
    <s v="Rosales Ramirez"/>
    <n v="32.700000000000003"/>
    <n v="4.66"/>
    <s v="No"/>
    <x v="0"/>
    <x v="0"/>
    <n v="0"/>
    <x v="1"/>
    <x v="0"/>
    <x v="2"/>
    <s v="06-Jun-1999"/>
    <x v="1951"/>
    <x v="1"/>
    <s v="tier - 3"/>
    <x v="3"/>
    <x v="44"/>
  </r>
  <r>
    <x v="1952"/>
    <s v="Marquez"/>
    <n v="17.75"/>
    <n v="6.8"/>
    <s v="Yes"/>
    <x v="0"/>
    <x v="0"/>
    <n v="1"/>
    <x v="1"/>
    <x v="3"/>
    <x v="0"/>
    <s v="27-Dec-1986"/>
    <x v="1952"/>
    <x v="1"/>
    <s v="tier - 2"/>
    <x v="0"/>
    <x v="26"/>
  </r>
  <r>
    <x v="1953"/>
    <s v="Green"/>
    <n v="33.630000000000003"/>
    <n v="4.47"/>
    <s v="Yes"/>
    <x v="0"/>
    <x v="0"/>
    <n v="0"/>
    <x v="1"/>
    <x v="0"/>
    <x v="2"/>
    <s v="11-Nov-2001"/>
    <x v="1953"/>
    <x v="1"/>
    <s v="tier - 2"/>
    <x v="1"/>
    <x v="47"/>
  </r>
  <r>
    <x v="1954"/>
    <s v="Schubel"/>
    <n v="34.799999999999997"/>
    <n v="4.08"/>
    <s v="Yes"/>
    <x v="0"/>
    <x v="0"/>
    <n v="1"/>
    <x v="1"/>
    <x v="0"/>
    <x v="2"/>
    <s v="23-Aug-1995"/>
    <x v="1954"/>
    <x v="1"/>
    <s v="tier - 3"/>
    <x v="3"/>
    <x v="40"/>
  </r>
  <r>
    <x v="1955"/>
    <s v="Jimenez"/>
    <n v="16.809999999999999"/>
    <n v="5.51"/>
    <s v="Yes"/>
    <x v="0"/>
    <x v="0"/>
    <n v="1"/>
    <x v="1"/>
    <x v="3"/>
    <x v="2"/>
    <s v="18-Aug-1988"/>
    <x v="1955"/>
    <x v="1"/>
    <s v="tier - 1"/>
    <x v="1"/>
    <x v="23"/>
  </r>
  <r>
    <x v="1956"/>
    <s v="Zimny-Schmitt"/>
    <n v="16.690000000000001"/>
    <n v="8.4"/>
    <s v="Yes"/>
    <x v="0"/>
    <x v="0"/>
    <n v="0"/>
    <x v="1"/>
    <x v="3"/>
    <x v="0"/>
    <s v="10-Oct-1981"/>
    <x v="1956"/>
    <x v="1"/>
    <s v="tier - 1"/>
    <x v="0"/>
    <x v="36"/>
  </r>
  <r>
    <x v="1957"/>
    <s v="Hill"/>
    <n v="23.21"/>
    <n v="5.14"/>
    <s v="Yes"/>
    <x v="0"/>
    <x v="0"/>
    <n v="1"/>
    <x v="1"/>
    <x v="2"/>
    <x v="2"/>
    <s v="16-Jun-1995"/>
    <x v="1957"/>
    <x v="1"/>
    <s v="tier - 1"/>
    <x v="0"/>
    <x v="40"/>
  </r>
  <r>
    <x v="1958"/>
    <s v="Brohart"/>
    <n v="25.175000000000001"/>
    <n v="5.21"/>
    <s v="Yes"/>
    <x v="0"/>
    <x v="0"/>
    <n v="1"/>
    <x v="1"/>
    <x v="1"/>
    <x v="2"/>
    <s v="09-Oct-1995"/>
    <x v="1958"/>
    <x v="1"/>
    <s v="tier - 3"/>
    <x v="2"/>
    <x v="40"/>
  </r>
  <r>
    <x v="1959"/>
    <s v="Ryan"/>
    <n v="34.770000000000003"/>
    <n v="6.23"/>
    <s v="No"/>
    <x v="0"/>
    <x v="0"/>
    <n v="0"/>
    <x v="1"/>
    <x v="0"/>
    <x v="1"/>
    <s v="24-Sep-1994"/>
    <x v="1959"/>
    <x v="1"/>
    <s v="tier - 3"/>
    <x v="1"/>
    <x v="6"/>
  </r>
  <r>
    <x v="1960"/>
    <s v="Oka"/>
    <n v="27.7"/>
    <n v="5.6"/>
    <s v="No"/>
    <x v="0"/>
    <x v="0"/>
    <n v="1"/>
    <x v="1"/>
    <x v="1"/>
    <x v="2"/>
    <s v="22-Dec-1992"/>
    <x v="1960"/>
    <x v="1"/>
    <s v="tier - 3"/>
    <x v="3"/>
    <x v="34"/>
  </r>
  <r>
    <x v="1961"/>
    <s v="Newman"/>
    <n v="19.12"/>
    <n v="4.72"/>
    <s v="Yes"/>
    <x v="0"/>
    <x v="0"/>
    <n v="1"/>
    <x v="1"/>
    <x v="2"/>
    <x v="2"/>
    <s v="15-Oct-1988"/>
    <x v="1961"/>
    <x v="1"/>
    <s v="tier - 1"/>
    <x v="0"/>
    <x v="23"/>
  </r>
  <r>
    <x v="1962"/>
    <s v="Metzger"/>
    <n v="32.67"/>
    <n v="4.67"/>
    <s v="No"/>
    <x v="0"/>
    <x v="1"/>
    <n v="1"/>
    <x v="1"/>
    <x v="0"/>
    <x v="2"/>
    <s v="24-Aug-2003"/>
    <x v="1962"/>
    <x v="1"/>
    <s v="tier - 2"/>
    <x v="1"/>
    <x v="39"/>
  </r>
  <r>
    <x v="1963"/>
    <s v="Gonzalez"/>
    <n v="28.5"/>
    <n v="6.11"/>
    <s v="No"/>
    <x v="0"/>
    <x v="0"/>
    <n v="1"/>
    <x v="1"/>
    <x v="1"/>
    <x v="1"/>
    <s v="16-Sep-1998"/>
    <x v="1963"/>
    <x v="2"/>
    <s v="tier - 3"/>
    <x v="1"/>
    <x v="44"/>
  </r>
  <r>
    <x v="1964"/>
    <s v="Vaughn"/>
    <n v="39.270000000000003"/>
    <n v="6.25"/>
    <s v="No"/>
    <x v="0"/>
    <x v="0"/>
    <n v="0"/>
    <x v="1"/>
    <x v="0"/>
    <x v="1"/>
    <s v="22-Sep-1999"/>
    <x v="1964"/>
    <x v="1"/>
    <s v="tier - 2"/>
    <x v="0"/>
    <x v="35"/>
  </r>
  <r>
    <x v="1965"/>
    <s v="Clifford"/>
    <n v="32.49"/>
    <n v="4"/>
    <s v="Yes"/>
    <x v="0"/>
    <x v="0"/>
    <n v="0"/>
    <x v="1"/>
    <x v="0"/>
    <x v="2"/>
    <s v="18-Sep-1996"/>
    <x v="1965"/>
    <x v="0"/>
    <s v="tier - 2"/>
    <x v="5"/>
    <x v="45"/>
  </r>
  <r>
    <x v="1966"/>
    <s v="Petty"/>
    <n v="23.7"/>
    <n v="5.55"/>
    <s v="Yes"/>
    <x v="0"/>
    <x v="0"/>
    <n v="0"/>
    <x v="1"/>
    <x v="2"/>
    <x v="2"/>
    <s v="19-Sep-1996"/>
    <x v="1966"/>
    <x v="2"/>
    <s v="tier - 3"/>
    <x v="3"/>
    <x v="45"/>
  </r>
  <r>
    <x v="1967"/>
    <s v="Sanford"/>
    <n v="30.4"/>
    <n v="5.95"/>
    <s v="No"/>
    <x v="1"/>
    <x v="0"/>
    <n v="1"/>
    <x v="1"/>
    <x v="0"/>
    <x v="1"/>
    <s v="26-Jun-2004"/>
    <x v="1967"/>
    <x v="1"/>
    <s v="tier - 3"/>
    <x v="4"/>
    <x v="41"/>
  </r>
  <r>
    <x v="1968"/>
    <s v="Sprague"/>
    <n v="38.94"/>
    <n v="4.3600000000000003"/>
    <s v="No"/>
    <x v="0"/>
    <x v="1"/>
    <n v="1"/>
    <x v="1"/>
    <x v="0"/>
    <x v="2"/>
    <s v="12-Oct-1993"/>
    <x v="1968"/>
    <x v="1"/>
    <s v="tier - 2"/>
    <x v="0"/>
    <x v="20"/>
  </r>
  <r>
    <x v="1969"/>
    <s v="Lasseron"/>
    <n v="31.02"/>
    <n v="4.84"/>
    <s v="No"/>
    <x v="0"/>
    <x v="1"/>
    <n v="1"/>
    <x v="1"/>
    <x v="0"/>
    <x v="2"/>
    <s v="29-Jul-2003"/>
    <x v="1969"/>
    <x v="1"/>
    <s v="tier - 1"/>
    <x v="15"/>
    <x v="39"/>
  </r>
  <r>
    <x v="1970"/>
    <s v="Bushong"/>
    <n v="17.5"/>
    <n v="4.5599999999999996"/>
    <s v="No"/>
    <x v="0"/>
    <x v="0"/>
    <n v="1"/>
    <x v="1"/>
    <x v="3"/>
    <x v="2"/>
    <s v="14-Sep-1987"/>
    <x v="1970"/>
    <x v="1"/>
    <s v="tier - 1"/>
    <x v="3"/>
    <x v="38"/>
  </r>
  <r>
    <x v="1971"/>
    <s v="Dennison"/>
    <n v="34.799999999999997"/>
    <n v="4.42"/>
    <s v="Yes"/>
    <x v="1"/>
    <x v="0"/>
    <n v="2"/>
    <x v="1"/>
    <x v="0"/>
    <x v="2"/>
    <s v="20-Jun-2000"/>
    <x v="1971"/>
    <x v="1"/>
    <s v="tier - 1"/>
    <x v="3"/>
    <x v="21"/>
  </r>
  <r>
    <x v="1972"/>
    <s v="Lira"/>
    <n v="17.3"/>
    <n v="7.66"/>
    <s v="Yes"/>
    <x v="0"/>
    <x v="0"/>
    <n v="1"/>
    <x v="1"/>
    <x v="3"/>
    <x v="0"/>
    <s v="27-Aug-1986"/>
    <x v="1972"/>
    <x v="1"/>
    <s v="tier - 1"/>
    <x v="0"/>
    <x v="26"/>
  </r>
  <r>
    <x v="1973"/>
    <s v="Nahigian"/>
    <n v="32.25"/>
    <n v="5.2"/>
    <s v="Yes"/>
    <x v="0"/>
    <x v="0"/>
    <n v="0"/>
    <x v="1"/>
    <x v="0"/>
    <x v="2"/>
    <s v="26-Dec-2001"/>
    <x v="1973"/>
    <x v="1"/>
    <s v="tier - 2"/>
    <x v="3"/>
    <x v="47"/>
  </r>
  <r>
    <x v="1974"/>
    <s v="Cackett"/>
    <n v="42.4"/>
    <n v="5.53"/>
    <s v="Yes"/>
    <x v="0"/>
    <x v="0"/>
    <n v="0"/>
    <x v="1"/>
    <x v="0"/>
    <x v="2"/>
    <s v="19-Dec-1996"/>
    <x v="1974"/>
    <x v="1"/>
    <s v="tier - 2"/>
    <x v="3"/>
    <x v="45"/>
  </r>
  <r>
    <x v="1975"/>
    <s v="Hunter-Galvan"/>
    <n v="38.664999999999999"/>
    <n v="4.8600000000000003"/>
    <s v="No"/>
    <x v="1"/>
    <x v="0"/>
    <n v="1"/>
    <x v="1"/>
    <x v="0"/>
    <x v="2"/>
    <s v="16-Jul-2004"/>
    <x v="1975"/>
    <x v="1"/>
    <s v="tier - 2"/>
    <x v="8"/>
    <x v="41"/>
  </r>
  <r>
    <x v="1976"/>
    <s v="Pierret"/>
    <n v="29.92"/>
    <n v="5.49"/>
    <s v="Yes"/>
    <x v="0"/>
    <x v="0"/>
    <n v="0"/>
    <x v="1"/>
    <x v="0"/>
    <x v="2"/>
    <s v="27-Oct-1996"/>
    <x v="1976"/>
    <x v="1"/>
    <s v="tier - 3"/>
    <x v="0"/>
    <x v="45"/>
  </r>
  <r>
    <x v="1977"/>
    <s v="White"/>
    <n v="29.48"/>
    <n v="4.09"/>
    <s v="Yes"/>
    <x v="0"/>
    <x v="0"/>
    <n v="0"/>
    <x v="1"/>
    <x v="1"/>
    <x v="2"/>
    <s v="10-Aug-1996"/>
    <x v="1977"/>
    <x v="1"/>
    <s v="tier - 3"/>
    <x v="0"/>
    <x v="45"/>
  </r>
  <r>
    <x v="1978"/>
    <s v="O'Neil"/>
    <n v="28.785"/>
    <n v="4.3099999999999996"/>
    <s v="Yes"/>
    <x v="0"/>
    <x v="0"/>
    <n v="0"/>
    <x v="1"/>
    <x v="1"/>
    <x v="2"/>
    <s v="13-Nov-1996"/>
    <x v="1978"/>
    <x v="1"/>
    <s v="tier - 2"/>
    <x v="2"/>
    <x v="45"/>
  </r>
  <r>
    <x v="1979"/>
    <s v="Leitz"/>
    <n v="19.8"/>
    <n v="4"/>
    <s v="Yes"/>
    <x v="0"/>
    <x v="0"/>
    <n v="0"/>
    <x v="1"/>
    <x v="2"/>
    <x v="2"/>
    <s v="14-Dec-1996"/>
    <x v="1979"/>
    <x v="1"/>
    <s v="tier - 1"/>
    <x v="3"/>
    <x v="45"/>
  </r>
  <r>
    <x v="1980"/>
    <s v="Durfee"/>
    <n v="35.53"/>
    <n v="4.68"/>
    <s v="No"/>
    <x v="0"/>
    <x v="1"/>
    <n v="1"/>
    <x v="1"/>
    <x v="0"/>
    <x v="2"/>
    <s v="07-Oct-1993"/>
    <x v="1980"/>
    <x v="1"/>
    <s v="tier - 2"/>
    <x v="0"/>
    <x v="20"/>
  </r>
  <r>
    <x v="1981"/>
    <s v="Maylone"/>
    <n v="21.47"/>
    <n v="4.0199999999999996"/>
    <s v="Yes"/>
    <x v="0"/>
    <x v="0"/>
    <n v="1"/>
    <x v="1"/>
    <x v="2"/>
    <x v="2"/>
    <s v="23-Jun-1995"/>
    <x v="1981"/>
    <x v="1"/>
    <s v="tier - 3"/>
    <x v="1"/>
    <x v="40"/>
  </r>
  <r>
    <x v="1982"/>
    <s v="Reiland"/>
    <n v="25.9"/>
    <n v="5.12"/>
    <s v="No"/>
    <x v="0"/>
    <x v="1"/>
    <n v="1"/>
    <x v="1"/>
    <x v="1"/>
    <x v="2"/>
    <s v="28-Oct-1993"/>
    <x v="1982"/>
    <x v="1"/>
    <s v="tier - 1"/>
    <x v="3"/>
    <x v="20"/>
  </r>
  <r>
    <x v="1983"/>
    <s v="Hu"/>
    <n v="20.81"/>
    <n v="5.52"/>
    <s v="No"/>
    <x v="0"/>
    <x v="0"/>
    <n v="0"/>
    <x v="1"/>
    <x v="2"/>
    <x v="2"/>
    <s v="01-Sep-1991"/>
    <x v="1983"/>
    <x v="1"/>
    <s v="tier - 1"/>
    <x v="0"/>
    <x v="42"/>
  </r>
  <r>
    <x v="1984"/>
    <s v="Lessek"/>
    <n v="25.84"/>
    <n v="5.81"/>
    <s v="Yes"/>
    <x v="0"/>
    <x v="1"/>
    <n v="1"/>
    <x v="1"/>
    <x v="1"/>
    <x v="1"/>
    <s v="20-Jun-1997"/>
    <x v="1984"/>
    <x v="2"/>
    <s v="tier - 3"/>
    <x v="6"/>
    <x v="31"/>
  </r>
  <r>
    <x v="1985"/>
    <s v="Colavincenzo"/>
    <n v="30.95"/>
    <n v="5.16"/>
    <s v="No"/>
    <x v="0"/>
    <x v="1"/>
    <n v="1"/>
    <x v="1"/>
    <x v="0"/>
    <x v="2"/>
    <s v="18-Nov-2003"/>
    <x v="1985"/>
    <x v="1"/>
    <s v="tier - 1"/>
    <x v="14"/>
    <x v="39"/>
  </r>
  <r>
    <x v="1986"/>
    <s v="Mendez-Karr"/>
    <n v="30.54"/>
    <n v="5"/>
    <s v="No"/>
    <x v="0"/>
    <x v="1"/>
    <n v="1"/>
    <x v="1"/>
    <x v="0"/>
    <x v="2"/>
    <s v="05-Dec-2003"/>
    <x v="1986"/>
    <x v="1"/>
    <s v="tier - 2"/>
    <x v="15"/>
    <x v="39"/>
  </r>
  <r>
    <x v="1987"/>
    <s v="Saulnier"/>
    <n v="33.914999999999999"/>
    <n v="5.84"/>
    <s v="Yes"/>
    <x v="0"/>
    <x v="0"/>
    <n v="0"/>
    <x v="1"/>
    <x v="0"/>
    <x v="1"/>
    <s v="17-Nov-1996"/>
    <x v="1987"/>
    <x v="1"/>
    <s v="tier - 2"/>
    <x v="1"/>
    <x v="45"/>
  </r>
  <r>
    <x v="1988"/>
    <s v="Schoonover"/>
    <n v="33.31"/>
    <n v="4.1900000000000004"/>
    <s v="No"/>
    <x v="0"/>
    <x v="1"/>
    <n v="1"/>
    <x v="1"/>
    <x v="0"/>
    <x v="2"/>
    <s v="03-Jul-2003"/>
    <x v="1988"/>
    <x v="1"/>
    <s v="tier - 3"/>
    <x v="3"/>
    <x v="39"/>
  </r>
  <r>
    <x v="1989"/>
    <s v="Hass"/>
    <n v="25.745000000000001"/>
    <n v="4.62"/>
    <s v="Yes"/>
    <x v="0"/>
    <x v="0"/>
    <n v="0"/>
    <x v="1"/>
    <x v="1"/>
    <x v="2"/>
    <s v="06-Oct-2001"/>
    <x v="1989"/>
    <x v="1"/>
    <s v="tier - 1"/>
    <x v="6"/>
    <x v="47"/>
  </r>
  <r>
    <x v="1990"/>
    <s v="Cadotte"/>
    <n v="37.1"/>
    <n v="6.24"/>
    <s v="No"/>
    <x v="0"/>
    <x v="0"/>
    <n v="0"/>
    <x v="1"/>
    <x v="0"/>
    <x v="1"/>
    <s v="01-Jul-1994"/>
    <x v="1990"/>
    <x v="1"/>
    <s v="tier - 3"/>
    <x v="3"/>
    <x v="6"/>
  </r>
  <r>
    <x v="1991"/>
    <s v="Cacciapaglia"/>
    <n v="35.435000000000002"/>
    <n v="5.81"/>
    <s v="No"/>
    <x v="0"/>
    <x v="0"/>
    <n v="0"/>
    <x v="1"/>
    <x v="0"/>
    <x v="1"/>
    <s v="02-Dec-1994"/>
    <x v="1991"/>
    <x v="2"/>
    <s v="tier - 1"/>
    <x v="4"/>
    <x v="6"/>
  </r>
  <r>
    <x v="1992"/>
    <s v="Mininger"/>
    <n v="20.399999999999999"/>
    <n v="4.83"/>
    <s v="No"/>
    <x v="0"/>
    <x v="0"/>
    <n v="0"/>
    <x v="1"/>
    <x v="2"/>
    <x v="2"/>
    <s v="13-Nov-1991"/>
    <x v="1992"/>
    <x v="2"/>
    <s v="tier - 2"/>
    <x v="3"/>
    <x v="42"/>
  </r>
  <r>
    <x v="1993"/>
    <s v="Mayo"/>
    <n v="42.13"/>
    <n v="5.72"/>
    <s v="Yes"/>
    <x v="0"/>
    <x v="1"/>
    <n v="1"/>
    <x v="1"/>
    <x v="0"/>
    <x v="1"/>
    <s v="02-Sep-1997"/>
    <x v="1993"/>
    <x v="1"/>
    <s v="tier - 3"/>
    <x v="0"/>
    <x v="31"/>
  </r>
  <r>
    <x v="1994"/>
    <s v="Zicko"/>
    <n v="33.99"/>
    <n v="4.83"/>
    <s v="Yes"/>
    <x v="0"/>
    <x v="1"/>
    <n v="1"/>
    <x v="1"/>
    <x v="0"/>
    <x v="2"/>
    <s v="02-Aug-1997"/>
    <x v="1994"/>
    <x v="1"/>
    <s v="tier - 3"/>
    <x v="0"/>
    <x v="31"/>
  </r>
  <r>
    <x v="1995"/>
    <s v="Graham"/>
    <n v="28.594999999999999"/>
    <n v="4.1399999999999997"/>
    <s v="Yes"/>
    <x v="0"/>
    <x v="1"/>
    <n v="1"/>
    <x v="1"/>
    <x v="1"/>
    <x v="2"/>
    <s v="06-Jul-1997"/>
    <x v="1995"/>
    <x v="1"/>
    <s v="tier - 2"/>
    <x v="2"/>
    <x v="31"/>
  </r>
  <r>
    <x v="1996"/>
    <s v="Boland"/>
    <n v="20.8"/>
    <n v="4.07"/>
    <s v="Yes"/>
    <x v="0"/>
    <x v="1"/>
    <n v="1"/>
    <x v="1"/>
    <x v="2"/>
    <x v="2"/>
    <s v="22-Dec-1997"/>
    <x v="1996"/>
    <x v="1"/>
    <s v="tier - 3"/>
    <x v="3"/>
    <x v="31"/>
  </r>
  <r>
    <x v="1997"/>
    <s v="Cupp"/>
    <n v="23.465"/>
    <n v="6.26"/>
    <s v="Yes"/>
    <x v="0"/>
    <x v="1"/>
    <n v="1"/>
    <x v="1"/>
    <x v="2"/>
    <x v="1"/>
    <s v="05-Jul-1997"/>
    <x v="1997"/>
    <x v="1"/>
    <s v="tier - 3"/>
    <x v="2"/>
    <x v="31"/>
  </r>
  <r>
    <x v="1998"/>
    <s v="Shaw"/>
    <n v="40.185000000000002"/>
    <n v="5.88"/>
    <s v="Yes"/>
    <x v="0"/>
    <x v="0"/>
    <n v="0"/>
    <x v="1"/>
    <x v="0"/>
    <x v="1"/>
    <s v="11-Oct-1996"/>
    <x v="1998"/>
    <x v="1"/>
    <s v="tier - 3"/>
    <x v="1"/>
    <x v="45"/>
  </r>
  <r>
    <x v="1999"/>
    <s v="Klassen"/>
    <n v="21.89"/>
    <n v="5.72"/>
    <s v="Yes"/>
    <x v="0"/>
    <x v="0"/>
    <n v="0"/>
    <x v="1"/>
    <x v="2"/>
    <x v="1"/>
    <s v="02-Sep-2001"/>
    <x v="1999"/>
    <x v="1"/>
    <s v="tier - 2"/>
    <x v="0"/>
    <x v="47"/>
  </r>
  <r>
    <x v="2000"/>
    <s v="Musal"/>
    <n v="29.34"/>
    <n v="6.09"/>
    <s v="Yes"/>
    <x v="1"/>
    <x v="0"/>
    <n v="2"/>
    <x v="1"/>
    <x v="1"/>
    <x v="1"/>
    <s v="23-Sep-2000"/>
    <x v="2000"/>
    <x v="1"/>
    <s v="tier - 2"/>
    <x v="1"/>
    <x v="21"/>
  </r>
  <r>
    <x v="2001"/>
    <s v="Kitayama"/>
    <n v="22.61"/>
    <n v="4.25"/>
    <s v="Yes"/>
    <x v="0"/>
    <x v="0"/>
    <n v="0"/>
    <x v="1"/>
    <x v="2"/>
    <x v="2"/>
    <s v="03-Jul-1996"/>
    <x v="2001"/>
    <x v="1"/>
    <s v="tier - 1"/>
    <x v="1"/>
    <x v="45"/>
  </r>
  <r>
    <x v="2002"/>
    <s v="Altman"/>
    <n v="22.23"/>
    <n v="6.09"/>
    <s v="Yes"/>
    <x v="0"/>
    <x v="0"/>
    <n v="0"/>
    <x v="1"/>
    <x v="2"/>
    <x v="1"/>
    <s v="14-Aug-1996"/>
    <x v="2002"/>
    <x v="1"/>
    <s v="tier - 2"/>
    <x v="1"/>
    <x v="45"/>
  </r>
  <r>
    <x v="2003"/>
    <s v="Demchko"/>
    <n v="33.4"/>
    <n v="5.51"/>
    <s v="No"/>
    <x v="0"/>
    <x v="0"/>
    <n v="0"/>
    <x v="1"/>
    <x v="0"/>
    <x v="2"/>
    <s v="06-Jul-1994"/>
    <x v="2003"/>
    <x v="1"/>
    <s v="tier - 1"/>
    <x v="3"/>
    <x v="6"/>
  </r>
  <r>
    <x v="2004"/>
    <s v="Wild"/>
    <n v="33.11"/>
    <n v="5.63"/>
    <s v="No"/>
    <x v="0"/>
    <x v="0"/>
    <n v="0"/>
    <x v="1"/>
    <x v="0"/>
    <x v="2"/>
    <s v="25-Oct-1994"/>
    <x v="2004"/>
    <x v="1"/>
    <s v="tier - 3"/>
    <x v="0"/>
    <x v="6"/>
  </r>
  <r>
    <x v="2005"/>
    <s v="Betts"/>
    <n v="16.815000000000001"/>
    <n v="5.29"/>
    <s v="Yes"/>
    <x v="0"/>
    <x v="0"/>
    <n v="0"/>
    <x v="1"/>
    <x v="3"/>
    <x v="2"/>
    <s v="29-Aug-2001"/>
    <x v="2005"/>
    <x v="1"/>
    <s v="tier - 3"/>
    <x v="2"/>
    <x v="47"/>
  </r>
  <r>
    <x v="2006"/>
    <s v="Martin"/>
    <n v="25.61"/>
    <n v="4"/>
    <s v="No"/>
    <x v="0"/>
    <x v="1"/>
    <n v="1"/>
    <x v="1"/>
    <x v="1"/>
    <x v="2"/>
    <s v="25-Sep-1993"/>
    <x v="2006"/>
    <x v="1"/>
    <s v="tier - 3"/>
    <x v="0"/>
    <x v="20"/>
  </r>
  <r>
    <x v="2007"/>
    <s v="Vandeventer"/>
    <n v="25.8"/>
    <n v="5.49"/>
    <s v="No"/>
    <x v="0"/>
    <x v="0"/>
    <n v="0"/>
    <x v="1"/>
    <x v="1"/>
    <x v="2"/>
    <s v="10-Jul-1994"/>
    <x v="2007"/>
    <x v="1"/>
    <s v="tier - 1"/>
    <x v="3"/>
    <x v="6"/>
  </r>
  <r>
    <x v="2008"/>
    <s v="Hirano"/>
    <n v="27.39"/>
    <n v="5.34"/>
    <s v="No"/>
    <x v="0"/>
    <x v="0"/>
    <n v="0"/>
    <x v="1"/>
    <x v="1"/>
    <x v="2"/>
    <s v="25-Jun-1999"/>
    <x v="2008"/>
    <x v="1"/>
    <s v="tier - 3"/>
    <x v="14"/>
    <x v="35"/>
  </r>
  <r>
    <x v="2009"/>
    <s v="Davi"/>
    <n v="17.03"/>
    <n v="4.12"/>
    <s v="No"/>
    <x v="0"/>
    <x v="0"/>
    <n v="1"/>
    <x v="1"/>
    <x v="3"/>
    <x v="2"/>
    <s v="01-Aug-1987"/>
    <x v="2009"/>
    <x v="1"/>
    <s v="tier - 2"/>
    <x v="0"/>
    <x v="38"/>
  </r>
  <r>
    <x v="2010"/>
    <s v="Sloan"/>
    <n v="23.75"/>
    <n v="5.49"/>
    <s v="Yes"/>
    <x v="0"/>
    <x v="0"/>
    <n v="0"/>
    <x v="1"/>
    <x v="2"/>
    <x v="2"/>
    <s v="13-Oct-2001"/>
    <x v="2010"/>
    <x v="1"/>
    <s v="tier - 1"/>
    <x v="1"/>
    <x v="47"/>
  </r>
  <r>
    <x v="2011"/>
    <s v="Homich"/>
    <n v="26.03"/>
    <n v="5.1100000000000003"/>
    <s v="Yes"/>
    <x v="0"/>
    <x v="0"/>
    <n v="1"/>
    <x v="1"/>
    <x v="1"/>
    <x v="2"/>
    <s v="10-Sep-1995"/>
    <x v="2011"/>
    <x v="2"/>
    <s v="tier - 1"/>
    <x v="6"/>
    <x v="40"/>
  </r>
  <r>
    <x v="2012"/>
    <s v="Bell"/>
    <n v="16.079999999999998"/>
    <n v="5.94"/>
    <s v="No"/>
    <x v="0"/>
    <x v="0"/>
    <n v="0"/>
    <x v="1"/>
    <x v="3"/>
    <x v="1"/>
    <s v="01-Oct-1989"/>
    <x v="2012"/>
    <x v="1"/>
    <s v="tier - 1"/>
    <x v="1"/>
    <x v="4"/>
  </r>
  <r>
    <x v="2013"/>
    <s v="Kristjansson"/>
    <n v="30.875"/>
    <n v="5.54"/>
    <s v="No"/>
    <x v="0"/>
    <x v="0"/>
    <n v="0"/>
    <x v="1"/>
    <x v="0"/>
    <x v="2"/>
    <s v="26-Sep-1994"/>
    <x v="2013"/>
    <x v="2"/>
    <s v="tier - 1"/>
    <x v="1"/>
    <x v="6"/>
  </r>
  <r>
    <x v="2014"/>
    <s v="Pitman"/>
    <n v="31.79"/>
    <n v="7.09"/>
    <s v="No"/>
    <x v="0"/>
    <x v="0"/>
    <n v="0"/>
    <x v="1"/>
    <x v="0"/>
    <x v="0"/>
    <s v="21-Jun-2002"/>
    <x v="2014"/>
    <x v="1"/>
    <s v="tier - 3"/>
    <x v="0"/>
    <x v="43"/>
  </r>
  <r>
    <x v="2015"/>
    <s v="Curley"/>
    <n v="28.48"/>
    <n v="6.22"/>
    <s v="Yes"/>
    <x v="0"/>
    <x v="1"/>
    <n v="1"/>
    <x v="1"/>
    <x v="1"/>
    <x v="1"/>
    <s v="22-Dec-1997"/>
    <x v="2015"/>
    <x v="1"/>
    <s v="tier - 2"/>
    <x v="3"/>
    <x v="31"/>
  </r>
  <r>
    <x v="2016"/>
    <s v="Zimmer"/>
    <n v="26.6"/>
    <n v="4.33"/>
    <s v="No"/>
    <x v="0"/>
    <x v="0"/>
    <n v="1"/>
    <x v="1"/>
    <x v="1"/>
    <x v="2"/>
    <s v="09-Aug-1998"/>
    <x v="2016"/>
    <x v="1"/>
    <s v="tier - 1"/>
    <x v="8"/>
    <x v="44"/>
  </r>
  <r>
    <x v="2017"/>
    <s v="Granski"/>
    <n v="25.27"/>
    <n v="5.83"/>
    <s v="No"/>
    <x v="0"/>
    <x v="0"/>
    <n v="1"/>
    <x v="1"/>
    <x v="1"/>
    <x v="1"/>
    <s v="15-Sep-1998"/>
    <x v="2017"/>
    <x v="1"/>
    <s v="tier - 3"/>
    <x v="2"/>
    <x v="44"/>
  </r>
  <r>
    <x v="2018"/>
    <s v="Dunn"/>
    <n v="34.484999999999999"/>
    <n v="4.7"/>
    <s v="Yes"/>
    <x v="0"/>
    <x v="1"/>
    <n v="1"/>
    <x v="1"/>
    <x v="0"/>
    <x v="2"/>
    <s v="19-Dec-1997"/>
    <x v="2018"/>
    <x v="1"/>
    <s v="tier - 3"/>
    <x v="1"/>
    <x v="31"/>
  </r>
  <r>
    <x v="2019"/>
    <s v="Regina"/>
    <n v="15.57"/>
    <n v="4.07"/>
    <s v="Yes"/>
    <x v="0"/>
    <x v="0"/>
    <n v="1"/>
    <x v="1"/>
    <x v="3"/>
    <x v="2"/>
    <s v="28-Sep-1988"/>
    <x v="2019"/>
    <x v="1"/>
    <s v="tier - 2"/>
    <x v="1"/>
    <x v="23"/>
  </r>
  <r>
    <x v="2020"/>
    <s v="O'Connor"/>
    <n v="30.36"/>
    <n v="9.39"/>
    <s v="No"/>
    <x v="0"/>
    <x v="0"/>
    <n v="0"/>
    <x v="1"/>
    <x v="0"/>
    <x v="0"/>
    <s v="15-Dec-2002"/>
    <x v="2020"/>
    <x v="1"/>
    <s v="tier - 3"/>
    <x v="1"/>
    <x v="43"/>
  </r>
  <r>
    <x v="2021"/>
    <s v="Howe"/>
    <n v="19.37"/>
    <n v="4.18"/>
    <s v="No"/>
    <x v="0"/>
    <x v="0"/>
    <n v="0"/>
    <x v="1"/>
    <x v="2"/>
    <x v="2"/>
    <s v="20-Nov-1991"/>
    <x v="2021"/>
    <x v="1"/>
    <s v="tier - 2"/>
    <x v="0"/>
    <x v="42"/>
  </r>
  <r>
    <x v="2022"/>
    <s v="Atwater"/>
    <n v="16.71"/>
    <n v="4.18"/>
    <s v="No"/>
    <x v="0"/>
    <x v="0"/>
    <n v="1"/>
    <x v="1"/>
    <x v="3"/>
    <x v="2"/>
    <s v="18-Jun-1987"/>
    <x v="2022"/>
    <x v="1"/>
    <s v="tier - 3"/>
    <x v="0"/>
    <x v="38"/>
  </r>
  <r>
    <x v="2023"/>
    <s v="Gurganus"/>
    <n v="24.1"/>
    <n v="4.4000000000000004"/>
    <s v="Yes"/>
    <x v="0"/>
    <x v="0"/>
    <n v="1"/>
    <x v="1"/>
    <x v="2"/>
    <x v="2"/>
    <s v="24-Sep-1995"/>
    <x v="2023"/>
    <x v="1"/>
    <s v="tier - 1"/>
    <x v="3"/>
    <x v="40"/>
  </r>
  <r>
    <x v="2024"/>
    <s v="Holden"/>
    <n v="29.77"/>
    <n v="9.9"/>
    <s v="No"/>
    <x v="0"/>
    <x v="0"/>
    <n v="0"/>
    <x v="1"/>
    <x v="1"/>
    <x v="0"/>
    <s v="30-Sep-2002"/>
    <x v="2024"/>
    <x v="1"/>
    <s v="tier - 3"/>
    <x v="1"/>
    <x v="43"/>
  </r>
  <r>
    <x v="2025"/>
    <s v="Parton"/>
    <n v="46.53"/>
    <n v="4.84"/>
    <s v="Yes"/>
    <x v="0"/>
    <x v="0"/>
    <n v="0"/>
    <x v="1"/>
    <x v="0"/>
    <x v="2"/>
    <s v="30-Jun-1996"/>
    <x v="2025"/>
    <x v="1"/>
    <s v="tier - 2"/>
    <x v="0"/>
    <x v="45"/>
  </r>
  <r>
    <x v="2026"/>
    <s v="Downs"/>
    <n v="23.4"/>
    <n v="5.53"/>
    <s v="No"/>
    <x v="0"/>
    <x v="1"/>
    <n v="1"/>
    <x v="1"/>
    <x v="2"/>
    <x v="2"/>
    <s v="05-Jun-2003"/>
    <x v="2026"/>
    <x v="1"/>
    <s v="tier - 2"/>
    <x v="3"/>
    <x v="43"/>
  </r>
  <r>
    <x v="2027"/>
    <s v="Dent"/>
    <n v="30"/>
    <n v="4.33"/>
    <s v="Yes"/>
    <x v="0"/>
    <x v="0"/>
    <n v="0"/>
    <x v="1"/>
    <x v="0"/>
    <x v="2"/>
    <s v="13-Jun-1996"/>
    <x v="2027"/>
    <x v="1"/>
    <s v="tier - 2"/>
    <x v="3"/>
    <x v="45"/>
  </r>
  <r>
    <x v="2028"/>
    <s v="Ranti"/>
    <n v="29.15"/>
    <n v="4.91"/>
    <s v="Yes"/>
    <x v="0"/>
    <x v="0"/>
    <n v="0"/>
    <x v="1"/>
    <x v="1"/>
    <x v="2"/>
    <s v="24-Oct-1996"/>
    <x v="2028"/>
    <x v="1"/>
    <s v="tier - 2"/>
    <x v="0"/>
    <x v="45"/>
  </r>
  <r>
    <x v="2029"/>
    <s v="Ishaq"/>
    <n v="34.865000000000002"/>
    <n v="4.8"/>
    <s v="No"/>
    <x v="0"/>
    <x v="0"/>
    <n v="0"/>
    <x v="1"/>
    <x v="0"/>
    <x v="2"/>
    <s v="01-Nov-1999"/>
    <x v="2029"/>
    <x v="1"/>
    <s v="tier - 2"/>
    <x v="2"/>
    <x v="35"/>
  </r>
  <r>
    <x v="2030"/>
    <s v="Wiles"/>
    <n v="28.12"/>
    <n v="5.55"/>
    <s v="Yes"/>
    <x v="1"/>
    <x v="0"/>
    <n v="2"/>
    <x v="1"/>
    <x v="1"/>
    <x v="2"/>
    <s v="14-Jul-2000"/>
    <x v="2030"/>
    <x v="1"/>
    <s v="tier - 1"/>
    <x v="1"/>
    <x v="21"/>
  </r>
  <r>
    <x v="2031"/>
    <s v="Roberts"/>
    <n v="29.45"/>
    <n v="5.24"/>
    <s v="Yes"/>
    <x v="0"/>
    <x v="0"/>
    <n v="0"/>
    <x v="1"/>
    <x v="1"/>
    <x v="2"/>
    <s v="21-Jun-1996"/>
    <x v="2031"/>
    <x v="2"/>
    <s v="tier - 3"/>
    <x v="4"/>
    <x v="45"/>
  </r>
  <r>
    <x v="2032"/>
    <s v="Serafini"/>
    <n v="27.94"/>
    <n v="6.08"/>
    <s v="No"/>
    <x v="0"/>
    <x v="1"/>
    <n v="1"/>
    <x v="1"/>
    <x v="1"/>
    <x v="1"/>
    <s v="12-Aug-1993"/>
    <x v="2032"/>
    <x v="0"/>
    <s v="tier - 3"/>
    <x v="0"/>
    <x v="20"/>
  </r>
  <r>
    <x v="2033"/>
    <s v="Button"/>
    <n v="27.2"/>
    <n v="5.83"/>
    <s v="No"/>
    <x v="0"/>
    <x v="1"/>
    <n v="1"/>
    <x v="1"/>
    <x v="1"/>
    <x v="1"/>
    <s v="01-Nov-1993"/>
    <x v="2033"/>
    <x v="2"/>
    <s v="tier - 3"/>
    <x v="3"/>
    <x v="20"/>
  </r>
  <r>
    <x v="2034"/>
    <s v="Gaal"/>
    <n v="33.344999999999999"/>
    <n v="4.29"/>
    <s v="No"/>
    <x v="0"/>
    <x v="0"/>
    <n v="1"/>
    <x v="1"/>
    <x v="0"/>
    <x v="2"/>
    <s v="04-Sep-1998"/>
    <x v="2034"/>
    <x v="1"/>
    <s v="tier - 3"/>
    <x v="1"/>
    <x v="44"/>
  </r>
  <r>
    <x v="2035"/>
    <s v="Liptak"/>
    <n v="29.925000000000001"/>
    <n v="5.3"/>
    <s v="No"/>
    <x v="0"/>
    <x v="0"/>
    <n v="1"/>
    <x v="1"/>
    <x v="0"/>
    <x v="2"/>
    <s v="17-Jun-1998"/>
    <x v="2035"/>
    <x v="1"/>
    <s v="tier - 3"/>
    <x v="1"/>
    <x v="44"/>
  </r>
  <r>
    <x v="2036"/>
    <s v="Kellam"/>
    <n v="24.225000000000001"/>
    <n v="4.42"/>
    <s v="No"/>
    <x v="0"/>
    <x v="0"/>
    <n v="1"/>
    <x v="1"/>
    <x v="2"/>
    <x v="2"/>
    <s v="15-Nov-1998"/>
    <x v="2036"/>
    <x v="1"/>
    <s v="tier - 3"/>
    <x v="1"/>
    <x v="44"/>
  </r>
  <r>
    <x v="2037"/>
    <s v="Gordon"/>
    <n v="29.68"/>
    <n v="5.68"/>
    <s v="No"/>
    <x v="1"/>
    <x v="0"/>
    <n v="1"/>
    <x v="1"/>
    <x v="1"/>
    <x v="2"/>
    <s v="01-Oct-2000"/>
    <x v="2037"/>
    <x v="1"/>
    <s v="tier - 3"/>
    <x v="3"/>
    <x v="21"/>
  </r>
  <r>
    <x v="2038"/>
    <s v="Hyland"/>
    <n v="20.614999999999998"/>
    <n v="6.05"/>
    <s v="No"/>
    <x v="0"/>
    <x v="1"/>
    <n v="1"/>
    <x v="1"/>
    <x v="2"/>
    <x v="1"/>
    <s v="23-Sep-2003"/>
    <x v="2038"/>
    <x v="1"/>
    <s v="tier - 1"/>
    <x v="1"/>
    <x v="39"/>
  </r>
  <r>
    <x v="2039"/>
    <s v="Wagoner"/>
    <n v="32.119999999999997"/>
    <n v="5.33"/>
    <s v="No"/>
    <x v="1"/>
    <x v="0"/>
    <n v="1"/>
    <x v="1"/>
    <x v="0"/>
    <x v="2"/>
    <s v="04-Aug-2004"/>
    <x v="2039"/>
    <x v="1"/>
    <s v="tier - 3"/>
    <x v="0"/>
    <x v="41"/>
  </r>
  <r>
    <x v="2040"/>
    <s v="Thomas"/>
    <n v="27.36"/>
    <n v="6.22"/>
    <s v="No"/>
    <x v="0"/>
    <x v="0"/>
    <n v="0"/>
    <x v="1"/>
    <x v="1"/>
    <x v="1"/>
    <s v="24-Dec-1999"/>
    <x v="2040"/>
    <x v="1"/>
    <s v="tier - 3"/>
    <x v="1"/>
    <x v="35"/>
  </r>
  <r>
    <x v="2041"/>
    <s v="Goffi"/>
    <n v="17.385000000000002"/>
    <n v="5.84"/>
    <s v="No"/>
    <x v="0"/>
    <x v="0"/>
    <n v="0"/>
    <x v="1"/>
    <x v="3"/>
    <x v="1"/>
    <s v="29-Aug-1999"/>
    <x v="2041"/>
    <x v="1"/>
    <s v="tier - 1"/>
    <x v="1"/>
    <x v="35"/>
  </r>
  <r>
    <x v="2042"/>
    <s v="Salovaara"/>
    <n v="30.13"/>
    <n v="5.71"/>
    <s v="No"/>
    <x v="1"/>
    <x v="0"/>
    <n v="1"/>
    <x v="1"/>
    <x v="0"/>
    <x v="1"/>
    <s v="14-Nov-2004"/>
    <x v="2042"/>
    <x v="1"/>
    <s v="tier - 1"/>
    <x v="14"/>
    <x v="41"/>
  </r>
  <r>
    <x v="2043"/>
    <s v="Reid"/>
    <n v="25.44"/>
    <n v="6.04"/>
    <s v="Yes"/>
    <x v="0"/>
    <x v="1"/>
    <n v="1"/>
    <x v="1"/>
    <x v="1"/>
    <x v="1"/>
    <s v="10-Aug-1997"/>
    <x v="2043"/>
    <x v="1"/>
    <s v="tier - 1"/>
    <x v="1"/>
    <x v="31"/>
  </r>
  <r>
    <x v="2044"/>
    <s v="Allan"/>
    <n v="39.805"/>
    <n v="4.38"/>
    <s v="No"/>
    <x v="1"/>
    <x v="0"/>
    <n v="1"/>
    <x v="1"/>
    <x v="0"/>
    <x v="2"/>
    <s v="11-Oct-2000"/>
    <x v="2044"/>
    <x v="1"/>
    <s v="tier - 1"/>
    <x v="2"/>
    <x v="21"/>
  </r>
  <r>
    <x v="2045"/>
    <s v="McLaughlin"/>
    <n v="30.4"/>
    <n v="5.56"/>
    <s v="Yes"/>
    <x v="1"/>
    <x v="0"/>
    <n v="1"/>
    <x v="1"/>
    <x v="0"/>
    <x v="2"/>
    <s v="03-Oct-2000"/>
    <x v="2045"/>
    <x v="1"/>
    <s v="tier - 3"/>
    <x v="2"/>
    <x v="21"/>
  </r>
  <r>
    <x v="2046"/>
    <s v="Lee"/>
    <n v="23.18"/>
    <n v="4.24"/>
    <s v="No"/>
    <x v="1"/>
    <x v="0"/>
    <n v="1"/>
    <x v="1"/>
    <x v="2"/>
    <x v="2"/>
    <s v="17-Dec-2000"/>
    <x v="2046"/>
    <x v="1"/>
    <s v="tier - 3"/>
    <x v="2"/>
    <x v="21"/>
  </r>
  <r>
    <x v="2047"/>
    <s v="Tang"/>
    <n v="39.615000000000002"/>
    <n v="6.32"/>
    <s v="No"/>
    <x v="0"/>
    <x v="1"/>
    <n v="1"/>
    <x v="1"/>
    <x v="0"/>
    <x v="1"/>
    <s v="03-Dec-2003"/>
    <x v="2047"/>
    <x v="1"/>
    <s v="tier - 3"/>
    <x v="1"/>
    <x v="39"/>
  </r>
  <r>
    <x v="2048"/>
    <s v="Kennedy"/>
    <n v="30.59"/>
    <n v="6.3"/>
    <s v="Yes"/>
    <x v="0"/>
    <x v="1"/>
    <n v="1"/>
    <x v="1"/>
    <x v="0"/>
    <x v="1"/>
    <s v="06-Oct-1997"/>
    <x v="2048"/>
    <x v="2"/>
    <s v="tier - 3"/>
    <x v="4"/>
    <x v="31"/>
  </r>
  <r>
    <x v="2049"/>
    <s v="Condon"/>
    <n v="16.72"/>
    <n v="4.38"/>
    <s v="Yes"/>
    <x v="0"/>
    <x v="0"/>
    <n v="1"/>
    <x v="1"/>
    <x v="3"/>
    <x v="2"/>
    <s v="20-Aug-1988"/>
    <x v="2049"/>
    <x v="1"/>
    <s v="tier - 2"/>
    <x v="0"/>
    <x v="23"/>
  </r>
  <r>
    <x v="2050"/>
    <s v="Chepkwony"/>
    <n v="26.22"/>
    <n v="4.6500000000000004"/>
    <s v="Yes"/>
    <x v="0"/>
    <x v="1"/>
    <n v="1"/>
    <x v="1"/>
    <x v="1"/>
    <x v="2"/>
    <s v="30-Oct-1997"/>
    <x v="2050"/>
    <x v="0"/>
    <s v="tier - 3"/>
    <x v="7"/>
    <x v="31"/>
  </r>
  <r>
    <x v="2051"/>
    <s v="Rodriguez"/>
    <n v="31.824999999999999"/>
    <n v="4.7"/>
    <s v="No"/>
    <x v="0"/>
    <x v="1"/>
    <n v="1"/>
    <x v="1"/>
    <x v="0"/>
    <x v="2"/>
    <s v="06-Aug-2003"/>
    <x v="2051"/>
    <x v="1"/>
    <s v="tier - 2"/>
    <x v="1"/>
    <x v="39"/>
  </r>
  <r>
    <x v="2052"/>
    <s v="Szynkarczuk"/>
    <n v="25.745000000000001"/>
    <n v="4.34"/>
    <s v="No"/>
    <x v="0"/>
    <x v="1"/>
    <n v="1"/>
    <x v="1"/>
    <x v="1"/>
    <x v="2"/>
    <s v="01-Dec-2003"/>
    <x v="2052"/>
    <x v="1"/>
    <s v="tier - 3"/>
    <x v="1"/>
    <x v="39"/>
  </r>
  <r>
    <x v="2053"/>
    <s v="Brill"/>
    <n v="24.605"/>
    <n v="5.62"/>
    <s v="No"/>
    <x v="0"/>
    <x v="1"/>
    <n v="1"/>
    <x v="1"/>
    <x v="2"/>
    <x v="2"/>
    <s v="21-Nov-2003"/>
    <x v="2053"/>
    <x v="1"/>
    <s v="tier - 2"/>
    <x v="1"/>
    <x v="39"/>
  </r>
  <r>
    <x v="2054"/>
    <s v="Adams"/>
    <n v="24.51"/>
    <n v="4.24"/>
    <s v="No"/>
    <x v="0"/>
    <x v="1"/>
    <n v="1"/>
    <x v="1"/>
    <x v="2"/>
    <x v="2"/>
    <s v="17-Jul-2003"/>
    <x v="2054"/>
    <x v="1"/>
    <s v="tier - 2"/>
    <x v="1"/>
    <x v="39"/>
  </r>
  <r>
    <x v="2055"/>
    <s v="Nunn"/>
    <n v="31.065000000000001"/>
    <n v="4.57"/>
    <s v="Yes"/>
    <x v="0"/>
    <x v="0"/>
    <n v="0"/>
    <x v="1"/>
    <x v="0"/>
    <x v="2"/>
    <s v="13-Jun-1996"/>
    <x v="2055"/>
    <x v="1"/>
    <s v="tier - 1"/>
    <x v="1"/>
    <x v="45"/>
  </r>
  <r>
    <x v="2056"/>
    <s v="Blair"/>
    <n v="28.12"/>
    <n v="5.05"/>
    <s v="No"/>
    <x v="0"/>
    <x v="0"/>
    <n v="0"/>
    <x v="1"/>
    <x v="1"/>
    <x v="2"/>
    <s v="11-Jun-1999"/>
    <x v="2056"/>
    <x v="1"/>
    <s v="tier - 2"/>
    <x v="1"/>
    <x v="35"/>
  </r>
  <r>
    <x v="2057"/>
    <s v="Sharkey"/>
    <n v="38.06"/>
    <n v="6.16"/>
    <s v="No"/>
    <x v="0"/>
    <x v="0"/>
    <n v="0"/>
    <x v="1"/>
    <x v="0"/>
    <x v="1"/>
    <s v="02-Oct-1994"/>
    <x v="2057"/>
    <x v="2"/>
    <s v="tier - 2"/>
    <x v="0"/>
    <x v="6"/>
  </r>
  <r>
    <x v="2058"/>
    <s v="Scalard"/>
    <n v="24.96"/>
    <n v="4.57"/>
    <s v="No"/>
    <x v="0"/>
    <x v="0"/>
    <n v="0"/>
    <x v="1"/>
    <x v="1"/>
    <x v="2"/>
    <s v="17-Sep-1994"/>
    <x v="2058"/>
    <x v="1"/>
    <s v="tier - 2"/>
    <x v="0"/>
    <x v="6"/>
  </r>
  <r>
    <x v="2059"/>
    <s v="Burget"/>
    <n v="17.670000000000002"/>
    <n v="5.53"/>
    <s v="Yes"/>
    <x v="0"/>
    <x v="0"/>
    <n v="0"/>
    <x v="1"/>
    <x v="3"/>
    <x v="2"/>
    <s v="05-Aug-1996"/>
    <x v="2059"/>
    <x v="2"/>
    <s v="tier - 2"/>
    <x v="1"/>
    <x v="45"/>
  </r>
  <r>
    <x v="2060"/>
    <s v="English"/>
    <n v="31.35"/>
    <n v="5.84"/>
    <s v="No"/>
    <x v="1"/>
    <x v="0"/>
    <n v="1"/>
    <x v="1"/>
    <x v="0"/>
    <x v="1"/>
    <s v="09-Dec-2000"/>
    <x v="2060"/>
    <x v="1"/>
    <s v="tier - 1"/>
    <x v="1"/>
    <x v="21"/>
  </r>
  <r>
    <x v="2061"/>
    <s v="Hampton"/>
    <n v="28.31"/>
    <n v="6.41"/>
    <s v="No"/>
    <x v="1"/>
    <x v="0"/>
    <n v="1"/>
    <x v="1"/>
    <x v="1"/>
    <x v="0"/>
    <s v="24-Jun-2000"/>
    <x v="2061"/>
    <x v="1"/>
    <s v="tier - 2"/>
    <x v="1"/>
    <x v="21"/>
  </r>
  <r>
    <x v="2062"/>
    <s v="Flynn"/>
    <n v="30.3"/>
    <n v="4.7300000000000004"/>
    <s v="Yes"/>
    <x v="0"/>
    <x v="1"/>
    <n v="1"/>
    <x v="1"/>
    <x v="0"/>
    <x v="2"/>
    <s v="26-Aug-1997"/>
    <x v="2062"/>
    <x v="1"/>
    <s v="tier - 1"/>
    <x v="3"/>
    <x v="31"/>
  </r>
  <r>
    <x v="2063"/>
    <s v="Knast"/>
    <n v="26.4"/>
    <n v="6.22"/>
    <s v="Yes"/>
    <x v="0"/>
    <x v="0"/>
    <n v="0"/>
    <x v="1"/>
    <x v="1"/>
    <x v="1"/>
    <s v="26-Aug-2001"/>
    <x v="2063"/>
    <x v="1"/>
    <s v="tier - 1"/>
    <x v="3"/>
    <x v="47"/>
  </r>
  <r>
    <x v="2064"/>
    <s v="Lucas"/>
    <n v="22.135000000000002"/>
    <n v="4.46"/>
    <s v="Yes"/>
    <x v="0"/>
    <x v="0"/>
    <n v="0"/>
    <x v="1"/>
    <x v="2"/>
    <x v="2"/>
    <s v="28-Jul-2001"/>
    <x v="2064"/>
    <x v="1"/>
    <s v="tier - 2"/>
    <x v="2"/>
    <x v="47"/>
  </r>
  <r>
    <x v="2065"/>
    <s v="Thomas"/>
    <n v="17.399999999999999"/>
    <n v="4.5"/>
    <s v="Yes"/>
    <x v="0"/>
    <x v="0"/>
    <n v="0"/>
    <x v="1"/>
    <x v="3"/>
    <x v="2"/>
    <s v="15-Oct-2001"/>
    <x v="2065"/>
    <x v="1"/>
    <s v="tier - 3"/>
    <x v="3"/>
    <x v="47"/>
  </r>
  <r>
    <x v="2066"/>
    <s v="Cherewatti"/>
    <n v="28.06"/>
    <n v="8.93"/>
    <s v="No"/>
    <x v="0"/>
    <x v="0"/>
    <n v="0"/>
    <x v="1"/>
    <x v="1"/>
    <x v="0"/>
    <s v="20-Jul-2002"/>
    <x v="2066"/>
    <x v="1"/>
    <s v="tier - 2"/>
    <x v="14"/>
    <x v="43"/>
  </r>
  <r>
    <x v="2067"/>
    <s v="Olle"/>
    <n v="31.13"/>
    <n v="11.02"/>
    <s v="No"/>
    <x v="0"/>
    <x v="0"/>
    <n v="0"/>
    <x v="1"/>
    <x v="0"/>
    <x v="0"/>
    <s v="11-Oct-2002"/>
    <x v="2067"/>
    <x v="1"/>
    <s v="tier - 3"/>
    <x v="0"/>
    <x v="43"/>
  </r>
  <r>
    <x v="2068"/>
    <s v="Hamsi"/>
    <n v="18.46"/>
    <n v="5.25"/>
    <s v="No"/>
    <x v="0"/>
    <x v="0"/>
    <n v="0"/>
    <x v="1"/>
    <x v="3"/>
    <x v="2"/>
    <s v="17-Nov-1991"/>
    <x v="2068"/>
    <x v="1"/>
    <s v="tier - 1"/>
    <x v="0"/>
    <x v="42"/>
  </r>
  <r>
    <x v="2069"/>
    <s v="Finnegan"/>
    <n v="17.3"/>
    <n v="4.75"/>
    <s v="No"/>
    <x v="0"/>
    <x v="0"/>
    <n v="0"/>
    <x v="1"/>
    <x v="3"/>
    <x v="2"/>
    <s v="01-Oct-1990"/>
    <x v="2069"/>
    <x v="1"/>
    <s v="tier - 2"/>
    <x v="0"/>
    <x v="3"/>
  </r>
  <r>
    <x v="2070"/>
    <s v="Walsh"/>
    <n v="35.625"/>
    <n v="4.68"/>
    <s v="Yes"/>
    <x v="0"/>
    <x v="1"/>
    <n v="1"/>
    <x v="1"/>
    <x v="0"/>
    <x v="2"/>
    <s v="28-Jul-1997"/>
    <x v="2070"/>
    <x v="2"/>
    <s v="tier - 3"/>
    <x v="1"/>
    <x v="31"/>
  </r>
  <r>
    <x v="2071"/>
    <s v="Villa"/>
    <n v="20.234999999999999"/>
    <n v="6.17"/>
    <s v="Yes"/>
    <x v="1"/>
    <x v="0"/>
    <n v="2"/>
    <x v="1"/>
    <x v="2"/>
    <x v="1"/>
    <s v="25-Aug-2000"/>
    <x v="2071"/>
    <x v="1"/>
    <s v="tier - 3"/>
    <x v="1"/>
    <x v="21"/>
  </r>
  <r>
    <x v="2072"/>
    <s v="Cable"/>
    <n v="27.55"/>
    <n v="4.5599999999999996"/>
    <s v="Yes"/>
    <x v="0"/>
    <x v="1"/>
    <n v="1"/>
    <x v="1"/>
    <x v="1"/>
    <x v="2"/>
    <s v="02-Nov-1997"/>
    <x v="2072"/>
    <x v="2"/>
    <s v="tier - 1"/>
    <x v="1"/>
    <x v="31"/>
  </r>
  <r>
    <x v="2073"/>
    <s v="Eiring"/>
    <n v="17.97"/>
    <n v="6.3"/>
    <s v="No"/>
    <x v="0"/>
    <x v="0"/>
    <n v="0"/>
    <x v="1"/>
    <x v="3"/>
    <x v="1"/>
    <s v="05-Aug-1991"/>
    <x v="2073"/>
    <x v="1"/>
    <s v="tier - 1"/>
    <x v="0"/>
    <x v="42"/>
  </r>
  <r>
    <x v="2074"/>
    <s v="Connor"/>
    <n v="29.98"/>
    <n v="6.03"/>
    <s v="No"/>
    <x v="1"/>
    <x v="0"/>
    <n v="1"/>
    <x v="1"/>
    <x v="0"/>
    <x v="1"/>
    <s v="06-Sep-2004"/>
    <x v="2074"/>
    <x v="1"/>
    <s v="tier - 2"/>
    <x v="1"/>
    <x v="41"/>
  </r>
  <r>
    <x v="2075"/>
    <s v="Friedman"/>
    <n v="33.659999999999997"/>
    <n v="4.2"/>
    <s v="Yes"/>
    <x v="0"/>
    <x v="0"/>
    <n v="1"/>
    <x v="1"/>
    <x v="0"/>
    <x v="2"/>
    <s v="15-Oct-1995"/>
    <x v="2075"/>
    <x v="2"/>
    <s v="tier - 3"/>
    <x v="0"/>
    <x v="40"/>
  </r>
  <r>
    <x v="2076"/>
    <s v="Croker"/>
    <n v="32.67"/>
    <n v="5.61"/>
    <s v="Yes"/>
    <x v="0"/>
    <x v="0"/>
    <n v="1"/>
    <x v="1"/>
    <x v="0"/>
    <x v="2"/>
    <s v="09-Jul-1995"/>
    <x v="2076"/>
    <x v="2"/>
    <s v="tier - 3"/>
    <x v="0"/>
    <x v="40"/>
  </r>
  <r>
    <x v="2077"/>
    <s v="Beganics"/>
    <n v="30.5"/>
    <n v="5.88"/>
    <s v="Yes"/>
    <x v="0"/>
    <x v="0"/>
    <n v="1"/>
    <x v="1"/>
    <x v="0"/>
    <x v="1"/>
    <s v="14-Oct-1995"/>
    <x v="2077"/>
    <x v="2"/>
    <s v="tier - 1"/>
    <x v="3"/>
    <x v="40"/>
  </r>
  <r>
    <x v="2078"/>
    <s v="Huberty"/>
    <n v="23.1"/>
    <n v="5.92"/>
    <s v="Yes"/>
    <x v="0"/>
    <x v="0"/>
    <n v="1"/>
    <x v="1"/>
    <x v="2"/>
    <x v="1"/>
    <s v="06-Nov-1995"/>
    <x v="2078"/>
    <x v="2"/>
    <s v="tier - 2"/>
    <x v="0"/>
    <x v="40"/>
  </r>
  <r>
    <x v="2079"/>
    <s v="Jacobs"/>
    <n v="39.49"/>
    <n v="4.8099999999999996"/>
    <s v="No"/>
    <x v="0"/>
    <x v="0"/>
    <n v="1"/>
    <x v="1"/>
    <x v="0"/>
    <x v="2"/>
    <s v="20-Jun-1998"/>
    <x v="2079"/>
    <x v="1"/>
    <s v="tier - 2"/>
    <x v="0"/>
    <x v="44"/>
  </r>
  <r>
    <x v="2080"/>
    <s v="Hazlehurst"/>
    <n v="33.99"/>
    <n v="4.55"/>
    <s v="No"/>
    <x v="0"/>
    <x v="0"/>
    <n v="1"/>
    <x v="1"/>
    <x v="0"/>
    <x v="2"/>
    <s v="02-Jul-1998"/>
    <x v="2080"/>
    <x v="1"/>
    <s v="tier - 3"/>
    <x v="0"/>
    <x v="44"/>
  </r>
  <r>
    <x v="2081"/>
    <s v="Marin"/>
    <n v="27.72"/>
    <n v="6.43"/>
    <s v="No"/>
    <x v="0"/>
    <x v="0"/>
    <n v="1"/>
    <x v="1"/>
    <x v="1"/>
    <x v="0"/>
    <s v="17-Aug-1998"/>
    <x v="2081"/>
    <x v="1"/>
    <s v="tier - 3"/>
    <x v="0"/>
    <x v="44"/>
  </r>
  <r>
    <x v="2082"/>
    <s v="Dear"/>
    <n v="30.59"/>
    <n v="11.62"/>
    <s v="No"/>
    <x v="0"/>
    <x v="0"/>
    <n v="0"/>
    <x v="1"/>
    <x v="0"/>
    <x v="0"/>
    <s v="11-Jul-2002"/>
    <x v="2082"/>
    <x v="1"/>
    <s v="tier - 2"/>
    <x v="2"/>
    <x v="43"/>
  </r>
  <r>
    <x v="2083"/>
    <s v="Lederer"/>
    <n v="22.6"/>
    <n v="6.04"/>
    <s v="No"/>
    <x v="0"/>
    <x v="0"/>
    <n v="1"/>
    <x v="1"/>
    <x v="2"/>
    <x v="1"/>
    <s v="19-Nov-1998"/>
    <x v="2083"/>
    <x v="1"/>
    <s v="tier - 1"/>
    <x v="3"/>
    <x v="44"/>
  </r>
  <r>
    <x v="2084"/>
    <s v="Robson"/>
    <n v="28.785"/>
    <n v="8.82"/>
    <s v="No"/>
    <x v="0"/>
    <x v="0"/>
    <n v="0"/>
    <x v="1"/>
    <x v="1"/>
    <x v="0"/>
    <s v="29-Jul-2002"/>
    <x v="2084"/>
    <x v="1"/>
    <s v="tier - 1"/>
    <x v="2"/>
    <x v="43"/>
  </r>
  <r>
    <x v="2085"/>
    <s v="Galvan"/>
    <n v="50.38"/>
    <n v="5.8"/>
    <s v="No"/>
    <x v="0"/>
    <x v="0"/>
    <n v="0"/>
    <x v="1"/>
    <x v="0"/>
    <x v="1"/>
    <s v="21-Nov-1999"/>
    <x v="2085"/>
    <x v="1"/>
    <s v="tier - 2"/>
    <x v="0"/>
    <x v="35"/>
  </r>
  <r>
    <x v="2086"/>
    <s v="Walsh"/>
    <n v="35.200000000000003"/>
    <n v="4.28"/>
    <s v="No"/>
    <x v="0"/>
    <x v="0"/>
    <n v="0"/>
    <x v="1"/>
    <x v="0"/>
    <x v="2"/>
    <s v="12-Nov-1999"/>
    <x v="2086"/>
    <x v="1"/>
    <s v="tier - 2"/>
    <x v="3"/>
    <x v="35"/>
  </r>
  <r>
    <x v="2087"/>
    <s v="Teeuwen"/>
    <n v="35.72"/>
    <n v="5.5"/>
    <s v="Yes"/>
    <x v="0"/>
    <x v="0"/>
    <n v="0"/>
    <x v="1"/>
    <x v="0"/>
    <x v="2"/>
    <s v="03-Jun-2001"/>
    <x v="2087"/>
    <x v="1"/>
    <s v="tier - 3"/>
    <x v="1"/>
    <x v="21"/>
  </r>
  <r>
    <x v="2088"/>
    <s v="List"/>
    <n v="24.51"/>
    <n v="4.6900000000000004"/>
    <s v="No"/>
    <x v="0"/>
    <x v="0"/>
    <n v="0"/>
    <x v="1"/>
    <x v="2"/>
    <x v="2"/>
    <s v="10-Aug-1999"/>
    <x v="2088"/>
    <x v="1"/>
    <s v="tier - 1"/>
    <x v="9"/>
    <x v="35"/>
  </r>
  <r>
    <x v="2089"/>
    <s v="Shafar"/>
    <n v="23.844999999999999"/>
    <n v="4.43"/>
    <s v="No"/>
    <x v="0"/>
    <x v="0"/>
    <n v="0"/>
    <x v="1"/>
    <x v="2"/>
    <x v="2"/>
    <s v="17-Dec-1999"/>
    <x v="2089"/>
    <x v="1"/>
    <s v="tier - 1"/>
    <x v="7"/>
    <x v="35"/>
  </r>
  <r>
    <x v="2090"/>
    <s v="Copenhaver"/>
    <n v="15.68"/>
    <n v="6.16"/>
    <s v="Yes"/>
    <x v="0"/>
    <x v="0"/>
    <n v="1"/>
    <x v="1"/>
    <x v="3"/>
    <x v="1"/>
    <s v="12-Dec-1988"/>
    <x v="2090"/>
    <x v="1"/>
    <s v="tier - 2"/>
    <x v="0"/>
    <x v="23"/>
  </r>
  <r>
    <x v="2091"/>
    <s v="Stump"/>
    <n v="32.395000000000003"/>
    <n v="6.66"/>
    <s v="No"/>
    <x v="0"/>
    <x v="0"/>
    <n v="0"/>
    <x v="1"/>
    <x v="0"/>
    <x v="0"/>
    <s v="05-Nov-2002"/>
    <x v="2091"/>
    <x v="1"/>
    <s v="tier - 1"/>
    <x v="1"/>
    <x v="43"/>
  </r>
  <r>
    <x v="2092"/>
    <s v="Wehrman"/>
    <n v="23.655000000000001"/>
    <n v="5.92"/>
    <s v="No"/>
    <x v="0"/>
    <x v="0"/>
    <n v="1"/>
    <x v="1"/>
    <x v="2"/>
    <x v="1"/>
    <s v="21-Oct-1998"/>
    <x v="2092"/>
    <x v="2"/>
    <s v="tier - 3"/>
    <x v="1"/>
    <x v="44"/>
  </r>
  <r>
    <x v="2093"/>
    <s v="Sischo"/>
    <n v="28.4"/>
    <n v="5.97"/>
    <s v="No"/>
    <x v="0"/>
    <x v="1"/>
    <n v="1"/>
    <x v="1"/>
    <x v="1"/>
    <x v="1"/>
    <s v="18-Nov-2003"/>
    <x v="2093"/>
    <x v="1"/>
    <s v="tier - 3"/>
    <x v="3"/>
    <x v="39"/>
  </r>
  <r>
    <x v="2094"/>
    <s v="Fonti"/>
    <n v="35.42"/>
    <n v="4.6399999999999997"/>
    <s v="Yes"/>
    <x v="0"/>
    <x v="0"/>
    <n v="0"/>
    <x v="1"/>
    <x v="0"/>
    <x v="2"/>
    <s v="17-Dec-1996"/>
    <x v="2094"/>
    <x v="1"/>
    <s v="tier - 1"/>
    <x v="0"/>
    <x v="45"/>
  </r>
  <r>
    <x v="2095"/>
    <s v="Merlis"/>
    <n v="26.18"/>
    <n v="6.12"/>
    <s v="No"/>
    <x v="1"/>
    <x v="0"/>
    <n v="1"/>
    <x v="1"/>
    <x v="1"/>
    <x v="1"/>
    <s v="06-Sep-2004"/>
    <x v="2095"/>
    <x v="1"/>
    <s v="tier - 3"/>
    <x v="0"/>
    <x v="41"/>
  </r>
  <r>
    <x v="2096"/>
    <s v="Hasegawa"/>
    <n v="20.8"/>
    <n v="4.87"/>
    <s v="Yes"/>
    <x v="0"/>
    <x v="0"/>
    <n v="0"/>
    <x v="1"/>
    <x v="2"/>
    <x v="2"/>
    <s v="28-Nov-1996"/>
    <x v="2096"/>
    <x v="0"/>
    <s v="tier - 2"/>
    <x v="3"/>
    <x v="45"/>
  </r>
  <r>
    <x v="2097"/>
    <s v="Haselden"/>
    <n v="15.82"/>
    <n v="4.5999999999999996"/>
    <s v="No"/>
    <x v="0"/>
    <x v="0"/>
    <n v="0"/>
    <x v="1"/>
    <x v="3"/>
    <x v="2"/>
    <s v="05-Oct-1989"/>
    <x v="2097"/>
    <x v="1"/>
    <s v="tier - 1"/>
    <x v="0"/>
    <x v="4"/>
  </r>
  <r>
    <x v="2098"/>
    <s v="Simonson"/>
    <n v="17.670000000000002"/>
    <n v="4.78"/>
    <s v="No"/>
    <x v="0"/>
    <x v="0"/>
    <n v="0"/>
    <x v="1"/>
    <x v="3"/>
    <x v="2"/>
    <s v="16-Jun-1991"/>
    <x v="2098"/>
    <x v="1"/>
    <s v="tier - 1"/>
    <x v="0"/>
    <x v="42"/>
  </r>
  <r>
    <x v="2099"/>
    <s v="Montag"/>
    <n v="31.92"/>
    <n v="11.05"/>
    <s v="No"/>
    <x v="0"/>
    <x v="0"/>
    <n v="0"/>
    <x v="1"/>
    <x v="0"/>
    <x v="0"/>
    <s v="12-Nov-2002"/>
    <x v="2099"/>
    <x v="1"/>
    <s v="tier - 1"/>
    <x v="1"/>
    <x v="43"/>
  </r>
  <r>
    <x v="2100"/>
    <s v="Deroian"/>
    <n v="28.975000000000001"/>
    <n v="7.62"/>
    <s v="No"/>
    <x v="0"/>
    <x v="0"/>
    <n v="0"/>
    <x v="1"/>
    <x v="1"/>
    <x v="0"/>
    <s v="15-Jul-2002"/>
    <x v="2100"/>
    <x v="1"/>
    <s v="tier - 1"/>
    <x v="1"/>
    <x v="43"/>
  </r>
  <r>
    <x v="2101"/>
    <s v="Goetz"/>
    <n v="31.73"/>
    <n v="4.78"/>
    <s v="Yes"/>
    <x v="1"/>
    <x v="0"/>
    <n v="2"/>
    <x v="1"/>
    <x v="0"/>
    <x v="2"/>
    <s v="11-Dec-2000"/>
    <x v="2101"/>
    <x v="1"/>
    <s v="tier - 3"/>
    <x v="4"/>
    <x v="21"/>
  </r>
  <r>
    <x v="2102"/>
    <s v="Brady"/>
    <n v="28.88"/>
    <n v="6.09"/>
    <s v="Yes"/>
    <x v="1"/>
    <x v="0"/>
    <n v="2"/>
    <x v="1"/>
    <x v="1"/>
    <x v="1"/>
    <s v="30-Jun-2000"/>
    <x v="2102"/>
    <x v="1"/>
    <s v="tier - 2"/>
    <x v="11"/>
    <x v="21"/>
  </r>
  <r>
    <x v="2103"/>
    <s v="Moran"/>
    <n v="25.555"/>
    <n v="5.1100000000000003"/>
    <s v="No"/>
    <x v="0"/>
    <x v="1"/>
    <n v="1"/>
    <x v="1"/>
    <x v="1"/>
    <x v="2"/>
    <s v="10-Dec-2003"/>
    <x v="2103"/>
    <x v="1"/>
    <s v="tier - 3"/>
    <x v="1"/>
    <x v="39"/>
  </r>
  <r>
    <x v="2104"/>
    <s v="Strickler"/>
    <n v="37.29"/>
    <n v="4.46"/>
    <s v="No"/>
    <x v="1"/>
    <x v="0"/>
    <n v="1"/>
    <x v="1"/>
    <x v="0"/>
    <x v="2"/>
    <s v="12-Dec-2004"/>
    <x v="2104"/>
    <x v="1"/>
    <s v="tier - 1"/>
    <x v="0"/>
    <x v="41"/>
  </r>
  <r>
    <x v="2105"/>
    <s v="Simone"/>
    <n v="40.28"/>
    <n v="6.11"/>
    <s v="No"/>
    <x v="1"/>
    <x v="0"/>
    <n v="1"/>
    <x v="1"/>
    <x v="0"/>
    <x v="1"/>
    <s v="25-Sep-2004"/>
    <x v="2105"/>
    <x v="1"/>
    <s v="tier - 1"/>
    <x v="2"/>
    <x v="41"/>
  </r>
  <r>
    <x v="2106"/>
    <s v="Von Rock"/>
    <n v="40.185000000000002"/>
    <n v="4.66"/>
    <s v="No"/>
    <x v="1"/>
    <x v="0"/>
    <n v="1"/>
    <x v="1"/>
    <x v="0"/>
    <x v="2"/>
    <s v="13-Jun-2004"/>
    <x v="2106"/>
    <x v="1"/>
    <s v="tier - 1"/>
    <x v="2"/>
    <x v="41"/>
  </r>
  <r>
    <x v="2107"/>
    <s v="Woodard"/>
    <n v="23.57"/>
    <n v="6.14"/>
    <s v="No"/>
    <x v="0"/>
    <x v="0"/>
    <n v="0"/>
    <x v="1"/>
    <x v="2"/>
    <x v="1"/>
    <s v="17-Nov-1994"/>
    <x v="2107"/>
    <x v="1"/>
    <s v="tier - 2"/>
    <x v="0"/>
    <x v="6"/>
  </r>
  <r>
    <x v="2108"/>
    <s v="Li"/>
    <n v="35.625"/>
    <n v="6.21"/>
    <s v="No"/>
    <x v="1"/>
    <x v="0"/>
    <n v="1"/>
    <x v="1"/>
    <x v="0"/>
    <x v="1"/>
    <s v="27-Jul-2004"/>
    <x v="2108"/>
    <x v="1"/>
    <s v="tier - 2"/>
    <x v="2"/>
    <x v="41"/>
  </r>
  <r>
    <x v="2109"/>
    <s v="Sinda"/>
    <n v="33.155000000000001"/>
    <n v="4.5999999999999996"/>
    <s v="No"/>
    <x v="1"/>
    <x v="0"/>
    <n v="1"/>
    <x v="1"/>
    <x v="0"/>
    <x v="2"/>
    <s v="06-Aug-2004"/>
    <x v="2109"/>
    <x v="1"/>
    <s v="tier - 2"/>
    <x v="2"/>
    <x v="41"/>
  </r>
  <r>
    <x v="2110"/>
    <s v="Rydland"/>
    <n v="31.92"/>
    <n v="5.04"/>
    <s v="No"/>
    <x v="1"/>
    <x v="0"/>
    <n v="1"/>
    <x v="1"/>
    <x v="0"/>
    <x v="2"/>
    <s v="13-Nov-2004"/>
    <x v="2110"/>
    <x v="1"/>
    <s v="tier - 3"/>
    <x v="2"/>
    <x v="41"/>
  </r>
  <r>
    <x v="2111"/>
    <s v="Vespa"/>
    <n v="30.305"/>
    <n v="5.08"/>
    <s v="No"/>
    <x v="1"/>
    <x v="0"/>
    <n v="1"/>
    <x v="1"/>
    <x v="0"/>
    <x v="2"/>
    <s v="28-Oct-2004"/>
    <x v="2111"/>
    <x v="1"/>
    <s v="tier - 2"/>
    <x v="2"/>
    <x v="41"/>
  </r>
  <r>
    <x v="2112"/>
    <s v="Meadows"/>
    <n v="30.114999999999998"/>
    <n v="4.38"/>
    <s v="No"/>
    <x v="1"/>
    <x v="0"/>
    <n v="1"/>
    <x v="1"/>
    <x v="0"/>
    <x v="2"/>
    <s v="06-Aug-2004"/>
    <x v="2112"/>
    <x v="1"/>
    <s v="tier - 2"/>
    <x v="2"/>
    <x v="41"/>
  </r>
  <r>
    <x v="2113"/>
    <s v="Toppen"/>
    <n v="24.09"/>
    <n v="4.79"/>
    <s v="No"/>
    <x v="1"/>
    <x v="0"/>
    <n v="1"/>
    <x v="1"/>
    <x v="2"/>
    <x v="2"/>
    <s v="27-Jul-2004"/>
    <x v="2113"/>
    <x v="1"/>
    <s v="tier - 3"/>
    <x v="0"/>
    <x v="41"/>
  </r>
  <r>
    <x v="2114"/>
    <s v="Ermer"/>
    <n v="28.215"/>
    <n v="4.21"/>
    <s v="No"/>
    <x v="1"/>
    <x v="0"/>
    <n v="1"/>
    <x v="1"/>
    <x v="1"/>
    <x v="2"/>
    <s v="12-Sep-2004"/>
    <x v="2114"/>
    <x v="1"/>
    <s v="tier - 2"/>
    <x v="2"/>
    <x v="41"/>
  </r>
  <r>
    <x v="2115"/>
    <s v="Dionne"/>
    <n v="26.315000000000001"/>
    <n v="5.47"/>
    <s v="No"/>
    <x v="1"/>
    <x v="0"/>
    <n v="1"/>
    <x v="1"/>
    <x v="1"/>
    <x v="2"/>
    <s v="03-Sep-2004"/>
    <x v="2115"/>
    <x v="1"/>
    <s v="tier - 1"/>
    <x v="8"/>
    <x v="41"/>
  </r>
  <r>
    <x v="2116"/>
    <s v="Stasulli"/>
    <n v="25.08"/>
    <n v="5.09"/>
    <s v="No"/>
    <x v="1"/>
    <x v="0"/>
    <n v="1"/>
    <x v="1"/>
    <x v="1"/>
    <x v="2"/>
    <s v="07-Dec-2004"/>
    <x v="2116"/>
    <x v="1"/>
    <s v="tier - 3"/>
    <x v="2"/>
    <x v="41"/>
  </r>
  <r>
    <x v="2117"/>
    <s v="Duran"/>
    <n v="15.41"/>
    <n v="5.08"/>
    <s v="No"/>
    <x v="0"/>
    <x v="0"/>
    <n v="0"/>
    <x v="1"/>
    <x v="3"/>
    <x v="2"/>
    <s v="16-Dec-1991"/>
    <x v="2117"/>
    <x v="1"/>
    <s v="tier - 2"/>
    <x v="1"/>
    <x v="42"/>
  </r>
  <r>
    <x v="2118"/>
    <s v="Klundt"/>
    <n v="23.83"/>
    <n v="5.68"/>
    <s v="No"/>
    <x v="0"/>
    <x v="0"/>
    <n v="0"/>
    <x v="1"/>
    <x v="2"/>
    <x v="2"/>
    <s v="27-Sep-1994"/>
    <x v="2118"/>
    <x v="1"/>
    <s v="tier - 2"/>
    <x v="0"/>
    <x v="6"/>
  </r>
  <r>
    <x v="2119"/>
    <s v="Waters"/>
    <n v="36"/>
    <n v="4.66"/>
    <s v="No"/>
    <x v="1"/>
    <x v="0"/>
    <n v="1"/>
    <x v="1"/>
    <x v="0"/>
    <x v="2"/>
    <s v="23-Aug-2000"/>
    <x v="2119"/>
    <x v="1"/>
    <s v="tier - 2"/>
    <x v="3"/>
    <x v="21"/>
  </r>
  <r>
    <x v="2120"/>
    <s v="Rusk"/>
    <n v="28.82"/>
    <n v="5.59"/>
    <s v="No"/>
    <x v="1"/>
    <x v="0"/>
    <n v="1"/>
    <x v="1"/>
    <x v="1"/>
    <x v="2"/>
    <s v="10-Dec-2000"/>
    <x v="2120"/>
    <x v="1"/>
    <s v="tier - 2"/>
    <x v="0"/>
    <x v="21"/>
  </r>
  <r>
    <x v="2121"/>
    <s v="Gersbach"/>
    <n v="28.05"/>
    <n v="6.2"/>
    <s v="No"/>
    <x v="1"/>
    <x v="0"/>
    <n v="1"/>
    <x v="1"/>
    <x v="1"/>
    <x v="1"/>
    <s v="29-Nov-2000"/>
    <x v="2121"/>
    <x v="1"/>
    <s v="tier - 3"/>
    <x v="0"/>
    <x v="21"/>
  </r>
  <r>
    <x v="2122"/>
    <s v="Taylor-Watson"/>
    <n v="27.1"/>
    <n v="4.45"/>
    <s v="No"/>
    <x v="1"/>
    <x v="0"/>
    <n v="1"/>
    <x v="1"/>
    <x v="1"/>
    <x v="2"/>
    <s v="22-Oct-2000"/>
    <x v="2122"/>
    <x v="1"/>
    <s v="tier - 2"/>
    <x v="3"/>
    <x v="21"/>
  </r>
  <r>
    <x v="2123"/>
    <s v="Crawford"/>
    <n v="24.3"/>
    <n v="6.1"/>
    <s v="Yes"/>
    <x v="1"/>
    <x v="0"/>
    <n v="1"/>
    <x v="1"/>
    <x v="2"/>
    <x v="1"/>
    <s v="27-Dec-2000"/>
    <x v="2123"/>
    <x v="1"/>
    <s v="tier - 3"/>
    <x v="3"/>
    <x v="21"/>
  </r>
  <r>
    <x v="2124"/>
    <s v="Levitsky"/>
    <n v="30.72"/>
    <n v="6.06"/>
    <s v="No"/>
    <x v="1"/>
    <x v="0"/>
    <n v="1"/>
    <x v="1"/>
    <x v="0"/>
    <x v="1"/>
    <s v="04-Oct-2004"/>
    <x v="2124"/>
    <x v="1"/>
    <s v="tier - 1"/>
    <x v="3"/>
    <x v="41"/>
  </r>
  <r>
    <x v="2125"/>
    <s v="Carroll"/>
    <n v="37.43"/>
    <n v="4.5599999999999996"/>
    <s v="No"/>
    <x v="0"/>
    <x v="1"/>
    <n v="1"/>
    <x v="1"/>
    <x v="0"/>
    <x v="2"/>
    <s v="19-Aug-2003"/>
    <x v="2125"/>
    <x v="1"/>
    <s v="tier - 1"/>
    <x v="1"/>
    <x v="39"/>
  </r>
  <r>
    <x v="2126"/>
    <s v="Campos"/>
    <n v="25.74"/>
    <n v="6.41"/>
    <s v="Yes"/>
    <x v="0"/>
    <x v="1"/>
    <n v="1"/>
    <x v="1"/>
    <x v="1"/>
    <x v="0"/>
    <s v="03-Sep-1997"/>
    <x v="2126"/>
    <x v="2"/>
    <s v="tier - 1"/>
    <x v="0"/>
    <x v="31"/>
  </r>
  <r>
    <x v="2127"/>
    <s v="Flajslik"/>
    <n v="36.575000000000003"/>
    <n v="5.57"/>
    <s v="No"/>
    <x v="0"/>
    <x v="1"/>
    <n v="1"/>
    <x v="1"/>
    <x v="0"/>
    <x v="2"/>
    <s v="26-Sep-2003"/>
    <x v="2127"/>
    <x v="1"/>
    <s v="tier - 2"/>
    <x v="1"/>
    <x v="39"/>
  </r>
  <r>
    <x v="2128"/>
    <s v="Chua"/>
    <n v="35.15"/>
    <n v="5.47"/>
    <s v="No"/>
    <x v="0"/>
    <x v="1"/>
    <n v="1"/>
    <x v="1"/>
    <x v="0"/>
    <x v="2"/>
    <s v="01-Sep-2003"/>
    <x v="2128"/>
    <x v="1"/>
    <s v="tier - 3"/>
    <x v="1"/>
    <x v="39"/>
  </r>
  <r>
    <x v="2129"/>
    <s v="Wiltse"/>
    <n v="32.11"/>
    <n v="4.43"/>
    <s v="No"/>
    <x v="0"/>
    <x v="1"/>
    <n v="1"/>
    <x v="1"/>
    <x v="0"/>
    <x v="2"/>
    <s v="22-Dec-2003"/>
    <x v="2129"/>
    <x v="1"/>
    <s v="tier - 3"/>
    <x v="1"/>
    <x v="39"/>
  </r>
  <r>
    <x v="2130"/>
    <s v="Fisher"/>
    <n v="30.495000000000001"/>
    <n v="4.95"/>
    <s v="No"/>
    <x v="0"/>
    <x v="1"/>
    <n v="1"/>
    <x v="1"/>
    <x v="0"/>
    <x v="2"/>
    <s v="30-Aug-2003"/>
    <x v="2130"/>
    <x v="1"/>
    <s v="tier - 1"/>
    <x v="1"/>
    <x v="39"/>
  </r>
  <r>
    <x v="2131"/>
    <s v="Wilzbacher"/>
    <n v="29.24"/>
    <n v="4.04"/>
    <s v="No"/>
    <x v="1"/>
    <x v="0"/>
    <n v="1"/>
    <x v="1"/>
    <x v="1"/>
    <x v="2"/>
    <s v="04-Nov-2004"/>
    <x v="2131"/>
    <x v="1"/>
    <s v="tier - 1"/>
    <x v="1"/>
    <x v="41"/>
  </r>
  <r>
    <x v="2132"/>
    <s v="Thayer"/>
    <n v="22.515000000000001"/>
    <n v="5.93"/>
    <s v="No"/>
    <x v="0"/>
    <x v="1"/>
    <n v="1"/>
    <x v="1"/>
    <x v="2"/>
    <x v="1"/>
    <s v="30-Sep-2003"/>
    <x v="2132"/>
    <x v="1"/>
    <s v="tier - 3"/>
    <x v="1"/>
    <x v="39"/>
  </r>
  <r>
    <x v="2133"/>
    <s v="Brosseau"/>
    <n v="15.65"/>
    <n v="4.2300000000000004"/>
    <s v="No"/>
    <x v="0"/>
    <x v="0"/>
    <n v="0"/>
    <x v="1"/>
    <x v="3"/>
    <x v="2"/>
    <s v="21-Jul-1989"/>
    <x v="2133"/>
    <x v="1"/>
    <s v="tier - 2"/>
    <x v="0"/>
    <x v="4"/>
  </r>
  <r>
    <x v="2134"/>
    <s v="Phares"/>
    <n v="27.36"/>
    <n v="5.59"/>
    <s v="Yes"/>
    <x v="0"/>
    <x v="0"/>
    <n v="0"/>
    <x v="1"/>
    <x v="1"/>
    <x v="2"/>
    <s v="28-Nov-2001"/>
    <x v="2134"/>
    <x v="1"/>
    <s v="tier - 1"/>
    <x v="4"/>
    <x v="47"/>
  </r>
  <r>
    <x v="2135"/>
    <s v="Curley"/>
    <n v="22.3"/>
    <n v="4.8899999999999997"/>
    <s v="Yes"/>
    <x v="0"/>
    <x v="0"/>
    <n v="0"/>
    <x v="1"/>
    <x v="2"/>
    <x v="2"/>
    <s v="22-Jun-2001"/>
    <x v="2135"/>
    <x v="2"/>
    <s v="tier - 2"/>
    <x v="3"/>
    <x v="47"/>
  </r>
  <r>
    <x v="2136"/>
    <s v="Johnston"/>
    <n v="26.03"/>
    <n v="5.81"/>
    <s v="Yes"/>
    <x v="0"/>
    <x v="0"/>
    <n v="0"/>
    <x v="1"/>
    <x v="1"/>
    <x v="1"/>
    <s v="14-Aug-2001"/>
    <x v="2136"/>
    <x v="2"/>
    <s v="tier - 2"/>
    <x v="9"/>
    <x v="47"/>
  </r>
  <r>
    <x v="2137"/>
    <s v="Padula"/>
    <n v="27.74"/>
    <n v="4.29"/>
    <s v="No"/>
    <x v="1"/>
    <x v="0"/>
    <n v="1"/>
    <x v="1"/>
    <x v="1"/>
    <x v="2"/>
    <s v="12-Jun-2004"/>
    <x v="2137"/>
    <x v="2"/>
    <s v="tier - 2"/>
    <x v="15"/>
    <x v="41"/>
  </r>
  <r>
    <x v="2138"/>
    <s v="Gamirov"/>
    <n v="32.11"/>
    <n v="4.03"/>
    <s v="Yes"/>
    <x v="1"/>
    <x v="0"/>
    <n v="2"/>
    <x v="1"/>
    <x v="0"/>
    <x v="2"/>
    <s v="26-Jul-2000"/>
    <x v="2138"/>
    <x v="2"/>
    <s v="tier - 3"/>
    <x v="1"/>
    <x v="21"/>
  </r>
  <r>
    <x v="2139"/>
    <s v="Briot"/>
    <n v="25.175000000000001"/>
    <n v="6.29"/>
    <s v="Yes"/>
    <x v="1"/>
    <x v="0"/>
    <n v="2"/>
    <x v="1"/>
    <x v="1"/>
    <x v="1"/>
    <s v="02-Sep-2000"/>
    <x v="2139"/>
    <x v="2"/>
    <s v="tier - 3"/>
    <x v="1"/>
    <x v="21"/>
  </r>
  <r>
    <x v="2140"/>
    <s v="De Hueck"/>
    <n v="39.49"/>
    <n v="4.4800000000000004"/>
    <s v="Yes"/>
    <x v="0"/>
    <x v="0"/>
    <n v="0"/>
    <x v="1"/>
    <x v="0"/>
    <x v="2"/>
    <s v="04-Aug-2001"/>
    <x v="2140"/>
    <x v="2"/>
    <s v="tier - 2"/>
    <x v="0"/>
    <x v="47"/>
  </r>
  <r>
    <x v="2141"/>
    <s v="Putt"/>
    <n v="34.869999999999997"/>
    <n v="5.51"/>
    <s v="Yes"/>
    <x v="0"/>
    <x v="0"/>
    <n v="0"/>
    <x v="1"/>
    <x v="0"/>
    <x v="2"/>
    <s v="06-Sep-2001"/>
    <x v="2141"/>
    <x v="2"/>
    <s v="tier - 2"/>
    <x v="0"/>
    <x v="47"/>
  </r>
  <r>
    <x v="2142"/>
    <s v="Deiman"/>
    <n v="34.6"/>
    <n v="4.5"/>
    <s v="Yes"/>
    <x v="0"/>
    <x v="0"/>
    <n v="0"/>
    <x v="1"/>
    <x v="0"/>
    <x v="2"/>
    <s v="01-Jul-2001"/>
    <x v="2142"/>
    <x v="2"/>
    <s v="tier - 1"/>
    <x v="3"/>
    <x v="47"/>
  </r>
  <r>
    <x v="2143"/>
    <s v="Bonanni"/>
    <n v="25.8"/>
    <n v="6.29"/>
    <s v="Yes"/>
    <x v="0"/>
    <x v="0"/>
    <n v="0"/>
    <x v="1"/>
    <x v="1"/>
    <x v="1"/>
    <s v="14-Aug-2001"/>
    <x v="2143"/>
    <x v="2"/>
    <s v="tier - 2"/>
    <x v="3"/>
    <x v="47"/>
  </r>
  <r>
    <x v="2144"/>
    <s v="Stein"/>
    <n v="35.86"/>
    <n v="4.33"/>
    <s v="No"/>
    <x v="0"/>
    <x v="0"/>
    <n v="1"/>
    <x v="1"/>
    <x v="0"/>
    <x v="2"/>
    <s v="14-Sep-1998"/>
    <x v="2144"/>
    <x v="2"/>
    <s v="tier - 2"/>
    <x v="0"/>
    <x v="44"/>
  </r>
  <r>
    <x v="2145"/>
    <s v="Laumann"/>
    <n v="40.47"/>
    <n v="11.15"/>
    <s v="No"/>
    <x v="0"/>
    <x v="0"/>
    <n v="0"/>
    <x v="1"/>
    <x v="0"/>
    <x v="0"/>
    <s v="29-Sep-2002"/>
    <x v="2145"/>
    <x v="2"/>
    <s v="tier - 3"/>
    <x v="4"/>
    <x v="43"/>
  </r>
  <r>
    <x v="2146"/>
    <s v="Galaviz"/>
    <n v="32.01"/>
    <n v="6.45"/>
    <s v="No"/>
    <x v="0"/>
    <x v="0"/>
    <n v="1"/>
    <x v="1"/>
    <x v="0"/>
    <x v="0"/>
    <s v="29-Dec-1998"/>
    <x v="2146"/>
    <x v="2"/>
    <s v="tier - 1"/>
    <x v="0"/>
    <x v="44"/>
  </r>
  <r>
    <x v="2147"/>
    <s v="Piper"/>
    <n v="33"/>
    <n v="9.27"/>
    <s v="No"/>
    <x v="0"/>
    <x v="0"/>
    <n v="0"/>
    <x v="1"/>
    <x v="0"/>
    <x v="0"/>
    <s v="16-Jul-2002"/>
    <x v="2147"/>
    <x v="2"/>
    <s v="tier - 3"/>
    <x v="3"/>
    <x v="43"/>
  </r>
  <r>
    <x v="2148"/>
    <s v="Cantini"/>
    <n v="29.3"/>
    <n v="6.15"/>
    <s v="No"/>
    <x v="0"/>
    <x v="0"/>
    <n v="1"/>
    <x v="1"/>
    <x v="1"/>
    <x v="1"/>
    <s v="29-Sep-1998"/>
    <x v="2148"/>
    <x v="2"/>
    <s v="tier - 1"/>
    <x v="3"/>
    <x v="44"/>
  </r>
  <r>
    <x v="2149"/>
    <s v="Hartman"/>
    <n v="25.8"/>
    <n v="4.13"/>
    <s v="No"/>
    <x v="0"/>
    <x v="0"/>
    <n v="1"/>
    <x v="1"/>
    <x v="1"/>
    <x v="2"/>
    <s v="05-Oct-1998"/>
    <x v="2149"/>
    <x v="2"/>
    <s v="tier - 1"/>
    <x v="3"/>
    <x v="44"/>
  </r>
  <r>
    <x v="2150"/>
    <s v="Werhane"/>
    <n v="23.4"/>
    <n v="4.24"/>
    <s v="No"/>
    <x v="0"/>
    <x v="0"/>
    <n v="1"/>
    <x v="1"/>
    <x v="2"/>
    <x v="2"/>
    <s v="28-Sep-1998"/>
    <x v="2150"/>
    <x v="2"/>
    <s v="tier - 3"/>
    <x v="3"/>
    <x v="44"/>
  </r>
  <r>
    <x v="2151"/>
    <s v="Davies"/>
    <n v="27.93"/>
    <n v="9.8800000000000008"/>
    <s v="No"/>
    <x v="0"/>
    <x v="0"/>
    <n v="0"/>
    <x v="1"/>
    <x v="1"/>
    <x v="0"/>
    <s v="29-Jul-2002"/>
    <x v="2151"/>
    <x v="2"/>
    <s v="tier - 2"/>
    <x v="4"/>
    <x v="43"/>
  </r>
  <r>
    <x v="2152"/>
    <s v="Hummel"/>
    <n v="22"/>
    <n v="9.5"/>
    <s v="No"/>
    <x v="0"/>
    <x v="0"/>
    <n v="0"/>
    <x v="1"/>
    <x v="2"/>
    <x v="0"/>
    <s v="07-Sep-2002"/>
    <x v="2152"/>
    <x v="2"/>
    <s v="tier - 1"/>
    <x v="3"/>
    <x v="43"/>
  </r>
  <r>
    <x v="2153"/>
    <s v="Lutz"/>
    <n v="36.86"/>
    <n v="4.97"/>
    <s v="Yes"/>
    <x v="0"/>
    <x v="0"/>
    <n v="0"/>
    <x v="1"/>
    <x v="0"/>
    <x v="2"/>
    <s v="09-Dec-2001"/>
    <x v="2153"/>
    <x v="2"/>
    <s v="tier - 2"/>
    <x v="1"/>
    <x v="47"/>
  </r>
  <r>
    <x v="2154"/>
    <s v="Waters"/>
    <n v="31.254999999999999"/>
    <n v="5.49"/>
    <s v="Yes"/>
    <x v="0"/>
    <x v="0"/>
    <n v="0"/>
    <x v="1"/>
    <x v="0"/>
    <x v="2"/>
    <s v="03-Aug-2001"/>
    <x v="2154"/>
    <x v="2"/>
    <s v="tier - 3"/>
    <x v="1"/>
    <x v="47"/>
  </r>
  <r>
    <x v="2155"/>
    <s v="Viglienzoni"/>
    <n v="23.06"/>
    <n v="4.47"/>
    <s v="No"/>
    <x v="0"/>
    <x v="0"/>
    <n v="0"/>
    <x v="1"/>
    <x v="2"/>
    <x v="2"/>
    <s v="06-Oct-1994"/>
    <x v="2155"/>
    <x v="2"/>
    <s v="tier - 3"/>
    <x v="0"/>
    <x v="6"/>
  </r>
  <r>
    <x v="2156"/>
    <s v="Rathbun"/>
    <n v="28.975000000000001"/>
    <n v="4.34"/>
    <s v="Yes"/>
    <x v="0"/>
    <x v="0"/>
    <n v="0"/>
    <x v="1"/>
    <x v="1"/>
    <x v="2"/>
    <s v="10-Aug-2001"/>
    <x v="2156"/>
    <x v="2"/>
    <s v="tier - 1"/>
    <x v="1"/>
    <x v="47"/>
  </r>
  <r>
    <x v="2157"/>
    <s v="crane"/>
    <n v="33.299999999999997"/>
    <n v="9.49"/>
    <s v="No"/>
    <x v="0"/>
    <x v="0"/>
    <n v="0"/>
    <x v="1"/>
    <x v="0"/>
    <x v="0"/>
    <s v="21-Aug-2002"/>
    <x v="2157"/>
    <x v="2"/>
    <s v="tier - 1"/>
    <x v="3"/>
    <x v="43"/>
  </r>
  <r>
    <x v="2158"/>
    <s v="Conant"/>
    <n v="33"/>
    <n v="10.16"/>
    <s v="No"/>
    <x v="0"/>
    <x v="0"/>
    <n v="0"/>
    <x v="1"/>
    <x v="0"/>
    <x v="0"/>
    <s v="29-Aug-2002"/>
    <x v="2158"/>
    <x v="2"/>
    <s v="tier - 2"/>
    <x v="0"/>
    <x v="43"/>
  </r>
  <r>
    <x v="2159"/>
    <s v="Huyser-Wierenga"/>
    <n v="31.46"/>
    <n v="11.19"/>
    <s v="No"/>
    <x v="0"/>
    <x v="0"/>
    <n v="0"/>
    <x v="1"/>
    <x v="0"/>
    <x v="0"/>
    <s v="29-Oct-2002"/>
    <x v="2159"/>
    <x v="2"/>
    <s v="tier - 1"/>
    <x v="0"/>
    <x v="43"/>
  </r>
  <r>
    <x v="2160"/>
    <s v="Natalini"/>
    <n v="29.6"/>
    <n v="11.03"/>
    <s v="No"/>
    <x v="0"/>
    <x v="0"/>
    <n v="0"/>
    <x v="1"/>
    <x v="1"/>
    <x v="0"/>
    <s v="22-Sep-2002"/>
    <x v="2160"/>
    <x v="2"/>
    <s v="tier - 2"/>
    <x v="3"/>
    <x v="43"/>
  </r>
  <r>
    <x v="2161"/>
    <s v="Robbins"/>
    <n v="22.05"/>
    <n v="4.43"/>
    <s v="Yes"/>
    <x v="0"/>
    <x v="0"/>
    <n v="0"/>
    <x v="1"/>
    <x v="2"/>
    <x v="2"/>
    <s v="02-Jul-1996"/>
    <x v="2161"/>
    <x v="2"/>
    <s v="tier - 3"/>
    <x v="1"/>
    <x v="45"/>
  </r>
  <r>
    <x v="2162"/>
    <s v="Stanislav"/>
    <n v="27.06"/>
    <n v="6.14"/>
    <s v="No"/>
    <x v="1"/>
    <x v="0"/>
    <n v="1"/>
    <x v="1"/>
    <x v="1"/>
    <x v="1"/>
    <s v="27-Dec-2004"/>
    <x v="2162"/>
    <x v="2"/>
    <s v="tier - 1"/>
    <x v="15"/>
    <x v="41"/>
  </r>
  <r>
    <x v="2163"/>
    <s v="Meyer"/>
    <n v="20.49"/>
    <n v="4.87"/>
    <s v="No"/>
    <x v="0"/>
    <x v="0"/>
    <n v="0"/>
    <x v="1"/>
    <x v="2"/>
    <x v="2"/>
    <s v="06-Dec-1994"/>
    <x v="2163"/>
    <x v="2"/>
    <s v="tier - 2"/>
    <x v="1"/>
    <x v="6"/>
  </r>
  <r>
    <x v="2164"/>
    <s v="Mears"/>
    <n v="28.4"/>
    <n v="4.3"/>
    <s v="No"/>
    <x v="0"/>
    <x v="1"/>
    <n v="1"/>
    <x v="1"/>
    <x v="1"/>
    <x v="2"/>
    <s v="20-Jul-2003"/>
    <x v="2164"/>
    <x v="2"/>
    <s v="tier - 2"/>
    <x v="3"/>
    <x v="39"/>
  </r>
  <r>
    <x v="2165"/>
    <s v="Neill"/>
    <n v="41.91"/>
    <n v="6.19"/>
    <s v="No"/>
    <x v="0"/>
    <x v="0"/>
    <n v="0"/>
    <x v="1"/>
    <x v="0"/>
    <x v="1"/>
    <s v="12-Dec-1999"/>
    <x v="2165"/>
    <x v="2"/>
    <s v="tier - 2"/>
    <x v="0"/>
    <x v="35"/>
  </r>
  <r>
    <x v="2166"/>
    <s v="Tola"/>
    <n v="24.6"/>
    <n v="6.19"/>
    <s v="No"/>
    <x v="0"/>
    <x v="1"/>
    <n v="1"/>
    <x v="1"/>
    <x v="2"/>
    <x v="1"/>
    <s v="04-Aug-2003"/>
    <x v="2166"/>
    <x v="2"/>
    <s v="tier - 2"/>
    <x v="3"/>
    <x v="39"/>
  </r>
  <r>
    <x v="2167"/>
    <s v="Briskman"/>
    <n v="20.9"/>
    <n v="5.12"/>
    <s v="No"/>
    <x v="0"/>
    <x v="1"/>
    <n v="1"/>
    <x v="1"/>
    <x v="2"/>
    <x v="2"/>
    <s v="11-Aug-2003"/>
    <x v="2167"/>
    <x v="2"/>
    <s v="tier - 3"/>
    <x v="3"/>
    <x v="39"/>
  </r>
  <r>
    <x v="2168"/>
    <s v="Ritzenhein"/>
    <n v="34.4"/>
    <n v="4.04"/>
    <s v="No"/>
    <x v="0"/>
    <x v="0"/>
    <n v="0"/>
    <x v="1"/>
    <x v="0"/>
    <x v="2"/>
    <s v="01-Oct-1999"/>
    <x v="2168"/>
    <x v="2"/>
    <s v="tier - 2"/>
    <x v="3"/>
    <x v="35"/>
  </r>
  <r>
    <x v="2169"/>
    <s v="Malkowski"/>
    <n v="32.56"/>
    <n v="5.36"/>
    <s v="No"/>
    <x v="0"/>
    <x v="0"/>
    <n v="0"/>
    <x v="1"/>
    <x v="0"/>
    <x v="2"/>
    <s v="17-Nov-1999"/>
    <x v="2169"/>
    <x v="2"/>
    <s v="tier - 3"/>
    <x v="0"/>
    <x v="35"/>
  </r>
  <r>
    <x v="2170"/>
    <s v="Andreyko"/>
    <n v="27.98"/>
    <n v="4.38"/>
    <s v="No"/>
    <x v="1"/>
    <x v="0"/>
    <n v="1"/>
    <x v="1"/>
    <x v="1"/>
    <x v="2"/>
    <s v="19-Aug-2004"/>
    <x v="2170"/>
    <x v="2"/>
    <s v="tier - 1"/>
    <x v="1"/>
    <x v="41"/>
  </r>
  <r>
    <x v="2171"/>
    <s v="Landry"/>
    <n v="26.51"/>
    <n v="4.58"/>
    <s v="No"/>
    <x v="0"/>
    <x v="0"/>
    <n v="0"/>
    <x v="1"/>
    <x v="1"/>
    <x v="2"/>
    <s v="25-Sep-1999"/>
    <x v="2171"/>
    <x v="2"/>
    <s v="tier - 3"/>
    <x v="0"/>
    <x v="35"/>
  </r>
  <r>
    <x v="2172"/>
    <s v="Lozier"/>
    <n v="29.734999999999999"/>
    <n v="11.92"/>
    <s v="No"/>
    <x v="0"/>
    <x v="0"/>
    <n v="0"/>
    <x v="1"/>
    <x v="1"/>
    <x v="0"/>
    <s v="13-Dec-2002"/>
    <x v="2172"/>
    <x v="2"/>
    <s v="tier - 3"/>
    <x v="1"/>
    <x v="43"/>
  </r>
  <r>
    <x v="2173"/>
    <s v="O'Brien"/>
    <n v="40.5"/>
    <n v="5.4"/>
    <s v="No"/>
    <x v="0"/>
    <x v="1"/>
    <n v="1"/>
    <x v="1"/>
    <x v="0"/>
    <x v="2"/>
    <s v="19-Nov-2003"/>
    <x v="2173"/>
    <x v="2"/>
    <s v="tier - 1"/>
    <x v="3"/>
    <x v="39"/>
  </r>
  <r>
    <x v="2174"/>
    <s v="Rodas"/>
    <n v="25.64"/>
    <n v="4.76"/>
    <s v="No"/>
    <x v="0"/>
    <x v="0"/>
    <n v="1"/>
    <x v="1"/>
    <x v="1"/>
    <x v="2"/>
    <s v="07-Oct-1998"/>
    <x v="2174"/>
    <x v="2"/>
    <s v="tier - 3"/>
    <x v="0"/>
    <x v="44"/>
  </r>
  <r>
    <x v="2175"/>
    <s v="O'Connor"/>
    <n v="32.9"/>
    <n v="4.78"/>
    <s v="No"/>
    <x v="0"/>
    <x v="1"/>
    <n v="1"/>
    <x v="1"/>
    <x v="0"/>
    <x v="2"/>
    <s v="26-Sep-2003"/>
    <x v="2175"/>
    <x v="2"/>
    <s v="tier - 1"/>
    <x v="3"/>
    <x v="39"/>
  </r>
  <r>
    <x v="2176"/>
    <s v="White"/>
    <n v="29.8"/>
    <n v="4.26"/>
    <s v="No"/>
    <x v="0"/>
    <x v="1"/>
    <n v="1"/>
    <x v="1"/>
    <x v="1"/>
    <x v="2"/>
    <s v="28-Jul-2003"/>
    <x v="2176"/>
    <x v="2"/>
    <s v="tier - 1"/>
    <x v="3"/>
    <x v="39"/>
  </r>
  <r>
    <x v="2177"/>
    <s v="Davenport"/>
    <n v="28.9"/>
    <n v="5.85"/>
    <s v="No"/>
    <x v="0"/>
    <x v="1"/>
    <n v="1"/>
    <x v="1"/>
    <x v="1"/>
    <x v="1"/>
    <s v="25-Jul-2003"/>
    <x v="2177"/>
    <x v="2"/>
    <s v="tier - 1"/>
    <x v="3"/>
    <x v="39"/>
  </r>
  <r>
    <x v="2178"/>
    <s v="Karmen"/>
    <n v="24.7"/>
    <n v="5.32"/>
    <s v="No"/>
    <x v="0"/>
    <x v="1"/>
    <n v="1"/>
    <x v="1"/>
    <x v="2"/>
    <x v="2"/>
    <s v="14-Nov-2003"/>
    <x v="2178"/>
    <x v="2"/>
    <s v="tier - 2"/>
    <x v="3"/>
    <x v="39"/>
  </r>
  <r>
    <x v="2179"/>
    <s v="Miller"/>
    <n v="20.6"/>
    <n v="5.14"/>
    <s v="No"/>
    <x v="0"/>
    <x v="1"/>
    <n v="1"/>
    <x v="1"/>
    <x v="2"/>
    <x v="2"/>
    <s v="09-Nov-2003"/>
    <x v="2179"/>
    <x v="2"/>
    <s v="tier - 2"/>
    <x v="3"/>
    <x v="39"/>
  </r>
  <r>
    <x v="2180"/>
    <s v="Lippmann"/>
    <n v="18.600000000000001"/>
    <n v="5"/>
    <s v="No"/>
    <x v="0"/>
    <x v="1"/>
    <n v="1"/>
    <x v="1"/>
    <x v="2"/>
    <x v="2"/>
    <s v="01-Sep-2003"/>
    <x v="2180"/>
    <x v="2"/>
    <s v="tier - 2"/>
    <x v="3"/>
    <x v="39"/>
  </r>
  <r>
    <x v="2181"/>
    <s v="Klehm"/>
    <n v="17.8"/>
    <n v="4.55"/>
    <s v="No"/>
    <x v="0"/>
    <x v="1"/>
    <n v="1"/>
    <x v="1"/>
    <x v="3"/>
    <x v="2"/>
    <s v="21-Nov-2003"/>
    <x v="2181"/>
    <x v="2"/>
    <s v="tier - 3"/>
    <x v="3"/>
    <x v="39"/>
  </r>
  <r>
    <x v="2182"/>
    <s v="Murphy"/>
    <n v="35.200000000000003"/>
    <n v="5.97"/>
    <s v="No"/>
    <x v="1"/>
    <x v="0"/>
    <n v="1"/>
    <x v="1"/>
    <x v="0"/>
    <x v="1"/>
    <s v="09-Sep-2004"/>
    <x v="2182"/>
    <x v="2"/>
    <s v="tier - 1"/>
    <x v="0"/>
    <x v="41"/>
  </r>
  <r>
    <x v="2183"/>
    <s v="Desisa"/>
    <n v="33.770000000000003"/>
    <n v="4.0199999999999996"/>
    <s v="No"/>
    <x v="1"/>
    <x v="0"/>
    <n v="1"/>
    <x v="1"/>
    <x v="0"/>
    <x v="2"/>
    <s v="21-Oct-2004"/>
    <x v="2183"/>
    <x v="2"/>
    <s v="tier - 2"/>
    <x v="0"/>
    <x v="41"/>
  </r>
  <r>
    <x v="2184"/>
    <s v="Brooks"/>
    <n v="30.03"/>
    <n v="4.04"/>
    <s v="No"/>
    <x v="1"/>
    <x v="0"/>
    <n v="1"/>
    <x v="1"/>
    <x v="0"/>
    <x v="2"/>
    <s v="11-Sep-2004"/>
    <x v="2184"/>
    <x v="2"/>
    <s v="tier - 3"/>
    <x v="0"/>
    <x v="41"/>
  </r>
  <r>
    <x v="2185"/>
    <s v="Stone"/>
    <n v="29.37"/>
    <n v="5.54"/>
    <s v="No"/>
    <x v="1"/>
    <x v="0"/>
    <n v="1"/>
    <x v="1"/>
    <x v="1"/>
    <x v="2"/>
    <s v="10-Jun-2004"/>
    <x v="2185"/>
    <x v="2"/>
    <s v="tier - 3"/>
    <x v="0"/>
    <x v="41"/>
  </r>
  <r>
    <x v="2186"/>
    <s v="Weispfennig"/>
    <n v="28.5"/>
    <n v="4.03"/>
    <s v="No"/>
    <x v="1"/>
    <x v="0"/>
    <n v="1"/>
    <x v="1"/>
    <x v="1"/>
    <x v="2"/>
    <s v="21-Sep-2004"/>
    <x v="2186"/>
    <x v="2"/>
    <s v="tier - 1"/>
    <x v="4"/>
    <x v="41"/>
  </r>
  <r>
    <x v="2187"/>
    <s v="Sorrell"/>
    <n v="23.32"/>
    <n v="5.62"/>
    <s v="No"/>
    <x v="1"/>
    <x v="0"/>
    <n v="1"/>
    <x v="1"/>
    <x v="2"/>
    <x v="2"/>
    <s v="19-Sep-2004"/>
    <x v="2187"/>
    <x v="2"/>
    <s v="tier - 3"/>
    <x v="0"/>
    <x v="41"/>
  </r>
  <r>
    <x v="2188"/>
    <s v="Morris"/>
    <n v="26.125"/>
    <n v="5.27"/>
    <s v="No"/>
    <x v="1"/>
    <x v="0"/>
    <n v="1"/>
    <x v="1"/>
    <x v="1"/>
    <x v="2"/>
    <s v="12-Dec-2004"/>
    <x v="2188"/>
    <x v="2"/>
    <s v="tier - 1"/>
    <x v="9"/>
    <x v="41"/>
  </r>
  <r>
    <x v="2189"/>
    <s v="Marek"/>
    <n v="25.46"/>
    <n v="5.18"/>
    <s v="No"/>
    <x v="1"/>
    <x v="0"/>
    <n v="1"/>
    <x v="1"/>
    <x v="1"/>
    <x v="2"/>
    <s v="17-Oct-2004"/>
    <x v="2189"/>
    <x v="2"/>
    <s v="tier - 2"/>
    <x v="4"/>
    <x v="41"/>
  </r>
  <r>
    <x v="2190"/>
    <s v="Armstrong"/>
    <n v="23.75"/>
    <n v="5.27"/>
    <s v="No"/>
    <x v="1"/>
    <x v="0"/>
    <n v="1"/>
    <x v="1"/>
    <x v="2"/>
    <x v="2"/>
    <s v="06-Dec-2004"/>
    <x v="2190"/>
    <x v="1"/>
    <s v="tier - 2"/>
    <x v="5"/>
    <x v="41"/>
  </r>
  <r>
    <x v="2191"/>
    <s v="Werner"/>
    <n v="23.085000000000001"/>
    <n v="5.62"/>
    <s v="No"/>
    <x v="1"/>
    <x v="0"/>
    <n v="1"/>
    <x v="1"/>
    <x v="2"/>
    <x v="2"/>
    <s v="14-Dec-2004"/>
    <x v="2191"/>
    <x v="1"/>
    <s v="tier - 3"/>
    <x v="11"/>
    <x v="41"/>
  </r>
  <r>
    <x v="2192"/>
    <s v="Gries"/>
    <n v="22.99"/>
    <n v="5.0599999999999996"/>
    <s v="No"/>
    <x v="1"/>
    <x v="0"/>
    <n v="1"/>
    <x v="1"/>
    <x v="2"/>
    <x v="2"/>
    <s v="07-Nov-2004"/>
    <x v="2192"/>
    <x v="1"/>
    <s v="tier - 1"/>
    <x v="4"/>
    <x v="41"/>
  </r>
  <r>
    <x v="2193"/>
    <s v="Mills"/>
    <n v="21.47"/>
    <n v="4.6900000000000004"/>
    <s v="No"/>
    <x v="1"/>
    <x v="0"/>
    <n v="1"/>
    <x v="1"/>
    <x v="2"/>
    <x v="2"/>
    <s v="10-Dec-2004"/>
    <x v="2193"/>
    <x v="1"/>
    <s v="tier - 3"/>
    <x v="9"/>
    <x v="41"/>
  </r>
  <r>
    <x v="2194"/>
    <s v="Penny"/>
    <n v="15.96"/>
    <n v="5.44"/>
    <s v="No"/>
    <x v="1"/>
    <x v="0"/>
    <n v="1"/>
    <x v="1"/>
    <x v="3"/>
    <x v="2"/>
    <s v="17-Nov-2004"/>
    <x v="2194"/>
    <x v="1"/>
    <s v="tier - 2"/>
    <x v="5"/>
    <x v="41"/>
  </r>
  <r>
    <x v="2195"/>
    <s v="Hicks"/>
    <n v="39.5"/>
    <n v="5.05"/>
    <s v="No"/>
    <x v="1"/>
    <x v="0"/>
    <n v="1"/>
    <x v="1"/>
    <x v="0"/>
    <x v="2"/>
    <s v="21-Oct-2000"/>
    <x v="2195"/>
    <x v="1"/>
    <s v="tier - 2"/>
    <x v="3"/>
    <x v="21"/>
  </r>
  <r>
    <x v="2196"/>
    <s v="Masayesva"/>
    <n v="33.770000000000003"/>
    <n v="6"/>
    <s v="No"/>
    <x v="1"/>
    <x v="0"/>
    <n v="1"/>
    <x v="1"/>
    <x v="0"/>
    <x v="1"/>
    <s v="10-Jun-2000"/>
    <x v="2196"/>
    <x v="1"/>
    <s v="tier - 2"/>
    <x v="0"/>
    <x v="21"/>
  </r>
  <r>
    <x v="2197"/>
    <s v="Paavola"/>
    <n v="26.84"/>
    <n v="5.99"/>
    <s v="Yes"/>
    <x v="1"/>
    <x v="0"/>
    <n v="1"/>
    <x v="1"/>
    <x v="1"/>
    <x v="1"/>
    <s v="23-Oct-2000"/>
    <x v="2197"/>
    <x v="1"/>
    <s v="tier - 2"/>
    <x v="0"/>
    <x v="21"/>
  </r>
  <r>
    <x v="2198"/>
    <s v="Gehlsen"/>
    <n v="35.53"/>
    <n v="4.3600000000000003"/>
    <s v="No"/>
    <x v="0"/>
    <x v="1"/>
    <n v="1"/>
    <x v="1"/>
    <x v="0"/>
    <x v="2"/>
    <s v="30-Dec-2003"/>
    <x v="2198"/>
    <x v="1"/>
    <s v="tier - 1"/>
    <x v="1"/>
    <x v="39"/>
  </r>
  <r>
    <x v="2199"/>
    <s v="Roche"/>
    <n v="30.59"/>
    <n v="4.41"/>
    <s v="No"/>
    <x v="0"/>
    <x v="1"/>
    <n v="1"/>
    <x v="1"/>
    <x v="0"/>
    <x v="2"/>
    <s v="21-Aug-2003"/>
    <x v="2199"/>
    <x v="1"/>
    <s v="tier - 2"/>
    <x v="1"/>
    <x v="39"/>
  </r>
  <r>
    <x v="2200"/>
    <s v="Hearn"/>
    <n v="30.59"/>
    <n v="4.17"/>
    <s v="No"/>
    <x v="0"/>
    <x v="1"/>
    <n v="1"/>
    <x v="1"/>
    <x v="0"/>
    <x v="2"/>
    <s v="16-Sep-2003"/>
    <x v="2199"/>
    <x v="1"/>
    <s v="tier - 2"/>
    <x v="1"/>
    <x v="39"/>
  </r>
  <r>
    <x v="2201"/>
    <s v="Dimson"/>
    <n v="27.835000000000001"/>
    <n v="4.4400000000000004"/>
    <s v="No"/>
    <x v="0"/>
    <x v="1"/>
    <n v="1"/>
    <x v="1"/>
    <x v="1"/>
    <x v="2"/>
    <s v="30-Dec-2003"/>
    <x v="2200"/>
    <x v="1"/>
    <s v="tier - 3"/>
    <x v="1"/>
    <x v="39"/>
  </r>
  <r>
    <x v="2202"/>
    <s v="Slason"/>
    <n v="40.26"/>
    <n v="5.52"/>
    <s v="No"/>
    <x v="1"/>
    <x v="0"/>
    <n v="1"/>
    <x v="1"/>
    <x v="0"/>
    <x v="2"/>
    <s v="13-Jun-2004"/>
    <x v="2201"/>
    <x v="1"/>
    <s v="tier - 2"/>
    <x v="0"/>
    <x v="41"/>
  </r>
  <r>
    <x v="2203"/>
    <s v="Gibson"/>
    <n v="39.82"/>
    <n v="6.01"/>
    <s v="No"/>
    <x v="1"/>
    <x v="0"/>
    <n v="1"/>
    <x v="1"/>
    <x v="0"/>
    <x v="1"/>
    <s v="08-Aug-2004"/>
    <x v="2202"/>
    <x v="1"/>
    <s v="tier - 1"/>
    <x v="0"/>
    <x v="41"/>
  </r>
  <r>
    <x v="2204"/>
    <s v="Erdos"/>
    <n v="39.159999999999997"/>
    <n v="5.81"/>
    <s v="No"/>
    <x v="1"/>
    <x v="0"/>
    <n v="1"/>
    <x v="1"/>
    <x v="0"/>
    <x v="1"/>
    <s v="13-Dec-2004"/>
    <x v="2203"/>
    <x v="1"/>
    <s v="tier - 2"/>
    <x v="0"/>
    <x v="41"/>
  </r>
  <r>
    <x v="2205"/>
    <s v="Cushman"/>
    <n v="25.555"/>
    <n v="4.37"/>
    <s v="No"/>
    <x v="0"/>
    <x v="1"/>
    <n v="1"/>
    <x v="1"/>
    <x v="1"/>
    <x v="2"/>
    <s v="16-Sep-2003"/>
    <x v="2204"/>
    <x v="1"/>
    <s v="tier - 2"/>
    <x v="1"/>
    <x v="39"/>
  </r>
  <r>
    <x v="2206"/>
    <s v="Hammel"/>
    <n v="25.175000000000001"/>
    <n v="5.74"/>
    <s v="No"/>
    <x v="0"/>
    <x v="1"/>
    <n v="1"/>
    <x v="1"/>
    <x v="1"/>
    <x v="1"/>
    <s v="03-Oct-2003"/>
    <x v="2205"/>
    <x v="1"/>
    <s v="tier - 2"/>
    <x v="1"/>
    <x v="39"/>
  </r>
  <r>
    <x v="2207"/>
    <s v="Ytterstad"/>
    <n v="38.28"/>
    <n v="5.39"/>
    <s v="No"/>
    <x v="1"/>
    <x v="0"/>
    <n v="1"/>
    <x v="1"/>
    <x v="0"/>
    <x v="2"/>
    <s v="09-Jul-2004"/>
    <x v="2206"/>
    <x v="1"/>
    <s v="tier - 1"/>
    <x v="0"/>
    <x v="41"/>
  </r>
  <r>
    <x v="2208"/>
    <s v="Prince"/>
    <n v="38.17"/>
    <n v="4.07"/>
    <s v="No"/>
    <x v="1"/>
    <x v="0"/>
    <n v="1"/>
    <x v="1"/>
    <x v="0"/>
    <x v="2"/>
    <s v="05-Dec-2004"/>
    <x v="2207"/>
    <x v="1"/>
    <s v="tier - 3"/>
    <x v="0"/>
    <x v="41"/>
  </r>
  <r>
    <x v="2209"/>
    <s v="Freeman"/>
    <n v="36.85"/>
    <n v="5.49"/>
    <s v="No"/>
    <x v="1"/>
    <x v="0"/>
    <n v="1"/>
    <x v="1"/>
    <x v="0"/>
    <x v="2"/>
    <s v="04-Oct-2004"/>
    <x v="2208"/>
    <x v="1"/>
    <s v="tier - 2"/>
    <x v="0"/>
    <x v="41"/>
  </r>
  <r>
    <x v="2210"/>
    <s v="Petrulak"/>
    <n v="22.61"/>
    <n v="5.68"/>
    <s v="No"/>
    <x v="0"/>
    <x v="1"/>
    <n v="1"/>
    <x v="1"/>
    <x v="2"/>
    <x v="2"/>
    <s v="17-Jul-2003"/>
    <x v="2209"/>
    <x v="1"/>
    <s v="tier - 1"/>
    <x v="1"/>
    <x v="39"/>
  </r>
  <r>
    <x v="2211"/>
    <s v="Lloyd"/>
    <n v="21.754999999999999"/>
    <n v="6.09"/>
    <s v="No"/>
    <x v="0"/>
    <x v="1"/>
    <n v="1"/>
    <x v="1"/>
    <x v="2"/>
    <x v="1"/>
    <s v="04-Dec-2003"/>
    <x v="2210"/>
    <x v="1"/>
    <s v="tier - 2"/>
    <x v="1"/>
    <x v="39"/>
  </r>
  <r>
    <x v="2212"/>
    <s v="Zablocki"/>
    <n v="20.425000000000001"/>
    <n v="5.53"/>
    <s v="No"/>
    <x v="0"/>
    <x v="1"/>
    <n v="1"/>
    <x v="1"/>
    <x v="2"/>
    <x v="2"/>
    <s v="09-Sep-2003"/>
    <x v="2211"/>
    <x v="1"/>
    <s v="tier - 3"/>
    <x v="1"/>
    <x v="39"/>
  </r>
  <r>
    <x v="2213"/>
    <s v="Van Meter"/>
    <n v="31.35"/>
    <n v="4.28"/>
    <s v="No"/>
    <x v="1"/>
    <x v="0"/>
    <n v="1"/>
    <x v="1"/>
    <x v="0"/>
    <x v="2"/>
    <s v="25-Jul-2004"/>
    <x v="2212"/>
    <x v="1"/>
    <s v="tier - 1"/>
    <x v="0"/>
    <x v="41"/>
  </r>
  <r>
    <x v="2214"/>
    <s v="Babay"/>
    <n v="31.13"/>
    <n v="6.01"/>
    <s v="No"/>
    <x v="1"/>
    <x v="0"/>
    <n v="1"/>
    <x v="1"/>
    <x v="0"/>
    <x v="1"/>
    <s v="21-Aug-2004"/>
    <x v="2213"/>
    <x v="1"/>
    <s v="tier - 2"/>
    <x v="0"/>
    <x v="41"/>
  </r>
  <r>
    <x v="2215"/>
    <s v="Taylor"/>
    <n v="17.48"/>
    <n v="4.59"/>
    <s v="No"/>
    <x v="0"/>
    <x v="1"/>
    <n v="1"/>
    <x v="1"/>
    <x v="3"/>
    <x v="2"/>
    <s v="14-Sep-2003"/>
    <x v="2214"/>
    <x v="1"/>
    <s v="tier - 2"/>
    <x v="1"/>
    <x v="39"/>
  </r>
  <r>
    <x v="2216"/>
    <s v="Smith"/>
    <n v="22.57"/>
    <n v="5.8"/>
    <s v="Yes"/>
    <x v="0"/>
    <x v="0"/>
    <n v="1"/>
    <x v="1"/>
    <x v="2"/>
    <x v="1"/>
    <s v="05-Aug-1995"/>
    <x v="2215"/>
    <x v="1"/>
    <s v="tier - 1"/>
    <x v="0"/>
    <x v="40"/>
  </r>
  <r>
    <x v="2217"/>
    <s v="Moody"/>
    <n v="26.73"/>
    <n v="5.08"/>
    <s v="No"/>
    <x v="1"/>
    <x v="0"/>
    <n v="1"/>
    <x v="1"/>
    <x v="1"/>
    <x v="2"/>
    <s v="22-Jul-2004"/>
    <x v="2216"/>
    <x v="1"/>
    <s v="tier - 1"/>
    <x v="0"/>
    <x v="41"/>
  </r>
  <r>
    <x v="2218"/>
    <s v="Swierzbinski"/>
    <n v="20.79"/>
    <n v="5.84"/>
    <s v="No"/>
    <x v="1"/>
    <x v="0"/>
    <n v="1"/>
    <x v="1"/>
    <x v="2"/>
    <x v="1"/>
    <s v="19-Nov-2004"/>
    <x v="2217"/>
    <x v="1"/>
    <s v="tier - 3"/>
    <x v="0"/>
    <x v="41"/>
  </r>
  <r>
    <x v="2219"/>
    <s v="Schwartz"/>
    <n v="20.149999999999999"/>
    <n v="4.1500000000000004"/>
    <s v="No"/>
    <x v="0"/>
    <x v="0"/>
    <n v="1"/>
    <x v="1"/>
    <x v="2"/>
    <x v="2"/>
    <s v="22-Sep-1992"/>
    <x v="2218"/>
    <x v="1"/>
    <s v="tier - 1"/>
    <x v="0"/>
    <x v="34"/>
  </r>
  <r>
    <x v="2220"/>
    <s v="Sanseverino"/>
    <n v="36.85"/>
    <n v="4.3600000000000003"/>
    <s v="Yes"/>
    <x v="0"/>
    <x v="0"/>
    <n v="0"/>
    <x v="1"/>
    <x v="0"/>
    <x v="2"/>
    <s v="05-Dec-2001"/>
    <x v="2219"/>
    <x v="1"/>
    <s v="tier - 2"/>
    <x v="0"/>
    <x v="47"/>
  </r>
  <r>
    <x v="2221"/>
    <s v="Lawder"/>
    <n v="35.53"/>
    <n v="4.55"/>
    <s v="Yes"/>
    <x v="0"/>
    <x v="0"/>
    <n v="0"/>
    <x v="1"/>
    <x v="0"/>
    <x v="2"/>
    <s v="02-Jun-2001"/>
    <x v="2220"/>
    <x v="1"/>
    <s v="tier - 2"/>
    <x v="0"/>
    <x v="21"/>
  </r>
  <r>
    <x v="2222"/>
    <s v="Young"/>
    <n v="31.1"/>
    <n v="4.37"/>
    <s v="Yes"/>
    <x v="0"/>
    <x v="0"/>
    <n v="0"/>
    <x v="1"/>
    <x v="0"/>
    <x v="2"/>
    <s v="07-Jul-2001"/>
    <x v="2221"/>
    <x v="1"/>
    <s v="tier - 3"/>
    <x v="3"/>
    <x v="47"/>
  </r>
  <r>
    <x v="2223"/>
    <s v="Hoerner"/>
    <n v="23.21"/>
    <n v="5.24"/>
    <s v="Yes"/>
    <x v="0"/>
    <x v="0"/>
    <n v="0"/>
    <x v="1"/>
    <x v="2"/>
    <x v="2"/>
    <s v="25-Aug-2001"/>
    <x v="2222"/>
    <x v="1"/>
    <s v="tier - 3"/>
    <x v="0"/>
    <x v="47"/>
  </r>
  <r>
    <x v="2224"/>
    <s v="Benson"/>
    <n v="18.36"/>
    <n v="5.96"/>
    <s v="No"/>
    <x v="0"/>
    <x v="0"/>
    <n v="1"/>
    <x v="1"/>
    <x v="3"/>
    <x v="1"/>
    <s v="19-Jun-1998"/>
    <x v="2223"/>
    <x v="1"/>
    <s v="tier - 2"/>
    <x v="0"/>
    <x v="44"/>
  </r>
  <r>
    <x v="2225"/>
    <s v="Horton"/>
    <n v="15.92"/>
    <n v="4.76"/>
    <s v="Yes"/>
    <x v="0"/>
    <x v="0"/>
    <n v="1"/>
    <x v="1"/>
    <x v="3"/>
    <x v="2"/>
    <s v="07-Oct-1995"/>
    <x v="2224"/>
    <x v="1"/>
    <s v="tier - 3"/>
    <x v="0"/>
    <x v="40"/>
  </r>
  <r>
    <x v="2226"/>
    <s v="McGraw"/>
    <n v="15.17"/>
    <n v="4.3"/>
    <s v="Yes"/>
    <x v="0"/>
    <x v="1"/>
    <n v="1"/>
    <x v="1"/>
    <x v="3"/>
    <x v="2"/>
    <s v="09-Jun-1997"/>
    <x v="2225"/>
    <x v="1"/>
    <s v="tier - 1"/>
    <x v="1"/>
    <x v="31"/>
  </r>
  <r>
    <x v="2227"/>
    <s v="Beaulne"/>
    <n v="16.63"/>
    <n v="4.5"/>
    <s v="No"/>
    <x v="0"/>
    <x v="0"/>
    <n v="1"/>
    <x v="1"/>
    <x v="3"/>
    <x v="2"/>
    <s v="07-Dec-1998"/>
    <x v="2226"/>
    <x v="1"/>
    <s v="tier - 1"/>
    <x v="0"/>
    <x v="44"/>
  </r>
  <r>
    <x v="2228"/>
    <s v="Lunz"/>
    <n v="19.39"/>
    <n v="5.59"/>
    <s v="No"/>
    <x v="0"/>
    <x v="1"/>
    <n v="1"/>
    <x v="1"/>
    <x v="2"/>
    <x v="2"/>
    <s v="20-Jun-2003"/>
    <x v="2227"/>
    <x v="1"/>
    <s v="tier - 2"/>
    <x v="0"/>
    <x v="39"/>
  </r>
  <r>
    <x v="2229"/>
    <s v="Kyle"/>
    <n v="17.34"/>
    <n v="6.29"/>
    <s v="Yes"/>
    <x v="0"/>
    <x v="1"/>
    <n v="1"/>
    <x v="1"/>
    <x v="3"/>
    <x v="1"/>
    <s v="19-Jun-1997"/>
    <x v="2228"/>
    <x v="1"/>
    <s v="tier - 1"/>
    <x v="0"/>
    <x v="31"/>
  </r>
  <r>
    <x v="2230"/>
    <s v="Brackenwagen"/>
    <n v="17.940000000000001"/>
    <n v="4.1900000000000004"/>
    <s v="No"/>
    <x v="1"/>
    <x v="0"/>
    <n v="1"/>
    <x v="1"/>
    <x v="3"/>
    <x v="2"/>
    <s v="01-Sep-2000"/>
    <x v="2229"/>
    <x v="1"/>
    <s v="tier - 2"/>
    <x v="0"/>
    <x v="21"/>
  </r>
  <r>
    <x v="2231"/>
    <s v="Schmitt"/>
    <n v="16.670000000000002"/>
    <n v="4.7"/>
    <s v="Yes"/>
    <x v="0"/>
    <x v="1"/>
    <n v="1"/>
    <x v="1"/>
    <x v="3"/>
    <x v="2"/>
    <s v="05-Dec-1997"/>
    <x v="2230"/>
    <x v="1"/>
    <s v="tier - 2"/>
    <x v="0"/>
    <x v="31"/>
  </r>
  <r>
    <x v="2232"/>
    <s v="Borden"/>
    <n v="20.58"/>
    <n v="5.64"/>
    <s v="Yes"/>
    <x v="0"/>
    <x v="0"/>
    <n v="0"/>
    <x v="1"/>
    <x v="2"/>
    <x v="2"/>
    <s v="23-Aug-2001"/>
    <x v="2231"/>
    <x v="1"/>
    <s v="tier - 2"/>
    <x v="0"/>
    <x v="47"/>
  </r>
  <r>
    <x v="2233"/>
    <s v="McLean"/>
    <n v="16.5"/>
    <n v="4.1100000000000003"/>
    <s v="Yes"/>
    <x v="0"/>
    <x v="0"/>
    <n v="0"/>
    <x v="1"/>
    <x v="3"/>
    <x v="2"/>
    <s v="23-Jun-1996"/>
    <x v="2232"/>
    <x v="1"/>
    <s v="tier - 3"/>
    <x v="0"/>
    <x v="45"/>
  </r>
  <r>
    <x v="2234"/>
    <s v="Regan"/>
    <n v="15.41"/>
    <n v="5.43"/>
    <s v="Yes"/>
    <x v="0"/>
    <x v="1"/>
    <n v="1"/>
    <x v="1"/>
    <x v="3"/>
    <x v="2"/>
    <s v="27-Oct-1997"/>
    <x v="2233"/>
    <x v="1"/>
    <s v="tier - 3"/>
    <x v="3"/>
    <x v="31"/>
  </r>
  <r>
    <x v="2235"/>
    <s v="Koenis"/>
    <n v="24.59"/>
    <n v="4.38"/>
    <s v="No"/>
    <x v="0"/>
    <x v="0"/>
    <n v="1"/>
    <x v="1"/>
    <x v="2"/>
    <x v="2"/>
    <s v="05-Sep-1998"/>
    <x v="2234"/>
    <x v="1"/>
    <s v="tier - 2"/>
    <x v="0"/>
    <x v="44"/>
  </r>
  <r>
    <x v="2236"/>
    <s v="Kittaka"/>
    <n v="33.33"/>
    <n v="9.7899999999999991"/>
    <s v="No"/>
    <x v="0"/>
    <x v="0"/>
    <n v="0"/>
    <x v="1"/>
    <x v="0"/>
    <x v="0"/>
    <s v="22-Dec-2002"/>
    <x v="2235"/>
    <x v="1"/>
    <s v="tier - 1"/>
    <x v="0"/>
    <x v="43"/>
  </r>
  <r>
    <x v="2237"/>
    <s v="Concannon"/>
    <n v="18.5"/>
    <n v="11.84"/>
    <s v="No"/>
    <x v="0"/>
    <x v="0"/>
    <n v="0"/>
    <x v="1"/>
    <x v="2"/>
    <x v="0"/>
    <s v="14-Nov-2002"/>
    <x v="2236"/>
    <x v="1"/>
    <s v="tier - 2"/>
    <x v="0"/>
    <x v="43"/>
  </r>
  <r>
    <x v="2238"/>
    <s v="Johnson"/>
    <n v="18.579999999999998"/>
    <n v="6.22"/>
    <s v="No"/>
    <x v="0"/>
    <x v="0"/>
    <n v="0"/>
    <x v="1"/>
    <x v="2"/>
    <x v="1"/>
    <s v="06-Jul-1999"/>
    <x v="2237"/>
    <x v="1"/>
    <s v="tier - 2"/>
    <x v="0"/>
    <x v="35"/>
  </r>
  <r>
    <x v="2239"/>
    <s v="Schultz"/>
    <n v="16.64"/>
    <n v="10.01"/>
    <s v="No"/>
    <x v="0"/>
    <x v="0"/>
    <n v="0"/>
    <x v="1"/>
    <x v="3"/>
    <x v="0"/>
    <s v="15-Aug-2002"/>
    <x v="2238"/>
    <x v="1"/>
    <s v="tier - 1"/>
    <x v="0"/>
    <x v="43"/>
  </r>
  <r>
    <x v="2240"/>
    <s v="Brannigan"/>
    <n v="19.329999999999998"/>
    <n v="4.32"/>
    <s v="No"/>
    <x v="0"/>
    <x v="0"/>
    <n v="1"/>
    <x v="1"/>
    <x v="2"/>
    <x v="2"/>
    <s v="03-Dec-1998"/>
    <x v="2239"/>
    <x v="1"/>
    <s v="tier - 1"/>
    <x v="0"/>
    <x v="44"/>
  </r>
  <r>
    <x v="2241"/>
    <s v="Cavallo"/>
    <n v="21.26"/>
    <n v="5.65"/>
    <s v="Yes"/>
    <x v="0"/>
    <x v="1"/>
    <n v="1"/>
    <x v="1"/>
    <x v="2"/>
    <x v="2"/>
    <s v="07-Nov-1997"/>
    <x v="2240"/>
    <x v="1"/>
    <s v="tier - 2"/>
    <x v="1"/>
    <x v="31"/>
  </r>
  <r>
    <x v="2242"/>
    <s v="Chang"/>
    <n v="15.6"/>
    <n v="4.12"/>
    <s v="Yes"/>
    <x v="0"/>
    <x v="0"/>
    <n v="1"/>
    <x v="1"/>
    <x v="3"/>
    <x v="2"/>
    <s v="30-Jul-1995"/>
    <x v="2241"/>
    <x v="1"/>
    <s v="tier - 3"/>
    <x v="1"/>
    <x v="40"/>
  </r>
  <r>
    <x v="2243"/>
    <s v="Axelrod"/>
    <n v="24.39"/>
    <n v="6.24"/>
    <s v="No"/>
    <x v="0"/>
    <x v="0"/>
    <n v="1"/>
    <x v="1"/>
    <x v="2"/>
    <x v="1"/>
    <s v="12-Jul-1998"/>
    <x v="2242"/>
    <x v="1"/>
    <s v="tier - 3"/>
    <x v="0"/>
    <x v="44"/>
  </r>
  <r>
    <x v="2244"/>
    <s v="Davenport"/>
    <n v="24.75"/>
    <n v="4.83"/>
    <s v="No"/>
    <x v="0"/>
    <x v="0"/>
    <n v="0"/>
    <x v="1"/>
    <x v="2"/>
    <x v="2"/>
    <s v="14-Oct-1999"/>
    <x v="2243"/>
    <x v="1"/>
    <s v="tier - 3"/>
    <x v="0"/>
    <x v="35"/>
  </r>
  <r>
    <x v="2245"/>
    <s v="Roberge"/>
    <n v="20.88"/>
    <n v="7.4"/>
    <s v="No"/>
    <x v="0"/>
    <x v="0"/>
    <n v="0"/>
    <x v="1"/>
    <x v="2"/>
    <x v="0"/>
    <s v="13-Oct-2002"/>
    <x v="2244"/>
    <x v="1"/>
    <s v="tier - 2"/>
    <x v="0"/>
    <x v="43"/>
  </r>
  <r>
    <x v="2246"/>
    <s v="Schmidt"/>
    <n v="20.43"/>
    <n v="4.54"/>
    <s v="No"/>
    <x v="0"/>
    <x v="0"/>
    <n v="0"/>
    <x v="1"/>
    <x v="2"/>
    <x v="2"/>
    <s v="02-Dec-1999"/>
    <x v="2245"/>
    <x v="1"/>
    <s v="tier - 2"/>
    <x v="0"/>
    <x v="35"/>
  </r>
  <r>
    <x v="2247"/>
    <s v="Kosters"/>
    <n v="15.18"/>
    <n v="11.11"/>
    <s v="No"/>
    <x v="0"/>
    <x v="0"/>
    <n v="0"/>
    <x v="1"/>
    <x v="3"/>
    <x v="0"/>
    <s v="10-Dec-2002"/>
    <x v="2245"/>
    <x v="1"/>
    <s v="tier - 2"/>
    <x v="1"/>
    <x v="43"/>
  </r>
  <r>
    <x v="2248"/>
    <s v="Dykes"/>
    <n v="15.12"/>
    <n v="4.03"/>
    <s v="Yes"/>
    <x v="0"/>
    <x v="0"/>
    <n v="0"/>
    <x v="1"/>
    <x v="3"/>
    <x v="2"/>
    <s v="29-Nov-2001"/>
    <x v="2246"/>
    <x v="1"/>
    <s v="tier - 3"/>
    <x v="1"/>
    <x v="47"/>
  </r>
  <r>
    <x v="2249"/>
    <s v="Velan"/>
    <n v="23.88"/>
    <n v="4.51"/>
    <s v="No"/>
    <x v="0"/>
    <x v="0"/>
    <n v="1"/>
    <x v="1"/>
    <x v="2"/>
    <x v="2"/>
    <s v="04-Jun-1998"/>
    <x v="2247"/>
    <x v="1"/>
    <s v="tier - 2"/>
    <x v="0"/>
    <x v="31"/>
  </r>
  <r>
    <x v="2250"/>
    <s v="Goolik"/>
    <n v="16.13"/>
    <n v="5.56"/>
    <s v="No"/>
    <x v="1"/>
    <x v="0"/>
    <n v="1"/>
    <x v="1"/>
    <x v="3"/>
    <x v="2"/>
    <s v="26-Jun-2000"/>
    <x v="2248"/>
    <x v="1"/>
    <s v="tier - 2"/>
    <x v="0"/>
    <x v="21"/>
  </r>
  <r>
    <x v="2251"/>
    <s v="Bain"/>
    <n v="24.09"/>
    <n v="4.0999999999999996"/>
    <s v="No"/>
    <x v="1"/>
    <x v="0"/>
    <n v="1"/>
    <x v="1"/>
    <x v="2"/>
    <x v="2"/>
    <s v="28-Jul-2004"/>
    <x v="2249"/>
    <x v="1"/>
    <s v="tier - 3"/>
    <x v="0"/>
    <x v="41"/>
  </r>
  <r>
    <x v="2252"/>
    <s v="Wieck"/>
    <n v="19.43"/>
    <n v="5.85"/>
    <s v="No"/>
    <x v="1"/>
    <x v="0"/>
    <n v="1"/>
    <x v="1"/>
    <x v="2"/>
    <x v="1"/>
    <s v="30-Sep-2004"/>
    <x v="2250"/>
    <x v="1"/>
    <s v="tier - 1"/>
    <x v="0"/>
    <x v="41"/>
  </r>
  <r>
    <x v="2253"/>
    <s v="Friel"/>
    <n v="15.22"/>
    <n v="4.92"/>
    <s v="Yes"/>
    <x v="0"/>
    <x v="1"/>
    <n v="1"/>
    <x v="1"/>
    <x v="3"/>
    <x v="2"/>
    <s v="26-Oct-1997"/>
    <x v="2251"/>
    <x v="1"/>
    <s v="tier - 2"/>
    <x v="1"/>
    <x v="31"/>
  </r>
  <r>
    <x v="2254"/>
    <s v="Santandreu"/>
    <n v="20.72"/>
    <n v="9.4600000000000009"/>
    <s v="No"/>
    <x v="0"/>
    <x v="0"/>
    <n v="0"/>
    <x v="1"/>
    <x v="2"/>
    <x v="0"/>
    <s v="04-Dec-2002"/>
    <x v="2252"/>
    <x v="1"/>
    <s v="tier - 1"/>
    <x v="0"/>
    <x v="43"/>
  </r>
  <r>
    <x v="2255"/>
    <s v="Johnson"/>
    <n v="35.4"/>
    <n v="5.94"/>
    <s v="No"/>
    <x v="0"/>
    <x v="1"/>
    <n v="1"/>
    <x v="1"/>
    <x v="0"/>
    <x v="1"/>
    <s v="21-Nov-2003"/>
    <x v="2253"/>
    <x v="1"/>
    <s v="tier - 3"/>
    <x v="3"/>
    <x v="39"/>
  </r>
  <r>
    <x v="2256"/>
    <s v="Gerber"/>
    <n v="34.4"/>
    <n v="5.7"/>
    <s v="No"/>
    <x v="0"/>
    <x v="1"/>
    <n v="1"/>
    <x v="1"/>
    <x v="0"/>
    <x v="2"/>
    <s v="15-Aug-2003"/>
    <x v="2254"/>
    <x v="1"/>
    <s v="tier - 3"/>
    <x v="3"/>
    <x v="39"/>
  </r>
  <r>
    <x v="2257"/>
    <s v="Benadum"/>
    <n v="34.1"/>
    <n v="4.13"/>
    <s v="No"/>
    <x v="0"/>
    <x v="1"/>
    <n v="1"/>
    <x v="1"/>
    <x v="0"/>
    <x v="2"/>
    <s v="30-Oct-2003"/>
    <x v="2255"/>
    <x v="1"/>
    <s v="tier - 3"/>
    <x v="3"/>
    <x v="39"/>
  </r>
  <r>
    <x v="2258"/>
    <s v="Ragazzini"/>
    <n v="30.4"/>
    <n v="4.7699999999999996"/>
    <s v="No"/>
    <x v="0"/>
    <x v="1"/>
    <n v="1"/>
    <x v="1"/>
    <x v="0"/>
    <x v="2"/>
    <s v="13-Oct-2003"/>
    <x v="2256"/>
    <x v="1"/>
    <s v="tier - 3"/>
    <x v="3"/>
    <x v="39"/>
  </r>
  <r>
    <x v="2259"/>
    <s v="Kessinger"/>
    <n v="28.7"/>
    <n v="4.99"/>
    <s v="No"/>
    <x v="0"/>
    <x v="1"/>
    <n v="1"/>
    <x v="1"/>
    <x v="1"/>
    <x v="2"/>
    <s v="10-Dec-2003"/>
    <x v="2257"/>
    <x v="1"/>
    <s v="tier - 2"/>
    <x v="3"/>
    <x v="39"/>
  </r>
  <r>
    <x v="2260"/>
    <s v="Bezgin"/>
    <n v="17.440000000000001"/>
    <n v="4.42"/>
    <s v="Yes"/>
    <x v="0"/>
    <x v="1"/>
    <n v="1"/>
    <x v="1"/>
    <x v="3"/>
    <x v="2"/>
    <s v="04-Nov-1997"/>
    <x v="2258"/>
    <x v="1"/>
    <s v="tier - 2"/>
    <x v="0"/>
    <x v="31"/>
  </r>
  <r>
    <x v="2261"/>
    <s v="Woldesilassie"/>
    <n v="27.6"/>
    <n v="4.01"/>
    <s v="No"/>
    <x v="0"/>
    <x v="1"/>
    <n v="1"/>
    <x v="1"/>
    <x v="1"/>
    <x v="2"/>
    <s v="15-Sep-2003"/>
    <x v="2259"/>
    <x v="1"/>
    <s v="tier - 3"/>
    <x v="3"/>
    <x v="39"/>
  </r>
  <r>
    <x v="2262"/>
    <s v="Ruiz Herrero"/>
    <n v="20.7"/>
    <n v="4.49"/>
    <s v="No"/>
    <x v="0"/>
    <x v="1"/>
    <n v="1"/>
    <x v="1"/>
    <x v="2"/>
    <x v="2"/>
    <s v="08-Sep-2003"/>
    <x v="2260"/>
    <x v="1"/>
    <s v="tier - 1"/>
    <x v="3"/>
    <x v="39"/>
  </r>
  <r>
    <x v="2263"/>
    <s v="Bin Alias"/>
    <n v="20.3"/>
    <n v="6.37"/>
    <s v="No"/>
    <x v="0"/>
    <x v="1"/>
    <n v="1"/>
    <x v="1"/>
    <x v="2"/>
    <x v="1"/>
    <s v="15-Sep-2003"/>
    <x v="2261"/>
    <x v="1"/>
    <s v="tier - 1"/>
    <x v="3"/>
    <x v="39"/>
  </r>
  <r>
    <x v="2264"/>
    <s v="Fischer-Daly"/>
    <n v="19.8"/>
    <n v="5.12"/>
    <s v="No"/>
    <x v="0"/>
    <x v="1"/>
    <n v="1"/>
    <x v="1"/>
    <x v="2"/>
    <x v="2"/>
    <s v="02-Aug-2003"/>
    <x v="2262"/>
    <x v="1"/>
    <s v="tier - 2"/>
    <x v="3"/>
    <x v="39"/>
  </r>
  <r>
    <x v="2265"/>
    <s v="Pulliam"/>
    <n v="21.87"/>
    <n v="8.59"/>
    <s v="No"/>
    <x v="0"/>
    <x v="0"/>
    <n v="0"/>
    <x v="1"/>
    <x v="2"/>
    <x v="0"/>
    <s v="01-Jul-2002"/>
    <x v="2263"/>
    <x v="1"/>
    <s v="tier - 2"/>
    <x v="0"/>
    <x v="43"/>
  </r>
  <r>
    <x v="2266"/>
    <s v="Guisinger"/>
    <n v="16.600000000000001"/>
    <n v="5.87"/>
    <s v="No"/>
    <x v="0"/>
    <x v="0"/>
    <n v="1"/>
    <x v="1"/>
    <x v="3"/>
    <x v="1"/>
    <s v="11-Oct-1998"/>
    <x v="2264"/>
    <x v="1"/>
    <s v="tier - 1"/>
    <x v="1"/>
    <x v="44"/>
  </r>
  <r>
    <x v="2267"/>
    <s v="Arnerich"/>
    <n v="21.98"/>
    <n v="7.03"/>
    <s v="No"/>
    <x v="0"/>
    <x v="0"/>
    <n v="0"/>
    <x v="1"/>
    <x v="2"/>
    <x v="0"/>
    <s v="12-Dec-2002"/>
    <x v="2265"/>
    <x v="1"/>
    <s v="tier - 2"/>
    <x v="0"/>
    <x v="43"/>
  </r>
  <r>
    <x v="2268"/>
    <s v="Lynch"/>
    <n v="19.7"/>
    <n v="5.51"/>
    <s v="No"/>
    <x v="0"/>
    <x v="0"/>
    <n v="1"/>
    <x v="1"/>
    <x v="2"/>
    <x v="2"/>
    <s v="13-Jul-1998"/>
    <x v="2266"/>
    <x v="1"/>
    <s v="tier - 1"/>
    <x v="0"/>
    <x v="44"/>
  </r>
  <r>
    <x v="2269"/>
    <s v="Reilly"/>
    <n v="19.21"/>
    <n v="4.76"/>
    <s v="No"/>
    <x v="1"/>
    <x v="0"/>
    <n v="1"/>
    <x v="1"/>
    <x v="2"/>
    <x v="2"/>
    <s v="16-Oct-2004"/>
    <x v="2267"/>
    <x v="1"/>
    <s v="tier - 1"/>
    <x v="1"/>
    <x v="41"/>
  </r>
  <r>
    <x v="2270"/>
    <s v="Nolette"/>
    <n v="19.3"/>
    <n v="4.7"/>
    <s v="No"/>
    <x v="1"/>
    <x v="0"/>
    <n v="1"/>
    <x v="1"/>
    <x v="2"/>
    <x v="2"/>
    <s v="09-Jul-2004"/>
    <x v="2268"/>
    <x v="1"/>
    <s v="tier - 1"/>
    <x v="0"/>
    <x v="41"/>
  </r>
  <r>
    <x v="2271"/>
    <s v="Chabrier"/>
    <n v="16.22"/>
    <n v="6.21"/>
    <s v="Yes"/>
    <x v="0"/>
    <x v="0"/>
    <n v="0"/>
    <x v="1"/>
    <x v="3"/>
    <x v="1"/>
    <s v="04-Nov-1996"/>
    <x v="2269"/>
    <x v="1"/>
    <s v="tier - 3"/>
    <x v="1"/>
    <x v="45"/>
  </r>
  <r>
    <x v="2272"/>
    <s v="Lee"/>
    <n v="17.12"/>
    <n v="4.5199999999999996"/>
    <s v="No"/>
    <x v="1"/>
    <x v="0"/>
    <n v="1"/>
    <x v="1"/>
    <x v="3"/>
    <x v="2"/>
    <s v="02-Jun-2004"/>
    <x v="2270"/>
    <x v="1"/>
    <s v="tier - 1"/>
    <x v="0"/>
    <x v="39"/>
  </r>
  <r>
    <x v="2273"/>
    <s v="Knotts"/>
    <n v="19.07"/>
    <n v="5.45"/>
    <s v="No"/>
    <x v="0"/>
    <x v="0"/>
    <n v="1"/>
    <x v="1"/>
    <x v="2"/>
    <x v="2"/>
    <s v="06-Oct-1992"/>
    <x v="2271"/>
    <x v="1"/>
    <s v="tier - 3"/>
    <x v="0"/>
    <x v="34"/>
  </r>
  <r>
    <x v="2274"/>
    <s v="Pultorak"/>
    <n v="15.56"/>
    <n v="4.42"/>
    <s v="No"/>
    <x v="0"/>
    <x v="0"/>
    <n v="0"/>
    <x v="1"/>
    <x v="3"/>
    <x v="2"/>
    <s v="28-Jun-1999"/>
    <x v="2272"/>
    <x v="1"/>
    <s v="tier - 3"/>
    <x v="1"/>
    <x v="35"/>
  </r>
  <r>
    <x v="2275"/>
    <s v="Maxon"/>
    <n v="22.76"/>
    <n v="9.44"/>
    <s v="No"/>
    <x v="0"/>
    <x v="0"/>
    <n v="0"/>
    <x v="1"/>
    <x v="2"/>
    <x v="0"/>
    <s v="26-Aug-2002"/>
    <x v="2273"/>
    <x v="1"/>
    <s v="tier - 1"/>
    <x v="0"/>
    <x v="43"/>
  </r>
  <r>
    <x v="2276"/>
    <s v="Kraai"/>
    <n v="22.79"/>
    <n v="6.15"/>
    <s v="Yes"/>
    <x v="0"/>
    <x v="1"/>
    <n v="1"/>
    <x v="1"/>
    <x v="2"/>
    <x v="1"/>
    <s v="28-Jun-1997"/>
    <x v="2274"/>
    <x v="1"/>
    <s v="tier - 2"/>
    <x v="0"/>
    <x v="31"/>
  </r>
  <r>
    <x v="2277"/>
    <s v="Larosa"/>
    <n v="17.41"/>
    <n v="5.13"/>
    <s v="Yes"/>
    <x v="0"/>
    <x v="0"/>
    <n v="0"/>
    <x v="1"/>
    <x v="3"/>
    <x v="2"/>
    <s v="11-Aug-1996"/>
    <x v="2275"/>
    <x v="1"/>
    <s v="tier - 3"/>
    <x v="0"/>
    <x v="45"/>
  </r>
  <r>
    <x v="2278"/>
    <s v="King"/>
    <n v="19.32"/>
    <n v="4.96"/>
    <s v="Yes"/>
    <x v="0"/>
    <x v="0"/>
    <n v="0"/>
    <x v="1"/>
    <x v="2"/>
    <x v="2"/>
    <s v="12-Nov-2001"/>
    <x v="2276"/>
    <x v="1"/>
    <s v="tier - 1"/>
    <x v="0"/>
    <x v="47"/>
  </r>
  <r>
    <x v="2279"/>
    <s v="Haney"/>
    <n v="18.25"/>
    <n v="10.95"/>
    <s v="No"/>
    <x v="0"/>
    <x v="0"/>
    <n v="0"/>
    <x v="1"/>
    <x v="3"/>
    <x v="0"/>
    <s v="11-Jun-2002"/>
    <x v="2277"/>
    <x v="1"/>
    <s v="tier - 3"/>
    <x v="1"/>
    <x v="43"/>
  </r>
  <r>
    <x v="2280"/>
    <s v="Boulay"/>
    <n v="53.13"/>
    <n v="4.4400000000000004"/>
    <s v="No"/>
    <x v="1"/>
    <x v="0"/>
    <n v="1"/>
    <x v="1"/>
    <x v="0"/>
    <x v="2"/>
    <s v="11-Nov-2004"/>
    <x v="2278"/>
    <x v="1"/>
    <s v="tier - 3"/>
    <x v="0"/>
    <x v="41"/>
  </r>
  <r>
    <x v="2281"/>
    <s v="Peters"/>
    <n v="20.46"/>
    <n v="4.0199999999999996"/>
    <s v="No"/>
    <x v="0"/>
    <x v="0"/>
    <n v="0"/>
    <x v="1"/>
    <x v="2"/>
    <x v="2"/>
    <s v="26-Jul-1994"/>
    <x v="2279"/>
    <x v="1"/>
    <s v="tier - 1"/>
    <x v="0"/>
    <x v="6"/>
  </r>
  <r>
    <x v="2282"/>
    <s v="Luy"/>
    <n v="43.01"/>
    <n v="5.44"/>
    <s v="No"/>
    <x v="1"/>
    <x v="0"/>
    <n v="1"/>
    <x v="1"/>
    <x v="0"/>
    <x v="2"/>
    <s v="18-Jul-2004"/>
    <x v="2280"/>
    <x v="1"/>
    <s v="tier - 2"/>
    <x v="0"/>
    <x v="41"/>
  </r>
  <r>
    <x v="2283"/>
    <s v="Fava"/>
    <n v="15.01"/>
    <n v="4.1500000000000004"/>
    <s v="No"/>
    <x v="0"/>
    <x v="1"/>
    <n v="1"/>
    <x v="1"/>
    <x v="3"/>
    <x v="2"/>
    <s v="12-Jun-2003"/>
    <x v="2281"/>
    <x v="1"/>
    <s v="tier - 1"/>
    <x v="1"/>
    <x v="39"/>
  </r>
  <r>
    <x v="2284"/>
    <s v="Montoya"/>
    <n v="41.14"/>
    <n v="6.02"/>
    <s v="No"/>
    <x v="1"/>
    <x v="0"/>
    <n v="1"/>
    <x v="1"/>
    <x v="0"/>
    <x v="1"/>
    <s v="10-Jun-2004"/>
    <x v="2282"/>
    <x v="1"/>
    <s v="tier - 2"/>
    <x v="0"/>
    <x v="41"/>
  </r>
  <r>
    <x v="2285"/>
    <s v="Bain"/>
    <n v="16.55"/>
    <n v="7.73"/>
    <s v="No"/>
    <x v="0"/>
    <x v="0"/>
    <n v="0"/>
    <x v="1"/>
    <x v="3"/>
    <x v="0"/>
    <s v="01-Oct-2002"/>
    <x v="2283"/>
    <x v="2"/>
    <s v="tier - 2"/>
    <x v="3"/>
    <x v="43"/>
  </r>
  <r>
    <x v="2286"/>
    <s v="Albertson"/>
    <n v="37.29"/>
    <n v="5.03"/>
    <s v="No"/>
    <x v="1"/>
    <x v="0"/>
    <n v="1"/>
    <x v="1"/>
    <x v="0"/>
    <x v="2"/>
    <s v="12-Sep-2004"/>
    <x v="2284"/>
    <x v="2"/>
    <s v="tier - 3"/>
    <x v="0"/>
    <x v="41"/>
  </r>
  <r>
    <x v="2287"/>
    <s v="Barger"/>
    <n v="16.739999999999998"/>
    <n v="4.08"/>
    <s v="Yes"/>
    <x v="0"/>
    <x v="0"/>
    <n v="0"/>
    <x v="1"/>
    <x v="3"/>
    <x v="2"/>
    <s v="25-Oct-2001"/>
    <x v="2285"/>
    <x v="2"/>
    <s v="tier - 1"/>
    <x v="0"/>
    <x v="47"/>
  </r>
  <r>
    <x v="2288"/>
    <s v="Fraioli"/>
    <n v="34.43"/>
    <n v="4.2699999999999996"/>
    <s v="No"/>
    <x v="1"/>
    <x v="0"/>
    <n v="1"/>
    <x v="1"/>
    <x v="0"/>
    <x v="2"/>
    <s v="27-Nov-2004"/>
    <x v="2286"/>
    <x v="2"/>
    <s v="tier - 2"/>
    <x v="0"/>
    <x v="41"/>
  </r>
  <r>
    <x v="2289"/>
    <s v="April"/>
    <n v="34.1"/>
    <n v="4.07"/>
    <s v="No"/>
    <x v="1"/>
    <x v="0"/>
    <n v="1"/>
    <x v="1"/>
    <x v="0"/>
    <x v="2"/>
    <s v="15-Oct-2004"/>
    <x v="2287"/>
    <x v="2"/>
    <s v="tier - 1"/>
    <x v="0"/>
    <x v="41"/>
  </r>
  <r>
    <x v="2290"/>
    <s v="King"/>
    <n v="19.3"/>
    <n v="10.36"/>
    <s v="No"/>
    <x v="0"/>
    <x v="0"/>
    <n v="0"/>
    <x v="1"/>
    <x v="2"/>
    <x v="0"/>
    <s v="11-Aug-2002"/>
    <x v="2288"/>
    <x v="2"/>
    <s v="tier - 1"/>
    <x v="0"/>
    <x v="43"/>
  </r>
  <r>
    <x v="2291"/>
    <s v="Talhelm"/>
    <n v="33.659999999999997"/>
    <n v="5.71"/>
    <s v="No"/>
    <x v="1"/>
    <x v="0"/>
    <n v="1"/>
    <x v="1"/>
    <x v="0"/>
    <x v="1"/>
    <s v="28-Nov-2004"/>
    <x v="2289"/>
    <x v="2"/>
    <s v="tier - 3"/>
    <x v="0"/>
    <x v="41"/>
  </r>
  <r>
    <x v="2292"/>
    <s v="Regnier"/>
    <n v="33.33"/>
    <n v="6.08"/>
    <s v="No"/>
    <x v="1"/>
    <x v="0"/>
    <n v="1"/>
    <x v="1"/>
    <x v="0"/>
    <x v="1"/>
    <s v="11-Jun-2004"/>
    <x v="2290"/>
    <x v="2"/>
    <s v="tier - 3"/>
    <x v="0"/>
    <x v="41"/>
  </r>
  <r>
    <x v="2293"/>
    <s v="Treece"/>
    <n v="21.84"/>
    <n v="5.71"/>
    <s v="No"/>
    <x v="1"/>
    <x v="0"/>
    <n v="1"/>
    <x v="1"/>
    <x v="2"/>
    <x v="1"/>
    <s v="06-Oct-2004"/>
    <x v="2291"/>
    <x v="2"/>
    <s v="tier - 3"/>
    <x v="0"/>
    <x v="41"/>
  </r>
  <r>
    <x v="2294"/>
    <s v="Beisel"/>
    <n v="16.87"/>
    <n v="9.1300000000000008"/>
    <s v="No"/>
    <x v="0"/>
    <x v="0"/>
    <n v="0"/>
    <x v="1"/>
    <x v="3"/>
    <x v="0"/>
    <s v="19-Jul-2002"/>
    <x v="2292"/>
    <x v="2"/>
    <s v="tier - 1"/>
    <x v="0"/>
    <x v="43"/>
  </r>
  <r>
    <x v="2295"/>
    <s v="Enke"/>
    <n v="30.14"/>
    <n v="5.49"/>
    <s v="No"/>
    <x v="1"/>
    <x v="0"/>
    <n v="1"/>
    <x v="1"/>
    <x v="0"/>
    <x v="2"/>
    <s v="14-Jun-2004"/>
    <x v="2293"/>
    <x v="2"/>
    <s v="tier - 1"/>
    <x v="0"/>
    <x v="41"/>
  </r>
  <r>
    <x v="2296"/>
    <s v="Ruiz-Tagle Barros"/>
    <n v="23.21"/>
    <n v="4.37"/>
    <s v="No"/>
    <x v="1"/>
    <x v="0"/>
    <n v="1"/>
    <x v="1"/>
    <x v="2"/>
    <x v="2"/>
    <s v="12-Nov-2004"/>
    <x v="2294"/>
    <x v="2"/>
    <s v="tier - 1"/>
    <x v="0"/>
    <x v="41"/>
  </r>
  <r>
    <x v="2297"/>
    <s v="Ferrell"/>
    <n v="17.170000000000002"/>
    <n v="8.4600000000000009"/>
    <s v="No"/>
    <x v="0"/>
    <x v="0"/>
    <n v="0"/>
    <x v="1"/>
    <x v="3"/>
    <x v="0"/>
    <s v="13-Aug-2002"/>
    <x v="2295"/>
    <x v="2"/>
    <s v="tier - 3"/>
    <x v="0"/>
    <x v="43"/>
  </r>
  <r>
    <x v="2298"/>
    <s v="Gates"/>
    <n v="15.61"/>
    <n v="5.28"/>
    <s v="No"/>
    <x v="0"/>
    <x v="0"/>
    <n v="1"/>
    <x v="1"/>
    <x v="3"/>
    <x v="2"/>
    <s v="26-Dec-1998"/>
    <x v="2296"/>
    <x v="2"/>
    <s v="tier - 2"/>
    <x v="0"/>
    <x v="44"/>
  </r>
  <r>
    <x v="2299"/>
    <s v="Jeffers"/>
    <n v="17.98"/>
    <n v="5.33"/>
    <s v="Yes"/>
    <x v="0"/>
    <x v="1"/>
    <n v="1"/>
    <x v="1"/>
    <x v="3"/>
    <x v="2"/>
    <s v="13-Aug-1997"/>
    <x v="2297"/>
    <x v="2"/>
    <s v="tier - 3"/>
    <x v="0"/>
    <x v="31"/>
  </r>
  <r>
    <x v="2300"/>
    <s v="Sulhanek"/>
    <n v="21.64"/>
    <n v="5.5"/>
    <s v="No"/>
    <x v="1"/>
    <x v="0"/>
    <n v="1"/>
    <x v="1"/>
    <x v="2"/>
    <x v="2"/>
    <s v="24-Aug-2004"/>
    <x v="2298"/>
    <x v="2"/>
    <s v="tier - 3"/>
    <x v="0"/>
    <x v="41"/>
  </r>
  <r>
    <x v="2301"/>
    <s v="Ozahowski"/>
    <n v="16.399999999999999"/>
    <n v="5.4"/>
    <s v="No"/>
    <x v="0"/>
    <x v="1"/>
    <n v="1"/>
    <x v="1"/>
    <x v="3"/>
    <x v="2"/>
    <s v="28-Sep-1993"/>
    <x v="2299"/>
    <x v="2"/>
    <s v="tier - 1"/>
    <x v="0"/>
    <x v="20"/>
  </r>
  <r>
    <x v="2302"/>
    <s v="Caron"/>
    <n v="15.77"/>
    <n v="6.05"/>
    <s v="Yes"/>
    <x v="0"/>
    <x v="0"/>
    <n v="1"/>
    <x v="1"/>
    <x v="3"/>
    <x v="1"/>
    <s v="01-Jun-1995"/>
    <x v="2300"/>
    <x v="2"/>
    <s v="tier - 2"/>
    <x v="0"/>
    <x v="6"/>
  </r>
  <r>
    <x v="2303"/>
    <s v="Fullarton"/>
    <n v="18.27"/>
    <n v="11.46"/>
    <s v="No"/>
    <x v="0"/>
    <x v="0"/>
    <n v="0"/>
    <x v="1"/>
    <x v="3"/>
    <x v="0"/>
    <s v="01-Jul-2002"/>
    <x v="2301"/>
    <x v="2"/>
    <s v="tier - 2"/>
    <x v="1"/>
    <x v="43"/>
  </r>
  <r>
    <x v="2304"/>
    <s v="Lindgren"/>
    <n v="16.489999999999998"/>
    <n v="8.48"/>
    <s v="No"/>
    <x v="0"/>
    <x v="0"/>
    <n v="0"/>
    <x v="1"/>
    <x v="3"/>
    <x v="0"/>
    <s v="20-Jul-2002"/>
    <x v="2302"/>
    <x v="2"/>
    <s v="tier - 1"/>
    <x v="0"/>
    <x v="43"/>
  </r>
  <r>
    <x v="2305"/>
    <s v="Akiha"/>
    <n v="16.14"/>
    <n v="4.8600000000000003"/>
    <s v="No"/>
    <x v="0"/>
    <x v="0"/>
    <n v="0"/>
    <x v="1"/>
    <x v="3"/>
    <x v="2"/>
    <s v="17-Nov-1994"/>
    <x v="2303"/>
    <x v="2"/>
    <s v="tier - 2"/>
    <x v="0"/>
    <x v="6"/>
  </r>
  <r>
    <x v="2306"/>
    <s v="Sweny"/>
    <n v="20.85"/>
    <n v="4.45"/>
    <s v="Yes"/>
    <x v="0"/>
    <x v="0"/>
    <n v="1"/>
    <x v="1"/>
    <x v="2"/>
    <x v="2"/>
    <s v="05-Oct-1995"/>
    <x v="2304"/>
    <x v="2"/>
    <s v="tier - 1"/>
    <x v="0"/>
    <x v="40"/>
  </r>
  <r>
    <x v="2307"/>
    <s v="Tobin"/>
    <n v="15.88"/>
    <n v="4.3600000000000003"/>
    <s v="No"/>
    <x v="0"/>
    <x v="0"/>
    <n v="0"/>
    <x v="1"/>
    <x v="3"/>
    <x v="2"/>
    <s v="05-Aug-1999"/>
    <x v="2305"/>
    <x v="2"/>
    <s v="tier - 2"/>
    <x v="0"/>
    <x v="35"/>
  </r>
  <r>
    <x v="2308"/>
    <s v="Pedersen"/>
    <n v="20.66"/>
    <n v="5.8"/>
    <s v="No"/>
    <x v="1"/>
    <x v="0"/>
    <n v="1"/>
    <x v="1"/>
    <x v="2"/>
    <x v="1"/>
    <s v="09-Oct-2000"/>
    <x v="2306"/>
    <x v="2"/>
    <s v="tier - 2"/>
    <x v="0"/>
    <x v="21"/>
  </r>
  <r>
    <x v="2309"/>
    <s v="Lynch"/>
    <n v="20.399999999999999"/>
    <n v="5.27"/>
    <s v="No"/>
    <x v="0"/>
    <x v="0"/>
    <n v="0"/>
    <x v="1"/>
    <x v="2"/>
    <x v="2"/>
    <s v="22-Nov-1994"/>
    <x v="2307"/>
    <x v="2"/>
    <s v="tier - 2"/>
    <x v="0"/>
    <x v="6"/>
  </r>
  <r>
    <x v="2310"/>
    <s v="Keys"/>
    <n v="25.19"/>
    <n v="5.64"/>
    <s v="Yes"/>
    <x v="0"/>
    <x v="0"/>
    <n v="0"/>
    <x v="1"/>
    <x v="1"/>
    <x v="2"/>
    <s v="19-Aug-2001"/>
    <x v="2308"/>
    <x v="2"/>
    <s v="tier - 2"/>
    <x v="0"/>
    <x v="47"/>
  </r>
  <r>
    <x v="2311"/>
    <s v="Wilbur"/>
    <n v="20.54"/>
    <n v="4.2"/>
    <s v="Yes"/>
    <x v="0"/>
    <x v="0"/>
    <n v="1"/>
    <x v="1"/>
    <x v="2"/>
    <x v="2"/>
    <s v="28-Oct-1995"/>
    <x v="2309"/>
    <x v="2"/>
    <s v="tier - 1"/>
    <x v="0"/>
    <x v="40"/>
  </r>
  <r>
    <x v="2312"/>
    <s v="Ditota"/>
    <n v="20.13"/>
    <n v="5.42"/>
    <s v="No"/>
    <x v="0"/>
    <x v="0"/>
    <n v="0"/>
    <x v="1"/>
    <x v="2"/>
    <x v="2"/>
    <s v="30-Oct-1994"/>
    <x v="2310"/>
    <x v="2"/>
    <s v="tier - 1"/>
    <x v="0"/>
    <x v="6"/>
  </r>
  <r>
    <x v="2313"/>
    <s v="Horbol"/>
    <n v="18.93"/>
    <n v="6.11"/>
    <s v="No"/>
    <x v="0"/>
    <x v="1"/>
    <n v="1"/>
    <x v="1"/>
    <x v="2"/>
    <x v="1"/>
    <s v="27-Nov-1993"/>
    <x v="2311"/>
    <x v="2"/>
    <s v="tier - 1"/>
    <x v="0"/>
    <x v="20"/>
  </r>
  <r>
    <x v="2314"/>
    <s v="O'Rourke"/>
    <n v="24.14"/>
    <n v="5.29"/>
    <s v="No"/>
    <x v="1"/>
    <x v="0"/>
    <n v="1"/>
    <x v="1"/>
    <x v="2"/>
    <x v="2"/>
    <s v="18-Nov-2000"/>
    <x v="2312"/>
    <x v="2"/>
    <s v="tier - 1"/>
    <x v="0"/>
    <x v="21"/>
  </r>
  <r>
    <x v="2315"/>
    <s v="Williams"/>
    <n v="25.03"/>
    <n v="5.91"/>
    <s v="No"/>
    <x v="1"/>
    <x v="0"/>
    <n v="1"/>
    <x v="1"/>
    <x v="1"/>
    <x v="1"/>
    <s v="07-Oct-2004"/>
    <x v="2313"/>
    <x v="2"/>
    <s v="tier - 2"/>
    <x v="3"/>
    <x v="41"/>
  </r>
  <r>
    <x v="2316"/>
    <s v="Murakami"/>
    <n v="20.47"/>
    <n v="5.81"/>
    <s v="Yes"/>
    <x v="0"/>
    <x v="0"/>
    <n v="1"/>
    <x v="1"/>
    <x v="2"/>
    <x v="1"/>
    <s v="07-Dec-1995"/>
    <x v="2314"/>
    <x v="2"/>
    <s v="tier - 2"/>
    <x v="0"/>
    <x v="40"/>
  </r>
  <r>
    <x v="2317"/>
    <s v="Gagnon"/>
    <n v="18.82"/>
    <n v="5.51"/>
    <s v="Yes"/>
    <x v="0"/>
    <x v="0"/>
    <n v="0"/>
    <x v="1"/>
    <x v="2"/>
    <x v="2"/>
    <s v="18-Sep-1996"/>
    <x v="2315"/>
    <x v="2"/>
    <s v="tier - 2"/>
    <x v="1"/>
    <x v="45"/>
  </r>
  <r>
    <x v="2318"/>
    <s v="Petermann"/>
    <n v="17.079999999999998"/>
    <n v="5.73"/>
    <s v="No"/>
    <x v="0"/>
    <x v="1"/>
    <n v="1"/>
    <x v="1"/>
    <x v="3"/>
    <x v="1"/>
    <s v="28-Jun-1993"/>
    <x v="2316"/>
    <x v="2"/>
    <s v="tier - 3"/>
    <x v="0"/>
    <x v="20"/>
  </r>
  <r>
    <x v="2319"/>
    <s v="Graves - Rostro"/>
    <n v="19.21"/>
    <n v="5.53"/>
    <s v="Yes"/>
    <x v="0"/>
    <x v="0"/>
    <n v="0"/>
    <x v="1"/>
    <x v="2"/>
    <x v="2"/>
    <s v="22-Oct-1996"/>
    <x v="2317"/>
    <x v="2"/>
    <s v="tier - 3"/>
    <x v="0"/>
    <x v="45"/>
  </r>
  <r>
    <x v="2320"/>
    <s v="Danielson"/>
    <n v="17.86"/>
    <n v="5.43"/>
    <s v="No"/>
    <x v="0"/>
    <x v="1"/>
    <n v="1"/>
    <x v="1"/>
    <x v="3"/>
    <x v="2"/>
    <s v="09-Aug-1993"/>
    <x v="2317"/>
    <x v="2"/>
    <s v="tier - 1"/>
    <x v="0"/>
    <x v="20"/>
  </r>
  <r>
    <x v="2321"/>
    <s v="Street"/>
    <n v="21.38"/>
    <n v="8.01"/>
    <s v="No"/>
    <x v="0"/>
    <x v="0"/>
    <n v="0"/>
    <x v="1"/>
    <x v="2"/>
    <x v="0"/>
    <s v="19-Sep-2002"/>
    <x v="2318"/>
    <x v="2"/>
    <s v="tier - 1"/>
    <x v="1"/>
    <x v="43"/>
  </r>
  <r>
    <x v="2322"/>
    <s v="Buss"/>
    <n v="23.35"/>
    <n v="5.94"/>
    <s v="No"/>
    <x v="0"/>
    <x v="0"/>
    <n v="0"/>
    <x v="1"/>
    <x v="2"/>
    <x v="1"/>
    <s v="14-Dec-1999"/>
    <x v="2319"/>
    <x v="2"/>
    <s v="tier - 1"/>
    <x v="0"/>
    <x v="35"/>
  </r>
  <r>
    <x v="2323"/>
    <s v="Duffy"/>
    <n v="22.24"/>
    <n v="5.04"/>
    <s v="No"/>
    <x v="0"/>
    <x v="0"/>
    <n v="0"/>
    <x v="1"/>
    <x v="2"/>
    <x v="2"/>
    <s v="26-Dec-1999"/>
    <x v="2320"/>
    <x v="1"/>
    <s v="tier - 3"/>
    <x v="0"/>
    <x v="35"/>
  </r>
  <r>
    <x v="2324"/>
    <s v="Hines"/>
    <n v="24.76"/>
    <n v="4.54"/>
    <s v="Yes"/>
    <x v="0"/>
    <x v="0"/>
    <n v="0"/>
    <x v="1"/>
    <x v="2"/>
    <x v="2"/>
    <s v="12-Sep-2001"/>
    <x v="2321"/>
    <x v="2"/>
    <s v="tier - 2"/>
    <x v="0"/>
    <x v="47"/>
  </r>
  <r>
    <x v="2325"/>
    <s v="Castro"/>
    <n v="20.100000000000001"/>
    <n v="5.6"/>
    <s v="Yes"/>
    <x v="0"/>
    <x v="1"/>
    <n v="1"/>
    <x v="1"/>
    <x v="2"/>
    <x v="2"/>
    <s v="09-Nov-1997"/>
    <x v="2322"/>
    <x v="2"/>
    <s v="tier - 3"/>
    <x v="0"/>
    <x v="31"/>
  </r>
  <r>
    <x v="2326"/>
    <s v="Howell"/>
    <n v="21.77"/>
    <n v="10.67"/>
    <s v="No"/>
    <x v="0"/>
    <x v="0"/>
    <n v="0"/>
    <x v="1"/>
    <x v="2"/>
    <x v="0"/>
    <s v="29-Nov-2002"/>
    <x v="2323"/>
    <x v="2"/>
    <s v="tier - 2"/>
    <x v="1"/>
    <x v="43"/>
  </r>
  <r>
    <x v="2327"/>
    <s v="Avery"/>
    <n v="17.82"/>
    <n v="5.26"/>
    <s v="Yes"/>
    <x v="0"/>
    <x v="0"/>
    <n v="1"/>
    <x v="1"/>
    <x v="3"/>
    <x v="2"/>
    <s v="04-Jul-1995"/>
    <x v="2324"/>
    <x v="2"/>
    <s v="tier - 3"/>
    <x v="0"/>
    <x v="40"/>
  </r>
  <r>
    <x v="2328"/>
    <s v="Bohinski"/>
    <n v="17.07"/>
    <n v="5.22"/>
    <s v="No"/>
    <x v="0"/>
    <x v="1"/>
    <n v="1"/>
    <x v="1"/>
    <x v="3"/>
    <x v="2"/>
    <s v="01-Jun-1993"/>
    <x v="2324"/>
    <x v="2"/>
    <s v="tier - 3"/>
    <x v="0"/>
    <x v="34"/>
  </r>
  <r>
    <x v="2329"/>
    <s v="Kohls"/>
    <n v="22.24"/>
    <n v="4.29"/>
    <s v="Yes"/>
    <x v="0"/>
    <x v="0"/>
    <n v="0"/>
    <x v="1"/>
    <x v="2"/>
    <x v="2"/>
    <s v="20-Nov-2001"/>
    <x v="2325"/>
    <x v="2"/>
    <s v="tier - 3"/>
    <x v="1"/>
    <x v="47"/>
  </r>
  <r>
    <x v="2330"/>
    <s v="Brietzke"/>
    <n v="22.34"/>
    <n v="5.57"/>
    <s v="No"/>
    <x v="0"/>
    <x v="0"/>
    <n v="1"/>
    <x v="1"/>
    <x v="2"/>
    <x v="2"/>
    <s v="27-Jul-1998"/>
    <x v="2326"/>
    <x v="2"/>
    <s v="tier - 3"/>
    <x v="0"/>
    <x v="44"/>
  </r>
  <r>
    <x v="2331"/>
    <s v="Riveros Gonzalez"/>
    <n v="17.7"/>
    <n v="6.28"/>
    <s v="No"/>
    <x v="0"/>
    <x v="0"/>
    <n v="1"/>
    <x v="1"/>
    <x v="3"/>
    <x v="1"/>
    <s v="13-Sep-1992"/>
    <x v="2327"/>
    <x v="2"/>
    <s v="tier - 3"/>
    <x v="0"/>
    <x v="34"/>
  </r>
  <r>
    <x v="2332"/>
    <s v="Albano"/>
    <n v="16.47"/>
    <n v="6.35"/>
    <s v="No"/>
    <x v="0"/>
    <x v="1"/>
    <n v="1"/>
    <x v="1"/>
    <x v="3"/>
    <x v="1"/>
    <s v="30-Jun-1993"/>
    <x v="2328"/>
    <x v="1"/>
    <s v="tier - 1"/>
    <x v="0"/>
    <x v="20"/>
  </r>
  <r>
    <x v="2333"/>
    <s v="Rosendahl"/>
    <n v="17.600000000000001"/>
    <n v="4.3899999999999997"/>
    <s v="No"/>
    <x v="0"/>
    <x v="0"/>
    <n v="1"/>
    <x v="1"/>
    <x v="3"/>
    <x v="2"/>
    <s v="30-Nov-1992"/>
    <x v="2329"/>
    <x v="1"/>
    <s v="tier - 1"/>
    <x v="0"/>
    <x v="34"/>
  </r>
  <r>
    <x v="2334"/>
    <s v="German"/>
    <n v="17.579999999999998"/>
    <n v="4.51"/>
    <s v="No"/>
    <x v="0"/>
    <x v="0"/>
    <n v="1"/>
    <x v="1"/>
    <x v="3"/>
    <x v="2"/>
    <s v="09-Jul-1992"/>
    <x v="2330"/>
    <x v="1"/>
    <s v="tier - 3"/>
    <x v="0"/>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0DAD03-A513-43EB-8A48-1821E2EA9B7B}"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G3:H52" firstHeaderRow="1" firstDataRow="1" firstDataCol="1"/>
  <pivotFields count="17">
    <pivotField showAll="0"/>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showAll="0"/>
    <pivotField dataField="1" showAll="0"/>
    <pivotField showAll="0"/>
    <pivotField showAll="0"/>
    <pivotField showAll="0"/>
    <pivotField axis="axisRow" showAll="0">
      <items count="49">
        <item x="41"/>
        <item x="39"/>
        <item x="43"/>
        <item x="47"/>
        <item x="21"/>
        <item x="35"/>
        <item x="44"/>
        <item x="31"/>
        <item x="45"/>
        <item x="40"/>
        <item x="6"/>
        <item x="20"/>
        <item x="34"/>
        <item x="42"/>
        <item x="3"/>
        <item x="4"/>
        <item x="23"/>
        <item x="38"/>
        <item x="26"/>
        <item x="17"/>
        <item x="32"/>
        <item x="33"/>
        <item x="37"/>
        <item x="36"/>
        <item x="25"/>
        <item x="18"/>
        <item x="9"/>
        <item x="29"/>
        <item x="1"/>
        <item x="27"/>
        <item x="19"/>
        <item x="30"/>
        <item x="28"/>
        <item x="14"/>
        <item x="2"/>
        <item x="16"/>
        <item x="0"/>
        <item x="22"/>
        <item x="24"/>
        <item x="11"/>
        <item x="13"/>
        <item x="8"/>
        <item x="5"/>
        <item x="12"/>
        <item x="15"/>
        <item x="10"/>
        <item x="7"/>
        <item x="46"/>
        <item t="default"/>
      </items>
    </pivotField>
  </pivotFields>
  <rowFields count="1">
    <field x="16"/>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Charges" fld="1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FBC82F-E64F-475B-B07D-1C6F1A1C013B}"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56:C105" firstHeaderRow="0" firstDataRow="1" firstDataCol="1"/>
  <pivotFields count="17">
    <pivotField showAll="0"/>
    <pivotField showAll="0"/>
    <pivotField dataField="1" showAll="0"/>
    <pivotField dataField="1" showAll="0"/>
    <pivotField showAll="0"/>
    <pivotField showAll="0"/>
    <pivotField showAll="0"/>
    <pivotField showAll="0"/>
    <pivotField showAll="0"/>
    <pivotField showAll="0">
      <items count="5">
        <item x="2"/>
        <item x="0"/>
        <item x="1"/>
        <item x="3"/>
        <item t="default"/>
      </items>
    </pivotField>
    <pivotField showAll="0"/>
    <pivotField showAll="0"/>
    <pivotField showAll="0"/>
    <pivotField showAll="0"/>
    <pivotField showAll="0"/>
    <pivotField showAll="0"/>
    <pivotField axis="axisRow" showAll="0">
      <items count="49">
        <item x="41"/>
        <item x="39"/>
        <item x="43"/>
        <item x="47"/>
        <item x="21"/>
        <item x="35"/>
        <item x="44"/>
        <item x="31"/>
        <item x="45"/>
        <item x="40"/>
        <item x="6"/>
        <item x="20"/>
        <item x="34"/>
        <item x="42"/>
        <item x="3"/>
        <item x="4"/>
        <item x="23"/>
        <item x="38"/>
        <item x="26"/>
        <item x="17"/>
        <item x="32"/>
        <item x="33"/>
        <item x="37"/>
        <item x="36"/>
        <item x="25"/>
        <item x="18"/>
        <item x="9"/>
        <item x="29"/>
        <item x="1"/>
        <item x="27"/>
        <item x="19"/>
        <item x="30"/>
        <item x="28"/>
        <item x="14"/>
        <item x="2"/>
        <item x="16"/>
        <item x="0"/>
        <item x="22"/>
        <item x="24"/>
        <item x="11"/>
        <item x="13"/>
        <item x="8"/>
        <item x="5"/>
        <item x="12"/>
        <item x="15"/>
        <item x="10"/>
        <item x="7"/>
        <item x="46"/>
        <item t="default"/>
      </items>
    </pivotField>
  </pivotFields>
  <rowFields count="1">
    <field x="16"/>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Average of BMI" fld="2" subtotal="average" baseField="16" baseItem="14"/>
    <dataField name="Average of HBA1C" fld="3" subtotal="average" baseField="16" baseItem="14"/>
  </dataFields>
  <formats count="3">
    <format dxfId="12">
      <pivotArea collapsedLevelsAreSubtotals="1" fieldPosition="0">
        <references count="2">
          <reference field="4294967294" count="1" selected="0">
            <x v="0"/>
          </reference>
          <reference field="16" count="1">
            <x v="0"/>
          </reference>
        </references>
      </pivotArea>
    </format>
    <format dxfId="11">
      <pivotArea collapsedLevelsAreSubtotals="1" fieldPosition="0">
        <references count="2">
          <reference field="4294967294" count="1" selected="0">
            <x v="0"/>
          </reference>
          <reference field="16" count="1">
            <x v="1"/>
          </reference>
        </references>
      </pivotArea>
    </format>
    <format dxfId="10">
      <pivotArea collapsedLevelsAreSubtotals="1" fieldPosition="0">
        <references count="2">
          <reference field="4294967294" count="1" selected="0">
            <x v="0"/>
          </reference>
          <reference field="16" count="1">
            <x v="2"/>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C421C7-AC71-4062-AD1A-FB805E9AD55D}"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41:B45" firstHeaderRow="1" firstDataRow="1" firstDataCol="1"/>
  <pivotFields count="17">
    <pivotField showAll="0"/>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showAll="0"/>
    <pivotField dataField="1" showAll="0"/>
    <pivotField axis="axisRow" showAll="0">
      <items count="4">
        <item sd="0" x="0"/>
        <item sd="0" x="1"/>
        <item sd="0" x="2"/>
        <item t="default"/>
      </items>
    </pivotField>
    <pivotField showAll="0"/>
    <pivotField axis="axisRow" showAll="0">
      <items count="18">
        <item x="3"/>
        <item x="1"/>
        <item x="0"/>
        <item x="7"/>
        <item x="5"/>
        <item x="4"/>
        <item x="6"/>
        <item x="11"/>
        <item x="9"/>
        <item x="16"/>
        <item x="14"/>
        <item x="13"/>
        <item x="8"/>
        <item x="2"/>
        <item x="15"/>
        <item x="12"/>
        <item x="10"/>
        <item t="default"/>
      </items>
    </pivotField>
    <pivotField showAll="0"/>
  </pivotFields>
  <rowFields count="2">
    <field x="13"/>
    <field x="15"/>
  </rowFields>
  <rowItems count="4">
    <i>
      <x/>
    </i>
    <i>
      <x v="1"/>
    </i>
    <i>
      <x v="2"/>
    </i>
    <i t="grand">
      <x/>
    </i>
  </rowItems>
  <colItems count="1">
    <i/>
  </colItems>
  <dataFields count="1">
    <dataField name="Average of Charges" fld="12" subtotal="average" baseField="13" baseItem="2"/>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2"/>
          </reference>
        </references>
      </pivotArea>
    </chartFormat>
    <chartFormat chart="0" format="3">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3" count="1" selected="0">
            <x v="0"/>
          </reference>
        </references>
      </pivotArea>
    </chartFormat>
    <chartFormat chart="6" format="10">
      <pivotArea type="data" outline="0" fieldPosition="0">
        <references count="2">
          <reference field="4294967294" count="1" selected="0">
            <x v="0"/>
          </reference>
          <reference field="13" count="1" selected="0">
            <x v="1"/>
          </reference>
        </references>
      </pivotArea>
    </chartFormat>
    <chartFormat chart="6" format="1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17F403-9B68-4A86-B809-422DF13BD2B4}"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3:D7" firstHeaderRow="1" firstDataRow="2" firstDataCol="1"/>
  <pivotFields count="17">
    <pivotField dataField="1" showAll="0">
      <items count="2336">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3"/>
        <item x="1304"/>
        <item x="1305"/>
        <item x="1306"/>
        <item x="1307"/>
        <item x="1308"/>
        <item x="130"/>
        <item x="1309"/>
        <item x="1310"/>
        <item x="1311"/>
        <item x="1312"/>
        <item x="1313"/>
        <item x="1314"/>
        <item x="1315"/>
        <item x="1316"/>
        <item x="1317"/>
        <item x="1318"/>
        <item x="131"/>
        <item x="1319"/>
        <item x="1320"/>
        <item x="1321"/>
        <item x="1322"/>
        <item x="1323"/>
        <item x="1324"/>
        <item x="1325"/>
        <item x="1326"/>
        <item x="1327"/>
        <item x="1328"/>
        <item x="132"/>
        <item x="1329"/>
        <item x="1330"/>
        <item x="1331"/>
        <item x="1332"/>
        <item x="1333"/>
        <item x="1334"/>
        <item x="1335"/>
        <item x="1336"/>
        <item x="1337"/>
        <item x="1338"/>
        <item x="133"/>
        <item x="1339"/>
        <item x="1340"/>
        <item x="1341"/>
        <item x="1342"/>
        <item x="1343"/>
        <item x="1344"/>
        <item x="1345"/>
        <item x="1346"/>
        <item x="1347"/>
        <item x="1348"/>
        <item x="134"/>
        <item x="1349"/>
        <item x="1350"/>
        <item x="1351"/>
        <item x="1352"/>
        <item x="1353"/>
        <item x="1354"/>
        <item x="1355"/>
        <item x="1356"/>
        <item x="1357"/>
        <item x="1358"/>
        <item x="135"/>
        <item x="1359"/>
        <item x="1360"/>
        <item x="1361"/>
        <item x="1362"/>
        <item x="1363"/>
        <item x="1364"/>
        <item x="1365"/>
        <item x="1366"/>
        <item x="1367"/>
        <item x="1368"/>
        <item x="136"/>
        <item x="1369"/>
        <item x="1370"/>
        <item x="1371"/>
        <item x="1372"/>
        <item x="1373"/>
        <item x="1374"/>
        <item x="1375"/>
        <item x="1376"/>
        <item x="1377"/>
        <item x="1378"/>
        <item x="137"/>
        <item x="1379"/>
        <item x="1380"/>
        <item x="1381"/>
        <item x="1382"/>
        <item x="1383"/>
        <item x="1384"/>
        <item x="1385"/>
        <item x="1386"/>
        <item x="1387"/>
        <item x="1388"/>
        <item x="138"/>
        <item x="1389"/>
        <item x="1390"/>
        <item x="1391"/>
        <item x="1392"/>
        <item x="1393"/>
        <item x="1394"/>
        <item x="1395"/>
        <item x="1396"/>
        <item x="1397"/>
        <item x="1398"/>
        <item x="13"/>
        <item x="139"/>
        <item x="1399"/>
        <item x="1400"/>
        <item x="1401"/>
        <item x="1402"/>
        <item x="1403"/>
        <item x="1404"/>
        <item x="1405"/>
        <item x="1406"/>
        <item x="1407"/>
        <item x="1408"/>
        <item x="140"/>
        <item x="1409"/>
        <item x="1410"/>
        <item x="1411"/>
        <item x="1412"/>
        <item x="1413"/>
        <item x="1414"/>
        <item x="1415"/>
        <item x="1416"/>
        <item x="1417"/>
        <item x="1418"/>
        <item x="141"/>
        <item x="1419"/>
        <item x="1420"/>
        <item x="1421"/>
        <item x="1422"/>
        <item x="1423"/>
        <item x="1424"/>
        <item x="1425"/>
        <item x="1426"/>
        <item x="1427"/>
        <item x="1428"/>
        <item x="142"/>
        <item x="1429"/>
        <item x="1430"/>
        <item x="1431"/>
        <item x="1432"/>
        <item x="1433"/>
        <item x="1434"/>
        <item x="1435"/>
        <item x="1436"/>
        <item x="1437"/>
        <item x="1438"/>
        <item x="143"/>
        <item x="1439"/>
        <item x="1440"/>
        <item x="1441"/>
        <item x="1442"/>
        <item x="1443"/>
        <item x="1444"/>
        <item x="1445"/>
        <item x="1446"/>
        <item x="1447"/>
        <item x="1448"/>
        <item x="144"/>
        <item x="1449"/>
        <item x="1450"/>
        <item x="1451"/>
        <item x="1452"/>
        <item x="1453"/>
        <item x="1454"/>
        <item x="1455"/>
        <item x="1456"/>
        <item x="1457"/>
        <item x="1458"/>
        <item x="145"/>
        <item x="1459"/>
        <item x="1460"/>
        <item x="1461"/>
        <item x="1462"/>
        <item x="1463"/>
        <item x="1464"/>
        <item x="1465"/>
        <item x="1466"/>
        <item x="1467"/>
        <item x="1468"/>
        <item x="146"/>
        <item x="1469"/>
        <item x="1470"/>
        <item x="1471"/>
        <item x="1472"/>
        <item x="1473"/>
        <item x="1474"/>
        <item x="1475"/>
        <item x="1476"/>
        <item x="1477"/>
        <item x="1478"/>
        <item x="147"/>
        <item x="1479"/>
        <item x="1480"/>
        <item x="1481"/>
        <item x="1482"/>
        <item x="1483"/>
        <item x="1484"/>
        <item x="1485"/>
        <item x="1486"/>
        <item x="1487"/>
        <item x="1488"/>
        <item x="148"/>
        <item x="1489"/>
        <item x="1490"/>
        <item x="1491"/>
        <item x="1492"/>
        <item x="1493"/>
        <item x="1494"/>
        <item x="1495"/>
        <item x="1496"/>
        <item x="1497"/>
        <item x="1498"/>
        <item x="14"/>
        <item x="149"/>
        <item x="1499"/>
        <item x="1500"/>
        <item x="1501"/>
        <item x="1502"/>
        <item x="1503"/>
        <item x="1504"/>
        <item x="1505"/>
        <item x="1506"/>
        <item x="1507"/>
        <item x="1508"/>
        <item x="150"/>
        <item x="1509"/>
        <item x="1510"/>
        <item x="1511"/>
        <item x="1512"/>
        <item x="1513"/>
        <item x="1514"/>
        <item x="1515"/>
        <item x="1516"/>
        <item x="1517"/>
        <item x="1518"/>
        <item x="151"/>
        <item x="1519"/>
        <item x="1520"/>
        <item x="1521"/>
        <item x="1522"/>
        <item x="1523"/>
        <item x="1524"/>
        <item x="1525"/>
        <item x="1526"/>
        <item x="1527"/>
        <item x="1528"/>
        <item x="152"/>
        <item x="1529"/>
        <item x="1530"/>
        <item x="1531"/>
        <item x="1532"/>
        <item x="1533"/>
        <item x="1534"/>
        <item x="1535"/>
        <item x="1536"/>
        <item x="1537"/>
        <item x="1538"/>
        <item x="153"/>
        <item x="1539"/>
        <item x="1540"/>
        <item x="1541"/>
        <item x="1542"/>
        <item x="1543"/>
        <item x="1544"/>
        <item x="1545"/>
        <item x="1546"/>
        <item x="1547"/>
        <item x="1548"/>
        <item x="154"/>
        <item x="1549"/>
        <item x="1550"/>
        <item x="1551"/>
        <item x="1552"/>
        <item x="1553"/>
        <item x="1554"/>
        <item x="1555"/>
        <item x="1556"/>
        <item x="1557"/>
        <item x="1558"/>
        <item x="155"/>
        <item x="1559"/>
        <item x="1560"/>
        <item x="1561"/>
        <item x="1562"/>
        <item x="1563"/>
        <item x="1564"/>
        <item x="1565"/>
        <item x="1566"/>
        <item x="1567"/>
        <item x="1568"/>
        <item x="156"/>
        <item x="1569"/>
        <item x="1570"/>
        <item x="1571"/>
        <item x="1572"/>
        <item x="1573"/>
        <item x="1574"/>
        <item x="1575"/>
        <item x="1576"/>
        <item x="1577"/>
        <item x="1578"/>
        <item x="157"/>
        <item x="1579"/>
        <item x="1580"/>
        <item x="1581"/>
        <item x="1582"/>
        <item x="1583"/>
        <item x="1584"/>
        <item x="1585"/>
        <item x="1586"/>
        <item x="1587"/>
        <item x="1588"/>
        <item x="158"/>
        <item x="1589"/>
        <item x="1590"/>
        <item x="1591"/>
        <item x="1592"/>
        <item x="1593"/>
        <item x="1594"/>
        <item x="1595"/>
        <item x="1596"/>
        <item x="1597"/>
        <item x="1598"/>
        <item x="15"/>
        <item x="159"/>
        <item x="1599"/>
        <item x="1600"/>
        <item x="1601"/>
        <item x="1602"/>
        <item x="1603"/>
        <item x="1604"/>
        <item x="1605"/>
        <item x="1606"/>
        <item x="1607"/>
        <item x="1608"/>
        <item x="160"/>
        <item x="1609"/>
        <item x="1610"/>
        <item x="1611"/>
        <item x="1612"/>
        <item x="1613"/>
        <item x="1614"/>
        <item x="1615"/>
        <item x="1616"/>
        <item x="1617"/>
        <item x="1618"/>
        <item x="161"/>
        <item x="1619"/>
        <item x="1620"/>
        <item x="1621"/>
        <item x="1622"/>
        <item x="1623"/>
        <item x="1624"/>
        <item x="1625"/>
        <item x="1626"/>
        <item x="1627"/>
        <item x="1628"/>
        <item x="162"/>
        <item x="1629"/>
        <item x="1630"/>
        <item x="1631"/>
        <item x="1632"/>
        <item x="1633"/>
        <item x="1634"/>
        <item x="1635"/>
        <item x="1636"/>
        <item x="1637"/>
        <item x="1638"/>
        <item x="163"/>
        <item x="1639"/>
        <item x="1640"/>
        <item x="1641"/>
        <item x="1642"/>
        <item x="1643"/>
        <item x="1644"/>
        <item x="1645"/>
        <item x="1646"/>
        <item x="1647"/>
        <item x="1648"/>
        <item x="164"/>
        <item x="1649"/>
        <item x="1650"/>
        <item x="1651"/>
        <item x="1652"/>
        <item x="1653"/>
        <item x="1654"/>
        <item x="1655"/>
        <item x="1656"/>
        <item x="1657"/>
        <item x="1658"/>
        <item x="165"/>
        <item x="1659"/>
        <item x="1660"/>
        <item x="1661"/>
        <item x="1662"/>
        <item x="1663"/>
        <item x="1664"/>
        <item x="1665"/>
        <item x="1666"/>
        <item x="1667"/>
        <item x="1668"/>
        <item x="166"/>
        <item x="1669"/>
        <item x="1670"/>
        <item x="1671"/>
        <item x="1672"/>
        <item x="1673"/>
        <item x="1674"/>
        <item x="1675"/>
        <item x="1676"/>
        <item x="1677"/>
        <item x="1678"/>
        <item x="167"/>
        <item x="1679"/>
        <item x="1680"/>
        <item x="1681"/>
        <item x="1682"/>
        <item x="1683"/>
        <item x="1684"/>
        <item x="1685"/>
        <item x="1686"/>
        <item x="1687"/>
        <item x="1688"/>
        <item x="168"/>
        <item x="1689"/>
        <item x="1690"/>
        <item x="1691"/>
        <item x="1692"/>
        <item x="1693"/>
        <item x="1694"/>
        <item x="1695"/>
        <item x="1696"/>
        <item x="1697"/>
        <item x="1698"/>
        <item x="16"/>
        <item x="169"/>
        <item x="1699"/>
        <item x="1700"/>
        <item x="1701"/>
        <item x="1702"/>
        <item x="1703"/>
        <item x="1704"/>
        <item x="1705"/>
        <item x="1706"/>
        <item x="1707"/>
        <item x="1708"/>
        <item x="170"/>
        <item x="1709"/>
        <item x="1710"/>
        <item x="1711"/>
        <item x="1712"/>
        <item x="1713"/>
        <item x="1714"/>
        <item x="1715"/>
        <item x="1716"/>
        <item x="1717"/>
        <item x="1718"/>
        <item x="171"/>
        <item x="1719"/>
        <item x="1720"/>
        <item x="1721"/>
        <item x="1722"/>
        <item x="1723"/>
        <item x="1724"/>
        <item x="1725"/>
        <item x="1726"/>
        <item x="1727"/>
        <item x="1728"/>
        <item x="172"/>
        <item x="1729"/>
        <item x="1730"/>
        <item x="1731"/>
        <item x="1732"/>
        <item x="1733"/>
        <item x="1734"/>
        <item x="1735"/>
        <item x="1736"/>
        <item x="1737"/>
        <item x="1738"/>
        <item x="173"/>
        <item x="1739"/>
        <item x="1740"/>
        <item x="1741"/>
        <item x="1742"/>
        <item x="1743"/>
        <item x="1744"/>
        <item x="1745"/>
        <item x="1746"/>
        <item x="1747"/>
        <item x="1748"/>
        <item x="174"/>
        <item x="1749"/>
        <item x="1750"/>
        <item x="1751"/>
        <item x="1752"/>
        <item x="1753"/>
        <item x="1754"/>
        <item x="1755"/>
        <item x="1756"/>
        <item x="1757"/>
        <item x="1758"/>
        <item x="175"/>
        <item x="1759"/>
        <item x="1760"/>
        <item x="1761"/>
        <item x="1762"/>
        <item x="1763"/>
        <item x="1764"/>
        <item x="1765"/>
        <item x="1766"/>
        <item x="1767"/>
        <item x="1768"/>
        <item x="176"/>
        <item x="1769"/>
        <item x="1770"/>
        <item x="1771"/>
        <item x="1772"/>
        <item x="1773"/>
        <item x="1774"/>
        <item x="1775"/>
        <item x="1776"/>
        <item x="1777"/>
        <item x="1778"/>
        <item x="177"/>
        <item x="1779"/>
        <item x="1780"/>
        <item x="1781"/>
        <item x="1782"/>
        <item x="1783"/>
        <item x="1784"/>
        <item x="1785"/>
        <item x="1786"/>
        <item x="1787"/>
        <item x="1788"/>
        <item x="178"/>
        <item x="1789"/>
        <item x="1790"/>
        <item x="1791"/>
        <item x="1792"/>
        <item x="1793"/>
        <item x="1794"/>
        <item x="1795"/>
        <item x="1796"/>
        <item x="1797"/>
        <item x="1798"/>
        <item x="17"/>
        <item x="179"/>
        <item x="1799"/>
        <item x="1800"/>
        <item x="1801"/>
        <item x="1802"/>
        <item x="1803"/>
        <item x="1804"/>
        <item x="1805"/>
        <item x="1806"/>
        <item x="1807"/>
        <item x="1808"/>
        <item x="180"/>
        <item x="1809"/>
        <item x="1810"/>
        <item x="1811"/>
        <item x="1812"/>
        <item x="1813"/>
        <item x="1814"/>
        <item x="1815"/>
        <item x="1816"/>
        <item x="1817"/>
        <item x="1818"/>
        <item x="181"/>
        <item x="1819"/>
        <item x="1820"/>
        <item x="1821"/>
        <item x="1822"/>
        <item x="1823"/>
        <item x="1824"/>
        <item x="1825"/>
        <item x="1826"/>
        <item x="1827"/>
        <item x="1828"/>
        <item x="182"/>
        <item x="1829"/>
        <item x="1830"/>
        <item x="1831"/>
        <item x="1832"/>
        <item x="1833"/>
        <item x="1834"/>
        <item x="1835"/>
        <item x="1836"/>
        <item x="1837"/>
        <item x="1838"/>
        <item x="183"/>
        <item x="1839"/>
        <item x="1840"/>
        <item x="1841"/>
        <item x="1842"/>
        <item x="1843"/>
        <item x="1844"/>
        <item x="1845"/>
        <item x="1846"/>
        <item x="1847"/>
        <item x="1848"/>
        <item x="184"/>
        <item x="1849"/>
        <item x="1850"/>
        <item x="1851"/>
        <item x="1852"/>
        <item x="1853"/>
        <item x="1854"/>
        <item x="1855"/>
        <item x="1856"/>
        <item x="1857"/>
        <item x="1858"/>
        <item x="185"/>
        <item x="1859"/>
        <item x="1860"/>
        <item x="1861"/>
        <item x="1862"/>
        <item x="1863"/>
        <item x="1864"/>
        <item x="1865"/>
        <item x="1866"/>
        <item x="1867"/>
        <item x="1868"/>
        <item x="186"/>
        <item x="1869"/>
        <item x="1870"/>
        <item x="1871"/>
        <item x="1872"/>
        <item x="1873"/>
        <item x="1874"/>
        <item x="1875"/>
        <item x="1876"/>
        <item x="1877"/>
        <item x="1878"/>
        <item x="187"/>
        <item x="1879"/>
        <item x="1880"/>
        <item x="1881"/>
        <item x="1882"/>
        <item x="1883"/>
        <item x="1884"/>
        <item x="1885"/>
        <item x="1886"/>
        <item x="1887"/>
        <item x="1888"/>
        <item x="188"/>
        <item x="1889"/>
        <item x="1890"/>
        <item x="1891"/>
        <item x="1892"/>
        <item x="1893"/>
        <item x="1894"/>
        <item x="1895"/>
        <item x="1896"/>
        <item x="1897"/>
        <item x="1898"/>
        <item x="18"/>
        <item x="189"/>
        <item x="1899"/>
        <item x="1900"/>
        <item x="1901"/>
        <item x="1902"/>
        <item x="1903"/>
        <item x="1904"/>
        <item x="1905"/>
        <item x="1906"/>
        <item x="1907"/>
        <item x="1908"/>
        <item x="190"/>
        <item x="1909"/>
        <item x="1910"/>
        <item x="1911"/>
        <item x="1912"/>
        <item x="1913"/>
        <item x="1914"/>
        <item x="1915"/>
        <item x="1916"/>
        <item x="1917"/>
        <item x="1918"/>
        <item x="191"/>
        <item x="1919"/>
        <item x="1920"/>
        <item x="1921"/>
        <item x="1922"/>
        <item x="1923"/>
        <item x="1924"/>
        <item x="1925"/>
        <item x="1926"/>
        <item x="1927"/>
        <item x="1928"/>
        <item x="192"/>
        <item x="1929"/>
        <item x="1930"/>
        <item x="1931"/>
        <item x="1932"/>
        <item x="1933"/>
        <item x="1934"/>
        <item x="1935"/>
        <item x="1936"/>
        <item x="1937"/>
        <item x="1938"/>
        <item x="193"/>
        <item x="1939"/>
        <item x="1940"/>
        <item x="1941"/>
        <item x="1942"/>
        <item x="1943"/>
        <item x="1944"/>
        <item x="1945"/>
        <item x="1946"/>
        <item x="1947"/>
        <item x="1948"/>
        <item x="194"/>
        <item x="1949"/>
        <item x="1950"/>
        <item x="1951"/>
        <item x="1952"/>
        <item x="1953"/>
        <item x="1954"/>
        <item x="1955"/>
        <item x="1956"/>
        <item x="1957"/>
        <item x="1958"/>
        <item x="195"/>
        <item x="1959"/>
        <item x="1960"/>
        <item x="1961"/>
        <item x="1962"/>
        <item x="1963"/>
        <item x="1964"/>
        <item x="1965"/>
        <item x="1966"/>
        <item x="1967"/>
        <item x="1968"/>
        <item x="196"/>
        <item x="1969"/>
        <item x="1970"/>
        <item x="1971"/>
        <item x="1972"/>
        <item x="1973"/>
        <item x="1974"/>
        <item x="1975"/>
        <item x="1976"/>
        <item x="1977"/>
        <item x="1978"/>
        <item x="197"/>
        <item x="1979"/>
        <item x="1980"/>
        <item x="1981"/>
        <item x="1982"/>
        <item x="1983"/>
        <item x="1984"/>
        <item x="1985"/>
        <item x="1986"/>
        <item x="1987"/>
        <item x="1988"/>
        <item x="198"/>
        <item x="1989"/>
        <item x="1990"/>
        <item x="1991"/>
        <item x="1992"/>
        <item x="1993"/>
        <item x="1994"/>
        <item x="1995"/>
        <item x="1996"/>
        <item x="1997"/>
        <item x="1998"/>
        <item x="1"/>
        <item x="19"/>
        <item x="199"/>
        <item x="1999"/>
        <item x="2000"/>
        <item x="2001"/>
        <item x="2002"/>
        <item x="2003"/>
        <item x="2004"/>
        <item x="2005"/>
        <item x="2006"/>
        <item x="2007"/>
        <item x="2008"/>
        <item x="200"/>
        <item x="2009"/>
        <item x="2010"/>
        <item x="2011"/>
        <item x="2012"/>
        <item x="2013"/>
        <item x="2014"/>
        <item x="2015"/>
        <item x="2016"/>
        <item x="2017"/>
        <item x="2018"/>
        <item x="201"/>
        <item x="2019"/>
        <item x="2020"/>
        <item x="2021"/>
        <item x="2022"/>
        <item x="2023"/>
        <item x="2024"/>
        <item x="2025"/>
        <item x="2026"/>
        <item x="2027"/>
        <item x="2028"/>
        <item x="202"/>
        <item x="2029"/>
        <item x="2030"/>
        <item x="2031"/>
        <item x="2032"/>
        <item x="2033"/>
        <item x="2034"/>
        <item x="2035"/>
        <item x="2036"/>
        <item x="2037"/>
        <item x="2038"/>
        <item x="203"/>
        <item x="2039"/>
        <item x="2040"/>
        <item x="2041"/>
        <item x="2042"/>
        <item x="2043"/>
        <item x="2044"/>
        <item x="2045"/>
        <item x="2046"/>
        <item x="2047"/>
        <item x="2048"/>
        <item x="204"/>
        <item x="2049"/>
        <item x="2050"/>
        <item x="2051"/>
        <item x="2052"/>
        <item x="2053"/>
        <item x="2054"/>
        <item x="2055"/>
        <item x="2056"/>
        <item x="2057"/>
        <item x="2058"/>
        <item x="205"/>
        <item x="2059"/>
        <item x="2060"/>
        <item x="2061"/>
        <item x="2062"/>
        <item x="2063"/>
        <item x="2064"/>
        <item x="2065"/>
        <item x="2066"/>
        <item x="2067"/>
        <item x="2068"/>
        <item x="206"/>
        <item x="2069"/>
        <item x="2070"/>
        <item x="2071"/>
        <item x="2072"/>
        <item x="2073"/>
        <item x="2074"/>
        <item x="2075"/>
        <item x="2076"/>
        <item x="2077"/>
        <item x="2078"/>
        <item x="207"/>
        <item x="2079"/>
        <item x="2080"/>
        <item x="2081"/>
        <item x="2082"/>
        <item x="2083"/>
        <item x="2084"/>
        <item x="2085"/>
        <item x="2086"/>
        <item x="2087"/>
        <item x="2088"/>
        <item x="208"/>
        <item x="2089"/>
        <item x="2090"/>
        <item x="2091"/>
        <item x="2092"/>
        <item x="2093"/>
        <item x="2094"/>
        <item x="2095"/>
        <item x="2096"/>
        <item x="2097"/>
        <item x="2098"/>
        <item x="20"/>
        <item x="209"/>
        <item x="2099"/>
        <item x="2100"/>
        <item x="2101"/>
        <item x="2102"/>
        <item x="2103"/>
        <item x="2104"/>
        <item x="2105"/>
        <item x="2106"/>
        <item x="2107"/>
        <item x="2108"/>
        <item x="210"/>
        <item x="2109"/>
        <item x="2110"/>
        <item x="2111"/>
        <item x="2112"/>
        <item x="2113"/>
        <item x="2114"/>
        <item x="2115"/>
        <item x="2116"/>
        <item x="2117"/>
        <item x="2118"/>
        <item x="211"/>
        <item x="2119"/>
        <item x="2120"/>
        <item x="2121"/>
        <item x="2122"/>
        <item x="2123"/>
        <item x="2124"/>
        <item x="2125"/>
        <item x="2126"/>
        <item x="2127"/>
        <item x="2128"/>
        <item x="212"/>
        <item x="2129"/>
        <item x="2130"/>
        <item x="2131"/>
        <item x="2132"/>
        <item x="2133"/>
        <item x="2134"/>
        <item x="2135"/>
        <item x="2136"/>
        <item x="2137"/>
        <item x="2138"/>
        <item x="213"/>
        <item x="2139"/>
        <item x="2140"/>
        <item x="2141"/>
        <item x="2142"/>
        <item x="2143"/>
        <item x="2144"/>
        <item x="2145"/>
        <item x="2146"/>
        <item x="2147"/>
        <item x="2148"/>
        <item x="214"/>
        <item x="2149"/>
        <item x="2150"/>
        <item x="2151"/>
        <item x="2152"/>
        <item x="2153"/>
        <item x="2154"/>
        <item x="2155"/>
        <item x="2156"/>
        <item x="2157"/>
        <item x="2158"/>
        <item x="215"/>
        <item x="2159"/>
        <item x="2160"/>
        <item x="2161"/>
        <item x="2162"/>
        <item x="2163"/>
        <item x="2164"/>
        <item x="2165"/>
        <item x="2166"/>
        <item x="2167"/>
        <item x="2168"/>
        <item x="216"/>
        <item x="2169"/>
        <item x="2170"/>
        <item x="2171"/>
        <item x="2172"/>
        <item x="2173"/>
        <item x="2174"/>
        <item x="2175"/>
        <item x="2176"/>
        <item x="2177"/>
        <item x="2178"/>
        <item x="217"/>
        <item x="2179"/>
        <item x="2180"/>
        <item x="2181"/>
        <item x="2182"/>
        <item x="2183"/>
        <item x="2184"/>
        <item x="2185"/>
        <item x="2186"/>
        <item x="2187"/>
        <item x="2188"/>
        <item x="218"/>
        <item x="2189"/>
        <item x="2190"/>
        <item x="2191"/>
        <item x="2192"/>
        <item x="2193"/>
        <item x="2194"/>
        <item x="2195"/>
        <item x="2196"/>
        <item x="2197"/>
        <item x="2198"/>
        <item x="21"/>
        <item x="219"/>
        <item x="2199"/>
        <item x="2200"/>
        <item x="2201"/>
        <item x="2202"/>
        <item x="2203"/>
        <item x="2204"/>
        <item x="2205"/>
        <item x="2206"/>
        <item x="2207"/>
        <item x="2208"/>
        <item x="220"/>
        <item x="2209"/>
        <item x="2210"/>
        <item x="2211"/>
        <item x="2212"/>
        <item x="2213"/>
        <item x="2214"/>
        <item x="2215"/>
        <item x="2216"/>
        <item x="2217"/>
        <item x="2218"/>
        <item x="221"/>
        <item x="2219"/>
        <item x="2220"/>
        <item x="2221"/>
        <item x="2222"/>
        <item x="2223"/>
        <item x="2224"/>
        <item x="2225"/>
        <item x="2226"/>
        <item x="2227"/>
        <item x="2228"/>
        <item x="222"/>
        <item x="2229"/>
        <item x="2230"/>
        <item x="2231"/>
        <item x="2232"/>
        <item x="2233"/>
        <item x="2234"/>
        <item x="2235"/>
        <item x="2236"/>
        <item x="2237"/>
        <item x="2238"/>
        <item x="223"/>
        <item x="2239"/>
        <item x="2240"/>
        <item x="2241"/>
        <item x="2242"/>
        <item x="2243"/>
        <item x="2244"/>
        <item x="2245"/>
        <item x="2246"/>
        <item x="2247"/>
        <item x="2248"/>
        <item x="224"/>
        <item x="2249"/>
        <item x="2250"/>
        <item x="2251"/>
        <item x="2252"/>
        <item x="2253"/>
        <item x="2254"/>
        <item x="2255"/>
        <item x="2256"/>
        <item x="2257"/>
        <item x="2258"/>
        <item x="225"/>
        <item x="2259"/>
        <item x="2260"/>
        <item x="2261"/>
        <item x="2262"/>
        <item x="2263"/>
        <item x="2264"/>
        <item x="2265"/>
        <item x="2266"/>
        <item x="2267"/>
        <item x="2268"/>
        <item x="226"/>
        <item x="2269"/>
        <item x="2270"/>
        <item x="2271"/>
        <item x="2272"/>
        <item x="2273"/>
        <item x="2274"/>
        <item x="2275"/>
        <item x="2276"/>
        <item x="2277"/>
        <item x="2278"/>
        <item x="227"/>
        <item x="2279"/>
        <item x="2280"/>
        <item x="2281"/>
        <item x="2282"/>
        <item x="2283"/>
        <item x="2284"/>
        <item x="2285"/>
        <item x="2286"/>
        <item x="2287"/>
        <item x="2288"/>
        <item x="228"/>
        <item x="2289"/>
        <item x="2290"/>
        <item x="2291"/>
        <item x="2292"/>
        <item x="2293"/>
        <item x="2294"/>
        <item x="2295"/>
        <item x="2296"/>
        <item x="2297"/>
        <item x="2298"/>
        <item x="22"/>
        <item x="229"/>
        <item x="2299"/>
        <item x="2300"/>
        <item x="2301"/>
        <item x="2302"/>
        <item x="2303"/>
        <item x="2304"/>
        <item x="2305"/>
        <item x="2306"/>
        <item x="2307"/>
        <item x="2308"/>
        <item x="230"/>
        <item x="2309"/>
        <item x="2310"/>
        <item x="2311"/>
        <item x="2312"/>
        <item x="2313"/>
        <item x="2314"/>
        <item x="2315"/>
        <item x="2316"/>
        <item x="2317"/>
        <item x="2318"/>
        <item x="231"/>
        <item x="2319"/>
        <item x="2320"/>
        <item x="2321"/>
        <item x="2322"/>
        <item x="2323"/>
        <item x="2324"/>
        <item x="2325"/>
        <item x="2326"/>
        <item x="2327"/>
        <item x="2328"/>
        <item x="232"/>
        <item x="2329"/>
        <item x="2330"/>
        <item x="2331"/>
        <item x="2332"/>
        <item x="2333"/>
        <item x="2334"/>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pivotField showAll="0"/>
    <pivotField showAll="0"/>
    <pivotField showAll="0">
      <items count="3">
        <item x="0"/>
        <item x="1"/>
        <item t="default"/>
      </items>
    </pivotField>
    <pivotField axis="axisCol" showAll="0">
      <items count="3">
        <item x="0"/>
        <item x="1"/>
        <item t="default"/>
      </items>
    </pivotField>
    <pivotField showAll="0"/>
    <pivotField axis="axisRow" showAll="0">
      <items count="3">
        <item x="1"/>
        <item x="0"/>
        <item t="default"/>
      </items>
    </pivotField>
    <pivotField showAll="0">
      <items count="5">
        <item x="2"/>
        <item x="0"/>
        <item x="1"/>
        <item x="3"/>
        <item t="default"/>
      </items>
    </pivotField>
    <pivotField showAll="0"/>
    <pivotField showAll="0"/>
    <pivotField showAll="0"/>
    <pivotField showAll="0"/>
    <pivotField showAll="0"/>
    <pivotField showAll="0"/>
    <pivotField showAll="0"/>
  </pivotFields>
  <rowFields count="1">
    <field x="8"/>
  </rowFields>
  <rowItems count="3">
    <i>
      <x/>
    </i>
    <i>
      <x v="1"/>
    </i>
    <i t="grand">
      <x/>
    </i>
  </rowItems>
  <colFields count="1">
    <field x="6"/>
  </colFields>
  <colItems count="3">
    <i>
      <x/>
    </i>
    <i>
      <x v="1"/>
    </i>
    <i t="grand">
      <x/>
    </i>
  </colItems>
  <dataFields count="1">
    <dataField name="Count of Customer ID" fld="0" subtotal="count" baseField="0" baseItem="0"/>
  </dataFields>
  <chartFormats count="12">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pivotArea type="data" outline="0" fieldPosition="0">
        <references count="3">
          <reference field="4294967294" count="1" selected="0">
            <x v="0"/>
          </reference>
          <reference field="6" count="1" selected="0">
            <x v="1"/>
          </reference>
          <reference field="8" count="1" selected="0">
            <x v="1"/>
          </reference>
        </references>
      </pivotArea>
    </chartFormat>
    <chartFormat chart="2" format="3">
      <pivotArea type="data" outline="0" fieldPosition="0">
        <references count="3">
          <reference field="4294967294" count="1" selected="0">
            <x v="0"/>
          </reference>
          <reference field="6" count="1" selected="0">
            <x v="0"/>
          </reference>
          <reference field="8" count="1" selected="0">
            <x v="1"/>
          </reference>
        </references>
      </pivotArea>
    </chartFormat>
    <chartFormat chart="2" format="4">
      <pivotArea type="data" outline="0" fieldPosition="0">
        <references count="3">
          <reference field="4294967294" count="1" selected="0">
            <x v="0"/>
          </reference>
          <reference field="6" count="1" selected="0">
            <x v="1"/>
          </reference>
          <reference field="8" count="1" selected="0">
            <x v="0"/>
          </reference>
        </references>
      </pivotArea>
    </chartFormat>
    <chartFormat chart="2" format="5">
      <pivotArea type="data" outline="0" fieldPosition="0">
        <references count="3">
          <reference field="4294967294" count="1" selected="0">
            <x v="0"/>
          </reference>
          <reference field="6" count="1" selected="0">
            <x v="0"/>
          </reference>
          <reference field="8" count="1" selected="0">
            <x v="0"/>
          </reference>
        </references>
      </pivotArea>
    </chartFormat>
    <chartFormat chart="8" format="12" series="1">
      <pivotArea type="data" outline="0" fieldPosition="0">
        <references count="2">
          <reference field="4294967294" count="1" selected="0">
            <x v="0"/>
          </reference>
          <reference field="6" count="1" selected="0">
            <x v="0"/>
          </reference>
        </references>
      </pivotArea>
    </chartFormat>
    <chartFormat chart="8" format="13">
      <pivotArea type="data" outline="0" fieldPosition="0">
        <references count="3">
          <reference field="4294967294" count="1" selected="0">
            <x v="0"/>
          </reference>
          <reference field="6" count="1" selected="0">
            <x v="0"/>
          </reference>
          <reference field="8" count="1" selected="0">
            <x v="0"/>
          </reference>
        </references>
      </pivotArea>
    </chartFormat>
    <chartFormat chart="8" format="14">
      <pivotArea type="data" outline="0" fieldPosition="0">
        <references count="3">
          <reference field="4294967294" count="1" selected="0">
            <x v="0"/>
          </reference>
          <reference field="6" count="1" selected="0">
            <x v="0"/>
          </reference>
          <reference field="8" count="1" selected="0">
            <x v="1"/>
          </reference>
        </references>
      </pivotArea>
    </chartFormat>
    <chartFormat chart="8" format="15" series="1">
      <pivotArea type="data" outline="0" fieldPosition="0">
        <references count="2">
          <reference field="4294967294" count="1" selected="0">
            <x v="0"/>
          </reference>
          <reference field="6" count="1" selected="0">
            <x v="1"/>
          </reference>
        </references>
      </pivotArea>
    </chartFormat>
    <chartFormat chart="8" format="16">
      <pivotArea type="data" outline="0" fieldPosition="0">
        <references count="3">
          <reference field="4294967294" count="1" selected="0">
            <x v="0"/>
          </reference>
          <reference field="6" count="1" selected="0">
            <x v="1"/>
          </reference>
          <reference field="8" count="1" selected="0">
            <x v="0"/>
          </reference>
        </references>
      </pivotArea>
    </chartFormat>
    <chartFormat chart="8" format="17">
      <pivotArea type="data" outline="0" fieldPosition="0">
        <references count="3">
          <reference field="4294967294" count="1" selected="0">
            <x v="0"/>
          </reference>
          <reference field="6"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252E57-53D1-4100-94EC-E79B3877AE4D}"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28:B33" firstHeaderRow="1" firstDataRow="1" firstDataCol="1"/>
  <pivotFields count="17">
    <pivotField showAll="0"/>
    <pivotField showAll="0"/>
    <pivotField showAll="0"/>
    <pivotField showAll="0"/>
    <pivotField showAll="0"/>
    <pivotField showAll="0"/>
    <pivotField showAll="0"/>
    <pivotField showAll="0"/>
    <pivotField showAll="0"/>
    <pivotField axis="axisRow" showAll="0">
      <items count="5">
        <item sd="0" x="2"/>
        <item sd="0" x="0"/>
        <item sd="0" x="1"/>
        <item sd="0" x="3"/>
        <item t="default" sd="0"/>
      </items>
    </pivotField>
    <pivotField axis="axisRow" showAll="0">
      <items count="4">
        <item x="0"/>
        <item x="2"/>
        <item x="1"/>
        <item t="default"/>
      </items>
    </pivotField>
    <pivotField showAll="0"/>
    <pivotField dataField="1" showAll="0">
      <items count="2332">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s>
  <rowFields count="2">
    <field x="9"/>
    <field x="10"/>
  </rowFields>
  <rowItems count="5">
    <i>
      <x/>
    </i>
    <i>
      <x v="1"/>
    </i>
    <i>
      <x v="2"/>
    </i>
    <i>
      <x v="3"/>
    </i>
    <i t="grand">
      <x/>
    </i>
  </rowItems>
  <colItems count="1">
    <i/>
  </colItems>
  <dataFields count="1">
    <dataField name="Average of Charges" fld="12" subtotal="average" baseField="0" baseItem="0"/>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E3A312-816D-4C4E-AF67-F16C514ED3E8}"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13:C16" firstHeaderRow="0" firstDataRow="1" firstDataCol="1"/>
  <pivotFields count="17">
    <pivotField showAll="0"/>
    <pivotField showAll="0"/>
    <pivotField showAll="0"/>
    <pivotField dataField="1" showAll="0"/>
    <pivotField showAll="0"/>
    <pivotField axis="axisRow" showAll="0">
      <items count="3">
        <item x="0"/>
        <item x="1"/>
        <item t="default"/>
      </items>
    </pivotField>
    <pivotField showAll="0"/>
    <pivotField dataField="1" showAll="0"/>
    <pivotField showAll="0"/>
    <pivotField showAll="0">
      <items count="5">
        <item x="2"/>
        <item x="0"/>
        <item x="1"/>
        <item x="3"/>
        <item t="default"/>
      </items>
    </pivotField>
    <pivotField showAll="0"/>
    <pivotField showAll="0"/>
    <pivotField showAll="0"/>
    <pivotField showAll="0"/>
    <pivotField showAll="0"/>
    <pivotField showAll="0"/>
    <pivotField showAll="0"/>
  </pivotFields>
  <rowFields count="1">
    <field x="5"/>
  </rowFields>
  <rowItems count="3">
    <i>
      <x/>
    </i>
    <i>
      <x v="1"/>
    </i>
    <i t="grand">
      <x/>
    </i>
  </rowItems>
  <colFields count="1">
    <field x="-2"/>
  </colFields>
  <colItems count="2">
    <i>
      <x/>
    </i>
    <i i="1">
      <x v="1"/>
    </i>
  </colItems>
  <dataFields count="2">
    <dataField name="Sum of NumberOfMajorSurgeries" fld="7" baseField="0" baseItem="0"/>
    <dataField name="Average of HBA1C" fld="3" subtotal="average" baseField="5" baseItem="1"/>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1"/>
          </reference>
          <reference field="5" count="1" selected="0">
            <x v="0"/>
          </reference>
        </references>
      </pivotArea>
    </chartFormat>
    <chartFormat chart="0" format="5">
      <pivotArea type="data" outline="0" fieldPosition="0">
        <references count="2">
          <reference field="4294967294" count="1" selected="0">
            <x v="1"/>
          </reference>
          <reference field="5"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5" count="1" selected="0">
            <x v="0"/>
          </reference>
        </references>
      </pivotArea>
    </chartFormat>
    <chartFormat chart="5" format="14">
      <pivotArea type="data" outline="0" fieldPosition="0">
        <references count="2">
          <reference field="4294967294" count="1" selected="0">
            <x v="0"/>
          </reference>
          <reference field="5" count="1" selected="0">
            <x v="1"/>
          </reference>
        </references>
      </pivotArea>
    </chartFormat>
    <chartFormat chart="5" format="15" series="1">
      <pivotArea type="data" outline="0" fieldPosition="0">
        <references count="1">
          <reference field="4294967294" count="1" selected="0">
            <x v="1"/>
          </reference>
        </references>
      </pivotArea>
    </chartFormat>
    <chartFormat chart="5" format="16">
      <pivotArea type="data" outline="0" fieldPosition="0">
        <references count="2">
          <reference field="4294967294" count="1" selected="0">
            <x v="1"/>
          </reference>
          <reference field="5" count="1" selected="0">
            <x v="0"/>
          </reference>
        </references>
      </pivotArea>
    </chartFormat>
    <chartFormat chart="5" format="17">
      <pivotArea type="data" outline="0" fieldPosition="0">
        <references count="2">
          <reference field="4294967294" count="1" selected="0">
            <x v="1"/>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ight_Status" xr10:uid="{6E81C691-0B91-44F4-9520-84DF49A4BA49}" sourceName="Weight Status">
  <pivotTables>
    <pivotTable tabId="7" name="PivotTable9"/>
    <pivotTable tabId="7" name="PivotTable1"/>
    <pivotTable tabId="7" name="PivotTable2"/>
    <pivotTable tabId="7" name="PivotTable4"/>
    <pivotTable tabId="7" name="PivotTable6"/>
    <pivotTable tabId="7" name="PivotTable7"/>
  </pivotTables>
  <data>
    <tabular pivotCacheId="944418646">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betes_Status" xr10:uid="{2BA21439-ECFB-414C-9B8E-2E2E54AAE774}" sourceName="Diabetes Status">
  <pivotTables>
    <pivotTable tabId="7" name="PivotTable9"/>
  </pivotTables>
  <data>
    <tabular pivotCacheId="9444186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ight Status" xr10:uid="{D502AF88-231C-4F33-A113-6A073471E083}" cache="Slicer_Weight_Status" caption="Weight Status" rowHeight="234950"/>
  <slicer name="Diabetes Status" xr10:uid="{FCCFE1BA-E171-4801-83E1-704F56D184E5}" cache="Slicer_Diabetes_Status" caption="Diabetes 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B9FB64-AA45-4E3C-B2A0-318441CCD2C6}" name="Table2" displayName="Table2" ref="A1:Q2336" totalsRowShown="0" headerRowDxfId="9" headerRowBorderDxfId="8">
  <autoFilter ref="A1:Q2336" xr:uid="{7FB9FB64-AA45-4E3C-B2A0-318441CCD2C6}"/>
  <tableColumns count="17">
    <tableColumn id="1" xr3:uid="{F0FA4BC5-2BC3-4EAC-BB7B-24B40A56F355}" name="Customer ID" dataDxfId="7" dataCellStyle="Normal 2"/>
    <tableColumn id="2" xr3:uid="{E65E8FD9-EF25-4809-AB06-EF85C10DCF4C}" name="First Name">
      <calculatedColumnFormula>VLOOKUP(A2,'Customer Names'!A1:E2336,5,FALSE)</calculatedColumnFormula>
    </tableColumn>
    <tableColumn id="3" xr3:uid="{E895F130-382B-4BE5-99D7-7AA026944FF9}" name="BMI">
      <calculatedColumnFormula>VLOOKUP(A2,'Medical Examinations'!A1:J2336,2,FALSE)</calculatedColumnFormula>
    </tableColumn>
    <tableColumn id="4" xr3:uid="{283792D7-729E-4A17-8248-90178F9C0546}" name="HBA1C">
      <calculatedColumnFormula>VLOOKUP(A2,'Medical Examinations'!A1:J2336,4,FALSE)</calculatedColumnFormula>
    </tableColumn>
    <tableColumn id="5" xr3:uid="{E5891E75-D45D-4B3C-B756-158B071C3F3A}" name="Heart Issues">
      <calculatedColumnFormula>VLOOKUP(A2,'Medical Examinations'!A1:J2336,6,FALSE)</calculatedColumnFormula>
    </tableColumn>
    <tableColumn id="6" xr3:uid="{1D4B7550-5887-45DC-BEC3-381822568EC0}" name="Any Transplants">
      <calculatedColumnFormula>VLOOKUP(A2,'Medical Examinations'!A1:K2336,7,FALSE)</calculatedColumnFormula>
    </tableColumn>
    <tableColumn id="7" xr3:uid="{1A311C03-D626-4D2E-9BA5-876ECE61F123}" name="Cancer history">
      <calculatedColumnFormula>VLOOKUP(A2,'Medical Examinations'!A1:L2336,8,FALSE)</calculatedColumnFormula>
    </tableColumn>
    <tableColumn id="8" xr3:uid="{5159EA2C-A2BB-4F8F-A363-335C723D34E2}" name="NumberOfMajorSurgeries">
      <calculatedColumnFormula>VLOOKUP(A2,'Medical Examinations'!A1:M2336,9,FALSE)</calculatedColumnFormula>
    </tableColumn>
    <tableColumn id="9" xr3:uid="{A6811E3D-7C20-46AC-BAA5-794FB29D3344}" name="Smoker">
      <calculatedColumnFormula>VLOOKUP(A2,'Medical Examinations'!A1:N2336,10,FALSE)</calculatedColumnFormula>
    </tableColumn>
    <tableColumn id="10" xr3:uid="{D82C0D94-3BDE-45C0-8961-9E3456C1C030}" name="Weight Status">
      <calculatedColumnFormula>VLOOKUP(A2,'Medical Examinations'!A1:O2336,3,FALSE)</calculatedColumnFormula>
    </tableColumn>
    <tableColumn id="11" xr3:uid="{62A049D1-6BE7-4D69-AD55-2A8FF0C0DB65}" name="Diabetes Status">
      <calculatedColumnFormula>VLOOKUP(A2,'Medical Examinations'!A1:P2336,5,FALSE)</calculatedColumnFormula>
    </tableColumn>
    <tableColumn id="12" xr3:uid="{054B32E4-5756-4537-94BF-2A7C98E1A0CE}" name="Date of Birth">
      <calculatedColumnFormula>VLOOKUP(A2,Table1[#All],5,FALSE)</calculatedColumnFormula>
    </tableColumn>
    <tableColumn id="13" xr3:uid="{3C39F699-F4BA-4C35-9690-1D1A353B4306}" name="Charges" dataCellStyle="Currency">
      <calculatedColumnFormula>VLOOKUP(A2,Table1[#All],8,FALSE)</calculatedColumnFormula>
    </tableColumn>
    <tableColumn id="14" xr3:uid="{CD7F81D9-7D38-4E5E-B55E-1C56762D8814}" name="Hospital tier">
      <calculatedColumnFormula>VLOOKUP(A2,Table1[#All],9,FALSE)</calculatedColumnFormula>
    </tableColumn>
    <tableColumn id="15" xr3:uid="{A953A0BC-51E9-4FFE-BE0E-7E491447C220}" name="City tier">
      <calculatedColumnFormula>VLOOKUP(A2,Table1[#All],10,FALSE)</calculatedColumnFormula>
    </tableColumn>
    <tableColumn id="16" xr3:uid="{CC194765-ED14-4D90-9674-FA9E0E009789}" name="State ID">
      <calculatedColumnFormula>VLOOKUP(A2,Table1[#All],12,FALSE)</calculatedColumnFormula>
    </tableColumn>
    <tableColumn id="17" xr3:uid="{DC750C1C-70D8-4F0F-A9CE-D708C52F2B01}" name="Age">
      <calculatedColumnFormula>VLOOKUP(A2,Table1[#All],6,FALSE)</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35439C-B751-4628-831A-AAD894E51500}" name="Table1" displayName="Table1" ref="A1:L2344" totalsRowShown="0" headerRowDxfId="6" headerRowBorderDxfId="5" tableBorderDxfId="4">
  <autoFilter ref="A1:L2344" xr:uid="{9A35439C-B751-4628-831A-AAD894E51500}"/>
  <sortState xmlns:xlrd2="http://schemas.microsoft.com/office/spreadsheetml/2017/richdata2" ref="A2:J2338">
    <sortCondition ref="A1:A2338"/>
  </sortState>
  <tableColumns count="12">
    <tableColumn id="1" xr3:uid="{4ADB1E91-19A1-4792-91B4-AF7F39F4E26D}" name="Customer ID"/>
    <tableColumn id="3" xr3:uid="{9C989DE4-D2B5-40A2-941B-CC1E008DF0F2}" name="year"/>
    <tableColumn id="4" xr3:uid="{31AF077E-909A-4C6E-ACFC-87A5695EDDB1}" name="month"/>
    <tableColumn id="5" xr3:uid="{8164BB00-E5D8-4345-A6B9-D99E87312B4E}" name="date"/>
    <tableColumn id="17" xr3:uid="{56AEDAA3-3692-4E95-8A12-DA820C08799B}" name="Date of Birth" dataDxfId="3">
      <calculatedColumnFormula>TEXT(DATE(Table1[[#This Row],[year]],MONTH(DATEVALUE(Table1[[#This Row],[month]]&amp;"1")),Table1[[#This Row],[date]]),"DD-MMM-YYYY")</calculatedColumnFormula>
    </tableColumn>
    <tableColumn id="18" xr3:uid="{16FE3A6E-B77A-4300-AF39-6E7C0D3D27BF}" name="Age" dataDxfId="2">
      <calculatedColumnFormula>DATEDIF(Table1[[#This Row],[Date of Birth]],DATE(2023,6,8),"Y")</calculatedColumnFormula>
    </tableColumn>
    <tableColumn id="6" xr3:uid="{975524A8-3B13-4F00-A92A-A7AB45B63A39}" name="children"/>
    <tableColumn id="7" xr3:uid="{EBA92C81-A158-4028-98F5-58A94E67D3D0}" name="charges" dataDxfId="1"/>
    <tableColumn id="8" xr3:uid="{A626D1FB-C1B7-407F-9EE0-9226D537CA73}" name="Hospital tier"/>
    <tableColumn id="9" xr3:uid="{35737D39-BD85-4A29-908E-44C42BBA110F}" name="City tier"/>
    <tableColumn id="12" xr3:uid="{00B2704D-F747-48EC-A55B-404217C824AA}" name="State ID"/>
    <tableColumn id="15" xr3:uid="{8948225F-2AF7-4470-9522-20697C9EFFE6}" name="State ID2" dataDxfId="0">
      <calculatedColumnFormula>IF(Table1[[#This Row],[State ID]]="?","Unknown",Table1[[#This Row],[State 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2BDE-76DD-440C-AB78-C07C88FBD446}">
  <dimension ref="A3:H105"/>
  <sheetViews>
    <sheetView workbookViewId="0">
      <selection activeCell="F15" sqref="F15"/>
    </sheetView>
  </sheetViews>
  <sheetFormatPr defaultRowHeight="14.4" x14ac:dyDescent="0.3"/>
  <cols>
    <col min="1" max="1" width="15.77734375" bestFit="1" customWidth="1"/>
    <col min="2" max="2" width="17.44140625" bestFit="1" customWidth="1"/>
    <col min="3" max="3" width="16.33203125" bestFit="1" customWidth="1"/>
    <col min="4" max="4" width="10.77734375" bestFit="1" customWidth="1"/>
    <col min="5" max="5" width="34.44140625" bestFit="1" customWidth="1"/>
    <col min="6" max="6" width="18" bestFit="1" customWidth="1"/>
    <col min="7" max="7" width="12.5546875" bestFit="1" customWidth="1"/>
    <col min="8" max="8" width="14.21875" bestFit="1" customWidth="1"/>
    <col min="9" max="9" width="34.44140625" bestFit="1" customWidth="1"/>
    <col min="10" max="10" width="18" bestFit="1" customWidth="1"/>
  </cols>
  <sheetData>
    <row r="3" spans="1:8" x14ac:dyDescent="0.3">
      <c r="A3" s="11" t="s">
        <v>4730</v>
      </c>
      <c r="B3" s="11" t="s">
        <v>4729</v>
      </c>
      <c r="G3" s="11" t="s">
        <v>4727</v>
      </c>
      <c r="H3" t="s">
        <v>4735</v>
      </c>
    </row>
    <row r="4" spans="1:8" x14ac:dyDescent="0.3">
      <c r="A4" s="11" t="s">
        <v>4727</v>
      </c>
      <c r="B4" t="s">
        <v>2377</v>
      </c>
      <c r="C4" t="s">
        <v>2378</v>
      </c>
      <c r="D4" t="s">
        <v>4728</v>
      </c>
      <c r="G4" s="12">
        <v>18</v>
      </c>
      <c r="H4">
        <v>621463.28999999946</v>
      </c>
    </row>
    <row r="5" spans="1:8" x14ac:dyDescent="0.3">
      <c r="A5" s="12" t="s">
        <v>2377</v>
      </c>
      <c r="B5">
        <v>1540</v>
      </c>
      <c r="C5">
        <v>307</v>
      </c>
      <c r="D5">
        <v>1847</v>
      </c>
      <c r="G5" s="12">
        <v>19</v>
      </c>
      <c r="H5">
        <v>832238.07000000018</v>
      </c>
    </row>
    <row r="6" spans="1:8" x14ac:dyDescent="0.3">
      <c r="A6" s="12" t="s">
        <v>2378</v>
      </c>
      <c r="B6">
        <v>404</v>
      </c>
      <c r="C6">
        <v>84</v>
      </c>
      <c r="D6">
        <v>488</v>
      </c>
      <c r="G6" s="12">
        <v>20</v>
      </c>
      <c r="H6">
        <v>429864</v>
      </c>
    </row>
    <row r="7" spans="1:8" x14ac:dyDescent="0.3">
      <c r="A7" s="12" t="s">
        <v>4728</v>
      </c>
      <c r="B7">
        <v>1944</v>
      </c>
      <c r="C7">
        <v>391</v>
      </c>
      <c r="D7">
        <v>2335</v>
      </c>
      <c r="G7" s="12">
        <v>21</v>
      </c>
      <c r="H7">
        <v>224224.75999999998</v>
      </c>
    </row>
    <row r="8" spans="1:8" x14ac:dyDescent="0.3">
      <c r="G8" s="12">
        <v>22</v>
      </c>
      <c r="H8">
        <v>509924.09000000008</v>
      </c>
    </row>
    <row r="9" spans="1:8" x14ac:dyDescent="0.3">
      <c r="G9" s="12">
        <v>23</v>
      </c>
      <c r="H9">
        <v>554646.67999999982</v>
      </c>
    </row>
    <row r="10" spans="1:8" x14ac:dyDescent="0.3">
      <c r="G10" s="12">
        <v>24</v>
      </c>
      <c r="H10">
        <v>449216.27999999991</v>
      </c>
    </row>
    <row r="11" spans="1:8" x14ac:dyDescent="0.3">
      <c r="G11" s="12">
        <v>25</v>
      </c>
      <c r="H11">
        <v>523538.56</v>
      </c>
    </row>
    <row r="12" spans="1:8" x14ac:dyDescent="0.3">
      <c r="G12" s="12">
        <v>26</v>
      </c>
      <c r="H12">
        <v>260505.82</v>
      </c>
    </row>
    <row r="13" spans="1:8" x14ac:dyDescent="0.3">
      <c r="A13" s="11" t="s">
        <v>4727</v>
      </c>
      <c r="B13" t="s">
        <v>4732</v>
      </c>
      <c r="C13" t="s">
        <v>4733</v>
      </c>
      <c r="G13" s="12">
        <v>27</v>
      </c>
      <c r="H13">
        <v>604158.33000000007</v>
      </c>
    </row>
    <row r="14" spans="1:8" x14ac:dyDescent="0.3">
      <c r="A14" s="12" t="s">
        <v>2377</v>
      </c>
      <c r="B14">
        <v>1417</v>
      </c>
      <c r="C14">
        <v>6.6704427202190848</v>
      </c>
      <c r="G14" s="12">
        <v>28</v>
      </c>
      <c r="H14">
        <v>516309.67000000004</v>
      </c>
    </row>
    <row r="15" spans="1:8" x14ac:dyDescent="0.3">
      <c r="A15" s="12" t="s">
        <v>2378</v>
      </c>
      <c r="B15">
        <v>162</v>
      </c>
      <c r="C15">
        <v>5.1876388888888894</v>
      </c>
      <c r="G15" s="12">
        <v>29</v>
      </c>
      <c r="H15">
        <v>525484.4</v>
      </c>
    </row>
    <row r="16" spans="1:8" x14ac:dyDescent="0.3">
      <c r="A16" s="12" t="s">
        <v>4728</v>
      </c>
      <c r="B16">
        <v>1579</v>
      </c>
      <c r="C16">
        <v>6.578997858672385</v>
      </c>
      <c r="G16" s="12">
        <v>30</v>
      </c>
      <c r="H16">
        <v>772119.45000000007</v>
      </c>
    </row>
    <row r="17" spans="1:8" x14ac:dyDescent="0.3">
      <c r="G17" s="12">
        <v>31</v>
      </c>
      <c r="H17">
        <v>475931.78000000014</v>
      </c>
    </row>
    <row r="18" spans="1:8" x14ac:dyDescent="0.3">
      <c r="G18" s="12">
        <v>32</v>
      </c>
      <c r="H18">
        <v>734904.55000000016</v>
      </c>
    </row>
    <row r="19" spans="1:8" x14ac:dyDescent="0.3">
      <c r="G19" s="12">
        <v>33</v>
      </c>
      <c r="H19">
        <v>535098.74999999988</v>
      </c>
    </row>
    <row r="20" spans="1:8" x14ac:dyDescent="0.3">
      <c r="G20" s="12">
        <v>34</v>
      </c>
      <c r="H20">
        <v>725081.81000000017</v>
      </c>
    </row>
    <row r="21" spans="1:8" x14ac:dyDescent="0.3">
      <c r="G21" s="12">
        <v>35</v>
      </c>
      <c r="H21">
        <v>432690.4599999999</v>
      </c>
    </row>
    <row r="22" spans="1:8" x14ac:dyDescent="0.3">
      <c r="G22" s="12">
        <v>36</v>
      </c>
      <c r="H22">
        <v>516219.9499999999</v>
      </c>
    </row>
    <row r="23" spans="1:8" x14ac:dyDescent="0.3">
      <c r="G23" s="12">
        <v>37</v>
      </c>
      <c r="H23">
        <v>858198.31999999972</v>
      </c>
    </row>
    <row r="24" spans="1:8" x14ac:dyDescent="0.3">
      <c r="G24" s="12">
        <v>38</v>
      </c>
      <c r="H24">
        <v>449812.20999999996</v>
      </c>
    </row>
    <row r="25" spans="1:8" x14ac:dyDescent="0.3">
      <c r="G25" s="12">
        <v>39</v>
      </c>
      <c r="H25">
        <v>607623.11</v>
      </c>
    </row>
    <row r="26" spans="1:8" x14ac:dyDescent="0.3">
      <c r="G26" s="12">
        <v>40</v>
      </c>
      <c r="H26">
        <v>722215.72999999975</v>
      </c>
    </row>
    <row r="27" spans="1:8" x14ac:dyDescent="0.3">
      <c r="G27" s="12">
        <v>41</v>
      </c>
      <c r="H27">
        <v>625619.7799999998</v>
      </c>
    </row>
    <row r="28" spans="1:8" x14ac:dyDescent="0.3">
      <c r="A28" s="11" t="s">
        <v>4727</v>
      </c>
      <c r="B28" t="s">
        <v>4734</v>
      </c>
      <c r="G28" s="12">
        <v>42</v>
      </c>
      <c r="H28">
        <v>619481.70000000007</v>
      </c>
    </row>
    <row r="29" spans="1:8" x14ac:dyDescent="0.3">
      <c r="A29" s="12" t="s">
        <v>4739</v>
      </c>
      <c r="B29">
        <v>9842.5103480278485</v>
      </c>
      <c r="G29" s="12">
        <v>43</v>
      </c>
      <c r="H29">
        <v>899030.30000000016</v>
      </c>
    </row>
    <row r="30" spans="1:8" x14ac:dyDescent="0.3">
      <c r="A30" s="12" t="s">
        <v>4738</v>
      </c>
      <c r="B30">
        <v>16612.252974068109</v>
      </c>
      <c r="G30" s="12">
        <v>44</v>
      </c>
      <c r="H30">
        <v>773262.85999999975</v>
      </c>
    </row>
    <row r="31" spans="1:8" x14ac:dyDescent="0.3">
      <c r="A31" s="12" t="s">
        <v>4731</v>
      </c>
      <c r="B31">
        <v>11409.790688259114</v>
      </c>
      <c r="G31" s="12">
        <v>45</v>
      </c>
      <c r="H31">
        <v>652873.68999999994</v>
      </c>
    </row>
    <row r="32" spans="1:8" x14ac:dyDescent="0.3">
      <c r="A32" s="12" t="s">
        <v>4740</v>
      </c>
      <c r="B32">
        <v>6899.317500000001</v>
      </c>
      <c r="G32" s="12">
        <v>46</v>
      </c>
      <c r="H32">
        <v>1002767.11</v>
      </c>
    </row>
    <row r="33" spans="1:8" x14ac:dyDescent="0.3">
      <c r="A33" s="12" t="s">
        <v>4728</v>
      </c>
      <c r="B33">
        <v>13529.918034261262</v>
      </c>
      <c r="G33" s="12">
        <v>47</v>
      </c>
      <c r="H33">
        <v>982484.64000000013</v>
      </c>
    </row>
    <row r="34" spans="1:8" x14ac:dyDescent="0.3">
      <c r="G34" s="12">
        <v>48</v>
      </c>
      <c r="H34">
        <v>884717.63000000012</v>
      </c>
    </row>
    <row r="35" spans="1:8" x14ac:dyDescent="0.3">
      <c r="G35" s="12">
        <v>49</v>
      </c>
      <c r="H35">
        <v>723644.02000000014</v>
      </c>
    </row>
    <row r="36" spans="1:8" x14ac:dyDescent="0.3">
      <c r="G36" s="12">
        <v>50</v>
      </c>
      <c r="H36">
        <v>940073.0399999998</v>
      </c>
    </row>
    <row r="37" spans="1:8" x14ac:dyDescent="0.3">
      <c r="G37" s="12">
        <v>51</v>
      </c>
      <c r="H37">
        <v>970026.14999999991</v>
      </c>
    </row>
    <row r="38" spans="1:8" x14ac:dyDescent="0.3">
      <c r="G38" s="12">
        <v>52</v>
      </c>
      <c r="H38">
        <v>961174.52000000014</v>
      </c>
    </row>
    <row r="39" spans="1:8" x14ac:dyDescent="0.3">
      <c r="G39" s="12">
        <v>53</v>
      </c>
      <c r="H39">
        <v>849578.09</v>
      </c>
    </row>
    <row r="40" spans="1:8" x14ac:dyDescent="0.3">
      <c r="G40" s="12">
        <v>54</v>
      </c>
      <c r="H40">
        <v>875216.85000000033</v>
      </c>
    </row>
    <row r="41" spans="1:8" x14ac:dyDescent="0.3">
      <c r="A41" s="11" t="s">
        <v>4727</v>
      </c>
      <c r="B41" t="s">
        <v>4734</v>
      </c>
      <c r="G41" s="12">
        <v>55</v>
      </c>
      <c r="H41">
        <v>830149.07</v>
      </c>
    </row>
    <row r="42" spans="1:8" x14ac:dyDescent="0.3">
      <c r="A42" s="12" t="s">
        <v>15</v>
      </c>
      <c r="B42">
        <v>30129.198585526356</v>
      </c>
      <c r="G42" s="12">
        <v>56</v>
      </c>
      <c r="H42">
        <v>816035.29000000015</v>
      </c>
    </row>
    <row r="43" spans="1:8" x14ac:dyDescent="0.3">
      <c r="A43" s="12" t="s">
        <v>10</v>
      </c>
      <c r="B43">
        <v>11865.268766816147</v>
      </c>
      <c r="G43" s="12">
        <v>57</v>
      </c>
      <c r="H43">
        <v>785190.9099999998</v>
      </c>
    </row>
    <row r="44" spans="1:8" x14ac:dyDescent="0.3">
      <c r="A44" s="12" t="s">
        <v>11</v>
      </c>
      <c r="B44">
        <v>9462.2693073593055</v>
      </c>
      <c r="G44" s="12">
        <v>58</v>
      </c>
      <c r="H44">
        <v>642775.51</v>
      </c>
    </row>
    <row r="45" spans="1:8" x14ac:dyDescent="0.3">
      <c r="A45" s="12" t="s">
        <v>4728</v>
      </c>
      <c r="B45">
        <v>13529.918034261264</v>
      </c>
      <c r="G45" s="12">
        <v>59</v>
      </c>
      <c r="H45">
        <v>890034.23000000021</v>
      </c>
    </row>
    <row r="46" spans="1:8" x14ac:dyDescent="0.3">
      <c r="G46" s="12">
        <v>60</v>
      </c>
      <c r="H46">
        <v>1070005.2799999998</v>
      </c>
    </row>
    <row r="47" spans="1:8" x14ac:dyDescent="0.3">
      <c r="G47" s="12">
        <v>61</v>
      </c>
      <c r="H47">
        <v>506562.5199999999</v>
      </c>
    </row>
    <row r="48" spans="1:8" x14ac:dyDescent="0.3">
      <c r="G48" s="12">
        <v>62</v>
      </c>
      <c r="H48">
        <v>425156.5</v>
      </c>
    </row>
    <row r="49" spans="1:8" x14ac:dyDescent="0.3">
      <c r="G49" s="12">
        <v>63</v>
      </c>
      <c r="H49">
        <v>457805.63999999996</v>
      </c>
    </row>
    <row r="50" spans="1:8" x14ac:dyDescent="0.3">
      <c r="G50" s="12">
        <v>64</v>
      </c>
      <c r="H50">
        <v>497892.23000000004</v>
      </c>
    </row>
    <row r="51" spans="1:8" x14ac:dyDescent="0.3">
      <c r="G51" s="12">
        <v>65</v>
      </c>
      <c r="H51">
        <v>29330.98</v>
      </c>
    </row>
    <row r="52" spans="1:8" x14ac:dyDescent="0.3">
      <c r="G52" s="12" t="s">
        <v>4728</v>
      </c>
      <c r="H52">
        <v>31592358.609999999</v>
      </c>
    </row>
    <row r="56" spans="1:8" x14ac:dyDescent="0.3">
      <c r="A56" s="11" t="s">
        <v>4727</v>
      </c>
      <c r="B56" t="s">
        <v>4736</v>
      </c>
      <c r="C56" t="s">
        <v>4733</v>
      </c>
    </row>
    <row r="57" spans="1:8" x14ac:dyDescent="0.3">
      <c r="A57" s="12">
        <v>18</v>
      </c>
      <c r="B57" s="13">
        <v>31.26037234042553</v>
      </c>
      <c r="C57">
        <v>5.1409574468085095</v>
      </c>
    </row>
    <row r="58" spans="1:8" x14ac:dyDescent="0.3">
      <c r="A58" s="12">
        <v>19</v>
      </c>
      <c r="B58" s="13">
        <v>29.654186046511636</v>
      </c>
      <c r="C58">
        <v>5.1781395348837203</v>
      </c>
    </row>
    <row r="59" spans="1:8" x14ac:dyDescent="0.3">
      <c r="A59" s="12">
        <v>20</v>
      </c>
      <c r="B59" s="13">
        <v>28.018275862068961</v>
      </c>
      <c r="C59">
        <v>9.3244827586206878</v>
      </c>
    </row>
    <row r="60" spans="1:8" x14ac:dyDescent="0.3">
      <c r="A60" s="12">
        <v>21</v>
      </c>
      <c r="B60">
        <v>29.273720930232553</v>
      </c>
      <c r="C60">
        <v>5.1174418604651155</v>
      </c>
    </row>
    <row r="61" spans="1:8" x14ac:dyDescent="0.3">
      <c r="A61" s="12">
        <v>22</v>
      </c>
      <c r="B61">
        <v>32.581826923076918</v>
      </c>
      <c r="C61">
        <v>5.2767307692307703</v>
      </c>
    </row>
    <row r="62" spans="1:8" x14ac:dyDescent="0.3">
      <c r="A62" s="12">
        <v>23</v>
      </c>
      <c r="B62">
        <v>30.829300000000003</v>
      </c>
      <c r="C62">
        <v>5.1892000000000005</v>
      </c>
    </row>
    <row r="63" spans="1:8" x14ac:dyDescent="0.3">
      <c r="A63" s="12">
        <v>24</v>
      </c>
      <c r="B63">
        <v>29.017500000000002</v>
      </c>
      <c r="C63">
        <v>5.1626086956521737</v>
      </c>
    </row>
    <row r="64" spans="1:8" x14ac:dyDescent="0.3">
      <c r="A64" s="12">
        <v>25</v>
      </c>
      <c r="B64">
        <v>30.344210526315791</v>
      </c>
      <c r="C64">
        <v>5.2589473684210528</v>
      </c>
    </row>
    <row r="65" spans="1:3" x14ac:dyDescent="0.3">
      <c r="A65" s="12">
        <v>26</v>
      </c>
      <c r="B65">
        <v>30.441363636363644</v>
      </c>
      <c r="C65">
        <v>5.1029545454545451</v>
      </c>
    </row>
    <row r="66" spans="1:3" x14ac:dyDescent="0.3">
      <c r="A66" s="12">
        <v>27</v>
      </c>
      <c r="B66">
        <v>30.316274509803915</v>
      </c>
      <c r="C66">
        <v>4.9407843137254908</v>
      </c>
    </row>
    <row r="67" spans="1:3" x14ac:dyDescent="0.3">
      <c r="A67" s="12">
        <v>28</v>
      </c>
      <c r="B67">
        <v>31.029285714285717</v>
      </c>
      <c r="C67">
        <v>5.2207142857142861</v>
      </c>
    </row>
    <row r="68" spans="1:3" x14ac:dyDescent="0.3">
      <c r="A68" s="12">
        <v>29</v>
      </c>
      <c r="B68">
        <v>30.763301886792448</v>
      </c>
      <c r="C68">
        <v>5.2043396226415126</v>
      </c>
    </row>
    <row r="69" spans="1:3" x14ac:dyDescent="0.3">
      <c r="A69" s="12">
        <v>30</v>
      </c>
      <c r="B69">
        <v>33.517767857142864</v>
      </c>
      <c r="C69">
        <v>5.1835714285714278</v>
      </c>
    </row>
    <row r="70" spans="1:3" x14ac:dyDescent="0.3">
      <c r="A70" s="12">
        <v>31</v>
      </c>
      <c r="B70">
        <v>31.107065217391309</v>
      </c>
      <c r="C70">
        <v>5.3330434782608718</v>
      </c>
    </row>
    <row r="71" spans="1:3" x14ac:dyDescent="0.3">
      <c r="A71" s="12">
        <v>32</v>
      </c>
      <c r="B71">
        <v>33.246399999999994</v>
      </c>
      <c r="C71">
        <v>5.1798000000000002</v>
      </c>
    </row>
    <row r="72" spans="1:3" x14ac:dyDescent="0.3">
      <c r="A72" s="12">
        <v>33</v>
      </c>
      <c r="B72">
        <v>31.452444444444442</v>
      </c>
      <c r="C72">
        <v>5.0353333333333339</v>
      </c>
    </row>
    <row r="73" spans="1:3" x14ac:dyDescent="0.3">
      <c r="A73" s="12">
        <v>34</v>
      </c>
      <c r="B73">
        <v>31.034344262295082</v>
      </c>
      <c r="C73">
        <v>5.3554098360655757</v>
      </c>
    </row>
    <row r="74" spans="1:3" x14ac:dyDescent="0.3">
      <c r="A74" s="12">
        <v>35</v>
      </c>
      <c r="B74">
        <v>30.47025</v>
      </c>
      <c r="C74">
        <v>5.1452500000000008</v>
      </c>
    </row>
    <row r="75" spans="1:3" x14ac:dyDescent="0.3">
      <c r="A75" s="12">
        <v>36</v>
      </c>
      <c r="B75">
        <v>29.481666666666666</v>
      </c>
      <c r="C75">
        <v>9.0571428571428587</v>
      </c>
    </row>
    <row r="76" spans="1:3" x14ac:dyDescent="0.3">
      <c r="A76" s="12">
        <v>37</v>
      </c>
      <c r="B76">
        <v>30.131538461538465</v>
      </c>
      <c r="C76">
        <v>5.2648076923076932</v>
      </c>
    </row>
    <row r="77" spans="1:3" x14ac:dyDescent="0.3">
      <c r="A77" s="12">
        <v>38</v>
      </c>
      <c r="B77">
        <v>28.330568181818183</v>
      </c>
      <c r="C77">
        <v>5.2577272727272737</v>
      </c>
    </row>
    <row r="78" spans="1:3" x14ac:dyDescent="0.3">
      <c r="A78" s="12">
        <v>39</v>
      </c>
      <c r="B78">
        <v>30.269186046511628</v>
      </c>
      <c r="C78">
        <v>5.2916279069767436</v>
      </c>
    </row>
    <row r="79" spans="1:3" x14ac:dyDescent="0.3">
      <c r="A79" s="12">
        <v>40</v>
      </c>
      <c r="B79">
        <v>31.03366071428572</v>
      </c>
      <c r="C79">
        <v>5.3176785714285701</v>
      </c>
    </row>
    <row r="80" spans="1:3" x14ac:dyDescent="0.3">
      <c r="A80" s="12">
        <v>41</v>
      </c>
      <c r="B80">
        <v>30.043749999999996</v>
      </c>
      <c r="C80">
        <v>9.3903846153846171</v>
      </c>
    </row>
    <row r="81" spans="1:3" x14ac:dyDescent="0.3">
      <c r="A81" s="12">
        <v>42</v>
      </c>
      <c r="B81">
        <v>30.411702127659566</v>
      </c>
      <c r="C81">
        <v>5.2017021276595727</v>
      </c>
    </row>
    <row r="82" spans="1:3" x14ac:dyDescent="0.3">
      <c r="A82" s="12">
        <v>43</v>
      </c>
      <c r="B82">
        <v>32.304999999999986</v>
      </c>
      <c r="C82">
        <v>5.2441999999999993</v>
      </c>
    </row>
    <row r="83" spans="1:3" x14ac:dyDescent="0.3">
      <c r="A83" s="12">
        <v>44</v>
      </c>
      <c r="B83">
        <v>30.244999999999997</v>
      </c>
      <c r="C83">
        <v>9.2566666666666677</v>
      </c>
    </row>
    <row r="84" spans="1:3" x14ac:dyDescent="0.3">
      <c r="A84" s="12">
        <v>45</v>
      </c>
      <c r="B84">
        <v>30.940465116279061</v>
      </c>
      <c r="C84">
        <v>5.5520930232558126</v>
      </c>
    </row>
    <row r="85" spans="1:3" x14ac:dyDescent="0.3">
      <c r="A85" s="12">
        <v>46</v>
      </c>
      <c r="B85">
        <v>30.956754385964906</v>
      </c>
      <c r="C85">
        <v>5.3657894736842096</v>
      </c>
    </row>
    <row r="86" spans="1:3" x14ac:dyDescent="0.3">
      <c r="A86" s="12">
        <v>47</v>
      </c>
      <c r="B86">
        <v>32.274901960784312</v>
      </c>
      <c r="C86">
        <v>9.0052941176470593</v>
      </c>
    </row>
    <row r="87" spans="1:3" x14ac:dyDescent="0.3">
      <c r="A87" s="12">
        <v>48</v>
      </c>
      <c r="B87">
        <v>32.017241379310356</v>
      </c>
      <c r="C87">
        <v>9.5634482758620702</v>
      </c>
    </row>
    <row r="88" spans="1:3" x14ac:dyDescent="0.3">
      <c r="A88" s="12">
        <v>49</v>
      </c>
      <c r="B88">
        <v>29.947959183673461</v>
      </c>
      <c r="C88">
        <v>9.5440816326530609</v>
      </c>
    </row>
    <row r="89" spans="1:3" x14ac:dyDescent="0.3">
      <c r="A89" s="12">
        <v>50</v>
      </c>
      <c r="B89">
        <v>30.550775862068956</v>
      </c>
      <c r="C89">
        <v>5.2236206896551725</v>
      </c>
    </row>
    <row r="90" spans="1:3" x14ac:dyDescent="0.3">
      <c r="A90" s="12">
        <v>51</v>
      </c>
      <c r="B90">
        <v>31.368303571428573</v>
      </c>
      <c r="C90">
        <v>8.9482142857142826</v>
      </c>
    </row>
    <row r="91" spans="1:3" x14ac:dyDescent="0.3">
      <c r="A91" s="12">
        <v>52</v>
      </c>
      <c r="B91">
        <v>31.402155172413803</v>
      </c>
      <c r="C91">
        <v>9.06689655172414</v>
      </c>
    </row>
    <row r="92" spans="1:3" x14ac:dyDescent="0.3">
      <c r="A92" s="12">
        <v>53</v>
      </c>
      <c r="B92">
        <v>30.202735849056602</v>
      </c>
      <c r="C92">
        <v>5.1579245283018871</v>
      </c>
    </row>
    <row r="93" spans="1:3" x14ac:dyDescent="0.3">
      <c r="A93" s="12">
        <v>54</v>
      </c>
      <c r="B93">
        <v>31.042244897959193</v>
      </c>
      <c r="C93">
        <v>9.155510204081633</v>
      </c>
    </row>
    <row r="94" spans="1:3" x14ac:dyDescent="0.3">
      <c r="A94" s="12">
        <v>55</v>
      </c>
      <c r="B94">
        <v>33.014888888888883</v>
      </c>
      <c r="C94">
        <v>9.5128888888888898</v>
      </c>
    </row>
    <row r="95" spans="1:3" x14ac:dyDescent="0.3">
      <c r="A95" s="12">
        <v>56</v>
      </c>
      <c r="B95">
        <v>33.436770833333327</v>
      </c>
      <c r="C95">
        <v>5.0845833333333355</v>
      </c>
    </row>
    <row r="96" spans="1:3" x14ac:dyDescent="0.3">
      <c r="A96" s="12">
        <v>57</v>
      </c>
      <c r="B96">
        <v>29.915699999999994</v>
      </c>
      <c r="C96">
        <v>9.4260000000000019</v>
      </c>
    </row>
    <row r="97" spans="1:3" x14ac:dyDescent="0.3">
      <c r="A97" s="12">
        <v>58</v>
      </c>
      <c r="B97">
        <v>31.701279069767438</v>
      </c>
      <c r="C97">
        <v>5.3502325581395347</v>
      </c>
    </row>
    <row r="98" spans="1:3" x14ac:dyDescent="0.3">
      <c r="A98" s="12">
        <v>59</v>
      </c>
      <c r="B98">
        <v>32.402755102040821</v>
      </c>
      <c r="C98">
        <v>9.0087755102040834</v>
      </c>
    </row>
    <row r="99" spans="1:3" x14ac:dyDescent="0.3">
      <c r="A99" s="12">
        <v>60</v>
      </c>
      <c r="B99">
        <v>31.349230769230772</v>
      </c>
      <c r="C99">
        <v>9.3065384615384641</v>
      </c>
    </row>
    <row r="100" spans="1:3" x14ac:dyDescent="0.3">
      <c r="A100" s="12">
        <v>61</v>
      </c>
      <c r="B100">
        <v>32.548260869565226</v>
      </c>
      <c r="C100">
        <v>8.7708695652173905</v>
      </c>
    </row>
    <row r="101" spans="1:3" x14ac:dyDescent="0.3">
      <c r="A101" s="12">
        <v>62</v>
      </c>
      <c r="B101">
        <v>32.31431818181818</v>
      </c>
      <c r="C101">
        <v>9.6813636363636366</v>
      </c>
    </row>
    <row r="102" spans="1:3" x14ac:dyDescent="0.3">
      <c r="A102" s="12">
        <v>63</v>
      </c>
      <c r="B102">
        <v>31.893260869565211</v>
      </c>
      <c r="C102">
        <v>5.5043478260869572</v>
      </c>
    </row>
    <row r="103" spans="1:3" x14ac:dyDescent="0.3">
      <c r="A103" s="12">
        <v>64</v>
      </c>
      <c r="B103">
        <v>33.284090909090907</v>
      </c>
      <c r="C103">
        <v>8.9522727272727298</v>
      </c>
    </row>
    <row r="104" spans="1:3" x14ac:dyDescent="0.3">
      <c r="A104" s="12">
        <v>65</v>
      </c>
      <c r="B104">
        <v>26.885000000000002</v>
      </c>
      <c r="C104">
        <v>9.86</v>
      </c>
    </row>
    <row r="105" spans="1:3" x14ac:dyDescent="0.3">
      <c r="A105" s="12" t="s">
        <v>4728</v>
      </c>
      <c r="B105">
        <v>30.972648822269875</v>
      </c>
      <c r="C105">
        <v>6.578997858672377</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DC8D-D959-479F-853A-B1C85539897C}">
  <dimension ref="A1:Q2336"/>
  <sheetViews>
    <sheetView workbookViewId="0">
      <selection activeCell="M6" sqref="M6"/>
    </sheetView>
  </sheetViews>
  <sheetFormatPr defaultRowHeight="14.4" x14ac:dyDescent="0.3"/>
  <cols>
    <col min="1" max="1" width="9.44140625" customWidth="1"/>
    <col min="2" max="2" width="13.33203125" customWidth="1"/>
    <col min="5" max="5" width="12.88671875" customWidth="1"/>
    <col min="6" max="6" width="13.21875" customWidth="1"/>
    <col min="7" max="7" width="9.21875" customWidth="1"/>
    <col min="8" max="8" width="10.77734375" customWidth="1"/>
    <col min="9" max="9" width="9.33203125" customWidth="1"/>
    <col min="10" max="10" width="14.5546875" customWidth="1"/>
    <col min="11" max="11" width="15.77734375" customWidth="1"/>
    <col min="12" max="12" width="14.88671875" customWidth="1"/>
    <col min="13" max="13" width="12.77734375" style="16" customWidth="1"/>
    <col min="14" max="14" width="14.77734375" customWidth="1"/>
    <col min="15" max="16" width="10.21875" customWidth="1"/>
    <col min="17" max="17" width="6.6640625" customWidth="1"/>
  </cols>
  <sheetData>
    <row r="1" spans="1:17" ht="15.6" x14ac:dyDescent="0.3">
      <c r="A1" s="4" t="s">
        <v>0</v>
      </c>
      <c r="B1" s="4" t="s">
        <v>4721</v>
      </c>
      <c r="C1" s="4" t="s">
        <v>2371</v>
      </c>
      <c r="D1" s="4" t="s">
        <v>2372</v>
      </c>
      <c r="E1" s="4" t="s">
        <v>2373</v>
      </c>
      <c r="F1" s="4" t="s">
        <v>2374</v>
      </c>
      <c r="G1" s="4" t="s">
        <v>2375</v>
      </c>
      <c r="H1" s="4" t="s">
        <v>2376</v>
      </c>
      <c r="I1" s="4" t="s">
        <v>4724</v>
      </c>
      <c r="J1" s="4" t="s">
        <v>4715</v>
      </c>
      <c r="K1" s="4" t="s">
        <v>4716</v>
      </c>
      <c r="L1" s="4" t="s">
        <v>4718</v>
      </c>
      <c r="M1" s="15" t="s">
        <v>4726</v>
      </c>
      <c r="N1" s="4" t="s">
        <v>5</v>
      </c>
      <c r="O1" s="4" t="s">
        <v>6</v>
      </c>
      <c r="P1" s="4" t="s">
        <v>7</v>
      </c>
      <c r="Q1" s="4" t="s">
        <v>4719</v>
      </c>
    </row>
    <row r="2" spans="1:17" x14ac:dyDescent="0.3">
      <c r="A2" s="10" t="s">
        <v>2370</v>
      </c>
      <c r="B2" t="str">
        <f>VLOOKUP(A2,'Customer Names'!A1:E2336,5,FALSE)</f>
        <v>Hawks</v>
      </c>
      <c r="C2">
        <f>VLOOKUP(A2,'Medical Examinations'!A1:J2336,2,FALSE)</f>
        <v>47.41</v>
      </c>
      <c r="D2">
        <f>VLOOKUP(A2,'Medical Examinations'!A1:J2336,4,FALSE)</f>
        <v>7.47</v>
      </c>
      <c r="E2" t="str">
        <f>VLOOKUP(A2,'Medical Examinations'!A1:J2336,6,FALSE)</f>
        <v>No</v>
      </c>
      <c r="F2" t="str">
        <f>VLOOKUP(A2,'Medical Examinations'!A1:K2336,7,FALSE)</f>
        <v>No</v>
      </c>
      <c r="G2" t="str">
        <f>VLOOKUP(A2,'Medical Examinations'!A1:L2336,8,FALSE)</f>
        <v>No</v>
      </c>
      <c r="H2">
        <f>VLOOKUP(A2,'Medical Examinations'!A1:M2336,9,FALSE)</f>
        <v>0</v>
      </c>
      <c r="I2" t="str">
        <f>VLOOKUP(A2,'Medical Examinations'!A1:N2336,10,FALSE)</f>
        <v>Yes</v>
      </c>
      <c r="J2" t="str">
        <f>VLOOKUP(A2,'Medical Examinations'!A1:O2336,3,FALSE)</f>
        <v>Obesity</v>
      </c>
      <c r="K2" t="str">
        <f>VLOOKUP(A2,'Medical Examinations'!A1:P2336,5,FALSE)</f>
        <v>Diabetes</v>
      </c>
      <c r="L2" t="str">
        <f>VLOOKUP(A2,Table1[#All],5,FALSE)</f>
        <v>12-Oct-1968</v>
      </c>
      <c r="M2" s="16">
        <f>VLOOKUP(A2,Table1[#All],8,FALSE)</f>
        <v>63770.43</v>
      </c>
      <c r="N2" t="str">
        <f>VLOOKUP(A2,Table1[#All],9,FALSE)</f>
        <v>tier - 1</v>
      </c>
      <c r="O2" t="str">
        <f>VLOOKUP(A2,Table1[#All],10,FALSE)</f>
        <v>tier - 3</v>
      </c>
      <c r="P2" t="str">
        <f>VLOOKUP(A2,Table1[#All],12,FALSE)</f>
        <v>R1013</v>
      </c>
      <c r="Q2">
        <f>VLOOKUP(A2,Table1[#All],6,FALSE)</f>
        <v>54</v>
      </c>
    </row>
    <row r="3" spans="1:17" x14ac:dyDescent="0.3">
      <c r="A3" s="10" t="s">
        <v>2369</v>
      </c>
      <c r="B3" t="str">
        <f>VLOOKUP(A3,'Customer Names'!A2:E2337,5,FALSE)</f>
        <v>Lehner</v>
      </c>
      <c r="C3">
        <f>VLOOKUP(A3,'Medical Examinations'!A2:J2337,2,FALSE)</f>
        <v>30.36</v>
      </c>
      <c r="D3">
        <f>VLOOKUP(A3,'Medical Examinations'!A2:J2337,4,FALSE)</f>
        <v>5.77</v>
      </c>
      <c r="E3" t="str">
        <f>VLOOKUP(A3,'Medical Examinations'!A2:J2337,6,FALSE)</f>
        <v>No</v>
      </c>
      <c r="F3" t="str">
        <f>VLOOKUP(A3,'Medical Examinations'!A2:K2337,7,FALSE)</f>
        <v>No</v>
      </c>
      <c r="G3" t="str">
        <f>VLOOKUP(A3,'Medical Examinations'!A2:L2337,8,FALSE)</f>
        <v>No</v>
      </c>
      <c r="H3">
        <f>VLOOKUP(A3,'Medical Examinations'!A2:M2337,9,FALSE)</f>
        <v>0</v>
      </c>
      <c r="I3" t="str">
        <f>VLOOKUP(A3,'Medical Examinations'!A2:N2337,10,FALSE)</f>
        <v>Yes</v>
      </c>
      <c r="J3" t="str">
        <f>VLOOKUP(A3,'Medical Examinations'!A2:O2337,3,FALSE)</f>
        <v>Obesity</v>
      </c>
      <c r="K3" t="str">
        <f>VLOOKUP(A3,'Medical Examinations'!A2:P2337,5,FALSE)</f>
        <v>Prediabetes</v>
      </c>
      <c r="L3" t="str">
        <f>VLOOKUP(A3,Table1[#All],5,FALSE)</f>
        <v>08-Jun-1977</v>
      </c>
      <c r="M3" s="16">
        <f>VLOOKUP(A3,Table1[#All],8,FALSE)</f>
        <v>62592.87</v>
      </c>
      <c r="N3" t="str">
        <f>VLOOKUP(A3,Table1[#All],9,FALSE)</f>
        <v>tier - 2</v>
      </c>
      <c r="O3" t="str">
        <f>VLOOKUP(A3,Table1[#All],10,FALSE)</f>
        <v>tier - 3</v>
      </c>
      <c r="P3" t="str">
        <f>VLOOKUP(A3,Table1[#All],12,FALSE)</f>
        <v>R1013</v>
      </c>
      <c r="Q3">
        <f>VLOOKUP(A3,Table1[#All],6,FALSE)</f>
        <v>46</v>
      </c>
    </row>
    <row r="4" spans="1:17" x14ac:dyDescent="0.3">
      <c r="A4" s="10" t="s">
        <v>2368</v>
      </c>
      <c r="B4" t="str">
        <f>VLOOKUP(A4,'Customer Names'!A3:E2338,5,FALSE)</f>
        <v>Lu</v>
      </c>
      <c r="C4">
        <f>VLOOKUP(A4,'Medical Examinations'!A3:J2338,2,FALSE)</f>
        <v>34.484999999999999</v>
      </c>
      <c r="D4">
        <f>VLOOKUP(A4,'Medical Examinations'!A3:J2338,4,FALSE)</f>
        <v>11.87</v>
      </c>
      <c r="E4" t="str">
        <f>VLOOKUP(A4,'Medical Examinations'!A3:J2338,6,FALSE)</f>
        <v>Yes</v>
      </c>
      <c r="F4" t="str">
        <f>VLOOKUP(A4,'Medical Examinations'!A3:K2338,7,FALSE)</f>
        <v>No</v>
      </c>
      <c r="G4" t="str">
        <f>VLOOKUP(A4,'Medical Examinations'!A3:L2338,8,FALSE)</f>
        <v>No</v>
      </c>
      <c r="H4">
        <f>VLOOKUP(A4,'Medical Examinations'!A3:M2338,9,FALSE)</f>
        <v>2</v>
      </c>
      <c r="I4" t="str">
        <f>VLOOKUP(A4,'Medical Examinations'!A3:N2338,10,FALSE)</f>
        <v>Yes</v>
      </c>
      <c r="J4" t="str">
        <f>VLOOKUP(A4,'Medical Examinations'!A3:O2338,3,FALSE)</f>
        <v>Obesity</v>
      </c>
      <c r="K4" t="str">
        <f>VLOOKUP(A4,'Medical Examinations'!A3:P2338,5,FALSE)</f>
        <v>Diabetes</v>
      </c>
      <c r="L4" t="str">
        <f>VLOOKUP(A4,Table1[#All],5,FALSE)</f>
        <v>11-Sep-1970</v>
      </c>
      <c r="M4" s="16">
        <f>VLOOKUP(A4,Table1[#All],8,FALSE)</f>
        <v>60021.4</v>
      </c>
      <c r="N4" t="str">
        <f>VLOOKUP(A4,Table1[#All],9,FALSE)</f>
        <v>tier - 1</v>
      </c>
      <c r="O4" t="str">
        <f>VLOOKUP(A4,Table1[#All],10,FALSE)</f>
        <v>tier - 1</v>
      </c>
      <c r="P4" t="str">
        <f>VLOOKUP(A4,Table1[#All],12,FALSE)</f>
        <v>R1012</v>
      </c>
      <c r="Q4">
        <f>VLOOKUP(A4,Table1[#All],6,FALSE)</f>
        <v>52</v>
      </c>
    </row>
    <row r="5" spans="1:17" x14ac:dyDescent="0.3">
      <c r="A5" s="10" t="s">
        <v>2367</v>
      </c>
      <c r="B5" t="str">
        <f>VLOOKUP(A5,'Customer Names'!A4:E2339,5,FALSE)</f>
        <v>Osborne</v>
      </c>
      <c r="C5">
        <f>VLOOKUP(A5,'Medical Examinations'!A4:J2339,2,FALSE)</f>
        <v>38.094999999999999</v>
      </c>
      <c r="D5">
        <f>VLOOKUP(A5,'Medical Examinations'!A4:J2339,4,FALSE)</f>
        <v>6.05</v>
      </c>
      <c r="E5" t="str">
        <f>VLOOKUP(A5,'Medical Examinations'!A4:J2339,6,FALSE)</f>
        <v>No</v>
      </c>
      <c r="F5" t="str">
        <f>VLOOKUP(A5,'Medical Examinations'!A4:K2339,7,FALSE)</f>
        <v>No</v>
      </c>
      <c r="G5" t="str">
        <f>VLOOKUP(A5,'Medical Examinations'!A4:L2339,8,FALSE)</f>
        <v>No</v>
      </c>
      <c r="H5">
        <f>VLOOKUP(A5,'Medical Examinations'!A4:M2339,9,FALSE)</f>
        <v>0</v>
      </c>
      <c r="I5" t="str">
        <f>VLOOKUP(A5,'Medical Examinations'!A4:N2339,10,FALSE)</f>
        <v>Yes</v>
      </c>
      <c r="J5" t="str">
        <f>VLOOKUP(A5,'Medical Examinations'!A4:O2339,3,FALSE)</f>
        <v>Obesity</v>
      </c>
      <c r="K5" t="str">
        <f>VLOOKUP(A5,'Medical Examinations'!A4:P2339,5,FALSE)</f>
        <v>Prediabetes</v>
      </c>
      <c r="L5" t="str">
        <f>VLOOKUP(A5,Table1[#All],5,FALSE)</f>
        <v>06-Jun-1991</v>
      </c>
      <c r="M5" s="16">
        <f>VLOOKUP(A5,Table1[#All],8,FALSE)</f>
        <v>58571.07</v>
      </c>
      <c r="N5" t="str">
        <f>VLOOKUP(A5,Table1[#All],9,FALSE)</f>
        <v>tier - 1</v>
      </c>
      <c r="O5" t="str">
        <f>VLOOKUP(A5,Table1[#All],10,FALSE)</f>
        <v>tier - 3</v>
      </c>
      <c r="P5" t="str">
        <f>VLOOKUP(A5,Table1[#All],12,FALSE)</f>
        <v>R1024</v>
      </c>
      <c r="Q5">
        <f>VLOOKUP(A5,Table1[#All],6,FALSE)</f>
        <v>32</v>
      </c>
    </row>
    <row r="6" spans="1:17" x14ac:dyDescent="0.3">
      <c r="A6" s="10" t="s">
        <v>2366</v>
      </c>
      <c r="B6" t="str">
        <f>VLOOKUP(A6,'Customer Names'!A5:E2340,5,FALSE)</f>
        <v>Kadala</v>
      </c>
      <c r="C6">
        <f>VLOOKUP(A6,'Medical Examinations'!A5:J2340,2,FALSE)</f>
        <v>35.53</v>
      </c>
      <c r="D6">
        <f>VLOOKUP(A6,'Medical Examinations'!A5:J2340,4,FALSE)</f>
        <v>5.45</v>
      </c>
      <c r="E6" t="str">
        <f>VLOOKUP(A6,'Medical Examinations'!A5:J2340,6,FALSE)</f>
        <v>No</v>
      </c>
      <c r="F6" t="str">
        <f>VLOOKUP(A6,'Medical Examinations'!A5:K2340,7,FALSE)</f>
        <v>No</v>
      </c>
      <c r="G6" t="str">
        <f>VLOOKUP(A6,'Medical Examinations'!A5:L2340,8,FALSE)</f>
        <v>No</v>
      </c>
      <c r="H6">
        <f>VLOOKUP(A6,'Medical Examinations'!A5:M2340,9,FALSE)</f>
        <v>0</v>
      </c>
      <c r="I6" t="str">
        <f>VLOOKUP(A6,'Medical Examinations'!A5:N2340,10,FALSE)</f>
        <v>Yes</v>
      </c>
      <c r="J6" t="str">
        <f>VLOOKUP(A6,'Medical Examinations'!A5:O2340,3,FALSE)</f>
        <v>Obesity</v>
      </c>
      <c r="K6" t="str">
        <f>VLOOKUP(A6,'Medical Examinations'!A5:P2340,5,FALSE)</f>
        <v>Normal</v>
      </c>
      <c r="L6" t="str">
        <f>VLOOKUP(A6,Table1[#All],5,FALSE)</f>
        <v>19-Jun-1989</v>
      </c>
      <c r="M6" s="16">
        <f>VLOOKUP(A6,Table1[#All],8,FALSE)</f>
        <v>55135.4</v>
      </c>
      <c r="N6" t="str">
        <f>VLOOKUP(A6,Table1[#All],9,FALSE)</f>
        <v>tier - 1</v>
      </c>
      <c r="O6" t="str">
        <f>VLOOKUP(A6,Table1[#All],10,FALSE)</f>
        <v>tier - 2</v>
      </c>
      <c r="P6" t="str">
        <f>VLOOKUP(A6,Table1[#All],12,FALSE)</f>
        <v>R1012</v>
      </c>
      <c r="Q6">
        <f>VLOOKUP(A6,Table1[#All],6,FALSE)</f>
        <v>33</v>
      </c>
    </row>
    <row r="7" spans="1:17" x14ac:dyDescent="0.3">
      <c r="A7" s="10" t="s">
        <v>2365</v>
      </c>
      <c r="B7" t="str">
        <f>VLOOKUP(A7,'Customer Names'!A6:E2341,5,FALSE)</f>
        <v>Baker</v>
      </c>
      <c r="C7">
        <f>VLOOKUP(A7,'Medical Examinations'!A6:J2341,2,FALSE)</f>
        <v>32.799999999999997</v>
      </c>
      <c r="D7">
        <f>VLOOKUP(A7,'Medical Examinations'!A6:J2341,4,FALSE)</f>
        <v>6.59</v>
      </c>
      <c r="E7" t="str">
        <f>VLOOKUP(A7,'Medical Examinations'!A6:J2341,6,FALSE)</f>
        <v>No</v>
      </c>
      <c r="F7" t="str">
        <f>VLOOKUP(A7,'Medical Examinations'!A6:K2341,7,FALSE)</f>
        <v>No</v>
      </c>
      <c r="G7" t="str">
        <f>VLOOKUP(A7,'Medical Examinations'!A6:L2341,8,FALSE)</f>
        <v>No</v>
      </c>
      <c r="H7">
        <f>VLOOKUP(A7,'Medical Examinations'!A6:M2341,9,FALSE)</f>
        <v>0</v>
      </c>
      <c r="I7" t="str">
        <f>VLOOKUP(A7,'Medical Examinations'!A6:N2341,10,FALSE)</f>
        <v>Yes</v>
      </c>
      <c r="J7" t="str">
        <f>VLOOKUP(A7,'Medical Examinations'!A6:O2341,3,FALSE)</f>
        <v>Obesity</v>
      </c>
      <c r="K7" t="str">
        <f>VLOOKUP(A7,'Medical Examinations'!A6:P2341,5,FALSE)</f>
        <v>Diabetes</v>
      </c>
      <c r="L7" t="str">
        <f>VLOOKUP(A7,Table1[#All],5,FALSE)</f>
        <v>04-Aug-1962</v>
      </c>
      <c r="M7" s="16">
        <f>VLOOKUP(A7,Table1[#All],8,FALSE)</f>
        <v>52590.83</v>
      </c>
      <c r="N7" t="str">
        <f>VLOOKUP(A7,Table1[#All],9,FALSE)</f>
        <v>tier - 1</v>
      </c>
      <c r="O7" t="str">
        <f>VLOOKUP(A7,Table1[#All],10,FALSE)</f>
        <v>tier - 3</v>
      </c>
      <c r="P7" t="str">
        <f>VLOOKUP(A7,Table1[#All],12,FALSE)</f>
        <v>R1011</v>
      </c>
      <c r="Q7">
        <f>VLOOKUP(A7,Table1[#All],6,FALSE)</f>
        <v>60</v>
      </c>
    </row>
    <row r="8" spans="1:17" x14ac:dyDescent="0.3">
      <c r="A8" s="10" t="s">
        <v>2364</v>
      </c>
      <c r="B8" t="str">
        <f>VLOOKUP(A8,'Customer Names'!A7:E2342,5,FALSE)</f>
        <v>Macpherson</v>
      </c>
      <c r="C8">
        <f>VLOOKUP(A8,'Medical Examinations'!A7:J2342,2,FALSE)</f>
        <v>36.4</v>
      </c>
      <c r="D8">
        <f>VLOOKUP(A8,'Medical Examinations'!A7:J2342,4,FALSE)</f>
        <v>6.07</v>
      </c>
      <c r="E8" t="str">
        <f>VLOOKUP(A8,'Medical Examinations'!A7:J2342,6,FALSE)</f>
        <v>No</v>
      </c>
      <c r="F8" t="str">
        <f>VLOOKUP(A8,'Medical Examinations'!A7:K2342,7,FALSE)</f>
        <v>No</v>
      </c>
      <c r="G8" t="str">
        <f>VLOOKUP(A8,'Medical Examinations'!A7:L2342,8,FALSE)</f>
        <v>No</v>
      </c>
      <c r="H8">
        <f>VLOOKUP(A8,'Medical Examinations'!A7:M2342,9,FALSE)</f>
        <v>0</v>
      </c>
      <c r="I8" t="str">
        <f>VLOOKUP(A8,'Medical Examinations'!A7:N2342,10,FALSE)</f>
        <v>Yes</v>
      </c>
      <c r="J8" t="str">
        <f>VLOOKUP(A8,'Medical Examinations'!A7:O2342,3,FALSE)</f>
        <v>Obesity</v>
      </c>
      <c r="K8" t="str">
        <f>VLOOKUP(A8,'Medical Examinations'!A7:P2342,5,FALSE)</f>
        <v>Prediabetes</v>
      </c>
      <c r="L8" t="str">
        <f>VLOOKUP(A8,Table1[#All],5,FALSE)</f>
        <v>27-Oct-1994</v>
      </c>
      <c r="M8" s="16">
        <f>VLOOKUP(A8,Table1[#All],8,FALSE)</f>
        <v>51194.559999999998</v>
      </c>
      <c r="N8" t="str">
        <f>VLOOKUP(A8,Table1[#All],9,FALSE)</f>
        <v>tier - 1</v>
      </c>
      <c r="O8" t="str">
        <f>VLOOKUP(A8,Table1[#All],10,FALSE)</f>
        <v>tier - 3</v>
      </c>
      <c r="P8" t="str">
        <f>VLOOKUP(A8,Table1[#All],12,FALSE)</f>
        <v>R1011</v>
      </c>
      <c r="Q8">
        <f>VLOOKUP(A8,Table1[#All],6,FALSE)</f>
        <v>28</v>
      </c>
    </row>
    <row r="9" spans="1:17" x14ac:dyDescent="0.3">
      <c r="A9" s="10" t="s">
        <v>2363</v>
      </c>
      <c r="B9" t="str">
        <f>VLOOKUP(A9,'Customer Names'!A8:E2343,5,FALSE)</f>
        <v>Hallman</v>
      </c>
      <c r="C9">
        <f>VLOOKUP(A9,'Medical Examinations'!A8:J2343,2,FALSE)</f>
        <v>36.96</v>
      </c>
      <c r="D9">
        <f>VLOOKUP(A9,'Medical Examinations'!A8:J2343,4,FALSE)</f>
        <v>7.93</v>
      </c>
      <c r="E9" t="str">
        <f>VLOOKUP(A9,'Medical Examinations'!A8:J2343,6,FALSE)</f>
        <v>No</v>
      </c>
      <c r="F9" t="str">
        <f>VLOOKUP(A9,'Medical Examinations'!A8:K2343,7,FALSE)</f>
        <v>No</v>
      </c>
      <c r="G9" t="str">
        <f>VLOOKUP(A9,'Medical Examinations'!A8:L2343,8,FALSE)</f>
        <v>No</v>
      </c>
      <c r="H9">
        <f>VLOOKUP(A9,'Medical Examinations'!A8:M2343,9,FALSE)</f>
        <v>3</v>
      </c>
      <c r="I9" t="str">
        <f>VLOOKUP(A9,'Medical Examinations'!A8:N2343,10,FALSE)</f>
        <v>Yes</v>
      </c>
      <c r="J9" t="str">
        <f>VLOOKUP(A9,'Medical Examinations'!A8:O2343,3,FALSE)</f>
        <v>Obesity</v>
      </c>
      <c r="K9" t="str">
        <f>VLOOKUP(A9,'Medical Examinations'!A8:P2343,5,FALSE)</f>
        <v>Diabetes</v>
      </c>
      <c r="L9" t="str">
        <f>VLOOKUP(A9,Table1[#All],5,FALSE)</f>
        <v>27-Jun-1958</v>
      </c>
      <c r="M9" s="16">
        <f>VLOOKUP(A9,Table1[#All],8,FALSE)</f>
        <v>49577.66</v>
      </c>
      <c r="N9" t="str">
        <f>VLOOKUP(A9,Table1[#All],9,FALSE)</f>
        <v>tier - 2</v>
      </c>
      <c r="O9" t="str">
        <f>VLOOKUP(A9,Table1[#All],10,FALSE)</f>
        <v>tier - 2</v>
      </c>
      <c r="P9" t="str">
        <f>VLOOKUP(A9,Table1[#All],12,FALSE)</f>
        <v>R1013</v>
      </c>
      <c r="Q9">
        <f>VLOOKUP(A9,Table1[#All],6,FALSE)</f>
        <v>64</v>
      </c>
    </row>
    <row r="10" spans="1:17" x14ac:dyDescent="0.3">
      <c r="A10" s="10" t="s">
        <v>2362</v>
      </c>
      <c r="B10" t="str">
        <f>VLOOKUP(A10,'Customer Names'!A9:E2344,5,FALSE)</f>
        <v>Moran</v>
      </c>
      <c r="C10">
        <f>VLOOKUP(A10,'Medical Examinations'!A9:J2344,2,FALSE)</f>
        <v>41.14</v>
      </c>
      <c r="D10">
        <f>VLOOKUP(A10,'Medical Examinations'!A9:J2344,4,FALSE)</f>
        <v>9.58</v>
      </c>
      <c r="E10" t="str">
        <f>VLOOKUP(A10,'Medical Examinations'!A9:J2344,6,FALSE)</f>
        <v>Yes</v>
      </c>
      <c r="F10" t="str">
        <f>VLOOKUP(A10,'Medical Examinations'!A9:K2344,7,FALSE)</f>
        <v>No</v>
      </c>
      <c r="G10" t="str">
        <f>VLOOKUP(A10,'Medical Examinations'!A9:L2344,8,FALSE)</f>
        <v>Yes</v>
      </c>
      <c r="H10">
        <f>VLOOKUP(A10,'Medical Examinations'!A9:M2344,9,FALSE)</f>
        <v>1</v>
      </c>
      <c r="I10" t="str">
        <f>VLOOKUP(A10,'Medical Examinations'!A9:N2344,10,FALSE)</f>
        <v>Yes</v>
      </c>
      <c r="J10" t="str">
        <f>VLOOKUP(A10,'Medical Examinations'!A9:O2344,3,FALSE)</f>
        <v>Obesity</v>
      </c>
      <c r="K10" t="str">
        <f>VLOOKUP(A10,'Medical Examinations'!A9:P2344,5,FALSE)</f>
        <v>Diabetes</v>
      </c>
      <c r="L10" t="str">
        <f>VLOOKUP(A10,Table1[#All],5,FALSE)</f>
        <v>04-Sep-1963</v>
      </c>
      <c r="M10" s="16">
        <f>VLOOKUP(A10,Table1[#All],8,FALSE)</f>
        <v>48970.25</v>
      </c>
      <c r="N10" t="str">
        <f>VLOOKUP(A10,Table1[#All],9,FALSE)</f>
        <v>tier - 1</v>
      </c>
      <c r="O10" t="str">
        <f>VLOOKUP(A10,Table1[#All],10,FALSE)</f>
        <v>tier - 2</v>
      </c>
      <c r="P10" t="str">
        <f>VLOOKUP(A10,Table1[#All],12,FALSE)</f>
        <v>R1013</v>
      </c>
      <c r="Q10">
        <f>VLOOKUP(A10,Table1[#All],6,FALSE)</f>
        <v>59</v>
      </c>
    </row>
    <row r="11" spans="1:17" x14ac:dyDescent="0.3">
      <c r="A11" s="10" t="s">
        <v>2361</v>
      </c>
      <c r="B11" t="str">
        <f>VLOOKUP(A11,'Customer Names'!A10:E2345,5,FALSE)</f>
        <v>Benner</v>
      </c>
      <c r="C11">
        <f>VLOOKUP(A11,'Medical Examinations'!A10:J2345,2,FALSE)</f>
        <v>38.06</v>
      </c>
      <c r="D11">
        <f>VLOOKUP(A11,'Medical Examinations'!A10:J2345,4,FALSE)</f>
        <v>10.79</v>
      </c>
      <c r="E11" t="str">
        <f>VLOOKUP(A11,'Medical Examinations'!A10:J2345,6,FALSE)</f>
        <v>No</v>
      </c>
      <c r="F11" t="str">
        <f>VLOOKUP(A11,'Medical Examinations'!A10:K2345,7,FALSE)</f>
        <v>No</v>
      </c>
      <c r="G11" t="str">
        <f>VLOOKUP(A11,'Medical Examinations'!A10:L2345,8,FALSE)</f>
        <v>No</v>
      </c>
      <c r="H11">
        <f>VLOOKUP(A11,'Medical Examinations'!A10:M2345,9,FALSE)</f>
        <v>0</v>
      </c>
      <c r="I11" t="str">
        <f>VLOOKUP(A11,'Medical Examinations'!A10:N2345,10,FALSE)</f>
        <v>Yes</v>
      </c>
      <c r="J11" t="str">
        <f>VLOOKUP(A11,'Medical Examinations'!A10:O2345,3,FALSE)</f>
        <v>Obesity</v>
      </c>
      <c r="K11" t="str">
        <f>VLOOKUP(A11,'Medical Examinations'!A10:P2345,5,FALSE)</f>
        <v>Diabetes</v>
      </c>
      <c r="L11" t="str">
        <f>VLOOKUP(A11,Table1[#All],5,FALSE)</f>
        <v>29-Dec-1978</v>
      </c>
      <c r="M11" s="16">
        <f>VLOOKUP(A11,Table1[#All],8,FALSE)</f>
        <v>48885.14</v>
      </c>
      <c r="N11" t="str">
        <f>VLOOKUP(A11,Table1[#All],9,FALSE)</f>
        <v>tier - 1</v>
      </c>
      <c r="O11" t="str">
        <f>VLOOKUP(A11,Table1[#All],10,FALSE)</f>
        <v>tier - 2</v>
      </c>
      <c r="P11" t="str">
        <f>VLOOKUP(A11,Table1[#All],12,FALSE)</f>
        <v>R1013</v>
      </c>
      <c r="Q11">
        <f>VLOOKUP(A11,Table1[#All],6,FALSE)</f>
        <v>44</v>
      </c>
    </row>
    <row r="12" spans="1:17" x14ac:dyDescent="0.3">
      <c r="A12" s="10" t="s">
        <v>2360</v>
      </c>
      <c r="B12" t="str">
        <f>VLOOKUP(A12,'Customer Names'!A11:E2346,5,FALSE)</f>
        <v>Fierro Vargas</v>
      </c>
      <c r="C12">
        <f>VLOOKUP(A12,'Medical Examinations'!A11:J2346,2,FALSE)</f>
        <v>37.700000000000003</v>
      </c>
      <c r="D12">
        <f>VLOOKUP(A12,'Medical Examinations'!A11:J2346,4,FALSE)</f>
        <v>5.96</v>
      </c>
      <c r="E12" t="str">
        <f>VLOOKUP(A12,'Medical Examinations'!A11:J2346,6,FALSE)</f>
        <v>Yes</v>
      </c>
      <c r="F12" t="str">
        <f>VLOOKUP(A12,'Medical Examinations'!A11:K2346,7,FALSE)</f>
        <v>No</v>
      </c>
      <c r="G12" t="str">
        <f>VLOOKUP(A12,'Medical Examinations'!A11:L2346,8,FALSE)</f>
        <v>No</v>
      </c>
      <c r="H12">
        <f>VLOOKUP(A12,'Medical Examinations'!A11:M2346,9,FALSE)</f>
        <v>2</v>
      </c>
      <c r="I12" t="str">
        <f>VLOOKUP(A12,'Medical Examinations'!A11:N2346,10,FALSE)</f>
        <v>Yes</v>
      </c>
      <c r="J12" t="str">
        <f>VLOOKUP(A12,'Medical Examinations'!A11:O2346,3,FALSE)</f>
        <v>Obesity</v>
      </c>
      <c r="K12" t="str">
        <f>VLOOKUP(A12,'Medical Examinations'!A11:P2346,5,FALSE)</f>
        <v>Prediabetes</v>
      </c>
      <c r="L12" t="str">
        <f>VLOOKUP(A12,Table1[#All],5,FALSE)</f>
        <v>22-Jul-1959</v>
      </c>
      <c r="M12" s="16">
        <f>VLOOKUP(A12,Table1[#All],8,FALSE)</f>
        <v>48824.45</v>
      </c>
      <c r="N12" t="str">
        <f>VLOOKUP(A12,Table1[#All],9,FALSE)</f>
        <v>tier - 2</v>
      </c>
      <c r="O12" t="str">
        <f>VLOOKUP(A12,Table1[#All],10,FALSE)</f>
        <v>tier - 1</v>
      </c>
      <c r="P12" t="str">
        <f>VLOOKUP(A12,Table1[#All],12,FALSE)</f>
        <v>R1011</v>
      </c>
      <c r="Q12">
        <f>VLOOKUP(A12,Table1[#All],6,FALSE)</f>
        <v>63</v>
      </c>
    </row>
    <row r="13" spans="1:17" x14ac:dyDescent="0.3">
      <c r="A13" s="10" t="s">
        <v>2359</v>
      </c>
      <c r="B13" t="str">
        <f>VLOOKUP(A13,'Customer Names'!A12:E2347,5,FALSE)</f>
        <v>Franz</v>
      </c>
      <c r="C13">
        <f>VLOOKUP(A13,'Medical Examinations'!A12:J2347,2,FALSE)</f>
        <v>42.13</v>
      </c>
      <c r="D13">
        <f>VLOOKUP(A13,'Medical Examinations'!A12:J2347,4,FALSE)</f>
        <v>11.9</v>
      </c>
      <c r="E13" t="str">
        <f>VLOOKUP(A13,'Medical Examinations'!A12:J2347,6,FALSE)</f>
        <v>No</v>
      </c>
      <c r="F13" t="str">
        <f>VLOOKUP(A13,'Medical Examinations'!A12:K2347,7,FALSE)</f>
        <v>No</v>
      </c>
      <c r="G13" t="str">
        <f>VLOOKUP(A13,'Medical Examinations'!A12:L2347,8,FALSE)</f>
        <v>No</v>
      </c>
      <c r="H13">
        <f>VLOOKUP(A13,'Medical Examinations'!A12:M2347,9,FALSE)</f>
        <v>0</v>
      </c>
      <c r="I13" t="str">
        <f>VLOOKUP(A13,'Medical Examinations'!A12:N2347,10,FALSE)</f>
        <v>Yes</v>
      </c>
      <c r="J13" t="str">
        <f>VLOOKUP(A13,'Medical Examinations'!A12:O2347,3,FALSE)</f>
        <v>Obesity</v>
      </c>
      <c r="K13" t="str">
        <f>VLOOKUP(A13,'Medical Examinations'!A12:P2347,5,FALSE)</f>
        <v>Diabetes</v>
      </c>
      <c r="L13" t="str">
        <f>VLOOKUP(A13,Table1[#All],5,FALSE)</f>
        <v>27-Oct-1965</v>
      </c>
      <c r="M13" s="16">
        <f>VLOOKUP(A13,Table1[#All],8,FALSE)</f>
        <v>48675.519999999997</v>
      </c>
      <c r="N13" t="str">
        <f>VLOOKUP(A13,Table1[#All],9,FALSE)</f>
        <v>tier - 1</v>
      </c>
      <c r="O13" t="str">
        <f>VLOOKUP(A13,Table1[#All],10,FALSE)</f>
        <v>tier - 2</v>
      </c>
      <c r="P13" t="str">
        <f>VLOOKUP(A13,Table1[#All],12,FALSE)</f>
        <v>R1013</v>
      </c>
      <c r="Q13">
        <f>VLOOKUP(A13,Table1[#All],6,FALSE)</f>
        <v>57</v>
      </c>
    </row>
    <row r="14" spans="1:17" x14ac:dyDescent="0.3">
      <c r="A14" s="10" t="s">
        <v>2358</v>
      </c>
      <c r="B14" t="str">
        <f>VLOOKUP(A14,'Customer Names'!A13:E2348,5,FALSE)</f>
        <v>Foster</v>
      </c>
      <c r="C14">
        <f>VLOOKUP(A14,'Medical Examinations'!A13:J2348,2,FALSE)</f>
        <v>40.92</v>
      </c>
      <c r="D14">
        <f>VLOOKUP(A14,'Medical Examinations'!A13:J2348,4,FALSE)</f>
        <v>8.41</v>
      </c>
      <c r="E14" t="str">
        <f>VLOOKUP(A14,'Medical Examinations'!A13:J2348,6,FALSE)</f>
        <v>No</v>
      </c>
      <c r="F14" t="str">
        <f>VLOOKUP(A14,'Medical Examinations'!A13:K2348,7,FALSE)</f>
        <v>No</v>
      </c>
      <c r="G14" t="str">
        <f>VLOOKUP(A14,'Medical Examinations'!A13:L2348,8,FALSE)</f>
        <v>No</v>
      </c>
      <c r="H14">
        <f>VLOOKUP(A14,'Medical Examinations'!A13:M2348,9,FALSE)</f>
        <v>0</v>
      </c>
      <c r="I14" t="str">
        <f>VLOOKUP(A14,'Medical Examinations'!A13:N2348,10,FALSE)</f>
        <v>Yes</v>
      </c>
      <c r="J14" t="str">
        <f>VLOOKUP(A14,'Medical Examinations'!A13:O2348,3,FALSE)</f>
        <v>Obesity</v>
      </c>
      <c r="K14" t="str">
        <f>VLOOKUP(A14,'Medical Examinations'!A13:P2348,5,FALSE)</f>
        <v>Diabetes</v>
      </c>
      <c r="L14" t="str">
        <f>VLOOKUP(A14,Table1[#All],5,FALSE)</f>
        <v>11-Oct-1962</v>
      </c>
      <c r="M14" s="16">
        <f>VLOOKUP(A14,Table1[#All],8,FALSE)</f>
        <v>48673.56</v>
      </c>
      <c r="N14" t="str">
        <f>VLOOKUP(A14,Table1[#All],9,FALSE)</f>
        <v>tier - 1</v>
      </c>
      <c r="O14" t="str">
        <f>VLOOKUP(A14,Table1[#All],10,FALSE)</f>
        <v>tier - 2</v>
      </c>
      <c r="P14" t="str">
        <f>VLOOKUP(A14,Table1[#All],12,FALSE)</f>
        <v>R1013</v>
      </c>
      <c r="Q14">
        <f>VLOOKUP(A14,Table1[#All],6,FALSE)</f>
        <v>60</v>
      </c>
    </row>
    <row r="15" spans="1:17" x14ac:dyDescent="0.3">
      <c r="A15" s="10" t="s">
        <v>2357</v>
      </c>
      <c r="B15" t="str">
        <f>VLOOKUP(A15,'Customer Names'!A14:E2349,5,FALSE)</f>
        <v>Tenorio</v>
      </c>
      <c r="C15">
        <f>VLOOKUP(A15,'Medical Examinations'!A14:J2349,2,FALSE)</f>
        <v>40.564999999999998</v>
      </c>
      <c r="D15">
        <f>VLOOKUP(A15,'Medical Examinations'!A14:J2349,4,FALSE)</f>
        <v>7.02</v>
      </c>
      <c r="E15" t="str">
        <f>VLOOKUP(A15,'Medical Examinations'!A14:J2349,6,FALSE)</f>
        <v>No</v>
      </c>
      <c r="F15" t="str">
        <f>VLOOKUP(A15,'Medical Examinations'!A14:K2349,7,FALSE)</f>
        <v>No</v>
      </c>
      <c r="G15" t="str">
        <f>VLOOKUP(A15,'Medical Examinations'!A14:L2349,8,FALSE)</f>
        <v>No</v>
      </c>
      <c r="H15">
        <f>VLOOKUP(A15,'Medical Examinations'!A14:M2349,9,FALSE)</f>
        <v>0</v>
      </c>
      <c r="I15" t="str">
        <f>VLOOKUP(A15,'Medical Examinations'!A14:N2349,10,FALSE)</f>
        <v>Yes</v>
      </c>
      <c r="J15" t="str">
        <f>VLOOKUP(A15,'Medical Examinations'!A14:O2349,3,FALSE)</f>
        <v>Obesity</v>
      </c>
      <c r="K15" t="str">
        <f>VLOOKUP(A15,'Medical Examinations'!A14:P2349,5,FALSE)</f>
        <v>Diabetes</v>
      </c>
      <c r="L15" t="str">
        <f>VLOOKUP(A15,Table1[#All],5,FALSE)</f>
        <v>01-Dec-1968</v>
      </c>
      <c r="M15" s="16">
        <f>VLOOKUP(A15,Table1[#All],8,FALSE)</f>
        <v>48549.18</v>
      </c>
      <c r="N15" t="str">
        <f>VLOOKUP(A15,Table1[#All],9,FALSE)</f>
        <v>tier - 1</v>
      </c>
      <c r="O15" t="str">
        <f>VLOOKUP(A15,Table1[#All],10,FALSE)</f>
        <v>tier - 3</v>
      </c>
      <c r="P15" t="str">
        <f>VLOOKUP(A15,Table1[#All],12,FALSE)</f>
        <v>R1016</v>
      </c>
      <c r="Q15">
        <f>VLOOKUP(A15,Table1[#All],6,FALSE)</f>
        <v>54</v>
      </c>
    </row>
    <row r="16" spans="1:17" x14ac:dyDescent="0.3">
      <c r="A16" s="10" t="s">
        <v>2356</v>
      </c>
      <c r="B16" t="str">
        <f>VLOOKUP(A16,'Customer Names'!A15:E2350,5,FALSE)</f>
        <v>Rios</v>
      </c>
      <c r="C16">
        <f>VLOOKUP(A16,'Medical Examinations'!A15:J2350,2,FALSE)</f>
        <v>36.384999999999998</v>
      </c>
      <c r="D16">
        <f>VLOOKUP(A16,'Medical Examinations'!A15:J2350,4,FALSE)</f>
        <v>7.59</v>
      </c>
      <c r="E16" t="str">
        <f>VLOOKUP(A16,'Medical Examinations'!A15:J2350,6,FALSE)</f>
        <v>Yes</v>
      </c>
      <c r="F16" t="str">
        <f>VLOOKUP(A16,'Medical Examinations'!A15:K2350,7,FALSE)</f>
        <v>No</v>
      </c>
      <c r="G16" t="str">
        <f>VLOOKUP(A16,'Medical Examinations'!A15:L2350,8,FALSE)</f>
        <v>No</v>
      </c>
      <c r="H16">
        <f>VLOOKUP(A16,'Medical Examinations'!A15:M2350,9,FALSE)</f>
        <v>2</v>
      </c>
      <c r="I16" t="str">
        <f>VLOOKUP(A16,'Medical Examinations'!A15:N2350,10,FALSE)</f>
        <v>Yes</v>
      </c>
      <c r="J16" t="str">
        <f>VLOOKUP(A16,'Medical Examinations'!A15:O2350,3,FALSE)</f>
        <v>Obesity</v>
      </c>
      <c r="K16" t="str">
        <f>VLOOKUP(A16,'Medical Examinations'!A15:P2350,5,FALSE)</f>
        <v>Diabetes</v>
      </c>
      <c r="L16" t="str">
        <f>VLOOKUP(A16,Table1[#All],5,FALSE)</f>
        <v>21-Dec-1961</v>
      </c>
      <c r="M16" s="16">
        <f>VLOOKUP(A16,Table1[#All],8,FALSE)</f>
        <v>48517.56</v>
      </c>
      <c r="N16" t="str">
        <f>VLOOKUP(A16,Table1[#All],9,FALSE)</f>
        <v>tier - 1</v>
      </c>
      <c r="O16" t="str">
        <f>VLOOKUP(A16,Table1[#All],10,FALSE)</f>
        <v>tier - 3</v>
      </c>
      <c r="P16" t="str">
        <f>VLOOKUP(A16,Table1[#All],12,FALSE)</f>
        <v>R1024</v>
      </c>
      <c r="Q16">
        <f>VLOOKUP(A16,Table1[#All],6,FALSE)</f>
        <v>61</v>
      </c>
    </row>
    <row r="17" spans="1:17" x14ac:dyDescent="0.3">
      <c r="A17" s="10" t="s">
        <v>2355</v>
      </c>
      <c r="B17" t="str">
        <f>VLOOKUP(A17,'Customer Names'!A16:E2351,5,FALSE)</f>
        <v>Viau-Dupuis</v>
      </c>
      <c r="C17">
        <f>VLOOKUP(A17,'Medical Examinations'!A16:J2351,2,FALSE)</f>
        <v>39.9</v>
      </c>
      <c r="D17">
        <f>VLOOKUP(A17,'Medical Examinations'!A16:J2351,4,FALSE)</f>
        <v>11.32</v>
      </c>
      <c r="E17" t="str">
        <f>VLOOKUP(A17,'Medical Examinations'!A16:J2351,6,FALSE)</f>
        <v>No</v>
      </c>
      <c r="F17" t="str">
        <f>VLOOKUP(A17,'Medical Examinations'!A16:K2351,7,FALSE)</f>
        <v>No</v>
      </c>
      <c r="G17" t="str">
        <f>VLOOKUP(A17,'Medical Examinations'!A16:L2351,8,FALSE)</f>
        <v>No</v>
      </c>
      <c r="H17">
        <f>VLOOKUP(A17,'Medical Examinations'!A16:M2351,9,FALSE)</f>
        <v>0</v>
      </c>
      <c r="I17" t="str">
        <f>VLOOKUP(A17,'Medical Examinations'!A16:N2351,10,FALSE)</f>
        <v>Yes</v>
      </c>
      <c r="J17" t="str">
        <f>VLOOKUP(A17,'Medical Examinations'!A16:O2351,3,FALSE)</f>
        <v>Obesity</v>
      </c>
      <c r="K17" t="str">
        <f>VLOOKUP(A17,'Medical Examinations'!A16:P2351,5,FALSE)</f>
        <v>Diabetes</v>
      </c>
      <c r="L17" t="str">
        <f>VLOOKUP(A17,Table1[#All],5,FALSE)</f>
        <v>27-Aug-1962</v>
      </c>
      <c r="M17" s="16">
        <f>VLOOKUP(A17,Table1[#All],8,FALSE)</f>
        <v>48173.36</v>
      </c>
      <c r="N17" t="str">
        <f>VLOOKUP(A17,Table1[#All],9,FALSE)</f>
        <v>tier - 1</v>
      </c>
      <c r="O17" t="str">
        <f>VLOOKUP(A17,Table1[#All],10,FALSE)</f>
        <v>tier - 3</v>
      </c>
      <c r="P17" t="str">
        <f>VLOOKUP(A17,Table1[#All],12,FALSE)</f>
        <v>R1011</v>
      </c>
      <c r="Q17">
        <f>VLOOKUP(A17,Table1[#All],6,FALSE)</f>
        <v>60</v>
      </c>
    </row>
    <row r="18" spans="1:17" x14ac:dyDescent="0.3">
      <c r="A18" s="10" t="s">
        <v>2354</v>
      </c>
      <c r="B18" t="str">
        <f>VLOOKUP(A18,'Customer Names'!A17:E2352,5,FALSE)</f>
        <v>Cronin</v>
      </c>
      <c r="C18">
        <f>VLOOKUP(A18,'Medical Examinations'!A17:J2352,2,FALSE)</f>
        <v>33.799999999999997</v>
      </c>
      <c r="D18">
        <f>VLOOKUP(A18,'Medical Examinations'!A17:J2352,4,FALSE)</f>
        <v>7.67</v>
      </c>
      <c r="E18" t="str">
        <f>VLOOKUP(A18,'Medical Examinations'!A17:J2352,6,FALSE)</f>
        <v>No</v>
      </c>
      <c r="F18" t="str">
        <f>VLOOKUP(A18,'Medical Examinations'!A17:K2352,7,FALSE)</f>
        <v>No</v>
      </c>
      <c r="G18" t="str">
        <f>VLOOKUP(A18,'Medical Examinations'!A17:L2352,8,FALSE)</f>
        <v>No</v>
      </c>
      <c r="H18">
        <f>VLOOKUP(A18,'Medical Examinations'!A17:M2352,9,FALSE)</f>
        <v>3</v>
      </c>
      <c r="I18" t="str">
        <f>VLOOKUP(A18,'Medical Examinations'!A17:N2352,10,FALSE)</f>
        <v>Yes</v>
      </c>
      <c r="J18" t="str">
        <f>VLOOKUP(A18,'Medical Examinations'!A17:O2352,3,FALSE)</f>
        <v>Obesity</v>
      </c>
      <c r="K18" t="str">
        <f>VLOOKUP(A18,'Medical Examinations'!A17:P2352,5,FALSE)</f>
        <v>Diabetes</v>
      </c>
      <c r="L18" t="str">
        <f>VLOOKUP(A18,Table1[#All],5,FALSE)</f>
        <v>16-Nov-1958</v>
      </c>
      <c r="M18" s="16">
        <f>VLOOKUP(A18,Table1[#All],8,FALSE)</f>
        <v>47928.03</v>
      </c>
      <c r="N18" t="str">
        <f>VLOOKUP(A18,Table1[#All],9,FALSE)</f>
        <v>tier - 2</v>
      </c>
      <c r="O18" t="str">
        <f>VLOOKUP(A18,Table1[#All],10,FALSE)</f>
        <v>tier - 3</v>
      </c>
      <c r="P18" t="str">
        <f>VLOOKUP(A18,Table1[#All],12,FALSE)</f>
        <v>R1011</v>
      </c>
      <c r="Q18">
        <f>VLOOKUP(A18,Table1[#All],6,FALSE)</f>
        <v>64</v>
      </c>
    </row>
    <row r="19" spans="1:17" x14ac:dyDescent="0.3">
      <c r="A19" s="10" t="s">
        <v>2353</v>
      </c>
      <c r="B19" t="str">
        <f>VLOOKUP(A19,'Customer Names'!A18:E2353,5,FALSE)</f>
        <v>Noordstar</v>
      </c>
      <c r="C19">
        <f>VLOOKUP(A19,'Medical Examinations'!A18:J2353,2,FALSE)</f>
        <v>36.765000000000001</v>
      </c>
      <c r="D19">
        <f>VLOOKUP(A19,'Medical Examinations'!A18:J2353,4,FALSE)</f>
        <v>7.29</v>
      </c>
      <c r="E19" t="str">
        <f>VLOOKUP(A19,'Medical Examinations'!A18:J2353,6,FALSE)</f>
        <v>Yes</v>
      </c>
      <c r="F19" t="str">
        <f>VLOOKUP(A19,'Medical Examinations'!A18:K2353,7,FALSE)</f>
        <v>No</v>
      </c>
      <c r="G19" t="str">
        <f>VLOOKUP(A19,'Medical Examinations'!A18:L2353,8,FALSE)</f>
        <v>Yes</v>
      </c>
      <c r="H19">
        <f>VLOOKUP(A19,'Medical Examinations'!A18:M2353,9,FALSE)</f>
        <v>1</v>
      </c>
      <c r="I19" t="str">
        <f>VLOOKUP(A19,'Medical Examinations'!A18:N2353,10,FALSE)</f>
        <v>Yes</v>
      </c>
      <c r="J19" t="str">
        <f>VLOOKUP(A19,'Medical Examinations'!A18:O2353,3,FALSE)</f>
        <v>Obesity</v>
      </c>
      <c r="K19" t="str">
        <f>VLOOKUP(A19,'Medical Examinations'!A18:P2353,5,FALSE)</f>
        <v>Diabetes</v>
      </c>
      <c r="L19" t="str">
        <f>VLOOKUP(A19,Table1[#All],5,FALSE)</f>
        <v>05-Aug-1963</v>
      </c>
      <c r="M19" s="16">
        <f>VLOOKUP(A19,Table1[#All],8,FALSE)</f>
        <v>47896.79</v>
      </c>
      <c r="N19" t="str">
        <f>VLOOKUP(A19,Table1[#All],9,FALSE)</f>
        <v>tier - 1</v>
      </c>
      <c r="O19" t="str">
        <f>VLOOKUP(A19,Table1[#All],10,FALSE)</f>
        <v>tier - 3</v>
      </c>
      <c r="P19" t="str">
        <f>VLOOKUP(A19,Table1[#All],12,FALSE)</f>
        <v>R1024</v>
      </c>
      <c r="Q19">
        <f>VLOOKUP(A19,Table1[#All],6,FALSE)</f>
        <v>59</v>
      </c>
    </row>
    <row r="20" spans="1:17" x14ac:dyDescent="0.3">
      <c r="A20" s="10" t="s">
        <v>2352</v>
      </c>
      <c r="B20" t="str">
        <f>VLOOKUP(A20,'Customer Names'!A19:E2354,5,FALSE)</f>
        <v>Boudalia</v>
      </c>
      <c r="C20">
        <f>VLOOKUP(A20,'Medical Examinations'!A19:J2354,2,FALSE)</f>
        <v>36.954999999999998</v>
      </c>
      <c r="D20">
        <f>VLOOKUP(A20,'Medical Examinations'!A19:J2354,4,FALSE)</f>
        <v>4.72</v>
      </c>
      <c r="E20" t="str">
        <f>VLOOKUP(A20,'Medical Examinations'!A19:J2354,6,FALSE)</f>
        <v>Yes</v>
      </c>
      <c r="F20" t="str">
        <f>VLOOKUP(A20,'Medical Examinations'!A19:K2354,7,FALSE)</f>
        <v>No</v>
      </c>
      <c r="G20" t="str">
        <f>VLOOKUP(A20,'Medical Examinations'!A19:L2354,8,FALSE)</f>
        <v>No</v>
      </c>
      <c r="H20">
        <f>VLOOKUP(A20,'Medical Examinations'!A19:M2354,9,FALSE)</f>
        <v>1</v>
      </c>
      <c r="I20" t="str">
        <f>VLOOKUP(A20,'Medical Examinations'!A19:N2354,10,FALSE)</f>
        <v>Yes</v>
      </c>
      <c r="J20" t="str">
        <f>VLOOKUP(A20,'Medical Examinations'!A19:O2354,3,FALSE)</f>
        <v>Obesity</v>
      </c>
      <c r="K20" t="str">
        <f>VLOOKUP(A20,'Medical Examinations'!A19:P2354,5,FALSE)</f>
        <v>Normal</v>
      </c>
      <c r="L20" t="str">
        <f>VLOOKUP(A20,Table1[#All],5,FALSE)</f>
        <v>07-Nov-1964</v>
      </c>
      <c r="M20" s="16">
        <f>VLOOKUP(A20,Table1[#All],8,FALSE)</f>
        <v>47496.49</v>
      </c>
      <c r="N20" t="str">
        <f>VLOOKUP(A20,Table1[#All],9,FALSE)</f>
        <v>tier - 1</v>
      </c>
      <c r="O20" t="str">
        <f>VLOOKUP(A20,Table1[#All],10,FALSE)</f>
        <v>tier - 3</v>
      </c>
      <c r="P20" t="str">
        <f>VLOOKUP(A20,Table1[#All],12,FALSE)</f>
        <v>R1012</v>
      </c>
      <c r="Q20">
        <f>VLOOKUP(A20,Table1[#All],6,FALSE)</f>
        <v>58</v>
      </c>
    </row>
    <row r="21" spans="1:17" x14ac:dyDescent="0.3">
      <c r="A21" s="10" t="s">
        <v>2351</v>
      </c>
      <c r="B21" t="str">
        <f>VLOOKUP(A21,'Customer Names'!A20:E2355,5,FALSE)</f>
        <v>Flor</v>
      </c>
      <c r="C21">
        <f>VLOOKUP(A21,'Medical Examinations'!A20:J2355,2,FALSE)</f>
        <v>42.9</v>
      </c>
      <c r="D21">
        <f>VLOOKUP(A21,'Medical Examinations'!A20:J2355,4,FALSE)</f>
        <v>11.41</v>
      </c>
      <c r="E21" t="str">
        <f>VLOOKUP(A21,'Medical Examinations'!A20:J2355,6,FALSE)</f>
        <v>No</v>
      </c>
      <c r="F21" t="str">
        <f>VLOOKUP(A21,'Medical Examinations'!A20:K2355,7,FALSE)</f>
        <v>No</v>
      </c>
      <c r="G21" t="str">
        <f>VLOOKUP(A21,'Medical Examinations'!A20:L2355,8,FALSE)</f>
        <v>No</v>
      </c>
      <c r="H21">
        <f>VLOOKUP(A21,'Medical Examinations'!A20:M2355,9,FALSE)</f>
        <v>0</v>
      </c>
      <c r="I21" t="str">
        <f>VLOOKUP(A21,'Medical Examinations'!A20:N2355,10,FALSE)</f>
        <v>Yes</v>
      </c>
      <c r="J21" t="str">
        <f>VLOOKUP(A21,'Medical Examinations'!A20:O2355,3,FALSE)</f>
        <v>Obesity</v>
      </c>
      <c r="K21" t="str">
        <f>VLOOKUP(A21,'Medical Examinations'!A20:P2355,5,FALSE)</f>
        <v>Diabetes</v>
      </c>
      <c r="L21" t="str">
        <f>VLOOKUP(A21,Table1[#All],5,FALSE)</f>
        <v>27-Sep-1971</v>
      </c>
      <c r="M21" s="16">
        <f>VLOOKUP(A21,Table1[#All],8,FALSE)</f>
        <v>47462.89</v>
      </c>
      <c r="N21" t="str">
        <f>VLOOKUP(A21,Table1[#All],9,FALSE)</f>
        <v>tier - 1</v>
      </c>
      <c r="O21" t="str">
        <f>VLOOKUP(A21,Table1[#All],10,FALSE)</f>
        <v>tier - 2</v>
      </c>
      <c r="P21" t="str">
        <f>VLOOKUP(A21,Table1[#All],12,FALSE)</f>
        <v>R1013</v>
      </c>
      <c r="Q21">
        <f>VLOOKUP(A21,Table1[#All],6,FALSE)</f>
        <v>51</v>
      </c>
    </row>
    <row r="22" spans="1:17" x14ac:dyDescent="0.3">
      <c r="A22" s="10" t="s">
        <v>2350</v>
      </c>
      <c r="B22" t="str">
        <f>VLOOKUP(A22,'Customer Names'!A21:E2356,5,FALSE)</f>
        <v>Fennon</v>
      </c>
      <c r="C22">
        <f>VLOOKUP(A22,'Medical Examinations'!A21:J2356,2,FALSE)</f>
        <v>36.299999999999997</v>
      </c>
      <c r="D22">
        <f>VLOOKUP(A22,'Medical Examinations'!A21:J2356,4,FALSE)</f>
        <v>11.5</v>
      </c>
      <c r="E22" t="str">
        <f>VLOOKUP(A22,'Medical Examinations'!A21:J2356,6,FALSE)</f>
        <v>Yes</v>
      </c>
      <c r="F22" t="str">
        <f>VLOOKUP(A22,'Medical Examinations'!A21:K2356,7,FALSE)</f>
        <v>No</v>
      </c>
      <c r="G22" t="str">
        <f>VLOOKUP(A22,'Medical Examinations'!A21:L2356,8,FALSE)</f>
        <v>No</v>
      </c>
      <c r="H22">
        <f>VLOOKUP(A22,'Medical Examinations'!A21:M2356,9,FALSE)</f>
        <v>2</v>
      </c>
      <c r="I22" t="str">
        <f>VLOOKUP(A22,'Medical Examinations'!A21:N2356,10,FALSE)</f>
        <v>Yes</v>
      </c>
      <c r="J22" t="str">
        <f>VLOOKUP(A22,'Medical Examinations'!A21:O2356,3,FALSE)</f>
        <v>Obesity</v>
      </c>
      <c r="K22" t="str">
        <f>VLOOKUP(A22,'Medical Examinations'!A21:P2356,5,FALSE)</f>
        <v>Diabetes</v>
      </c>
      <c r="L22" t="str">
        <f>VLOOKUP(A22,Table1[#All],5,FALSE)</f>
        <v>13-Jun-1961</v>
      </c>
      <c r="M22" s="16">
        <f>VLOOKUP(A22,Table1[#All],8,FALSE)</f>
        <v>47403.88</v>
      </c>
      <c r="N22" t="str">
        <f>VLOOKUP(A22,Table1[#All],9,FALSE)</f>
        <v>tier - 1</v>
      </c>
      <c r="O22" t="str">
        <f>VLOOKUP(A22,Table1[#All],10,FALSE)</f>
        <v>tier - 3</v>
      </c>
      <c r="P22" t="str">
        <f>VLOOKUP(A22,Table1[#All],12,FALSE)</f>
        <v>R1011</v>
      </c>
      <c r="Q22">
        <f>VLOOKUP(A22,Table1[#All],6,FALSE)</f>
        <v>61</v>
      </c>
    </row>
    <row r="23" spans="1:17" x14ac:dyDescent="0.3">
      <c r="A23" s="10" t="s">
        <v>2349</v>
      </c>
      <c r="B23" t="str">
        <f>VLOOKUP(A23,'Customer Names'!A22:E2357,5,FALSE)</f>
        <v>Hribar</v>
      </c>
      <c r="C23">
        <f>VLOOKUP(A23,'Medical Examinations'!A22:J2357,2,FALSE)</f>
        <v>32.200000000000003</v>
      </c>
      <c r="D23">
        <f>VLOOKUP(A23,'Medical Examinations'!A22:J2357,4,FALSE)</f>
        <v>6.22</v>
      </c>
      <c r="E23" t="str">
        <f>VLOOKUP(A23,'Medical Examinations'!A22:J2357,6,FALSE)</f>
        <v>Yes</v>
      </c>
      <c r="F23" t="str">
        <f>VLOOKUP(A23,'Medical Examinations'!A22:K2357,7,FALSE)</f>
        <v>No</v>
      </c>
      <c r="G23" t="str">
        <f>VLOOKUP(A23,'Medical Examinations'!A22:L2357,8,FALSE)</f>
        <v>No</v>
      </c>
      <c r="H23">
        <f>VLOOKUP(A23,'Medical Examinations'!A22:M2357,9,FALSE)</f>
        <v>2</v>
      </c>
      <c r="I23" t="str">
        <f>VLOOKUP(A23,'Medical Examinations'!A22:N2357,10,FALSE)</f>
        <v>Yes</v>
      </c>
      <c r="J23" t="str">
        <f>VLOOKUP(A23,'Medical Examinations'!A22:O2357,3,FALSE)</f>
        <v>Obesity</v>
      </c>
      <c r="K23" t="str">
        <f>VLOOKUP(A23,'Medical Examinations'!A22:P2357,5,FALSE)</f>
        <v>Prediabetes</v>
      </c>
      <c r="L23" t="str">
        <f>VLOOKUP(A23,Table1[#All],5,FALSE)</f>
        <v>04-Oct-1959</v>
      </c>
      <c r="M23" s="16">
        <f>VLOOKUP(A23,Table1[#All],8,FALSE)</f>
        <v>47305.31</v>
      </c>
      <c r="N23" t="str">
        <f>VLOOKUP(A23,Table1[#All],9,FALSE)</f>
        <v>tier - 2</v>
      </c>
      <c r="O23" t="str">
        <f>VLOOKUP(A23,Table1[#All],10,FALSE)</f>
        <v>tier - 1</v>
      </c>
      <c r="P23" t="str">
        <f>VLOOKUP(A23,Table1[#All],12,FALSE)</f>
        <v>R1011</v>
      </c>
      <c r="Q23">
        <f>VLOOKUP(A23,Table1[#All],6,FALSE)</f>
        <v>63</v>
      </c>
    </row>
    <row r="24" spans="1:17" x14ac:dyDescent="0.3">
      <c r="A24" s="10" t="s">
        <v>2348</v>
      </c>
      <c r="B24" t="str">
        <f>VLOOKUP(A24,'Customer Names'!A23:E2358,5,FALSE)</f>
        <v>Tassello</v>
      </c>
      <c r="C24">
        <f>VLOOKUP(A24,'Medical Examinations'!A23:J2358,2,FALSE)</f>
        <v>31.3</v>
      </c>
      <c r="D24">
        <f>VLOOKUP(A24,'Medical Examinations'!A23:J2358,4,FALSE)</f>
        <v>11.38</v>
      </c>
      <c r="E24" t="str">
        <f>VLOOKUP(A24,'Medical Examinations'!A23:J2358,6,FALSE)</f>
        <v>No</v>
      </c>
      <c r="F24" t="str">
        <f>VLOOKUP(A24,'Medical Examinations'!A23:K2358,7,FALSE)</f>
        <v>No</v>
      </c>
      <c r="G24" t="str">
        <f>VLOOKUP(A24,'Medical Examinations'!A23:L2358,8,FALSE)</f>
        <v>No</v>
      </c>
      <c r="H24">
        <f>VLOOKUP(A24,'Medical Examinations'!A23:M2358,9,FALSE)</f>
        <v>3</v>
      </c>
      <c r="I24" t="str">
        <f>VLOOKUP(A24,'Medical Examinations'!A23:N2358,10,FALSE)</f>
        <v>Yes</v>
      </c>
      <c r="J24" t="str">
        <f>VLOOKUP(A24,'Medical Examinations'!A23:O2358,3,FALSE)</f>
        <v>Obesity</v>
      </c>
      <c r="K24" t="str">
        <f>VLOOKUP(A24,'Medical Examinations'!A23:P2358,5,FALSE)</f>
        <v>Diabetes</v>
      </c>
      <c r="L24" t="str">
        <f>VLOOKUP(A24,Table1[#All],5,FALSE)</f>
        <v>03-Sep-1958</v>
      </c>
      <c r="M24" s="16">
        <f>VLOOKUP(A24,Table1[#All],8,FALSE)</f>
        <v>47291.06</v>
      </c>
      <c r="N24" t="str">
        <f>VLOOKUP(A24,Table1[#All],9,FALSE)</f>
        <v>tier - 2</v>
      </c>
      <c r="O24" t="str">
        <f>VLOOKUP(A24,Table1[#All],10,FALSE)</f>
        <v>tier - 1</v>
      </c>
      <c r="P24" t="str">
        <f>VLOOKUP(A24,Table1[#All],12,FALSE)</f>
        <v>R1011</v>
      </c>
      <c r="Q24">
        <f>VLOOKUP(A24,Table1[#All],6,FALSE)</f>
        <v>64</v>
      </c>
    </row>
    <row r="25" spans="1:17" x14ac:dyDescent="0.3">
      <c r="A25" s="10" t="s">
        <v>2347</v>
      </c>
      <c r="B25" t="str">
        <f>VLOOKUP(A25,'Customer Names'!A24:E2359,5,FALSE)</f>
        <v>Mauricette</v>
      </c>
      <c r="C25">
        <f>VLOOKUP(A25,'Medical Examinations'!A24:J2359,2,FALSE)</f>
        <v>41.8</v>
      </c>
      <c r="D25">
        <f>VLOOKUP(A25,'Medical Examinations'!A24:J2359,4,FALSE)</f>
        <v>7.89</v>
      </c>
      <c r="E25" t="str">
        <f>VLOOKUP(A25,'Medical Examinations'!A24:J2359,6,FALSE)</f>
        <v>Yes</v>
      </c>
      <c r="F25" t="str">
        <f>VLOOKUP(A25,'Medical Examinations'!A24:K2359,7,FALSE)</f>
        <v>No</v>
      </c>
      <c r="G25" t="str">
        <f>VLOOKUP(A25,'Medical Examinations'!A24:L2359,8,FALSE)</f>
        <v>No</v>
      </c>
      <c r="H25">
        <f>VLOOKUP(A25,'Medical Examinations'!A24:M2359,9,FALSE)</f>
        <v>2</v>
      </c>
      <c r="I25" t="str">
        <f>VLOOKUP(A25,'Medical Examinations'!A24:N2359,10,FALSE)</f>
        <v>Yes</v>
      </c>
      <c r="J25" t="str">
        <f>VLOOKUP(A25,'Medical Examinations'!A24:O2359,3,FALSE)</f>
        <v>Obesity</v>
      </c>
      <c r="K25" t="str">
        <f>VLOOKUP(A25,'Medical Examinations'!A24:P2359,5,FALSE)</f>
        <v>Diabetes</v>
      </c>
      <c r="L25" t="str">
        <f>VLOOKUP(A25,Table1[#All],5,FALSE)</f>
        <v>28-Dec-1970</v>
      </c>
      <c r="M25" s="16">
        <f>VLOOKUP(A25,Table1[#All],8,FALSE)</f>
        <v>47269.85</v>
      </c>
      <c r="N25" t="str">
        <f>VLOOKUP(A25,Table1[#All],9,FALSE)</f>
        <v>tier - 1</v>
      </c>
      <c r="O25" t="str">
        <f>VLOOKUP(A25,Table1[#All],10,FALSE)</f>
        <v>tier - 2</v>
      </c>
      <c r="P25" t="str">
        <f>VLOOKUP(A25,Table1[#All],12,FALSE)</f>
        <v>R1013</v>
      </c>
      <c r="Q25">
        <f>VLOOKUP(A25,Table1[#All],6,FALSE)</f>
        <v>52</v>
      </c>
    </row>
    <row r="26" spans="1:17" x14ac:dyDescent="0.3">
      <c r="A26" s="10" t="s">
        <v>2346</v>
      </c>
      <c r="B26" t="str">
        <f>VLOOKUP(A26,'Customer Names'!A25:E2360,5,FALSE)</f>
        <v>Garcia</v>
      </c>
      <c r="C26">
        <f>VLOOKUP(A26,'Medical Examinations'!A25:J2360,2,FALSE)</f>
        <v>35.090000000000003</v>
      </c>
      <c r="D26">
        <f>VLOOKUP(A26,'Medical Examinations'!A25:J2360,4,FALSE)</f>
        <v>4.38</v>
      </c>
      <c r="E26" t="str">
        <f>VLOOKUP(A26,'Medical Examinations'!A25:J2360,6,FALSE)</f>
        <v>Yes</v>
      </c>
      <c r="F26" t="str">
        <f>VLOOKUP(A26,'Medical Examinations'!A25:K2360,7,FALSE)</f>
        <v>No</v>
      </c>
      <c r="G26" t="str">
        <f>VLOOKUP(A26,'Medical Examinations'!A25:L2360,8,FALSE)</f>
        <v>No</v>
      </c>
      <c r="H26">
        <f>VLOOKUP(A26,'Medical Examinations'!A25:M2360,9,FALSE)</f>
        <v>2</v>
      </c>
      <c r="I26" t="str">
        <f>VLOOKUP(A26,'Medical Examinations'!A25:N2360,10,FALSE)</f>
        <v>Yes</v>
      </c>
      <c r="J26" t="str">
        <f>VLOOKUP(A26,'Medical Examinations'!A25:O2360,3,FALSE)</f>
        <v>Obesity</v>
      </c>
      <c r="K26" t="str">
        <f>VLOOKUP(A26,'Medical Examinations'!A25:P2360,5,FALSE)</f>
        <v>Normal</v>
      </c>
      <c r="L26" t="str">
        <f>VLOOKUP(A26,Table1[#All],5,FALSE)</f>
        <v>14-Jul-1959</v>
      </c>
      <c r="M26" s="16">
        <f>VLOOKUP(A26,Table1[#All],8,FALSE)</f>
        <v>47055.53</v>
      </c>
      <c r="N26" t="str">
        <f>VLOOKUP(A26,Table1[#All],9,FALSE)</f>
        <v>tier - 2</v>
      </c>
      <c r="O26" t="str">
        <f>VLOOKUP(A26,Table1[#All],10,FALSE)</f>
        <v>tier - 1</v>
      </c>
      <c r="P26" t="str">
        <f>VLOOKUP(A26,Table1[#All],12,FALSE)</f>
        <v>R1013</v>
      </c>
      <c r="Q26">
        <f>VLOOKUP(A26,Table1[#All],6,FALSE)</f>
        <v>63</v>
      </c>
    </row>
    <row r="27" spans="1:17" x14ac:dyDescent="0.3">
      <c r="A27" s="10" t="s">
        <v>2345</v>
      </c>
      <c r="B27" t="str">
        <f>VLOOKUP(A27,'Customer Names'!A26:E2361,5,FALSE)</f>
        <v>Airoldi</v>
      </c>
      <c r="C27">
        <f>VLOOKUP(A27,'Medical Examinations'!A26:J2361,2,FALSE)</f>
        <v>33.880000000000003</v>
      </c>
      <c r="D27">
        <f>VLOOKUP(A27,'Medical Examinations'!A26:J2361,4,FALSE)</f>
        <v>7.01</v>
      </c>
      <c r="E27" t="str">
        <f>VLOOKUP(A27,'Medical Examinations'!A26:J2361,6,FALSE)</f>
        <v>No</v>
      </c>
      <c r="F27" t="str">
        <f>VLOOKUP(A27,'Medical Examinations'!A26:K2361,7,FALSE)</f>
        <v>No</v>
      </c>
      <c r="G27" t="str">
        <f>VLOOKUP(A27,'Medical Examinations'!A26:L2361,8,FALSE)</f>
        <v>No</v>
      </c>
      <c r="H27">
        <f>VLOOKUP(A27,'Medical Examinations'!A26:M2361,9,FALSE)</f>
        <v>3</v>
      </c>
      <c r="I27" t="str">
        <f>VLOOKUP(A27,'Medical Examinations'!A26:N2361,10,FALSE)</f>
        <v>Yes</v>
      </c>
      <c r="J27" t="str">
        <f>VLOOKUP(A27,'Medical Examinations'!A26:O2361,3,FALSE)</f>
        <v>Obesity</v>
      </c>
      <c r="K27" t="str">
        <f>VLOOKUP(A27,'Medical Examinations'!A26:P2361,5,FALSE)</f>
        <v>Diabetes</v>
      </c>
      <c r="L27" t="str">
        <f>VLOOKUP(A27,Table1[#All],5,FALSE)</f>
        <v>15-Sep-1958</v>
      </c>
      <c r="M27" s="16">
        <f>VLOOKUP(A27,Table1[#All],8,FALSE)</f>
        <v>46889.26</v>
      </c>
      <c r="N27" t="str">
        <f>VLOOKUP(A27,Table1[#All],9,FALSE)</f>
        <v>tier - 2</v>
      </c>
      <c r="O27" t="str">
        <f>VLOOKUP(A27,Table1[#All],10,FALSE)</f>
        <v>tier - 3</v>
      </c>
      <c r="P27" t="str">
        <f>VLOOKUP(A27,Table1[#All],12,FALSE)</f>
        <v>R1013</v>
      </c>
      <c r="Q27">
        <f>VLOOKUP(A27,Table1[#All],6,FALSE)</f>
        <v>64</v>
      </c>
    </row>
    <row r="28" spans="1:17" x14ac:dyDescent="0.3">
      <c r="A28" s="10" t="s">
        <v>2344</v>
      </c>
      <c r="B28" t="str">
        <f>VLOOKUP(A28,'Customer Names'!A27:E2362,5,FALSE)</f>
        <v>Cater-Cyker</v>
      </c>
      <c r="C28">
        <f>VLOOKUP(A28,'Medical Examinations'!A27:J2362,2,FALSE)</f>
        <v>30.875</v>
      </c>
      <c r="D28">
        <f>VLOOKUP(A28,'Medical Examinations'!A27:J2362,4,FALSE)</f>
        <v>11.88</v>
      </c>
      <c r="E28" t="str">
        <f>VLOOKUP(A28,'Medical Examinations'!A27:J2362,6,FALSE)</f>
        <v>No</v>
      </c>
      <c r="F28" t="str">
        <f>VLOOKUP(A28,'Medical Examinations'!A27:K2362,7,FALSE)</f>
        <v>No</v>
      </c>
      <c r="G28" t="str">
        <f>VLOOKUP(A28,'Medical Examinations'!A27:L2362,8,FALSE)</f>
        <v>No</v>
      </c>
      <c r="H28">
        <f>VLOOKUP(A28,'Medical Examinations'!A27:M2362,9,FALSE)</f>
        <v>0</v>
      </c>
      <c r="I28" t="str">
        <f>VLOOKUP(A28,'Medical Examinations'!A27:N2362,10,FALSE)</f>
        <v>Yes</v>
      </c>
      <c r="J28" t="str">
        <f>VLOOKUP(A28,'Medical Examinations'!A27:O2362,3,FALSE)</f>
        <v>Obesity</v>
      </c>
      <c r="K28" t="str">
        <f>VLOOKUP(A28,'Medical Examinations'!A27:P2362,5,FALSE)</f>
        <v>Diabetes</v>
      </c>
      <c r="L28" t="str">
        <f>VLOOKUP(A28,Table1[#All],5,FALSE)</f>
        <v>17-Nov-1960</v>
      </c>
      <c r="M28" s="16">
        <f>VLOOKUP(A28,Table1[#All],8,FALSE)</f>
        <v>46718.16</v>
      </c>
      <c r="N28" t="str">
        <f>VLOOKUP(A28,Table1[#All],9,FALSE)</f>
        <v>tier - 1</v>
      </c>
      <c r="O28" t="str">
        <f>VLOOKUP(A28,Table1[#All],10,FALSE)</f>
        <v>tier - 1</v>
      </c>
      <c r="P28" t="str">
        <f>VLOOKUP(A28,Table1[#All],12,FALSE)</f>
        <v>R1012</v>
      </c>
      <c r="Q28">
        <f>VLOOKUP(A28,Table1[#All],6,FALSE)</f>
        <v>62</v>
      </c>
    </row>
    <row r="29" spans="1:17" x14ac:dyDescent="0.3">
      <c r="A29" s="10" t="s">
        <v>2343</v>
      </c>
      <c r="B29" t="str">
        <f>VLOOKUP(A29,'Customer Names'!A28:E2363,5,FALSE)</f>
        <v>Hamm</v>
      </c>
      <c r="C29">
        <f>VLOOKUP(A29,'Medical Examinations'!A28:J2363,2,FALSE)</f>
        <v>36.86</v>
      </c>
      <c r="D29">
        <f>VLOOKUP(A29,'Medical Examinations'!A28:J2363,4,FALSE)</f>
        <v>5.19</v>
      </c>
      <c r="E29" t="str">
        <f>VLOOKUP(A29,'Medical Examinations'!A28:J2363,6,FALSE)</f>
        <v>Yes</v>
      </c>
      <c r="F29" t="str">
        <f>VLOOKUP(A29,'Medical Examinations'!A28:K2363,7,FALSE)</f>
        <v>No</v>
      </c>
      <c r="G29" t="str">
        <f>VLOOKUP(A29,'Medical Examinations'!A28:L2363,8,FALSE)</f>
        <v>Yes</v>
      </c>
      <c r="H29">
        <f>VLOOKUP(A29,'Medical Examinations'!A28:M2363,9,FALSE)</f>
        <v>1</v>
      </c>
      <c r="I29" t="str">
        <f>VLOOKUP(A29,'Medical Examinations'!A28:N2363,10,FALSE)</f>
        <v>Yes</v>
      </c>
      <c r="J29" t="str">
        <f>VLOOKUP(A29,'Medical Examinations'!A28:O2363,3,FALSE)</f>
        <v>Obesity</v>
      </c>
      <c r="K29" t="str">
        <f>VLOOKUP(A29,'Medical Examinations'!A28:P2363,5,FALSE)</f>
        <v>Normal</v>
      </c>
      <c r="L29" t="str">
        <f>VLOOKUP(A29,Table1[#All],5,FALSE)</f>
        <v>23-Jun-1969</v>
      </c>
      <c r="M29" s="16">
        <f>VLOOKUP(A29,Table1[#All],8,FALSE)</f>
        <v>46661.440000000002</v>
      </c>
      <c r="N29" t="str">
        <f>VLOOKUP(A29,Table1[#All],9,FALSE)</f>
        <v>tier - 1</v>
      </c>
      <c r="O29" t="str">
        <f>VLOOKUP(A29,Table1[#All],10,FALSE)</f>
        <v>tier - 3</v>
      </c>
      <c r="P29" t="str">
        <f>VLOOKUP(A29,Table1[#All],12,FALSE)</f>
        <v>R1012</v>
      </c>
      <c r="Q29">
        <f>VLOOKUP(A29,Table1[#All],6,FALSE)</f>
        <v>53</v>
      </c>
    </row>
    <row r="30" spans="1:17" x14ac:dyDescent="0.3">
      <c r="A30" s="10" t="s">
        <v>2342</v>
      </c>
      <c r="B30" t="str">
        <f>VLOOKUP(A30,'Customer Names'!A29:E2364,5,FALSE)</f>
        <v>Cox</v>
      </c>
      <c r="C30">
        <f>VLOOKUP(A30,'Medical Examinations'!A29:J2364,2,FALSE)</f>
        <v>35.86</v>
      </c>
      <c r="D30">
        <f>VLOOKUP(A30,'Medical Examinations'!A29:J2364,4,FALSE)</f>
        <v>6.74</v>
      </c>
      <c r="E30" t="str">
        <f>VLOOKUP(A30,'Medical Examinations'!A29:J2364,6,FALSE)</f>
        <v>Yes</v>
      </c>
      <c r="F30" t="str">
        <f>VLOOKUP(A30,'Medical Examinations'!A29:K2364,7,FALSE)</f>
        <v>No</v>
      </c>
      <c r="G30" t="str">
        <f>VLOOKUP(A30,'Medical Examinations'!A29:L2364,8,FALSE)</f>
        <v>No</v>
      </c>
      <c r="H30">
        <f>VLOOKUP(A30,'Medical Examinations'!A29:M2364,9,FALSE)</f>
        <v>2</v>
      </c>
      <c r="I30" t="str">
        <f>VLOOKUP(A30,'Medical Examinations'!A29:N2364,10,FALSE)</f>
        <v>Yes</v>
      </c>
      <c r="J30" t="str">
        <f>VLOOKUP(A30,'Medical Examinations'!A29:O2364,3,FALSE)</f>
        <v>Obesity</v>
      </c>
      <c r="K30" t="str">
        <f>VLOOKUP(A30,'Medical Examinations'!A29:P2364,5,FALSE)</f>
        <v>Diabetes</v>
      </c>
      <c r="L30" t="str">
        <f>VLOOKUP(A30,Table1[#All],5,FALSE)</f>
        <v>08-Aug-1961</v>
      </c>
      <c r="M30" s="16">
        <f>VLOOKUP(A30,Table1[#All],8,FALSE)</f>
        <v>46599.11</v>
      </c>
      <c r="N30" t="str">
        <f>VLOOKUP(A30,Table1[#All],9,FALSE)</f>
        <v>tier - 1</v>
      </c>
      <c r="O30" t="str">
        <f>VLOOKUP(A30,Table1[#All],10,FALSE)</f>
        <v>tier - 1</v>
      </c>
      <c r="P30" t="str">
        <f>VLOOKUP(A30,Table1[#All],12,FALSE)</f>
        <v>R1013</v>
      </c>
      <c r="Q30">
        <f>VLOOKUP(A30,Table1[#All],6,FALSE)</f>
        <v>61</v>
      </c>
    </row>
    <row r="31" spans="1:17" x14ac:dyDescent="0.3">
      <c r="A31" s="10" t="s">
        <v>2341</v>
      </c>
      <c r="B31" t="str">
        <f>VLOOKUP(A31,'Customer Names'!A30:E2365,5,FALSE)</f>
        <v>Sachrajda</v>
      </c>
      <c r="C31">
        <f>VLOOKUP(A31,'Medical Examinations'!A30:J2365,2,FALSE)</f>
        <v>37.049999999999997</v>
      </c>
      <c r="D31">
        <f>VLOOKUP(A31,'Medical Examinations'!A30:J2365,4,FALSE)</f>
        <v>8.44</v>
      </c>
      <c r="E31" t="str">
        <f>VLOOKUP(A31,'Medical Examinations'!A30:J2365,6,FALSE)</f>
        <v>No</v>
      </c>
      <c r="F31" t="str">
        <f>VLOOKUP(A31,'Medical Examinations'!A30:K2365,7,FALSE)</f>
        <v>No</v>
      </c>
      <c r="G31" t="str">
        <f>VLOOKUP(A31,'Medical Examinations'!A30:L2365,8,FALSE)</f>
        <v>No</v>
      </c>
      <c r="H31">
        <f>VLOOKUP(A31,'Medical Examinations'!A30:M2365,9,FALSE)</f>
        <v>0</v>
      </c>
      <c r="I31" t="str">
        <f>VLOOKUP(A31,'Medical Examinations'!A30:N2365,10,FALSE)</f>
        <v>Yes</v>
      </c>
      <c r="J31" t="str">
        <f>VLOOKUP(A31,'Medical Examinations'!A30:O2365,3,FALSE)</f>
        <v>Obesity</v>
      </c>
      <c r="K31" t="str">
        <f>VLOOKUP(A31,'Medical Examinations'!A30:P2365,5,FALSE)</f>
        <v>Diabetes</v>
      </c>
      <c r="L31" t="str">
        <f>VLOOKUP(A31,Table1[#All],5,FALSE)</f>
        <v>06-Dec-1971</v>
      </c>
      <c r="M31" s="16">
        <f>VLOOKUP(A31,Table1[#All],8,FALSE)</f>
        <v>46255.11</v>
      </c>
      <c r="N31" t="str">
        <f>VLOOKUP(A31,Table1[#All],9,FALSE)</f>
        <v>tier - 1</v>
      </c>
      <c r="O31" t="str">
        <f>VLOOKUP(A31,Table1[#All],10,FALSE)</f>
        <v>tier - 3</v>
      </c>
      <c r="P31" t="str">
        <f>VLOOKUP(A31,Table1[#All],12,FALSE)</f>
        <v>R1024</v>
      </c>
      <c r="Q31">
        <f>VLOOKUP(A31,Table1[#All],6,FALSE)</f>
        <v>51</v>
      </c>
    </row>
    <row r="32" spans="1:17" x14ac:dyDescent="0.3">
      <c r="A32" s="10" t="s">
        <v>2340</v>
      </c>
      <c r="B32" t="str">
        <f>VLOOKUP(A32,'Customer Names'!A31:E2366,5,FALSE)</f>
        <v>Gareri</v>
      </c>
      <c r="C32">
        <f>VLOOKUP(A32,'Medical Examinations'!A31:J2366,2,FALSE)</f>
        <v>43.89</v>
      </c>
      <c r="D32">
        <f>VLOOKUP(A32,'Medical Examinations'!A31:J2366,4,FALSE)</f>
        <v>8.7100000000000009</v>
      </c>
      <c r="E32" t="str">
        <f>VLOOKUP(A32,'Medical Examinations'!A31:J2366,6,FALSE)</f>
        <v>No</v>
      </c>
      <c r="F32" t="str">
        <f>VLOOKUP(A32,'Medical Examinations'!A31:K2366,7,FALSE)</f>
        <v>No</v>
      </c>
      <c r="G32" t="str">
        <f>VLOOKUP(A32,'Medical Examinations'!A31:L2366,8,FALSE)</f>
        <v>No</v>
      </c>
      <c r="H32">
        <f>VLOOKUP(A32,'Medical Examinations'!A31:M2366,9,FALSE)</f>
        <v>0</v>
      </c>
      <c r="I32" t="str">
        <f>VLOOKUP(A32,'Medical Examinations'!A31:N2366,10,FALSE)</f>
        <v>Yes</v>
      </c>
      <c r="J32" t="str">
        <f>VLOOKUP(A32,'Medical Examinations'!A31:O2366,3,FALSE)</f>
        <v>Obesity</v>
      </c>
      <c r="K32" t="str">
        <f>VLOOKUP(A32,'Medical Examinations'!A31:P2366,5,FALSE)</f>
        <v>Diabetes</v>
      </c>
      <c r="L32" t="str">
        <f>VLOOKUP(A32,Table1[#All],5,FALSE)</f>
        <v>17-Aug-1978</v>
      </c>
      <c r="M32" s="16">
        <f>VLOOKUP(A32,Table1[#All],8,FALSE)</f>
        <v>46200.99</v>
      </c>
      <c r="N32" t="str">
        <f>VLOOKUP(A32,Table1[#All],9,FALSE)</f>
        <v>tier - 1</v>
      </c>
      <c r="O32" t="str">
        <f>VLOOKUP(A32,Table1[#All],10,FALSE)</f>
        <v>tier - 1</v>
      </c>
      <c r="P32" t="str">
        <f>VLOOKUP(A32,Table1[#All],12,FALSE)</f>
        <v>R1013</v>
      </c>
      <c r="Q32">
        <f>VLOOKUP(A32,Table1[#All],6,FALSE)</f>
        <v>44</v>
      </c>
    </row>
    <row r="33" spans="1:17" x14ac:dyDescent="0.3">
      <c r="A33" s="10" t="s">
        <v>2339</v>
      </c>
      <c r="B33" t="str">
        <f>VLOOKUP(A33,'Customer Names'!A32:E2367,5,FALSE)</f>
        <v>Welch</v>
      </c>
      <c r="C33">
        <f>VLOOKUP(A33,'Medical Examinations'!A32:J2367,2,FALSE)</f>
        <v>42.35</v>
      </c>
      <c r="D33">
        <f>VLOOKUP(A33,'Medical Examinations'!A32:J2367,4,FALSE)</f>
        <v>5.08</v>
      </c>
      <c r="E33" t="str">
        <f>VLOOKUP(A33,'Medical Examinations'!A32:J2367,6,FALSE)</f>
        <v>Yes</v>
      </c>
      <c r="F33" t="str">
        <f>VLOOKUP(A33,'Medical Examinations'!A32:K2367,7,FALSE)</f>
        <v>No</v>
      </c>
      <c r="G33" t="str">
        <f>VLOOKUP(A33,'Medical Examinations'!A32:L2367,8,FALSE)</f>
        <v>No</v>
      </c>
      <c r="H33">
        <f>VLOOKUP(A33,'Medical Examinations'!A32:M2367,9,FALSE)</f>
        <v>0</v>
      </c>
      <c r="I33" t="str">
        <f>VLOOKUP(A33,'Medical Examinations'!A32:N2367,10,FALSE)</f>
        <v>Yes</v>
      </c>
      <c r="J33" t="str">
        <f>VLOOKUP(A33,'Medical Examinations'!A32:O2367,3,FALSE)</f>
        <v>Obesity</v>
      </c>
      <c r="K33" t="str">
        <f>VLOOKUP(A33,'Medical Examinations'!A32:P2367,5,FALSE)</f>
        <v>Normal</v>
      </c>
      <c r="L33" t="str">
        <f>VLOOKUP(A33,Table1[#All],5,FALSE)</f>
        <v>02-Dec-1976</v>
      </c>
      <c r="M33" s="16">
        <f>VLOOKUP(A33,Table1[#All],8,FALSE)</f>
        <v>46151.12</v>
      </c>
      <c r="N33" t="str">
        <f>VLOOKUP(A33,Table1[#All],9,FALSE)</f>
        <v>tier - 1</v>
      </c>
      <c r="O33" t="str">
        <f>VLOOKUP(A33,Table1[#All],10,FALSE)</f>
        <v>tier - 3</v>
      </c>
      <c r="P33" t="str">
        <f>VLOOKUP(A33,Table1[#All],12,FALSE)</f>
        <v>R1013</v>
      </c>
      <c r="Q33">
        <f>VLOOKUP(A33,Table1[#All],6,FALSE)</f>
        <v>46</v>
      </c>
    </row>
    <row r="34" spans="1:17" x14ac:dyDescent="0.3">
      <c r="A34" s="10" t="s">
        <v>2338</v>
      </c>
      <c r="B34" t="str">
        <f>VLOOKUP(A34,'Customer Names'!A33:E2368,5,FALSE)</f>
        <v>Prindiville</v>
      </c>
      <c r="C34">
        <f>VLOOKUP(A34,'Medical Examinations'!A33:J2368,2,FALSE)</f>
        <v>31.35</v>
      </c>
      <c r="D34">
        <f>VLOOKUP(A34,'Medical Examinations'!A33:J2368,4,FALSE)</f>
        <v>6.86</v>
      </c>
      <c r="E34" t="str">
        <f>VLOOKUP(A34,'Medical Examinations'!A33:J2368,6,FALSE)</f>
        <v>No</v>
      </c>
      <c r="F34" t="str">
        <f>VLOOKUP(A34,'Medical Examinations'!A33:K2368,7,FALSE)</f>
        <v>No</v>
      </c>
      <c r="G34" t="str">
        <f>VLOOKUP(A34,'Medical Examinations'!A33:L2368,8,FALSE)</f>
        <v>No</v>
      </c>
      <c r="H34">
        <f>VLOOKUP(A34,'Medical Examinations'!A33:M2368,9,FALSE)</f>
        <v>0</v>
      </c>
      <c r="I34" t="str">
        <f>VLOOKUP(A34,'Medical Examinations'!A33:N2368,10,FALSE)</f>
        <v>Yes</v>
      </c>
      <c r="J34" t="str">
        <f>VLOOKUP(A34,'Medical Examinations'!A33:O2368,3,FALSE)</f>
        <v>Obesity</v>
      </c>
      <c r="K34" t="str">
        <f>VLOOKUP(A34,'Medical Examinations'!A33:P2368,5,FALSE)</f>
        <v>Diabetes</v>
      </c>
      <c r="L34" t="str">
        <f>VLOOKUP(A34,Table1[#All],5,FALSE)</f>
        <v>04-Dec-1962</v>
      </c>
      <c r="M34" s="16">
        <f>VLOOKUP(A34,Table1[#All],8,FALSE)</f>
        <v>46130.53</v>
      </c>
      <c r="N34" t="str">
        <f>VLOOKUP(A34,Table1[#All],9,FALSE)</f>
        <v>tier - 1</v>
      </c>
      <c r="O34" t="str">
        <f>VLOOKUP(A34,Table1[#All],10,FALSE)</f>
        <v>tier - 1</v>
      </c>
      <c r="P34" t="str">
        <f>VLOOKUP(A34,Table1[#All],12,FALSE)</f>
        <v>R1012</v>
      </c>
      <c r="Q34">
        <f>VLOOKUP(A34,Table1[#All],6,FALSE)</f>
        <v>60</v>
      </c>
    </row>
    <row r="35" spans="1:17" x14ac:dyDescent="0.3">
      <c r="A35" s="10" t="s">
        <v>2337</v>
      </c>
      <c r="B35" t="str">
        <f>VLOOKUP(A35,'Customer Names'!A34:E2369,5,FALSE)</f>
        <v>Kincaid</v>
      </c>
      <c r="C35">
        <f>VLOOKUP(A35,'Medical Examinations'!A34:J2369,2,FALSE)</f>
        <v>47.6</v>
      </c>
      <c r="D35">
        <f>VLOOKUP(A35,'Medical Examinations'!A34:J2369,4,FALSE)</f>
        <v>5.95</v>
      </c>
      <c r="E35" t="str">
        <f>VLOOKUP(A35,'Medical Examinations'!A34:J2369,6,FALSE)</f>
        <v>Yes</v>
      </c>
      <c r="F35" t="str">
        <f>VLOOKUP(A35,'Medical Examinations'!A34:K2369,7,FALSE)</f>
        <v>No</v>
      </c>
      <c r="G35" t="str">
        <f>VLOOKUP(A35,'Medical Examinations'!A34:L2369,8,FALSE)</f>
        <v>No</v>
      </c>
      <c r="H35">
        <f>VLOOKUP(A35,'Medical Examinations'!A34:M2369,9,FALSE)</f>
        <v>0</v>
      </c>
      <c r="I35" t="str">
        <f>VLOOKUP(A35,'Medical Examinations'!A34:N2369,10,FALSE)</f>
        <v>Yes</v>
      </c>
      <c r="J35" t="str">
        <f>VLOOKUP(A35,'Medical Examinations'!A34:O2369,3,FALSE)</f>
        <v>Obesity</v>
      </c>
      <c r="K35" t="str">
        <f>VLOOKUP(A35,'Medical Examinations'!A34:P2369,5,FALSE)</f>
        <v>Prediabetes</v>
      </c>
      <c r="L35" t="str">
        <f>VLOOKUP(A35,Table1[#All],5,FALSE)</f>
        <v>30-Sep-1985</v>
      </c>
      <c r="M35" s="16">
        <f>VLOOKUP(A35,Table1[#All],8,FALSE)</f>
        <v>46113.51</v>
      </c>
      <c r="N35" t="str">
        <f>VLOOKUP(A35,Table1[#All],9,FALSE)</f>
        <v>tier - 2</v>
      </c>
      <c r="O35" t="str">
        <f>VLOOKUP(A35,Table1[#All],10,FALSE)</f>
        <v>tier - 3</v>
      </c>
      <c r="P35" t="str">
        <f>VLOOKUP(A35,Table1[#All],12,FALSE)</f>
        <v>R1011</v>
      </c>
      <c r="Q35">
        <f>VLOOKUP(A35,Table1[#All],6,FALSE)</f>
        <v>37</v>
      </c>
    </row>
    <row r="36" spans="1:17" x14ac:dyDescent="0.3">
      <c r="A36" s="10" t="s">
        <v>2336</v>
      </c>
      <c r="B36" t="str">
        <f>VLOOKUP(A36,'Customer Names'!A35:E2370,5,FALSE)</f>
        <v>Bruestle</v>
      </c>
      <c r="C36">
        <f>VLOOKUP(A36,'Medical Examinations'!A35:J2370,2,FALSE)</f>
        <v>46.2</v>
      </c>
      <c r="D36">
        <f>VLOOKUP(A36,'Medical Examinations'!A35:J2370,4,FALSE)</f>
        <v>6.09</v>
      </c>
      <c r="E36" t="str">
        <f>VLOOKUP(A36,'Medical Examinations'!A35:J2370,6,FALSE)</f>
        <v>No</v>
      </c>
      <c r="F36" t="str">
        <f>VLOOKUP(A36,'Medical Examinations'!A35:K2370,7,FALSE)</f>
        <v>No</v>
      </c>
      <c r="G36" t="str">
        <f>VLOOKUP(A36,'Medical Examinations'!A35:L2370,8,FALSE)</f>
        <v>Yes</v>
      </c>
      <c r="H36">
        <f>VLOOKUP(A36,'Medical Examinations'!A35:M2370,9,FALSE)</f>
        <v>1</v>
      </c>
      <c r="I36" t="str">
        <f>VLOOKUP(A36,'Medical Examinations'!A35:N2370,10,FALSE)</f>
        <v>Yes</v>
      </c>
      <c r="J36" t="str">
        <f>VLOOKUP(A36,'Medical Examinations'!A35:O2370,3,FALSE)</f>
        <v>Obesity</v>
      </c>
      <c r="K36" t="str">
        <f>VLOOKUP(A36,'Medical Examinations'!A35:P2370,5,FALSE)</f>
        <v>Prediabetes</v>
      </c>
      <c r="L36" t="str">
        <f>VLOOKUP(A36,Table1[#All],5,FALSE)</f>
        <v>12-Aug-1979</v>
      </c>
      <c r="M36" s="16">
        <f>VLOOKUP(A36,Table1[#All],8,FALSE)</f>
        <v>45863.21</v>
      </c>
      <c r="N36" t="str">
        <f>VLOOKUP(A36,Table1[#All],9,FALSE)</f>
        <v>tier - 2</v>
      </c>
      <c r="O36" t="str">
        <f>VLOOKUP(A36,Table1[#All],10,FALSE)</f>
        <v>tier - 1</v>
      </c>
      <c r="P36" t="str">
        <f>VLOOKUP(A36,Table1[#All],12,FALSE)</f>
        <v>R1013</v>
      </c>
      <c r="Q36">
        <f>VLOOKUP(A36,Table1[#All],6,FALSE)</f>
        <v>43</v>
      </c>
    </row>
    <row r="37" spans="1:17" x14ac:dyDescent="0.3">
      <c r="A37" s="10" t="s">
        <v>2335</v>
      </c>
      <c r="B37" t="str">
        <f>VLOOKUP(A37,'Customer Names'!A36:E2371,5,FALSE)</f>
        <v>Lachance</v>
      </c>
      <c r="C37">
        <f>VLOOKUP(A37,'Medical Examinations'!A36:J2371,2,FALSE)</f>
        <v>32.015000000000001</v>
      </c>
      <c r="D37">
        <f>VLOOKUP(A37,'Medical Examinations'!A36:J2371,4,FALSE)</f>
        <v>11.75</v>
      </c>
      <c r="E37" t="str">
        <f>VLOOKUP(A37,'Medical Examinations'!A36:J2371,6,FALSE)</f>
        <v>No</v>
      </c>
      <c r="F37" t="str">
        <f>VLOOKUP(A37,'Medical Examinations'!A36:K2371,7,FALSE)</f>
        <v>No</v>
      </c>
      <c r="G37" t="str">
        <f>VLOOKUP(A37,'Medical Examinations'!A36:L2371,8,FALSE)</f>
        <v>No</v>
      </c>
      <c r="H37">
        <f>VLOOKUP(A37,'Medical Examinations'!A36:M2371,9,FALSE)</f>
        <v>0</v>
      </c>
      <c r="I37" t="str">
        <f>VLOOKUP(A37,'Medical Examinations'!A36:N2371,10,FALSE)</f>
        <v>Yes</v>
      </c>
      <c r="J37" t="str">
        <f>VLOOKUP(A37,'Medical Examinations'!A36:O2371,3,FALSE)</f>
        <v>Obesity</v>
      </c>
      <c r="K37" t="str">
        <f>VLOOKUP(A37,'Medical Examinations'!A36:P2371,5,FALSE)</f>
        <v>Diabetes</v>
      </c>
      <c r="L37" t="str">
        <f>VLOOKUP(A37,Table1[#All],5,FALSE)</f>
        <v>21-Dec-1960</v>
      </c>
      <c r="M37" s="16">
        <f>VLOOKUP(A37,Table1[#All],8,FALSE)</f>
        <v>45710.21</v>
      </c>
      <c r="N37" t="str">
        <f>VLOOKUP(A37,Table1[#All],9,FALSE)</f>
        <v>tier - 2</v>
      </c>
      <c r="O37" t="str">
        <f>VLOOKUP(A37,Table1[#All],10,FALSE)</f>
        <v>tier - 2</v>
      </c>
      <c r="P37" t="str">
        <f>VLOOKUP(A37,Table1[#All],12,FALSE)</f>
        <v>R1016</v>
      </c>
      <c r="Q37">
        <f>VLOOKUP(A37,Table1[#All],6,FALSE)</f>
        <v>62</v>
      </c>
    </row>
    <row r="38" spans="1:17" x14ac:dyDescent="0.3">
      <c r="A38" s="10" t="s">
        <v>2334</v>
      </c>
      <c r="B38" t="str">
        <f>VLOOKUP(A38,'Customer Names'!A37:E2372,5,FALSE)</f>
        <v>Eason</v>
      </c>
      <c r="C38">
        <f>VLOOKUP(A38,'Medical Examinations'!A37:J2372,2,FALSE)</f>
        <v>40.564999999999998</v>
      </c>
      <c r="D38">
        <f>VLOOKUP(A38,'Medical Examinations'!A37:J2372,4,FALSE)</f>
        <v>7.37</v>
      </c>
      <c r="E38" t="str">
        <f>VLOOKUP(A38,'Medical Examinations'!A37:J2372,6,FALSE)</f>
        <v>No</v>
      </c>
      <c r="F38" t="str">
        <f>VLOOKUP(A38,'Medical Examinations'!A37:K2372,7,FALSE)</f>
        <v>No</v>
      </c>
      <c r="G38" t="str">
        <f>VLOOKUP(A38,'Medical Examinations'!A37:L2372,8,FALSE)</f>
        <v>No</v>
      </c>
      <c r="H38">
        <f>VLOOKUP(A38,'Medical Examinations'!A37:M2372,9,FALSE)</f>
        <v>0</v>
      </c>
      <c r="I38" t="str">
        <f>VLOOKUP(A38,'Medical Examinations'!A37:N2372,10,FALSE)</f>
        <v>Yes</v>
      </c>
      <c r="J38" t="str">
        <f>VLOOKUP(A38,'Medical Examinations'!A37:O2372,3,FALSE)</f>
        <v>Obesity</v>
      </c>
      <c r="K38" t="str">
        <f>VLOOKUP(A38,'Medical Examinations'!A37:P2372,5,FALSE)</f>
        <v>Diabetes</v>
      </c>
      <c r="L38" t="str">
        <f>VLOOKUP(A38,Table1[#All],5,FALSE)</f>
        <v>09-Aug-1974</v>
      </c>
      <c r="M38" s="16">
        <f>VLOOKUP(A38,Table1[#All],8,FALSE)</f>
        <v>45702.02</v>
      </c>
      <c r="N38" t="str">
        <f>VLOOKUP(A38,Table1[#All],9,FALSE)</f>
        <v>tier - 2</v>
      </c>
      <c r="O38" t="str">
        <f>VLOOKUP(A38,Table1[#All],10,FALSE)</f>
        <v>tier - 2</v>
      </c>
      <c r="P38" t="str">
        <f>VLOOKUP(A38,Table1[#All],12,FALSE)</f>
        <v>R1012</v>
      </c>
      <c r="Q38">
        <f>VLOOKUP(A38,Table1[#All],6,FALSE)</f>
        <v>48</v>
      </c>
    </row>
    <row r="39" spans="1:17" x14ac:dyDescent="0.3">
      <c r="A39" s="10" t="s">
        <v>2333</v>
      </c>
      <c r="B39" t="str">
        <f>VLOOKUP(A39,'Customer Names'!A38:E2373,5,FALSE)</f>
        <v>Grummon</v>
      </c>
      <c r="C39">
        <f>VLOOKUP(A39,'Medical Examinations'!A38:J2373,2,FALSE)</f>
        <v>32.450000000000003</v>
      </c>
      <c r="D39">
        <f>VLOOKUP(A39,'Medical Examinations'!A38:J2373,4,FALSE)</f>
        <v>11.91</v>
      </c>
      <c r="E39" t="str">
        <f>VLOOKUP(A39,'Medical Examinations'!A38:J2373,6,FALSE)</f>
        <v>No</v>
      </c>
      <c r="F39" t="str">
        <f>VLOOKUP(A39,'Medical Examinations'!A38:K2373,7,FALSE)</f>
        <v>No</v>
      </c>
      <c r="G39" t="str">
        <f>VLOOKUP(A39,'Medical Examinations'!A38:L2373,8,FALSE)</f>
        <v>No</v>
      </c>
      <c r="H39">
        <f>VLOOKUP(A39,'Medical Examinations'!A38:M2373,9,FALSE)</f>
        <v>0</v>
      </c>
      <c r="I39" t="str">
        <f>VLOOKUP(A39,'Medical Examinations'!A38:N2373,10,FALSE)</f>
        <v>Yes</v>
      </c>
      <c r="J39" t="str">
        <f>VLOOKUP(A39,'Medical Examinations'!A38:O2373,3,FALSE)</f>
        <v>Obesity</v>
      </c>
      <c r="K39" t="str">
        <f>VLOOKUP(A39,'Medical Examinations'!A38:P2373,5,FALSE)</f>
        <v>Diabetes</v>
      </c>
      <c r="L39" t="str">
        <f>VLOOKUP(A39,Table1[#All],5,FALSE)</f>
        <v>17-Dec-1962</v>
      </c>
      <c r="M39" s="16">
        <f>VLOOKUP(A39,Table1[#All],8,FALSE)</f>
        <v>45008.959999999999</v>
      </c>
      <c r="N39" t="str">
        <f>VLOOKUP(A39,Table1[#All],9,FALSE)</f>
        <v>tier - 2</v>
      </c>
      <c r="O39" t="str">
        <f>VLOOKUP(A39,Table1[#All],10,FALSE)</f>
        <v>tier - 2</v>
      </c>
      <c r="P39" t="str">
        <f>VLOOKUP(A39,Table1[#All],12,FALSE)</f>
        <v>R1013</v>
      </c>
      <c r="Q39">
        <f>VLOOKUP(A39,Table1[#All],6,FALSE)</f>
        <v>60</v>
      </c>
    </row>
    <row r="40" spans="1:17" x14ac:dyDescent="0.3">
      <c r="A40" s="10" t="s">
        <v>2332</v>
      </c>
      <c r="B40" t="str">
        <f>VLOOKUP(A40,'Customer Names'!A39:E2374,5,FALSE)</f>
        <v>Vanwechel</v>
      </c>
      <c r="C40">
        <f>VLOOKUP(A40,'Medical Examinations'!A39:J2374,2,FALSE)</f>
        <v>34.96</v>
      </c>
      <c r="D40">
        <f>VLOOKUP(A40,'Medical Examinations'!A39:J2374,4,FALSE)</f>
        <v>6.52</v>
      </c>
      <c r="E40" t="str">
        <f>VLOOKUP(A40,'Medical Examinations'!A39:J2374,6,FALSE)</f>
        <v>No</v>
      </c>
      <c r="F40" t="str">
        <f>VLOOKUP(A40,'Medical Examinations'!A39:K2374,7,FALSE)</f>
        <v>No</v>
      </c>
      <c r="G40" t="str">
        <f>VLOOKUP(A40,'Medical Examinations'!A39:L2374,8,FALSE)</f>
        <v>No</v>
      </c>
      <c r="H40">
        <f>VLOOKUP(A40,'Medical Examinations'!A39:M2374,9,FALSE)</f>
        <v>0</v>
      </c>
      <c r="I40" t="str">
        <f>VLOOKUP(A40,'Medical Examinations'!A39:N2374,10,FALSE)</f>
        <v>Yes</v>
      </c>
      <c r="J40" t="str">
        <f>VLOOKUP(A40,'Medical Examinations'!A39:O2374,3,FALSE)</f>
        <v>Obesity</v>
      </c>
      <c r="K40" t="str">
        <f>VLOOKUP(A40,'Medical Examinations'!A39:P2374,5,FALSE)</f>
        <v>Diabetes</v>
      </c>
      <c r="L40" t="str">
        <f>VLOOKUP(A40,Table1[#All],5,FALSE)</f>
        <v>13-Aug-1971</v>
      </c>
      <c r="M40" s="16">
        <f>VLOOKUP(A40,Table1[#All],8,FALSE)</f>
        <v>44641.2</v>
      </c>
      <c r="N40" t="str">
        <f>VLOOKUP(A40,Table1[#All],9,FALSE)</f>
        <v>tier - 2</v>
      </c>
      <c r="O40" t="str">
        <f>VLOOKUP(A40,Table1[#All],10,FALSE)</f>
        <v>tier - 3</v>
      </c>
      <c r="P40" t="str">
        <f>VLOOKUP(A40,Table1[#All],12,FALSE)</f>
        <v>R1024</v>
      </c>
      <c r="Q40">
        <f>VLOOKUP(A40,Table1[#All],6,FALSE)</f>
        <v>51</v>
      </c>
    </row>
    <row r="41" spans="1:17" x14ac:dyDescent="0.3">
      <c r="A41" s="10" t="s">
        <v>2331</v>
      </c>
      <c r="B41" t="str">
        <f>VLOOKUP(A41,'Customer Names'!A40:E2375,5,FALSE)</f>
        <v>Fisher</v>
      </c>
      <c r="C41">
        <f>VLOOKUP(A41,'Medical Examinations'!A40:J2375,2,FALSE)</f>
        <v>35.5</v>
      </c>
      <c r="D41">
        <f>VLOOKUP(A41,'Medical Examinations'!A40:J2375,4,FALSE)</f>
        <v>5.14</v>
      </c>
      <c r="E41" t="str">
        <f>VLOOKUP(A41,'Medical Examinations'!A40:J2375,6,FALSE)</f>
        <v>No</v>
      </c>
      <c r="F41" t="str">
        <f>VLOOKUP(A41,'Medical Examinations'!A40:K2375,7,FALSE)</f>
        <v>No</v>
      </c>
      <c r="G41" t="str">
        <f>VLOOKUP(A41,'Medical Examinations'!A40:L2375,8,FALSE)</f>
        <v>Yes</v>
      </c>
      <c r="H41">
        <f>VLOOKUP(A41,'Medical Examinations'!A40:M2375,9,FALSE)</f>
        <v>1</v>
      </c>
      <c r="I41" t="str">
        <f>VLOOKUP(A41,'Medical Examinations'!A40:N2375,10,FALSE)</f>
        <v>Yes</v>
      </c>
      <c r="J41" t="str">
        <f>VLOOKUP(A41,'Medical Examinations'!A40:O2375,3,FALSE)</f>
        <v>Obesity</v>
      </c>
      <c r="K41" t="str">
        <f>VLOOKUP(A41,'Medical Examinations'!A40:P2375,5,FALSE)</f>
        <v>Normal</v>
      </c>
      <c r="L41" t="str">
        <f>VLOOKUP(A41,Table1[#All],5,FALSE)</f>
        <v>11-Oct-1993</v>
      </c>
      <c r="M41" s="16">
        <f>VLOOKUP(A41,Table1[#All],8,FALSE)</f>
        <v>44585.46</v>
      </c>
      <c r="N41" t="str">
        <f>VLOOKUP(A41,Table1[#All],9,FALSE)</f>
        <v>tier - 2</v>
      </c>
      <c r="O41" t="str">
        <f>VLOOKUP(A41,Table1[#All],10,FALSE)</f>
        <v>tier - 2</v>
      </c>
      <c r="P41" t="str">
        <f>VLOOKUP(A41,Table1[#All],12,FALSE)</f>
        <v>R1011</v>
      </c>
      <c r="Q41">
        <f>VLOOKUP(A41,Table1[#All],6,FALSE)</f>
        <v>29</v>
      </c>
    </row>
    <row r="42" spans="1:17" x14ac:dyDescent="0.3">
      <c r="A42" s="10" t="s">
        <v>2330</v>
      </c>
      <c r="B42" t="str">
        <f>VLOOKUP(A42,'Customer Names'!A41:E2376,5,FALSE)</f>
        <v>Jenkins</v>
      </c>
      <c r="C42">
        <f>VLOOKUP(A42,'Medical Examinations'!A41:J2376,2,FALSE)</f>
        <v>52.58</v>
      </c>
      <c r="D42">
        <f>VLOOKUP(A42,'Medical Examinations'!A41:J2376,4,FALSE)</f>
        <v>4.1900000000000004</v>
      </c>
      <c r="E42" t="str">
        <f>VLOOKUP(A42,'Medical Examinations'!A41:J2376,6,FALSE)</f>
        <v>No</v>
      </c>
      <c r="F42" t="str">
        <f>VLOOKUP(A42,'Medical Examinations'!A41:K2376,7,FALSE)</f>
        <v>Yes</v>
      </c>
      <c r="G42" t="str">
        <f>VLOOKUP(A42,'Medical Examinations'!A41:L2376,8,FALSE)</f>
        <v>No</v>
      </c>
      <c r="H42">
        <f>VLOOKUP(A42,'Medical Examinations'!A41:M2376,9,FALSE)</f>
        <v>1</v>
      </c>
      <c r="I42" t="str">
        <f>VLOOKUP(A42,'Medical Examinations'!A41:N2376,10,FALSE)</f>
        <v>Yes</v>
      </c>
      <c r="J42" t="str">
        <f>VLOOKUP(A42,'Medical Examinations'!A41:O2376,3,FALSE)</f>
        <v>Obesity</v>
      </c>
      <c r="K42" t="str">
        <f>VLOOKUP(A42,'Medical Examinations'!A41:P2376,5,FALSE)</f>
        <v>Normal</v>
      </c>
      <c r="L42" t="str">
        <f>VLOOKUP(A42,Table1[#All],5,FALSE)</f>
        <v>02-Aug-2000</v>
      </c>
      <c r="M42" s="16">
        <f>VLOOKUP(A42,Table1[#All],8,FALSE)</f>
        <v>44501.4</v>
      </c>
      <c r="N42" t="str">
        <f>VLOOKUP(A42,Table1[#All],9,FALSE)</f>
        <v>tier - 2</v>
      </c>
      <c r="O42" t="str">
        <f>VLOOKUP(A42,Table1[#All],10,FALSE)</f>
        <v>tier - 3</v>
      </c>
      <c r="P42" t="str">
        <f>VLOOKUP(A42,Table1[#All],12,FALSE)</f>
        <v>R1013</v>
      </c>
      <c r="Q42">
        <f>VLOOKUP(A42,Table1[#All],6,FALSE)</f>
        <v>22</v>
      </c>
    </row>
    <row r="43" spans="1:17" x14ac:dyDescent="0.3">
      <c r="A43" s="10" t="s">
        <v>2329</v>
      </c>
      <c r="B43" t="str">
        <f>VLOOKUP(A43,'Customer Names'!A42:E2377,5,FALSE)</f>
        <v>Peters</v>
      </c>
      <c r="C43">
        <f>VLOOKUP(A43,'Medical Examinations'!A42:J2377,2,FALSE)</f>
        <v>35.200000000000003</v>
      </c>
      <c r="D43">
        <f>VLOOKUP(A43,'Medical Examinations'!A42:J2377,4,FALSE)</f>
        <v>11.68</v>
      </c>
      <c r="E43" t="str">
        <f>VLOOKUP(A43,'Medical Examinations'!A42:J2377,6,FALSE)</f>
        <v>Yes</v>
      </c>
      <c r="F43" t="str">
        <f>VLOOKUP(A43,'Medical Examinations'!A42:K2377,7,FALSE)</f>
        <v>No</v>
      </c>
      <c r="G43" t="str">
        <f>VLOOKUP(A43,'Medical Examinations'!A42:L2377,8,FALSE)</f>
        <v>No</v>
      </c>
      <c r="H43">
        <f>VLOOKUP(A43,'Medical Examinations'!A42:M2377,9,FALSE)</f>
        <v>0</v>
      </c>
      <c r="I43" t="str">
        <f>VLOOKUP(A43,'Medical Examinations'!A42:N2377,10,FALSE)</f>
        <v>Yes</v>
      </c>
      <c r="J43" t="str">
        <f>VLOOKUP(A43,'Medical Examinations'!A42:O2377,3,FALSE)</f>
        <v>Obesity</v>
      </c>
      <c r="K43" t="str">
        <f>VLOOKUP(A43,'Medical Examinations'!A42:P2377,5,FALSE)</f>
        <v>Diabetes</v>
      </c>
      <c r="L43" t="str">
        <f>VLOOKUP(A43,Table1[#All],5,FALSE)</f>
        <v>14-Sep-1967</v>
      </c>
      <c r="M43" s="16">
        <f>VLOOKUP(A43,Table1[#All],8,FALSE)</f>
        <v>44423.8</v>
      </c>
      <c r="N43" t="str">
        <f>VLOOKUP(A43,Table1[#All],9,FALSE)</f>
        <v>tier - 2</v>
      </c>
      <c r="O43" t="str">
        <f>VLOOKUP(A43,Table1[#All],10,FALSE)</f>
        <v>tier - 3</v>
      </c>
      <c r="P43" t="str">
        <f>VLOOKUP(A43,Table1[#All],12,FALSE)</f>
        <v>R1013</v>
      </c>
      <c r="Q43">
        <f>VLOOKUP(A43,Table1[#All],6,FALSE)</f>
        <v>55</v>
      </c>
    </row>
    <row r="44" spans="1:17" x14ac:dyDescent="0.3">
      <c r="A44" s="10" t="s">
        <v>2328</v>
      </c>
      <c r="B44" t="str">
        <f>VLOOKUP(A44,'Customer Names'!A43:E2378,5,FALSE)</f>
        <v>Aha</v>
      </c>
      <c r="C44">
        <f>VLOOKUP(A44,'Medical Examinations'!A43:J2378,2,FALSE)</f>
        <v>38.06</v>
      </c>
      <c r="D44">
        <f>VLOOKUP(A44,'Medical Examinations'!A43:J2378,4,FALSE)</f>
        <v>6.98</v>
      </c>
      <c r="E44" t="str">
        <f>VLOOKUP(A44,'Medical Examinations'!A43:J2378,6,FALSE)</f>
        <v>No</v>
      </c>
      <c r="F44" t="str">
        <f>VLOOKUP(A44,'Medical Examinations'!A43:K2378,7,FALSE)</f>
        <v>No</v>
      </c>
      <c r="G44" t="str">
        <f>VLOOKUP(A44,'Medical Examinations'!A43:L2378,8,FALSE)</f>
        <v>No</v>
      </c>
      <c r="H44">
        <f>VLOOKUP(A44,'Medical Examinations'!A43:M2378,9,FALSE)</f>
        <v>0</v>
      </c>
      <c r="I44" t="str">
        <f>VLOOKUP(A44,'Medical Examinations'!A43:N2378,10,FALSE)</f>
        <v>Yes</v>
      </c>
      <c r="J44" t="str">
        <f>VLOOKUP(A44,'Medical Examinations'!A43:O2378,3,FALSE)</f>
        <v>Obesity</v>
      </c>
      <c r="K44" t="str">
        <f>VLOOKUP(A44,'Medical Examinations'!A43:P2378,5,FALSE)</f>
        <v>Diabetes</v>
      </c>
      <c r="L44" t="str">
        <f>VLOOKUP(A44,Table1[#All],5,FALSE)</f>
        <v>29-Oct-1971</v>
      </c>
      <c r="M44" s="16">
        <f>VLOOKUP(A44,Table1[#All],8,FALSE)</f>
        <v>44400.41</v>
      </c>
      <c r="N44" t="str">
        <f>VLOOKUP(A44,Table1[#All],9,FALSE)</f>
        <v>tier - 2</v>
      </c>
      <c r="O44" t="str">
        <f>VLOOKUP(A44,Table1[#All],10,FALSE)</f>
        <v>tier - 2</v>
      </c>
      <c r="P44" t="str">
        <f>VLOOKUP(A44,Table1[#All],12,FALSE)</f>
        <v>R1013</v>
      </c>
      <c r="Q44">
        <f>VLOOKUP(A44,Table1[#All],6,FALSE)</f>
        <v>51</v>
      </c>
    </row>
    <row r="45" spans="1:17" x14ac:dyDescent="0.3">
      <c r="A45" s="10" t="s">
        <v>2327</v>
      </c>
      <c r="B45" t="str">
        <f>VLOOKUP(A45,'Customer Names'!A44:E2379,5,FALSE)</f>
        <v>McElwain</v>
      </c>
      <c r="C45">
        <f>VLOOKUP(A45,'Medical Examinations'!A44:J2379,2,FALSE)</f>
        <v>34.21</v>
      </c>
      <c r="D45">
        <f>VLOOKUP(A45,'Medical Examinations'!A44:J2379,4,FALSE)</f>
        <v>8.34</v>
      </c>
      <c r="E45" t="str">
        <f>VLOOKUP(A45,'Medical Examinations'!A44:J2379,6,FALSE)</f>
        <v>No</v>
      </c>
      <c r="F45" t="str">
        <f>VLOOKUP(A45,'Medical Examinations'!A44:K2379,7,FALSE)</f>
        <v>No</v>
      </c>
      <c r="G45" t="str">
        <f>VLOOKUP(A45,'Medical Examinations'!A44:L2379,8,FALSE)</f>
        <v>No</v>
      </c>
      <c r="H45">
        <f>VLOOKUP(A45,'Medical Examinations'!A44:M2379,9,FALSE)</f>
        <v>0</v>
      </c>
      <c r="I45" t="str">
        <f>VLOOKUP(A45,'Medical Examinations'!A44:N2379,10,FALSE)</f>
        <v>Yes</v>
      </c>
      <c r="J45" t="str">
        <f>VLOOKUP(A45,'Medical Examinations'!A44:O2379,3,FALSE)</f>
        <v>Obesity</v>
      </c>
      <c r="K45" t="str">
        <f>VLOOKUP(A45,'Medical Examinations'!A44:P2379,5,FALSE)</f>
        <v>Diabetes</v>
      </c>
      <c r="L45" t="str">
        <f>VLOOKUP(A45,Table1[#All],5,FALSE)</f>
        <v>24-Nov-1968</v>
      </c>
      <c r="M45" s="16">
        <f>VLOOKUP(A45,Table1[#All],8,FALSE)</f>
        <v>44260.75</v>
      </c>
      <c r="N45" t="str">
        <f>VLOOKUP(A45,Table1[#All],9,FALSE)</f>
        <v>tier - 2</v>
      </c>
      <c r="O45" t="str">
        <f>VLOOKUP(A45,Table1[#All],10,FALSE)</f>
        <v>tier - 1</v>
      </c>
      <c r="P45" t="str">
        <f>VLOOKUP(A45,Table1[#All],12,FALSE)</f>
        <v>R1013</v>
      </c>
      <c r="Q45">
        <f>VLOOKUP(A45,Table1[#All],6,FALSE)</f>
        <v>54</v>
      </c>
    </row>
    <row r="46" spans="1:17" x14ac:dyDescent="0.3">
      <c r="A46" s="10" t="s">
        <v>2326</v>
      </c>
      <c r="B46" t="str">
        <f>VLOOKUP(A46,'Customer Names'!A45:E2380,5,FALSE)</f>
        <v>Januszewski</v>
      </c>
      <c r="C46">
        <f>VLOOKUP(A46,'Medical Examinations'!A45:J2380,2,FALSE)</f>
        <v>38.94</v>
      </c>
      <c r="D46">
        <f>VLOOKUP(A46,'Medical Examinations'!A45:J2380,4,FALSE)</f>
        <v>8.49</v>
      </c>
      <c r="E46" t="str">
        <f>VLOOKUP(A46,'Medical Examinations'!A45:J2380,6,FALSE)</f>
        <v>Yes</v>
      </c>
      <c r="F46" t="str">
        <f>VLOOKUP(A46,'Medical Examinations'!A45:K2380,7,FALSE)</f>
        <v>No</v>
      </c>
      <c r="G46" t="str">
        <f>VLOOKUP(A46,'Medical Examinations'!A45:L2380,8,FALSE)</f>
        <v>No</v>
      </c>
      <c r="H46">
        <f>VLOOKUP(A46,'Medical Examinations'!A45:M2380,9,FALSE)</f>
        <v>1</v>
      </c>
      <c r="I46" t="str">
        <f>VLOOKUP(A46,'Medical Examinations'!A45:N2380,10,FALSE)</f>
        <v>Yes</v>
      </c>
      <c r="J46" t="str">
        <f>VLOOKUP(A46,'Medical Examinations'!A45:O2380,3,FALSE)</f>
        <v>Obesity</v>
      </c>
      <c r="K46" t="str">
        <f>VLOOKUP(A46,'Medical Examinations'!A45:P2380,5,FALSE)</f>
        <v>Diabetes</v>
      </c>
      <c r="L46" t="str">
        <f>VLOOKUP(A46,Table1[#All],5,FALSE)</f>
        <v>01-Jun-1975</v>
      </c>
      <c r="M46" s="16">
        <f>VLOOKUP(A46,Table1[#All],8,FALSE)</f>
        <v>44202.65</v>
      </c>
      <c r="N46" t="str">
        <f>VLOOKUP(A46,Table1[#All],9,FALSE)</f>
        <v>tier - 2</v>
      </c>
      <c r="O46" t="str">
        <f>VLOOKUP(A46,Table1[#All],10,FALSE)</f>
        <v>tier - 2</v>
      </c>
      <c r="P46" t="str">
        <f>VLOOKUP(A46,Table1[#All],12,FALSE)</f>
        <v>R1013</v>
      </c>
      <c r="Q46">
        <f>VLOOKUP(A46,Table1[#All],6,FALSE)</f>
        <v>48</v>
      </c>
    </row>
    <row r="47" spans="1:17" x14ac:dyDescent="0.3">
      <c r="A47" s="10" t="s">
        <v>2325</v>
      </c>
      <c r="B47" t="str">
        <f>VLOOKUP(A47,'Customer Names'!A46:E2381,5,FALSE)</f>
        <v>Rohne</v>
      </c>
      <c r="C47">
        <f>VLOOKUP(A47,'Medical Examinations'!A46:J2381,2,FALSE)</f>
        <v>30.21</v>
      </c>
      <c r="D47">
        <f>VLOOKUP(A47,'Medical Examinations'!A46:J2381,4,FALSE)</f>
        <v>5.34</v>
      </c>
      <c r="E47" t="str">
        <f>VLOOKUP(A47,'Medical Examinations'!A46:J2381,6,FALSE)</f>
        <v>Yes</v>
      </c>
      <c r="F47" t="str">
        <f>VLOOKUP(A47,'Medical Examinations'!A46:K2381,7,FALSE)</f>
        <v>No</v>
      </c>
      <c r="G47" t="str">
        <f>VLOOKUP(A47,'Medical Examinations'!A46:L2381,8,FALSE)</f>
        <v>No</v>
      </c>
      <c r="H47">
        <f>VLOOKUP(A47,'Medical Examinations'!A46:M2381,9,FALSE)</f>
        <v>1</v>
      </c>
      <c r="I47" t="str">
        <f>VLOOKUP(A47,'Medical Examinations'!A46:N2381,10,FALSE)</f>
        <v>Yes</v>
      </c>
      <c r="J47" t="str">
        <f>VLOOKUP(A47,'Medical Examinations'!A46:O2381,3,FALSE)</f>
        <v>Obesity</v>
      </c>
      <c r="K47" t="str">
        <f>VLOOKUP(A47,'Medical Examinations'!A46:P2381,5,FALSE)</f>
        <v>Normal</v>
      </c>
      <c r="L47" t="str">
        <f>VLOOKUP(A47,Table1[#All],5,FALSE)</f>
        <v>16-Jul-1988</v>
      </c>
      <c r="M47" s="16">
        <f>VLOOKUP(A47,Table1[#All],8,FALSE)</f>
        <v>43943.88</v>
      </c>
      <c r="N47" t="str">
        <f>VLOOKUP(A47,Table1[#All],9,FALSE)</f>
        <v>tier - 2</v>
      </c>
      <c r="O47" t="str">
        <f>VLOOKUP(A47,Table1[#All],10,FALSE)</f>
        <v>tier - 1</v>
      </c>
      <c r="P47" t="str">
        <f>VLOOKUP(A47,Table1[#All],12,FALSE)</f>
        <v>R1012</v>
      </c>
      <c r="Q47">
        <f>VLOOKUP(A47,Table1[#All],6,FALSE)</f>
        <v>34</v>
      </c>
    </row>
    <row r="48" spans="1:17" x14ac:dyDescent="0.3">
      <c r="A48" s="10" t="s">
        <v>2324</v>
      </c>
      <c r="B48" t="str">
        <f>VLOOKUP(A48,'Customer Names'!A47:E2382,5,FALSE)</f>
        <v>O'Grady</v>
      </c>
      <c r="C48">
        <f>VLOOKUP(A48,'Medical Examinations'!A47:J2382,2,FALSE)</f>
        <v>33.630000000000003</v>
      </c>
      <c r="D48">
        <f>VLOOKUP(A48,'Medical Examinations'!A47:J2382,4,FALSE)</f>
        <v>4.43</v>
      </c>
      <c r="E48" t="str">
        <f>VLOOKUP(A48,'Medical Examinations'!A47:J2382,6,FALSE)</f>
        <v>Yes</v>
      </c>
      <c r="F48" t="str">
        <f>VLOOKUP(A48,'Medical Examinations'!A47:K2382,7,FALSE)</f>
        <v>No</v>
      </c>
      <c r="G48" t="str">
        <f>VLOOKUP(A48,'Medical Examinations'!A47:L2382,8,FALSE)</f>
        <v>No</v>
      </c>
      <c r="H48">
        <f>VLOOKUP(A48,'Medical Examinations'!A47:M2382,9,FALSE)</f>
        <v>2</v>
      </c>
      <c r="I48" t="str">
        <f>VLOOKUP(A48,'Medical Examinations'!A47:N2382,10,FALSE)</f>
        <v>Yes</v>
      </c>
      <c r="J48" t="str">
        <f>VLOOKUP(A48,'Medical Examinations'!A47:O2382,3,FALSE)</f>
        <v>Obesity</v>
      </c>
      <c r="K48" t="str">
        <f>VLOOKUP(A48,'Medical Examinations'!A47:P2382,5,FALSE)</f>
        <v>Normal</v>
      </c>
      <c r="L48" t="str">
        <f>VLOOKUP(A48,Table1[#All],5,FALSE)</f>
        <v>05-Oct-1966</v>
      </c>
      <c r="M48" s="16">
        <f>VLOOKUP(A48,Table1[#All],8,FALSE)</f>
        <v>43921.18</v>
      </c>
      <c r="N48" t="str">
        <f>VLOOKUP(A48,Table1[#All],9,FALSE)</f>
        <v>tier - 2</v>
      </c>
      <c r="O48" t="str">
        <f>VLOOKUP(A48,Table1[#All],10,FALSE)</f>
        <v>tier - 2</v>
      </c>
      <c r="P48" t="str">
        <f>VLOOKUP(A48,Table1[#All],12,FALSE)</f>
        <v>R1012</v>
      </c>
      <c r="Q48">
        <f>VLOOKUP(A48,Table1[#All],6,FALSE)</f>
        <v>56</v>
      </c>
    </row>
    <row r="49" spans="1:17" x14ac:dyDescent="0.3">
      <c r="A49" s="10" t="s">
        <v>2323</v>
      </c>
      <c r="B49" t="str">
        <f>VLOOKUP(A49,'Customer Names'!A48:E2383,5,FALSE)</f>
        <v>Peters</v>
      </c>
      <c r="C49">
        <f>VLOOKUP(A49,'Medical Examinations'!A48:J2383,2,FALSE)</f>
        <v>40.369999999999997</v>
      </c>
      <c r="D49">
        <f>VLOOKUP(A49,'Medical Examinations'!A48:J2383,4,FALSE)</f>
        <v>4.47</v>
      </c>
      <c r="E49" t="str">
        <f>VLOOKUP(A49,'Medical Examinations'!A48:J2383,6,FALSE)</f>
        <v>No</v>
      </c>
      <c r="F49" t="str">
        <f>VLOOKUP(A49,'Medical Examinations'!A48:K2383,7,FALSE)</f>
        <v>No</v>
      </c>
      <c r="G49" t="str">
        <f>VLOOKUP(A49,'Medical Examinations'!A48:L2383,8,FALSE)</f>
        <v>No</v>
      </c>
      <c r="H49">
        <f>VLOOKUP(A49,'Medical Examinations'!A48:M2383,9,FALSE)</f>
        <v>0</v>
      </c>
      <c r="I49" t="str">
        <f>VLOOKUP(A49,'Medical Examinations'!A48:N2383,10,FALSE)</f>
        <v>Yes</v>
      </c>
      <c r="J49" t="str">
        <f>VLOOKUP(A49,'Medical Examinations'!A48:O2383,3,FALSE)</f>
        <v>Obesity</v>
      </c>
      <c r="K49" t="str">
        <f>VLOOKUP(A49,'Medical Examinations'!A48:P2383,5,FALSE)</f>
        <v>Normal</v>
      </c>
      <c r="L49" t="str">
        <f>VLOOKUP(A49,Table1[#All],5,FALSE)</f>
        <v>10-Nov-1980</v>
      </c>
      <c r="M49" s="16">
        <f>VLOOKUP(A49,Table1[#All],8,FALSE)</f>
        <v>43896.38</v>
      </c>
      <c r="N49" t="str">
        <f>VLOOKUP(A49,Table1[#All],9,FALSE)</f>
        <v>tier - 2</v>
      </c>
      <c r="O49" t="str">
        <f>VLOOKUP(A49,Table1[#All],10,FALSE)</f>
        <v>tier - 1</v>
      </c>
      <c r="P49" t="str">
        <f>VLOOKUP(A49,Table1[#All],12,FALSE)</f>
        <v>R1013</v>
      </c>
      <c r="Q49">
        <f>VLOOKUP(A49,Table1[#All],6,FALSE)</f>
        <v>42</v>
      </c>
    </row>
    <row r="50" spans="1:17" x14ac:dyDescent="0.3">
      <c r="A50" s="10" t="s">
        <v>2322</v>
      </c>
      <c r="B50" t="str">
        <f>VLOOKUP(A50,'Customer Names'!A49:E2384,5,FALSE)</f>
        <v>De Simone</v>
      </c>
      <c r="C50">
        <f>VLOOKUP(A50,'Medical Examinations'!A49:J2384,2,FALSE)</f>
        <v>53.09</v>
      </c>
      <c r="D50">
        <f>VLOOKUP(A50,'Medical Examinations'!A49:J2384,4,FALSE)</f>
        <v>4.82</v>
      </c>
      <c r="E50" t="str">
        <f>VLOOKUP(A50,'Medical Examinations'!A49:J2384,6,FALSE)</f>
        <v>Yes</v>
      </c>
      <c r="F50" t="str">
        <f>VLOOKUP(A50,'Medical Examinations'!A49:K2384,7,FALSE)</f>
        <v>No</v>
      </c>
      <c r="G50" t="str">
        <f>VLOOKUP(A50,'Medical Examinations'!A49:L2384,8,FALSE)</f>
        <v>No</v>
      </c>
      <c r="H50">
        <f>VLOOKUP(A50,'Medical Examinations'!A49:M2384,9,FALSE)</f>
        <v>2</v>
      </c>
      <c r="I50" t="str">
        <f>VLOOKUP(A50,'Medical Examinations'!A49:N2384,10,FALSE)</f>
        <v>Yes</v>
      </c>
      <c r="J50" t="str">
        <f>VLOOKUP(A50,'Medical Examinations'!A49:O2384,3,FALSE)</f>
        <v>Obesity</v>
      </c>
      <c r="K50" t="str">
        <f>VLOOKUP(A50,'Medical Examinations'!A49:P2384,5,FALSE)</f>
        <v>Normal</v>
      </c>
      <c r="L50" t="str">
        <f>VLOOKUP(A50,Table1[#All],5,FALSE)</f>
        <v>02-Jul-1966</v>
      </c>
      <c r="M50" s="16">
        <f>VLOOKUP(A50,Table1[#All],8,FALSE)</f>
        <v>43817.45</v>
      </c>
      <c r="N50" t="str">
        <f>VLOOKUP(A50,Table1[#All],9,FALSE)</f>
        <v>tier - 2</v>
      </c>
      <c r="O50" t="str">
        <f>VLOOKUP(A50,Table1[#All],10,FALSE)</f>
        <v>tier - 3</v>
      </c>
      <c r="P50" t="str">
        <f>VLOOKUP(A50,Table1[#All],12,FALSE)</f>
        <v>R1012</v>
      </c>
      <c r="Q50">
        <f>VLOOKUP(A50,Table1[#All],6,FALSE)</f>
        <v>56</v>
      </c>
    </row>
    <row r="51" spans="1:17" x14ac:dyDescent="0.3">
      <c r="A51" s="10" t="s">
        <v>2321</v>
      </c>
      <c r="B51" t="str">
        <f>VLOOKUP(A51,'Customer Names'!A50:E2385,5,FALSE)</f>
        <v>Beckett</v>
      </c>
      <c r="C51">
        <f>VLOOKUP(A51,'Medical Examinations'!A50:J2385,2,FALSE)</f>
        <v>31.79</v>
      </c>
      <c r="D51">
        <f>VLOOKUP(A51,'Medical Examinations'!A50:J2385,4,FALSE)</f>
        <v>5.51</v>
      </c>
      <c r="E51" t="str">
        <f>VLOOKUP(A51,'Medical Examinations'!A50:J2385,6,FALSE)</f>
        <v>Yes</v>
      </c>
      <c r="F51" t="str">
        <f>VLOOKUP(A51,'Medical Examinations'!A50:K2385,7,FALSE)</f>
        <v>No</v>
      </c>
      <c r="G51" t="str">
        <f>VLOOKUP(A51,'Medical Examinations'!A50:L2385,8,FALSE)</f>
        <v>No</v>
      </c>
      <c r="H51">
        <f>VLOOKUP(A51,'Medical Examinations'!A50:M2385,9,FALSE)</f>
        <v>2</v>
      </c>
      <c r="I51" t="str">
        <f>VLOOKUP(A51,'Medical Examinations'!A50:N2385,10,FALSE)</f>
        <v>Yes</v>
      </c>
      <c r="J51" t="str">
        <f>VLOOKUP(A51,'Medical Examinations'!A50:O2385,3,FALSE)</f>
        <v>Obesity</v>
      </c>
      <c r="K51" t="str">
        <f>VLOOKUP(A51,'Medical Examinations'!A50:P2385,5,FALSE)</f>
        <v>Normal</v>
      </c>
      <c r="L51" t="str">
        <f>VLOOKUP(A51,Table1[#All],5,FALSE)</f>
        <v>25-Oct-1966</v>
      </c>
      <c r="M51" s="16">
        <f>VLOOKUP(A51,Table1[#All],8,FALSE)</f>
        <v>43813.87</v>
      </c>
      <c r="N51" t="str">
        <f>VLOOKUP(A51,Table1[#All],9,FALSE)</f>
        <v>tier - 2</v>
      </c>
      <c r="O51" t="str">
        <f>VLOOKUP(A51,Table1[#All],10,FALSE)</f>
        <v>tier - 2</v>
      </c>
      <c r="P51" t="str">
        <f>VLOOKUP(A51,Table1[#All],12,FALSE)</f>
        <v>R1013</v>
      </c>
      <c r="Q51">
        <f>VLOOKUP(A51,Table1[#All],6,FALSE)</f>
        <v>56</v>
      </c>
    </row>
    <row r="52" spans="1:17" x14ac:dyDescent="0.3">
      <c r="A52" s="10" t="s">
        <v>2320</v>
      </c>
      <c r="B52" t="str">
        <f>VLOOKUP(A52,'Customer Names'!A51:E2386,5,FALSE)</f>
        <v>Sobrilsky</v>
      </c>
      <c r="C52">
        <f>VLOOKUP(A52,'Medical Examinations'!A51:J2386,2,FALSE)</f>
        <v>41.895000000000003</v>
      </c>
      <c r="D52">
        <f>VLOOKUP(A52,'Medical Examinations'!A51:J2386,4,FALSE)</f>
        <v>10.87</v>
      </c>
      <c r="E52" t="str">
        <f>VLOOKUP(A52,'Medical Examinations'!A51:J2386,6,FALSE)</f>
        <v>Yes</v>
      </c>
      <c r="F52" t="str">
        <f>VLOOKUP(A52,'Medical Examinations'!A51:K2386,7,FALSE)</f>
        <v>No</v>
      </c>
      <c r="G52" t="str">
        <f>VLOOKUP(A52,'Medical Examinations'!A51:L2386,8,FALSE)</f>
        <v>No</v>
      </c>
      <c r="H52">
        <f>VLOOKUP(A52,'Medical Examinations'!A51:M2386,9,FALSE)</f>
        <v>1</v>
      </c>
      <c r="I52" t="str">
        <f>VLOOKUP(A52,'Medical Examinations'!A51:N2386,10,FALSE)</f>
        <v>Yes</v>
      </c>
      <c r="J52" t="str">
        <f>VLOOKUP(A52,'Medical Examinations'!A51:O2386,3,FALSE)</f>
        <v>Obesity</v>
      </c>
      <c r="K52" t="str">
        <f>VLOOKUP(A52,'Medical Examinations'!A51:P2386,5,FALSE)</f>
        <v>Diabetes</v>
      </c>
      <c r="L52" t="str">
        <f>VLOOKUP(A52,Table1[#All],5,FALSE)</f>
        <v>29-Dec-1986</v>
      </c>
      <c r="M52" s="16">
        <f>VLOOKUP(A52,Table1[#All],8,FALSE)</f>
        <v>43753.34</v>
      </c>
      <c r="N52" t="str">
        <f>VLOOKUP(A52,Table1[#All],9,FALSE)</f>
        <v>tier - 2</v>
      </c>
      <c r="O52" t="str">
        <f>VLOOKUP(A52,Table1[#All],10,FALSE)</f>
        <v>tier - 1</v>
      </c>
      <c r="P52" t="str">
        <f>VLOOKUP(A52,Table1[#All],12,FALSE)</f>
        <v>R1015</v>
      </c>
      <c r="Q52">
        <f>VLOOKUP(A52,Table1[#All],6,FALSE)</f>
        <v>36</v>
      </c>
    </row>
    <row r="53" spans="1:17" x14ac:dyDescent="0.3">
      <c r="A53" s="10" t="s">
        <v>2319</v>
      </c>
      <c r="B53" t="str">
        <f>VLOOKUP(A53,'Customer Names'!A52:E2387,5,FALSE)</f>
        <v>Wang</v>
      </c>
      <c r="C53">
        <f>VLOOKUP(A53,'Medical Examinations'!A52:J2387,2,FALSE)</f>
        <v>31.16</v>
      </c>
      <c r="D53">
        <f>VLOOKUP(A53,'Medical Examinations'!A52:J2387,4,FALSE)</f>
        <v>9.34</v>
      </c>
      <c r="E53" t="str">
        <f>VLOOKUP(A53,'Medical Examinations'!A52:J2387,6,FALSE)</f>
        <v>No</v>
      </c>
      <c r="F53" t="str">
        <f>VLOOKUP(A53,'Medical Examinations'!A52:K2387,7,FALSE)</f>
        <v>No</v>
      </c>
      <c r="G53" t="str">
        <f>VLOOKUP(A53,'Medical Examinations'!A52:L2387,8,FALSE)</f>
        <v>No</v>
      </c>
      <c r="H53">
        <f>VLOOKUP(A53,'Medical Examinations'!A52:M2387,9,FALSE)</f>
        <v>0</v>
      </c>
      <c r="I53" t="str">
        <f>VLOOKUP(A53,'Medical Examinations'!A52:N2387,10,FALSE)</f>
        <v>Yes</v>
      </c>
      <c r="J53" t="str">
        <f>VLOOKUP(A53,'Medical Examinations'!A52:O2387,3,FALSE)</f>
        <v>Obesity</v>
      </c>
      <c r="K53" t="str">
        <f>VLOOKUP(A53,'Medical Examinations'!A52:P2387,5,FALSE)</f>
        <v>Diabetes</v>
      </c>
      <c r="L53" t="str">
        <f>VLOOKUP(A53,Table1[#All],5,FALSE)</f>
        <v>22-Aug-1965</v>
      </c>
      <c r="M53" s="16">
        <f>VLOOKUP(A53,Table1[#All],8,FALSE)</f>
        <v>43578.94</v>
      </c>
      <c r="N53" t="str">
        <f>VLOOKUP(A53,Table1[#All],9,FALSE)</f>
        <v>tier - 2</v>
      </c>
      <c r="O53" t="str">
        <f>VLOOKUP(A53,Table1[#All],10,FALSE)</f>
        <v>tier - 2</v>
      </c>
      <c r="P53" t="str">
        <f>VLOOKUP(A53,Table1[#All],12,FALSE)</f>
        <v>R1012</v>
      </c>
      <c r="Q53">
        <f>VLOOKUP(A53,Table1[#All],6,FALSE)</f>
        <v>57</v>
      </c>
    </row>
    <row r="54" spans="1:17" x14ac:dyDescent="0.3">
      <c r="A54" s="10" t="s">
        <v>2318</v>
      </c>
      <c r="B54" t="str">
        <f>VLOOKUP(A54,'Customer Names'!A53:E2388,5,FALSE)</f>
        <v>Campa</v>
      </c>
      <c r="C54">
        <f>VLOOKUP(A54,'Medical Examinations'!A53:J2388,2,FALSE)</f>
        <v>34.104999999999997</v>
      </c>
      <c r="D54">
        <f>VLOOKUP(A54,'Medical Examinations'!A53:J2388,4,FALSE)</f>
        <v>5.03</v>
      </c>
      <c r="E54" t="str">
        <f>VLOOKUP(A54,'Medical Examinations'!A53:J2388,6,FALSE)</f>
        <v>Yes</v>
      </c>
      <c r="F54" t="str">
        <f>VLOOKUP(A54,'Medical Examinations'!A53:K2388,7,FALSE)</f>
        <v>No</v>
      </c>
      <c r="G54" t="str">
        <f>VLOOKUP(A54,'Medical Examinations'!A53:L2388,8,FALSE)</f>
        <v>Yes</v>
      </c>
      <c r="H54">
        <f>VLOOKUP(A54,'Medical Examinations'!A53:M2388,9,FALSE)</f>
        <v>1</v>
      </c>
      <c r="I54" t="str">
        <f>VLOOKUP(A54,'Medical Examinations'!A53:N2388,10,FALSE)</f>
        <v>Yes</v>
      </c>
      <c r="J54" t="str">
        <f>VLOOKUP(A54,'Medical Examinations'!A53:O2388,3,FALSE)</f>
        <v>Obesity</v>
      </c>
      <c r="K54" t="str">
        <f>VLOOKUP(A54,'Medical Examinations'!A53:P2388,5,FALSE)</f>
        <v>Normal</v>
      </c>
      <c r="L54" t="str">
        <f>VLOOKUP(A54,Table1[#All],5,FALSE)</f>
        <v>03-Dec-1969</v>
      </c>
      <c r="M54" s="16">
        <f>VLOOKUP(A54,Table1[#All],8,FALSE)</f>
        <v>43254.42</v>
      </c>
      <c r="N54" t="str">
        <f>VLOOKUP(A54,Table1[#All],9,FALSE)</f>
        <v>tier - 2</v>
      </c>
      <c r="O54" t="str">
        <f>VLOOKUP(A54,Table1[#All],10,FALSE)</f>
        <v>tier - 2</v>
      </c>
      <c r="P54" t="str">
        <f>VLOOKUP(A54,Table1[#All],12,FALSE)</f>
        <v>R1016</v>
      </c>
      <c r="Q54">
        <f>VLOOKUP(A54,Table1[#All],6,FALSE)</f>
        <v>53</v>
      </c>
    </row>
    <row r="55" spans="1:17" x14ac:dyDescent="0.3">
      <c r="A55" s="10" t="s">
        <v>2317</v>
      </c>
      <c r="B55" t="str">
        <f>VLOOKUP(A55,'Customer Names'!A54:E2389,5,FALSE)</f>
        <v>Clifford</v>
      </c>
      <c r="C55">
        <f>VLOOKUP(A55,'Medical Examinations'!A54:J2389,2,FALSE)</f>
        <v>51.93</v>
      </c>
      <c r="D55">
        <f>VLOOKUP(A55,'Medical Examinations'!A54:J2389,4,FALSE)</f>
        <v>11.05</v>
      </c>
      <c r="E55" t="str">
        <f>VLOOKUP(A55,'Medical Examinations'!A54:J2389,6,FALSE)</f>
        <v>No</v>
      </c>
      <c r="F55" t="str">
        <f>VLOOKUP(A55,'Medical Examinations'!A54:K2389,7,FALSE)</f>
        <v>No</v>
      </c>
      <c r="G55" t="str">
        <f>VLOOKUP(A55,'Medical Examinations'!A54:L2389,8,FALSE)</f>
        <v>No</v>
      </c>
      <c r="H55">
        <f>VLOOKUP(A55,'Medical Examinations'!A54:M2389,9,FALSE)</f>
        <v>0</v>
      </c>
      <c r="I55" t="str">
        <f>VLOOKUP(A55,'Medical Examinations'!A54:N2389,10,FALSE)</f>
        <v>Yes</v>
      </c>
      <c r="J55" t="str">
        <f>VLOOKUP(A55,'Medical Examinations'!A54:O2389,3,FALSE)</f>
        <v>Obesity</v>
      </c>
      <c r="K55" t="str">
        <f>VLOOKUP(A55,'Medical Examinations'!A54:P2389,5,FALSE)</f>
        <v>Diabetes</v>
      </c>
      <c r="L55" t="str">
        <f>VLOOKUP(A55,Table1[#All],5,FALSE)</f>
        <v>29-Nov-1965</v>
      </c>
      <c r="M55" s="16">
        <f>VLOOKUP(A55,Table1[#All],8,FALSE)</f>
        <v>43073.760000000002</v>
      </c>
      <c r="N55" t="str">
        <f>VLOOKUP(A55,Table1[#All],9,FALSE)</f>
        <v>tier - 2</v>
      </c>
      <c r="O55" t="str">
        <f>VLOOKUP(A55,Table1[#All],10,FALSE)</f>
        <v>tier - 2</v>
      </c>
      <c r="P55" t="str">
        <f>VLOOKUP(A55,Table1[#All],12,FALSE)</f>
        <v>R1011</v>
      </c>
      <c r="Q55">
        <f>VLOOKUP(A55,Table1[#All],6,FALSE)</f>
        <v>57</v>
      </c>
    </row>
    <row r="56" spans="1:17" x14ac:dyDescent="0.3">
      <c r="A56" s="10" t="s">
        <v>2316</v>
      </c>
      <c r="B56" t="str">
        <f>VLOOKUP(A56,'Customer Names'!A55:E2390,5,FALSE)</f>
        <v>Dalmata</v>
      </c>
      <c r="C56">
        <f>VLOOKUP(A56,'Medical Examinations'!A55:J2390,2,FALSE)</f>
        <v>38.950000000000003</v>
      </c>
      <c r="D56">
        <f>VLOOKUP(A56,'Medical Examinations'!A55:J2390,4,FALSE)</f>
        <v>11.95</v>
      </c>
      <c r="E56" t="str">
        <f>VLOOKUP(A56,'Medical Examinations'!A55:J2390,6,FALSE)</f>
        <v>No</v>
      </c>
      <c r="F56" t="str">
        <f>VLOOKUP(A56,'Medical Examinations'!A55:K2390,7,FALSE)</f>
        <v>No</v>
      </c>
      <c r="G56" t="str">
        <f>VLOOKUP(A56,'Medical Examinations'!A55:L2390,8,FALSE)</f>
        <v>No</v>
      </c>
      <c r="H56">
        <f>VLOOKUP(A56,'Medical Examinations'!A55:M2390,9,FALSE)</f>
        <v>0</v>
      </c>
      <c r="I56" t="str">
        <f>VLOOKUP(A56,'Medical Examinations'!A55:N2390,10,FALSE)</f>
        <v>Yes</v>
      </c>
      <c r="J56" t="str">
        <f>VLOOKUP(A56,'Medical Examinations'!A55:O2390,3,FALSE)</f>
        <v>Obesity</v>
      </c>
      <c r="K56" t="str">
        <f>VLOOKUP(A56,'Medical Examinations'!A55:P2390,5,FALSE)</f>
        <v>Diabetes</v>
      </c>
      <c r="L56" t="str">
        <f>VLOOKUP(A56,Table1[#All],5,FALSE)</f>
        <v>04-Nov-1978</v>
      </c>
      <c r="M56" s="16">
        <f>VLOOKUP(A56,Table1[#All],8,FALSE)</f>
        <v>42983.46</v>
      </c>
      <c r="N56" t="str">
        <f>VLOOKUP(A56,Table1[#All],9,FALSE)</f>
        <v>tier - 1</v>
      </c>
      <c r="O56" t="str">
        <f>VLOOKUP(A56,Table1[#All],10,FALSE)</f>
        <v>tier - 2</v>
      </c>
      <c r="P56" t="str">
        <f>VLOOKUP(A56,Table1[#All],12,FALSE)</f>
        <v>R1012</v>
      </c>
      <c r="Q56">
        <f>VLOOKUP(A56,Table1[#All],6,FALSE)</f>
        <v>44</v>
      </c>
    </row>
    <row r="57" spans="1:17" x14ac:dyDescent="0.3">
      <c r="A57" s="10" t="s">
        <v>2315</v>
      </c>
      <c r="B57" t="str">
        <f>VLOOKUP(A57,'Customer Names'!A56:E2391,5,FALSE)</f>
        <v>Vishik</v>
      </c>
      <c r="C57">
        <f>VLOOKUP(A57,'Medical Examinations'!A56:J2391,2,FALSE)</f>
        <v>36.630000000000003</v>
      </c>
      <c r="D57">
        <f>VLOOKUP(A57,'Medical Examinations'!A56:J2391,4,FALSE)</f>
        <v>7.72</v>
      </c>
      <c r="E57" t="str">
        <f>VLOOKUP(A57,'Medical Examinations'!A56:J2391,6,FALSE)</f>
        <v>Yes</v>
      </c>
      <c r="F57" t="str">
        <f>VLOOKUP(A57,'Medical Examinations'!A56:K2391,7,FALSE)</f>
        <v>No</v>
      </c>
      <c r="G57" t="str">
        <f>VLOOKUP(A57,'Medical Examinations'!A56:L2391,8,FALSE)</f>
        <v>No</v>
      </c>
      <c r="H57">
        <f>VLOOKUP(A57,'Medical Examinations'!A56:M2391,9,FALSE)</f>
        <v>1</v>
      </c>
      <c r="I57" t="str">
        <f>VLOOKUP(A57,'Medical Examinations'!A56:N2391,10,FALSE)</f>
        <v>Yes</v>
      </c>
      <c r="J57" t="str">
        <f>VLOOKUP(A57,'Medical Examinations'!A56:O2391,3,FALSE)</f>
        <v>Obesity</v>
      </c>
      <c r="K57" t="str">
        <f>VLOOKUP(A57,'Medical Examinations'!A56:P2391,5,FALSE)</f>
        <v>Diabetes</v>
      </c>
      <c r="L57" t="str">
        <f>VLOOKUP(A57,Table1[#All],5,FALSE)</f>
        <v>23-Oct-1975</v>
      </c>
      <c r="M57" s="16">
        <f>VLOOKUP(A57,Table1[#All],8,FALSE)</f>
        <v>42969.85</v>
      </c>
      <c r="N57" t="str">
        <f>VLOOKUP(A57,Table1[#All],9,FALSE)</f>
        <v>tier - 1</v>
      </c>
      <c r="O57" t="str">
        <f>VLOOKUP(A57,Table1[#All],10,FALSE)</f>
        <v>tier - 3</v>
      </c>
      <c r="P57" t="str">
        <f>VLOOKUP(A57,Table1[#All],12,FALSE)</f>
        <v>R1013</v>
      </c>
      <c r="Q57">
        <f>VLOOKUP(A57,Table1[#All],6,FALSE)</f>
        <v>47</v>
      </c>
    </row>
    <row r="58" spans="1:17" x14ac:dyDescent="0.3">
      <c r="A58" s="10" t="s">
        <v>2314</v>
      </c>
      <c r="B58" t="str">
        <f>VLOOKUP(A58,'Customer Names'!A57:E2392,5,FALSE)</f>
        <v>Schorr</v>
      </c>
      <c r="C58">
        <f>VLOOKUP(A58,'Medical Examinations'!A57:J2392,2,FALSE)</f>
        <v>34.200000000000003</v>
      </c>
      <c r="D58">
        <f>VLOOKUP(A58,'Medical Examinations'!A57:J2392,4,FALSE)</f>
        <v>5.75</v>
      </c>
      <c r="E58" t="str">
        <f>VLOOKUP(A58,'Medical Examinations'!A57:J2392,6,FALSE)</f>
        <v>No</v>
      </c>
      <c r="F58" t="str">
        <f>VLOOKUP(A58,'Medical Examinations'!A57:K2392,7,FALSE)</f>
        <v>No</v>
      </c>
      <c r="G58" t="str">
        <f>VLOOKUP(A58,'Medical Examinations'!A57:L2392,8,FALSE)</f>
        <v>No</v>
      </c>
      <c r="H58">
        <f>VLOOKUP(A58,'Medical Examinations'!A57:M2392,9,FALSE)</f>
        <v>2</v>
      </c>
      <c r="I58" t="str">
        <f>VLOOKUP(A58,'Medical Examinations'!A57:N2392,10,FALSE)</f>
        <v>Yes</v>
      </c>
      <c r="J58" t="str">
        <f>VLOOKUP(A58,'Medical Examinations'!A57:O2392,3,FALSE)</f>
        <v>Obesity</v>
      </c>
      <c r="K58" t="str">
        <f>VLOOKUP(A58,'Medical Examinations'!A57:P2392,5,FALSE)</f>
        <v>Prediabetes</v>
      </c>
      <c r="L58" t="str">
        <f>VLOOKUP(A58,Table1[#All],5,FALSE)</f>
        <v>10-Sep-1972</v>
      </c>
      <c r="M58" s="16">
        <f>VLOOKUP(A58,Table1[#All],8,FALSE)</f>
        <v>42856.84</v>
      </c>
      <c r="N58" t="str">
        <f>VLOOKUP(A58,Table1[#All],9,FALSE)</f>
        <v>tier - 1</v>
      </c>
      <c r="O58" t="str">
        <f>VLOOKUP(A58,Table1[#All],10,FALSE)</f>
        <v>tier - 1</v>
      </c>
      <c r="P58" t="str">
        <f>VLOOKUP(A58,Table1[#All],12,FALSE)</f>
        <v>R1011</v>
      </c>
      <c r="Q58">
        <f>VLOOKUP(A58,Table1[#All],6,FALSE)</f>
        <v>50</v>
      </c>
    </row>
    <row r="59" spans="1:17" x14ac:dyDescent="0.3">
      <c r="A59" s="10" t="s">
        <v>2313</v>
      </c>
      <c r="B59" t="str">
        <f>VLOOKUP(A59,'Customer Names'!A58:E2393,5,FALSE)</f>
        <v>Lusardi</v>
      </c>
      <c r="C59">
        <f>VLOOKUP(A59,'Medical Examinations'!A58:J2393,2,FALSE)</f>
        <v>50.63</v>
      </c>
      <c r="D59">
        <f>VLOOKUP(A59,'Medical Examinations'!A58:J2393,4,FALSE)</f>
        <v>11.89</v>
      </c>
      <c r="E59" t="str">
        <f>VLOOKUP(A59,'Medical Examinations'!A58:J2393,6,FALSE)</f>
        <v>No</v>
      </c>
      <c r="F59" t="str">
        <f>VLOOKUP(A59,'Medical Examinations'!A58:K2393,7,FALSE)</f>
        <v>No</v>
      </c>
      <c r="G59" t="str">
        <f>VLOOKUP(A59,'Medical Examinations'!A58:L2393,8,FALSE)</f>
        <v>No</v>
      </c>
      <c r="H59">
        <f>VLOOKUP(A59,'Medical Examinations'!A58:M2393,9,FALSE)</f>
        <v>0</v>
      </c>
      <c r="I59" t="str">
        <f>VLOOKUP(A59,'Medical Examinations'!A58:N2393,10,FALSE)</f>
        <v>Yes</v>
      </c>
      <c r="J59" t="str">
        <f>VLOOKUP(A59,'Medical Examinations'!A58:O2393,3,FALSE)</f>
        <v>Obesity</v>
      </c>
      <c r="K59" t="str">
        <f>VLOOKUP(A59,'Medical Examinations'!A58:P2393,5,FALSE)</f>
        <v>Diabetes</v>
      </c>
      <c r="L59" t="str">
        <f>VLOOKUP(A59,Table1[#All],5,FALSE)</f>
        <v>29-Oct-1965</v>
      </c>
      <c r="M59" s="16">
        <f>VLOOKUP(A59,Table1[#All],8,FALSE)</f>
        <v>42764.12</v>
      </c>
      <c r="N59" t="str">
        <f>VLOOKUP(A59,Table1[#All],9,FALSE)</f>
        <v>tier - 1</v>
      </c>
      <c r="O59" t="str">
        <f>VLOOKUP(A59,Table1[#All],10,FALSE)</f>
        <v>tier - 2</v>
      </c>
      <c r="P59" t="str">
        <f>VLOOKUP(A59,Table1[#All],12,FALSE)</f>
        <v>R1011</v>
      </c>
      <c r="Q59">
        <f>VLOOKUP(A59,Table1[#All],6,FALSE)</f>
        <v>57</v>
      </c>
    </row>
    <row r="60" spans="1:17" x14ac:dyDescent="0.3">
      <c r="A60" s="10" t="s">
        <v>2312</v>
      </c>
      <c r="B60" t="str">
        <f>VLOOKUP(A60,'Customer Names'!A59:E2394,5,FALSE)</f>
        <v>Rayner</v>
      </c>
      <c r="C60">
        <f>VLOOKUP(A60,'Medical Examinations'!A59:J2394,2,FALSE)</f>
        <v>36.479999999999997</v>
      </c>
      <c r="D60">
        <f>VLOOKUP(A60,'Medical Examinations'!A59:J2394,4,FALSE)</f>
        <v>6.2</v>
      </c>
      <c r="E60" t="str">
        <f>VLOOKUP(A60,'Medical Examinations'!A59:J2394,6,FALSE)</f>
        <v>No</v>
      </c>
      <c r="F60" t="str">
        <f>VLOOKUP(A60,'Medical Examinations'!A59:K2394,7,FALSE)</f>
        <v>No</v>
      </c>
      <c r="G60" t="str">
        <f>VLOOKUP(A60,'Medical Examinations'!A59:L2394,8,FALSE)</f>
        <v>No</v>
      </c>
      <c r="H60">
        <f>VLOOKUP(A60,'Medical Examinations'!A59:M2394,9,FALSE)</f>
        <v>0</v>
      </c>
      <c r="I60" t="str">
        <f>VLOOKUP(A60,'Medical Examinations'!A59:N2394,10,FALSE)</f>
        <v>Yes</v>
      </c>
      <c r="J60" t="str">
        <f>VLOOKUP(A60,'Medical Examinations'!A59:O2394,3,FALSE)</f>
        <v>Obesity</v>
      </c>
      <c r="K60" t="str">
        <f>VLOOKUP(A60,'Medical Examinations'!A59:P2394,5,FALSE)</f>
        <v>Prediabetes</v>
      </c>
      <c r="L60" t="str">
        <f>VLOOKUP(A60,Table1[#All],5,FALSE)</f>
        <v>21-Oct-1977</v>
      </c>
      <c r="M60" s="16">
        <f>VLOOKUP(A60,Table1[#All],8,FALSE)</f>
        <v>42760.5</v>
      </c>
      <c r="N60" t="str">
        <f>VLOOKUP(A60,Table1[#All],9,FALSE)</f>
        <v>tier - 1</v>
      </c>
      <c r="O60" t="str">
        <f>VLOOKUP(A60,Table1[#All],10,FALSE)</f>
        <v>tier - 2</v>
      </c>
      <c r="P60" t="str">
        <f>VLOOKUP(A60,Table1[#All],12,FALSE)</f>
        <v>R1012</v>
      </c>
      <c r="Q60">
        <f>VLOOKUP(A60,Table1[#All],6,FALSE)</f>
        <v>45</v>
      </c>
    </row>
    <row r="61" spans="1:17" x14ac:dyDescent="0.3">
      <c r="A61" s="10" t="s">
        <v>2311</v>
      </c>
      <c r="B61" t="str">
        <f>VLOOKUP(A61,'Customer Names'!A60:E2395,5,FALSE)</f>
        <v>Voghel</v>
      </c>
      <c r="C61">
        <f>VLOOKUP(A61,'Medical Examinations'!A60:J2395,2,FALSE)</f>
        <v>54.82</v>
      </c>
      <c r="D61">
        <f>VLOOKUP(A61,'Medical Examinations'!A60:J2395,4,FALSE)</f>
        <v>10.61</v>
      </c>
      <c r="E61" t="str">
        <f>VLOOKUP(A61,'Medical Examinations'!A60:J2395,6,FALSE)</f>
        <v>No</v>
      </c>
      <c r="F61" t="str">
        <f>VLOOKUP(A61,'Medical Examinations'!A60:K2395,7,FALSE)</f>
        <v>No</v>
      </c>
      <c r="G61" t="str">
        <f>VLOOKUP(A61,'Medical Examinations'!A60:L2395,8,FALSE)</f>
        <v>No</v>
      </c>
      <c r="H61">
        <f>VLOOKUP(A61,'Medical Examinations'!A60:M2395,9,FALSE)</f>
        <v>0</v>
      </c>
      <c r="I61" t="str">
        <f>VLOOKUP(A61,'Medical Examinations'!A60:N2395,10,FALSE)</f>
        <v>Yes</v>
      </c>
      <c r="J61" t="str">
        <f>VLOOKUP(A61,'Medical Examinations'!A60:O2395,3,FALSE)</f>
        <v>Obesity</v>
      </c>
      <c r="K61" t="str">
        <f>VLOOKUP(A61,'Medical Examinations'!A60:P2395,5,FALSE)</f>
        <v>Diabetes</v>
      </c>
      <c r="L61" t="str">
        <f>VLOOKUP(A61,Table1[#All],5,FALSE)</f>
        <v>03-Nov-1971</v>
      </c>
      <c r="M61" s="16">
        <f>VLOOKUP(A61,Table1[#All],8,FALSE)</f>
        <v>42644.2</v>
      </c>
      <c r="N61" t="str">
        <f>VLOOKUP(A61,Table1[#All],9,FALSE)</f>
        <v>tier - 1</v>
      </c>
      <c r="O61" t="str">
        <f>VLOOKUP(A61,Table1[#All],10,FALSE)</f>
        <v>tier - 3</v>
      </c>
      <c r="P61" t="str">
        <f>VLOOKUP(A61,Table1[#All],12,FALSE)</f>
        <v>R1011</v>
      </c>
      <c r="Q61">
        <f>VLOOKUP(A61,Table1[#All],6,FALSE)</f>
        <v>51</v>
      </c>
    </row>
    <row r="62" spans="1:17" x14ac:dyDescent="0.3">
      <c r="A62" s="10" t="s">
        <v>2310</v>
      </c>
      <c r="B62" t="str">
        <f>VLOOKUP(A62,'Customer Names'!A61:E2396,5,FALSE)</f>
        <v>Rieth</v>
      </c>
      <c r="C62">
        <f>VLOOKUP(A62,'Medical Examinations'!A61:J2396,2,FALSE)</f>
        <v>38.06</v>
      </c>
      <c r="D62">
        <f>VLOOKUP(A62,'Medical Examinations'!A61:J2396,4,FALSE)</f>
        <v>6.04</v>
      </c>
      <c r="E62" t="str">
        <f>VLOOKUP(A62,'Medical Examinations'!A61:J2396,6,FALSE)</f>
        <v>No</v>
      </c>
      <c r="F62" t="str">
        <f>VLOOKUP(A62,'Medical Examinations'!A61:K2396,7,FALSE)</f>
        <v>No</v>
      </c>
      <c r="G62" t="str">
        <f>VLOOKUP(A62,'Medical Examinations'!A61:L2396,8,FALSE)</f>
        <v>Yes</v>
      </c>
      <c r="H62">
        <f>VLOOKUP(A62,'Medical Examinations'!A61:M2396,9,FALSE)</f>
        <v>1</v>
      </c>
      <c r="I62" t="str">
        <f>VLOOKUP(A62,'Medical Examinations'!A61:N2396,10,FALSE)</f>
        <v>Yes</v>
      </c>
      <c r="J62" t="str">
        <f>VLOOKUP(A62,'Medical Examinations'!A61:O2396,3,FALSE)</f>
        <v>Obesity</v>
      </c>
      <c r="K62" t="str">
        <f>VLOOKUP(A62,'Medical Examinations'!A61:P2396,5,FALSE)</f>
        <v>Prediabetes</v>
      </c>
      <c r="L62" t="str">
        <f>VLOOKUP(A62,Table1[#All],5,FALSE)</f>
        <v>27-Dec-1979</v>
      </c>
      <c r="M62" s="16">
        <f>VLOOKUP(A62,Table1[#All],8,FALSE)</f>
        <v>42560.43</v>
      </c>
      <c r="N62" t="str">
        <f>VLOOKUP(A62,Table1[#All],9,FALSE)</f>
        <v>tier - 1</v>
      </c>
      <c r="O62" t="str">
        <f>VLOOKUP(A62,Table1[#All],10,FALSE)</f>
        <v>tier - 3</v>
      </c>
      <c r="P62" t="str">
        <f>VLOOKUP(A62,Table1[#All],12,FALSE)</f>
        <v>R1013</v>
      </c>
      <c r="Q62">
        <f>VLOOKUP(A62,Table1[#All],6,FALSE)</f>
        <v>43</v>
      </c>
    </row>
    <row r="63" spans="1:17" x14ac:dyDescent="0.3">
      <c r="A63" s="10" t="s">
        <v>2309</v>
      </c>
      <c r="B63" t="str">
        <f>VLOOKUP(A63,'Customer Names'!A62:E2397,5,FALSE)</f>
        <v>Gollotto</v>
      </c>
      <c r="C63">
        <f>VLOOKUP(A63,'Medical Examinations'!A62:J2397,2,FALSE)</f>
        <v>51.48</v>
      </c>
      <c r="D63">
        <f>VLOOKUP(A63,'Medical Examinations'!A62:J2397,4,FALSE)</f>
        <v>9.33</v>
      </c>
      <c r="E63" t="str">
        <f>VLOOKUP(A63,'Medical Examinations'!A62:J2397,6,FALSE)</f>
        <v>Yes</v>
      </c>
      <c r="F63" t="str">
        <f>VLOOKUP(A63,'Medical Examinations'!A62:K2397,7,FALSE)</f>
        <v>No</v>
      </c>
      <c r="G63" t="str">
        <f>VLOOKUP(A63,'Medical Examinations'!A62:L2397,8,FALSE)</f>
        <v>No</v>
      </c>
      <c r="H63">
        <f>VLOOKUP(A63,'Medical Examinations'!A62:M2397,9,FALSE)</f>
        <v>0</v>
      </c>
      <c r="I63" t="str">
        <f>VLOOKUP(A63,'Medical Examinations'!A62:N2397,10,FALSE)</f>
        <v>Yes</v>
      </c>
      <c r="J63" t="str">
        <f>VLOOKUP(A63,'Medical Examinations'!A62:O2397,3,FALSE)</f>
        <v>Obesity</v>
      </c>
      <c r="K63" t="str">
        <f>VLOOKUP(A63,'Medical Examinations'!A62:P2397,5,FALSE)</f>
        <v>Diabetes</v>
      </c>
      <c r="L63" t="str">
        <f>VLOOKUP(A63,Table1[#All],5,FALSE)</f>
        <v>27-Jun-1967</v>
      </c>
      <c r="M63" s="16">
        <f>VLOOKUP(A63,Table1[#All],8,FALSE)</f>
        <v>42538.720000000001</v>
      </c>
      <c r="N63" t="str">
        <f>VLOOKUP(A63,Table1[#All],9,FALSE)</f>
        <v>tier - 1</v>
      </c>
      <c r="O63" t="str">
        <f>VLOOKUP(A63,Table1[#All],10,FALSE)</f>
        <v>tier - 3</v>
      </c>
      <c r="P63" t="str">
        <f>VLOOKUP(A63,Table1[#All],12,FALSE)</f>
        <v>R1011</v>
      </c>
      <c r="Q63">
        <f>VLOOKUP(A63,Table1[#All],6,FALSE)</f>
        <v>55</v>
      </c>
    </row>
    <row r="64" spans="1:17" x14ac:dyDescent="0.3">
      <c r="A64" s="10" t="s">
        <v>2308</v>
      </c>
      <c r="B64" t="str">
        <f>VLOOKUP(A64,'Customer Names'!A63:E2398,5,FALSE)</f>
        <v>Dunn</v>
      </c>
      <c r="C64">
        <f>VLOOKUP(A64,'Medical Examinations'!A63:J2398,2,FALSE)</f>
        <v>52.06</v>
      </c>
      <c r="D64">
        <f>VLOOKUP(A64,'Medical Examinations'!A63:J2398,4,FALSE)</f>
        <v>11.47</v>
      </c>
      <c r="E64" t="str">
        <f>VLOOKUP(A64,'Medical Examinations'!A63:J2398,6,FALSE)</f>
        <v>No</v>
      </c>
      <c r="F64" t="str">
        <f>VLOOKUP(A64,'Medical Examinations'!A63:K2398,7,FALSE)</f>
        <v>No</v>
      </c>
      <c r="G64" t="str">
        <f>VLOOKUP(A64,'Medical Examinations'!A63:L2398,8,FALSE)</f>
        <v>No</v>
      </c>
      <c r="H64">
        <f>VLOOKUP(A64,'Medical Examinations'!A63:M2398,9,FALSE)</f>
        <v>0</v>
      </c>
      <c r="I64" t="str">
        <f>VLOOKUP(A64,'Medical Examinations'!A63:N2398,10,FALSE)</f>
        <v>Yes</v>
      </c>
      <c r="J64" t="str">
        <f>VLOOKUP(A64,'Medical Examinations'!A63:O2398,3,FALSE)</f>
        <v>Obesity</v>
      </c>
      <c r="K64" t="str">
        <f>VLOOKUP(A64,'Medical Examinations'!A63:P2398,5,FALSE)</f>
        <v>Diabetes</v>
      </c>
      <c r="L64" t="str">
        <f>VLOOKUP(A64,Table1[#All],5,FALSE)</f>
        <v>03-Aug-1968</v>
      </c>
      <c r="M64" s="16">
        <f>VLOOKUP(A64,Table1[#All],8,FALSE)</f>
        <v>42478.6</v>
      </c>
      <c r="N64" t="str">
        <f>VLOOKUP(A64,Table1[#All],9,FALSE)</f>
        <v>tier - 1</v>
      </c>
      <c r="O64" t="str">
        <f>VLOOKUP(A64,Table1[#All],10,FALSE)</f>
        <v>tier - 2</v>
      </c>
      <c r="P64" t="str">
        <f>VLOOKUP(A64,Table1[#All],12,FALSE)</f>
        <v>R1011</v>
      </c>
      <c r="Q64">
        <f>VLOOKUP(A64,Table1[#All],6,FALSE)</f>
        <v>54</v>
      </c>
    </row>
    <row r="65" spans="1:17" x14ac:dyDescent="0.3">
      <c r="A65" s="10" t="s">
        <v>2307</v>
      </c>
      <c r="B65" t="str">
        <f>VLOOKUP(A65,'Customer Names'!A64:E2399,5,FALSE)</f>
        <v>Blitzer</v>
      </c>
      <c r="C65">
        <f>VLOOKUP(A65,'Medical Examinations'!A64:J2399,2,FALSE)</f>
        <v>30.684999999999999</v>
      </c>
      <c r="D65">
        <f>VLOOKUP(A65,'Medical Examinations'!A64:J2399,4,FALSE)</f>
        <v>7.02</v>
      </c>
      <c r="E65" t="str">
        <f>VLOOKUP(A65,'Medical Examinations'!A64:J2399,6,FALSE)</f>
        <v>Yes</v>
      </c>
      <c r="F65" t="str">
        <f>VLOOKUP(A65,'Medical Examinations'!A64:K2399,7,FALSE)</f>
        <v>No</v>
      </c>
      <c r="G65" t="str">
        <f>VLOOKUP(A65,'Medical Examinations'!A64:L2399,8,FALSE)</f>
        <v>No</v>
      </c>
      <c r="H65">
        <f>VLOOKUP(A65,'Medical Examinations'!A64:M2399,9,FALSE)</f>
        <v>0</v>
      </c>
      <c r="I65" t="str">
        <f>VLOOKUP(A65,'Medical Examinations'!A64:N2399,10,FALSE)</f>
        <v>Yes</v>
      </c>
      <c r="J65" t="str">
        <f>VLOOKUP(A65,'Medical Examinations'!A64:O2399,3,FALSE)</f>
        <v>Obesity</v>
      </c>
      <c r="K65" t="str">
        <f>VLOOKUP(A65,'Medical Examinations'!A64:P2399,5,FALSE)</f>
        <v>Diabetes</v>
      </c>
      <c r="L65" t="str">
        <f>VLOOKUP(A65,Table1[#All],5,FALSE)</f>
        <v>28-Jun-1967</v>
      </c>
      <c r="M65" s="16">
        <f>VLOOKUP(A65,Table1[#All],8,FALSE)</f>
        <v>42303.69</v>
      </c>
      <c r="N65" t="str">
        <f>VLOOKUP(A65,Table1[#All],9,FALSE)</f>
        <v>tier - 1</v>
      </c>
      <c r="O65" t="str">
        <f>VLOOKUP(A65,Table1[#All],10,FALSE)</f>
        <v>tier - 2</v>
      </c>
      <c r="P65" t="str">
        <f>VLOOKUP(A65,Table1[#All],12,FALSE)</f>
        <v>R1016</v>
      </c>
      <c r="Q65">
        <f>VLOOKUP(A65,Table1[#All],6,FALSE)</f>
        <v>55</v>
      </c>
    </row>
    <row r="66" spans="1:17" x14ac:dyDescent="0.3">
      <c r="A66" s="10" t="s">
        <v>2306</v>
      </c>
      <c r="B66" t="str">
        <f>VLOOKUP(A66,'Customer Names'!A65:E2400,5,FALSE)</f>
        <v>Smith</v>
      </c>
      <c r="C66">
        <f>VLOOKUP(A66,'Medical Examinations'!A65:J2400,2,FALSE)</f>
        <v>36.08</v>
      </c>
      <c r="D66">
        <f>VLOOKUP(A66,'Medical Examinations'!A65:J2400,4,FALSE)</f>
        <v>8.8000000000000007</v>
      </c>
      <c r="E66" t="str">
        <f>VLOOKUP(A66,'Medical Examinations'!A65:J2400,6,FALSE)</f>
        <v>Yes</v>
      </c>
      <c r="F66" t="str">
        <f>VLOOKUP(A66,'Medical Examinations'!A65:K2400,7,FALSE)</f>
        <v>No</v>
      </c>
      <c r="G66" t="str">
        <f>VLOOKUP(A66,'Medical Examinations'!A65:L2400,8,FALSE)</f>
        <v>No</v>
      </c>
      <c r="H66">
        <f>VLOOKUP(A66,'Medical Examinations'!A65:M2400,9,FALSE)</f>
        <v>1</v>
      </c>
      <c r="I66" t="str">
        <f>VLOOKUP(A66,'Medical Examinations'!A65:N2400,10,FALSE)</f>
        <v>Yes</v>
      </c>
      <c r="J66" t="str">
        <f>VLOOKUP(A66,'Medical Examinations'!A65:O2400,3,FALSE)</f>
        <v>Obesity</v>
      </c>
      <c r="K66" t="str">
        <f>VLOOKUP(A66,'Medical Examinations'!A65:P2400,5,FALSE)</f>
        <v>Diabetes</v>
      </c>
      <c r="L66" t="str">
        <f>VLOOKUP(A66,Table1[#All],5,FALSE)</f>
        <v>15-Aug-1975</v>
      </c>
      <c r="M66" s="16">
        <f>VLOOKUP(A66,Table1[#All],8,FALSE)</f>
        <v>42211.14</v>
      </c>
      <c r="N66" t="str">
        <f>VLOOKUP(A66,Table1[#All],9,FALSE)</f>
        <v>tier - 1</v>
      </c>
      <c r="O66" t="str">
        <f>VLOOKUP(A66,Table1[#All],10,FALSE)</f>
        <v>tier - 3</v>
      </c>
      <c r="P66" t="str">
        <f>VLOOKUP(A66,Table1[#All],12,FALSE)</f>
        <v>R1013</v>
      </c>
      <c r="Q66">
        <f>VLOOKUP(A66,Table1[#All],6,FALSE)</f>
        <v>47</v>
      </c>
    </row>
    <row r="67" spans="1:17" x14ac:dyDescent="0.3">
      <c r="A67" s="10" t="s">
        <v>2305</v>
      </c>
      <c r="B67" t="str">
        <f>VLOOKUP(A67,'Customer Names'!A66:E2401,5,FALSE)</f>
        <v>Hyland</v>
      </c>
      <c r="C67">
        <f>VLOOKUP(A67,'Medical Examinations'!A66:J2401,2,FALSE)</f>
        <v>54.99</v>
      </c>
      <c r="D67">
        <f>VLOOKUP(A67,'Medical Examinations'!A66:J2401,4,FALSE)</f>
        <v>8.68</v>
      </c>
      <c r="E67" t="str">
        <f>VLOOKUP(A67,'Medical Examinations'!A66:J2401,6,FALSE)</f>
        <v>No</v>
      </c>
      <c r="F67" t="str">
        <f>VLOOKUP(A67,'Medical Examinations'!A66:K2401,7,FALSE)</f>
        <v>No</v>
      </c>
      <c r="G67" t="str">
        <f>VLOOKUP(A67,'Medical Examinations'!A66:L2401,8,FALSE)</f>
        <v>No</v>
      </c>
      <c r="H67">
        <f>VLOOKUP(A67,'Medical Examinations'!A66:M2401,9,FALSE)</f>
        <v>2</v>
      </c>
      <c r="I67" t="str">
        <f>VLOOKUP(A67,'Medical Examinations'!A66:N2401,10,FALSE)</f>
        <v>Yes</v>
      </c>
      <c r="J67" t="str">
        <f>VLOOKUP(A67,'Medical Examinations'!A66:O2401,3,FALSE)</f>
        <v>Obesity</v>
      </c>
      <c r="K67" t="str">
        <f>VLOOKUP(A67,'Medical Examinations'!A66:P2401,5,FALSE)</f>
        <v>Diabetes</v>
      </c>
      <c r="L67" t="str">
        <f>VLOOKUP(A67,Table1[#All],5,FALSE)</f>
        <v>18-Sep-1973</v>
      </c>
      <c r="M67" s="16">
        <f>VLOOKUP(A67,Table1[#All],8,FALSE)</f>
        <v>42188.15</v>
      </c>
      <c r="N67" t="str">
        <f>VLOOKUP(A67,Table1[#All],9,FALSE)</f>
        <v>tier - 1</v>
      </c>
      <c r="O67" t="str">
        <f>VLOOKUP(A67,Table1[#All],10,FALSE)</f>
        <v>tier - 1</v>
      </c>
      <c r="P67" t="str">
        <f>VLOOKUP(A67,Table1[#All],12,FALSE)</f>
        <v>R1011</v>
      </c>
      <c r="Q67">
        <f>VLOOKUP(A67,Table1[#All],6,FALSE)</f>
        <v>49</v>
      </c>
    </row>
    <row r="68" spans="1:17" x14ac:dyDescent="0.3">
      <c r="A68" s="10" t="s">
        <v>2304</v>
      </c>
      <c r="B68" t="str">
        <f>VLOOKUP(A68,'Customer Names'!A67:E2402,5,FALSE)</f>
        <v>Ducharme</v>
      </c>
      <c r="C68">
        <f>VLOOKUP(A68,'Medical Examinations'!A67:J2402,2,FALSE)</f>
        <v>35.97</v>
      </c>
      <c r="D68">
        <f>VLOOKUP(A68,'Medical Examinations'!A67:J2402,4,FALSE)</f>
        <v>6.12</v>
      </c>
      <c r="E68" t="str">
        <f>VLOOKUP(A68,'Medical Examinations'!A67:J2402,6,FALSE)</f>
        <v>No</v>
      </c>
      <c r="F68" t="str">
        <f>VLOOKUP(A68,'Medical Examinations'!A67:K2402,7,FALSE)</f>
        <v>No</v>
      </c>
      <c r="G68" t="str">
        <f>VLOOKUP(A68,'Medical Examinations'!A67:L2402,8,FALSE)</f>
        <v>Yes</v>
      </c>
      <c r="H68">
        <f>VLOOKUP(A68,'Medical Examinations'!A67:M2402,9,FALSE)</f>
        <v>1</v>
      </c>
      <c r="I68" t="str">
        <f>VLOOKUP(A68,'Medical Examinations'!A67:N2402,10,FALSE)</f>
        <v>Yes</v>
      </c>
      <c r="J68" t="str">
        <f>VLOOKUP(A68,'Medical Examinations'!A67:O2402,3,FALSE)</f>
        <v>Obesity</v>
      </c>
      <c r="K68" t="str">
        <f>VLOOKUP(A68,'Medical Examinations'!A67:P2402,5,FALSE)</f>
        <v>Prediabetes</v>
      </c>
      <c r="L68" t="str">
        <f>VLOOKUP(A68,Table1[#All],5,FALSE)</f>
        <v>03-Jul-1979</v>
      </c>
      <c r="M68" s="16">
        <f>VLOOKUP(A68,Table1[#All],8,FALSE)</f>
        <v>42124.52</v>
      </c>
      <c r="N68" t="str">
        <f>VLOOKUP(A68,Table1[#All],9,FALSE)</f>
        <v>tier - 1</v>
      </c>
      <c r="O68" t="str">
        <f>VLOOKUP(A68,Table1[#All],10,FALSE)</f>
        <v>tier - 1</v>
      </c>
      <c r="P68" t="str">
        <f>VLOOKUP(A68,Table1[#All],12,FALSE)</f>
        <v>R1013</v>
      </c>
      <c r="Q68">
        <f>VLOOKUP(A68,Table1[#All],6,FALSE)</f>
        <v>43</v>
      </c>
    </row>
    <row r="69" spans="1:17" x14ac:dyDescent="0.3">
      <c r="A69" s="10" t="s">
        <v>2303</v>
      </c>
      <c r="B69" t="str">
        <f>VLOOKUP(A69,'Customer Names'!A68:E2403,5,FALSE)</f>
        <v>Johnson</v>
      </c>
      <c r="C69">
        <f>VLOOKUP(A69,'Medical Examinations'!A68:J2403,2,FALSE)</f>
        <v>45.54</v>
      </c>
      <c r="D69">
        <f>VLOOKUP(A69,'Medical Examinations'!A68:J2403,4,FALSE)</f>
        <v>5.4</v>
      </c>
      <c r="E69" t="str">
        <f>VLOOKUP(A69,'Medical Examinations'!A68:J2403,6,FALSE)</f>
        <v>Yes</v>
      </c>
      <c r="F69" t="str">
        <f>VLOOKUP(A69,'Medical Examinations'!A68:K2403,7,FALSE)</f>
        <v>No</v>
      </c>
      <c r="G69" t="str">
        <f>VLOOKUP(A69,'Medical Examinations'!A68:L2403,8,FALSE)</f>
        <v>Yes</v>
      </c>
      <c r="H69">
        <f>VLOOKUP(A69,'Medical Examinations'!A68:M2403,9,FALSE)</f>
        <v>1</v>
      </c>
      <c r="I69" t="str">
        <f>VLOOKUP(A69,'Medical Examinations'!A68:N2403,10,FALSE)</f>
        <v>Yes</v>
      </c>
      <c r="J69" t="str">
        <f>VLOOKUP(A69,'Medical Examinations'!A68:O2403,3,FALSE)</f>
        <v>Obesity</v>
      </c>
      <c r="K69" t="str">
        <f>VLOOKUP(A69,'Medical Examinations'!A68:P2403,5,FALSE)</f>
        <v>Normal</v>
      </c>
      <c r="L69" t="str">
        <f>VLOOKUP(A69,Table1[#All],5,FALSE)</f>
        <v>09-Dec-1997</v>
      </c>
      <c r="M69" s="16">
        <f>VLOOKUP(A69,Table1[#All],8,FALSE)</f>
        <v>42112.24</v>
      </c>
      <c r="N69" t="str">
        <f>VLOOKUP(A69,Table1[#All],9,FALSE)</f>
        <v>tier - 1</v>
      </c>
      <c r="O69" t="str">
        <f>VLOOKUP(A69,Table1[#All],10,FALSE)</f>
        <v>tier - 3</v>
      </c>
      <c r="P69" t="str">
        <f>VLOOKUP(A69,Table1[#All],12,FALSE)</f>
        <v>R1013</v>
      </c>
      <c r="Q69">
        <f>VLOOKUP(A69,Table1[#All],6,FALSE)</f>
        <v>25</v>
      </c>
    </row>
    <row r="70" spans="1:17" x14ac:dyDescent="0.3">
      <c r="A70" s="10" t="s">
        <v>2302</v>
      </c>
      <c r="B70" t="str">
        <f>VLOOKUP(A70,'Customer Names'!A69:E2404,5,FALSE)</f>
        <v>Mutz</v>
      </c>
      <c r="C70">
        <f>VLOOKUP(A70,'Medical Examinations'!A69:J2404,2,FALSE)</f>
        <v>35.53</v>
      </c>
      <c r="D70">
        <f>VLOOKUP(A70,'Medical Examinations'!A69:J2404,4,FALSE)</f>
        <v>4.3600000000000003</v>
      </c>
      <c r="E70" t="str">
        <f>VLOOKUP(A70,'Medical Examinations'!A69:J2404,6,FALSE)</f>
        <v>Yes</v>
      </c>
      <c r="F70" t="str">
        <f>VLOOKUP(A70,'Medical Examinations'!A69:K2404,7,FALSE)</f>
        <v>No</v>
      </c>
      <c r="G70" t="str">
        <f>VLOOKUP(A70,'Medical Examinations'!A69:L2404,8,FALSE)</f>
        <v>No</v>
      </c>
      <c r="H70">
        <f>VLOOKUP(A70,'Medical Examinations'!A69:M2404,9,FALSE)</f>
        <v>0</v>
      </c>
      <c r="I70" t="str">
        <f>VLOOKUP(A70,'Medical Examinations'!A69:N2404,10,FALSE)</f>
        <v>Yes</v>
      </c>
      <c r="J70" t="str">
        <f>VLOOKUP(A70,'Medical Examinations'!A69:O2404,3,FALSE)</f>
        <v>Obesity</v>
      </c>
      <c r="K70" t="str">
        <f>VLOOKUP(A70,'Medical Examinations'!A69:P2404,5,FALSE)</f>
        <v>Normal</v>
      </c>
      <c r="L70" t="str">
        <f>VLOOKUP(A70,Table1[#All],5,FALSE)</f>
        <v>28-Nov-1976</v>
      </c>
      <c r="M70" s="16">
        <f>VLOOKUP(A70,Table1[#All],8,FALSE)</f>
        <v>42111.66</v>
      </c>
      <c r="N70" t="str">
        <f>VLOOKUP(A70,Table1[#All],9,FALSE)</f>
        <v>tier - 1</v>
      </c>
      <c r="O70" t="str">
        <f>VLOOKUP(A70,Table1[#All],10,FALSE)</f>
        <v>tier - 1</v>
      </c>
      <c r="P70" t="str">
        <f>VLOOKUP(A70,Table1[#All],12,FALSE)</f>
        <v>R1024</v>
      </c>
      <c r="Q70">
        <f>VLOOKUP(A70,Table1[#All],6,FALSE)</f>
        <v>46</v>
      </c>
    </row>
    <row r="71" spans="1:17" x14ac:dyDescent="0.3">
      <c r="A71" s="10" t="s">
        <v>2301</v>
      </c>
      <c r="B71" t="str">
        <f>VLOOKUP(A71,'Customer Names'!A70:E2405,5,FALSE)</f>
        <v>Lee</v>
      </c>
      <c r="C71">
        <f>VLOOKUP(A71,'Medical Examinations'!A70:J2405,2,FALSE)</f>
        <v>30.8</v>
      </c>
      <c r="D71">
        <f>VLOOKUP(A71,'Medical Examinations'!A70:J2405,4,FALSE)</f>
        <v>9.77</v>
      </c>
      <c r="E71" t="str">
        <f>VLOOKUP(A71,'Medical Examinations'!A70:J2405,6,FALSE)</f>
        <v>No</v>
      </c>
      <c r="F71" t="str">
        <f>VLOOKUP(A71,'Medical Examinations'!A70:K2405,7,FALSE)</f>
        <v>No</v>
      </c>
      <c r="G71" t="str">
        <f>VLOOKUP(A71,'Medical Examinations'!A70:L2405,8,FALSE)</f>
        <v>No</v>
      </c>
      <c r="H71">
        <f>VLOOKUP(A71,'Medical Examinations'!A70:M2405,9,FALSE)</f>
        <v>0</v>
      </c>
      <c r="I71" t="str">
        <f>VLOOKUP(A71,'Medical Examinations'!A70:N2405,10,FALSE)</f>
        <v>Yes</v>
      </c>
      <c r="J71" t="str">
        <f>VLOOKUP(A71,'Medical Examinations'!A70:O2405,3,FALSE)</f>
        <v>Obesity</v>
      </c>
      <c r="K71" t="str">
        <f>VLOOKUP(A71,'Medical Examinations'!A70:P2405,5,FALSE)</f>
        <v>Diabetes</v>
      </c>
      <c r="L71" t="str">
        <f>VLOOKUP(A71,Table1[#All],5,FALSE)</f>
        <v>19-Dec-1968</v>
      </c>
      <c r="M71" s="16">
        <f>VLOOKUP(A71,Table1[#All],8,FALSE)</f>
        <v>41999.519999999997</v>
      </c>
      <c r="N71" t="str">
        <f>VLOOKUP(A71,Table1[#All],9,FALSE)</f>
        <v>tier - 1</v>
      </c>
      <c r="O71" t="str">
        <f>VLOOKUP(A71,Table1[#All],10,FALSE)</f>
        <v>tier - 3</v>
      </c>
      <c r="P71" t="str">
        <f>VLOOKUP(A71,Table1[#All],12,FALSE)</f>
        <v>R1013</v>
      </c>
      <c r="Q71">
        <f>VLOOKUP(A71,Table1[#All],6,FALSE)</f>
        <v>54</v>
      </c>
    </row>
    <row r="72" spans="1:17" x14ac:dyDescent="0.3">
      <c r="A72" s="10" t="s">
        <v>2300</v>
      </c>
      <c r="B72" t="str">
        <f>VLOOKUP(A72,'Customer Names'!A71:E2406,5,FALSE)</f>
        <v>Turner</v>
      </c>
      <c r="C72">
        <f>VLOOKUP(A72,'Medical Examinations'!A71:J2406,2,FALSE)</f>
        <v>38.39</v>
      </c>
      <c r="D72">
        <f>VLOOKUP(A72,'Medical Examinations'!A71:J2406,4,FALSE)</f>
        <v>4.25</v>
      </c>
      <c r="E72" t="str">
        <f>VLOOKUP(A72,'Medical Examinations'!A71:J2406,6,FALSE)</f>
        <v>No</v>
      </c>
      <c r="F72" t="str">
        <f>VLOOKUP(A72,'Medical Examinations'!A71:K2406,7,FALSE)</f>
        <v>No</v>
      </c>
      <c r="G72" t="str">
        <f>VLOOKUP(A72,'Medical Examinations'!A71:L2406,8,FALSE)</f>
        <v>No</v>
      </c>
      <c r="H72">
        <f>VLOOKUP(A72,'Medical Examinations'!A71:M2406,9,FALSE)</f>
        <v>1</v>
      </c>
      <c r="I72" t="str">
        <f>VLOOKUP(A72,'Medical Examinations'!A71:N2406,10,FALSE)</f>
        <v>Yes</v>
      </c>
      <c r="J72" t="str">
        <f>VLOOKUP(A72,'Medical Examinations'!A71:O2406,3,FALSE)</f>
        <v>Obesity</v>
      </c>
      <c r="K72" t="str">
        <f>VLOOKUP(A72,'Medical Examinations'!A71:P2406,5,FALSE)</f>
        <v>Normal</v>
      </c>
      <c r="L72" t="str">
        <f>VLOOKUP(A72,Table1[#All],5,FALSE)</f>
        <v>10-Nov-1984</v>
      </c>
      <c r="M72" s="16">
        <f>VLOOKUP(A72,Table1[#All],8,FALSE)</f>
        <v>41949.24</v>
      </c>
      <c r="N72" t="str">
        <f>VLOOKUP(A72,Table1[#All],9,FALSE)</f>
        <v>tier - 1</v>
      </c>
      <c r="O72" t="str">
        <f>VLOOKUP(A72,Table1[#All],10,FALSE)</f>
        <v>tier - 1</v>
      </c>
      <c r="P72" t="str">
        <f>VLOOKUP(A72,Table1[#All],12,FALSE)</f>
        <v>R1013</v>
      </c>
      <c r="Q72">
        <f>VLOOKUP(A72,Table1[#All],6,FALSE)</f>
        <v>38</v>
      </c>
    </row>
    <row r="73" spans="1:17" x14ac:dyDescent="0.3">
      <c r="A73" s="10" t="s">
        <v>2299</v>
      </c>
      <c r="B73" t="str">
        <f>VLOOKUP(A73,'Customer Names'!A72:E2407,5,FALSE)</f>
        <v>Rangel</v>
      </c>
      <c r="C73">
        <f>VLOOKUP(A73,'Medical Examinations'!A72:J2407,2,FALSE)</f>
        <v>32.299999999999997</v>
      </c>
      <c r="D73">
        <f>VLOOKUP(A73,'Medical Examinations'!A72:J2407,4,FALSE)</f>
        <v>4.76</v>
      </c>
      <c r="E73" t="str">
        <f>VLOOKUP(A73,'Medical Examinations'!A72:J2407,6,FALSE)</f>
        <v>No</v>
      </c>
      <c r="F73" t="str">
        <f>VLOOKUP(A73,'Medical Examinations'!A72:K2407,7,FALSE)</f>
        <v>No</v>
      </c>
      <c r="G73" t="str">
        <f>VLOOKUP(A73,'Medical Examinations'!A72:L2407,8,FALSE)</f>
        <v>No</v>
      </c>
      <c r="H73">
        <f>VLOOKUP(A73,'Medical Examinations'!A72:M2407,9,FALSE)</f>
        <v>2</v>
      </c>
      <c r="I73" t="str">
        <f>VLOOKUP(A73,'Medical Examinations'!A72:N2407,10,FALSE)</f>
        <v>Yes</v>
      </c>
      <c r="J73" t="str">
        <f>VLOOKUP(A73,'Medical Examinations'!A72:O2407,3,FALSE)</f>
        <v>Obesity</v>
      </c>
      <c r="K73" t="str">
        <f>VLOOKUP(A73,'Medical Examinations'!A72:P2407,5,FALSE)</f>
        <v>Normal</v>
      </c>
      <c r="L73" t="str">
        <f>VLOOKUP(A73,Table1[#All],5,FALSE)</f>
        <v>08-Jun-1972</v>
      </c>
      <c r="M73" s="16">
        <f>VLOOKUP(A73,Table1[#All],8,FALSE)</f>
        <v>41919.1</v>
      </c>
      <c r="N73" t="str">
        <f>VLOOKUP(A73,Table1[#All],9,FALSE)</f>
        <v>tier - 1</v>
      </c>
      <c r="O73" t="str">
        <f>VLOOKUP(A73,Table1[#All],10,FALSE)</f>
        <v>tier - 1</v>
      </c>
      <c r="P73" t="str">
        <f>VLOOKUP(A73,Table1[#All],12,FALSE)</f>
        <v>R1016</v>
      </c>
      <c r="Q73">
        <f>VLOOKUP(A73,Table1[#All],6,FALSE)</f>
        <v>51</v>
      </c>
    </row>
    <row r="74" spans="1:17" x14ac:dyDescent="0.3">
      <c r="A74" s="10" t="s">
        <v>2298</v>
      </c>
      <c r="B74" t="str">
        <f>VLOOKUP(A74,'Customer Names'!A73:E2408,5,FALSE)</f>
        <v>Lacey</v>
      </c>
      <c r="C74">
        <f>VLOOKUP(A74,'Medical Examinations'!A73:J2408,2,FALSE)</f>
        <v>48.8</v>
      </c>
      <c r="D74">
        <f>VLOOKUP(A74,'Medical Examinations'!A73:J2408,4,FALSE)</f>
        <v>6.22</v>
      </c>
      <c r="E74" t="str">
        <f>VLOOKUP(A74,'Medical Examinations'!A73:J2408,6,FALSE)</f>
        <v>Yes</v>
      </c>
      <c r="F74" t="str">
        <f>VLOOKUP(A74,'Medical Examinations'!A73:K2408,7,FALSE)</f>
        <v>No</v>
      </c>
      <c r="G74" t="str">
        <f>VLOOKUP(A74,'Medical Examinations'!A73:L2408,8,FALSE)</f>
        <v>No</v>
      </c>
      <c r="H74">
        <f>VLOOKUP(A74,'Medical Examinations'!A73:M2408,9,FALSE)</f>
        <v>2</v>
      </c>
      <c r="I74" t="str">
        <f>VLOOKUP(A74,'Medical Examinations'!A73:N2408,10,FALSE)</f>
        <v>Yes</v>
      </c>
      <c r="J74" t="str">
        <f>VLOOKUP(A74,'Medical Examinations'!A73:O2408,3,FALSE)</f>
        <v>Obesity</v>
      </c>
      <c r="K74" t="str">
        <f>VLOOKUP(A74,'Medical Examinations'!A73:P2408,5,FALSE)</f>
        <v>Prediabetes</v>
      </c>
      <c r="L74" t="str">
        <f>VLOOKUP(A74,Table1[#All],5,FALSE)</f>
        <v>21-Sep-1966</v>
      </c>
      <c r="M74" s="16">
        <f>VLOOKUP(A74,Table1[#All],8,FALSE)</f>
        <v>41886.54</v>
      </c>
      <c r="N74" t="str">
        <f>VLOOKUP(A74,Table1[#All],9,FALSE)</f>
        <v>tier - 1</v>
      </c>
      <c r="O74" t="str">
        <f>VLOOKUP(A74,Table1[#All],10,FALSE)</f>
        <v>tier - 3</v>
      </c>
      <c r="P74" t="str">
        <f>VLOOKUP(A74,Table1[#All],12,FALSE)</f>
        <v>R1011</v>
      </c>
      <c r="Q74">
        <f>VLOOKUP(A74,Table1[#All],6,FALSE)</f>
        <v>56</v>
      </c>
    </row>
    <row r="75" spans="1:17" x14ac:dyDescent="0.3">
      <c r="A75" s="10" t="s">
        <v>2297</v>
      </c>
      <c r="B75" t="str">
        <f>VLOOKUP(A75,'Customer Names'!A74:E2409,5,FALSE)</f>
        <v>Stiger</v>
      </c>
      <c r="C75">
        <f>VLOOKUP(A75,'Medical Examinations'!A74:J2409,2,FALSE)</f>
        <v>45.5</v>
      </c>
      <c r="D75">
        <f>VLOOKUP(A75,'Medical Examinations'!A74:J2409,4,FALSE)</f>
        <v>7.96</v>
      </c>
      <c r="E75" t="str">
        <f>VLOOKUP(A75,'Medical Examinations'!A74:J2409,6,FALSE)</f>
        <v>No</v>
      </c>
      <c r="F75" t="str">
        <f>VLOOKUP(A75,'Medical Examinations'!A74:K2409,7,FALSE)</f>
        <v>No</v>
      </c>
      <c r="G75" t="str">
        <f>VLOOKUP(A75,'Medical Examinations'!A74:L2409,8,FALSE)</f>
        <v>No</v>
      </c>
      <c r="H75">
        <f>VLOOKUP(A75,'Medical Examinations'!A74:M2409,9,FALSE)</f>
        <v>0</v>
      </c>
      <c r="I75" t="str">
        <f>VLOOKUP(A75,'Medical Examinations'!A74:N2409,10,FALSE)</f>
        <v>Yes</v>
      </c>
      <c r="J75" t="str">
        <f>VLOOKUP(A75,'Medical Examinations'!A74:O2409,3,FALSE)</f>
        <v>Obesity</v>
      </c>
      <c r="K75" t="str">
        <f>VLOOKUP(A75,'Medical Examinations'!A74:P2409,5,FALSE)</f>
        <v>Diabetes</v>
      </c>
      <c r="L75" t="str">
        <f>VLOOKUP(A75,Table1[#All],5,FALSE)</f>
        <v>22-Sep-1962</v>
      </c>
      <c r="M75" s="16">
        <f>VLOOKUP(A75,Table1[#All],8,FALSE)</f>
        <v>41794.629999999997</v>
      </c>
      <c r="N75" t="str">
        <f>VLOOKUP(A75,Table1[#All],9,FALSE)</f>
        <v>tier - 1</v>
      </c>
      <c r="O75" t="str">
        <f>VLOOKUP(A75,Table1[#All],10,FALSE)</f>
        <v>tier - 3</v>
      </c>
      <c r="P75" t="str">
        <f>VLOOKUP(A75,Table1[#All],12,FALSE)</f>
        <v>R1011</v>
      </c>
      <c r="Q75">
        <f>VLOOKUP(A75,Table1[#All],6,FALSE)</f>
        <v>60</v>
      </c>
    </row>
    <row r="76" spans="1:17" x14ac:dyDescent="0.3">
      <c r="A76" s="10" t="s">
        <v>2296</v>
      </c>
      <c r="B76" t="str">
        <f>VLOOKUP(A76,'Customer Names'!A75:E2410,5,FALSE)</f>
        <v>Caldwell</v>
      </c>
      <c r="C76">
        <f>VLOOKUP(A76,'Medical Examinations'!A75:J2410,2,FALSE)</f>
        <v>53.61</v>
      </c>
      <c r="D76">
        <f>VLOOKUP(A76,'Medical Examinations'!A75:J2410,4,FALSE)</f>
        <v>10.92</v>
      </c>
      <c r="E76" t="str">
        <f>VLOOKUP(A76,'Medical Examinations'!A75:J2410,6,FALSE)</f>
        <v>Yes</v>
      </c>
      <c r="F76" t="str">
        <f>VLOOKUP(A76,'Medical Examinations'!A75:K2410,7,FALSE)</f>
        <v>No</v>
      </c>
      <c r="G76" t="str">
        <f>VLOOKUP(A76,'Medical Examinations'!A75:L2410,8,FALSE)</f>
        <v>No</v>
      </c>
      <c r="H76">
        <f>VLOOKUP(A76,'Medical Examinations'!A75:M2410,9,FALSE)</f>
        <v>1</v>
      </c>
      <c r="I76" t="str">
        <f>VLOOKUP(A76,'Medical Examinations'!A75:N2410,10,FALSE)</f>
        <v>Yes</v>
      </c>
      <c r="J76" t="str">
        <f>VLOOKUP(A76,'Medical Examinations'!A75:O2410,3,FALSE)</f>
        <v>Obesity</v>
      </c>
      <c r="K76" t="str">
        <f>VLOOKUP(A76,'Medical Examinations'!A75:P2410,5,FALSE)</f>
        <v>Diabetes</v>
      </c>
      <c r="L76" t="str">
        <f>VLOOKUP(A76,Table1[#All],5,FALSE)</f>
        <v>29-Sep-1975</v>
      </c>
      <c r="M76" s="16">
        <f>VLOOKUP(A76,Table1[#All],8,FALSE)</f>
        <v>41681.86</v>
      </c>
      <c r="N76" t="str">
        <f>VLOOKUP(A76,Table1[#All],9,FALSE)</f>
        <v>tier - 1</v>
      </c>
      <c r="O76" t="str">
        <f>VLOOKUP(A76,Table1[#All],10,FALSE)</f>
        <v>tier - 1</v>
      </c>
      <c r="P76" t="str">
        <f>VLOOKUP(A76,Table1[#All],12,FALSE)</f>
        <v>R1011</v>
      </c>
      <c r="Q76">
        <f>VLOOKUP(A76,Table1[#All],6,FALSE)</f>
        <v>47</v>
      </c>
    </row>
    <row r="77" spans="1:17" x14ac:dyDescent="0.3">
      <c r="A77" s="10" t="s">
        <v>2295</v>
      </c>
      <c r="B77" t="str">
        <f>VLOOKUP(A77,'Customer Names'!A76:E2411,5,FALSE)</f>
        <v>Marmillod</v>
      </c>
      <c r="C77">
        <f>VLOOKUP(A77,'Medical Examinations'!A76:J2411,2,FALSE)</f>
        <v>36.19</v>
      </c>
      <c r="D77">
        <f>VLOOKUP(A77,'Medical Examinations'!A76:J2411,4,FALSE)</f>
        <v>11.51</v>
      </c>
      <c r="E77" t="str">
        <f>VLOOKUP(A77,'Medical Examinations'!A76:J2411,6,FALSE)</f>
        <v>Yes</v>
      </c>
      <c r="F77" t="str">
        <f>VLOOKUP(A77,'Medical Examinations'!A76:K2411,7,FALSE)</f>
        <v>No</v>
      </c>
      <c r="G77" t="str">
        <f>VLOOKUP(A77,'Medical Examinations'!A76:L2411,8,FALSE)</f>
        <v>No</v>
      </c>
      <c r="H77">
        <f>VLOOKUP(A77,'Medical Examinations'!A76:M2411,9,FALSE)</f>
        <v>1</v>
      </c>
      <c r="I77" t="str">
        <f>VLOOKUP(A77,'Medical Examinations'!A76:N2411,10,FALSE)</f>
        <v>Yes</v>
      </c>
      <c r="J77" t="str">
        <f>VLOOKUP(A77,'Medical Examinations'!A76:O2411,3,FALSE)</f>
        <v>Obesity</v>
      </c>
      <c r="K77" t="str">
        <f>VLOOKUP(A77,'Medical Examinations'!A76:P2411,5,FALSE)</f>
        <v>Diabetes</v>
      </c>
      <c r="L77" t="str">
        <f>VLOOKUP(A77,Table1[#All],5,FALSE)</f>
        <v>14-Nov-1975</v>
      </c>
      <c r="M77" s="16">
        <f>VLOOKUP(A77,Table1[#All],8,FALSE)</f>
        <v>41676.080000000002</v>
      </c>
      <c r="N77" t="str">
        <f>VLOOKUP(A77,Table1[#All],9,FALSE)</f>
        <v>tier - 1</v>
      </c>
      <c r="O77" t="str">
        <f>VLOOKUP(A77,Table1[#All],10,FALSE)</f>
        <v>tier - 2</v>
      </c>
      <c r="P77" t="str">
        <f>VLOOKUP(A77,Table1[#All],12,FALSE)</f>
        <v>R1013</v>
      </c>
      <c r="Q77">
        <f>VLOOKUP(A77,Table1[#All],6,FALSE)</f>
        <v>47</v>
      </c>
    </row>
    <row r="78" spans="1:17" x14ac:dyDescent="0.3">
      <c r="A78" s="10" t="s">
        <v>2294</v>
      </c>
      <c r="B78" t="str">
        <f>VLOOKUP(A78,'Customer Names'!A77:E2412,5,FALSE)</f>
        <v>Cloutier-Simons</v>
      </c>
      <c r="C78">
        <f>VLOOKUP(A78,'Medical Examinations'!A77:J2412,2,FALSE)</f>
        <v>34.6</v>
      </c>
      <c r="D78">
        <f>VLOOKUP(A78,'Medical Examinations'!A77:J2412,4,FALSE)</f>
        <v>5.99</v>
      </c>
      <c r="E78" t="str">
        <f>VLOOKUP(A78,'Medical Examinations'!A77:J2412,6,FALSE)</f>
        <v>Yes</v>
      </c>
      <c r="F78" t="str">
        <f>VLOOKUP(A78,'Medical Examinations'!A77:K2412,7,FALSE)</f>
        <v>No</v>
      </c>
      <c r="G78" t="str">
        <f>VLOOKUP(A78,'Medical Examinations'!A77:L2412,8,FALSE)</f>
        <v>No</v>
      </c>
      <c r="H78">
        <f>VLOOKUP(A78,'Medical Examinations'!A77:M2412,9,FALSE)</f>
        <v>0</v>
      </c>
      <c r="I78" t="str">
        <f>VLOOKUP(A78,'Medical Examinations'!A77:N2412,10,FALSE)</f>
        <v>Yes</v>
      </c>
      <c r="J78" t="str">
        <f>VLOOKUP(A78,'Medical Examinations'!A77:O2412,3,FALSE)</f>
        <v>Obesity</v>
      </c>
      <c r="K78" t="str">
        <f>VLOOKUP(A78,'Medical Examinations'!A77:P2412,5,FALSE)</f>
        <v>Prediabetes</v>
      </c>
      <c r="L78" t="str">
        <f>VLOOKUP(A78,Table1[#All],5,FALSE)</f>
        <v>29-Oct-1976</v>
      </c>
      <c r="M78" s="16">
        <f>VLOOKUP(A78,Table1[#All],8,FALSE)</f>
        <v>41661.599999999999</v>
      </c>
      <c r="N78" t="str">
        <f>VLOOKUP(A78,Table1[#All],9,FALSE)</f>
        <v>tier - 1</v>
      </c>
      <c r="O78" t="str">
        <f>VLOOKUP(A78,Table1[#All],10,FALSE)</f>
        <v>tier - 3</v>
      </c>
      <c r="P78" t="str">
        <f>VLOOKUP(A78,Table1[#All],12,FALSE)</f>
        <v>R1011</v>
      </c>
      <c r="Q78">
        <f>VLOOKUP(A78,Table1[#All],6,FALSE)</f>
        <v>46</v>
      </c>
    </row>
    <row r="79" spans="1:17" x14ac:dyDescent="0.3">
      <c r="A79" s="10" t="s">
        <v>2293</v>
      </c>
      <c r="B79" t="str">
        <f>VLOOKUP(A79,'Customer Names'!A78:E2413,5,FALSE)</f>
        <v>Vegas</v>
      </c>
      <c r="C79">
        <f>VLOOKUP(A79,'Medical Examinations'!A78:J2413,2,FALSE)</f>
        <v>54.12</v>
      </c>
      <c r="D79">
        <f>VLOOKUP(A79,'Medical Examinations'!A78:J2413,4,FALSE)</f>
        <v>11.57</v>
      </c>
      <c r="E79" t="str">
        <f>VLOOKUP(A79,'Medical Examinations'!A78:J2413,6,FALSE)</f>
        <v>No</v>
      </c>
      <c r="F79" t="str">
        <f>VLOOKUP(A79,'Medical Examinations'!A78:K2413,7,FALSE)</f>
        <v>No</v>
      </c>
      <c r="G79" t="str">
        <f>VLOOKUP(A79,'Medical Examinations'!A78:L2413,8,FALSE)</f>
        <v>No</v>
      </c>
      <c r="H79">
        <f>VLOOKUP(A79,'Medical Examinations'!A78:M2413,9,FALSE)</f>
        <v>0</v>
      </c>
      <c r="I79" t="str">
        <f>VLOOKUP(A79,'Medical Examinations'!A78:N2413,10,FALSE)</f>
        <v>Yes</v>
      </c>
      <c r="J79" t="str">
        <f>VLOOKUP(A79,'Medical Examinations'!A78:O2413,3,FALSE)</f>
        <v>Obesity</v>
      </c>
      <c r="K79" t="str">
        <f>VLOOKUP(A79,'Medical Examinations'!A78:P2413,5,FALSE)</f>
        <v>Diabetes</v>
      </c>
      <c r="L79" t="str">
        <f>VLOOKUP(A79,Table1[#All],5,FALSE)</f>
        <v>24-Nov-1974</v>
      </c>
      <c r="M79" s="16">
        <f>VLOOKUP(A79,Table1[#All],8,FALSE)</f>
        <v>41636.199999999997</v>
      </c>
      <c r="N79" t="str">
        <f>VLOOKUP(A79,Table1[#All],9,FALSE)</f>
        <v>tier - 1</v>
      </c>
      <c r="O79" t="str">
        <f>VLOOKUP(A79,Table1[#All],10,FALSE)</f>
        <v>tier - 1</v>
      </c>
      <c r="P79" t="str">
        <f>VLOOKUP(A79,Table1[#All],12,FALSE)</f>
        <v>R1011</v>
      </c>
      <c r="Q79">
        <f>VLOOKUP(A79,Table1[#All],6,FALSE)</f>
        <v>48</v>
      </c>
    </row>
    <row r="80" spans="1:17" x14ac:dyDescent="0.3">
      <c r="A80" s="10" t="s">
        <v>2292</v>
      </c>
      <c r="B80" t="str">
        <f>VLOOKUP(A80,'Customer Names'!A79:E2414,5,FALSE)</f>
        <v>Cochran</v>
      </c>
      <c r="C80">
        <f>VLOOKUP(A80,'Medical Examinations'!A79:J2414,2,FALSE)</f>
        <v>48.82</v>
      </c>
      <c r="D80">
        <f>VLOOKUP(A80,'Medical Examinations'!A79:J2414,4,FALSE)</f>
        <v>6.67</v>
      </c>
      <c r="E80" t="str">
        <f>VLOOKUP(A80,'Medical Examinations'!A79:J2414,6,FALSE)</f>
        <v>Yes</v>
      </c>
      <c r="F80" t="str">
        <f>VLOOKUP(A80,'Medical Examinations'!A79:K2414,7,FALSE)</f>
        <v>No</v>
      </c>
      <c r="G80" t="str">
        <f>VLOOKUP(A80,'Medical Examinations'!A79:L2414,8,FALSE)</f>
        <v>No</v>
      </c>
      <c r="H80">
        <f>VLOOKUP(A80,'Medical Examinations'!A79:M2414,9,FALSE)</f>
        <v>0</v>
      </c>
      <c r="I80" t="str">
        <f>VLOOKUP(A80,'Medical Examinations'!A79:N2414,10,FALSE)</f>
        <v>Yes</v>
      </c>
      <c r="J80" t="str">
        <f>VLOOKUP(A80,'Medical Examinations'!A79:O2414,3,FALSE)</f>
        <v>Obesity</v>
      </c>
      <c r="K80" t="str">
        <f>VLOOKUP(A80,'Medical Examinations'!A79:P2414,5,FALSE)</f>
        <v>Diabetes</v>
      </c>
      <c r="L80" t="str">
        <f>VLOOKUP(A80,Table1[#All],5,FALSE)</f>
        <v>22-Dec-1967</v>
      </c>
      <c r="M80" s="16">
        <f>VLOOKUP(A80,Table1[#All],8,FALSE)</f>
        <v>41505.15</v>
      </c>
      <c r="N80" t="str">
        <f>VLOOKUP(A80,Table1[#All],9,FALSE)</f>
        <v>tier - 1</v>
      </c>
      <c r="O80" t="str">
        <f>VLOOKUP(A80,Table1[#All],10,FALSE)</f>
        <v>tier - 2</v>
      </c>
      <c r="P80" t="str">
        <f>VLOOKUP(A80,Table1[#All],12,FALSE)</f>
        <v>R1011</v>
      </c>
      <c r="Q80">
        <f>VLOOKUP(A80,Table1[#All],6,FALSE)</f>
        <v>55</v>
      </c>
    </row>
    <row r="81" spans="1:17" x14ac:dyDescent="0.3">
      <c r="A81" s="10" t="s">
        <v>2291</v>
      </c>
      <c r="B81" t="str">
        <f>VLOOKUP(A81,'Customer Names'!A80:E2415,5,FALSE)</f>
        <v>Holtzapple</v>
      </c>
      <c r="C81">
        <f>VLOOKUP(A81,'Medical Examinations'!A80:J2415,2,FALSE)</f>
        <v>51.01</v>
      </c>
      <c r="D81">
        <f>VLOOKUP(A81,'Medical Examinations'!A80:J2415,4,FALSE)</f>
        <v>9.1999999999999993</v>
      </c>
      <c r="E81" t="str">
        <f>VLOOKUP(A81,'Medical Examinations'!A80:J2415,6,FALSE)</f>
        <v>No</v>
      </c>
      <c r="F81" t="str">
        <f>VLOOKUP(A81,'Medical Examinations'!A80:K2415,7,FALSE)</f>
        <v>No</v>
      </c>
      <c r="G81" t="str">
        <f>VLOOKUP(A81,'Medical Examinations'!A80:L2415,8,FALSE)</f>
        <v>No</v>
      </c>
      <c r="H81">
        <f>VLOOKUP(A81,'Medical Examinations'!A80:M2415,9,FALSE)</f>
        <v>0</v>
      </c>
      <c r="I81" t="str">
        <f>VLOOKUP(A81,'Medical Examinations'!A80:N2415,10,FALSE)</f>
        <v>Yes</v>
      </c>
      <c r="J81" t="str">
        <f>VLOOKUP(A81,'Medical Examinations'!A80:O2415,3,FALSE)</f>
        <v>Obesity</v>
      </c>
      <c r="K81" t="str">
        <f>VLOOKUP(A81,'Medical Examinations'!A80:P2415,5,FALSE)</f>
        <v>Diabetes</v>
      </c>
      <c r="L81" t="str">
        <f>VLOOKUP(A81,Table1[#All],5,FALSE)</f>
        <v>16-Oct-1971</v>
      </c>
      <c r="M81" s="16">
        <f>VLOOKUP(A81,Table1[#All],8,FALSE)</f>
        <v>41351.879999999997</v>
      </c>
      <c r="N81" t="str">
        <f>VLOOKUP(A81,Table1[#All],9,FALSE)</f>
        <v>tier - 1</v>
      </c>
      <c r="O81" t="str">
        <f>VLOOKUP(A81,Table1[#All],10,FALSE)</f>
        <v>tier - 2</v>
      </c>
      <c r="P81" t="str">
        <f>VLOOKUP(A81,Table1[#All],12,FALSE)</f>
        <v>R1011</v>
      </c>
      <c r="Q81">
        <f>VLOOKUP(A81,Table1[#All],6,FALSE)</f>
        <v>51</v>
      </c>
    </row>
    <row r="82" spans="1:17" x14ac:dyDescent="0.3">
      <c r="A82" s="10" t="s">
        <v>2290</v>
      </c>
      <c r="B82" t="str">
        <f>VLOOKUP(A82,'Customer Names'!A81:E2416,5,FALSE)</f>
        <v>Meyer</v>
      </c>
      <c r="C82">
        <f>VLOOKUP(A82,'Medical Examinations'!A81:J2416,2,FALSE)</f>
        <v>45.65</v>
      </c>
      <c r="D82">
        <f>VLOOKUP(A82,'Medical Examinations'!A81:J2416,4,FALSE)</f>
        <v>5.1100000000000003</v>
      </c>
      <c r="E82" t="str">
        <f>VLOOKUP(A82,'Medical Examinations'!A81:J2416,6,FALSE)</f>
        <v>Yes</v>
      </c>
      <c r="F82" t="str">
        <f>VLOOKUP(A82,'Medical Examinations'!A81:K2416,7,FALSE)</f>
        <v>No</v>
      </c>
      <c r="G82" t="str">
        <f>VLOOKUP(A82,'Medical Examinations'!A81:L2416,8,FALSE)</f>
        <v>No</v>
      </c>
      <c r="H82">
        <f>VLOOKUP(A82,'Medical Examinations'!A81:M2416,9,FALSE)</f>
        <v>1</v>
      </c>
      <c r="I82" t="str">
        <f>VLOOKUP(A82,'Medical Examinations'!A81:N2416,10,FALSE)</f>
        <v>Yes</v>
      </c>
      <c r="J82" t="str">
        <f>VLOOKUP(A82,'Medical Examinations'!A81:O2416,3,FALSE)</f>
        <v>Obesity</v>
      </c>
      <c r="K82" t="str">
        <f>VLOOKUP(A82,'Medical Examinations'!A81:P2416,5,FALSE)</f>
        <v>Normal</v>
      </c>
      <c r="L82" t="str">
        <f>VLOOKUP(A82,Table1[#All],5,FALSE)</f>
        <v>07-Oct-1964</v>
      </c>
      <c r="M82" s="16">
        <f>VLOOKUP(A82,Table1[#All],8,FALSE)</f>
        <v>41331.79</v>
      </c>
      <c r="N82" t="str">
        <f>VLOOKUP(A82,Table1[#All],9,FALSE)</f>
        <v>tier - 1</v>
      </c>
      <c r="O82" t="str">
        <f>VLOOKUP(A82,Table1[#All],10,FALSE)</f>
        <v>tier - 2</v>
      </c>
      <c r="P82" t="str">
        <f>VLOOKUP(A82,Table1[#All],12,FALSE)</f>
        <v>R1011</v>
      </c>
      <c r="Q82">
        <f>VLOOKUP(A82,Table1[#All],6,FALSE)</f>
        <v>58</v>
      </c>
    </row>
    <row r="83" spans="1:17" x14ac:dyDescent="0.3">
      <c r="A83" s="10" t="s">
        <v>2289</v>
      </c>
      <c r="B83" t="str">
        <f>VLOOKUP(A83,'Customer Names'!A82:E2417,5,FALSE)</f>
        <v>Brickley</v>
      </c>
      <c r="C83">
        <f>VLOOKUP(A83,'Medical Examinations'!A82:J2417,2,FALSE)</f>
        <v>52.9</v>
      </c>
      <c r="D83">
        <f>VLOOKUP(A83,'Medical Examinations'!A82:J2417,4,FALSE)</f>
        <v>5.34</v>
      </c>
      <c r="E83" t="str">
        <f>VLOOKUP(A83,'Medical Examinations'!A82:J2417,6,FALSE)</f>
        <v>No</v>
      </c>
      <c r="F83" t="str">
        <f>VLOOKUP(A83,'Medical Examinations'!A82:K2417,7,FALSE)</f>
        <v>No</v>
      </c>
      <c r="G83" t="str">
        <f>VLOOKUP(A83,'Medical Examinations'!A82:L2417,8,FALSE)</f>
        <v>No</v>
      </c>
      <c r="H83">
        <f>VLOOKUP(A83,'Medical Examinations'!A82:M2417,9,FALSE)</f>
        <v>0</v>
      </c>
      <c r="I83" t="str">
        <f>VLOOKUP(A83,'Medical Examinations'!A82:N2417,10,FALSE)</f>
        <v>Yes</v>
      </c>
      <c r="J83" t="str">
        <f>VLOOKUP(A83,'Medical Examinations'!A82:O2417,3,FALSE)</f>
        <v>Obesity</v>
      </c>
      <c r="K83" t="str">
        <f>VLOOKUP(A83,'Medical Examinations'!A82:P2417,5,FALSE)</f>
        <v>Normal</v>
      </c>
      <c r="L83" t="str">
        <f>VLOOKUP(A83,Table1[#All],5,FALSE)</f>
        <v>27-Aug-1977</v>
      </c>
      <c r="M83" s="16">
        <f>VLOOKUP(A83,Table1[#All],8,FALSE)</f>
        <v>41271.5</v>
      </c>
      <c r="N83" t="str">
        <f>VLOOKUP(A83,Table1[#All],9,FALSE)</f>
        <v>tier - 1</v>
      </c>
      <c r="O83" t="str">
        <f>VLOOKUP(A83,Table1[#All],10,FALSE)</f>
        <v>tier - 2</v>
      </c>
      <c r="P83" t="str">
        <f>VLOOKUP(A83,Table1[#All],12,FALSE)</f>
        <v>R1011</v>
      </c>
      <c r="Q83">
        <f>VLOOKUP(A83,Table1[#All],6,FALSE)</f>
        <v>45</v>
      </c>
    </row>
    <row r="84" spans="1:17" x14ac:dyDescent="0.3">
      <c r="A84" s="10" t="s">
        <v>2288</v>
      </c>
      <c r="B84" t="str">
        <f>VLOOKUP(A84,'Customer Names'!A83:E2418,5,FALSE)</f>
        <v>Magee</v>
      </c>
      <c r="C84">
        <f>VLOOKUP(A84,'Medical Examinations'!A83:J2418,2,FALSE)</f>
        <v>45.41</v>
      </c>
      <c r="D84">
        <f>VLOOKUP(A84,'Medical Examinations'!A83:J2418,4,FALSE)</f>
        <v>4.03</v>
      </c>
      <c r="E84" t="str">
        <f>VLOOKUP(A84,'Medical Examinations'!A83:J2418,6,FALSE)</f>
        <v>Yes</v>
      </c>
      <c r="F84" t="str">
        <f>VLOOKUP(A84,'Medical Examinations'!A83:K2418,7,FALSE)</f>
        <v>No</v>
      </c>
      <c r="G84" t="str">
        <f>VLOOKUP(A84,'Medical Examinations'!A83:L2418,8,FALSE)</f>
        <v>No</v>
      </c>
      <c r="H84">
        <f>VLOOKUP(A84,'Medical Examinations'!A83:M2418,9,FALSE)</f>
        <v>1</v>
      </c>
      <c r="I84" t="str">
        <f>VLOOKUP(A84,'Medical Examinations'!A83:N2418,10,FALSE)</f>
        <v>Yes</v>
      </c>
      <c r="J84" t="str">
        <f>VLOOKUP(A84,'Medical Examinations'!A83:O2418,3,FALSE)</f>
        <v>Obesity</v>
      </c>
      <c r="K84" t="str">
        <f>VLOOKUP(A84,'Medical Examinations'!A83:P2418,5,FALSE)</f>
        <v>Normal</v>
      </c>
      <c r="L84" t="str">
        <f>VLOOKUP(A84,Table1[#All],5,FALSE)</f>
        <v>06-Jun-1964</v>
      </c>
      <c r="M84" s="16">
        <f>VLOOKUP(A84,Table1[#All],8,FALSE)</f>
        <v>41250.39</v>
      </c>
      <c r="N84" t="str">
        <f>VLOOKUP(A84,Table1[#All],9,FALSE)</f>
        <v>tier - 1</v>
      </c>
      <c r="O84" t="str">
        <f>VLOOKUP(A84,Table1[#All],10,FALSE)</f>
        <v>tier - 3</v>
      </c>
      <c r="P84" t="str">
        <f>VLOOKUP(A84,Table1[#All],12,FALSE)</f>
        <v>R1011</v>
      </c>
      <c r="Q84">
        <f>VLOOKUP(A84,Table1[#All],6,FALSE)</f>
        <v>59</v>
      </c>
    </row>
    <row r="85" spans="1:17" x14ac:dyDescent="0.3">
      <c r="A85" s="10" t="s">
        <v>2287</v>
      </c>
      <c r="B85" t="str">
        <f>VLOOKUP(A85,'Customer Names'!A84:E2419,5,FALSE)</f>
        <v>Thoma</v>
      </c>
      <c r="C85">
        <f>VLOOKUP(A85,'Medical Examinations'!A84:J2419,2,FALSE)</f>
        <v>49.41</v>
      </c>
      <c r="D85">
        <f>VLOOKUP(A85,'Medical Examinations'!A84:J2419,4,FALSE)</f>
        <v>4.2300000000000004</v>
      </c>
      <c r="E85" t="str">
        <f>VLOOKUP(A85,'Medical Examinations'!A84:J2419,6,FALSE)</f>
        <v>Yes</v>
      </c>
      <c r="F85" t="str">
        <f>VLOOKUP(A85,'Medical Examinations'!A84:K2419,7,FALSE)</f>
        <v>No</v>
      </c>
      <c r="G85" t="str">
        <f>VLOOKUP(A85,'Medical Examinations'!A84:L2419,8,FALSE)</f>
        <v>Yes</v>
      </c>
      <c r="H85">
        <f>VLOOKUP(A85,'Medical Examinations'!A84:M2419,9,FALSE)</f>
        <v>1</v>
      </c>
      <c r="I85" t="str">
        <f>VLOOKUP(A85,'Medical Examinations'!A84:N2419,10,FALSE)</f>
        <v>Yes</v>
      </c>
      <c r="J85" t="str">
        <f>VLOOKUP(A85,'Medical Examinations'!A84:O2419,3,FALSE)</f>
        <v>Obesity</v>
      </c>
      <c r="K85" t="str">
        <f>VLOOKUP(A85,'Medical Examinations'!A84:P2419,5,FALSE)</f>
        <v>Normal</v>
      </c>
      <c r="L85" t="str">
        <f>VLOOKUP(A85,Table1[#All],5,FALSE)</f>
        <v>08-Aug-1969</v>
      </c>
      <c r="M85" s="16">
        <f>VLOOKUP(A85,Table1[#All],8,FALSE)</f>
        <v>41191.57</v>
      </c>
      <c r="N85" t="str">
        <f>VLOOKUP(A85,Table1[#All],9,FALSE)</f>
        <v>tier - 1</v>
      </c>
      <c r="O85" t="str">
        <f>VLOOKUP(A85,Table1[#All],10,FALSE)</f>
        <v>tier - 2</v>
      </c>
      <c r="P85" t="str">
        <f>VLOOKUP(A85,Table1[#All],12,FALSE)</f>
        <v>R1011</v>
      </c>
      <c r="Q85">
        <f>VLOOKUP(A85,Table1[#All],6,FALSE)</f>
        <v>53</v>
      </c>
    </row>
    <row r="86" spans="1:17" x14ac:dyDescent="0.3">
      <c r="A86" s="10" t="s">
        <v>2286</v>
      </c>
      <c r="B86" t="str">
        <f>VLOOKUP(A86,'Customer Names'!A85:E2420,5,FALSE)</f>
        <v>Heagy</v>
      </c>
      <c r="C86">
        <f>VLOOKUP(A86,'Medical Examinations'!A85:J2420,2,FALSE)</f>
        <v>31.824999999999999</v>
      </c>
      <c r="D86">
        <f>VLOOKUP(A86,'Medical Examinations'!A85:J2420,4,FALSE)</f>
        <v>4.0599999999999996</v>
      </c>
      <c r="E86" t="str">
        <f>VLOOKUP(A86,'Medical Examinations'!A85:J2420,6,FALSE)</f>
        <v>No</v>
      </c>
      <c r="F86" t="str">
        <f>VLOOKUP(A86,'Medical Examinations'!A85:K2420,7,FALSE)</f>
        <v>No</v>
      </c>
      <c r="G86" t="str">
        <f>VLOOKUP(A86,'Medical Examinations'!A85:L2420,8,FALSE)</f>
        <v>No</v>
      </c>
      <c r="H86">
        <f>VLOOKUP(A86,'Medical Examinations'!A85:M2420,9,FALSE)</f>
        <v>2</v>
      </c>
      <c r="I86" t="str">
        <f>VLOOKUP(A86,'Medical Examinations'!A85:N2420,10,FALSE)</f>
        <v>Yes</v>
      </c>
      <c r="J86" t="str">
        <f>VLOOKUP(A86,'Medical Examinations'!A85:O2420,3,FALSE)</f>
        <v>Obesity</v>
      </c>
      <c r="K86" t="str">
        <f>VLOOKUP(A86,'Medical Examinations'!A85:P2420,5,FALSE)</f>
        <v>Normal</v>
      </c>
      <c r="L86" t="str">
        <f>VLOOKUP(A86,Table1[#All],5,FALSE)</f>
        <v>06-Sep-1972</v>
      </c>
      <c r="M86" s="16">
        <f>VLOOKUP(A86,Table1[#All],8,FALSE)</f>
        <v>41097.160000000003</v>
      </c>
      <c r="N86" t="str">
        <f>VLOOKUP(A86,Table1[#All],9,FALSE)</f>
        <v>tier - 1</v>
      </c>
      <c r="O86" t="str">
        <f>VLOOKUP(A86,Table1[#All],10,FALSE)</f>
        <v>tier - 3</v>
      </c>
      <c r="P86" t="str">
        <f>VLOOKUP(A86,Table1[#All],12,FALSE)</f>
        <v>R1016</v>
      </c>
      <c r="Q86">
        <f>VLOOKUP(A86,Table1[#All],6,FALSE)</f>
        <v>50</v>
      </c>
    </row>
    <row r="87" spans="1:17" x14ac:dyDescent="0.3">
      <c r="A87" s="10" t="s">
        <v>2285</v>
      </c>
      <c r="B87" t="str">
        <f>VLOOKUP(A87,'Customer Names'!A86:E2421,5,FALSE)</f>
        <v>Regnier</v>
      </c>
      <c r="C87">
        <f>VLOOKUP(A87,'Medical Examinations'!A86:J2421,2,FALSE)</f>
        <v>51.28</v>
      </c>
      <c r="D87">
        <f>VLOOKUP(A87,'Medical Examinations'!A86:J2421,4,FALSE)</f>
        <v>4.68</v>
      </c>
      <c r="E87" t="str">
        <f>VLOOKUP(A87,'Medical Examinations'!A86:J2421,6,FALSE)</f>
        <v>No</v>
      </c>
      <c r="F87" t="str">
        <f>VLOOKUP(A87,'Medical Examinations'!A86:K2421,7,FALSE)</f>
        <v>No</v>
      </c>
      <c r="G87" t="str">
        <f>VLOOKUP(A87,'Medical Examinations'!A86:L2421,8,FALSE)</f>
        <v>No</v>
      </c>
      <c r="H87">
        <f>VLOOKUP(A87,'Medical Examinations'!A86:M2421,9,FALSE)</f>
        <v>2</v>
      </c>
      <c r="I87" t="str">
        <f>VLOOKUP(A87,'Medical Examinations'!A86:N2421,10,FALSE)</f>
        <v>Yes</v>
      </c>
      <c r="J87" t="str">
        <f>VLOOKUP(A87,'Medical Examinations'!A86:O2421,3,FALSE)</f>
        <v>Obesity</v>
      </c>
      <c r="K87" t="str">
        <f>VLOOKUP(A87,'Medical Examinations'!A86:P2421,5,FALSE)</f>
        <v>Normal</v>
      </c>
      <c r="L87" t="str">
        <f>VLOOKUP(A87,Table1[#All],5,FALSE)</f>
        <v>12-Aug-1972</v>
      </c>
      <c r="M87" s="16">
        <f>VLOOKUP(A87,Table1[#All],8,FALSE)</f>
        <v>41055.29</v>
      </c>
      <c r="N87" t="str">
        <f>VLOOKUP(A87,Table1[#All],9,FALSE)</f>
        <v>tier - 1</v>
      </c>
      <c r="O87" t="str">
        <f>VLOOKUP(A87,Table1[#All],10,FALSE)</f>
        <v>tier - 2</v>
      </c>
      <c r="P87" t="str">
        <f>VLOOKUP(A87,Table1[#All],12,FALSE)</f>
        <v>R1011</v>
      </c>
      <c r="Q87">
        <f>VLOOKUP(A87,Table1[#All],6,FALSE)</f>
        <v>50</v>
      </c>
    </row>
    <row r="88" spans="1:17" x14ac:dyDescent="0.3">
      <c r="A88" s="10" t="s">
        <v>2284</v>
      </c>
      <c r="B88" t="str">
        <f>VLOOKUP(A88,'Customer Names'!A87:E2422,5,FALSE)</f>
        <v>Parendo</v>
      </c>
      <c r="C88">
        <f>VLOOKUP(A88,'Medical Examinations'!A87:J2422,2,FALSE)</f>
        <v>34.96</v>
      </c>
      <c r="D88">
        <f>VLOOKUP(A88,'Medical Examinations'!A87:J2422,4,FALSE)</f>
        <v>4.34</v>
      </c>
      <c r="E88" t="str">
        <f>VLOOKUP(A88,'Medical Examinations'!A87:J2422,6,FALSE)</f>
        <v>No</v>
      </c>
      <c r="F88" t="str">
        <f>VLOOKUP(A88,'Medical Examinations'!A87:K2422,7,FALSE)</f>
        <v>No</v>
      </c>
      <c r="G88" t="str">
        <f>VLOOKUP(A88,'Medical Examinations'!A87:L2422,8,FALSE)</f>
        <v>Yes</v>
      </c>
      <c r="H88">
        <f>VLOOKUP(A88,'Medical Examinations'!A87:M2422,9,FALSE)</f>
        <v>1</v>
      </c>
      <c r="I88" t="str">
        <f>VLOOKUP(A88,'Medical Examinations'!A87:N2422,10,FALSE)</f>
        <v>Yes</v>
      </c>
      <c r="J88" t="str">
        <f>VLOOKUP(A88,'Medical Examinations'!A87:O2422,3,FALSE)</f>
        <v>Obesity</v>
      </c>
      <c r="K88" t="str">
        <f>VLOOKUP(A88,'Medical Examinations'!A87:P2422,5,FALSE)</f>
        <v>Normal</v>
      </c>
      <c r="L88" t="str">
        <f>VLOOKUP(A88,Table1[#All],5,FALSE)</f>
        <v>11-Oct-1979</v>
      </c>
      <c r="M88" s="16">
        <f>VLOOKUP(A88,Table1[#All],8,FALSE)</f>
        <v>41034.22</v>
      </c>
      <c r="N88" t="str">
        <f>VLOOKUP(A88,Table1[#All],9,FALSE)</f>
        <v>tier - 1</v>
      </c>
      <c r="O88" t="str">
        <f>VLOOKUP(A88,Table1[#All],10,FALSE)</f>
        <v>tier - 3</v>
      </c>
      <c r="P88" t="str">
        <f>VLOOKUP(A88,Table1[#All],12,FALSE)</f>
        <v>R1017</v>
      </c>
      <c r="Q88">
        <f>VLOOKUP(A88,Table1[#All],6,FALSE)</f>
        <v>43</v>
      </c>
    </row>
    <row r="89" spans="1:17" x14ac:dyDescent="0.3">
      <c r="A89" s="10" t="s">
        <v>2283</v>
      </c>
      <c r="B89" t="str">
        <f>VLOOKUP(A89,'Customer Names'!A88:E2423,5,FALSE)</f>
        <v>Schell</v>
      </c>
      <c r="C89">
        <f>VLOOKUP(A89,'Medical Examinations'!A88:J2423,2,FALSE)</f>
        <v>33.11</v>
      </c>
      <c r="D89">
        <f>VLOOKUP(A89,'Medical Examinations'!A88:J2423,4,FALSE)</f>
        <v>10.51</v>
      </c>
      <c r="E89" t="str">
        <f>VLOOKUP(A89,'Medical Examinations'!A88:J2423,6,FALSE)</f>
        <v>No</v>
      </c>
      <c r="F89" t="str">
        <f>VLOOKUP(A89,'Medical Examinations'!A88:K2423,7,FALSE)</f>
        <v>No</v>
      </c>
      <c r="G89" t="str">
        <f>VLOOKUP(A89,'Medical Examinations'!A88:L2423,8,FALSE)</f>
        <v>No</v>
      </c>
      <c r="H89">
        <f>VLOOKUP(A89,'Medical Examinations'!A88:M2423,9,FALSE)</f>
        <v>0</v>
      </c>
      <c r="I89" t="str">
        <f>VLOOKUP(A89,'Medical Examinations'!A88:N2423,10,FALSE)</f>
        <v>Yes</v>
      </c>
      <c r="J89" t="str">
        <f>VLOOKUP(A89,'Medical Examinations'!A88:O2423,3,FALSE)</f>
        <v>Obesity</v>
      </c>
      <c r="K89" t="str">
        <f>VLOOKUP(A89,'Medical Examinations'!A88:P2423,5,FALSE)</f>
        <v>Diabetes</v>
      </c>
      <c r="L89" t="str">
        <f>VLOOKUP(A89,Table1[#All],5,FALSE)</f>
        <v>05-Jun-1974</v>
      </c>
      <c r="M89" s="16">
        <f>VLOOKUP(A89,Table1[#All],8,FALSE)</f>
        <v>40974.160000000003</v>
      </c>
      <c r="N89" t="str">
        <f>VLOOKUP(A89,Table1[#All],9,FALSE)</f>
        <v>tier - 1</v>
      </c>
      <c r="O89" t="str">
        <f>VLOOKUP(A89,Table1[#All],10,FALSE)</f>
        <v>tier - 2</v>
      </c>
      <c r="P89" t="str">
        <f>VLOOKUP(A89,Table1[#All],12,FALSE)</f>
        <v>R1013</v>
      </c>
      <c r="Q89">
        <f>VLOOKUP(A89,Table1[#All],6,FALSE)</f>
        <v>49</v>
      </c>
    </row>
    <row r="90" spans="1:17" x14ac:dyDescent="0.3">
      <c r="A90" s="10" t="s">
        <v>2282</v>
      </c>
      <c r="B90" t="str">
        <f>VLOOKUP(A90,'Customer Names'!A89:E2424,5,FALSE)</f>
        <v>Driscoll</v>
      </c>
      <c r="C90">
        <f>VLOOKUP(A90,'Medical Examinations'!A89:J2424,2,FALSE)</f>
        <v>54.74</v>
      </c>
      <c r="D90">
        <f>VLOOKUP(A90,'Medical Examinations'!A89:J2424,4,FALSE)</f>
        <v>5.84</v>
      </c>
      <c r="E90" t="str">
        <f>VLOOKUP(A90,'Medical Examinations'!A89:J2424,6,FALSE)</f>
        <v>Yes</v>
      </c>
      <c r="F90" t="str">
        <f>VLOOKUP(A90,'Medical Examinations'!A89:K2424,7,FALSE)</f>
        <v>No</v>
      </c>
      <c r="G90" t="str">
        <f>VLOOKUP(A90,'Medical Examinations'!A89:L2424,8,FALSE)</f>
        <v>Yes</v>
      </c>
      <c r="H90">
        <f>VLOOKUP(A90,'Medical Examinations'!A89:M2424,9,FALSE)</f>
        <v>1</v>
      </c>
      <c r="I90" t="str">
        <f>VLOOKUP(A90,'Medical Examinations'!A89:N2424,10,FALSE)</f>
        <v>Yes</v>
      </c>
      <c r="J90" t="str">
        <f>VLOOKUP(A90,'Medical Examinations'!A89:O2424,3,FALSE)</f>
        <v>Obesity</v>
      </c>
      <c r="K90" t="str">
        <f>VLOOKUP(A90,'Medical Examinations'!A89:P2424,5,FALSE)</f>
        <v>Prediabetes</v>
      </c>
      <c r="L90" t="str">
        <f>VLOOKUP(A90,Table1[#All],5,FALSE)</f>
        <v>08-Sep-1983</v>
      </c>
      <c r="M90" s="16">
        <f>VLOOKUP(A90,Table1[#All],8,FALSE)</f>
        <v>40961.29</v>
      </c>
      <c r="N90" t="str">
        <f>VLOOKUP(A90,Table1[#All],9,FALSE)</f>
        <v>tier - 1</v>
      </c>
      <c r="O90" t="str">
        <f>VLOOKUP(A90,Table1[#All],10,FALSE)</f>
        <v>tier - 2</v>
      </c>
      <c r="P90" t="str">
        <f>VLOOKUP(A90,Table1[#All],12,FALSE)</f>
        <v>R1011</v>
      </c>
      <c r="Q90">
        <f>VLOOKUP(A90,Table1[#All],6,FALSE)</f>
        <v>39</v>
      </c>
    </row>
    <row r="91" spans="1:17" x14ac:dyDescent="0.3">
      <c r="A91" s="10" t="s">
        <v>2281</v>
      </c>
      <c r="B91" t="str">
        <f>VLOOKUP(A91,'Customer Names'!A90:E2425,5,FALSE)</f>
        <v>Mitchell</v>
      </c>
      <c r="C91">
        <f>VLOOKUP(A91,'Medical Examinations'!A90:J2425,2,FALSE)</f>
        <v>32.56</v>
      </c>
      <c r="D91">
        <f>VLOOKUP(A91,'Medical Examinations'!A90:J2425,4,FALSE)</f>
        <v>5.41</v>
      </c>
      <c r="E91" t="str">
        <f>VLOOKUP(A91,'Medical Examinations'!A90:J2425,6,FALSE)</f>
        <v>No</v>
      </c>
      <c r="F91" t="str">
        <f>VLOOKUP(A91,'Medical Examinations'!A90:K2425,7,FALSE)</f>
        <v>No</v>
      </c>
      <c r="G91" t="str">
        <f>VLOOKUP(A91,'Medical Examinations'!A90:L2425,8,FALSE)</f>
        <v>Yes</v>
      </c>
      <c r="H91">
        <f>VLOOKUP(A91,'Medical Examinations'!A90:M2425,9,FALSE)</f>
        <v>1</v>
      </c>
      <c r="I91" t="str">
        <f>VLOOKUP(A91,'Medical Examinations'!A90:N2425,10,FALSE)</f>
        <v>Yes</v>
      </c>
      <c r="J91" t="str">
        <f>VLOOKUP(A91,'Medical Examinations'!A90:O2425,3,FALSE)</f>
        <v>Obesity</v>
      </c>
      <c r="K91" t="str">
        <f>VLOOKUP(A91,'Medical Examinations'!A90:P2425,5,FALSE)</f>
        <v>Normal</v>
      </c>
      <c r="L91" t="str">
        <f>VLOOKUP(A91,Table1[#All],5,FALSE)</f>
        <v>16-Sep-1979</v>
      </c>
      <c r="M91" s="16">
        <f>VLOOKUP(A91,Table1[#All],8,FALSE)</f>
        <v>40941.29</v>
      </c>
      <c r="N91" t="str">
        <f>VLOOKUP(A91,Table1[#All],9,FALSE)</f>
        <v>tier - 1</v>
      </c>
      <c r="O91" t="str">
        <f>VLOOKUP(A91,Table1[#All],10,FALSE)</f>
        <v>tier - 2</v>
      </c>
      <c r="P91" t="str">
        <f>VLOOKUP(A91,Table1[#All],12,FALSE)</f>
        <v>R1013</v>
      </c>
      <c r="Q91">
        <f>VLOOKUP(A91,Table1[#All],6,FALSE)</f>
        <v>43</v>
      </c>
    </row>
    <row r="92" spans="1:17" x14ac:dyDescent="0.3">
      <c r="A92" s="10" t="s">
        <v>2280</v>
      </c>
      <c r="B92" t="str">
        <f>VLOOKUP(A92,'Customer Names'!A91:E2426,5,FALSE)</f>
        <v>Cutler</v>
      </c>
      <c r="C92">
        <f>VLOOKUP(A92,'Medical Examinations'!A91:J2426,2,FALSE)</f>
        <v>39.049999999999997</v>
      </c>
      <c r="D92">
        <f>VLOOKUP(A92,'Medical Examinations'!A91:J2426,4,FALSE)</f>
        <v>6.06</v>
      </c>
      <c r="E92" t="str">
        <f>VLOOKUP(A92,'Medical Examinations'!A91:J2426,6,FALSE)</f>
        <v>No</v>
      </c>
      <c r="F92" t="str">
        <f>VLOOKUP(A92,'Medical Examinations'!A91:K2426,7,FALSE)</f>
        <v>No</v>
      </c>
      <c r="G92" t="str">
        <f>VLOOKUP(A92,'Medical Examinations'!A91:L2426,8,FALSE)</f>
        <v>No</v>
      </c>
      <c r="H92">
        <f>VLOOKUP(A92,'Medical Examinations'!A91:M2426,9,FALSE)</f>
        <v>1</v>
      </c>
      <c r="I92" t="str">
        <f>VLOOKUP(A92,'Medical Examinations'!A91:N2426,10,FALSE)</f>
        <v>Yes</v>
      </c>
      <c r="J92" t="str">
        <f>VLOOKUP(A92,'Medical Examinations'!A91:O2426,3,FALSE)</f>
        <v>Obesity</v>
      </c>
      <c r="K92" t="str">
        <f>VLOOKUP(A92,'Medical Examinations'!A91:P2426,5,FALSE)</f>
        <v>Prediabetes</v>
      </c>
      <c r="L92" t="str">
        <f>VLOOKUP(A92,Table1[#All],5,FALSE)</f>
        <v>04-Aug-1992</v>
      </c>
      <c r="M92" s="16">
        <f>VLOOKUP(A92,Table1[#All],8,FALSE)</f>
        <v>40932.43</v>
      </c>
      <c r="N92" t="str">
        <f>VLOOKUP(A92,Table1[#All],9,FALSE)</f>
        <v>tier - 1</v>
      </c>
      <c r="O92" t="str">
        <f>VLOOKUP(A92,Table1[#All],10,FALSE)</f>
        <v>tier - 2</v>
      </c>
      <c r="P92" t="str">
        <f>VLOOKUP(A92,Table1[#All],12,FALSE)</f>
        <v>R1013</v>
      </c>
      <c r="Q92">
        <f>VLOOKUP(A92,Table1[#All],6,FALSE)</f>
        <v>30</v>
      </c>
    </row>
    <row r="93" spans="1:17" x14ac:dyDescent="0.3">
      <c r="A93" s="10" t="s">
        <v>2279</v>
      </c>
      <c r="B93" t="str">
        <f>VLOOKUP(A93,'Customer Names'!A92:E2427,5,FALSE)</f>
        <v>Derian</v>
      </c>
      <c r="C93">
        <f>VLOOKUP(A93,'Medical Examinations'!A92:J2427,2,FALSE)</f>
        <v>42.75</v>
      </c>
      <c r="D93">
        <f>VLOOKUP(A93,'Medical Examinations'!A92:J2427,4,FALSE)</f>
        <v>4.22</v>
      </c>
      <c r="E93" t="str">
        <f>VLOOKUP(A93,'Medical Examinations'!A92:J2427,6,FALSE)</f>
        <v>No</v>
      </c>
      <c r="F93" t="str">
        <f>VLOOKUP(A93,'Medical Examinations'!A92:K2427,7,FALSE)</f>
        <v>No</v>
      </c>
      <c r="G93" t="str">
        <f>VLOOKUP(A93,'Medical Examinations'!A92:L2427,8,FALSE)</f>
        <v>No</v>
      </c>
      <c r="H93">
        <f>VLOOKUP(A93,'Medical Examinations'!A92:M2427,9,FALSE)</f>
        <v>0</v>
      </c>
      <c r="I93" t="str">
        <f>VLOOKUP(A93,'Medical Examinations'!A92:N2427,10,FALSE)</f>
        <v>Yes</v>
      </c>
      <c r="J93" t="str">
        <f>VLOOKUP(A93,'Medical Examinations'!A92:O2427,3,FALSE)</f>
        <v>Obesity</v>
      </c>
      <c r="K93" t="str">
        <f>VLOOKUP(A93,'Medical Examinations'!A92:P2427,5,FALSE)</f>
        <v>Normal</v>
      </c>
      <c r="L93" t="str">
        <f>VLOOKUP(A93,Table1[#All],5,FALSE)</f>
        <v>02-Jul-1999</v>
      </c>
      <c r="M93" s="16">
        <f>VLOOKUP(A93,Table1[#All],8,FALSE)</f>
        <v>40904.199999999997</v>
      </c>
      <c r="N93" t="str">
        <f>VLOOKUP(A93,Table1[#All],9,FALSE)</f>
        <v>tier - 1</v>
      </c>
      <c r="O93" t="str">
        <f>VLOOKUP(A93,Table1[#All],10,FALSE)</f>
        <v>tier - 1</v>
      </c>
      <c r="P93" t="str">
        <f>VLOOKUP(A93,Table1[#All],12,FALSE)</f>
        <v>R1024</v>
      </c>
      <c r="Q93">
        <f>VLOOKUP(A93,Table1[#All],6,FALSE)</f>
        <v>23</v>
      </c>
    </row>
    <row r="94" spans="1:17" x14ac:dyDescent="0.3">
      <c r="A94" s="10" t="s">
        <v>2278</v>
      </c>
      <c r="B94" t="str">
        <f>VLOOKUP(A94,'Customer Names'!A93:E2428,5,FALSE)</f>
        <v>Farina</v>
      </c>
      <c r="C94">
        <f>VLOOKUP(A94,'Medical Examinations'!A93:J2428,2,FALSE)</f>
        <v>50.58</v>
      </c>
      <c r="D94">
        <f>VLOOKUP(A94,'Medical Examinations'!A93:J2428,4,FALSE)</f>
        <v>5.12</v>
      </c>
      <c r="E94" t="str">
        <f>VLOOKUP(A94,'Medical Examinations'!A93:J2428,6,FALSE)</f>
        <v>No</v>
      </c>
      <c r="F94" t="str">
        <f>VLOOKUP(A94,'Medical Examinations'!A93:K2428,7,FALSE)</f>
        <v>No</v>
      </c>
      <c r="G94" t="str">
        <f>VLOOKUP(A94,'Medical Examinations'!A93:L2428,8,FALSE)</f>
        <v>No</v>
      </c>
      <c r="H94">
        <f>VLOOKUP(A94,'Medical Examinations'!A93:M2428,9,FALSE)</f>
        <v>2</v>
      </c>
      <c r="I94" t="str">
        <f>VLOOKUP(A94,'Medical Examinations'!A93:N2428,10,FALSE)</f>
        <v>Yes</v>
      </c>
      <c r="J94" t="str">
        <f>VLOOKUP(A94,'Medical Examinations'!A93:O2428,3,FALSE)</f>
        <v>Obesity</v>
      </c>
      <c r="K94" t="str">
        <f>VLOOKUP(A94,'Medical Examinations'!A93:P2428,5,FALSE)</f>
        <v>Normal</v>
      </c>
      <c r="L94" t="str">
        <f>VLOOKUP(A94,Table1[#All],5,FALSE)</f>
        <v>10-Jun-1972</v>
      </c>
      <c r="M94" s="16">
        <f>VLOOKUP(A94,Table1[#All],8,FALSE)</f>
        <v>40817.85</v>
      </c>
      <c r="N94" t="str">
        <f>VLOOKUP(A94,Table1[#All],9,FALSE)</f>
        <v>tier - 1</v>
      </c>
      <c r="O94" t="str">
        <f>VLOOKUP(A94,Table1[#All],10,FALSE)</f>
        <v>tier - 3</v>
      </c>
      <c r="P94" t="str">
        <f>VLOOKUP(A94,Table1[#All],12,FALSE)</f>
        <v>R1011</v>
      </c>
      <c r="Q94">
        <f>VLOOKUP(A94,Table1[#All],6,FALSE)</f>
        <v>50</v>
      </c>
    </row>
    <row r="95" spans="1:17" x14ac:dyDescent="0.3">
      <c r="A95" s="10" t="s">
        <v>2277</v>
      </c>
      <c r="B95" t="str">
        <f>VLOOKUP(A95,'Customer Names'!A94:E2429,5,FALSE)</f>
        <v>Saunders</v>
      </c>
      <c r="C95">
        <f>VLOOKUP(A95,'Medical Examinations'!A94:J2429,2,FALSE)</f>
        <v>30.495000000000001</v>
      </c>
      <c r="D95">
        <f>VLOOKUP(A95,'Medical Examinations'!A94:J2429,4,FALSE)</f>
        <v>4.57</v>
      </c>
      <c r="E95" t="str">
        <f>VLOOKUP(A95,'Medical Examinations'!A94:J2429,6,FALSE)</f>
        <v>Yes</v>
      </c>
      <c r="F95" t="str">
        <f>VLOOKUP(A95,'Medical Examinations'!A94:K2429,7,FALSE)</f>
        <v>No</v>
      </c>
      <c r="G95" t="str">
        <f>VLOOKUP(A95,'Medical Examinations'!A94:L2429,8,FALSE)</f>
        <v>No</v>
      </c>
      <c r="H95">
        <f>VLOOKUP(A95,'Medical Examinations'!A94:M2429,9,FALSE)</f>
        <v>0</v>
      </c>
      <c r="I95" t="str">
        <f>VLOOKUP(A95,'Medical Examinations'!A94:N2429,10,FALSE)</f>
        <v>Yes</v>
      </c>
      <c r="J95" t="str">
        <f>VLOOKUP(A95,'Medical Examinations'!A94:O2429,3,FALSE)</f>
        <v>Obesity</v>
      </c>
      <c r="K95" t="str">
        <f>VLOOKUP(A95,'Medical Examinations'!A94:P2429,5,FALSE)</f>
        <v>Normal</v>
      </c>
      <c r="L95" t="str">
        <f>VLOOKUP(A95,Table1[#All],5,FALSE)</f>
        <v>26-Dec-1976</v>
      </c>
      <c r="M95" s="16">
        <f>VLOOKUP(A95,Table1[#All],8,FALSE)</f>
        <v>40720.550000000003</v>
      </c>
      <c r="N95" t="str">
        <f>VLOOKUP(A95,Table1[#All],9,FALSE)</f>
        <v>tier - 1</v>
      </c>
      <c r="O95" t="str">
        <f>VLOOKUP(A95,Table1[#All],10,FALSE)</f>
        <v>tier - 3</v>
      </c>
      <c r="P95" t="str">
        <f>VLOOKUP(A95,Table1[#All],12,FALSE)</f>
        <v>R1012</v>
      </c>
      <c r="Q95">
        <f>VLOOKUP(A95,Table1[#All],6,FALSE)</f>
        <v>46</v>
      </c>
    </row>
    <row r="96" spans="1:17" x14ac:dyDescent="0.3">
      <c r="A96" s="10" t="s">
        <v>2276</v>
      </c>
      <c r="B96" t="str">
        <f>VLOOKUP(A96,'Customer Names'!A95:E2430,5,FALSE)</f>
        <v>Kratz</v>
      </c>
      <c r="C96">
        <f>VLOOKUP(A96,'Medical Examinations'!A95:J2430,2,FALSE)</f>
        <v>48.31</v>
      </c>
      <c r="D96">
        <f>VLOOKUP(A96,'Medical Examinations'!A95:J2430,4,FALSE)</f>
        <v>9.58</v>
      </c>
      <c r="E96" t="str">
        <f>VLOOKUP(A96,'Medical Examinations'!A95:J2430,6,FALSE)</f>
        <v>Yes</v>
      </c>
      <c r="F96" t="str">
        <f>VLOOKUP(A96,'Medical Examinations'!A95:K2430,7,FALSE)</f>
        <v>No</v>
      </c>
      <c r="G96" t="str">
        <f>VLOOKUP(A96,'Medical Examinations'!A95:L2430,8,FALSE)</f>
        <v>No</v>
      </c>
      <c r="H96">
        <f>VLOOKUP(A96,'Medical Examinations'!A95:M2430,9,FALSE)</f>
        <v>2</v>
      </c>
      <c r="I96" t="str">
        <f>VLOOKUP(A96,'Medical Examinations'!A95:N2430,10,FALSE)</f>
        <v>Yes</v>
      </c>
      <c r="J96" t="str">
        <f>VLOOKUP(A96,'Medical Examinations'!A95:O2430,3,FALSE)</f>
        <v>Obesity</v>
      </c>
      <c r="K96" t="str">
        <f>VLOOKUP(A96,'Medical Examinations'!A95:P2430,5,FALSE)</f>
        <v>Diabetes</v>
      </c>
      <c r="L96" t="str">
        <f>VLOOKUP(A96,Table1[#All],5,FALSE)</f>
        <v>25-Sep-1970</v>
      </c>
      <c r="M96" s="16">
        <f>VLOOKUP(A96,Table1[#All],8,FALSE)</f>
        <v>40692.910000000003</v>
      </c>
      <c r="N96" t="str">
        <f>VLOOKUP(A96,Table1[#All],9,FALSE)</f>
        <v>tier - 1</v>
      </c>
      <c r="O96" t="str">
        <f>VLOOKUP(A96,Table1[#All],10,FALSE)</f>
        <v>tier - 1</v>
      </c>
      <c r="P96" t="str">
        <f>VLOOKUP(A96,Table1[#All],12,FALSE)</f>
        <v>R1011</v>
      </c>
      <c r="Q96">
        <f>VLOOKUP(A96,Table1[#All],6,FALSE)</f>
        <v>52</v>
      </c>
    </row>
    <row r="97" spans="1:17" x14ac:dyDescent="0.3">
      <c r="A97" s="10" t="s">
        <v>2275</v>
      </c>
      <c r="B97" t="str">
        <f>VLOOKUP(A97,'Customer Names'!A96:E2431,5,FALSE)</f>
        <v>Boland</v>
      </c>
      <c r="C97">
        <f>VLOOKUP(A97,'Medical Examinations'!A96:J2431,2,FALSE)</f>
        <v>48.99</v>
      </c>
      <c r="D97">
        <f>VLOOKUP(A97,'Medical Examinations'!A96:J2431,4,FALSE)</f>
        <v>9.7799999999999994</v>
      </c>
      <c r="E97" t="str">
        <f>VLOOKUP(A97,'Medical Examinations'!A96:J2431,6,FALSE)</f>
        <v>Yes</v>
      </c>
      <c r="F97" t="str">
        <f>VLOOKUP(A97,'Medical Examinations'!A96:K2431,7,FALSE)</f>
        <v>No</v>
      </c>
      <c r="G97" t="str">
        <f>VLOOKUP(A97,'Medical Examinations'!A96:L2431,8,FALSE)</f>
        <v>No</v>
      </c>
      <c r="H97">
        <f>VLOOKUP(A97,'Medical Examinations'!A96:M2431,9,FALSE)</f>
        <v>1</v>
      </c>
      <c r="I97" t="str">
        <f>VLOOKUP(A97,'Medical Examinations'!A96:N2431,10,FALSE)</f>
        <v>Yes</v>
      </c>
      <c r="J97" t="str">
        <f>VLOOKUP(A97,'Medical Examinations'!A96:O2431,3,FALSE)</f>
        <v>Obesity</v>
      </c>
      <c r="K97" t="str">
        <f>VLOOKUP(A97,'Medical Examinations'!A96:P2431,5,FALSE)</f>
        <v>Diabetes</v>
      </c>
      <c r="L97" t="str">
        <f>VLOOKUP(A97,Table1[#All],5,FALSE)</f>
        <v>10-Jul-1975</v>
      </c>
      <c r="M97" s="16">
        <f>VLOOKUP(A97,Table1[#All],8,FALSE)</f>
        <v>40590.550000000003</v>
      </c>
      <c r="N97" t="str">
        <f>VLOOKUP(A97,Table1[#All],9,FALSE)</f>
        <v>tier - 1</v>
      </c>
      <c r="O97" t="str">
        <f>VLOOKUP(A97,Table1[#All],10,FALSE)</f>
        <v>tier - 3</v>
      </c>
      <c r="P97" t="str">
        <f>VLOOKUP(A97,Table1[#All],12,FALSE)</f>
        <v>R1012</v>
      </c>
      <c r="Q97">
        <f>VLOOKUP(A97,Table1[#All],6,FALSE)</f>
        <v>47</v>
      </c>
    </row>
    <row r="98" spans="1:17" x14ac:dyDescent="0.3">
      <c r="A98" s="10" t="s">
        <v>2274</v>
      </c>
      <c r="B98" t="str">
        <f>VLOOKUP(A98,'Customer Names'!A97:E2432,5,FALSE)</f>
        <v>Van Hout</v>
      </c>
      <c r="C98">
        <f>VLOOKUP(A98,'Medical Examinations'!A97:J2432,2,FALSE)</f>
        <v>38.39</v>
      </c>
      <c r="D98">
        <f>VLOOKUP(A98,'Medical Examinations'!A97:J2432,4,FALSE)</f>
        <v>4.1100000000000003</v>
      </c>
      <c r="E98" t="str">
        <f>VLOOKUP(A98,'Medical Examinations'!A97:J2432,6,FALSE)</f>
        <v>Yes</v>
      </c>
      <c r="F98" t="str">
        <f>VLOOKUP(A98,'Medical Examinations'!A97:K2432,7,FALSE)</f>
        <v>No</v>
      </c>
      <c r="G98" t="str">
        <f>VLOOKUP(A98,'Medical Examinations'!A97:L2432,8,FALSE)</f>
        <v>No</v>
      </c>
      <c r="H98">
        <f>VLOOKUP(A98,'Medical Examinations'!A97:M2432,9,FALSE)</f>
        <v>0</v>
      </c>
      <c r="I98" t="str">
        <f>VLOOKUP(A98,'Medical Examinations'!A97:N2432,10,FALSE)</f>
        <v>Yes</v>
      </c>
      <c r="J98" t="str">
        <f>VLOOKUP(A98,'Medical Examinations'!A97:O2432,3,FALSE)</f>
        <v>Obesity</v>
      </c>
      <c r="K98" t="str">
        <f>VLOOKUP(A98,'Medical Examinations'!A97:P2432,5,FALSE)</f>
        <v>Normal</v>
      </c>
      <c r="L98" t="str">
        <f>VLOOKUP(A98,Table1[#All],5,FALSE)</f>
        <v>03-Nov-1985</v>
      </c>
      <c r="M98" s="16">
        <f>VLOOKUP(A98,Table1[#All],8,FALSE)</f>
        <v>40419.019999999997</v>
      </c>
      <c r="N98" t="str">
        <f>VLOOKUP(A98,Table1[#All],9,FALSE)</f>
        <v>tier - 1</v>
      </c>
      <c r="O98" t="str">
        <f>VLOOKUP(A98,Table1[#All],10,FALSE)</f>
        <v>tier - 2</v>
      </c>
      <c r="P98" t="str">
        <f>VLOOKUP(A98,Table1[#All],12,FALSE)</f>
        <v>R1013</v>
      </c>
      <c r="Q98">
        <f>VLOOKUP(A98,Table1[#All],6,FALSE)</f>
        <v>37</v>
      </c>
    </row>
    <row r="99" spans="1:17" x14ac:dyDescent="0.3">
      <c r="A99" s="10" t="s">
        <v>2273</v>
      </c>
      <c r="B99" t="str">
        <f>VLOOKUP(A99,'Customer Names'!A98:E2433,5,FALSE)</f>
        <v>Ramsey</v>
      </c>
      <c r="C99">
        <f>VLOOKUP(A99,'Medical Examinations'!A98:J2433,2,FALSE)</f>
        <v>44.34</v>
      </c>
      <c r="D99">
        <f>VLOOKUP(A99,'Medical Examinations'!A98:J2433,4,FALSE)</f>
        <v>4.0199999999999996</v>
      </c>
      <c r="E99" t="str">
        <f>VLOOKUP(A99,'Medical Examinations'!A98:J2433,6,FALSE)</f>
        <v>Yes</v>
      </c>
      <c r="F99" t="str">
        <f>VLOOKUP(A99,'Medical Examinations'!A98:K2433,7,FALSE)</f>
        <v>No</v>
      </c>
      <c r="G99" t="str">
        <f>VLOOKUP(A99,'Medical Examinations'!A98:L2433,8,FALSE)</f>
        <v>No</v>
      </c>
      <c r="H99">
        <f>VLOOKUP(A99,'Medical Examinations'!A98:M2433,9,FALSE)</f>
        <v>2</v>
      </c>
      <c r="I99" t="str">
        <f>VLOOKUP(A99,'Medical Examinations'!A98:N2433,10,FALSE)</f>
        <v>Yes</v>
      </c>
      <c r="J99" t="str">
        <f>VLOOKUP(A99,'Medical Examinations'!A98:O2433,3,FALSE)</f>
        <v>Obesity</v>
      </c>
      <c r="K99" t="str">
        <f>VLOOKUP(A99,'Medical Examinations'!A98:P2433,5,FALSE)</f>
        <v>Normal</v>
      </c>
      <c r="L99" t="str">
        <f>VLOOKUP(A99,Table1[#All],5,FALSE)</f>
        <v>12-Aug-1966</v>
      </c>
      <c r="M99" s="16">
        <f>VLOOKUP(A99,Table1[#All],8,FALSE)</f>
        <v>40373.74</v>
      </c>
      <c r="N99" t="str">
        <f>VLOOKUP(A99,Table1[#All],9,FALSE)</f>
        <v>tier - 1</v>
      </c>
      <c r="O99" t="str">
        <f>VLOOKUP(A99,Table1[#All],10,FALSE)</f>
        <v>tier - 3</v>
      </c>
      <c r="P99" t="str">
        <f>VLOOKUP(A99,Table1[#All],12,FALSE)</f>
        <v>R1011</v>
      </c>
      <c r="Q99">
        <f>VLOOKUP(A99,Table1[#All],6,FALSE)</f>
        <v>56</v>
      </c>
    </row>
    <row r="100" spans="1:17" x14ac:dyDescent="0.3">
      <c r="A100" s="10" t="s">
        <v>2272</v>
      </c>
      <c r="B100" t="str">
        <f>VLOOKUP(A100,'Customer Names'!A99:E2434,5,FALSE)</f>
        <v>Gage</v>
      </c>
      <c r="C100">
        <f>VLOOKUP(A100,'Medical Examinations'!A99:J2434,2,FALSE)</f>
        <v>41.51</v>
      </c>
      <c r="D100">
        <f>VLOOKUP(A100,'Medical Examinations'!A99:J2434,4,FALSE)</f>
        <v>6.92</v>
      </c>
      <c r="E100" t="str">
        <f>VLOOKUP(A100,'Medical Examinations'!A99:J2434,6,FALSE)</f>
        <v>No</v>
      </c>
      <c r="F100" t="str">
        <f>VLOOKUP(A100,'Medical Examinations'!A99:K2434,7,FALSE)</f>
        <v>No</v>
      </c>
      <c r="G100" t="str">
        <f>VLOOKUP(A100,'Medical Examinations'!A99:L2434,8,FALSE)</f>
        <v>No</v>
      </c>
      <c r="H100">
        <f>VLOOKUP(A100,'Medical Examinations'!A99:M2434,9,FALSE)</f>
        <v>0</v>
      </c>
      <c r="I100" t="str">
        <f>VLOOKUP(A100,'Medical Examinations'!A99:N2434,10,FALSE)</f>
        <v>Yes</v>
      </c>
      <c r="J100" t="str">
        <f>VLOOKUP(A100,'Medical Examinations'!A99:O2434,3,FALSE)</f>
        <v>Obesity</v>
      </c>
      <c r="K100" t="str">
        <f>VLOOKUP(A100,'Medical Examinations'!A99:P2434,5,FALSE)</f>
        <v>Diabetes</v>
      </c>
      <c r="L100" t="str">
        <f>VLOOKUP(A100,Table1[#All],5,FALSE)</f>
        <v>04-Sep-1962</v>
      </c>
      <c r="M100" s="16">
        <f>VLOOKUP(A100,Table1[#All],8,FALSE)</f>
        <v>40309.93</v>
      </c>
      <c r="N100" t="str">
        <f>VLOOKUP(A100,Table1[#All],9,FALSE)</f>
        <v>tier - 1</v>
      </c>
      <c r="O100" t="str">
        <f>VLOOKUP(A100,Table1[#All],10,FALSE)</f>
        <v>tier - 3</v>
      </c>
      <c r="P100" t="str">
        <f>VLOOKUP(A100,Table1[#All],12,FALSE)</f>
        <v>R1011</v>
      </c>
      <c r="Q100">
        <f>VLOOKUP(A100,Table1[#All],6,FALSE)</f>
        <v>60</v>
      </c>
    </row>
    <row r="101" spans="1:17" x14ac:dyDescent="0.3">
      <c r="A101" s="10" t="s">
        <v>2271</v>
      </c>
      <c r="B101" t="str">
        <f>VLOOKUP(A101,'Customer Names'!A100:E2435,5,FALSE)</f>
        <v>Gollins</v>
      </c>
      <c r="C101">
        <f>VLOOKUP(A101,'Medical Examinations'!A100:J2435,2,FALSE)</f>
        <v>48.2</v>
      </c>
      <c r="D101">
        <f>VLOOKUP(A101,'Medical Examinations'!A100:J2435,4,FALSE)</f>
        <v>4.84</v>
      </c>
      <c r="E101" t="str">
        <f>VLOOKUP(A101,'Medical Examinations'!A100:J2435,6,FALSE)</f>
        <v>No</v>
      </c>
      <c r="F101" t="str">
        <f>VLOOKUP(A101,'Medical Examinations'!A100:K2435,7,FALSE)</f>
        <v>No</v>
      </c>
      <c r="G101" t="str">
        <f>VLOOKUP(A101,'Medical Examinations'!A100:L2435,8,FALSE)</f>
        <v>No</v>
      </c>
      <c r="H101">
        <f>VLOOKUP(A101,'Medical Examinations'!A100:M2435,9,FALSE)</f>
        <v>0</v>
      </c>
      <c r="I101" t="str">
        <f>VLOOKUP(A101,'Medical Examinations'!A100:N2435,10,FALSE)</f>
        <v>Yes</v>
      </c>
      <c r="J101" t="str">
        <f>VLOOKUP(A101,'Medical Examinations'!A100:O2435,3,FALSE)</f>
        <v>Obesity</v>
      </c>
      <c r="K101" t="str">
        <f>VLOOKUP(A101,'Medical Examinations'!A100:P2435,5,FALSE)</f>
        <v>Normal</v>
      </c>
      <c r="L101" t="str">
        <f>VLOOKUP(A101,Table1[#All],5,FALSE)</f>
        <v>27-Jun-1977</v>
      </c>
      <c r="M101" s="16">
        <f>VLOOKUP(A101,Table1[#All],8,FALSE)</f>
        <v>40284.379999999997</v>
      </c>
      <c r="N101" t="str">
        <f>VLOOKUP(A101,Table1[#All],9,FALSE)</f>
        <v>tier - 1</v>
      </c>
      <c r="O101" t="str">
        <f>VLOOKUP(A101,Table1[#All],10,FALSE)</f>
        <v>tier - 3</v>
      </c>
      <c r="P101" t="str">
        <f>VLOOKUP(A101,Table1[#All],12,FALSE)</f>
        <v>R1012</v>
      </c>
      <c r="Q101">
        <f>VLOOKUP(A101,Table1[#All],6,FALSE)</f>
        <v>45</v>
      </c>
    </row>
    <row r="102" spans="1:17" x14ac:dyDescent="0.3">
      <c r="A102" s="10" t="s">
        <v>2270</v>
      </c>
      <c r="B102" t="str">
        <f>VLOOKUP(A102,'Customer Names'!A101:E2436,5,FALSE)</f>
        <v>Benestad</v>
      </c>
      <c r="C102">
        <f>VLOOKUP(A102,'Medical Examinations'!A101:J2436,2,FALSE)</f>
        <v>35.75</v>
      </c>
      <c r="D102">
        <f>VLOOKUP(A102,'Medical Examinations'!A101:J2436,4,FALSE)</f>
        <v>8</v>
      </c>
      <c r="E102" t="str">
        <f>VLOOKUP(A102,'Medical Examinations'!A101:J2436,6,FALSE)</f>
        <v>Yes</v>
      </c>
      <c r="F102" t="str">
        <f>VLOOKUP(A102,'Medical Examinations'!A101:K2436,7,FALSE)</f>
        <v>No</v>
      </c>
      <c r="G102" t="str">
        <f>VLOOKUP(A102,'Medical Examinations'!A101:L2436,8,FALSE)</f>
        <v>No</v>
      </c>
      <c r="H102">
        <f>VLOOKUP(A102,'Medical Examinations'!A101:M2436,9,FALSE)</f>
        <v>0</v>
      </c>
      <c r="I102" t="str">
        <f>VLOOKUP(A102,'Medical Examinations'!A101:N2436,10,FALSE)</f>
        <v>Yes</v>
      </c>
      <c r="J102" t="str">
        <f>VLOOKUP(A102,'Medical Examinations'!A101:O2436,3,FALSE)</f>
        <v>Obesity</v>
      </c>
      <c r="K102" t="str">
        <f>VLOOKUP(A102,'Medical Examinations'!A101:P2436,5,FALSE)</f>
        <v>Diabetes</v>
      </c>
      <c r="L102" t="str">
        <f>VLOOKUP(A102,Table1[#All],5,FALSE)</f>
        <v>04-Oct-1981</v>
      </c>
      <c r="M102" s="16">
        <f>VLOOKUP(A102,Table1[#All],8,FALSE)</f>
        <v>40273.65</v>
      </c>
      <c r="N102" t="str">
        <f>VLOOKUP(A102,Table1[#All],9,FALSE)</f>
        <v>tier - 1</v>
      </c>
      <c r="O102" t="str">
        <f>VLOOKUP(A102,Table1[#All],10,FALSE)</f>
        <v>tier - 3</v>
      </c>
      <c r="P102" t="str">
        <f>VLOOKUP(A102,Table1[#All],12,FALSE)</f>
        <v>R1013</v>
      </c>
      <c r="Q102">
        <f>VLOOKUP(A102,Table1[#All],6,FALSE)</f>
        <v>41</v>
      </c>
    </row>
    <row r="103" spans="1:17" x14ac:dyDescent="0.3">
      <c r="A103" s="10" t="s">
        <v>2269</v>
      </c>
      <c r="B103" t="str">
        <f>VLOOKUP(A103,'Customer Names'!A102:E2437,5,FALSE)</f>
        <v>Aviv</v>
      </c>
      <c r="C103">
        <f>VLOOKUP(A103,'Medical Examinations'!A102:J2437,2,FALSE)</f>
        <v>53.81</v>
      </c>
      <c r="D103">
        <f>VLOOKUP(A103,'Medical Examinations'!A102:J2437,4,FALSE)</f>
        <v>8.77</v>
      </c>
      <c r="E103" t="str">
        <f>VLOOKUP(A103,'Medical Examinations'!A102:J2437,6,FALSE)</f>
        <v>Yes</v>
      </c>
      <c r="F103" t="str">
        <f>VLOOKUP(A103,'Medical Examinations'!A102:K2437,7,FALSE)</f>
        <v>No</v>
      </c>
      <c r="G103" t="str">
        <f>VLOOKUP(A103,'Medical Examinations'!A102:L2437,8,FALSE)</f>
        <v>No</v>
      </c>
      <c r="H103">
        <f>VLOOKUP(A103,'Medical Examinations'!A102:M2437,9,FALSE)</f>
        <v>0</v>
      </c>
      <c r="I103" t="str">
        <f>VLOOKUP(A103,'Medical Examinations'!A102:N2437,10,FALSE)</f>
        <v>Yes</v>
      </c>
      <c r="J103" t="str">
        <f>VLOOKUP(A103,'Medical Examinations'!A102:O2437,3,FALSE)</f>
        <v>Obesity</v>
      </c>
      <c r="K103" t="str">
        <f>VLOOKUP(A103,'Medical Examinations'!A102:P2437,5,FALSE)</f>
        <v>Diabetes</v>
      </c>
      <c r="L103" t="str">
        <f>VLOOKUP(A103,Table1[#All],5,FALSE)</f>
        <v>28-Jul-1981</v>
      </c>
      <c r="M103" s="16">
        <f>VLOOKUP(A103,Table1[#All],8,FALSE)</f>
        <v>40208.559999999998</v>
      </c>
      <c r="N103" t="str">
        <f>VLOOKUP(A103,Table1[#All],9,FALSE)</f>
        <v>tier - 1</v>
      </c>
      <c r="O103" t="str">
        <f>VLOOKUP(A103,Table1[#All],10,FALSE)</f>
        <v>tier - 2</v>
      </c>
      <c r="P103" t="str">
        <f>VLOOKUP(A103,Table1[#All],12,FALSE)</f>
        <v>R1011</v>
      </c>
      <c r="Q103">
        <f>VLOOKUP(A103,Table1[#All],6,FALSE)</f>
        <v>41</v>
      </c>
    </row>
    <row r="104" spans="1:17" x14ac:dyDescent="0.3">
      <c r="A104" s="10" t="s">
        <v>2268</v>
      </c>
      <c r="B104" t="str">
        <f>VLOOKUP(A104,'Customer Names'!A103:E2438,5,FALSE)</f>
        <v>Burns</v>
      </c>
      <c r="C104">
        <f>VLOOKUP(A104,'Medical Examinations'!A103:J2438,2,FALSE)</f>
        <v>49.48</v>
      </c>
      <c r="D104">
        <f>VLOOKUP(A104,'Medical Examinations'!A103:J2438,4,FALSE)</f>
        <v>4.96</v>
      </c>
      <c r="E104" t="str">
        <f>VLOOKUP(A104,'Medical Examinations'!A103:J2438,6,FALSE)</f>
        <v>No</v>
      </c>
      <c r="F104" t="str">
        <f>VLOOKUP(A104,'Medical Examinations'!A103:K2438,7,FALSE)</f>
        <v>No</v>
      </c>
      <c r="G104" t="str">
        <f>VLOOKUP(A104,'Medical Examinations'!A103:L2438,8,FALSE)</f>
        <v>Yes</v>
      </c>
      <c r="H104">
        <f>VLOOKUP(A104,'Medical Examinations'!A103:M2438,9,FALSE)</f>
        <v>1</v>
      </c>
      <c r="I104" t="str">
        <f>VLOOKUP(A104,'Medical Examinations'!A103:N2438,10,FALSE)</f>
        <v>Yes</v>
      </c>
      <c r="J104" t="str">
        <f>VLOOKUP(A104,'Medical Examinations'!A103:O2438,3,FALSE)</f>
        <v>Obesity</v>
      </c>
      <c r="K104" t="str">
        <f>VLOOKUP(A104,'Medical Examinations'!A103:P2438,5,FALSE)</f>
        <v>Normal</v>
      </c>
      <c r="L104" t="str">
        <f>VLOOKUP(A104,Table1[#All],5,FALSE)</f>
        <v>18-Aug-1979</v>
      </c>
      <c r="M104" s="16">
        <f>VLOOKUP(A104,Table1[#All],8,FALSE)</f>
        <v>40204.83</v>
      </c>
      <c r="N104" t="str">
        <f>VLOOKUP(A104,Table1[#All],9,FALSE)</f>
        <v>tier - 1</v>
      </c>
      <c r="O104" t="str">
        <f>VLOOKUP(A104,Table1[#All],10,FALSE)</f>
        <v>tier - 3</v>
      </c>
      <c r="P104" t="str">
        <f>VLOOKUP(A104,Table1[#All],12,FALSE)</f>
        <v>R1012</v>
      </c>
      <c r="Q104">
        <f>VLOOKUP(A104,Table1[#All],6,FALSE)</f>
        <v>43</v>
      </c>
    </row>
    <row r="105" spans="1:17" x14ac:dyDescent="0.3">
      <c r="A105" s="10" t="s">
        <v>2267</v>
      </c>
      <c r="B105" t="str">
        <f>VLOOKUP(A105,'Customer Names'!A104:E2439,5,FALSE)</f>
        <v>Maldonado</v>
      </c>
      <c r="C105">
        <f>VLOOKUP(A105,'Medical Examinations'!A104:J2439,2,FALSE)</f>
        <v>34.1</v>
      </c>
      <c r="D105">
        <f>VLOOKUP(A105,'Medical Examinations'!A104:J2439,4,FALSE)</f>
        <v>4.43</v>
      </c>
      <c r="E105" t="str">
        <f>VLOOKUP(A105,'Medical Examinations'!A104:J2439,6,FALSE)</f>
        <v>Yes</v>
      </c>
      <c r="F105" t="str">
        <f>VLOOKUP(A105,'Medical Examinations'!A104:K2439,7,FALSE)</f>
        <v>No</v>
      </c>
      <c r="G105" t="str">
        <f>VLOOKUP(A105,'Medical Examinations'!A104:L2439,8,FALSE)</f>
        <v>No</v>
      </c>
      <c r="H105">
        <f>VLOOKUP(A105,'Medical Examinations'!A104:M2439,9,FALSE)</f>
        <v>0</v>
      </c>
      <c r="I105" t="str">
        <f>VLOOKUP(A105,'Medical Examinations'!A104:N2439,10,FALSE)</f>
        <v>Yes</v>
      </c>
      <c r="J105" t="str">
        <f>VLOOKUP(A105,'Medical Examinations'!A104:O2439,3,FALSE)</f>
        <v>Obesity</v>
      </c>
      <c r="K105" t="str">
        <f>VLOOKUP(A105,'Medical Examinations'!A104:P2439,5,FALSE)</f>
        <v>Normal</v>
      </c>
      <c r="L105" t="str">
        <f>VLOOKUP(A105,Table1[#All],5,FALSE)</f>
        <v>21-Oct-1985</v>
      </c>
      <c r="M105" s="16">
        <f>VLOOKUP(A105,Table1[#All],8,FALSE)</f>
        <v>40182.25</v>
      </c>
      <c r="N105" t="str">
        <f>VLOOKUP(A105,Table1[#All],9,FALSE)</f>
        <v>tier - 1</v>
      </c>
      <c r="O105" t="str">
        <f>VLOOKUP(A105,Table1[#All],10,FALSE)</f>
        <v>tier - 2</v>
      </c>
      <c r="P105" t="str">
        <f>VLOOKUP(A105,Table1[#All],12,FALSE)</f>
        <v>R1011</v>
      </c>
      <c r="Q105">
        <f>VLOOKUP(A105,Table1[#All],6,FALSE)</f>
        <v>37</v>
      </c>
    </row>
    <row r="106" spans="1:17" x14ac:dyDescent="0.3">
      <c r="A106" s="10" t="s">
        <v>2266</v>
      </c>
      <c r="B106" t="str">
        <f>VLOOKUP(A106,'Customer Names'!A105:E2440,5,FALSE)</f>
        <v>Yitref</v>
      </c>
      <c r="C106">
        <f>VLOOKUP(A106,'Medical Examinations'!A105:J2440,2,FALSE)</f>
        <v>35.299999999999997</v>
      </c>
      <c r="D106">
        <f>VLOOKUP(A106,'Medical Examinations'!A105:J2440,4,FALSE)</f>
        <v>5.82</v>
      </c>
      <c r="E106" t="str">
        <f>VLOOKUP(A106,'Medical Examinations'!A105:J2440,6,FALSE)</f>
        <v>Yes</v>
      </c>
      <c r="F106" t="str">
        <f>VLOOKUP(A106,'Medical Examinations'!A105:K2440,7,FALSE)</f>
        <v>No</v>
      </c>
      <c r="G106" t="str">
        <f>VLOOKUP(A106,'Medical Examinations'!A105:L2440,8,FALSE)</f>
        <v>Yes</v>
      </c>
      <c r="H106">
        <f>VLOOKUP(A106,'Medical Examinations'!A105:M2440,9,FALSE)</f>
        <v>1</v>
      </c>
      <c r="I106" t="str">
        <f>VLOOKUP(A106,'Medical Examinations'!A105:N2440,10,FALSE)</f>
        <v>Yes</v>
      </c>
      <c r="J106" t="str">
        <f>VLOOKUP(A106,'Medical Examinations'!A105:O2440,3,FALSE)</f>
        <v>Obesity</v>
      </c>
      <c r="K106" t="str">
        <f>VLOOKUP(A106,'Medical Examinations'!A105:P2440,5,FALSE)</f>
        <v>Prediabetes</v>
      </c>
      <c r="L106" t="str">
        <f>VLOOKUP(A106,Table1[#All],5,FALSE)</f>
        <v>14-Oct-1983</v>
      </c>
      <c r="M106" s="16">
        <f>VLOOKUP(A106,Table1[#All],8,FALSE)</f>
        <v>40103.89</v>
      </c>
      <c r="N106" t="str">
        <f>VLOOKUP(A106,Table1[#All],9,FALSE)</f>
        <v>tier - 1</v>
      </c>
      <c r="O106" t="str">
        <f>VLOOKUP(A106,Table1[#All],10,FALSE)</f>
        <v>tier - 2</v>
      </c>
      <c r="P106" t="str">
        <f>VLOOKUP(A106,Table1[#All],12,FALSE)</f>
        <v>R1011</v>
      </c>
      <c r="Q106">
        <f>VLOOKUP(A106,Table1[#All],6,FALSE)</f>
        <v>39</v>
      </c>
    </row>
    <row r="107" spans="1:17" x14ac:dyDescent="0.3">
      <c r="A107" s="10" t="s">
        <v>2265</v>
      </c>
      <c r="B107" t="str">
        <f>VLOOKUP(A107,'Customer Names'!A106:E2441,5,FALSE)</f>
        <v>Loudon-Brown</v>
      </c>
      <c r="C107">
        <f>VLOOKUP(A107,'Medical Examinations'!A106:J2441,2,FALSE)</f>
        <v>43.83</v>
      </c>
      <c r="D107">
        <f>VLOOKUP(A107,'Medical Examinations'!A106:J2441,4,FALSE)</f>
        <v>6.03</v>
      </c>
      <c r="E107" t="str">
        <f>VLOOKUP(A107,'Medical Examinations'!A106:J2441,6,FALSE)</f>
        <v>Yes</v>
      </c>
      <c r="F107" t="str">
        <f>VLOOKUP(A107,'Medical Examinations'!A106:K2441,7,FALSE)</f>
        <v>No</v>
      </c>
      <c r="G107" t="str">
        <f>VLOOKUP(A107,'Medical Examinations'!A106:L2441,8,FALSE)</f>
        <v>No</v>
      </c>
      <c r="H107">
        <f>VLOOKUP(A107,'Medical Examinations'!A106:M2441,9,FALSE)</f>
        <v>2</v>
      </c>
      <c r="I107" t="str">
        <f>VLOOKUP(A107,'Medical Examinations'!A106:N2441,10,FALSE)</f>
        <v>Yes</v>
      </c>
      <c r="J107" t="str">
        <f>VLOOKUP(A107,'Medical Examinations'!A106:O2441,3,FALSE)</f>
        <v>Obesity</v>
      </c>
      <c r="K107" t="str">
        <f>VLOOKUP(A107,'Medical Examinations'!A106:P2441,5,FALSE)</f>
        <v>Prediabetes</v>
      </c>
      <c r="L107" t="str">
        <f>VLOOKUP(A107,Table1[#All],5,FALSE)</f>
        <v>12-Aug-1966</v>
      </c>
      <c r="M107" s="16">
        <f>VLOOKUP(A107,Table1[#All],8,FALSE)</f>
        <v>40069.440000000002</v>
      </c>
      <c r="N107" t="str">
        <f>VLOOKUP(A107,Table1[#All],9,FALSE)</f>
        <v>tier - 1</v>
      </c>
      <c r="O107" t="str">
        <f>VLOOKUP(A107,Table1[#All],10,FALSE)</f>
        <v>tier - 3</v>
      </c>
      <c r="P107" t="str">
        <f>VLOOKUP(A107,Table1[#All],12,FALSE)</f>
        <v>R1011</v>
      </c>
      <c r="Q107">
        <f>VLOOKUP(A107,Table1[#All],6,FALSE)</f>
        <v>56</v>
      </c>
    </row>
    <row r="108" spans="1:17" x14ac:dyDescent="0.3">
      <c r="A108" s="10" t="s">
        <v>2264</v>
      </c>
      <c r="B108" t="str">
        <f>VLOOKUP(A108,'Customer Names'!A107:E2442,5,FALSE)</f>
        <v>Sugathadasa</v>
      </c>
      <c r="C108">
        <f>VLOOKUP(A108,'Medical Examinations'!A107:J2442,2,FALSE)</f>
        <v>50.07</v>
      </c>
      <c r="D108">
        <f>VLOOKUP(A108,'Medical Examinations'!A107:J2442,4,FALSE)</f>
        <v>9.27</v>
      </c>
      <c r="E108" t="str">
        <f>VLOOKUP(A108,'Medical Examinations'!A107:J2442,6,FALSE)</f>
        <v>No</v>
      </c>
      <c r="F108" t="str">
        <f>VLOOKUP(A108,'Medical Examinations'!A107:K2442,7,FALSE)</f>
        <v>No</v>
      </c>
      <c r="G108" t="str">
        <f>VLOOKUP(A108,'Medical Examinations'!A107:L2442,8,FALSE)</f>
        <v>No</v>
      </c>
      <c r="H108">
        <f>VLOOKUP(A108,'Medical Examinations'!A107:M2442,9,FALSE)</f>
        <v>0</v>
      </c>
      <c r="I108" t="str">
        <f>VLOOKUP(A108,'Medical Examinations'!A107:N2442,10,FALSE)</f>
        <v>Yes</v>
      </c>
      <c r="J108" t="str">
        <f>VLOOKUP(A108,'Medical Examinations'!A107:O2442,3,FALSE)</f>
        <v>Obesity</v>
      </c>
      <c r="K108" t="str">
        <f>VLOOKUP(A108,'Medical Examinations'!A107:P2442,5,FALSE)</f>
        <v>Diabetes</v>
      </c>
      <c r="L108" t="str">
        <f>VLOOKUP(A108,Table1[#All],5,FALSE)</f>
        <v>20-Dec-1978</v>
      </c>
      <c r="M108" s="16">
        <f>VLOOKUP(A108,Table1[#All],8,FALSE)</f>
        <v>40054.730000000003</v>
      </c>
      <c r="N108" t="str">
        <f>VLOOKUP(A108,Table1[#All],9,FALSE)</f>
        <v>tier - 1</v>
      </c>
      <c r="O108" t="str">
        <f>VLOOKUP(A108,Table1[#All],10,FALSE)</f>
        <v>tier - 3</v>
      </c>
      <c r="P108" t="str">
        <f>VLOOKUP(A108,Table1[#All],12,FALSE)</f>
        <v>R1011</v>
      </c>
      <c r="Q108">
        <f>VLOOKUP(A108,Table1[#All],6,FALSE)</f>
        <v>44</v>
      </c>
    </row>
    <row r="109" spans="1:17" x14ac:dyDescent="0.3">
      <c r="A109" s="10" t="s">
        <v>2263</v>
      </c>
      <c r="B109" t="str">
        <f>VLOOKUP(A109,'Customer Names'!A108:E2443,5,FALSE)</f>
        <v>Ganley</v>
      </c>
      <c r="C109">
        <f>VLOOKUP(A109,'Medical Examinations'!A108:J2443,2,FALSE)</f>
        <v>32.774999999999999</v>
      </c>
      <c r="D109">
        <f>VLOOKUP(A109,'Medical Examinations'!A108:J2443,4,FALSE)</f>
        <v>5.53</v>
      </c>
      <c r="E109" t="str">
        <f>VLOOKUP(A109,'Medical Examinations'!A108:J2443,6,FALSE)</f>
        <v>No</v>
      </c>
      <c r="F109" t="str">
        <f>VLOOKUP(A109,'Medical Examinations'!A108:K2443,7,FALSE)</f>
        <v>No</v>
      </c>
      <c r="G109" t="str">
        <f>VLOOKUP(A109,'Medical Examinations'!A108:L2443,8,FALSE)</f>
        <v>No</v>
      </c>
      <c r="H109">
        <f>VLOOKUP(A109,'Medical Examinations'!A108:M2443,9,FALSE)</f>
        <v>0</v>
      </c>
      <c r="I109" t="str">
        <f>VLOOKUP(A109,'Medical Examinations'!A108:N2443,10,FALSE)</f>
        <v>Yes</v>
      </c>
      <c r="J109" t="str">
        <f>VLOOKUP(A109,'Medical Examinations'!A108:O2443,3,FALSE)</f>
        <v>Obesity</v>
      </c>
      <c r="K109" t="str">
        <f>VLOOKUP(A109,'Medical Examinations'!A108:P2443,5,FALSE)</f>
        <v>Normal</v>
      </c>
      <c r="L109" t="str">
        <f>VLOOKUP(A109,Table1[#All],5,FALSE)</f>
        <v>25-Dec-1982</v>
      </c>
      <c r="M109" s="16">
        <f>VLOOKUP(A109,Table1[#All],8,FALSE)</f>
        <v>40003.33</v>
      </c>
      <c r="N109" t="str">
        <f>VLOOKUP(A109,Table1[#All],9,FALSE)</f>
        <v>tier - 1</v>
      </c>
      <c r="O109" t="str">
        <f>VLOOKUP(A109,Table1[#All],10,FALSE)</f>
        <v>tier - 1</v>
      </c>
      <c r="P109" t="str">
        <f>VLOOKUP(A109,Table1[#All],12,FALSE)</f>
        <v>R1012</v>
      </c>
      <c r="Q109">
        <f>VLOOKUP(A109,Table1[#All],6,FALSE)</f>
        <v>40</v>
      </c>
    </row>
    <row r="110" spans="1:17" x14ac:dyDescent="0.3">
      <c r="A110" s="10" t="s">
        <v>2262</v>
      </c>
      <c r="B110" t="str">
        <f>VLOOKUP(A110,'Customer Names'!A109:E2444,5,FALSE)</f>
        <v>Potter</v>
      </c>
      <c r="C110">
        <f>VLOOKUP(A110,'Medical Examinations'!A109:J2444,2,FALSE)</f>
        <v>34.104999999999997</v>
      </c>
      <c r="D110">
        <f>VLOOKUP(A110,'Medical Examinations'!A109:J2444,4,FALSE)</f>
        <v>5.07</v>
      </c>
      <c r="E110" t="str">
        <f>VLOOKUP(A110,'Medical Examinations'!A109:J2444,6,FALSE)</f>
        <v>No</v>
      </c>
      <c r="F110" t="str">
        <f>VLOOKUP(A110,'Medical Examinations'!A109:K2444,7,FALSE)</f>
        <v>No</v>
      </c>
      <c r="G110" t="str">
        <f>VLOOKUP(A110,'Medical Examinations'!A109:L2444,8,FALSE)</f>
        <v>No</v>
      </c>
      <c r="H110">
        <f>VLOOKUP(A110,'Medical Examinations'!A109:M2444,9,FALSE)</f>
        <v>1</v>
      </c>
      <c r="I110" t="str">
        <f>VLOOKUP(A110,'Medical Examinations'!A109:N2444,10,FALSE)</f>
        <v>Yes</v>
      </c>
      <c r="J110" t="str">
        <f>VLOOKUP(A110,'Medical Examinations'!A109:O2444,3,FALSE)</f>
        <v>Obesity</v>
      </c>
      <c r="K110" t="str">
        <f>VLOOKUP(A110,'Medical Examinations'!A109:P2444,5,FALSE)</f>
        <v>Normal</v>
      </c>
      <c r="L110" t="str">
        <f>VLOOKUP(A110,Table1[#All],5,FALSE)</f>
        <v>08-Aug-1987</v>
      </c>
      <c r="M110" s="16">
        <f>VLOOKUP(A110,Table1[#All],8,FALSE)</f>
        <v>39983.43</v>
      </c>
      <c r="N110" t="str">
        <f>VLOOKUP(A110,Table1[#All],9,FALSE)</f>
        <v>tier - 2</v>
      </c>
      <c r="O110" t="str">
        <f>VLOOKUP(A110,Table1[#All],10,FALSE)</f>
        <v>tier - 3</v>
      </c>
      <c r="P110" t="str">
        <f>VLOOKUP(A110,Table1[#All],12,FALSE)</f>
        <v>R1012</v>
      </c>
      <c r="Q110">
        <f>VLOOKUP(A110,Table1[#All],6,FALSE)</f>
        <v>35</v>
      </c>
    </row>
    <row r="111" spans="1:17" x14ac:dyDescent="0.3">
      <c r="A111" s="10" t="s">
        <v>2261</v>
      </c>
      <c r="B111" t="str">
        <f>VLOOKUP(A111,'Customer Names'!A110:E2445,5,FALSE)</f>
        <v>Rasmussen</v>
      </c>
      <c r="C111">
        <f>VLOOKUP(A111,'Medical Examinations'!A110:J2445,2,FALSE)</f>
        <v>48.93</v>
      </c>
      <c r="D111">
        <f>VLOOKUP(A111,'Medical Examinations'!A110:J2445,4,FALSE)</f>
        <v>11.17</v>
      </c>
      <c r="E111" t="str">
        <f>VLOOKUP(A111,'Medical Examinations'!A110:J2445,6,FALSE)</f>
        <v>Yes</v>
      </c>
      <c r="F111" t="str">
        <f>VLOOKUP(A111,'Medical Examinations'!A110:K2445,7,FALSE)</f>
        <v>No</v>
      </c>
      <c r="G111" t="str">
        <f>VLOOKUP(A111,'Medical Examinations'!A110:L2445,8,FALSE)</f>
        <v>No</v>
      </c>
      <c r="H111">
        <f>VLOOKUP(A111,'Medical Examinations'!A110:M2445,9,FALSE)</f>
        <v>1</v>
      </c>
      <c r="I111" t="str">
        <f>VLOOKUP(A111,'Medical Examinations'!A110:N2445,10,FALSE)</f>
        <v>Yes</v>
      </c>
      <c r="J111" t="str">
        <f>VLOOKUP(A111,'Medical Examinations'!A110:O2445,3,FALSE)</f>
        <v>Obesity</v>
      </c>
      <c r="K111" t="str">
        <f>VLOOKUP(A111,'Medical Examinations'!A110:P2445,5,FALSE)</f>
        <v>Diabetes</v>
      </c>
      <c r="L111" t="str">
        <f>VLOOKUP(A111,Table1[#All],5,FALSE)</f>
        <v>02-Dec-1975</v>
      </c>
      <c r="M111" s="16">
        <f>VLOOKUP(A111,Table1[#All],8,FALSE)</f>
        <v>39963.120000000003</v>
      </c>
      <c r="N111" t="str">
        <f>VLOOKUP(A111,Table1[#All],9,FALSE)</f>
        <v>tier - 2</v>
      </c>
      <c r="O111" t="str">
        <f>VLOOKUP(A111,Table1[#All],10,FALSE)</f>
        <v>tier - 2</v>
      </c>
      <c r="P111" t="str">
        <f>VLOOKUP(A111,Table1[#All],12,FALSE)</f>
        <v>R1011</v>
      </c>
      <c r="Q111">
        <f>VLOOKUP(A111,Table1[#All],6,FALSE)</f>
        <v>47</v>
      </c>
    </row>
    <row r="112" spans="1:17" x14ac:dyDescent="0.3">
      <c r="A112" s="10" t="s">
        <v>2260</v>
      </c>
      <c r="B112" t="str">
        <f>VLOOKUP(A112,'Customer Names'!A111:E2446,5,FALSE)</f>
        <v>Robinson</v>
      </c>
      <c r="C112">
        <f>VLOOKUP(A112,'Medical Examinations'!A111:J2446,2,FALSE)</f>
        <v>37.07</v>
      </c>
      <c r="D112">
        <f>VLOOKUP(A112,'Medical Examinations'!A111:J2446,4,FALSE)</f>
        <v>6.14</v>
      </c>
      <c r="E112" t="str">
        <f>VLOOKUP(A112,'Medical Examinations'!A111:J2446,6,FALSE)</f>
        <v>Yes</v>
      </c>
      <c r="F112" t="str">
        <f>VLOOKUP(A112,'Medical Examinations'!A111:K2446,7,FALSE)</f>
        <v>No</v>
      </c>
      <c r="G112" t="str">
        <f>VLOOKUP(A112,'Medical Examinations'!A111:L2446,8,FALSE)</f>
        <v>No</v>
      </c>
      <c r="H112">
        <f>VLOOKUP(A112,'Medical Examinations'!A111:M2446,9,FALSE)</f>
        <v>0</v>
      </c>
      <c r="I112" t="str">
        <f>VLOOKUP(A112,'Medical Examinations'!A111:N2446,10,FALSE)</f>
        <v>Yes</v>
      </c>
      <c r="J112" t="str">
        <f>VLOOKUP(A112,'Medical Examinations'!A111:O2446,3,FALSE)</f>
        <v>Obesity</v>
      </c>
      <c r="K112" t="str">
        <f>VLOOKUP(A112,'Medical Examinations'!A111:P2446,5,FALSE)</f>
        <v>Prediabetes</v>
      </c>
      <c r="L112" t="str">
        <f>VLOOKUP(A112,Table1[#All],5,FALSE)</f>
        <v>22-Aug-1985</v>
      </c>
      <c r="M112" s="16">
        <f>VLOOKUP(A112,Table1[#All],8,FALSE)</f>
        <v>39871.699999999997</v>
      </c>
      <c r="N112" t="str">
        <f>VLOOKUP(A112,Table1[#All],9,FALSE)</f>
        <v>tier - 1</v>
      </c>
      <c r="O112" t="str">
        <f>VLOOKUP(A112,Table1[#All],10,FALSE)</f>
        <v>tier - 2</v>
      </c>
      <c r="P112" t="str">
        <f>VLOOKUP(A112,Table1[#All],12,FALSE)</f>
        <v>R1013</v>
      </c>
      <c r="Q112">
        <f>VLOOKUP(A112,Table1[#All],6,FALSE)</f>
        <v>37</v>
      </c>
    </row>
    <row r="113" spans="1:17" x14ac:dyDescent="0.3">
      <c r="A113" s="10" t="s">
        <v>2259</v>
      </c>
      <c r="B113" t="str">
        <f>VLOOKUP(A113,'Customer Names'!A112:E2447,5,FALSE)</f>
        <v>Antonopoulos</v>
      </c>
      <c r="C113">
        <f>VLOOKUP(A113,'Medical Examinations'!A112:J2447,2,FALSE)</f>
        <v>51.51</v>
      </c>
      <c r="D113">
        <f>VLOOKUP(A113,'Medical Examinations'!A112:J2447,4,FALSE)</f>
        <v>6.26</v>
      </c>
      <c r="E113" t="str">
        <f>VLOOKUP(A113,'Medical Examinations'!A112:J2447,6,FALSE)</f>
        <v>Yes</v>
      </c>
      <c r="F113" t="str">
        <f>VLOOKUP(A113,'Medical Examinations'!A112:K2447,7,FALSE)</f>
        <v>No</v>
      </c>
      <c r="G113" t="str">
        <f>VLOOKUP(A113,'Medical Examinations'!A112:L2447,8,FALSE)</f>
        <v>Yes</v>
      </c>
      <c r="H113">
        <f>VLOOKUP(A113,'Medical Examinations'!A112:M2447,9,FALSE)</f>
        <v>1</v>
      </c>
      <c r="I113" t="str">
        <f>VLOOKUP(A113,'Medical Examinations'!A112:N2447,10,FALSE)</f>
        <v>Yes</v>
      </c>
      <c r="J113" t="str">
        <f>VLOOKUP(A113,'Medical Examinations'!A112:O2447,3,FALSE)</f>
        <v>Obesity</v>
      </c>
      <c r="K113" t="str">
        <f>VLOOKUP(A113,'Medical Examinations'!A112:P2447,5,FALSE)</f>
        <v>Prediabetes</v>
      </c>
      <c r="L113" t="str">
        <f>VLOOKUP(A113,Table1[#All],5,FALSE)</f>
        <v>01-Jun-1983</v>
      </c>
      <c r="M113" s="16">
        <f>VLOOKUP(A113,Table1[#All],8,FALSE)</f>
        <v>39865.699999999997</v>
      </c>
      <c r="N113" t="str">
        <f>VLOOKUP(A113,Table1[#All],9,FALSE)</f>
        <v>tier - 2</v>
      </c>
      <c r="O113" t="str">
        <f>VLOOKUP(A113,Table1[#All],10,FALSE)</f>
        <v>tier - 2</v>
      </c>
      <c r="P113" t="str">
        <f>VLOOKUP(A113,Table1[#All],12,FALSE)</f>
        <v>R1011</v>
      </c>
      <c r="Q113">
        <f>VLOOKUP(A113,Table1[#All],6,FALSE)</f>
        <v>40</v>
      </c>
    </row>
    <row r="114" spans="1:17" x14ac:dyDescent="0.3">
      <c r="A114" s="10" t="s">
        <v>2258</v>
      </c>
      <c r="B114" t="str">
        <f>VLOOKUP(A114,'Customer Names'!A113:E2448,5,FALSE)</f>
        <v>Groner</v>
      </c>
      <c r="C114">
        <f>VLOOKUP(A114,'Medical Examinations'!A113:J2448,2,FALSE)</f>
        <v>34.799999999999997</v>
      </c>
      <c r="D114">
        <f>VLOOKUP(A114,'Medical Examinations'!A113:J2448,4,FALSE)</f>
        <v>4.72</v>
      </c>
      <c r="E114" t="str">
        <f>VLOOKUP(A114,'Medical Examinations'!A113:J2448,6,FALSE)</f>
        <v>Yes</v>
      </c>
      <c r="F114" t="str">
        <f>VLOOKUP(A114,'Medical Examinations'!A113:K2448,7,FALSE)</f>
        <v>No</v>
      </c>
      <c r="G114" t="str">
        <f>VLOOKUP(A114,'Medical Examinations'!A113:L2448,8,FALSE)</f>
        <v>No</v>
      </c>
      <c r="H114">
        <f>VLOOKUP(A114,'Medical Examinations'!A113:M2448,9,FALSE)</f>
        <v>0</v>
      </c>
      <c r="I114" t="str">
        <f>VLOOKUP(A114,'Medical Examinations'!A113:N2448,10,FALSE)</f>
        <v>Yes</v>
      </c>
      <c r="J114" t="str">
        <f>VLOOKUP(A114,'Medical Examinations'!A113:O2448,3,FALSE)</f>
        <v>Obesity</v>
      </c>
      <c r="K114" t="str">
        <f>VLOOKUP(A114,'Medical Examinations'!A113:P2448,5,FALSE)</f>
        <v>Normal</v>
      </c>
      <c r="L114" t="str">
        <f>VLOOKUP(A114,Table1[#All],5,FALSE)</f>
        <v>17-Jul-1985</v>
      </c>
      <c r="M114" s="16">
        <f>VLOOKUP(A114,Table1[#All],8,FALSE)</f>
        <v>39836.519999999997</v>
      </c>
      <c r="N114" t="str">
        <f>VLOOKUP(A114,Table1[#All],9,FALSE)</f>
        <v>tier - 2</v>
      </c>
      <c r="O114" t="str">
        <f>VLOOKUP(A114,Table1[#All],10,FALSE)</f>
        <v>tier - 1</v>
      </c>
      <c r="P114" t="str">
        <f>VLOOKUP(A114,Table1[#All],12,FALSE)</f>
        <v>R1011</v>
      </c>
      <c r="Q114">
        <f>VLOOKUP(A114,Table1[#All],6,FALSE)</f>
        <v>37</v>
      </c>
    </row>
    <row r="115" spans="1:17" x14ac:dyDescent="0.3">
      <c r="A115" s="10" t="s">
        <v>2257</v>
      </c>
      <c r="B115" t="str">
        <f>VLOOKUP(A115,'Customer Names'!A114:E2449,5,FALSE)</f>
        <v>Zywicki</v>
      </c>
      <c r="C115">
        <f>VLOOKUP(A115,'Medical Examinations'!A114:J2449,2,FALSE)</f>
        <v>36.67</v>
      </c>
      <c r="D115">
        <f>VLOOKUP(A115,'Medical Examinations'!A114:J2449,4,FALSE)</f>
        <v>5.18</v>
      </c>
      <c r="E115" t="str">
        <f>VLOOKUP(A115,'Medical Examinations'!A114:J2449,6,FALSE)</f>
        <v>No</v>
      </c>
      <c r="F115" t="str">
        <f>VLOOKUP(A115,'Medical Examinations'!A114:K2449,7,FALSE)</f>
        <v>No</v>
      </c>
      <c r="G115" t="str">
        <f>VLOOKUP(A115,'Medical Examinations'!A114:L2449,8,FALSE)</f>
        <v>No</v>
      </c>
      <c r="H115">
        <f>VLOOKUP(A115,'Medical Examinations'!A114:M2449,9,FALSE)</f>
        <v>1</v>
      </c>
      <c r="I115" t="str">
        <f>VLOOKUP(A115,'Medical Examinations'!A114:N2449,10,FALSE)</f>
        <v>Yes</v>
      </c>
      <c r="J115" t="str">
        <f>VLOOKUP(A115,'Medical Examinations'!A114:O2449,3,FALSE)</f>
        <v>Obesity</v>
      </c>
      <c r="K115" t="str">
        <f>VLOOKUP(A115,'Medical Examinations'!A114:P2449,5,FALSE)</f>
        <v>Normal</v>
      </c>
      <c r="L115" t="str">
        <f>VLOOKUP(A115,Table1[#All],5,FALSE)</f>
        <v>24-Jul-1987</v>
      </c>
      <c r="M115" s="16">
        <f>VLOOKUP(A115,Table1[#All],8,FALSE)</f>
        <v>39774.28</v>
      </c>
      <c r="N115" t="str">
        <f>VLOOKUP(A115,Table1[#All],9,FALSE)</f>
        <v>tier - 1</v>
      </c>
      <c r="O115" t="str">
        <f>VLOOKUP(A115,Table1[#All],10,FALSE)</f>
        <v>tier - 1</v>
      </c>
      <c r="P115" t="str">
        <f>VLOOKUP(A115,Table1[#All],12,FALSE)</f>
        <v>R1014</v>
      </c>
      <c r="Q115">
        <f>VLOOKUP(A115,Table1[#All],6,FALSE)</f>
        <v>35</v>
      </c>
    </row>
    <row r="116" spans="1:17" x14ac:dyDescent="0.3">
      <c r="A116" s="10" t="s">
        <v>2256</v>
      </c>
      <c r="B116" t="str">
        <f>VLOOKUP(A116,'Customer Names'!A115:E2450,5,FALSE)</f>
        <v>Cardinal</v>
      </c>
      <c r="C116">
        <f>VLOOKUP(A116,'Medical Examinations'!A115:J2450,2,FALSE)</f>
        <v>30.9</v>
      </c>
      <c r="D116">
        <f>VLOOKUP(A116,'Medical Examinations'!A115:J2450,4,FALSE)</f>
        <v>9.4</v>
      </c>
      <c r="E116" t="str">
        <f>VLOOKUP(A116,'Medical Examinations'!A115:J2450,6,FALSE)</f>
        <v>No</v>
      </c>
      <c r="F116" t="str">
        <f>VLOOKUP(A116,'Medical Examinations'!A115:K2450,7,FALSE)</f>
        <v>No</v>
      </c>
      <c r="G116" t="str">
        <f>VLOOKUP(A116,'Medical Examinations'!A115:L2450,8,FALSE)</f>
        <v>No</v>
      </c>
      <c r="H116">
        <f>VLOOKUP(A116,'Medical Examinations'!A115:M2450,9,FALSE)</f>
        <v>2</v>
      </c>
      <c r="I116" t="str">
        <f>VLOOKUP(A116,'Medical Examinations'!A115:N2450,10,FALSE)</f>
        <v>Yes</v>
      </c>
      <c r="J116" t="str">
        <f>VLOOKUP(A116,'Medical Examinations'!A115:O2450,3,FALSE)</f>
        <v>Obesity</v>
      </c>
      <c r="K116" t="str">
        <f>VLOOKUP(A116,'Medical Examinations'!A115:P2450,5,FALSE)</f>
        <v>Diabetes</v>
      </c>
      <c r="L116" t="str">
        <f>VLOOKUP(A116,Table1[#All],5,FALSE)</f>
        <v>17-Dec-1973</v>
      </c>
      <c r="M116" s="16">
        <f>VLOOKUP(A116,Table1[#All],8,FALSE)</f>
        <v>39727.61</v>
      </c>
      <c r="N116" t="str">
        <f>VLOOKUP(A116,Table1[#All],9,FALSE)</f>
        <v>tier - 1</v>
      </c>
      <c r="O116" t="str">
        <f>VLOOKUP(A116,Table1[#All],10,FALSE)</f>
        <v>tier - 2</v>
      </c>
      <c r="P116" t="str">
        <f>VLOOKUP(A116,Table1[#All],12,FALSE)</f>
        <v>R1011</v>
      </c>
      <c r="Q116">
        <f>VLOOKUP(A116,Table1[#All],6,FALSE)</f>
        <v>49</v>
      </c>
    </row>
    <row r="117" spans="1:17" x14ac:dyDescent="0.3">
      <c r="A117" s="10" t="s">
        <v>2255</v>
      </c>
      <c r="B117" t="str">
        <f>VLOOKUP(A117,'Customer Names'!A116:E2451,5,FALSE)</f>
        <v>Alleman</v>
      </c>
      <c r="C117">
        <f>VLOOKUP(A117,'Medical Examinations'!A116:J2451,2,FALSE)</f>
        <v>30.495000000000001</v>
      </c>
      <c r="D117">
        <f>VLOOKUP(A117,'Medical Examinations'!A116:J2451,4,FALSE)</f>
        <v>6.29</v>
      </c>
      <c r="E117" t="str">
        <f>VLOOKUP(A117,'Medical Examinations'!A116:J2451,6,FALSE)</f>
        <v>No</v>
      </c>
      <c r="F117" t="str">
        <f>VLOOKUP(A117,'Medical Examinations'!A116:K2451,7,FALSE)</f>
        <v>No</v>
      </c>
      <c r="G117" t="str">
        <f>VLOOKUP(A117,'Medical Examinations'!A116:L2451,8,FALSE)</f>
        <v>No</v>
      </c>
      <c r="H117">
        <f>VLOOKUP(A117,'Medical Examinations'!A116:M2451,9,FALSE)</f>
        <v>0</v>
      </c>
      <c r="I117" t="str">
        <f>VLOOKUP(A117,'Medical Examinations'!A116:N2451,10,FALSE)</f>
        <v>Yes</v>
      </c>
      <c r="J117" t="str">
        <f>VLOOKUP(A117,'Medical Examinations'!A116:O2451,3,FALSE)</f>
        <v>Obesity</v>
      </c>
      <c r="K117" t="str">
        <f>VLOOKUP(A117,'Medical Examinations'!A116:P2451,5,FALSE)</f>
        <v>Prediabetes</v>
      </c>
      <c r="L117" t="str">
        <f>VLOOKUP(A117,Table1[#All],5,FALSE)</f>
        <v>12-Aug-1977</v>
      </c>
      <c r="M117" s="16">
        <f>VLOOKUP(A117,Table1[#All],8,FALSE)</f>
        <v>39725.519999999997</v>
      </c>
      <c r="N117" t="str">
        <f>VLOOKUP(A117,Table1[#All],9,FALSE)</f>
        <v>tier - 2</v>
      </c>
      <c r="O117" t="str">
        <f>VLOOKUP(A117,Table1[#All],10,FALSE)</f>
        <v>tier - 1</v>
      </c>
      <c r="P117" t="str">
        <f>VLOOKUP(A117,Table1[#All],12,FALSE)</f>
        <v>R1012</v>
      </c>
      <c r="Q117">
        <f>VLOOKUP(A117,Table1[#All],6,FALSE)</f>
        <v>45</v>
      </c>
    </row>
    <row r="118" spans="1:17" x14ac:dyDescent="0.3">
      <c r="A118" s="10" t="s">
        <v>2254</v>
      </c>
      <c r="B118" t="str">
        <f>VLOOKUP(A118,'Customer Names'!A117:E2452,5,FALSE)</f>
        <v>Stroffolino</v>
      </c>
      <c r="C118">
        <f>VLOOKUP(A118,'Medical Examinations'!A117:J2452,2,FALSE)</f>
        <v>44.88</v>
      </c>
      <c r="D118">
        <f>VLOOKUP(A118,'Medical Examinations'!A117:J2452,4,FALSE)</f>
        <v>6.04</v>
      </c>
      <c r="E118" t="str">
        <f>VLOOKUP(A118,'Medical Examinations'!A117:J2452,6,FALSE)</f>
        <v>No</v>
      </c>
      <c r="F118" t="str">
        <f>VLOOKUP(A118,'Medical Examinations'!A117:K2452,7,FALSE)</f>
        <v>No</v>
      </c>
      <c r="G118" t="str">
        <f>VLOOKUP(A118,'Medical Examinations'!A117:L2452,8,FALSE)</f>
        <v>Yes</v>
      </c>
      <c r="H118">
        <f>VLOOKUP(A118,'Medical Examinations'!A117:M2452,9,FALSE)</f>
        <v>1</v>
      </c>
      <c r="I118" t="str">
        <f>VLOOKUP(A118,'Medical Examinations'!A117:N2452,10,FALSE)</f>
        <v>Yes</v>
      </c>
      <c r="J118" t="str">
        <f>VLOOKUP(A118,'Medical Examinations'!A117:O2452,3,FALSE)</f>
        <v>Obesity</v>
      </c>
      <c r="K118" t="str">
        <f>VLOOKUP(A118,'Medical Examinations'!A117:P2452,5,FALSE)</f>
        <v>Prediabetes</v>
      </c>
      <c r="L118" t="str">
        <f>VLOOKUP(A118,Table1[#All],5,FALSE)</f>
        <v>16-Jul-2003</v>
      </c>
      <c r="M118" s="16">
        <f>VLOOKUP(A118,Table1[#All],8,FALSE)</f>
        <v>39722.75</v>
      </c>
      <c r="N118" t="str">
        <f>VLOOKUP(A118,Table1[#All],9,FALSE)</f>
        <v>tier - 1</v>
      </c>
      <c r="O118" t="str">
        <f>VLOOKUP(A118,Table1[#All],10,FALSE)</f>
        <v>tier - 1</v>
      </c>
      <c r="P118" t="str">
        <f>VLOOKUP(A118,Table1[#All],12,FALSE)</f>
        <v>R1013</v>
      </c>
      <c r="Q118">
        <f>VLOOKUP(A118,Table1[#All],6,FALSE)</f>
        <v>19</v>
      </c>
    </row>
    <row r="119" spans="1:17" x14ac:dyDescent="0.3">
      <c r="A119" s="10" t="s">
        <v>2253</v>
      </c>
      <c r="B119" t="str">
        <f>VLOOKUP(A119,'Customer Names'!A118:E2453,5,FALSE)</f>
        <v>Clubb</v>
      </c>
      <c r="C119">
        <f>VLOOKUP(A119,'Medical Examinations'!A118:J2453,2,FALSE)</f>
        <v>44.32</v>
      </c>
      <c r="D119">
        <f>VLOOKUP(A119,'Medical Examinations'!A118:J2453,4,FALSE)</f>
        <v>10.55</v>
      </c>
      <c r="E119" t="str">
        <f>VLOOKUP(A119,'Medical Examinations'!A118:J2453,6,FALSE)</f>
        <v>No</v>
      </c>
      <c r="F119" t="str">
        <f>VLOOKUP(A119,'Medical Examinations'!A118:K2453,7,FALSE)</f>
        <v>No</v>
      </c>
      <c r="G119" t="str">
        <f>VLOOKUP(A119,'Medical Examinations'!A118:L2453,8,FALSE)</f>
        <v>No</v>
      </c>
      <c r="H119">
        <f>VLOOKUP(A119,'Medical Examinations'!A118:M2453,9,FALSE)</f>
        <v>0</v>
      </c>
      <c r="I119" t="str">
        <f>VLOOKUP(A119,'Medical Examinations'!A118:N2453,10,FALSE)</f>
        <v>Yes</v>
      </c>
      <c r="J119" t="str">
        <f>VLOOKUP(A119,'Medical Examinations'!A118:O2453,3,FALSE)</f>
        <v>Obesity</v>
      </c>
      <c r="K119" t="str">
        <f>VLOOKUP(A119,'Medical Examinations'!A118:P2453,5,FALSE)</f>
        <v>Diabetes</v>
      </c>
      <c r="L119" t="str">
        <f>VLOOKUP(A119,Table1[#All],5,FALSE)</f>
        <v>29-Sep-1968</v>
      </c>
      <c r="M119" s="16">
        <f>VLOOKUP(A119,Table1[#All],8,FALSE)</f>
        <v>39721.93</v>
      </c>
      <c r="N119" t="str">
        <f>VLOOKUP(A119,Table1[#All],9,FALSE)</f>
        <v>tier - 2</v>
      </c>
      <c r="O119" t="str">
        <f>VLOOKUP(A119,Table1[#All],10,FALSE)</f>
        <v>tier - 2</v>
      </c>
      <c r="P119" t="str">
        <f>VLOOKUP(A119,Table1[#All],12,FALSE)</f>
        <v>R1011</v>
      </c>
      <c r="Q119">
        <f>VLOOKUP(A119,Table1[#All],6,FALSE)</f>
        <v>54</v>
      </c>
    </row>
    <row r="120" spans="1:17" x14ac:dyDescent="0.3">
      <c r="A120" s="10" t="s">
        <v>2252</v>
      </c>
      <c r="B120" t="str">
        <f>VLOOKUP(A120,'Customer Names'!A119:E2454,5,FALSE)</f>
        <v>McGoogan</v>
      </c>
      <c r="C120">
        <f>VLOOKUP(A120,'Medical Examinations'!A119:J2454,2,FALSE)</f>
        <v>46.39</v>
      </c>
      <c r="D120">
        <f>VLOOKUP(A120,'Medical Examinations'!A119:J2454,4,FALSE)</f>
        <v>5.09</v>
      </c>
      <c r="E120" t="str">
        <f>VLOOKUP(A120,'Medical Examinations'!A119:J2454,6,FALSE)</f>
        <v>No</v>
      </c>
      <c r="F120" t="str">
        <f>VLOOKUP(A120,'Medical Examinations'!A119:K2454,7,FALSE)</f>
        <v>No</v>
      </c>
      <c r="G120" t="str">
        <f>VLOOKUP(A120,'Medical Examinations'!A119:L2454,8,FALSE)</f>
        <v>No</v>
      </c>
      <c r="H120">
        <f>VLOOKUP(A120,'Medical Examinations'!A119:M2454,9,FALSE)</f>
        <v>0</v>
      </c>
      <c r="I120" t="str">
        <f>VLOOKUP(A120,'Medical Examinations'!A119:N2454,10,FALSE)</f>
        <v>Yes</v>
      </c>
      <c r="J120" t="str">
        <f>VLOOKUP(A120,'Medical Examinations'!A119:O2454,3,FALSE)</f>
        <v>Obesity</v>
      </c>
      <c r="K120" t="str">
        <f>VLOOKUP(A120,'Medical Examinations'!A119:P2454,5,FALSE)</f>
        <v>Normal</v>
      </c>
      <c r="L120" t="str">
        <f>VLOOKUP(A120,Table1[#All],5,FALSE)</f>
        <v>17-Dec-1977</v>
      </c>
      <c r="M120" s="16">
        <f>VLOOKUP(A120,Table1[#All],8,FALSE)</f>
        <v>39670.44</v>
      </c>
      <c r="N120" t="str">
        <f>VLOOKUP(A120,Table1[#All],9,FALSE)</f>
        <v>tier - 2</v>
      </c>
      <c r="O120" t="str">
        <f>VLOOKUP(A120,Table1[#All],10,FALSE)</f>
        <v>tier - 1</v>
      </c>
      <c r="P120" t="str">
        <f>VLOOKUP(A120,Table1[#All],12,FALSE)</f>
        <v>R1012</v>
      </c>
      <c r="Q120">
        <f>VLOOKUP(A120,Table1[#All],6,FALSE)</f>
        <v>45</v>
      </c>
    </row>
    <row r="121" spans="1:17" x14ac:dyDescent="0.3">
      <c r="A121" s="10" t="s">
        <v>2251</v>
      </c>
      <c r="B121" t="str">
        <f>VLOOKUP(A121,'Customer Names'!A120:E2455,5,FALSE)</f>
        <v>Keflezighi</v>
      </c>
      <c r="C121">
        <f>VLOOKUP(A121,'Medical Examinations'!A120:J2455,2,FALSE)</f>
        <v>42.13</v>
      </c>
      <c r="D121">
        <f>VLOOKUP(A121,'Medical Examinations'!A120:J2455,4,FALSE)</f>
        <v>5.2</v>
      </c>
      <c r="E121" t="str">
        <f>VLOOKUP(A121,'Medical Examinations'!A120:J2455,6,FALSE)</f>
        <v>Yes</v>
      </c>
      <c r="F121" t="str">
        <f>VLOOKUP(A121,'Medical Examinations'!A120:K2455,7,FALSE)</f>
        <v>No</v>
      </c>
      <c r="G121" t="str">
        <f>VLOOKUP(A121,'Medical Examinations'!A120:L2455,8,FALSE)</f>
        <v>No</v>
      </c>
      <c r="H121">
        <f>VLOOKUP(A121,'Medical Examinations'!A120:M2455,9,FALSE)</f>
        <v>1</v>
      </c>
      <c r="I121" t="str">
        <f>VLOOKUP(A121,'Medical Examinations'!A120:N2455,10,FALSE)</f>
        <v>Yes</v>
      </c>
      <c r="J121" t="str">
        <f>VLOOKUP(A121,'Medical Examinations'!A120:O2455,3,FALSE)</f>
        <v>Obesity</v>
      </c>
      <c r="K121" t="str">
        <f>VLOOKUP(A121,'Medical Examinations'!A120:P2455,5,FALSE)</f>
        <v>Normal</v>
      </c>
      <c r="L121" t="str">
        <f>VLOOKUP(A121,Table1[#All],5,FALSE)</f>
        <v>07-Aug-1995</v>
      </c>
      <c r="M121" s="16">
        <f>VLOOKUP(A121,Table1[#All],8,FALSE)</f>
        <v>39611.760000000002</v>
      </c>
      <c r="N121" t="str">
        <f>VLOOKUP(A121,Table1[#All],9,FALSE)</f>
        <v>tier - 1</v>
      </c>
      <c r="O121" t="str">
        <f>VLOOKUP(A121,Table1[#All],10,FALSE)</f>
        <v>tier - 3</v>
      </c>
      <c r="P121" t="str">
        <f>VLOOKUP(A121,Table1[#All],12,FALSE)</f>
        <v>R1013</v>
      </c>
      <c r="Q121">
        <f>VLOOKUP(A121,Table1[#All],6,FALSE)</f>
        <v>27</v>
      </c>
    </row>
    <row r="122" spans="1:17" x14ac:dyDescent="0.3">
      <c r="A122" s="10" t="s">
        <v>2250</v>
      </c>
      <c r="B122" t="str">
        <f>VLOOKUP(A122,'Customer Names'!A121:E2456,5,FALSE)</f>
        <v>Syed</v>
      </c>
      <c r="C122">
        <f>VLOOKUP(A122,'Medical Examinations'!A121:J2456,2,FALSE)</f>
        <v>30.78</v>
      </c>
      <c r="D122">
        <f>VLOOKUP(A122,'Medical Examinations'!A121:J2456,4,FALSE)</f>
        <v>8.4499999999999993</v>
      </c>
      <c r="E122" t="str">
        <f>VLOOKUP(A122,'Medical Examinations'!A121:J2456,6,FALSE)</f>
        <v>Yes</v>
      </c>
      <c r="F122" t="str">
        <f>VLOOKUP(A122,'Medical Examinations'!A121:K2456,7,FALSE)</f>
        <v>No</v>
      </c>
      <c r="G122" t="str">
        <f>VLOOKUP(A122,'Medical Examinations'!A121:L2456,8,FALSE)</f>
        <v>No</v>
      </c>
      <c r="H122">
        <f>VLOOKUP(A122,'Medical Examinations'!A121:M2456,9,FALSE)</f>
        <v>0</v>
      </c>
      <c r="I122" t="str">
        <f>VLOOKUP(A122,'Medical Examinations'!A121:N2456,10,FALSE)</f>
        <v>Yes</v>
      </c>
      <c r="J122" t="str">
        <f>VLOOKUP(A122,'Medical Examinations'!A121:O2456,3,FALSE)</f>
        <v>Obesity</v>
      </c>
      <c r="K122" t="str">
        <f>VLOOKUP(A122,'Medical Examinations'!A121:P2456,5,FALSE)</f>
        <v>Diabetes</v>
      </c>
      <c r="L122" t="str">
        <f>VLOOKUP(A122,Table1[#All],5,FALSE)</f>
        <v>05-Jul-1981</v>
      </c>
      <c r="M122" s="16">
        <f>VLOOKUP(A122,Table1[#All],8,FALSE)</f>
        <v>39597.410000000003</v>
      </c>
      <c r="N122" t="str">
        <f>VLOOKUP(A122,Table1[#All],9,FALSE)</f>
        <v>tier - 1</v>
      </c>
      <c r="O122" t="str">
        <f>VLOOKUP(A122,Table1[#All],10,FALSE)</f>
        <v>tier - 2</v>
      </c>
      <c r="P122" t="str">
        <f>VLOOKUP(A122,Table1[#All],12,FALSE)</f>
        <v>R1017</v>
      </c>
      <c r="Q122">
        <f>VLOOKUP(A122,Table1[#All],6,FALSE)</f>
        <v>41</v>
      </c>
    </row>
    <row r="123" spans="1:17" x14ac:dyDescent="0.3">
      <c r="A123" s="10" t="s">
        <v>2249</v>
      </c>
      <c r="B123" t="str">
        <f>VLOOKUP(A123,'Customer Names'!A122:E2457,5,FALSE)</f>
        <v>Segal</v>
      </c>
      <c r="C123">
        <f>VLOOKUP(A123,'Medical Examinations'!A122:J2457,2,FALSE)</f>
        <v>31.35</v>
      </c>
      <c r="D123">
        <f>VLOOKUP(A123,'Medical Examinations'!A122:J2457,4,FALSE)</f>
        <v>9.5399999999999991</v>
      </c>
      <c r="E123" t="str">
        <f>VLOOKUP(A123,'Medical Examinations'!A122:J2457,6,FALSE)</f>
        <v>No</v>
      </c>
      <c r="F123" t="str">
        <f>VLOOKUP(A123,'Medical Examinations'!A122:K2457,7,FALSE)</f>
        <v>No</v>
      </c>
      <c r="G123" t="str">
        <f>VLOOKUP(A123,'Medical Examinations'!A122:L2457,8,FALSE)</f>
        <v>No</v>
      </c>
      <c r="H123">
        <f>VLOOKUP(A123,'Medical Examinations'!A122:M2457,9,FALSE)</f>
        <v>0</v>
      </c>
      <c r="I123" t="str">
        <f>VLOOKUP(A123,'Medical Examinations'!A122:N2457,10,FALSE)</f>
        <v>Yes</v>
      </c>
      <c r="J123" t="str">
        <f>VLOOKUP(A123,'Medical Examinations'!A122:O2457,3,FALSE)</f>
        <v>Obesity</v>
      </c>
      <c r="K123" t="str">
        <f>VLOOKUP(A123,'Medical Examinations'!A122:P2457,5,FALSE)</f>
        <v>Diabetes</v>
      </c>
      <c r="L123" t="str">
        <f>VLOOKUP(A123,Table1[#All],5,FALSE)</f>
        <v>12-Jul-1978</v>
      </c>
      <c r="M123" s="16">
        <f>VLOOKUP(A123,Table1[#All],8,FALSE)</f>
        <v>39556.49</v>
      </c>
      <c r="N123" t="str">
        <f>VLOOKUP(A123,Table1[#All],9,FALSE)</f>
        <v>tier - 1</v>
      </c>
      <c r="O123" t="str">
        <f>VLOOKUP(A123,Table1[#All],10,FALSE)</f>
        <v>tier - 2</v>
      </c>
      <c r="P123" t="str">
        <f>VLOOKUP(A123,Table1[#All],12,FALSE)</f>
        <v>R1015</v>
      </c>
      <c r="Q123">
        <f>VLOOKUP(A123,Table1[#All],6,FALSE)</f>
        <v>44</v>
      </c>
    </row>
    <row r="124" spans="1:17" x14ac:dyDescent="0.3">
      <c r="A124" s="10" t="s">
        <v>2248</v>
      </c>
      <c r="B124" t="str">
        <f>VLOOKUP(A124,'Customer Names'!A123:E2458,5,FALSE)</f>
        <v>Defranco</v>
      </c>
      <c r="C124">
        <f>VLOOKUP(A124,'Medical Examinations'!A123:J2458,2,FALSE)</f>
        <v>41.46</v>
      </c>
      <c r="D124">
        <f>VLOOKUP(A124,'Medical Examinations'!A123:J2458,4,FALSE)</f>
        <v>4.99</v>
      </c>
      <c r="E124" t="str">
        <f>VLOOKUP(A124,'Medical Examinations'!A123:J2458,6,FALSE)</f>
        <v>Yes</v>
      </c>
      <c r="F124" t="str">
        <f>VLOOKUP(A124,'Medical Examinations'!A123:K2458,7,FALSE)</f>
        <v>No</v>
      </c>
      <c r="G124" t="str">
        <f>VLOOKUP(A124,'Medical Examinations'!A123:L2458,8,FALSE)</f>
        <v>No</v>
      </c>
      <c r="H124">
        <f>VLOOKUP(A124,'Medical Examinations'!A123:M2458,9,FALSE)</f>
        <v>2</v>
      </c>
      <c r="I124" t="str">
        <f>VLOOKUP(A124,'Medical Examinations'!A123:N2458,10,FALSE)</f>
        <v>Yes</v>
      </c>
      <c r="J124" t="str">
        <f>VLOOKUP(A124,'Medical Examinations'!A123:O2458,3,FALSE)</f>
        <v>Obesity</v>
      </c>
      <c r="K124" t="str">
        <f>VLOOKUP(A124,'Medical Examinations'!A123:P2458,5,FALSE)</f>
        <v>Normal</v>
      </c>
      <c r="L124" t="str">
        <f>VLOOKUP(A124,Table1[#All],5,FALSE)</f>
        <v>24-Jun-1966</v>
      </c>
      <c r="M124" s="16">
        <f>VLOOKUP(A124,Table1[#All],8,FALSE)</f>
        <v>39396.86</v>
      </c>
      <c r="N124" t="str">
        <f>VLOOKUP(A124,Table1[#All],9,FALSE)</f>
        <v>tier - 2</v>
      </c>
      <c r="O124" t="str">
        <f>VLOOKUP(A124,Table1[#All],10,FALSE)</f>
        <v>tier - 2</v>
      </c>
      <c r="P124" t="str">
        <f>VLOOKUP(A124,Table1[#All],12,FALSE)</f>
        <v>R1011</v>
      </c>
      <c r="Q124">
        <f>VLOOKUP(A124,Table1[#All],6,FALSE)</f>
        <v>56</v>
      </c>
    </row>
    <row r="125" spans="1:17" x14ac:dyDescent="0.3">
      <c r="A125" s="10" t="s">
        <v>2247</v>
      </c>
      <c r="B125" t="str">
        <f>VLOOKUP(A125,'Customer Names'!A124:E2459,5,FALSE)</f>
        <v>Kells</v>
      </c>
      <c r="C125">
        <f>VLOOKUP(A125,'Medical Examinations'!A124:J2459,2,FALSE)</f>
        <v>48</v>
      </c>
      <c r="D125">
        <f>VLOOKUP(A125,'Medical Examinations'!A124:J2459,4,FALSE)</f>
        <v>10.54</v>
      </c>
      <c r="E125" t="str">
        <f>VLOOKUP(A125,'Medical Examinations'!A124:J2459,6,FALSE)</f>
        <v>No</v>
      </c>
      <c r="F125" t="str">
        <f>VLOOKUP(A125,'Medical Examinations'!A124:K2459,7,FALSE)</f>
        <v>No</v>
      </c>
      <c r="G125" t="str">
        <f>VLOOKUP(A125,'Medical Examinations'!A124:L2459,8,FALSE)</f>
        <v>No</v>
      </c>
      <c r="H125">
        <f>VLOOKUP(A125,'Medical Examinations'!A124:M2459,9,FALSE)</f>
        <v>0</v>
      </c>
      <c r="I125" t="str">
        <f>VLOOKUP(A125,'Medical Examinations'!A124:N2459,10,FALSE)</f>
        <v>Yes</v>
      </c>
      <c r="J125" t="str">
        <f>VLOOKUP(A125,'Medical Examinations'!A124:O2459,3,FALSE)</f>
        <v>Obesity</v>
      </c>
      <c r="K125" t="str">
        <f>VLOOKUP(A125,'Medical Examinations'!A124:P2459,5,FALSE)</f>
        <v>Diabetes</v>
      </c>
      <c r="L125" t="str">
        <f>VLOOKUP(A125,Table1[#All],5,FALSE)</f>
        <v>05-Aug-1978</v>
      </c>
      <c r="M125" s="16">
        <f>VLOOKUP(A125,Table1[#All],8,FALSE)</f>
        <v>39352.6</v>
      </c>
      <c r="N125" t="str">
        <f>VLOOKUP(A125,Table1[#All],9,FALSE)</f>
        <v>tier - 2</v>
      </c>
      <c r="O125" t="str">
        <f>VLOOKUP(A125,Table1[#All],10,FALSE)</f>
        <v>tier - 3</v>
      </c>
      <c r="P125" t="str">
        <f>VLOOKUP(A125,Table1[#All],12,FALSE)</f>
        <v>R1011</v>
      </c>
      <c r="Q125">
        <f>VLOOKUP(A125,Table1[#All],6,FALSE)</f>
        <v>44</v>
      </c>
    </row>
    <row r="126" spans="1:17" x14ac:dyDescent="0.3">
      <c r="A126" s="10" t="s">
        <v>2246</v>
      </c>
      <c r="B126" t="str">
        <f>VLOOKUP(A126,'Customer Names'!A125:E2460,5,FALSE)</f>
        <v>Lawton</v>
      </c>
      <c r="C126">
        <f>VLOOKUP(A126,'Medical Examinations'!A125:J2460,2,FALSE)</f>
        <v>49.13</v>
      </c>
      <c r="D126">
        <f>VLOOKUP(A126,'Medical Examinations'!A125:J2460,4,FALSE)</f>
        <v>4.54</v>
      </c>
      <c r="E126" t="str">
        <f>VLOOKUP(A126,'Medical Examinations'!A125:J2460,6,FALSE)</f>
        <v>No</v>
      </c>
      <c r="F126" t="str">
        <f>VLOOKUP(A126,'Medical Examinations'!A125:K2460,7,FALSE)</f>
        <v>No</v>
      </c>
      <c r="G126" t="str">
        <f>VLOOKUP(A126,'Medical Examinations'!A125:L2460,8,FALSE)</f>
        <v>No</v>
      </c>
      <c r="H126">
        <f>VLOOKUP(A126,'Medical Examinations'!A125:M2460,9,FALSE)</f>
        <v>0</v>
      </c>
      <c r="I126" t="str">
        <f>VLOOKUP(A126,'Medical Examinations'!A125:N2460,10,FALSE)</f>
        <v>Yes</v>
      </c>
      <c r="J126" t="str">
        <f>VLOOKUP(A126,'Medical Examinations'!A125:O2460,3,FALSE)</f>
        <v>Obesity</v>
      </c>
      <c r="K126" t="str">
        <f>VLOOKUP(A126,'Medical Examinations'!A125:P2460,5,FALSE)</f>
        <v>Normal</v>
      </c>
      <c r="L126" t="str">
        <f>VLOOKUP(A126,Table1[#All],5,FALSE)</f>
        <v>16-Aug-1982</v>
      </c>
      <c r="M126" s="16">
        <f>VLOOKUP(A126,Table1[#All],8,FALSE)</f>
        <v>39315.279999999999</v>
      </c>
      <c r="N126" t="str">
        <f>VLOOKUP(A126,Table1[#All],9,FALSE)</f>
        <v>tier - 2</v>
      </c>
      <c r="O126" t="str">
        <f>VLOOKUP(A126,Table1[#All],10,FALSE)</f>
        <v>tier - 3</v>
      </c>
      <c r="P126" t="str">
        <f>VLOOKUP(A126,Table1[#All],12,FALSE)</f>
        <v>R1011</v>
      </c>
      <c r="Q126">
        <f>VLOOKUP(A126,Table1[#All],6,FALSE)</f>
        <v>40</v>
      </c>
    </row>
    <row r="127" spans="1:17" x14ac:dyDescent="0.3">
      <c r="A127" s="10" t="s">
        <v>2245</v>
      </c>
      <c r="B127" t="str">
        <f>VLOOKUP(A127,'Customer Names'!A126:E2461,5,FALSE)</f>
        <v>Bejar</v>
      </c>
      <c r="C127">
        <f>VLOOKUP(A127,'Medical Examinations'!A126:J2461,2,FALSE)</f>
        <v>37.799999999999997</v>
      </c>
      <c r="D127">
        <f>VLOOKUP(A127,'Medical Examinations'!A126:J2461,4,FALSE)</f>
        <v>6.29</v>
      </c>
      <c r="E127" t="str">
        <f>VLOOKUP(A127,'Medical Examinations'!A126:J2461,6,FALSE)</f>
        <v>No</v>
      </c>
      <c r="F127" t="str">
        <f>VLOOKUP(A127,'Medical Examinations'!A126:K2461,7,FALSE)</f>
        <v>No</v>
      </c>
      <c r="G127" t="str">
        <f>VLOOKUP(A127,'Medical Examinations'!A126:L2461,8,FALSE)</f>
        <v>No</v>
      </c>
      <c r="H127">
        <f>VLOOKUP(A127,'Medical Examinations'!A126:M2461,9,FALSE)</f>
        <v>1</v>
      </c>
      <c r="I127" t="str">
        <f>VLOOKUP(A127,'Medical Examinations'!A126:N2461,10,FALSE)</f>
        <v>Yes</v>
      </c>
      <c r="J127" t="str">
        <f>VLOOKUP(A127,'Medical Examinations'!A126:O2461,3,FALSE)</f>
        <v>Obesity</v>
      </c>
      <c r="K127" t="str">
        <f>VLOOKUP(A127,'Medical Examinations'!A126:P2461,5,FALSE)</f>
        <v>Prediabetes</v>
      </c>
      <c r="L127" t="str">
        <f>VLOOKUP(A127,Table1[#All],5,FALSE)</f>
        <v>30-Nov-1992</v>
      </c>
      <c r="M127" s="16">
        <f>VLOOKUP(A127,Table1[#All],8,FALSE)</f>
        <v>39241.440000000002</v>
      </c>
      <c r="N127" t="str">
        <f>VLOOKUP(A127,Table1[#All],9,FALSE)</f>
        <v>tier - 1</v>
      </c>
      <c r="O127" t="str">
        <f>VLOOKUP(A127,Table1[#All],10,FALSE)</f>
        <v>tier - 3</v>
      </c>
      <c r="P127" t="str">
        <f>VLOOKUP(A127,Table1[#All],12,FALSE)</f>
        <v>R1011</v>
      </c>
      <c r="Q127">
        <f>VLOOKUP(A127,Table1[#All],6,FALSE)</f>
        <v>30</v>
      </c>
    </row>
    <row r="128" spans="1:17" x14ac:dyDescent="0.3">
      <c r="A128" s="10" t="s">
        <v>2244</v>
      </c>
      <c r="B128" t="str">
        <f>VLOOKUP(A128,'Customer Names'!A127:E2462,5,FALSE)</f>
        <v>Navarro Castro</v>
      </c>
      <c r="C128">
        <f>VLOOKUP(A128,'Medical Examinations'!A127:J2462,2,FALSE)</f>
        <v>38.299999999999997</v>
      </c>
      <c r="D128">
        <f>VLOOKUP(A128,'Medical Examinations'!A127:J2462,4,FALSE)</f>
        <v>9.51</v>
      </c>
      <c r="E128" t="str">
        <f>VLOOKUP(A128,'Medical Examinations'!A127:J2462,6,FALSE)</f>
        <v>No</v>
      </c>
      <c r="F128" t="str">
        <f>VLOOKUP(A128,'Medical Examinations'!A127:K2462,7,FALSE)</f>
        <v>No</v>
      </c>
      <c r="G128" t="str">
        <f>VLOOKUP(A128,'Medical Examinations'!A127:L2462,8,FALSE)</f>
        <v>No</v>
      </c>
      <c r="H128">
        <f>VLOOKUP(A128,'Medical Examinations'!A127:M2462,9,FALSE)</f>
        <v>0</v>
      </c>
      <c r="I128" t="str">
        <f>VLOOKUP(A128,'Medical Examinations'!A127:N2462,10,FALSE)</f>
        <v>Yes</v>
      </c>
      <c r="J128" t="str">
        <f>VLOOKUP(A128,'Medical Examinations'!A127:O2462,3,FALSE)</f>
        <v>Obesity</v>
      </c>
      <c r="K128" t="str">
        <f>VLOOKUP(A128,'Medical Examinations'!A127:P2462,5,FALSE)</f>
        <v>Diabetes</v>
      </c>
      <c r="L128" t="str">
        <f>VLOOKUP(A128,Table1[#All],5,FALSE)</f>
        <v>07-Jul-1962</v>
      </c>
      <c r="M128" s="16">
        <f>VLOOKUP(A128,Table1[#All],8,FALSE)</f>
        <v>39221.120000000003</v>
      </c>
      <c r="N128" t="str">
        <f>VLOOKUP(A128,Table1[#All],9,FALSE)</f>
        <v>tier - 2</v>
      </c>
      <c r="O128" t="str">
        <f>VLOOKUP(A128,Table1[#All],10,FALSE)</f>
        <v>tier - 1</v>
      </c>
      <c r="P128" t="str">
        <f>VLOOKUP(A128,Table1[#All],12,FALSE)</f>
        <v>R1011</v>
      </c>
      <c r="Q128">
        <f>VLOOKUP(A128,Table1[#All],6,FALSE)</f>
        <v>60</v>
      </c>
    </row>
    <row r="129" spans="1:17" x14ac:dyDescent="0.3">
      <c r="A129" s="10" t="s">
        <v>2243</v>
      </c>
      <c r="B129" t="str">
        <f>VLOOKUP(A129,'Customer Names'!A128:E2463,5,FALSE)</f>
        <v>Tice</v>
      </c>
      <c r="C129">
        <f>VLOOKUP(A129,'Medical Examinations'!A128:J2463,2,FALSE)</f>
        <v>32.774999999999999</v>
      </c>
      <c r="D129">
        <f>VLOOKUP(A129,'Medical Examinations'!A128:J2463,4,FALSE)</f>
        <v>4.72</v>
      </c>
      <c r="E129" t="str">
        <f>VLOOKUP(A129,'Medical Examinations'!A128:J2463,6,FALSE)</f>
        <v>No</v>
      </c>
      <c r="F129" t="str">
        <f>VLOOKUP(A129,'Medical Examinations'!A128:K2463,7,FALSE)</f>
        <v>No</v>
      </c>
      <c r="G129" t="str">
        <f>VLOOKUP(A129,'Medical Examinations'!A128:L2463,8,FALSE)</f>
        <v>No</v>
      </c>
      <c r="H129">
        <f>VLOOKUP(A129,'Medical Examinations'!A128:M2463,9,FALSE)</f>
        <v>0</v>
      </c>
      <c r="I129" t="str">
        <f>VLOOKUP(A129,'Medical Examinations'!A128:N2463,10,FALSE)</f>
        <v>Yes</v>
      </c>
      <c r="J129" t="str">
        <f>VLOOKUP(A129,'Medical Examinations'!A128:O2463,3,FALSE)</f>
        <v>Obesity</v>
      </c>
      <c r="K129" t="str">
        <f>VLOOKUP(A129,'Medical Examinations'!A128:P2463,5,FALSE)</f>
        <v>Normal</v>
      </c>
      <c r="L129" t="str">
        <f>VLOOKUP(A129,Table1[#All],5,FALSE)</f>
        <v>04-Aug-1982</v>
      </c>
      <c r="M129" s="16">
        <f>VLOOKUP(A129,Table1[#All],8,FALSE)</f>
        <v>39125.33</v>
      </c>
      <c r="N129" t="str">
        <f>VLOOKUP(A129,Table1[#All],9,FALSE)</f>
        <v>tier - 1</v>
      </c>
      <c r="O129" t="str">
        <f>VLOOKUP(A129,Table1[#All],10,FALSE)</f>
        <v>tier - 1</v>
      </c>
      <c r="P129" t="str">
        <f>VLOOKUP(A129,Table1[#All],12,FALSE)</f>
        <v>R1016</v>
      </c>
      <c r="Q129">
        <f>VLOOKUP(A129,Table1[#All],6,FALSE)</f>
        <v>40</v>
      </c>
    </row>
    <row r="130" spans="1:17" x14ac:dyDescent="0.3">
      <c r="A130" s="10" t="s">
        <v>2242</v>
      </c>
      <c r="B130" t="str">
        <f>VLOOKUP(A130,'Customer Names'!A129:E2464,5,FALSE)</f>
        <v>Wolf</v>
      </c>
      <c r="C130">
        <f>VLOOKUP(A130,'Medical Examinations'!A129:J2464,2,FALSE)</f>
        <v>34.200000000000003</v>
      </c>
      <c r="D130">
        <f>VLOOKUP(A130,'Medical Examinations'!A129:J2464,4,FALSE)</f>
        <v>5.91</v>
      </c>
      <c r="E130" t="str">
        <f>VLOOKUP(A130,'Medical Examinations'!A129:J2464,6,FALSE)</f>
        <v>Yes</v>
      </c>
      <c r="F130" t="str">
        <f>VLOOKUP(A130,'Medical Examinations'!A129:K2464,7,FALSE)</f>
        <v>No</v>
      </c>
      <c r="G130" t="str">
        <f>VLOOKUP(A130,'Medical Examinations'!A129:L2464,8,FALSE)</f>
        <v>No</v>
      </c>
      <c r="H130">
        <f>VLOOKUP(A130,'Medical Examinations'!A129:M2464,9,FALSE)</f>
        <v>0</v>
      </c>
      <c r="I130" t="str">
        <f>VLOOKUP(A130,'Medical Examinations'!A129:N2464,10,FALSE)</f>
        <v>Yes</v>
      </c>
      <c r="J130" t="str">
        <f>VLOOKUP(A130,'Medical Examinations'!A129:O2464,3,FALSE)</f>
        <v>Obesity</v>
      </c>
      <c r="K130" t="str">
        <f>VLOOKUP(A130,'Medical Examinations'!A129:P2464,5,FALSE)</f>
        <v>Prediabetes</v>
      </c>
      <c r="L130" t="str">
        <f>VLOOKUP(A130,Table1[#All],5,FALSE)</f>
        <v>20-Sep-1985</v>
      </c>
      <c r="M130" s="16">
        <f>VLOOKUP(A130,Table1[#All],8,FALSE)</f>
        <v>39047.29</v>
      </c>
      <c r="N130" t="str">
        <f>VLOOKUP(A130,Table1[#All],9,FALSE)</f>
        <v>tier - 1</v>
      </c>
      <c r="O130" t="str">
        <f>VLOOKUP(A130,Table1[#All],10,FALSE)</f>
        <v>tier - 3</v>
      </c>
      <c r="P130" t="str">
        <f>VLOOKUP(A130,Table1[#All],12,FALSE)</f>
        <v>R1017</v>
      </c>
      <c r="Q130">
        <f>VLOOKUP(A130,Table1[#All],6,FALSE)</f>
        <v>37</v>
      </c>
    </row>
    <row r="131" spans="1:17" x14ac:dyDescent="0.3">
      <c r="A131" s="10" t="s">
        <v>2241</v>
      </c>
      <c r="B131" t="str">
        <f>VLOOKUP(A131,'Customer Names'!A130:E2465,5,FALSE)</f>
        <v>Oppedal</v>
      </c>
      <c r="C131">
        <f>VLOOKUP(A131,'Medical Examinations'!A130:J2465,2,FALSE)</f>
        <v>30.2</v>
      </c>
      <c r="D131">
        <f>VLOOKUP(A131,'Medical Examinations'!A130:J2465,4,FALSE)</f>
        <v>9.58</v>
      </c>
      <c r="E131" t="str">
        <f>VLOOKUP(A131,'Medical Examinations'!A130:J2465,6,FALSE)</f>
        <v>No</v>
      </c>
      <c r="F131" t="str">
        <f>VLOOKUP(A131,'Medical Examinations'!A130:K2465,7,FALSE)</f>
        <v>No</v>
      </c>
      <c r="G131" t="str">
        <f>VLOOKUP(A131,'Medical Examinations'!A130:L2465,8,FALSE)</f>
        <v>No</v>
      </c>
      <c r="H131">
        <f>VLOOKUP(A131,'Medical Examinations'!A130:M2465,9,FALSE)</f>
        <v>0</v>
      </c>
      <c r="I131" t="str">
        <f>VLOOKUP(A131,'Medical Examinations'!A130:N2465,10,FALSE)</f>
        <v>Yes</v>
      </c>
      <c r="J131" t="str">
        <f>VLOOKUP(A131,'Medical Examinations'!A130:O2465,3,FALSE)</f>
        <v>Obesity</v>
      </c>
      <c r="K131" t="str">
        <f>VLOOKUP(A131,'Medical Examinations'!A130:P2465,5,FALSE)</f>
        <v>Diabetes</v>
      </c>
      <c r="L131" t="str">
        <f>VLOOKUP(A131,Table1[#All],5,FALSE)</f>
        <v>12-Oct-1978</v>
      </c>
      <c r="M131" s="16">
        <f>VLOOKUP(A131,Table1[#All],8,FALSE)</f>
        <v>38998.550000000003</v>
      </c>
      <c r="N131" t="str">
        <f>VLOOKUP(A131,Table1[#All],9,FALSE)</f>
        <v>tier - 1</v>
      </c>
      <c r="O131" t="str">
        <f>VLOOKUP(A131,Table1[#All],10,FALSE)</f>
        <v>tier - 1</v>
      </c>
      <c r="P131" t="str">
        <f>VLOOKUP(A131,Table1[#All],12,FALSE)</f>
        <v>R1011</v>
      </c>
      <c r="Q131">
        <f>VLOOKUP(A131,Table1[#All],6,FALSE)</f>
        <v>44</v>
      </c>
    </row>
    <row r="132" spans="1:17" x14ac:dyDescent="0.3">
      <c r="A132" s="10" t="s">
        <v>2240</v>
      </c>
      <c r="B132" t="str">
        <f>VLOOKUP(A132,'Customer Names'!A131:E2466,5,FALSE)</f>
        <v>Wright</v>
      </c>
      <c r="C132">
        <f>VLOOKUP(A132,'Medical Examinations'!A131:J2466,2,FALSE)</f>
        <v>48.32</v>
      </c>
      <c r="D132">
        <f>VLOOKUP(A132,'Medical Examinations'!A131:J2466,4,FALSE)</f>
        <v>5.77</v>
      </c>
      <c r="E132" t="str">
        <f>VLOOKUP(A132,'Medical Examinations'!A131:J2466,6,FALSE)</f>
        <v>No</v>
      </c>
      <c r="F132" t="str">
        <f>VLOOKUP(A132,'Medical Examinations'!A131:K2466,7,FALSE)</f>
        <v>No</v>
      </c>
      <c r="G132" t="str">
        <f>VLOOKUP(A132,'Medical Examinations'!A131:L2466,8,FALSE)</f>
        <v>No</v>
      </c>
      <c r="H132">
        <f>VLOOKUP(A132,'Medical Examinations'!A131:M2466,9,FALSE)</f>
        <v>0</v>
      </c>
      <c r="I132" t="str">
        <f>VLOOKUP(A132,'Medical Examinations'!A131:N2466,10,FALSE)</f>
        <v>Yes</v>
      </c>
      <c r="J132" t="str">
        <f>VLOOKUP(A132,'Medical Examinations'!A131:O2466,3,FALSE)</f>
        <v>Obesity</v>
      </c>
      <c r="K132" t="str">
        <f>VLOOKUP(A132,'Medical Examinations'!A131:P2466,5,FALSE)</f>
        <v>Prediabetes</v>
      </c>
      <c r="L132" t="str">
        <f>VLOOKUP(A132,Table1[#All],5,FALSE)</f>
        <v>24-Sep-1980</v>
      </c>
      <c r="M132" s="16">
        <f>VLOOKUP(A132,Table1[#All],8,FALSE)</f>
        <v>38947.43</v>
      </c>
      <c r="N132" t="str">
        <f>VLOOKUP(A132,Table1[#All],9,FALSE)</f>
        <v>tier - 2</v>
      </c>
      <c r="O132" t="str">
        <f>VLOOKUP(A132,Table1[#All],10,FALSE)</f>
        <v>tier - 3</v>
      </c>
      <c r="P132" t="str">
        <f>VLOOKUP(A132,Table1[#All],12,FALSE)</f>
        <v>R1011</v>
      </c>
      <c r="Q132">
        <f>VLOOKUP(A132,Table1[#All],6,FALSE)</f>
        <v>42</v>
      </c>
    </row>
    <row r="133" spans="1:17" x14ac:dyDescent="0.3">
      <c r="A133" s="10" t="s">
        <v>2239</v>
      </c>
      <c r="B133" t="str">
        <f>VLOOKUP(A133,'Customer Names'!A132:E2467,5,FALSE)</f>
        <v>Ellis</v>
      </c>
      <c r="C133">
        <f>VLOOKUP(A133,'Medical Examinations'!A132:J2467,2,FALSE)</f>
        <v>44.86</v>
      </c>
      <c r="D133">
        <f>VLOOKUP(A133,'Medical Examinations'!A132:J2467,4,FALSE)</f>
        <v>4.38</v>
      </c>
      <c r="E133" t="str">
        <f>VLOOKUP(A133,'Medical Examinations'!A132:J2467,6,FALSE)</f>
        <v>Yes</v>
      </c>
      <c r="F133" t="str">
        <f>VLOOKUP(A133,'Medical Examinations'!A132:K2467,7,FALSE)</f>
        <v>No</v>
      </c>
      <c r="G133" t="str">
        <f>VLOOKUP(A133,'Medical Examinations'!A132:L2467,8,FALSE)</f>
        <v>No</v>
      </c>
      <c r="H133">
        <f>VLOOKUP(A133,'Medical Examinations'!A132:M2467,9,FALSE)</f>
        <v>0</v>
      </c>
      <c r="I133" t="str">
        <f>VLOOKUP(A133,'Medical Examinations'!A132:N2467,10,FALSE)</f>
        <v>Yes</v>
      </c>
      <c r="J133" t="str">
        <f>VLOOKUP(A133,'Medical Examinations'!A132:O2467,3,FALSE)</f>
        <v>Obesity</v>
      </c>
      <c r="K133" t="str">
        <f>VLOOKUP(A133,'Medical Examinations'!A132:P2467,5,FALSE)</f>
        <v>Normal</v>
      </c>
      <c r="L133" t="str">
        <f>VLOOKUP(A133,Table1[#All],5,FALSE)</f>
        <v>15-Dec-1976</v>
      </c>
      <c r="M133" s="16">
        <f>VLOOKUP(A133,Table1[#All],8,FALSE)</f>
        <v>38932.559999999998</v>
      </c>
      <c r="N133" t="str">
        <f>VLOOKUP(A133,Table1[#All],9,FALSE)</f>
        <v>tier - 2</v>
      </c>
      <c r="O133" t="str">
        <f>VLOOKUP(A133,Table1[#All],10,FALSE)</f>
        <v>tier - 3</v>
      </c>
      <c r="P133" t="str">
        <f>VLOOKUP(A133,Table1[#All],12,FALSE)</f>
        <v>R1011</v>
      </c>
      <c r="Q133">
        <f>VLOOKUP(A133,Table1[#All],6,FALSE)</f>
        <v>46</v>
      </c>
    </row>
    <row r="134" spans="1:17" x14ac:dyDescent="0.3">
      <c r="A134" s="10" t="s">
        <v>2238</v>
      </c>
      <c r="B134" t="str">
        <f>VLOOKUP(A134,'Customer Names'!A133:E2468,5,FALSE)</f>
        <v>Taormina</v>
      </c>
      <c r="C134">
        <f>VLOOKUP(A134,'Medical Examinations'!A133:J2468,2,FALSE)</f>
        <v>52.15</v>
      </c>
      <c r="D134">
        <f>VLOOKUP(A134,'Medical Examinations'!A133:J2468,4,FALSE)</f>
        <v>5.65</v>
      </c>
      <c r="E134" t="str">
        <f>VLOOKUP(A134,'Medical Examinations'!A133:J2468,6,FALSE)</f>
        <v>No</v>
      </c>
      <c r="F134" t="str">
        <f>VLOOKUP(A134,'Medical Examinations'!A133:K2468,7,FALSE)</f>
        <v>No</v>
      </c>
      <c r="G134" t="str">
        <f>VLOOKUP(A134,'Medical Examinations'!A133:L2468,8,FALSE)</f>
        <v>No</v>
      </c>
      <c r="H134">
        <f>VLOOKUP(A134,'Medical Examinations'!A133:M2468,9,FALSE)</f>
        <v>1</v>
      </c>
      <c r="I134" t="str">
        <f>VLOOKUP(A134,'Medical Examinations'!A133:N2468,10,FALSE)</f>
        <v>Yes</v>
      </c>
      <c r="J134" t="str">
        <f>VLOOKUP(A134,'Medical Examinations'!A133:O2468,3,FALSE)</f>
        <v>Obesity</v>
      </c>
      <c r="K134" t="str">
        <f>VLOOKUP(A134,'Medical Examinations'!A133:P2468,5,FALSE)</f>
        <v>Normal</v>
      </c>
      <c r="L134" t="str">
        <f>VLOOKUP(A134,Table1[#All],5,FALSE)</f>
        <v>16-Jun-1987</v>
      </c>
      <c r="M134" s="16">
        <f>VLOOKUP(A134,Table1[#All],8,FALSE)</f>
        <v>38924.04</v>
      </c>
      <c r="N134" t="str">
        <f>VLOOKUP(A134,Table1[#All],9,FALSE)</f>
        <v>tier - 2</v>
      </c>
      <c r="O134" t="str">
        <f>VLOOKUP(A134,Table1[#All],10,FALSE)</f>
        <v>tier - 2</v>
      </c>
      <c r="P134" t="str">
        <f>VLOOKUP(A134,Table1[#All],12,FALSE)</f>
        <v>R1011</v>
      </c>
      <c r="Q134">
        <f>VLOOKUP(A134,Table1[#All],6,FALSE)</f>
        <v>35</v>
      </c>
    </row>
    <row r="135" spans="1:17" x14ac:dyDescent="0.3">
      <c r="A135" s="10" t="s">
        <v>2237</v>
      </c>
      <c r="B135" t="str">
        <f>VLOOKUP(A135,'Customer Names'!A134:E2469,5,FALSE)</f>
        <v>Lynch</v>
      </c>
      <c r="C135">
        <f>VLOOKUP(A135,'Medical Examinations'!A134:J2469,2,FALSE)</f>
        <v>41.12</v>
      </c>
      <c r="D135">
        <f>VLOOKUP(A135,'Medical Examinations'!A134:J2469,4,FALSE)</f>
        <v>7.54</v>
      </c>
      <c r="E135" t="str">
        <f>VLOOKUP(A135,'Medical Examinations'!A134:J2469,6,FALSE)</f>
        <v>Yes</v>
      </c>
      <c r="F135" t="str">
        <f>VLOOKUP(A135,'Medical Examinations'!A134:K2469,7,FALSE)</f>
        <v>No</v>
      </c>
      <c r="G135" t="str">
        <f>VLOOKUP(A135,'Medical Examinations'!A134:L2469,8,FALSE)</f>
        <v>No</v>
      </c>
      <c r="H135">
        <f>VLOOKUP(A135,'Medical Examinations'!A134:M2469,9,FALSE)</f>
        <v>0</v>
      </c>
      <c r="I135" t="str">
        <f>VLOOKUP(A135,'Medical Examinations'!A134:N2469,10,FALSE)</f>
        <v>Yes</v>
      </c>
      <c r="J135" t="str">
        <f>VLOOKUP(A135,'Medical Examinations'!A134:O2469,3,FALSE)</f>
        <v>Obesity</v>
      </c>
      <c r="K135" t="str">
        <f>VLOOKUP(A135,'Medical Examinations'!A134:P2469,5,FALSE)</f>
        <v>Diabetes</v>
      </c>
      <c r="L135" t="str">
        <f>VLOOKUP(A135,Table1[#All],5,FALSE)</f>
        <v>30-Jul-1967</v>
      </c>
      <c r="M135" s="16">
        <f>VLOOKUP(A135,Table1[#All],8,FALSE)</f>
        <v>38893.360000000001</v>
      </c>
      <c r="N135" t="str">
        <f>VLOOKUP(A135,Table1[#All],9,FALSE)</f>
        <v>tier - 1</v>
      </c>
      <c r="O135" t="str">
        <f>VLOOKUP(A135,Table1[#All],10,FALSE)</f>
        <v>tier - 2</v>
      </c>
      <c r="P135" t="str">
        <f>VLOOKUP(A135,Table1[#All],12,FALSE)</f>
        <v>R1011</v>
      </c>
      <c r="Q135">
        <f>VLOOKUP(A135,Table1[#All],6,FALSE)</f>
        <v>55</v>
      </c>
    </row>
    <row r="136" spans="1:17" x14ac:dyDescent="0.3">
      <c r="A136" s="10" t="s">
        <v>2236</v>
      </c>
      <c r="B136" t="str">
        <f>VLOOKUP(A136,'Customer Names'!A135:E2470,5,FALSE)</f>
        <v>Tavella</v>
      </c>
      <c r="C136">
        <f>VLOOKUP(A136,'Medical Examinations'!A135:J2470,2,FALSE)</f>
        <v>38.39</v>
      </c>
      <c r="D136">
        <f>VLOOKUP(A136,'Medical Examinations'!A135:J2470,4,FALSE)</f>
        <v>5.1100000000000003</v>
      </c>
      <c r="E136" t="str">
        <f>VLOOKUP(A136,'Medical Examinations'!A135:J2470,6,FALSE)</f>
        <v>Yes</v>
      </c>
      <c r="F136" t="str">
        <f>VLOOKUP(A136,'Medical Examinations'!A135:K2470,7,FALSE)</f>
        <v>No</v>
      </c>
      <c r="G136" t="str">
        <f>VLOOKUP(A136,'Medical Examinations'!A135:L2470,8,FALSE)</f>
        <v>No</v>
      </c>
      <c r="H136">
        <f>VLOOKUP(A136,'Medical Examinations'!A135:M2470,9,FALSE)</f>
        <v>1</v>
      </c>
      <c r="I136" t="str">
        <f>VLOOKUP(A136,'Medical Examinations'!A135:N2470,10,FALSE)</f>
        <v>Yes</v>
      </c>
      <c r="J136" t="str">
        <f>VLOOKUP(A136,'Medical Examinations'!A135:O2470,3,FALSE)</f>
        <v>Obesity</v>
      </c>
      <c r="K136" t="str">
        <f>VLOOKUP(A136,'Medical Examinations'!A135:P2470,5,FALSE)</f>
        <v>Normal</v>
      </c>
      <c r="L136" t="str">
        <f>VLOOKUP(A136,Table1[#All],5,FALSE)</f>
        <v>06-Jun-1964</v>
      </c>
      <c r="M136" s="16">
        <f>VLOOKUP(A136,Table1[#All],8,FALSE)</f>
        <v>38869.25</v>
      </c>
      <c r="N136" t="str">
        <f>VLOOKUP(A136,Table1[#All],9,FALSE)</f>
        <v>tier - 2</v>
      </c>
      <c r="O136" t="str">
        <f>VLOOKUP(A136,Table1[#All],10,FALSE)</f>
        <v>tier - 2</v>
      </c>
      <c r="P136" t="str">
        <f>VLOOKUP(A136,Table1[#All],12,FALSE)</f>
        <v>R1011</v>
      </c>
      <c r="Q136">
        <f>VLOOKUP(A136,Table1[#All],6,FALSE)</f>
        <v>59</v>
      </c>
    </row>
    <row r="137" spans="1:17" x14ac:dyDescent="0.3">
      <c r="A137" s="10" t="s">
        <v>2235</v>
      </c>
      <c r="B137" t="str">
        <f>VLOOKUP(A137,'Customer Names'!A136:E2471,5,FALSE)</f>
        <v>Neufeld</v>
      </c>
      <c r="C137">
        <f>VLOOKUP(A137,'Medical Examinations'!A136:J2471,2,FALSE)</f>
        <v>46.85</v>
      </c>
      <c r="D137">
        <f>VLOOKUP(A137,'Medical Examinations'!A136:J2471,4,FALSE)</f>
        <v>4.25</v>
      </c>
      <c r="E137" t="str">
        <f>VLOOKUP(A137,'Medical Examinations'!A136:J2471,6,FALSE)</f>
        <v>No</v>
      </c>
      <c r="F137" t="str">
        <f>VLOOKUP(A137,'Medical Examinations'!A136:K2471,7,FALSE)</f>
        <v>No</v>
      </c>
      <c r="G137" t="str">
        <f>VLOOKUP(A137,'Medical Examinations'!A136:L2471,8,FALSE)</f>
        <v>Yes</v>
      </c>
      <c r="H137">
        <f>VLOOKUP(A137,'Medical Examinations'!A136:M2471,9,FALSE)</f>
        <v>1</v>
      </c>
      <c r="I137" t="str">
        <f>VLOOKUP(A137,'Medical Examinations'!A136:N2471,10,FALSE)</f>
        <v>Yes</v>
      </c>
      <c r="J137" t="str">
        <f>VLOOKUP(A137,'Medical Examinations'!A136:O2471,3,FALSE)</f>
        <v>Obesity</v>
      </c>
      <c r="K137" t="str">
        <f>VLOOKUP(A137,'Medical Examinations'!A136:P2471,5,FALSE)</f>
        <v>Normal</v>
      </c>
      <c r="L137" t="str">
        <f>VLOOKUP(A137,Table1[#All],5,FALSE)</f>
        <v>03-Dec-1979</v>
      </c>
      <c r="M137" s="16">
        <f>VLOOKUP(A137,Table1[#All],8,FALSE)</f>
        <v>38836.980000000003</v>
      </c>
      <c r="N137" t="str">
        <f>VLOOKUP(A137,Table1[#All],9,FALSE)</f>
        <v>tier - 2</v>
      </c>
      <c r="O137" t="str">
        <f>VLOOKUP(A137,Table1[#All],10,FALSE)</f>
        <v>tier - 1</v>
      </c>
      <c r="P137" t="str">
        <f>VLOOKUP(A137,Table1[#All],12,FALSE)</f>
        <v>R1011</v>
      </c>
      <c r="Q137">
        <f>VLOOKUP(A137,Table1[#All],6,FALSE)</f>
        <v>43</v>
      </c>
    </row>
    <row r="138" spans="1:17" x14ac:dyDescent="0.3">
      <c r="A138" s="10" t="s">
        <v>2234</v>
      </c>
      <c r="B138" t="str">
        <f>VLOOKUP(A138,'Customer Names'!A137:E2472,5,FALSE)</f>
        <v>Walhovd</v>
      </c>
      <c r="C138">
        <f>VLOOKUP(A138,'Medical Examinations'!A137:J2472,2,FALSE)</f>
        <v>42.24</v>
      </c>
      <c r="D138">
        <f>VLOOKUP(A138,'Medical Examinations'!A137:J2472,4,FALSE)</f>
        <v>5.55</v>
      </c>
      <c r="E138" t="str">
        <f>VLOOKUP(A138,'Medical Examinations'!A137:J2472,6,FALSE)</f>
        <v>No</v>
      </c>
      <c r="F138" t="str">
        <f>VLOOKUP(A138,'Medical Examinations'!A137:K2472,7,FALSE)</f>
        <v>Yes</v>
      </c>
      <c r="G138" t="str">
        <f>VLOOKUP(A138,'Medical Examinations'!A137:L2472,8,FALSE)</f>
        <v>No</v>
      </c>
      <c r="H138">
        <f>VLOOKUP(A138,'Medical Examinations'!A137:M2472,9,FALSE)</f>
        <v>1</v>
      </c>
      <c r="I138" t="str">
        <f>VLOOKUP(A138,'Medical Examinations'!A137:N2472,10,FALSE)</f>
        <v>Yes</v>
      </c>
      <c r="J138" t="str">
        <f>VLOOKUP(A138,'Medical Examinations'!A137:O2472,3,FALSE)</f>
        <v>Obesity</v>
      </c>
      <c r="K138" t="str">
        <f>VLOOKUP(A138,'Medical Examinations'!A137:P2472,5,FALSE)</f>
        <v>Normal</v>
      </c>
      <c r="L138" t="str">
        <f>VLOOKUP(A138,Table1[#All],5,FALSE)</f>
        <v>05-Dec-2004</v>
      </c>
      <c r="M138" s="16">
        <f>VLOOKUP(A138,Table1[#All],8,FALSE)</f>
        <v>38792.69</v>
      </c>
      <c r="N138" t="str">
        <f>VLOOKUP(A138,Table1[#All],9,FALSE)</f>
        <v>tier - 2</v>
      </c>
      <c r="O138" t="str">
        <f>VLOOKUP(A138,Table1[#All],10,FALSE)</f>
        <v>tier - 2</v>
      </c>
      <c r="P138" t="str">
        <f>VLOOKUP(A138,Table1[#All],12,FALSE)</f>
        <v>R1013</v>
      </c>
      <c r="Q138">
        <f>VLOOKUP(A138,Table1[#All],6,FALSE)</f>
        <v>18</v>
      </c>
    </row>
    <row r="139" spans="1:17" x14ac:dyDescent="0.3">
      <c r="A139" s="10" t="s">
        <v>2233</v>
      </c>
      <c r="B139" t="str">
        <f>VLOOKUP(A139,'Customer Names'!A138:E2473,5,FALSE)</f>
        <v>Washburn</v>
      </c>
      <c r="C139">
        <f>VLOOKUP(A139,'Medical Examinations'!A138:J2473,2,FALSE)</f>
        <v>34.39</v>
      </c>
      <c r="D139">
        <f>VLOOKUP(A139,'Medical Examinations'!A138:J2473,4,FALSE)</f>
        <v>5.78</v>
      </c>
      <c r="E139" t="str">
        <f>VLOOKUP(A139,'Medical Examinations'!A138:J2473,6,FALSE)</f>
        <v>No</v>
      </c>
      <c r="F139" t="str">
        <f>VLOOKUP(A139,'Medical Examinations'!A138:K2473,7,FALSE)</f>
        <v>No</v>
      </c>
      <c r="G139" t="str">
        <f>VLOOKUP(A139,'Medical Examinations'!A138:L2473,8,FALSE)</f>
        <v>No</v>
      </c>
      <c r="H139">
        <f>VLOOKUP(A139,'Medical Examinations'!A138:M2473,9,FALSE)</f>
        <v>0</v>
      </c>
      <c r="I139" t="str">
        <f>VLOOKUP(A139,'Medical Examinations'!A138:N2473,10,FALSE)</f>
        <v>Yes</v>
      </c>
      <c r="J139" t="str">
        <f>VLOOKUP(A139,'Medical Examinations'!A138:O2473,3,FALSE)</f>
        <v>Obesity</v>
      </c>
      <c r="K139" t="str">
        <f>VLOOKUP(A139,'Medical Examinations'!A138:P2473,5,FALSE)</f>
        <v>Prediabetes</v>
      </c>
      <c r="L139" t="str">
        <f>VLOOKUP(A139,Table1[#All],5,FALSE)</f>
        <v>08-Nov-1991</v>
      </c>
      <c r="M139" s="16">
        <f>VLOOKUP(A139,Table1[#All],8,FALSE)</f>
        <v>38746.36</v>
      </c>
      <c r="N139" t="str">
        <f>VLOOKUP(A139,Table1[#All],9,FALSE)</f>
        <v>tier - 1</v>
      </c>
      <c r="O139" t="str">
        <f>VLOOKUP(A139,Table1[#All],10,FALSE)</f>
        <v>tier - 2</v>
      </c>
      <c r="P139" t="str">
        <f>VLOOKUP(A139,Table1[#All],12,FALSE)</f>
        <v>R1012</v>
      </c>
      <c r="Q139">
        <f>VLOOKUP(A139,Table1[#All],6,FALSE)</f>
        <v>31</v>
      </c>
    </row>
    <row r="140" spans="1:17" x14ac:dyDescent="0.3">
      <c r="A140" s="10" t="s">
        <v>2232</v>
      </c>
      <c r="B140" t="str">
        <f>VLOOKUP(A140,'Customer Names'!A139:E2474,5,FALSE)</f>
        <v>Mroz</v>
      </c>
      <c r="C140">
        <f>VLOOKUP(A140,'Medical Examinations'!A139:J2474,2,FALSE)</f>
        <v>42.89</v>
      </c>
      <c r="D140">
        <f>VLOOKUP(A140,'Medical Examinations'!A139:J2474,4,FALSE)</f>
        <v>5.28</v>
      </c>
      <c r="E140" t="str">
        <f>VLOOKUP(A140,'Medical Examinations'!A139:J2474,6,FALSE)</f>
        <v>Yes</v>
      </c>
      <c r="F140" t="str">
        <f>VLOOKUP(A140,'Medical Examinations'!A139:K2474,7,FALSE)</f>
        <v>No</v>
      </c>
      <c r="G140" t="str">
        <f>VLOOKUP(A140,'Medical Examinations'!A139:L2474,8,FALSE)</f>
        <v>No</v>
      </c>
      <c r="H140">
        <f>VLOOKUP(A140,'Medical Examinations'!A139:M2474,9,FALSE)</f>
        <v>0</v>
      </c>
      <c r="I140" t="str">
        <f>VLOOKUP(A140,'Medical Examinations'!A139:N2474,10,FALSE)</f>
        <v>Yes</v>
      </c>
      <c r="J140" t="str">
        <f>VLOOKUP(A140,'Medical Examinations'!A139:O2474,3,FALSE)</f>
        <v>Obesity</v>
      </c>
      <c r="K140" t="str">
        <f>VLOOKUP(A140,'Medical Examinations'!A139:P2474,5,FALSE)</f>
        <v>Normal</v>
      </c>
      <c r="L140" t="str">
        <f>VLOOKUP(A140,Table1[#All],5,FALSE)</f>
        <v>15-Jun-1976</v>
      </c>
      <c r="M140" s="16">
        <f>VLOOKUP(A140,Table1[#All],8,FALSE)</f>
        <v>38740.120000000003</v>
      </c>
      <c r="N140" t="str">
        <f>VLOOKUP(A140,Table1[#All],9,FALSE)</f>
        <v>tier - 2</v>
      </c>
      <c r="O140" t="str">
        <f>VLOOKUP(A140,Table1[#All],10,FALSE)</f>
        <v>tier - 2</v>
      </c>
      <c r="P140" t="str">
        <f>VLOOKUP(A140,Table1[#All],12,FALSE)</f>
        <v>R1012</v>
      </c>
      <c r="Q140">
        <f>VLOOKUP(A140,Table1[#All],6,FALSE)</f>
        <v>46</v>
      </c>
    </row>
    <row r="141" spans="1:17" x14ac:dyDescent="0.3">
      <c r="A141" s="10" t="s">
        <v>2231</v>
      </c>
      <c r="B141" t="str">
        <f>VLOOKUP(A141,'Customer Names'!A140:E2475,5,FALSE)</f>
        <v>Canaday</v>
      </c>
      <c r="C141">
        <f>VLOOKUP(A141,'Medical Examinations'!A140:J2475,2,FALSE)</f>
        <v>36.299999999999997</v>
      </c>
      <c r="D141">
        <f>VLOOKUP(A141,'Medical Examinations'!A140:J2475,4,FALSE)</f>
        <v>5.39</v>
      </c>
      <c r="E141" t="str">
        <f>VLOOKUP(A141,'Medical Examinations'!A140:J2475,6,FALSE)</f>
        <v>No</v>
      </c>
      <c r="F141" t="str">
        <f>VLOOKUP(A141,'Medical Examinations'!A140:K2475,7,FALSE)</f>
        <v>No</v>
      </c>
      <c r="G141" t="str">
        <f>VLOOKUP(A141,'Medical Examinations'!A140:L2475,8,FALSE)</f>
        <v>No</v>
      </c>
      <c r="H141">
        <f>VLOOKUP(A141,'Medical Examinations'!A140:M2475,9,FALSE)</f>
        <v>0</v>
      </c>
      <c r="I141" t="str">
        <f>VLOOKUP(A141,'Medical Examinations'!A140:N2475,10,FALSE)</f>
        <v>Yes</v>
      </c>
      <c r="J141" t="str">
        <f>VLOOKUP(A141,'Medical Examinations'!A140:O2475,3,FALSE)</f>
        <v>Obesity</v>
      </c>
      <c r="K141" t="str">
        <f>VLOOKUP(A141,'Medical Examinations'!A140:P2475,5,FALSE)</f>
        <v>Normal</v>
      </c>
      <c r="L141" t="str">
        <f>VLOOKUP(A141,Table1[#All],5,FALSE)</f>
        <v>02-Nov-1991</v>
      </c>
      <c r="M141" s="16">
        <f>VLOOKUP(A141,Table1[#All],8,FALSE)</f>
        <v>38711</v>
      </c>
      <c r="N141" t="str">
        <f>VLOOKUP(A141,Table1[#All],9,FALSE)</f>
        <v>tier - 2</v>
      </c>
      <c r="O141" t="str">
        <f>VLOOKUP(A141,Table1[#All],10,FALSE)</f>
        <v>tier - 2</v>
      </c>
      <c r="P141" t="str">
        <f>VLOOKUP(A141,Table1[#All],12,FALSE)</f>
        <v>R1011</v>
      </c>
      <c r="Q141">
        <f>VLOOKUP(A141,Table1[#All],6,FALSE)</f>
        <v>31</v>
      </c>
    </row>
    <row r="142" spans="1:17" x14ac:dyDescent="0.3">
      <c r="A142" s="10" t="s">
        <v>2230</v>
      </c>
      <c r="B142" t="str">
        <f>VLOOKUP(A142,'Customer Names'!A141:E2476,5,FALSE)</f>
        <v>Atkins</v>
      </c>
      <c r="C142">
        <f>VLOOKUP(A142,'Medical Examinations'!A141:J2476,2,FALSE)</f>
        <v>35.200000000000003</v>
      </c>
      <c r="D142">
        <f>VLOOKUP(A142,'Medical Examinations'!A141:J2476,4,FALSE)</f>
        <v>8.01</v>
      </c>
      <c r="E142" t="str">
        <f>VLOOKUP(A142,'Medical Examinations'!A141:J2476,6,FALSE)</f>
        <v>Yes</v>
      </c>
      <c r="F142" t="str">
        <f>VLOOKUP(A142,'Medical Examinations'!A141:K2476,7,FALSE)</f>
        <v>No</v>
      </c>
      <c r="G142" t="str">
        <f>VLOOKUP(A142,'Medical Examinations'!A141:L2476,8,FALSE)</f>
        <v>No</v>
      </c>
      <c r="H142">
        <f>VLOOKUP(A142,'Medical Examinations'!A141:M2476,9,FALSE)</f>
        <v>1</v>
      </c>
      <c r="I142" t="str">
        <f>VLOOKUP(A142,'Medical Examinations'!A141:N2476,10,FALSE)</f>
        <v>Yes</v>
      </c>
      <c r="J142" t="str">
        <f>VLOOKUP(A142,'Medical Examinations'!A141:O2476,3,FALSE)</f>
        <v>Obesity</v>
      </c>
      <c r="K142" t="str">
        <f>VLOOKUP(A142,'Medical Examinations'!A141:P2476,5,FALSE)</f>
        <v>Diabetes</v>
      </c>
      <c r="L142" t="str">
        <f>VLOOKUP(A142,Table1[#All],5,FALSE)</f>
        <v>20-Jul-1986</v>
      </c>
      <c r="M142" s="16">
        <f>VLOOKUP(A142,Table1[#All],8,FALSE)</f>
        <v>38709.18</v>
      </c>
      <c r="N142" t="str">
        <f>VLOOKUP(A142,Table1[#All],9,FALSE)</f>
        <v>tier - 1</v>
      </c>
      <c r="O142" t="str">
        <f>VLOOKUP(A142,Table1[#All],10,FALSE)</f>
        <v>tier - 3</v>
      </c>
      <c r="P142" t="str">
        <f>VLOOKUP(A142,Table1[#All],12,FALSE)</f>
        <v>R1013</v>
      </c>
      <c r="Q142">
        <f>VLOOKUP(A142,Table1[#All],6,FALSE)</f>
        <v>36</v>
      </c>
    </row>
    <row r="143" spans="1:17" x14ac:dyDescent="0.3">
      <c r="A143" s="10" t="s">
        <v>2229</v>
      </c>
      <c r="B143" t="str">
        <f>VLOOKUP(A143,'Customer Names'!A142:E2477,5,FALSE)</f>
        <v>Kropelnicki</v>
      </c>
      <c r="C143">
        <f>VLOOKUP(A143,'Medical Examinations'!A142:J2477,2,FALSE)</f>
        <v>53.62</v>
      </c>
      <c r="D143">
        <f>VLOOKUP(A143,'Medical Examinations'!A142:J2477,4,FALSE)</f>
        <v>5.21</v>
      </c>
      <c r="E143" t="str">
        <f>VLOOKUP(A143,'Medical Examinations'!A142:J2477,6,FALSE)</f>
        <v>No</v>
      </c>
      <c r="F143" t="str">
        <f>VLOOKUP(A143,'Medical Examinations'!A142:K2477,7,FALSE)</f>
        <v>No</v>
      </c>
      <c r="G143" t="str">
        <f>VLOOKUP(A143,'Medical Examinations'!A142:L2477,8,FALSE)</f>
        <v>No</v>
      </c>
      <c r="H143">
        <f>VLOOKUP(A143,'Medical Examinations'!A142:M2477,9,FALSE)</f>
        <v>0</v>
      </c>
      <c r="I143" t="str">
        <f>VLOOKUP(A143,'Medical Examinations'!A142:N2477,10,FALSE)</f>
        <v>Yes</v>
      </c>
      <c r="J143" t="str">
        <f>VLOOKUP(A143,'Medical Examinations'!A142:O2477,3,FALSE)</f>
        <v>Obesity</v>
      </c>
      <c r="K143" t="str">
        <f>VLOOKUP(A143,'Medical Examinations'!A142:P2477,5,FALSE)</f>
        <v>Normal</v>
      </c>
      <c r="L143" t="str">
        <f>VLOOKUP(A143,Table1[#All],5,FALSE)</f>
        <v>13-Jul-1990</v>
      </c>
      <c r="M143" s="16">
        <f>VLOOKUP(A143,Table1[#All],8,FALSE)</f>
        <v>38652.089999999997</v>
      </c>
      <c r="N143" t="str">
        <f>VLOOKUP(A143,Table1[#All],9,FALSE)</f>
        <v>tier - 2</v>
      </c>
      <c r="O143" t="str">
        <f>VLOOKUP(A143,Table1[#All],10,FALSE)</f>
        <v>tier - 2</v>
      </c>
      <c r="P143" t="str">
        <f>VLOOKUP(A143,Table1[#All],12,FALSE)</f>
        <v>R1011</v>
      </c>
      <c r="Q143">
        <f>VLOOKUP(A143,Table1[#All],6,FALSE)</f>
        <v>32</v>
      </c>
    </row>
    <row r="144" spans="1:17" x14ac:dyDescent="0.3">
      <c r="A144" s="10" t="s">
        <v>2228</v>
      </c>
      <c r="B144" t="str">
        <f>VLOOKUP(A144,'Customer Names'!A143:E2478,5,FALSE)</f>
        <v>Braund</v>
      </c>
      <c r="C144">
        <f>VLOOKUP(A144,'Medical Examinations'!A143:J2478,2,FALSE)</f>
        <v>36.67</v>
      </c>
      <c r="D144">
        <f>VLOOKUP(A144,'Medical Examinations'!A143:J2478,4,FALSE)</f>
        <v>6.27</v>
      </c>
      <c r="E144" t="str">
        <f>VLOOKUP(A144,'Medical Examinations'!A143:J2478,6,FALSE)</f>
        <v>No</v>
      </c>
      <c r="F144" t="str">
        <f>VLOOKUP(A144,'Medical Examinations'!A143:K2478,7,FALSE)</f>
        <v>No</v>
      </c>
      <c r="G144" t="str">
        <f>VLOOKUP(A144,'Medical Examinations'!A143:L2478,8,FALSE)</f>
        <v>No</v>
      </c>
      <c r="H144">
        <f>VLOOKUP(A144,'Medical Examinations'!A143:M2478,9,FALSE)</f>
        <v>0</v>
      </c>
      <c r="I144" t="str">
        <f>VLOOKUP(A144,'Medical Examinations'!A143:N2478,10,FALSE)</f>
        <v>Yes</v>
      </c>
      <c r="J144" t="str">
        <f>VLOOKUP(A144,'Medical Examinations'!A143:O2478,3,FALSE)</f>
        <v>Obesity</v>
      </c>
      <c r="K144" t="str">
        <f>VLOOKUP(A144,'Medical Examinations'!A143:P2478,5,FALSE)</f>
        <v>Prediabetes</v>
      </c>
      <c r="L144" t="str">
        <f>VLOOKUP(A144,Table1[#All],5,FALSE)</f>
        <v>12-Nov-1999</v>
      </c>
      <c r="M144" s="16">
        <f>VLOOKUP(A144,Table1[#All],8,FALSE)</f>
        <v>38511.629999999997</v>
      </c>
      <c r="N144" t="str">
        <f>VLOOKUP(A144,Table1[#All],9,FALSE)</f>
        <v>tier - 2</v>
      </c>
      <c r="O144" t="str">
        <f>VLOOKUP(A144,Table1[#All],10,FALSE)</f>
        <v>tier - 2</v>
      </c>
      <c r="P144" t="str">
        <f>VLOOKUP(A144,Table1[#All],12,FALSE)</f>
        <v>R1024</v>
      </c>
      <c r="Q144">
        <f>VLOOKUP(A144,Table1[#All],6,FALSE)</f>
        <v>23</v>
      </c>
    </row>
    <row r="145" spans="1:17" x14ac:dyDescent="0.3">
      <c r="A145" s="10" t="s">
        <v>2227</v>
      </c>
      <c r="B145" t="str">
        <f>VLOOKUP(A145,'Customer Names'!A144:E2479,5,FALSE)</f>
        <v>Anderson</v>
      </c>
      <c r="C145">
        <f>VLOOKUP(A145,'Medical Examinations'!A144:J2479,2,FALSE)</f>
        <v>33.4</v>
      </c>
      <c r="D145">
        <f>VLOOKUP(A145,'Medical Examinations'!A144:J2479,4,FALSE)</f>
        <v>10.73</v>
      </c>
      <c r="E145" t="str">
        <f>VLOOKUP(A145,'Medical Examinations'!A144:J2479,6,FALSE)</f>
        <v>Yes</v>
      </c>
      <c r="F145" t="str">
        <f>VLOOKUP(A145,'Medical Examinations'!A144:K2479,7,FALSE)</f>
        <v>No</v>
      </c>
      <c r="G145" t="str">
        <f>VLOOKUP(A145,'Medical Examinations'!A144:L2479,8,FALSE)</f>
        <v>No</v>
      </c>
      <c r="H145">
        <f>VLOOKUP(A145,'Medical Examinations'!A144:M2479,9,FALSE)</f>
        <v>1</v>
      </c>
      <c r="I145" t="str">
        <f>VLOOKUP(A145,'Medical Examinations'!A144:N2479,10,FALSE)</f>
        <v>Yes</v>
      </c>
      <c r="J145" t="str">
        <f>VLOOKUP(A145,'Medical Examinations'!A144:O2479,3,FALSE)</f>
        <v>Obesity</v>
      </c>
      <c r="K145" t="str">
        <f>VLOOKUP(A145,'Medical Examinations'!A144:P2479,5,FALSE)</f>
        <v>Diabetes</v>
      </c>
      <c r="L145" t="str">
        <f>VLOOKUP(A145,Table1[#All],5,FALSE)</f>
        <v>21-Jun-1986</v>
      </c>
      <c r="M145" s="16">
        <f>VLOOKUP(A145,Table1[#All],8,FALSE)</f>
        <v>38415.47</v>
      </c>
      <c r="N145" t="str">
        <f>VLOOKUP(A145,Table1[#All],9,FALSE)</f>
        <v>tier - 1</v>
      </c>
      <c r="O145" t="str">
        <f>VLOOKUP(A145,Table1[#All],10,FALSE)</f>
        <v>tier - 2</v>
      </c>
      <c r="P145" t="str">
        <f>VLOOKUP(A145,Table1[#All],12,FALSE)</f>
        <v>R1011</v>
      </c>
      <c r="Q145">
        <f>VLOOKUP(A145,Table1[#All],6,FALSE)</f>
        <v>36</v>
      </c>
    </row>
    <row r="146" spans="1:17" x14ac:dyDescent="0.3">
      <c r="A146" s="10" t="s">
        <v>2226</v>
      </c>
      <c r="B146" t="str">
        <f>VLOOKUP(A146,'Customer Names'!A145:E2480,5,FALSE)</f>
        <v>Bilbrey</v>
      </c>
      <c r="C146">
        <f>VLOOKUP(A146,'Medical Examinations'!A145:J2480,2,FALSE)</f>
        <v>42.71</v>
      </c>
      <c r="D146">
        <f>VLOOKUP(A146,'Medical Examinations'!A145:J2480,4,FALSE)</f>
        <v>10.52</v>
      </c>
      <c r="E146" t="str">
        <f>VLOOKUP(A146,'Medical Examinations'!A145:J2480,6,FALSE)</f>
        <v>No</v>
      </c>
      <c r="F146" t="str">
        <f>VLOOKUP(A146,'Medical Examinations'!A145:K2480,7,FALSE)</f>
        <v>No</v>
      </c>
      <c r="G146" t="str">
        <f>VLOOKUP(A146,'Medical Examinations'!A145:L2480,8,FALSE)</f>
        <v>No</v>
      </c>
      <c r="H146">
        <f>VLOOKUP(A146,'Medical Examinations'!A145:M2480,9,FALSE)</f>
        <v>0</v>
      </c>
      <c r="I146" t="str">
        <f>VLOOKUP(A146,'Medical Examinations'!A145:N2480,10,FALSE)</f>
        <v>Yes</v>
      </c>
      <c r="J146" t="str">
        <f>VLOOKUP(A146,'Medical Examinations'!A145:O2480,3,FALSE)</f>
        <v>Obesity</v>
      </c>
      <c r="K146" t="str">
        <f>VLOOKUP(A146,'Medical Examinations'!A145:P2480,5,FALSE)</f>
        <v>Diabetes</v>
      </c>
      <c r="L146" t="str">
        <f>VLOOKUP(A146,Table1[#All],5,FALSE)</f>
        <v>23-Dec-1971</v>
      </c>
      <c r="M146" s="16">
        <f>VLOOKUP(A146,Table1[#All],8,FALSE)</f>
        <v>38405.26</v>
      </c>
      <c r="N146" t="str">
        <f>VLOOKUP(A146,Table1[#All],9,FALSE)</f>
        <v>tier - 2</v>
      </c>
      <c r="O146" t="str">
        <f>VLOOKUP(A146,Table1[#All],10,FALSE)</f>
        <v>tier - 1</v>
      </c>
      <c r="P146" t="str">
        <f>VLOOKUP(A146,Table1[#All],12,FALSE)</f>
        <v>R1011</v>
      </c>
      <c r="Q146">
        <f>VLOOKUP(A146,Table1[#All],6,FALSE)</f>
        <v>51</v>
      </c>
    </row>
    <row r="147" spans="1:17" x14ac:dyDescent="0.3">
      <c r="A147" s="10" t="s">
        <v>2225</v>
      </c>
      <c r="B147" t="str">
        <f>VLOOKUP(A147,'Customer Names'!A146:E2481,5,FALSE)</f>
        <v>Curtis</v>
      </c>
      <c r="C147">
        <f>VLOOKUP(A147,'Medical Examinations'!A146:J2481,2,FALSE)</f>
        <v>41.52</v>
      </c>
      <c r="D147">
        <f>VLOOKUP(A147,'Medical Examinations'!A146:J2481,4,FALSE)</f>
        <v>11.82</v>
      </c>
      <c r="E147" t="str">
        <f>VLOOKUP(A147,'Medical Examinations'!A146:J2481,6,FALSE)</f>
        <v>Yes</v>
      </c>
      <c r="F147" t="str">
        <f>VLOOKUP(A147,'Medical Examinations'!A146:K2481,7,FALSE)</f>
        <v>No</v>
      </c>
      <c r="G147" t="str">
        <f>VLOOKUP(A147,'Medical Examinations'!A146:L2481,8,FALSE)</f>
        <v>No</v>
      </c>
      <c r="H147">
        <f>VLOOKUP(A147,'Medical Examinations'!A146:M2481,9,FALSE)</f>
        <v>2</v>
      </c>
      <c r="I147" t="str">
        <f>VLOOKUP(A147,'Medical Examinations'!A146:N2481,10,FALSE)</f>
        <v>Yes</v>
      </c>
      <c r="J147" t="str">
        <f>VLOOKUP(A147,'Medical Examinations'!A146:O2481,3,FALSE)</f>
        <v>Obesity</v>
      </c>
      <c r="K147" t="str">
        <f>VLOOKUP(A147,'Medical Examinations'!A146:P2481,5,FALSE)</f>
        <v>Diabetes</v>
      </c>
      <c r="L147" t="str">
        <f>VLOOKUP(A147,Table1[#All],5,FALSE)</f>
        <v>22-Aug-1970</v>
      </c>
      <c r="M147" s="16">
        <f>VLOOKUP(A147,Table1[#All],8,FALSE)</f>
        <v>38389.79</v>
      </c>
      <c r="N147" t="str">
        <f>VLOOKUP(A147,Table1[#All],9,FALSE)</f>
        <v>tier - 2</v>
      </c>
      <c r="O147" t="str">
        <f>VLOOKUP(A147,Table1[#All],10,FALSE)</f>
        <v>tier - 3</v>
      </c>
      <c r="P147" t="str">
        <f>VLOOKUP(A147,Table1[#All],12,FALSE)</f>
        <v>R1011</v>
      </c>
      <c r="Q147">
        <f>VLOOKUP(A147,Table1[#All],6,FALSE)</f>
        <v>52</v>
      </c>
    </row>
    <row r="148" spans="1:17" x14ac:dyDescent="0.3">
      <c r="A148" s="10" t="s">
        <v>2224</v>
      </c>
      <c r="B148" t="str">
        <f>VLOOKUP(A148,'Customer Names'!A147:E2482,5,FALSE)</f>
        <v>Meyer</v>
      </c>
      <c r="C148">
        <f>VLOOKUP(A148,'Medical Examinations'!A147:J2482,2,FALSE)</f>
        <v>39.4</v>
      </c>
      <c r="D148">
        <f>VLOOKUP(A148,'Medical Examinations'!A147:J2482,4,FALSE)</f>
        <v>6.76</v>
      </c>
      <c r="E148" t="str">
        <f>VLOOKUP(A148,'Medical Examinations'!A147:J2482,6,FALSE)</f>
        <v>No</v>
      </c>
      <c r="F148" t="str">
        <f>VLOOKUP(A148,'Medical Examinations'!A147:K2482,7,FALSE)</f>
        <v>No</v>
      </c>
      <c r="G148" t="str">
        <f>VLOOKUP(A148,'Medical Examinations'!A147:L2482,8,FALSE)</f>
        <v>No</v>
      </c>
      <c r="H148">
        <f>VLOOKUP(A148,'Medical Examinations'!A147:M2482,9,FALSE)</f>
        <v>0</v>
      </c>
      <c r="I148" t="str">
        <f>VLOOKUP(A148,'Medical Examinations'!A147:N2482,10,FALSE)</f>
        <v>Yes</v>
      </c>
      <c r="J148" t="str">
        <f>VLOOKUP(A148,'Medical Examinations'!A147:O2482,3,FALSE)</f>
        <v>Obesity</v>
      </c>
      <c r="K148" t="str">
        <f>VLOOKUP(A148,'Medical Examinations'!A147:P2482,5,FALSE)</f>
        <v>Diabetes</v>
      </c>
      <c r="L148" t="str">
        <f>VLOOKUP(A148,Table1[#All],5,FALSE)</f>
        <v>17-Sep-2002</v>
      </c>
      <c r="M148" s="16">
        <f>VLOOKUP(A148,Table1[#All],8,FALSE)</f>
        <v>38344.57</v>
      </c>
      <c r="N148" t="str">
        <f>VLOOKUP(A148,Table1[#All],9,FALSE)</f>
        <v>tier - 1</v>
      </c>
      <c r="O148" t="str">
        <f>VLOOKUP(A148,Table1[#All],10,FALSE)</f>
        <v>tier - 3</v>
      </c>
      <c r="P148" t="str">
        <f>VLOOKUP(A148,Table1[#All],12,FALSE)</f>
        <v>R1011</v>
      </c>
      <c r="Q148">
        <f>VLOOKUP(A148,Table1[#All],6,FALSE)</f>
        <v>20</v>
      </c>
    </row>
    <row r="149" spans="1:17" x14ac:dyDescent="0.3">
      <c r="A149" s="10" t="s">
        <v>2223</v>
      </c>
      <c r="B149" t="str">
        <f>VLOOKUP(A149,'Customer Names'!A148:E2483,5,FALSE)</f>
        <v>Bardeesy</v>
      </c>
      <c r="C149">
        <f>VLOOKUP(A149,'Medical Examinations'!A148:J2483,2,FALSE)</f>
        <v>46.45</v>
      </c>
      <c r="D149">
        <f>VLOOKUP(A149,'Medical Examinations'!A148:J2483,4,FALSE)</f>
        <v>5.62</v>
      </c>
      <c r="E149" t="str">
        <f>VLOOKUP(A149,'Medical Examinations'!A148:J2483,6,FALSE)</f>
        <v>No</v>
      </c>
      <c r="F149" t="str">
        <f>VLOOKUP(A149,'Medical Examinations'!A148:K2483,7,FALSE)</f>
        <v>No</v>
      </c>
      <c r="G149" t="str">
        <f>VLOOKUP(A149,'Medical Examinations'!A148:L2483,8,FALSE)</f>
        <v>No</v>
      </c>
      <c r="H149">
        <f>VLOOKUP(A149,'Medical Examinations'!A148:M2483,9,FALSE)</f>
        <v>0</v>
      </c>
      <c r="I149" t="str">
        <f>VLOOKUP(A149,'Medical Examinations'!A148:N2483,10,FALSE)</f>
        <v>Yes</v>
      </c>
      <c r="J149" t="str">
        <f>VLOOKUP(A149,'Medical Examinations'!A148:O2483,3,FALSE)</f>
        <v>Obesity</v>
      </c>
      <c r="K149" t="str">
        <f>VLOOKUP(A149,'Medical Examinations'!A148:P2483,5,FALSE)</f>
        <v>Normal</v>
      </c>
      <c r="L149" t="str">
        <f>VLOOKUP(A149,Table1[#All],5,FALSE)</f>
        <v>12-Jun-1980</v>
      </c>
      <c r="M149" s="16">
        <f>VLOOKUP(A149,Table1[#All],8,FALSE)</f>
        <v>38313.129999999997</v>
      </c>
      <c r="N149" t="str">
        <f>VLOOKUP(A149,Table1[#All],9,FALSE)</f>
        <v>tier - 1</v>
      </c>
      <c r="O149" t="str">
        <f>VLOOKUP(A149,Table1[#All],10,FALSE)</f>
        <v>tier - 3</v>
      </c>
      <c r="P149" t="str">
        <f>VLOOKUP(A149,Table1[#All],12,FALSE)</f>
        <v>R1011</v>
      </c>
      <c r="Q149">
        <f>VLOOKUP(A149,Table1[#All],6,FALSE)</f>
        <v>42</v>
      </c>
    </row>
    <row r="150" spans="1:17" x14ac:dyDescent="0.3">
      <c r="A150" s="10" t="s">
        <v>2222</v>
      </c>
      <c r="B150" t="str">
        <f>VLOOKUP(A150,'Customer Names'!A149:E2484,5,FALSE)</f>
        <v>Shanahan</v>
      </c>
      <c r="C150">
        <f>VLOOKUP(A150,'Medical Examinations'!A149:J2484,2,FALSE)</f>
        <v>35.75</v>
      </c>
      <c r="D150">
        <f>VLOOKUP(A150,'Medical Examinations'!A149:J2484,4,FALSE)</f>
        <v>4.1900000000000004</v>
      </c>
      <c r="E150" t="str">
        <f>VLOOKUP(A150,'Medical Examinations'!A149:J2484,6,FALSE)</f>
        <v>No</v>
      </c>
      <c r="F150" t="str">
        <f>VLOOKUP(A150,'Medical Examinations'!A149:K2484,7,FALSE)</f>
        <v>No</v>
      </c>
      <c r="G150" t="str">
        <f>VLOOKUP(A150,'Medical Examinations'!A149:L2484,8,FALSE)</f>
        <v>No</v>
      </c>
      <c r="H150">
        <f>VLOOKUP(A150,'Medical Examinations'!A149:M2484,9,FALSE)</f>
        <v>0</v>
      </c>
      <c r="I150" t="str">
        <f>VLOOKUP(A150,'Medical Examinations'!A149:N2484,10,FALSE)</f>
        <v>Yes</v>
      </c>
      <c r="J150" t="str">
        <f>VLOOKUP(A150,'Medical Examinations'!A149:O2484,3,FALSE)</f>
        <v>Obesity</v>
      </c>
      <c r="K150" t="str">
        <f>VLOOKUP(A150,'Medical Examinations'!A149:P2484,5,FALSE)</f>
        <v>Normal</v>
      </c>
      <c r="L150" t="str">
        <f>VLOOKUP(A150,Table1[#All],5,FALSE)</f>
        <v>30-Oct-1989</v>
      </c>
      <c r="M150" s="16">
        <f>VLOOKUP(A150,Table1[#All],8,FALSE)</f>
        <v>38282.75</v>
      </c>
      <c r="N150" t="str">
        <f>VLOOKUP(A150,Table1[#All],9,FALSE)</f>
        <v>tier - 1</v>
      </c>
      <c r="O150" t="str">
        <f>VLOOKUP(A150,Table1[#All],10,FALSE)</f>
        <v>tier - 2</v>
      </c>
      <c r="P150" t="str">
        <f>VLOOKUP(A150,Table1[#All],12,FALSE)</f>
        <v>R1013</v>
      </c>
      <c r="Q150">
        <f>VLOOKUP(A150,Table1[#All],6,FALSE)</f>
        <v>33</v>
      </c>
    </row>
    <row r="151" spans="1:17" x14ac:dyDescent="0.3">
      <c r="A151" s="10" t="s">
        <v>2221</v>
      </c>
      <c r="B151" t="str">
        <f>VLOOKUP(A151,'Customer Names'!A150:E2485,5,FALSE)</f>
        <v>Sutter</v>
      </c>
      <c r="C151">
        <f>VLOOKUP(A151,'Medical Examinations'!A150:J2485,2,FALSE)</f>
        <v>26.07</v>
      </c>
      <c r="D151">
        <f>VLOOKUP(A151,'Medical Examinations'!A150:J2485,4,FALSE)</f>
        <v>5.32</v>
      </c>
      <c r="E151" t="str">
        <f>VLOOKUP(A151,'Medical Examinations'!A150:J2485,6,FALSE)</f>
        <v>No</v>
      </c>
      <c r="F151" t="str">
        <f>VLOOKUP(A151,'Medical Examinations'!A150:K2485,7,FALSE)</f>
        <v>No</v>
      </c>
      <c r="G151" t="str">
        <f>VLOOKUP(A151,'Medical Examinations'!A150:L2485,8,FALSE)</f>
        <v>No</v>
      </c>
      <c r="H151">
        <f>VLOOKUP(A151,'Medical Examinations'!A150:M2485,9,FALSE)</f>
        <v>0</v>
      </c>
      <c r="I151" t="str">
        <f>VLOOKUP(A151,'Medical Examinations'!A150:N2485,10,FALSE)</f>
        <v>Yes</v>
      </c>
      <c r="J151" t="str">
        <f>VLOOKUP(A151,'Medical Examinations'!A150:O2485,3,FALSE)</f>
        <v>Over Weight</v>
      </c>
      <c r="K151" t="str">
        <f>VLOOKUP(A151,'Medical Examinations'!A150:P2485,5,FALSE)</f>
        <v>Normal</v>
      </c>
      <c r="L151" t="str">
        <f>VLOOKUP(A151,Table1[#All],5,FALSE)</f>
        <v>16-Aug-1980</v>
      </c>
      <c r="M151" s="16">
        <f>VLOOKUP(A151,Table1[#All],8,FALSE)</f>
        <v>38245.589999999997</v>
      </c>
      <c r="N151" t="str">
        <f>VLOOKUP(A151,Table1[#All],9,FALSE)</f>
        <v>tier - 1</v>
      </c>
      <c r="O151" t="str">
        <f>VLOOKUP(A151,Table1[#All],10,FALSE)</f>
        <v>tier - 2</v>
      </c>
      <c r="P151" t="str">
        <f>VLOOKUP(A151,Table1[#All],12,FALSE)</f>
        <v>R1013</v>
      </c>
      <c r="Q151">
        <f>VLOOKUP(A151,Table1[#All],6,FALSE)</f>
        <v>42</v>
      </c>
    </row>
    <row r="152" spans="1:17" x14ac:dyDescent="0.3">
      <c r="A152" s="10" t="s">
        <v>2220</v>
      </c>
      <c r="B152" t="str">
        <f>VLOOKUP(A152,'Customer Names'!A151:E2486,5,FALSE)</f>
        <v>Yesian</v>
      </c>
      <c r="C152">
        <f>VLOOKUP(A152,'Medical Examinations'!A151:J2486,2,FALSE)</f>
        <v>36.54</v>
      </c>
      <c r="D152">
        <f>VLOOKUP(A152,'Medical Examinations'!A151:J2486,4,FALSE)</f>
        <v>4.46</v>
      </c>
      <c r="E152" t="str">
        <f>VLOOKUP(A152,'Medical Examinations'!A151:J2486,6,FALSE)</f>
        <v>Yes</v>
      </c>
      <c r="F152" t="str">
        <f>VLOOKUP(A152,'Medical Examinations'!A151:K2486,7,FALSE)</f>
        <v>No</v>
      </c>
      <c r="G152" t="str">
        <f>VLOOKUP(A152,'Medical Examinations'!A151:L2486,8,FALSE)</f>
        <v>No</v>
      </c>
      <c r="H152">
        <f>VLOOKUP(A152,'Medical Examinations'!A151:M2486,9,FALSE)</f>
        <v>1</v>
      </c>
      <c r="I152" t="str">
        <f>VLOOKUP(A152,'Medical Examinations'!A151:N2486,10,FALSE)</f>
        <v>Yes</v>
      </c>
      <c r="J152" t="str">
        <f>VLOOKUP(A152,'Medical Examinations'!A151:O2486,3,FALSE)</f>
        <v>Obesity</v>
      </c>
      <c r="K152" t="str">
        <f>VLOOKUP(A152,'Medical Examinations'!A151:P2486,5,FALSE)</f>
        <v>Normal</v>
      </c>
      <c r="L152" t="str">
        <f>VLOOKUP(A152,Table1[#All],5,FALSE)</f>
        <v>16-Jun-1964</v>
      </c>
      <c r="M152" s="16">
        <f>VLOOKUP(A152,Table1[#All],8,FALSE)</f>
        <v>38241.74</v>
      </c>
      <c r="N152" t="str">
        <f>VLOOKUP(A152,Table1[#All],9,FALSE)</f>
        <v>tier - 2</v>
      </c>
      <c r="O152" t="str">
        <f>VLOOKUP(A152,Table1[#All],10,FALSE)</f>
        <v>tier - 3</v>
      </c>
      <c r="P152" t="str">
        <f>VLOOKUP(A152,Table1[#All],12,FALSE)</f>
        <v>R1011</v>
      </c>
      <c r="Q152">
        <f>VLOOKUP(A152,Table1[#All],6,FALSE)</f>
        <v>58</v>
      </c>
    </row>
    <row r="153" spans="1:17" x14ac:dyDescent="0.3">
      <c r="A153" s="10" t="s">
        <v>2219</v>
      </c>
      <c r="B153" t="str">
        <f>VLOOKUP(A153,'Customer Names'!A152:E2487,5,FALSE)</f>
        <v>Meers</v>
      </c>
      <c r="C153">
        <f>VLOOKUP(A153,'Medical Examinations'!A152:J2487,2,FALSE)</f>
        <v>51.64</v>
      </c>
      <c r="D153">
        <f>VLOOKUP(A153,'Medical Examinations'!A152:J2487,4,FALSE)</f>
        <v>5.65</v>
      </c>
      <c r="E153" t="str">
        <f>VLOOKUP(A153,'Medical Examinations'!A152:J2487,6,FALSE)</f>
        <v>No</v>
      </c>
      <c r="F153" t="str">
        <f>VLOOKUP(A153,'Medical Examinations'!A152:K2487,7,FALSE)</f>
        <v>No</v>
      </c>
      <c r="G153" t="str">
        <f>VLOOKUP(A153,'Medical Examinations'!A152:L2487,8,FALSE)</f>
        <v>No</v>
      </c>
      <c r="H153">
        <f>VLOOKUP(A153,'Medical Examinations'!A152:M2487,9,FALSE)</f>
        <v>0</v>
      </c>
      <c r="I153" t="str">
        <f>VLOOKUP(A153,'Medical Examinations'!A152:N2487,10,FALSE)</f>
        <v>Yes</v>
      </c>
      <c r="J153" t="str">
        <f>VLOOKUP(A153,'Medical Examinations'!A152:O2487,3,FALSE)</f>
        <v>Obesity</v>
      </c>
      <c r="K153" t="str">
        <f>VLOOKUP(A153,'Medical Examinations'!A152:P2487,5,FALSE)</f>
        <v>Normal</v>
      </c>
      <c r="L153" t="str">
        <f>VLOOKUP(A153,Table1[#All],5,FALSE)</f>
        <v>08-Sep-1989</v>
      </c>
      <c r="M153" s="16">
        <f>VLOOKUP(A153,Table1[#All],8,FALSE)</f>
        <v>38237.339999999997</v>
      </c>
      <c r="N153" t="str">
        <f>VLOOKUP(A153,Table1[#All],9,FALSE)</f>
        <v>tier - 2</v>
      </c>
      <c r="O153" t="str">
        <f>VLOOKUP(A153,Table1[#All],10,FALSE)</f>
        <v>tier - 3</v>
      </c>
      <c r="P153" t="str">
        <f>VLOOKUP(A153,Table1[#All],12,FALSE)</f>
        <v>R1011</v>
      </c>
      <c r="Q153">
        <f>VLOOKUP(A153,Table1[#All],6,FALSE)</f>
        <v>33</v>
      </c>
    </row>
    <row r="154" spans="1:17" x14ac:dyDescent="0.3">
      <c r="A154" s="10" t="s">
        <v>2218</v>
      </c>
      <c r="B154" t="str">
        <f>VLOOKUP(A154,'Customer Names'!A153:E2488,5,FALSE)</f>
        <v>Conlon</v>
      </c>
      <c r="C154">
        <f>VLOOKUP(A154,'Medical Examinations'!A153:J2488,2,FALSE)</f>
        <v>42.83</v>
      </c>
      <c r="D154">
        <f>VLOOKUP(A154,'Medical Examinations'!A153:J2488,4,FALSE)</f>
        <v>6.04</v>
      </c>
      <c r="E154" t="str">
        <f>VLOOKUP(A154,'Medical Examinations'!A153:J2488,6,FALSE)</f>
        <v>No</v>
      </c>
      <c r="F154" t="str">
        <f>VLOOKUP(A154,'Medical Examinations'!A153:K2488,7,FALSE)</f>
        <v>No</v>
      </c>
      <c r="G154" t="str">
        <f>VLOOKUP(A154,'Medical Examinations'!A153:L2488,8,FALSE)</f>
        <v>No</v>
      </c>
      <c r="H154">
        <f>VLOOKUP(A154,'Medical Examinations'!A153:M2488,9,FALSE)</f>
        <v>2</v>
      </c>
      <c r="I154" t="str">
        <f>VLOOKUP(A154,'Medical Examinations'!A153:N2488,10,FALSE)</f>
        <v>Yes</v>
      </c>
      <c r="J154" t="str">
        <f>VLOOKUP(A154,'Medical Examinations'!A153:O2488,3,FALSE)</f>
        <v>Obesity</v>
      </c>
      <c r="K154" t="str">
        <f>VLOOKUP(A154,'Medical Examinations'!A153:P2488,5,FALSE)</f>
        <v>Prediabetes</v>
      </c>
      <c r="L154" t="str">
        <f>VLOOKUP(A154,Table1[#All],5,FALSE)</f>
        <v>19-Nov-1972</v>
      </c>
      <c r="M154" s="16">
        <f>VLOOKUP(A154,Table1[#All],8,FALSE)</f>
        <v>38189.1</v>
      </c>
      <c r="N154" t="str">
        <f>VLOOKUP(A154,Table1[#All],9,FALSE)</f>
        <v>tier - 2</v>
      </c>
      <c r="O154" t="str">
        <f>VLOOKUP(A154,Table1[#All],10,FALSE)</f>
        <v>tier - 2</v>
      </c>
      <c r="P154" t="str">
        <f>VLOOKUP(A154,Table1[#All],12,FALSE)</f>
        <v>R1011</v>
      </c>
      <c r="Q154">
        <f>VLOOKUP(A154,Table1[#All],6,FALSE)</f>
        <v>50</v>
      </c>
    </row>
    <row r="155" spans="1:17" x14ac:dyDescent="0.3">
      <c r="A155" s="10" t="s">
        <v>2217</v>
      </c>
      <c r="B155" t="str">
        <f>VLOOKUP(A155,'Customer Names'!A154:E2489,5,FALSE)</f>
        <v>Arnstein</v>
      </c>
      <c r="C155">
        <f>VLOOKUP(A155,'Medical Examinations'!A154:J2489,2,FALSE)</f>
        <v>40.15</v>
      </c>
      <c r="D155">
        <f>VLOOKUP(A155,'Medical Examinations'!A154:J2489,4,FALSE)</f>
        <v>5.76</v>
      </c>
      <c r="E155" t="str">
        <f>VLOOKUP(A155,'Medical Examinations'!A154:J2489,6,FALSE)</f>
        <v>No</v>
      </c>
      <c r="F155" t="str">
        <f>VLOOKUP(A155,'Medical Examinations'!A154:K2489,7,FALSE)</f>
        <v>No</v>
      </c>
      <c r="G155" t="str">
        <f>VLOOKUP(A155,'Medical Examinations'!A154:L2489,8,FALSE)</f>
        <v>No</v>
      </c>
      <c r="H155">
        <f>VLOOKUP(A155,'Medical Examinations'!A154:M2489,9,FALSE)</f>
        <v>1</v>
      </c>
      <c r="I155" t="str">
        <f>VLOOKUP(A155,'Medical Examinations'!A154:N2489,10,FALSE)</f>
        <v>Yes</v>
      </c>
      <c r="J155" t="str">
        <f>VLOOKUP(A155,'Medical Examinations'!A154:O2489,3,FALSE)</f>
        <v>Obesity</v>
      </c>
      <c r="K155" t="str">
        <f>VLOOKUP(A155,'Medical Examinations'!A154:P2489,5,FALSE)</f>
        <v>Prediabetes</v>
      </c>
      <c r="L155" t="str">
        <f>VLOOKUP(A155,Table1[#All],5,FALSE)</f>
        <v>29-Jul-1998</v>
      </c>
      <c r="M155" s="16">
        <f>VLOOKUP(A155,Table1[#All],8,FALSE)</f>
        <v>38126.25</v>
      </c>
      <c r="N155" t="str">
        <f>VLOOKUP(A155,Table1[#All],9,FALSE)</f>
        <v>tier - 1</v>
      </c>
      <c r="O155" t="str">
        <f>VLOOKUP(A155,Table1[#All],10,FALSE)</f>
        <v>tier - 3</v>
      </c>
      <c r="P155" t="str">
        <f>VLOOKUP(A155,Table1[#All],12,FALSE)</f>
        <v>R1013</v>
      </c>
      <c r="Q155">
        <f>VLOOKUP(A155,Table1[#All],6,FALSE)</f>
        <v>24</v>
      </c>
    </row>
    <row r="156" spans="1:17" x14ac:dyDescent="0.3">
      <c r="A156" s="10" t="s">
        <v>2216</v>
      </c>
      <c r="B156" t="str">
        <f>VLOOKUP(A156,'Customer Names'!A155:E2490,5,FALSE)</f>
        <v>Jurek</v>
      </c>
      <c r="C156">
        <f>VLOOKUP(A156,'Medical Examinations'!A155:J2490,2,FALSE)</f>
        <v>27.8</v>
      </c>
      <c r="D156">
        <f>VLOOKUP(A156,'Medical Examinations'!A155:J2490,4,FALSE)</f>
        <v>4.3600000000000003</v>
      </c>
      <c r="E156" t="str">
        <f>VLOOKUP(A156,'Medical Examinations'!A155:J2490,6,FALSE)</f>
        <v>No</v>
      </c>
      <c r="F156" t="str">
        <f>VLOOKUP(A156,'Medical Examinations'!A155:K2490,7,FALSE)</f>
        <v>No</v>
      </c>
      <c r="G156" t="str">
        <f>VLOOKUP(A156,'Medical Examinations'!A155:L2490,8,FALSE)</f>
        <v>Yes</v>
      </c>
      <c r="H156">
        <f>VLOOKUP(A156,'Medical Examinations'!A155:M2490,9,FALSE)</f>
        <v>1</v>
      </c>
      <c r="I156" t="str">
        <f>VLOOKUP(A156,'Medical Examinations'!A155:N2490,10,FALSE)</f>
        <v>Yes</v>
      </c>
      <c r="J156" t="str">
        <f>VLOOKUP(A156,'Medical Examinations'!A155:O2490,3,FALSE)</f>
        <v>Over Weight</v>
      </c>
      <c r="K156" t="str">
        <f>VLOOKUP(A156,'Medical Examinations'!A155:P2490,5,FALSE)</f>
        <v>Normal</v>
      </c>
      <c r="L156" t="str">
        <f>VLOOKUP(A156,Table1[#All],5,FALSE)</f>
        <v>09-Sep-1979</v>
      </c>
      <c r="M156" s="16">
        <f>VLOOKUP(A156,Table1[#All],8,FALSE)</f>
        <v>37829.72</v>
      </c>
      <c r="N156" t="str">
        <f>VLOOKUP(A156,Table1[#All],9,FALSE)</f>
        <v>tier - 1</v>
      </c>
      <c r="O156" t="str">
        <f>VLOOKUP(A156,Table1[#All],10,FALSE)</f>
        <v>tier - 2</v>
      </c>
      <c r="P156" t="str">
        <f>VLOOKUP(A156,Table1[#All],12,FALSE)</f>
        <v>R1011</v>
      </c>
      <c r="Q156">
        <f>VLOOKUP(A156,Table1[#All],6,FALSE)</f>
        <v>43</v>
      </c>
    </row>
    <row r="157" spans="1:17" x14ac:dyDescent="0.3">
      <c r="A157" s="10" t="s">
        <v>2215</v>
      </c>
      <c r="B157" t="str">
        <f>VLOOKUP(A157,'Customer Names'!A156:E2491,5,FALSE)</f>
        <v>Thill</v>
      </c>
      <c r="C157">
        <f>VLOOKUP(A157,'Medical Examinations'!A156:J2491,2,FALSE)</f>
        <v>45.81</v>
      </c>
      <c r="D157">
        <f>VLOOKUP(A157,'Medical Examinations'!A156:J2491,4,FALSE)</f>
        <v>4.76</v>
      </c>
      <c r="E157" t="str">
        <f>VLOOKUP(A157,'Medical Examinations'!A156:J2491,6,FALSE)</f>
        <v>Yes</v>
      </c>
      <c r="F157" t="str">
        <f>VLOOKUP(A157,'Medical Examinations'!A156:K2491,7,FALSE)</f>
        <v>No</v>
      </c>
      <c r="G157" t="str">
        <f>VLOOKUP(A157,'Medical Examinations'!A156:L2491,8,FALSE)</f>
        <v>Yes</v>
      </c>
      <c r="H157">
        <f>VLOOKUP(A157,'Medical Examinations'!A156:M2491,9,FALSE)</f>
        <v>1</v>
      </c>
      <c r="I157" t="str">
        <f>VLOOKUP(A157,'Medical Examinations'!A156:N2491,10,FALSE)</f>
        <v>Yes</v>
      </c>
      <c r="J157" t="str">
        <f>VLOOKUP(A157,'Medical Examinations'!A156:O2491,3,FALSE)</f>
        <v>Obesity</v>
      </c>
      <c r="K157" t="str">
        <f>VLOOKUP(A157,'Medical Examinations'!A156:P2491,5,FALSE)</f>
        <v>Normal</v>
      </c>
      <c r="L157" t="str">
        <f>VLOOKUP(A157,Table1[#All],5,FALSE)</f>
        <v>26-Jul-1983</v>
      </c>
      <c r="M157" s="16">
        <f>VLOOKUP(A157,Table1[#All],8,FALSE)</f>
        <v>37800.980000000003</v>
      </c>
      <c r="N157" t="str">
        <f>VLOOKUP(A157,Table1[#All],9,FALSE)</f>
        <v>tier - 2</v>
      </c>
      <c r="O157" t="str">
        <f>VLOOKUP(A157,Table1[#All],10,FALSE)</f>
        <v>tier - 2</v>
      </c>
      <c r="P157" t="str">
        <f>VLOOKUP(A157,Table1[#All],12,FALSE)</f>
        <v>R1011</v>
      </c>
      <c r="Q157">
        <f>VLOOKUP(A157,Table1[#All],6,FALSE)</f>
        <v>39</v>
      </c>
    </row>
    <row r="158" spans="1:17" x14ac:dyDescent="0.3">
      <c r="A158" s="10" t="s">
        <v>2214</v>
      </c>
      <c r="B158" t="str">
        <f>VLOOKUP(A158,'Customer Names'!A157:E2492,5,FALSE)</f>
        <v>Glaz</v>
      </c>
      <c r="C158">
        <f>VLOOKUP(A158,'Medical Examinations'!A157:J2492,2,FALSE)</f>
        <v>34.43</v>
      </c>
      <c r="D158">
        <f>VLOOKUP(A158,'Medical Examinations'!A157:J2492,4,FALSE)</f>
        <v>10.82</v>
      </c>
      <c r="E158" t="str">
        <f>VLOOKUP(A158,'Medical Examinations'!A157:J2492,6,FALSE)</f>
        <v>Yes</v>
      </c>
      <c r="F158" t="str">
        <f>VLOOKUP(A158,'Medical Examinations'!A157:K2492,7,FALSE)</f>
        <v>No</v>
      </c>
      <c r="G158" t="str">
        <f>VLOOKUP(A158,'Medical Examinations'!A157:L2492,8,FALSE)</f>
        <v>No</v>
      </c>
      <c r="H158">
        <f>VLOOKUP(A158,'Medical Examinations'!A157:M2492,9,FALSE)</f>
        <v>1</v>
      </c>
      <c r="I158" t="str">
        <f>VLOOKUP(A158,'Medical Examinations'!A157:N2492,10,FALSE)</f>
        <v>Yes</v>
      </c>
      <c r="J158" t="str">
        <f>VLOOKUP(A158,'Medical Examinations'!A157:O2492,3,FALSE)</f>
        <v>Obesity</v>
      </c>
      <c r="K158" t="str">
        <f>VLOOKUP(A158,'Medical Examinations'!A157:P2492,5,FALSE)</f>
        <v>Diabetes</v>
      </c>
      <c r="L158" t="str">
        <f>VLOOKUP(A158,Table1[#All],5,FALSE)</f>
        <v>15-Aug-1986</v>
      </c>
      <c r="M158" s="16">
        <f>VLOOKUP(A158,Table1[#All],8,FALSE)</f>
        <v>37742.58</v>
      </c>
      <c r="N158" t="str">
        <f>VLOOKUP(A158,Table1[#All],9,FALSE)</f>
        <v>tier - 1</v>
      </c>
      <c r="O158" t="str">
        <f>VLOOKUP(A158,Table1[#All],10,FALSE)</f>
        <v>tier - 1</v>
      </c>
      <c r="P158" t="str">
        <f>VLOOKUP(A158,Table1[#All],12,FALSE)</f>
        <v>R1013</v>
      </c>
      <c r="Q158">
        <f>VLOOKUP(A158,Table1[#All],6,FALSE)</f>
        <v>36</v>
      </c>
    </row>
    <row r="159" spans="1:17" x14ac:dyDescent="0.3">
      <c r="A159" s="10" t="s">
        <v>2213</v>
      </c>
      <c r="B159" t="str">
        <f>VLOOKUP(A159,'Customer Names'!A158:E2493,5,FALSE)</f>
        <v>Sampson</v>
      </c>
      <c r="C159">
        <f>VLOOKUP(A159,'Medical Examinations'!A158:J2493,2,FALSE)</f>
        <v>41.33</v>
      </c>
      <c r="D159">
        <f>VLOOKUP(A159,'Medical Examinations'!A158:J2493,4,FALSE)</f>
        <v>4.01</v>
      </c>
      <c r="E159" t="str">
        <f>VLOOKUP(A159,'Medical Examinations'!A158:J2493,6,FALSE)</f>
        <v>Yes</v>
      </c>
      <c r="F159" t="str">
        <f>VLOOKUP(A159,'Medical Examinations'!A158:K2493,7,FALSE)</f>
        <v>No</v>
      </c>
      <c r="G159" t="str">
        <f>VLOOKUP(A159,'Medical Examinations'!A158:L2493,8,FALSE)</f>
        <v>No</v>
      </c>
      <c r="H159">
        <f>VLOOKUP(A159,'Medical Examinations'!A158:M2493,9,FALSE)</f>
        <v>0</v>
      </c>
      <c r="I159" t="str">
        <f>VLOOKUP(A159,'Medical Examinations'!A158:N2493,10,FALSE)</f>
        <v>Yes</v>
      </c>
      <c r="J159" t="str">
        <f>VLOOKUP(A159,'Medical Examinations'!A158:O2493,3,FALSE)</f>
        <v>Obesity</v>
      </c>
      <c r="K159" t="str">
        <f>VLOOKUP(A159,'Medical Examinations'!A158:P2493,5,FALSE)</f>
        <v>Normal</v>
      </c>
      <c r="L159" t="str">
        <f>VLOOKUP(A159,Table1[#All],5,FALSE)</f>
        <v>18-Sep-1976</v>
      </c>
      <c r="M159" s="16">
        <f>VLOOKUP(A159,Table1[#All],8,FALSE)</f>
        <v>37735.199999999997</v>
      </c>
      <c r="N159" t="str">
        <f>VLOOKUP(A159,Table1[#All],9,FALSE)</f>
        <v>tier - 2</v>
      </c>
      <c r="O159" t="str">
        <f>VLOOKUP(A159,Table1[#All],10,FALSE)</f>
        <v>tier - 2</v>
      </c>
      <c r="P159" t="str">
        <f>VLOOKUP(A159,Table1[#All],12,FALSE)</f>
        <v>R1011</v>
      </c>
      <c r="Q159">
        <f>VLOOKUP(A159,Table1[#All],6,FALSE)</f>
        <v>46</v>
      </c>
    </row>
    <row r="160" spans="1:17" x14ac:dyDescent="0.3">
      <c r="A160" s="10" t="s">
        <v>2212</v>
      </c>
      <c r="B160" t="str">
        <f>VLOOKUP(A160,'Customer Names'!A159:E2494,5,FALSE)</f>
        <v>Duliba</v>
      </c>
      <c r="C160">
        <f>VLOOKUP(A160,'Medical Examinations'!A159:J2494,2,FALSE)</f>
        <v>31.92</v>
      </c>
      <c r="D160">
        <f>VLOOKUP(A160,'Medical Examinations'!A159:J2494,4,FALSE)</f>
        <v>5.12</v>
      </c>
      <c r="E160" t="str">
        <f>VLOOKUP(A160,'Medical Examinations'!A159:J2494,6,FALSE)</f>
        <v>Yes</v>
      </c>
      <c r="F160" t="str">
        <f>VLOOKUP(A160,'Medical Examinations'!A159:K2494,7,FALSE)</f>
        <v>No</v>
      </c>
      <c r="G160" t="str">
        <f>VLOOKUP(A160,'Medical Examinations'!A159:L2494,8,FALSE)</f>
        <v>No</v>
      </c>
      <c r="H160">
        <f>VLOOKUP(A160,'Medical Examinations'!A159:M2494,9,FALSE)</f>
        <v>1</v>
      </c>
      <c r="I160" t="str">
        <f>VLOOKUP(A160,'Medical Examinations'!A159:N2494,10,FALSE)</f>
        <v>Yes</v>
      </c>
      <c r="J160" t="str">
        <f>VLOOKUP(A160,'Medical Examinations'!A159:O2494,3,FALSE)</f>
        <v>Obesity</v>
      </c>
      <c r="K160" t="str">
        <f>VLOOKUP(A160,'Medical Examinations'!A159:P2494,5,FALSE)</f>
        <v>Normal</v>
      </c>
      <c r="L160" t="str">
        <f>VLOOKUP(A160,Table1[#All],5,FALSE)</f>
        <v>10-Oct-1988</v>
      </c>
      <c r="M160" s="16">
        <f>VLOOKUP(A160,Table1[#All],8,FALSE)</f>
        <v>37701.879999999997</v>
      </c>
      <c r="N160" t="str">
        <f>VLOOKUP(A160,Table1[#All],9,FALSE)</f>
        <v>tier - 2</v>
      </c>
      <c r="O160" t="str">
        <f>VLOOKUP(A160,Table1[#All],10,FALSE)</f>
        <v>tier - 3</v>
      </c>
      <c r="P160" t="str">
        <f>VLOOKUP(A160,Table1[#All],12,FALSE)</f>
        <v>R1023</v>
      </c>
      <c r="Q160">
        <f>VLOOKUP(A160,Table1[#All],6,FALSE)</f>
        <v>34</v>
      </c>
    </row>
    <row r="161" spans="1:17" x14ac:dyDescent="0.3">
      <c r="A161" s="10" t="s">
        <v>2211</v>
      </c>
      <c r="B161" t="str">
        <f>VLOOKUP(A161,'Customer Names'!A160:E2495,5,FALSE)</f>
        <v>Tanguay</v>
      </c>
      <c r="C161">
        <f>VLOOKUP(A161,'Medical Examinations'!A160:J2495,2,FALSE)</f>
        <v>39.799999999999997</v>
      </c>
      <c r="D161">
        <f>VLOOKUP(A161,'Medical Examinations'!A160:J2495,4,FALSE)</f>
        <v>10.54</v>
      </c>
      <c r="E161" t="str">
        <f>VLOOKUP(A161,'Medical Examinations'!A160:J2495,6,FALSE)</f>
        <v>Yes</v>
      </c>
      <c r="F161" t="str">
        <f>VLOOKUP(A161,'Medical Examinations'!A160:K2495,7,FALSE)</f>
        <v>No</v>
      </c>
      <c r="G161" t="str">
        <f>VLOOKUP(A161,'Medical Examinations'!A160:L2495,8,FALSE)</f>
        <v>No</v>
      </c>
      <c r="H161">
        <f>VLOOKUP(A161,'Medical Examinations'!A160:M2495,9,FALSE)</f>
        <v>2</v>
      </c>
      <c r="I161" t="str">
        <f>VLOOKUP(A161,'Medical Examinations'!A160:N2495,10,FALSE)</f>
        <v>Yes</v>
      </c>
      <c r="J161" t="str">
        <f>VLOOKUP(A161,'Medical Examinations'!A160:O2495,3,FALSE)</f>
        <v>Obesity</v>
      </c>
      <c r="K161" t="str">
        <f>VLOOKUP(A161,'Medical Examinations'!A160:P2495,5,FALSE)</f>
        <v>Diabetes</v>
      </c>
      <c r="L161" t="str">
        <f>VLOOKUP(A161,Table1[#All],5,FALSE)</f>
        <v>28-Oct-1970</v>
      </c>
      <c r="M161" s="16">
        <f>VLOOKUP(A161,Table1[#All],8,FALSE)</f>
        <v>37675.06</v>
      </c>
      <c r="N161" t="str">
        <f>VLOOKUP(A161,Table1[#All],9,FALSE)</f>
        <v>tier - 2</v>
      </c>
      <c r="O161" t="str">
        <f>VLOOKUP(A161,Table1[#All],10,FALSE)</f>
        <v>tier - 3</v>
      </c>
      <c r="P161" t="str">
        <f>VLOOKUP(A161,Table1[#All],12,FALSE)</f>
        <v>R1011</v>
      </c>
      <c r="Q161">
        <f>VLOOKUP(A161,Table1[#All],6,FALSE)</f>
        <v>52</v>
      </c>
    </row>
    <row r="162" spans="1:17" x14ac:dyDescent="0.3">
      <c r="A162" s="10" t="s">
        <v>2210</v>
      </c>
      <c r="B162" t="str">
        <f>VLOOKUP(A162,'Customer Names'!A161:E2496,5,FALSE)</f>
        <v>McClelland</v>
      </c>
      <c r="C162">
        <f>VLOOKUP(A162,'Medical Examinations'!A161:J2496,2,FALSE)</f>
        <v>42.82</v>
      </c>
      <c r="D162">
        <f>VLOOKUP(A162,'Medical Examinations'!A161:J2496,4,FALSE)</f>
        <v>4.21</v>
      </c>
      <c r="E162" t="str">
        <f>VLOOKUP(A162,'Medical Examinations'!A161:J2496,6,FALSE)</f>
        <v>No</v>
      </c>
      <c r="F162" t="str">
        <f>VLOOKUP(A162,'Medical Examinations'!A161:K2496,7,FALSE)</f>
        <v>No</v>
      </c>
      <c r="G162" t="str">
        <f>VLOOKUP(A162,'Medical Examinations'!A161:L2496,8,FALSE)</f>
        <v>No</v>
      </c>
      <c r="H162">
        <f>VLOOKUP(A162,'Medical Examinations'!A161:M2496,9,FALSE)</f>
        <v>0</v>
      </c>
      <c r="I162" t="str">
        <f>VLOOKUP(A162,'Medical Examinations'!A161:N2496,10,FALSE)</f>
        <v>Yes</v>
      </c>
      <c r="J162" t="str">
        <f>VLOOKUP(A162,'Medical Examinations'!A161:O2496,3,FALSE)</f>
        <v>Obesity</v>
      </c>
      <c r="K162" t="str">
        <f>VLOOKUP(A162,'Medical Examinations'!A161:P2496,5,FALSE)</f>
        <v>Normal</v>
      </c>
      <c r="L162" t="str">
        <f>VLOOKUP(A162,Table1[#All],5,FALSE)</f>
        <v>20-Jun-1982</v>
      </c>
      <c r="M162" s="16">
        <f>VLOOKUP(A162,Table1[#All],8,FALSE)</f>
        <v>37650.74</v>
      </c>
      <c r="N162" t="str">
        <f>VLOOKUP(A162,Table1[#All],9,FALSE)</f>
        <v>tier - 2</v>
      </c>
      <c r="O162" t="str">
        <f>VLOOKUP(A162,Table1[#All],10,FALSE)</f>
        <v>tier - 2</v>
      </c>
      <c r="P162" t="str">
        <f>VLOOKUP(A162,Table1[#All],12,FALSE)</f>
        <v>R1012</v>
      </c>
      <c r="Q162">
        <f>VLOOKUP(A162,Table1[#All],6,FALSE)</f>
        <v>40</v>
      </c>
    </row>
    <row r="163" spans="1:17" x14ac:dyDescent="0.3">
      <c r="A163" s="10" t="s">
        <v>2209</v>
      </c>
      <c r="B163" t="str">
        <f>VLOOKUP(A163,'Customer Names'!A162:E2497,5,FALSE)</f>
        <v>Gorman</v>
      </c>
      <c r="C163">
        <f>VLOOKUP(A163,'Medical Examinations'!A162:J2497,2,FALSE)</f>
        <v>33.630000000000003</v>
      </c>
      <c r="D163">
        <f>VLOOKUP(A163,'Medical Examinations'!A162:J2497,4,FALSE)</f>
        <v>5.42</v>
      </c>
      <c r="E163" t="str">
        <f>VLOOKUP(A163,'Medical Examinations'!A162:J2497,6,FALSE)</f>
        <v>No</v>
      </c>
      <c r="F163" t="str">
        <f>VLOOKUP(A163,'Medical Examinations'!A162:K2497,7,FALSE)</f>
        <v>No</v>
      </c>
      <c r="G163" t="str">
        <f>VLOOKUP(A163,'Medical Examinations'!A162:L2497,8,FALSE)</f>
        <v>No</v>
      </c>
      <c r="H163">
        <f>VLOOKUP(A163,'Medical Examinations'!A162:M2497,9,FALSE)</f>
        <v>0</v>
      </c>
      <c r="I163" t="str">
        <f>VLOOKUP(A163,'Medical Examinations'!A162:N2497,10,FALSE)</f>
        <v>Yes</v>
      </c>
      <c r="J163" t="str">
        <f>VLOOKUP(A163,'Medical Examinations'!A162:O2497,3,FALSE)</f>
        <v>Obesity</v>
      </c>
      <c r="K163" t="str">
        <f>VLOOKUP(A163,'Medical Examinations'!A162:P2497,5,FALSE)</f>
        <v>Normal</v>
      </c>
      <c r="L163" t="str">
        <f>VLOOKUP(A163,Table1[#All],5,FALSE)</f>
        <v>16-Nov-1990</v>
      </c>
      <c r="M163" s="16">
        <f>VLOOKUP(A163,Table1[#All],8,FALSE)</f>
        <v>37607.53</v>
      </c>
      <c r="N163" t="str">
        <f>VLOOKUP(A163,Table1[#All],9,FALSE)</f>
        <v>tier - 1</v>
      </c>
      <c r="O163" t="str">
        <f>VLOOKUP(A163,Table1[#All],10,FALSE)</f>
        <v>tier - 2</v>
      </c>
      <c r="P163" t="str">
        <f>VLOOKUP(A163,Table1[#All],12,FALSE)</f>
        <v>R1019</v>
      </c>
      <c r="Q163">
        <f>VLOOKUP(A163,Table1[#All],6,FALSE)</f>
        <v>32</v>
      </c>
    </row>
    <row r="164" spans="1:17" x14ac:dyDescent="0.3">
      <c r="A164" s="10" t="s">
        <v>2208</v>
      </c>
      <c r="B164" t="str">
        <f>VLOOKUP(A164,'Customer Names'!A163:E2498,5,FALSE)</f>
        <v>Nishimura</v>
      </c>
      <c r="C164">
        <f>VLOOKUP(A164,'Medical Examinations'!A163:J2498,2,FALSE)</f>
        <v>37.07</v>
      </c>
      <c r="D164">
        <f>VLOOKUP(A164,'Medical Examinations'!A163:J2498,4,FALSE)</f>
        <v>4.28</v>
      </c>
      <c r="E164" t="str">
        <f>VLOOKUP(A164,'Medical Examinations'!A163:J2498,6,FALSE)</f>
        <v>No</v>
      </c>
      <c r="F164" t="str">
        <f>VLOOKUP(A164,'Medical Examinations'!A163:K2498,7,FALSE)</f>
        <v>Yes</v>
      </c>
      <c r="G164" t="str">
        <f>VLOOKUP(A164,'Medical Examinations'!A163:L2498,8,FALSE)</f>
        <v>No</v>
      </c>
      <c r="H164">
        <f>VLOOKUP(A164,'Medical Examinations'!A163:M2498,9,FALSE)</f>
        <v>1</v>
      </c>
      <c r="I164" t="str">
        <f>VLOOKUP(A164,'Medical Examinations'!A163:N2498,10,FALSE)</f>
        <v>Yes</v>
      </c>
      <c r="J164" t="str">
        <f>VLOOKUP(A164,'Medical Examinations'!A163:O2498,3,FALSE)</f>
        <v>Obesity</v>
      </c>
      <c r="K164" t="str">
        <f>VLOOKUP(A164,'Medical Examinations'!A163:P2498,5,FALSE)</f>
        <v>Normal</v>
      </c>
      <c r="L164" t="str">
        <f>VLOOKUP(A164,Table1[#All],5,FALSE)</f>
        <v>12-Oct-2000</v>
      </c>
      <c r="M164" s="16">
        <f>VLOOKUP(A164,Table1[#All],8,FALSE)</f>
        <v>37484.449999999997</v>
      </c>
      <c r="N164" t="str">
        <f>VLOOKUP(A164,Table1[#All],9,FALSE)</f>
        <v>tier - 1</v>
      </c>
      <c r="O164" t="str">
        <f>VLOOKUP(A164,Table1[#All],10,FALSE)</f>
        <v>tier - 1</v>
      </c>
      <c r="P164" t="str">
        <f>VLOOKUP(A164,Table1[#All],12,FALSE)</f>
        <v>R1013</v>
      </c>
      <c r="Q164">
        <f>VLOOKUP(A164,Table1[#All],6,FALSE)</f>
        <v>22</v>
      </c>
    </row>
    <row r="165" spans="1:17" x14ac:dyDescent="0.3">
      <c r="A165" s="10" t="s">
        <v>2207</v>
      </c>
      <c r="B165" t="str">
        <f>VLOOKUP(A165,'Customer Names'!A164:E2499,5,FALSE)</f>
        <v>Brimble</v>
      </c>
      <c r="C165">
        <f>VLOOKUP(A165,'Medical Examinations'!A164:J2499,2,FALSE)</f>
        <v>35.625</v>
      </c>
      <c r="D165">
        <f>VLOOKUP(A165,'Medical Examinations'!A164:J2499,4,FALSE)</f>
        <v>8.9</v>
      </c>
      <c r="E165" t="str">
        <f>VLOOKUP(A165,'Medical Examinations'!A164:J2499,6,FALSE)</f>
        <v>No</v>
      </c>
      <c r="F165" t="str">
        <f>VLOOKUP(A165,'Medical Examinations'!A164:K2499,7,FALSE)</f>
        <v>No</v>
      </c>
      <c r="G165" t="str">
        <f>VLOOKUP(A165,'Medical Examinations'!A164:L2499,8,FALSE)</f>
        <v>No</v>
      </c>
      <c r="H165">
        <f>VLOOKUP(A165,'Medical Examinations'!A164:M2499,9,FALSE)</f>
        <v>0</v>
      </c>
      <c r="I165" t="str">
        <f>VLOOKUP(A165,'Medical Examinations'!A164:N2499,10,FALSE)</f>
        <v>Yes</v>
      </c>
      <c r="J165" t="str">
        <f>VLOOKUP(A165,'Medical Examinations'!A164:O2499,3,FALSE)</f>
        <v>Obesity</v>
      </c>
      <c r="K165" t="str">
        <f>VLOOKUP(A165,'Medical Examinations'!A164:P2499,5,FALSE)</f>
        <v>Diabetes</v>
      </c>
      <c r="L165" t="str">
        <f>VLOOKUP(A165,Table1[#All],5,FALSE)</f>
        <v>27-Sep-2002</v>
      </c>
      <c r="M165" s="16">
        <f>VLOOKUP(A165,Table1[#All],8,FALSE)</f>
        <v>37465.339999999997</v>
      </c>
      <c r="N165" t="str">
        <f>VLOOKUP(A165,Table1[#All],9,FALSE)</f>
        <v>tier - 1</v>
      </c>
      <c r="O165" t="str">
        <f>VLOOKUP(A165,Table1[#All],10,FALSE)</f>
        <v>tier - 2</v>
      </c>
      <c r="P165" t="str">
        <f>VLOOKUP(A165,Table1[#All],12,FALSE)</f>
        <v>R1012</v>
      </c>
      <c r="Q165">
        <f>VLOOKUP(A165,Table1[#All],6,FALSE)</f>
        <v>20</v>
      </c>
    </row>
    <row r="166" spans="1:17" x14ac:dyDescent="0.3">
      <c r="A166" s="10" t="s">
        <v>2206</v>
      </c>
      <c r="B166" t="str">
        <f>VLOOKUP(A166,'Customer Names'!A165:E2500,5,FALSE)</f>
        <v>Trenk</v>
      </c>
      <c r="C166">
        <f>VLOOKUP(A166,'Medical Examinations'!A165:J2500,2,FALSE)</f>
        <v>42.69</v>
      </c>
      <c r="D166">
        <f>VLOOKUP(A166,'Medical Examinations'!A165:J2500,4,FALSE)</f>
        <v>4.8899999999999997</v>
      </c>
      <c r="E166" t="str">
        <f>VLOOKUP(A166,'Medical Examinations'!A165:J2500,6,FALSE)</f>
        <v>No</v>
      </c>
      <c r="F166" t="str">
        <f>VLOOKUP(A166,'Medical Examinations'!A165:K2500,7,FALSE)</f>
        <v>No</v>
      </c>
      <c r="G166" t="str">
        <f>VLOOKUP(A166,'Medical Examinations'!A165:L2500,8,FALSE)</f>
        <v>Yes</v>
      </c>
      <c r="H166">
        <f>VLOOKUP(A166,'Medical Examinations'!A165:M2500,9,FALSE)</f>
        <v>1</v>
      </c>
      <c r="I166" t="str">
        <f>VLOOKUP(A166,'Medical Examinations'!A165:N2500,10,FALSE)</f>
        <v>Yes</v>
      </c>
      <c r="J166" t="str">
        <f>VLOOKUP(A166,'Medical Examinations'!A165:O2500,3,FALSE)</f>
        <v>Obesity</v>
      </c>
      <c r="K166" t="str">
        <f>VLOOKUP(A166,'Medical Examinations'!A165:P2500,5,FALSE)</f>
        <v>Normal</v>
      </c>
      <c r="L166" t="str">
        <f>VLOOKUP(A166,Table1[#All],5,FALSE)</f>
        <v>03-Aug-1979</v>
      </c>
      <c r="M166" s="16">
        <f>VLOOKUP(A166,Table1[#All],8,FALSE)</f>
        <v>37425.94</v>
      </c>
      <c r="N166" t="str">
        <f>VLOOKUP(A166,Table1[#All],9,FALSE)</f>
        <v>tier - 2</v>
      </c>
      <c r="O166" t="str">
        <f>VLOOKUP(A166,Table1[#All],10,FALSE)</f>
        <v>tier - 1</v>
      </c>
      <c r="P166" t="str">
        <f>VLOOKUP(A166,Table1[#All],12,FALSE)</f>
        <v>R1011</v>
      </c>
      <c r="Q166">
        <f>VLOOKUP(A166,Table1[#All],6,FALSE)</f>
        <v>43</v>
      </c>
    </row>
    <row r="167" spans="1:17" x14ac:dyDescent="0.3">
      <c r="A167" s="10" t="s">
        <v>2205</v>
      </c>
      <c r="B167" t="str">
        <f>VLOOKUP(A167,'Customer Names'!A166:E2501,5,FALSE)</f>
        <v>Wittmann</v>
      </c>
      <c r="C167">
        <f>VLOOKUP(A167,'Medical Examinations'!A166:J2501,2,FALSE)</f>
        <v>37.869999999999997</v>
      </c>
      <c r="D167">
        <f>VLOOKUP(A167,'Medical Examinations'!A166:J2501,4,FALSE)</f>
        <v>4.29</v>
      </c>
      <c r="E167" t="str">
        <f>VLOOKUP(A167,'Medical Examinations'!A166:J2501,6,FALSE)</f>
        <v>Yes</v>
      </c>
      <c r="F167" t="str">
        <f>VLOOKUP(A167,'Medical Examinations'!A166:K2501,7,FALSE)</f>
        <v>No</v>
      </c>
      <c r="G167" t="str">
        <f>VLOOKUP(A167,'Medical Examinations'!A166:L2501,8,FALSE)</f>
        <v>Yes</v>
      </c>
      <c r="H167">
        <f>VLOOKUP(A167,'Medical Examinations'!A166:M2501,9,FALSE)</f>
        <v>1</v>
      </c>
      <c r="I167" t="str">
        <f>VLOOKUP(A167,'Medical Examinations'!A166:N2501,10,FALSE)</f>
        <v>Yes</v>
      </c>
      <c r="J167" t="str">
        <f>VLOOKUP(A167,'Medical Examinations'!A166:O2501,3,FALSE)</f>
        <v>Obesity</v>
      </c>
      <c r="K167" t="str">
        <f>VLOOKUP(A167,'Medical Examinations'!A166:P2501,5,FALSE)</f>
        <v>Normal</v>
      </c>
      <c r="L167" t="str">
        <f>VLOOKUP(A167,Table1[#All],5,FALSE)</f>
        <v>30-Oct-1969</v>
      </c>
      <c r="M167" s="16">
        <f>VLOOKUP(A167,Table1[#All],8,FALSE)</f>
        <v>37277.269999999997</v>
      </c>
      <c r="N167" t="str">
        <f>VLOOKUP(A167,Table1[#All],9,FALSE)</f>
        <v>tier - 1</v>
      </c>
      <c r="O167" t="str">
        <f>VLOOKUP(A167,Table1[#All],10,FALSE)</f>
        <v>tier - 3</v>
      </c>
      <c r="P167" t="str">
        <f>VLOOKUP(A167,Table1[#All],12,FALSE)</f>
        <v>R1011</v>
      </c>
      <c r="Q167">
        <f>VLOOKUP(A167,Table1[#All],6,FALSE)</f>
        <v>53</v>
      </c>
    </row>
    <row r="168" spans="1:17" x14ac:dyDescent="0.3">
      <c r="A168" s="10" t="s">
        <v>2204</v>
      </c>
      <c r="B168" t="str">
        <f>VLOOKUP(A168,'Customer Names'!A167:E2502,5,FALSE)</f>
        <v>Tremblay</v>
      </c>
      <c r="C168">
        <f>VLOOKUP(A168,'Medical Examinations'!A167:J2502,2,FALSE)</f>
        <v>40.61</v>
      </c>
      <c r="D168">
        <f>VLOOKUP(A168,'Medical Examinations'!A167:J2502,4,FALSE)</f>
        <v>8</v>
      </c>
      <c r="E168" t="str">
        <f>VLOOKUP(A168,'Medical Examinations'!A167:J2502,6,FALSE)</f>
        <v>Yes</v>
      </c>
      <c r="F168" t="str">
        <f>VLOOKUP(A168,'Medical Examinations'!A167:K2502,7,FALSE)</f>
        <v>No</v>
      </c>
      <c r="G168" t="str">
        <f>VLOOKUP(A168,'Medical Examinations'!A167:L2502,8,FALSE)</f>
        <v>No</v>
      </c>
      <c r="H168">
        <f>VLOOKUP(A168,'Medical Examinations'!A167:M2502,9,FALSE)</f>
        <v>1</v>
      </c>
      <c r="I168" t="str">
        <f>VLOOKUP(A168,'Medical Examinations'!A167:N2502,10,FALSE)</f>
        <v>Yes</v>
      </c>
      <c r="J168" t="str">
        <f>VLOOKUP(A168,'Medical Examinations'!A167:O2502,3,FALSE)</f>
        <v>Obesity</v>
      </c>
      <c r="K168" t="str">
        <f>VLOOKUP(A168,'Medical Examinations'!A167:P2502,5,FALSE)</f>
        <v>Diabetes</v>
      </c>
      <c r="L168" t="str">
        <f>VLOOKUP(A168,Table1[#All],5,FALSE)</f>
        <v>09-Nov-1975</v>
      </c>
      <c r="M168" s="16">
        <f>VLOOKUP(A168,Table1[#All],8,FALSE)</f>
        <v>37272.339999999997</v>
      </c>
      <c r="N168" t="str">
        <f>VLOOKUP(A168,Table1[#All],9,FALSE)</f>
        <v>tier - 2</v>
      </c>
      <c r="O168" t="str">
        <f>VLOOKUP(A168,Table1[#All],10,FALSE)</f>
        <v>tier - 3</v>
      </c>
      <c r="P168" t="str">
        <f>VLOOKUP(A168,Table1[#All],12,FALSE)</f>
        <v>R1011</v>
      </c>
      <c r="Q168">
        <f>VLOOKUP(A168,Table1[#All],6,FALSE)</f>
        <v>47</v>
      </c>
    </row>
    <row r="169" spans="1:17" x14ac:dyDescent="0.3">
      <c r="A169" s="10" t="s">
        <v>2203</v>
      </c>
      <c r="B169" t="str">
        <f>VLOOKUP(A169,'Customer Names'!A168:E2503,5,FALSE)</f>
        <v>Scofield</v>
      </c>
      <c r="C169">
        <f>VLOOKUP(A169,'Medical Examinations'!A168:J2503,2,FALSE)</f>
        <v>30.78</v>
      </c>
      <c r="D169">
        <f>VLOOKUP(A169,'Medical Examinations'!A168:J2503,4,FALSE)</f>
        <v>4.67</v>
      </c>
      <c r="E169" t="str">
        <f>VLOOKUP(A169,'Medical Examinations'!A168:J2503,6,FALSE)</f>
        <v>Yes</v>
      </c>
      <c r="F169" t="str">
        <f>VLOOKUP(A169,'Medical Examinations'!A168:K2503,7,FALSE)</f>
        <v>No</v>
      </c>
      <c r="G169" t="str">
        <f>VLOOKUP(A169,'Medical Examinations'!A168:L2503,8,FALSE)</f>
        <v>No</v>
      </c>
      <c r="H169">
        <f>VLOOKUP(A169,'Medical Examinations'!A168:M2503,9,FALSE)</f>
        <v>0</v>
      </c>
      <c r="I169" t="str">
        <f>VLOOKUP(A169,'Medical Examinations'!A168:N2503,10,FALSE)</f>
        <v>Yes</v>
      </c>
      <c r="J169" t="str">
        <f>VLOOKUP(A169,'Medical Examinations'!A168:O2503,3,FALSE)</f>
        <v>Obesity</v>
      </c>
      <c r="K169" t="str">
        <f>VLOOKUP(A169,'Medical Examinations'!A168:P2503,5,FALSE)</f>
        <v>Normal</v>
      </c>
      <c r="L169" t="str">
        <f>VLOOKUP(A169,Table1[#All],5,FALSE)</f>
        <v>17-Nov-1985</v>
      </c>
      <c r="M169" s="16">
        <f>VLOOKUP(A169,Table1[#All],8,FALSE)</f>
        <v>37270.15</v>
      </c>
      <c r="N169" t="str">
        <f>VLOOKUP(A169,Table1[#All],9,FALSE)</f>
        <v>tier - 2</v>
      </c>
      <c r="O169" t="str">
        <f>VLOOKUP(A169,Table1[#All],10,FALSE)</f>
        <v>tier - 1</v>
      </c>
      <c r="P169" t="str">
        <f>VLOOKUP(A169,Table1[#All],12,FALSE)</f>
        <v>R1024</v>
      </c>
      <c r="Q169">
        <f>VLOOKUP(A169,Table1[#All],6,FALSE)</f>
        <v>37</v>
      </c>
    </row>
    <row r="170" spans="1:17" x14ac:dyDescent="0.3">
      <c r="A170" s="10" t="s">
        <v>2202</v>
      </c>
      <c r="B170" t="str">
        <f>VLOOKUP(A170,'Customer Names'!A169:E2504,5,FALSE)</f>
        <v>Yost</v>
      </c>
      <c r="C170">
        <f>VLOOKUP(A170,'Medical Examinations'!A169:J2504,2,FALSE)</f>
        <v>49.49</v>
      </c>
      <c r="D170">
        <f>VLOOKUP(A170,'Medical Examinations'!A169:J2504,4,FALSE)</f>
        <v>4.5</v>
      </c>
      <c r="E170" t="str">
        <f>VLOOKUP(A170,'Medical Examinations'!A169:J2504,6,FALSE)</f>
        <v>No</v>
      </c>
      <c r="F170" t="str">
        <f>VLOOKUP(A170,'Medical Examinations'!A169:K2504,7,FALSE)</f>
        <v>No</v>
      </c>
      <c r="G170" t="str">
        <f>VLOOKUP(A170,'Medical Examinations'!A169:L2504,8,FALSE)</f>
        <v>No</v>
      </c>
      <c r="H170">
        <f>VLOOKUP(A170,'Medical Examinations'!A169:M2504,9,FALSE)</f>
        <v>0</v>
      </c>
      <c r="I170" t="str">
        <f>VLOOKUP(A170,'Medical Examinations'!A169:N2504,10,FALSE)</f>
        <v>Yes</v>
      </c>
      <c r="J170" t="str">
        <f>VLOOKUP(A170,'Medical Examinations'!A169:O2504,3,FALSE)</f>
        <v>Obesity</v>
      </c>
      <c r="K170" t="str">
        <f>VLOOKUP(A170,'Medical Examinations'!A169:P2504,5,FALSE)</f>
        <v>Normal</v>
      </c>
      <c r="L170" t="str">
        <f>VLOOKUP(A170,Table1[#All],5,FALSE)</f>
        <v>17-Oct-1990</v>
      </c>
      <c r="M170" s="16">
        <f>VLOOKUP(A170,Table1[#All],8,FALSE)</f>
        <v>37251.22</v>
      </c>
      <c r="N170" t="str">
        <f>VLOOKUP(A170,Table1[#All],9,FALSE)</f>
        <v>tier - 2</v>
      </c>
      <c r="O170" t="str">
        <f>VLOOKUP(A170,Table1[#All],10,FALSE)</f>
        <v>tier - 2</v>
      </c>
      <c r="P170" t="str">
        <f>VLOOKUP(A170,Table1[#All],12,FALSE)</f>
        <v>R1011</v>
      </c>
      <c r="Q170">
        <f>VLOOKUP(A170,Table1[#All],6,FALSE)</f>
        <v>32</v>
      </c>
    </row>
    <row r="171" spans="1:17" x14ac:dyDescent="0.3">
      <c r="A171" s="10" t="s">
        <v>2201</v>
      </c>
      <c r="B171" t="str">
        <f>VLOOKUP(A171,'Customer Names'!A170:E2505,5,FALSE)</f>
        <v>Torphy</v>
      </c>
      <c r="C171">
        <f>VLOOKUP(A171,'Medical Examinations'!A170:J2505,2,FALSE)</f>
        <v>37.619999999999997</v>
      </c>
      <c r="D171">
        <f>VLOOKUP(A171,'Medical Examinations'!A170:J2505,4,FALSE)</f>
        <v>6.32</v>
      </c>
      <c r="E171" t="str">
        <f>VLOOKUP(A171,'Medical Examinations'!A170:J2505,6,FALSE)</f>
        <v>Yes</v>
      </c>
      <c r="F171" t="str">
        <f>VLOOKUP(A171,'Medical Examinations'!A170:K2505,7,FALSE)</f>
        <v>Yes</v>
      </c>
      <c r="G171" t="str">
        <f>VLOOKUP(A171,'Medical Examinations'!A170:L2505,8,FALSE)</f>
        <v>No</v>
      </c>
      <c r="H171">
        <f>VLOOKUP(A171,'Medical Examinations'!A170:M2505,9,FALSE)</f>
        <v>2</v>
      </c>
      <c r="I171" t="str">
        <f>VLOOKUP(A171,'Medical Examinations'!A170:N2505,10,FALSE)</f>
        <v>Yes</v>
      </c>
      <c r="J171" t="str">
        <f>VLOOKUP(A171,'Medical Examinations'!A170:O2505,3,FALSE)</f>
        <v>Obesity</v>
      </c>
      <c r="K171" t="str">
        <f>VLOOKUP(A171,'Medical Examinations'!A170:P2505,5,FALSE)</f>
        <v>Prediabetes</v>
      </c>
      <c r="L171" t="str">
        <f>VLOOKUP(A171,Table1[#All],5,FALSE)</f>
        <v>05-Sep-2000</v>
      </c>
      <c r="M171" s="16">
        <f>VLOOKUP(A171,Table1[#All],8,FALSE)</f>
        <v>37165.160000000003</v>
      </c>
      <c r="N171" t="str">
        <f>VLOOKUP(A171,Table1[#All],9,FALSE)</f>
        <v>tier - 1</v>
      </c>
      <c r="O171" t="str">
        <f>VLOOKUP(A171,Table1[#All],10,FALSE)</f>
        <v>tier - 3</v>
      </c>
      <c r="P171" t="str">
        <f>VLOOKUP(A171,Table1[#All],12,FALSE)</f>
        <v>Unknown</v>
      </c>
      <c r="Q171">
        <f>VLOOKUP(A171,Table1[#All],6,FALSE)</f>
        <v>22</v>
      </c>
    </row>
    <row r="172" spans="1:17" x14ac:dyDescent="0.3">
      <c r="A172" s="10" t="s">
        <v>2200</v>
      </c>
      <c r="B172" t="str">
        <f>VLOOKUP(A172,'Customer Names'!A171:E2506,5,FALSE)</f>
        <v>Busby</v>
      </c>
      <c r="C172">
        <f>VLOOKUP(A172,'Medical Examinations'!A171:J2506,2,FALSE)</f>
        <v>36.08</v>
      </c>
      <c r="D172">
        <f>VLOOKUP(A172,'Medical Examinations'!A171:J2506,4,FALSE)</f>
        <v>6.1</v>
      </c>
      <c r="E172" t="str">
        <f>VLOOKUP(A172,'Medical Examinations'!A171:J2506,6,FALSE)</f>
        <v>Yes</v>
      </c>
      <c r="F172" t="str">
        <f>VLOOKUP(A172,'Medical Examinations'!A171:K2506,7,FALSE)</f>
        <v>No</v>
      </c>
      <c r="G172" t="str">
        <f>VLOOKUP(A172,'Medical Examinations'!A171:L2506,8,FALSE)</f>
        <v>No</v>
      </c>
      <c r="H172">
        <f>VLOOKUP(A172,'Medical Examinations'!A171:M2506,9,FALSE)</f>
        <v>1</v>
      </c>
      <c r="I172" t="str">
        <f>VLOOKUP(A172,'Medical Examinations'!A171:N2506,10,FALSE)</f>
        <v>Yes</v>
      </c>
      <c r="J172" t="str">
        <f>VLOOKUP(A172,'Medical Examinations'!A171:O2506,3,FALSE)</f>
        <v>Obesity</v>
      </c>
      <c r="K172" t="str">
        <f>VLOOKUP(A172,'Medical Examinations'!A171:P2506,5,FALSE)</f>
        <v>Prediabetes</v>
      </c>
      <c r="L172" t="str">
        <f>VLOOKUP(A172,Table1[#All],5,FALSE)</f>
        <v>30-Oct-1995</v>
      </c>
      <c r="M172" s="16">
        <f>VLOOKUP(A172,Table1[#All],8,FALSE)</f>
        <v>37133.9</v>
      </c>
      <c r="N172" t="str">
        <f>VLOOKUP(A172,Table1[#All],9,FALSE)</f>
        <v>tier - 2</v>
      </c>
      <c r="O172" t="str">
        <f>VLOOKUP(A172,Table1[#All],10,FALSE)</f>
        <v>tier - 2</v>
      </c>
      <c r="P172" t="str">
        <f>VLOOKUP(A172,Table1[#All],12,FALSE)</f>
        <v>R1013</v>
      </c>
      <c r="Q172">
        <f>VLOOKUP(A172,Table1[#All],6,FALSE)</f>
        <v>27</v>
      </c>
    </row>
    <row r="173" spans="1:17" x14ac:dyDescent="0.3">
      <c r="A173" s="10" t="s">
        <v>2199</v>
      </c>
      <c r="B173" t="str">
        <f>VLOOKUP(A173,'Customer Names'!A172:E2507,5,FALSE)</f>
        <v>Nguyen</v>
      </c>
      <c r="C173">
        <f>VLOOKUP(A173,'Medical Examinations'!A172:J2507,2,FALSE)</f>
        <v>33.5</v>
      </c>
      <c r="D173">
        <f>VLOOKUP(A173,'Medical Examinations'!A172:J2507,4,FALSE)</f>
        <v>5.4</v>
      </c>
      <c r="E173" t="str">
        <f>VLOOKUP(A173,'Medical Examinations'!A172:J2507,6,FALSE)</f>
        <v>No</v>
      </c>
      <c r="F173" t="str">
        <f>VLOOKUP(A173,'Medical Examinations'!A172:K2507,7,FALSE)</f>
        <v>No</v>
      </c>
      <c r="G173" t="str">
        <f>VLOOKUP(A173,'Medical Examinations'!A172:L2507,8,FALSE)</f>
        <v>No</v>
      </c>
      <c r="H173">
        <f>VLOOKUP(A173,'Medical Examinations'!A172:M2507,9,FALSE)</f>
        <v>0</v>
      </c>
      <c r="I173" t="str">
        <f>VLOOKUP(A173,'Medical Examinations'!A172:N2507,10,FALSE)</f>
        <v>Yes</v>
      </c>
      <c r="J173" t="str">
        <f>VLOOKUP(A173,'Medical Examinations'!A172:O2507,3,FALSE)</f>
        <v>Obesity</v>
      </c>
      <c r="K173" t="str">
        <f>VLOOKUP(A173,'Medical Examinations'!A172:P2507,5,FALSE)</f>
        <v>Normal</v>
      </c>
      <c r="L173" t="str">
        <f>VLOOKUP(A173,Table1[#All],5,FALSE)</f>
        <v>10-Jun-1989</v>
      </c>
      <c r="M173" s="16">
        <f>VLOOKUP(A173,Table1[#All],8,FALSE)</f>
        <v>37079.370000000003</v>
      </c>
      <c r="N173" t="str">
        <f>VLOOKUP(A173,Table1[#All],9,FALSE)</f>
        <v>tier - 2</v>
      </c>
      <c r="O173" t="str">
        <f>VLOOKUP(A173,Table1[#All],10,FALSE)</f>
        <v>tier - 3</v>
      </c>
      <c r="P173" t="str">
        <f>VLOOKUP(A173,Table1[#All],12,FALSE)</f>
        <v>R1011</v>
      </c>
      <c r="Q173">
        <f>VLOOKUP(A173,Table1[#All],6,FALSE)</f>
        <v>33</v>
      </c>
    </row>
    <row r="174" spans="1:17" x14ac:dyDescent="0.3">
      <c r="A174" s="10" t="s">
        <v>2198</v>
      </c>
      <c r="B174" t="str">
        <f>VLOOKUP(A174,'Customer Names'!A173:E2508,5,FALSE)</f>
        <v>Hanley</v>
      </c>
      <c r="C174">
        <f>VLOOKUP(A174,'Medical Examinations'!A173:J2508,2,FALSE)</f>
        <v>47.46</v>
      </c>
      <c r="D174">
        <f>VLOOKUP(A174,'Medical Examinations'!A173:J2508,4,FALSE)</f>
        <v>6.24</v>
      </c>
      <c r="E174" t="str">
        <f>VLOOKUP(A174,'Medical Examinations'!A173:J2508,6,FALSE)</f>
        <v>Yes</v>
      </c>
      <c r="F174" t="str">
        <f>VLOOKUP(A174,'Medical Examinations'!A173:K2508,7,FALSE)</f>
        <v>No</v>
      </c>
      <c r="G174" t="str">
        <f>VLOOKUP(A174,'Medical Examinations'!A173:L2508,8,FALSE)</f>
        <v>No</v>
      </c>
      <c r="H174">
        <f>VLOOKUP(A174,'Medical Examinations'!A173:M2508,9,FALSE)</f>
        <v>1</v>
      </c>
      <c r="I174" t="str">
        <f>VLOOKUP(A174,'Medical Examinations'!A173:N2508,10,FALSE)</f>
        <v>Yes</v>
      </c>
      <c r="J174" t="str">
        <f>VLOOKUP(A174,'Medical Examinations'!A173:O2508,3,FALSE)</f>
        <v>Obesity</v>
      </c>
      <c r="K174" t="str">
        <f>VLOOKUP(A174,'Medical Examinations'!A173:P2508,5,FALSE)</f>
        <v>Prediabetes</v>
      </c>
      <c r="L174" t="str">
        <f>VLOOKUP(A174,Table1[#All],5,FALSE)</f>
        <v>17-Dec-1988</v>
      </c>
      <c r="M174" s="16">
        <f>VLOOKUP(A174,Table1[#All],8,FALSE)</f>
        <v>37076.370000000003</v>
      </c>
      <c r="N174" t="str">
        <f>VLOOKUP(A174,Table1[#All],9,FALSE)</f>
        <v>tier - 2</v>
      </c>
      <c r="O174" t="str">
        <f>VLOOKUP(A174,Table1[#All],10,FALSE)</f>
        <v>tier - 1</v>
      </c>
      <c r="P174" t="str">
        <f>VLOOKUP(A174,Table1[#All],12,FALSE)</f>
        <v>R1011</v>
      </c>
      <c r="Q174">
        <f>VLOOKUP(A174,Table1[#All],6,FALSE)</f>
        <v>34</v>
      </c>
    </row>
    <row r="175" spans="1:17" x14ac:dyDescent="0.3">
      <c r="A175" s="10" t="s">
        <v>2197</v>
      </c>
      <c r="B175" t="str">
        <f>VLOOKUP(A175,'Customer Names'!A174:E2509,5,FALSE)</f>
        <v>Scheer</v>
      </c>
      <c r="C175">
        <f>VLOOKUP(A175,'Medical Examinations'!A174:J2509,2,FALSE)</f>
        <v>49.24</v>
      </c>
      <c r="D175">
        <f>VLOOKUP(A175,'Medical Examinations'!A174:J2509,4,FALSE)</f>
        <v>4.45</v>
      </c>
      <c r="E175" t="str">
        <f>VLOOKUP(A175,'Medical Examinations'!A174:J2509,6,FALSE)</f>
        <v>No</v>
      </c>
      <c r="F175" t="str">
        <f>VLOOKUP(A175,'Medical Examinations'!A174:K2509,7,FALSE)</f>
        <v>No</v>
      </c>
      <c r="G175" t="str">
        <f>VLOOKUP(A175,'Medical Examinations'!A174:L2509,8,FALSE)</f>
        <v>No</v>
      </c>
      <c r="H175">
        <f>VLOOKUP(A175,'Medical Examinations'!A174:M2509,9,FALSE)</f>
        <v>0</v>
      </c>
      <c r="I175" t="str">
        <f>VLOOKUP(A175,'Medical Examinations'!A174:N2509,10,FALSE)</f>
        <v>Yes</v>
      </c>
      <c r="J175" t="str">
        <f>VLOOKUP(A175,'Medical Examinations'!A174:O2509,3,FALSE)</f>
        <v>Obesity</v>
      </c>
      <c r="K175" t="str">
        <f>VLOOKUP(A175,'Medical Examinations'!A174:P2509,5,FALSE)</f>
        <v>Normal</v>
      </c>
      <c r="L175" t="str">
        <f>VLOOKUP(A175,Table1[#All],5,FALSE)</f>
        <v>01-Nov-1991</v>
      </c>
      <c r="M175" s="16">
        <f>VLOOKUP(A175,Table1[#All],8,FALSE)</f>
        <v>37040.879999999997</v>
      </c>
      <c r="N175" t="str">
        <f>VLOOKUP(A175,Table1[#All],9,FALSE)</f>
        <v>tier - 2</v>
      </c>
      <c r="O175" t="str">
        <f>VLOOKUP(A175,Table1[#All],10,FALSE)</f>
        <v>tier - 2</v>
      </c>
      <c r="P175" t="str">
        <f>VLOOKUP(A175,Table1[#All],12,FALSE)</f>
        <v>R1011</v>
      </c>
      <c r="Q175">
        <f>VLOOKUP(A175,Table1[#All],6,FALSE)</f>
        <v>31</v>
      </c>
    </row>
    <row r="176" spans="1:17" x14ac:dyDescent="0.3">
      <c r="A176" s="10" t="s">
        <v>2196</v>
      </c>
      <c r="B176" t="str">
        <f>VLOOKUP(A176,'Customer Names'!A175:E2510,5,FALSE)</f>
        <v>Rankin</v>
      </c>
      <c r="C176">
        <f>VLOOKUP(A176,'Medical Examinations'!A175:J2510,2,FALSE)</f>
        <v>54.4</v>
      </c>
      <c r="D176">
        <f>VLOOKUP(A176,'Medical Examinations'!A175:J2510,4,FALSE)</f>
        <v>5.22</v>
      </c>
      <c r="E176" t="str">
        <f>VLOOKUP(A176,'Medical Examinations'!A175:J2510,6,FALSE)</f>
        <v>No</v>
      </c>
      <c r="F176" t="str">
        <f>VLOOKUP(A176,'Medical Examinations'!A175:K2510,7,FALSE)</f>
        <v>No</v>
      </c>
      <c r="G176" t="str">
        <f>VLOOKUP(A176,'Medical Examinations'!A175:L2510,8,FALSE)</f>
        <v>No</v>
      </c>
      <c r="H176">
        <f>VLOOKUP(A176,'Medical Examinations'!A175:M2510,9,FALSE)</f>
        <v>1</v>
      </c>
      <c r="I176" t="str">
        <f>VLOOKUP(A176,'Medical Examinations'!A175:N2510,10,FALSE)</f>
        <v>Yes</v>
      </c>
      <c r="J176" t="str">
        <f>VLOOKUP(A176,'Medical Examinations'!A175:O2510,3,FALSE)</f>
        <v>Obesity</v>
      </c>
      <c r="K176" t="str">
        <f>VLOOKUP(A176,'Medical Examinations'!A175:P2510,5,FALSE)</f>
        <v>Normal</v>
      </c>
      <c r="L176" t="str">
        <f>VLOOKUP(A176,Table1[#All],5,FALSE)</f>
        <v>13-Sep-1992</v>
      </c>
      <c r="M176" s="16">
        <f>VLOOKUP(A176,Table1[#All],8,FALSE)</f>
        <v>36976.449999999997</v>
      </c>
      <c r="N176" t="str">
        <f>VLOOKUP(A176,Table1[#All],9,FALSE)</f>
        <v>tier - 2</v>
      </c>
      <c r="O176" t="str">
        <f>VLOOKUP(A176,Table1[#All],10,FALSE)</f>
        <v>tier - 3</v>
      </c>
      <c r="P176" t="str">
        <f>VLOOKUP(A176,Table1[#All],12,FALSE)</f>
        <v>R1011</v>
      </c>
      <c r="Q176">
        <f>VLOOKUP(A176,Table1[#All],6,FALSE)</f>
        <v>30</v>
      </c>
    </row>
    <row r="177" spans="1:17" x14ac:dyDescent="0.3">
      <c r="A177" s="10" t="s">
        <v>2195</v>
      </c>
      <c r="B177" t="str">
        <f>VLOOKUP(A177,'Customer Names'!A176:E2511,5,FALSE)</f>
        <v>Ricardi</v>
      </c>
      <c r="C177">
        <f>VLOOKUP(A177,'Medical Examinations'!A176:J2511,2,FALSE)</f>
        <v>35.53</v>
      </c>
      <c r="D177">
        <f>VLOOKUP(A177,'Medical Examinations'!A176:J2511,4,FALSE)</f>
        <v>4.6100000000000003</v>
      </c>
      <c r="E177" t="str">
        <f>VLOOKUP(A177,'Medical Examinations'!A176:J2511,6,FALSE)</f>
        <v>No</v>
      </c>
      <c r="F177" t="str">
        <f>VLOOKUP(A177,'Medical Examinations'!A176:K2511,7,FALSE)</f>
        <v>No</v>
      </c>
      <c r="G177" t="str">
        <f>VLOOKUP(A177,'Medical Examinations'!A176:L2511,8,FALSE)</f>
        <v>No</v>
      </c>
      <c r="H177">
        <f>VLOOKUP(A177,'Medical Examinations'!A176:M2511,9,FALSE)</f>
        <v>1</v>
      </c>
      <c r="I177" t="str">
        <f>VLOOKUP(A177,'Medical Examinations'!A176:N2511,10,FALSE)</f>
        <v>Yes</v>
      </c>
      <c r="J177" t="str">
        <f>VLOOKUP(A177,'Medical Examinations'!A176:O2511,3,FALSE)</f>
        <v>Obesity</v>
      </c>
      <c r="K177" t="str">
        <f>VLOOKUP(A177,'Medical Examinations'!A176:P2511,5,FALSE)</f>
        <v>Normal</v>
      </c>
      <c r="L177" t="str">
        <f>VLOOKUP(A177,Table1[#All],5,FALSE)</f>
        <v>25-Aug-1992</v>
      </c>
      <c r="M177" s="16">
        <f>VLOOKUP(A177,Table1[#All],8,FALSE)</f>
        <v>36950.26</v>
      </c>
      <c r="N177" t="str">
        <f>VLOOKUP(A177,Table1[#All],9,FALSE)</f>
        <v>tier - 1</v>
      </c>
      <c r="O177" t="str">
        <f>VLOOKUP(A177,Table1[#All],10,FALSE)</f>
        <v>tier - 1</v>
      </c>
      <c r="P177" t="str">
        <f>VLOOKUP(A177,Table1[#All],12,FALSE)</f>
        <v>R1013</v>
      </c>
      <c r="Q177">
        <f>VLOOKUP(A177,Table1[#All],6,FALSE)</f>
        <v>30</v>
      </c>
    </row>
    <row r="178" spans="1:17" x14ac:dyDescent="0.3">
      <c r="A178" s="10" t="s">
        <v>2194</v>
      </c>
      <c r="B178" t="str">
        <f>VLOOKUP(A178,'Customer Names'!A177:E2512,5,FALSE)</f>
        <v>Karkos</v>
      </c>
      <c r="C178">
        <f>VLOOKUP(A178,'Medical Examinations'!A177:J2512,2,FALSE)</f>
        <v>39.729999999999997</v>
      </c>
      <c r="D178">
        <f>VLOOKUP(A178,'Medical Examinations'!A177:J2512,4,FALSE)</f>
        <v>6.24</v>
      </c>
      <c r="E178" t="str">
        <f>VLOOKUP(A178,'Medical Examinations'!A177:J2512,6,FALSE)</f>
        <v>No</v>
      </c>
      <c r="F178" t="str">
        <f>VLOOKUP(A178,'Medical Examinations'!A177:K2512,7,FALSE)</f>
        <v>No</v>
      </c>
      <c r="G178" t="str">
        <f>VLOOKUP(A178,'Medical Examinations'!A177:L2512,8,FALSE)</f>
        <v>No</v>
      </c>
      <c r="H178">
        <f>VLOOKUP(A178,'Medical Examinations'!A177:M2512,9,FALSE)</f>
        <v>0</v>
      </c>
      <c r="I178" t="str">
        <f>VLOOKUP(A178,'Medical Examinations'!A177:N2512,10,FALSE)</f>
        <v>Yes</v>
      </c>
      <c r="J178" t="str">
        <f>VLOOKUP(A178,'Medical Examinations'!A177:O2512,3,FALSE)</f>
        <v>Obesity</v>
      </c>
      <c r="K178" t="str">
        <f>VLOOKUP(A178,'Medical Examinations'!A177:P2512,5,FALSE)</f>
        <v>Prediabetes</v>
      </c>
      <c r="L178" t="str">
        <f>VLOOKUP(A178,Table1[#All],5,FALSE)</f>
        <v>13-Aug-1977</v>
      </c>
      <c r="M178" s="16">
        <f>VLOOKUP(A178,Table1[#All],8,FALSE)</f>
        <v>36935.64</v>
      </c>
      <c r="N178" t="str">
        <f>VLOOKUP(A178,Table1[#All],9,FALSE)</f>
        <v>tier - 2</v>
      </c>
      <c r="O178" t="str">
        <f>VLOOKUP(A178,Table1[#All],10,FALSE)</f>
        <v>tier - 1</v>
      </c>
      <c r="P178" t="str">
        <f>VLOOKUP(A178,Table1[#All],12,FALSE)</f>
        <v>R1011</v>
      </c>
      <c r="Q178">
        <f>VLOOKUP(A178,Table1[#All],6,FALSE)</f>
        <v>45</v>
      </c>
    </row>
    <row r="179" spans="1:17" x14ac:dyDescent="0.3">
      <c r="A179" s="10" t="s">
        <v>2193</v>
      </c>
      <c r="B179" t="str">
        <f>VLOOKUP(A179,'Customer Names'!A178:E2513,5,FALSE)</f>
        <v>Price-Dierksen</v>
      </c>
      <c r="C179">
        <f>VLOOKUP(A179,'Medical Examinations'!A178:J2513,2,FALSE)</f>
        <v>35.68</v>
      </c>
      <c r="D179">
        <f>VLOOKUP(A179,'Medical Examinations'!A178:J2513,4,FALSE)</f>
        <v>10.039999999999999</v>
      </c>
      <c r="E179" t="str">
        <f>VLOOKUP(A179,'Medical Examinations'!A178:J2513,6,FALSE)</f>
        <v>No</v>
      </c>
      <c r="F179" t="str">
        <f>VLOOKUP(A179,'Medical Examinations'!A178:K2513,7,FALSE)</f>
        <v>No</v>
      </c>
      <c r="G179" t="str">
        <f>VLOOKUP(A179,'Medical Examinations'!A178:L2513,8,FALSE)</f>
        <v>No</v>
      </c>
      <c r="H179">
        <f>VLOOKUP(A179,'Medical Examinations'!A178:M2513,9,FALSE)</f>
        <v>0</v>
      </c>
      <c r="I179" t="str">
        <f>VLOOKUP(A179,'Medical Examinations'!A178:N2513,10,FALSE)</f>
        <v>Yes</v>
      </c>
      <c r="J179" t="str">
        <f>VLOOKUP(A179,'Medical Examinations'!A178:O2513,3,FALSE)</f>
        <v>Obesity</v>
      </c>
      <c r="K179" t="str">
        <f>VLOOKUP(A179,'Medical Examinations'!A178:P2513,5,FALSE)</f>
        <v>Diabetes</v>
      </c>
      <c r="L179" t="str">
        <f>VLOOKUP(A179,Table1[#All],5,FALSE)</f>
        <v>22-Oct-1968</v>
      </c>
      <c r="M179" s="16">
        <f>VLOOKUP(A179,Table1[#All],8,FALSE)</f>
        <v>36922.61</v>
      </c>
      <c r="N179" t="str">
        <f>VLOOKUP(A179,Table1[#All],9,FALSE)</f>
        <v>tier - 2</v>
      </c>
      <c r="O179" t="str">
        <f>VLOOKUP(A179,Table1[#All],10,FALSE)</f>
        <v>tier - 1</v>
      </c>
      <c r="P179" t="str">
        <f>VLOOKUP(A179,Table1[#All],12,FALSE)</f>
        <v>R1011</v>
      </c>
      <c r="Q179">
        <f>VLOOKUP(A179,Table1[#All],6,FALSE)</f>
        <v>54</v>
      </c>
    </row>
    <row r="180" spans="1:17" x14ac:dyDescent="0.3">
      <c r="A180" s="10" t="s">
        <v>2192</v>
      </c>
      <c r="B180" t="str">
        <f>VLOOKUP(A180,'Customer Names'!A179:E2514,5,FALSE)</f>
        <v>Knispel</v>
      </c>
      <c r="C180">
        <f>VLOOKUP(A180,'Medical Examinations'!A179:J2514,2,FALSE)</f>
        <v>48.86</v>
      </c>
      <c r="D180">
        <f>VLOOKUP(A180,'Medical Examinations'!A179:J2514,4,FALSE)</f>
        <v>6.09</v>
      </c>
      <c r="E180" t="str">
        <f>VLOOKUP(A180,'Medical Examinations'!A179:J2514,6,FALSE)</f>
        <v>No</v>
      </c>
      <c r="F180" t="str">
        <f>VLOOKUP(A180,'Medical Examinations'!A179:K2514,7,FALSE)</f>
        <v>No</v>
      </c>
      <c r="G180" t="str">
        <f>VLOOKUP(A180,'Medical Examinations'!A179:L2514,8,FALSE)</f>
        <v>No</v>
      </c>
      <c r="H180">
        <f>VLOOKUP(A180,'Medical Examinations'!A179:M2514,9,FALSE)</f>
        <v>0</v>
      </c>
      <c r="I180" t="str">
        <f>VLOOKUP(A180,'Medical Examinations'!A179:N2514,10,FALSE)</f>
        <v>Yes</v>
      </c>
      <c r="J180" t="str">
        <f>VLOOKUP(A180,'Medical Examinations'!A179:O2514,3,FALSE)</f>
        <v>Obesity</v>
      </c>
      <c r="K180" t="str">
        <f>VLOOKUP(A180,'Medical Examinations'!A179:P2514,5,FALSE)</f>
        <v>Prediabetes</v>
      </c>
      <c r="L180" t="str">
        <f>VLOOKUP(A180,Table1[#All],5,FALSE)</f>
        <v>10-Jun-1991</v>
      </c>
      <c r="M180" s="16">
        <f>VLOOKUP(A180,Table1[#All],8,FALSE)</f>
        <v>36911.99</v>
      </c>
      <c r="N180" t="str">
        <f>VLOOKUP(A180,Table1[#All],9,FALSE)</f>
        <v>tier - 2</v>
      </c>
      <c r="O180" t="str">
        <f>VLOOKUP(A180,Table1[#All],10,FALSE)</f>
        <v>tier - 2</v>
      </c>
      <c r="P180" t="str">
        <f>VLOOKUP(A180,Table1[#All],12,FALSE)</f>
        <v>R1011</v>
      </c>
      <c r="Q180">
        <f>VLOOKUP(A180,Table1[#All],6,FALSE)</f>
        <v>31</v>
      </c>
    </row>
    <row r="181" spans="1:17" x14ac:dyDescent="0.3">
      <c r="A181" s="10" t="s">
        <v>2191</v>
      </c>
      <c r="B181" t="str">
        <f>VLOOKUP(A181,'Customer Names'!A180:E2515,5,FALSE)</f>
        <v>King</v>
      </c>
      <c r="C181">
        <f>VLOOKUP(A181,'Medical Examinations'!A180:J2515,2,FALSE)</f>
        <v>34.799999999999997</v>
      </c>
      <c r="D181">
        <f>VLOOKUP(A181,'Medical Examinations'!A180:J2515,4,FALSE)</f>
        <v>11.4</v>
      </c>
      <c r="E181" t="str">
        <f>VLOOKUP(A181,'Medical Examinations'!A180:J2515,6,FALSE)</f>
        <v>Yes</v>
      </c>
      <c r="F181" t="str">
        <f>VLOOKUP(A181,'Medical Examinations'!A180:K2515,7,FALSE)</f>
        <v>No</v>
      </c>
      <c r="G181" t="str">
        <f>VLOOKUP(A181,'Medical Examinations'!A180:L2515,8,FALSE)</f>
        <v>Yes</v>
      </c>
      <c r="H181">
        <f>VLOOKUP(A181,'Medical Examinations'!A180:M2515,9,FALSE)</f>
        <v>1</v>
      </c>
      <c r="I181" t="str">
        <f>VLOOKUP(A181,'Medical Examinations'!A180:N2515,10,FALSE)</f>
        <v>No</v>
      </c>
      <c r="J181" t="str">
        <f>VLOOKUP(A181,'Medical Examinations'!A180:O2515,3,FALSE)</f>
        <v>Obesity</v>
      </c>
      <c r="K181" t="str">
        <f>VLOOKUP(A181,'Medical Examinations'!A180:P2515,5,FALSE)</f>
        <v>Diabetes</v>
      </c>
      <c r="L181" t="str">
        <f>VLOOKUP(A181,Table1[#All],5,FALSE)</f>
        <v>24-Jul-1963</v>
      </c>
      <c r="M181" s="16">
        <f>VLOOKUP(A181,Table1[#All],8,FALSE)</f>
        <v>36910.61</v>
      </c>
      <c r="N181" t="str">
        <f>VLOOKUP(A181,Table1[#All],9,FALSE)</f>
        <v>tier - 2</v>
      </c>
      <c r="O181" t="str">
        <f>VLOOKUP(A181,Table1[#All],10,FALSE)</f>
        <v>tier - 2</v>
      </c>
      <c r="P181" t="str">
        <f>VLOOKUP(A181,Table1[#All],12,FALSE)</f>
        <v>R1011</v>
      </c>
      <c r="Q181">
        <f>VLOOKUP(A181,Table1[#All],6,FALSE)</f>
        <v>59</v>
      </c>
    </row>
    <row r="182" spans="1:17" x14ac:dyDescent="0.3">
      <c r="A182" s="10" t="s">
        <v>2190</v>
      </c>
      <c r="B182" t="str">
        <f>VLOOKUP(A182,'Customer Names'!A181:E2516,5,FALSE)</f>
        <v>Samuelson</v>
      </c>
      <c r="C182">
        <f>VLOOKUP(A182,'Medical Examinations'!A181:J2516,2,FALSE)</f>
        <v>32.49</v>
      </c>
      <c r="D182">
        <f>VLOOKUP(A182,'Medical Examinations'!A181:J2516,4,FALSE)</f>
        <v>4.29</v>
      </c>
      <c r="E182" t="str">
        <f>VLOOKUP(A182,'Medical Examinations'!A181:J2516,6,FALSE)</f>
        <v>No</v>
      </c>
      <c r="F182" t="str">
        <f>VLOOKUP(A182,'Medical Examinations'!A181:K2516,7,FALSE)</f>
        <v>No</v>
      </c>
      <c r="G182" t="str">
        <f>VLOOKUP(A182,'Medical Examinations'!A181:L2516,8,FALSE)</f>
        <v>Yes</v>
      </c>
      <c r="H182">
        <f>VLOOKUP(A182,'Medical Examinations'!A181:M2516,9,FALSE)</f>
        <v>1</v>
      </c>
      <c r="I182" t="str">
        <f>VLOOKUP(A182,'Medical Examinations'!A181:N2516,10,FALSE)</f>
        <v>Yes</v>
      </c>
      <c r="J182" t="str">
        <f>VLOOKUP(A182,'Medical Examinations'!A181:O2516,3,FALSE)</f>
        <v>Obesity</v>
      </c>
      <c r="K182" t="str">
        <f>VLOOKUP(A182,'Medical Examinations'!A181:P2516,5,FALSE)</f>
        <v>Normal</v>
      </c>
      <c r="L182" t="str">
        <f>VLOOKUP(A182,Table1[#All],5,FALSE)</f>
        <v>21-Jun-2003</v>
      </c>
      <c r="M182" s="16">
        <f>VLOOKUP(A182,Table1[#All],8,FALSE)</f>
        <v>36898.730000000003</v>
      </c>
      <c r="N182" t="str">
        <f>VLOOKUP(A182,Table1[#All],9,FALSE)</f>
        <v>tier - 2</v>
      </c>
      <c r="O182" t="str">
        <f>VLOOKUP(A182,Table1[#All],10,FALSE)</f>
        <v>tier - 1</v>
      </c>
      <c r="P182" t="str">
        <f>VLOOKUP(A182,Table1[#All],12,FALSE)</f>
        <v>R1012</v>
      </c>
      <c r="Q182">
        <f>VLOOKUP(A182,Table1[#All],6,FALSE)</f>
        <v>19</v>
      </c>
    </row>
    <row r="183" spans="1:17" x14ac:dyDescent="0.3">
      <c r="A183" s="10" t="s">
        <v>2189</v>
      </c>
      <c r="B183" t="str">
        <f>VLOOKUP(A183,'Customer Names'!A182:E2517,5,FALSE)</f>
        <v>Fredsall</v>
      </c>
      <c r="C183">
        <f>VLOOKUP(A183,'Medical Examinations'!A182:J2517,2,FALSE)</f>
        <v>39</v>
      </c>
      <c r="D183">
        <f>VLOOKUP(A183,'Medical Examinations'!A182:J2517,4,FALSE)</f>
        <v>5.7</v>
      </c>
      <c r="E183" t="str">
        <f>VLOOKUP(A183,'Medical Examinations'!A182:J2517,6,FALSE)</f>
        <v>No</v>
      </c>
      <c r="F183" t="str">
        <f>VLOOKUP(A183,'Medical Examinations'!A182:K2517,7,FALSE)</f>
        <v>No</v>
      </c>
      <c r="G183" t="str">
        <f>VLOOKUP(A183,'Medical Examinations'!A182:L2517,8,FALSE)</f>
        <v>No</v>
      </c>
      <c r="H183">
        <f>VLOOKUP(A183,'Medical Examinations'!A182:M2517,9,FALSE)</f>
        <v>2</v>
      </c>
      <c r="I183" t="str">
        <f>VLOOKUP(A183,'Medical Examinations'!A182:N2517,10,FALSE)</f>
        <v>Yes</v>
      </c>
      <c r="J183" t="str">
        <f>VLOOKUP(A183,'Medical Examinations'!A182:O2517,3,FALSE)</f>
        <v>Obesity</v>
      </c>
      <c r="K183" t="str">
        <f>VLOOKUP(A183,'Medical Examinations'!A182:P2517,5,FALSE)</f>
        <v>Normal</v>
      </c>
      <c r="L183" t="str">
        <f>VLOOKUP(A183,Table1[#All],5,FALSE)</f>
        <v>05-Dec-1972</v>
      </c>
      <c r="M183" s="16">
        <f>VLOOKUP(A183,Table1[#All],8,FALSE)</f>
        <v>36889.99</v>
      </c>
      <c r="N183" t="str">
        <f>VLOOKUP(A183,Table1[#All],9,FALSE)</f>
        <v>tier - 1</v>
      </c>
      <c r="O183" t="str">
        <f>VLOOKUP(A183,Table1[#All],10,FALSE)</f>
        <v>tier - 3</v>
      </c>
      <c r="P183" t="str">
        <f>VLOOKUP(A183,Table1[#All],12,FALSE)</f>
        <v>R1011</v>
      </c>
      <c r="Q183">
        <f>VLOOKUP(A183,Table1[#All],6,FALSE)</f>
        <v>50</v>
      </c>
    </row>
    <row r="184" spans="1:17" x14ac:dyDescent="0.3">
      <c r="A184" s="10" t="s">
        <v>2188</v>
      </c>
      <c r="B184" t="str">
        <f>VLOOKUP(A184,'Customer Names'!A183:E2518,5,FALSE)</f>
        <v>Eggleston</v>
      </c>
      <c r="C184">
        <f>VLOOKUP(A184,'Medical Examinations'!A183:J2518,2,FALSE)</f>
        <v>35.299999999999997</v>
      </c>
      <c r="D184">
        <f>VLOOKUP(A184,'Medical Examinations'!A183:J2518,4,FALSE)</f>
        <v>6.09</v>
      </c>
      <c r="E184" t="str">
        <f>VLOOKUP(A184,'Medical Examinations'!A183:J2518,6,FALSE)</f>
        <v>No</v>
      </c>
      <c r="F184" t="str">
        <f>VLOOKUP(A184,'Medical Examinations'!A183:K2518,7,FALSE)</f>
        <v>No</v>
      </c>
      <c r="G184" t="str">
        <f>VLOOKUP(A184,'Medical Examinations'!A183:L2518,8,FALSE)</f>
        <v>No</v>
      </c>
      <c r="H184">
        <f>VLOOKUP(A184,'Medical Examinations'!A183:M2518,9,FALSE)</f>
        <v>1</v>
      </c>
      <c r="I184" t="str">
        <f>VLOOKUP(A184,'Medical Examinations'!A183:N2518,10,FALSE)</f>
        <v>Yes</v>
      </c>
      <c r="J184" t="str">
        <f>VLOOKUP(A184,'Medical Examinations'!A183:O2518,3,FALSE)</f>
        <v>Obesity</v>
      </c>
      <c r="K184" t="str">
        <f>VLOOKUP(A184,'Medical Examinations'!A183:P2518,5,FALSE)</f>
        <v>Prediabetes</v>
      </c>
      <c r="L184" t="str">
        <f>VLOOKUP(A184,Table1[#All],5,FALSE)</f>
        <v>04-Jul-1992</v>
      </c>
      <c r="M184" s="16">
        <f>VLOOKUP(A184,Table1[#All],8,FALSE)</f>
        <v>36837.47</v>
      </c>
      <c r="N184" t="str">
        <f>VLOOKUP(A184,Table1[#All],9,FALSE)</f>
        <v>tier - 2</v>
      </c>
      <c r="O184" t="str">
        <f>VLOOKUP(A184,Table1[#All],10,FALSE)</f>
        <v>tier - 3</v>
      </c>
      <c r="P184" t="str">
        <f>VLOOKUP(A184,Table1[#All],12,FALSE)</f>
        <v>R1011</v>
      </c>
      <c r="Q184">
        <f>VLOOKUP(A184,Table1[#All],6,FALSE)</f>
        <v>30</v>
      </c>
    </row>
    <row r="185" spans="1:17" x14ac:dyDescent="0.3">
      <c r="A185" s="10" t="s">
        <v>2187</v>
      </c>
      <c r="B185" t="str">
        <f>VLOOKUP(A185,'Customer Names'!A184:E2519,5,FALSE)</f>
        <v>Palombaro</v>
      </c>
      <c r="C185">
        <f>VLOOKUP(A185,'Medical Examinations'!A184:J2519,2,FALSE)</f>
        <v>33.42</v>
      </c>
      <c r="D185">
        <f>VLOOKUP(A185,'Medical Examinations'!A184:J2519,4,FALSE)</f>
        <v>10.67</v>
      </c>
      <c r="E185" t="str">
        <f>VLOOKUP(A185,'Medical Examinations'!A184:J2519,6,FALSE)</f>
        <v>No</v>
      </c>
      <c r="F185" t="str">
        <f>VLOOKUP(A185,'Medical Examinations'!A184:K2519,7,FALSE)</f>
        <v>No</v>
      </c>
      <c r="G185" t="str">
        <f>VLOOKUP(A185,'Medical Examinations'!A184:L2519,8,FALSE)</f>
        <v>No</v>
      </c>
      <c r="H185">
        <f>VLOOKUP(A185,'Medical Examinations'!A184:M2519,9,FALSE)</f>
        <v>0</v>
      </c>
      <c r="I185" t="str">
        <f>VLOOKUP(A185,'Medical Examinations'!A184:N2519,10,FALSE)</f>
        <v>Yes</v>
      </c>
      <c r="J185" t="str">
        <f>VLOOKUP(A185,'Medical Examinations'!A184:O2519,3,FALSE)</f>
        <v>Obesity</v>
      </c>
      <c r="K185" t="str">
        <f>VLOOKUP(A185,'Medical Examinations'!A184:P2519,5,FALSE)</f>
        <v>Diabetes</v>
      </c>
      <c r="L185" t="str">
        <f>VLOOKUP(A185,Table1[#All],5,FALSE)</f>
        <v>28-Dec-1965</v>
      </c>
      <c r="M185" s="16">
        <f>VLOOKUP(A185,Table1[#All],8,FALSE)</f>
        <v>36795.29</v>
      </c>
      <c r="N185" t="str">
        <f>VLOOKUP(A185,Table1[#All],9,FALSE)</f>
        <v>tier - 2</v>
      </c>
      <c r="O185" t="str">
        <f>VLOOKUP(A185,Table1[#All],10,FALSE)</f>
        <v>tier - 1</v>
      </c>
      <c r="P185" t="str">
        <f>VLOOKUP(A185,Table1[#All],12,FALSE)</f>
        <v>R1011</v>
      </c>
      <c r="Q185">
        <f>VLOOKUP(A185,Table1[#All],6,FALSE)</f>
        <v>57</v>
      </c>
    </row>
    <row r="186" spans="1:17" x14ac:dyDescent="0.3">
      <c r="A186" s="10" t="s">
        <v>2186</v>
      </c>
      <c r="B186" t="str">
        <f>VLOOKUP(A186,'Customer Names'!A185:E2520,5,FALSE)</f>
        <v>Silva</v>
      </c>
      <c r="C186">
        <f>VLOOKUP(A186,'Medical Examinations'!A185:J2520,2,FALSE)</f>
        <v>37.18</v>
      </c>
      <c r="D186">
        <f>VLOOKUP(A186,'Medical Examinations'!A185:J2520,4,FALSE)</f>
        <v>6.75</v>
      </c>
      <c r="E186" t="str">
        <f>VLOOKUP(A186,'Medical Examinations'!A185:J2520,6,FALSE)</f>
        <v>Yes</v>
      </c>
      <c r="F186" t="str">
        <f>VLOOKUP(A186,'Medical Examinations'!A185:K2520,7,FALSE)</f>
        <v>No</v>
      </c>
      <c r="G186" t="str">
        <f>VLOOKUP(A186,'Medical Examinations'!A185:L2520,8,FALSE)</f>
        <v>No</v>
      </c>
      <c r="H186">
        <f>VLOOKUP(A186,'Medical Examinations'!A185:M2520,9,FALSE)</f>
        <v>2</v>
      </c>
      <c r="I186" t="str">
        <f>VLOOKUP(A186,'Medical Examinations'!A185:N2520,10,FALSE)</f>
        <v>Yes</v>
      </c>
      <c r="J186" t="str">
        <f>VLOOKUP(A186,'Medical Examinations'!A185:O2520,3,FALSE)</f>
        <v>Obesity</v>
      </c>
      <c r="K186" t="str">
        <f>VLOOKUP(A186,'Medical Examinations'!A185:P2520,5,FALSE)</f>
        <v>Diabetes</v>
      </c>
      <c r="L186" t="str">
        <f>VLOOKUP(A186,Table1[#All],5,FALSE)</f>
        <v>14-Jul-1970</v>
      </c>
      <c r="M186" s="16">
        <f>VLOOKUP(A186,Table1[#All],8,FALSE)</f>
        <v>36786.370000000003</v>
      </c>
      <c r="N186" t="str">
        <f>VLOOKUP(A186,Table1[#All],9,FALSE)</f>
        <v>tier - 1</v>
      </c>
      <c r="O186" t="str">
        <f>VLOOKUP(A186,Table1[#All],10,FALSE)</f>
        <v>tier - 1</v>
      </c>
      <c r="P186" t="str">
        <f>VLOOKUP(A186,Table1[#All],12,FALSE)</f>
        <v>R1011</v>
      </c>
      <c r="Q186">
        <f>VLOOKUP(A186,Table1[#All],6,FALSE)</f>
        <v>52</v>
      </c>
    </row>
    <row r="187" spans="1:17" x14ac:dyDescent="0.3">
      <c r="A187" s="10" t="s">
        <v>2185</v>
      </c>
      <c r="B187" t="str">
        <f>VLOOKUP(A187,'Customer Names'!A186:E2521,5,FALSE)</f>
        <v>Bugala</v>
      </c>
      <c r="C187">
        <f>VLOOKUP(A187,'Medical Examinations'!A186:J2521,2,FALSE)</f>
        <v>33.33</v>
      </c>
      <c r="D187">
        <f>VLOOKUP(A187,'Medical Examinations'!A186:J2521,4,FALSE)</f>
        <v>9.26</v>
      </c>
      <c r="E187" t="str">
        <f>VLOOKUP(A187,'Medical Examinations'!A186:J2521,6,FALSE)</f>
        <v>Yes</v>
      </c>
      <c r="F187" t="str">
        <f>VLOOKUP(A187,'Medical Examinations'!A186:K2521,7,FALSE)</f>
        <v>No</v>
      </c>
      <c r="G187" t="str">
        <f>VLOOKUP(A187,'Medical Examinations'!A186:L2521,8,FALSE)</f>
        <v>No</v>
      </c>
      <c r="H187">
        <f>VLOOKUP(A187,'Medical Examinations'!A186:M2521,9,FALSE)</f>
        <v>2</v>
      </c>
      <c r="I187" t="str">
        <f>VLOOKUP(A187,'Medical Examinations'!A186:N2521,10,FALSE)</f>
        <v>No</v>
      </c>
      <c r="J187" t="str">
        <f>VLOOKUP(A187,'Medical Examinations'!A186:O2521,3,FALSE)</f>
        <v>Obesity</v>
      </c>
      <c r="K187" t="str">
        <f>VLOOKUP(A187,'Medical Examinations'!A186:P2521,5,FALSE)</f>
        <v>Diabetes</v>
      </c>
      <c r="L187" t="str">
        <f>VLOOKUP(A187,Table1[#All],5,FALSE)</f>
        <v>29-Jul-1961</v>
      </c>
      <c r="M187" s="16">
        <f>VLOOKUP(A187,Table1[#All],8,FALSE)</f>
        <v>36580.28</v>
      </c>
      <c r="N187" t="str">
        <f>VLOOKUP(A187,Table1[#All],9,FALSE)</f>
        <v>tier - 2</v>
      </c>
      <c r="O187" t="str">
        <f>VLOOKUP(A187,Table1[#All],10,FALSE)</f>
        <v>tier - 2</v>
      </c>
      <c r="P187" t="str">
        <f>VLOOKUP(A187,Table1[#All],12,FALSE)</f>
        <v>R1013</v>
      </c>
      <c r="Q187">
        <f>VLOOKUP(A187,Table1[#All],6,FALSE)</f>
        <v>61</v>
      </c>
    </row>
    <row r="188" spans="1:17" x14ac:dyDescent="0.3">
      <c r="A188" s="10" t="s">
        <v>2184</v>
      </c>
      <c r="B188" t="str">
        <f>VLOOKUP(A188,'Customer Names'!A187:E2522,5,FALSE)</f>
        <v>Dublin</v>
      </c>
      <c r="C188">
        <f>VLOOKUP(A188,'Medical Examinations'!A187:J2522,2,FALSE)</f>
        <v>53.21</v>
      </c>
      <c r="D188">
        <f>VLOOKUP(A188,'Medical Examinations'!A187:J2522,4,FALSE)</f>
        <v>4.2699999999999996</v>
      </c>
      <c r="E188" t="str">
        <f>VLOOKUP(A188,'Medical Examinations'!A187:J2522,6,FALSE)</f>
        <v>No</v>
      </c>
      <c r="F188" t="str">
        <f>VLOOKUP(A188,'Medical Examinations'!A187:K2522,7,FALSE)</f>
        <v>No</v>
      </c>
      <c r="G188" t="str">
        <f>VLOOKUP(A188,'Medical Examinations'!A187:L2522,8,FALSE)</f>
        <v>No</v>
      </c>
      <c r="H188">
        <f>VLOOKUP(A188,'Medical Examinations'!A187:M2522,9,FALSE)</f>
        <v>1</v>
      </c>
      <c r="I188" t="str">
        <f>VLOOKUP(A188,'Medical Examinations'!A187:N2522,10,FALSE)</f>
        <v>Yes</v>
      </c>
      <c r="J188" t="str">
        <f>VLOOKUP(A188,'Medical Examinations'!A187:O2522,3,FALSE)</f>
        <v>Obesity</v>
      </c>
      <c r="K188" t="str">
        <f>VLOOKUP(A188,'Medical Examinations'!A187:P2522,5,FALSE)</f>
        <v>Normal</v>
      </c>
      <c r="L188" t="str">
        <f>VLOOKUP(A188,Table1[#All],5,FALSE)</f>
        <v>09-Oct-1992</v>
      </c>
      <c r="M188" s="16">
        <f>VLOOKUP(A188,Table1[#All],8,FALSE)</f>
        <v>36572.800000000003</v>
      </c>
      <c r="N188" t="str">
        <f>VLOOKUP(A188,Table1[#All],9,FALSE)</f>
        <v>tier - 1</v>
      </c>
      <c r="O188" t="str">
        <f>VLOOKUP(A188,Table1[#All],10,FALSE)</f>
        <v>tier - 2</v>
      </c>
      <c r="P188" t="str">
        <f>VLOOKUP(A188,Table1[#All],12,FALSE)</f>
        <v>R1011</v>
      </c>
      <c r="Q188">
        <f>VLOOKUP(A188,Table1[#All],6,FALSE)</f>
        <v>30</v>
      </c>
    </row>
    <row r="189" spans="1:17" x14ac:dyDescent="0.3">
      <c r="A189" s="10" t="s">
        <v>2183</v>
      </c>
      <c r="B189" t="str">
        <f>VLOOKUP(A189,'Customer Names'!A188:E2523,5,FALSE)</f>
        <v>Cleland</v>
      </c>
      <c r="C189">
        <f>VLOOKUP(A189,'Medical Examinations'!A188:J2523,2,FALSE)</f>
        <v>38.729999999999997</v>
      </c>
      <c r="D189">
        <f>VLOOKUP(A189,'Medical Examinations'!A188:J2523,4,FALSE)</f>
        <v>11.51</v>
      </c>
      <c r="E189" t="str">
        <f>VLOOKUP(A189,'Medical Examinations'!A188:J2523,6,FALSE)</f>
        <v>No</v>
      </c>
      <c r="F189" t="str">
        <f>VLOOKUP(A189,'Medical Examinations'!A188:K2523,7,FALSE)</f>
        <v>No</v>
      </c>
      <c r="G189" t="str">
        <f>VLOOKUP(A189,'Medical Examinations'!A188:L2523,8,FALSE)</f>
        <v>No</v>
      </c>
      <c r="H189">
        <f>VLOOKUP(A189,'Medical Examinations'!A188:M2523,9,FALSE)</f>
        <v>2</v>
      </c>
      <c r="I189" t="str">
        <f>VLOOKUP(A189,'Medical Examinations'!A188:N2523,10,FALSE)</f>
        <v>Yes</v>
      </c>
      <c r="J189" t="str">
        <f>VLOOKUP(A189,'Medical Examinations'!A188:O2523,3,FALSE)</f>
        <v>Obesity</v>
      </c>
      <c r="K189" t="str">
        <f>VLOOKUP(A189,'Medical Examinations'!A188:P2523,5,FALSE)</f>
        <v>Diabetes</v>
      </c>
      <c r="L189" t="str">
        <f>VLOOKUP(A189,Table1[#All],5,FALSE)</f>
        <v>09-Aug-1973</v>
      </c>
      <c r="M189" s="16">
        <f>VLOOKUP(A189,Table1[#All],8,FALSE)</f>
        <v>36541.550000000003</v>
      </c>
      <c r="N189" t="str">
        <f>VLOOKUP(A189,Table1[#All],9,FALSE)</f>
        <v>tier - 2</v>
      </c>
      <c r="O189" t="str">
        <f>VLOOKUP(A189,Table1[#All],10,FALSE)</f>
        <v>tier - 3</v>
      </c>
      <c r="P189" t="str">
        <f>VLOOKUP(A189,Table1[#All],12,FALSE)</f>
        <v>R1011</v>
      </c>
      <c r="Q189">
        <f>VLOOKUP(A189,Table1[#All],6,FALSE)</f>
        <v>49</v>
      </c>
    </row>
    <row r="190" spans="1:17" x14ac:dyDescent="0.3">
      <c r="A190" s="10" t="s">
        <v>2182</v>
      </c>
      <c r="B190" t="str">
        <f>VLOOKUP(A190,'Customer Names'!A189:E2524,5,FALSE)</f>
        <v>Evans</v>
      </c>
      <c r="C190">
        <f>VLOOKUP(A190,'Medical Examinations'!A189:J2524,2,FALSE)</f>
        <v>29.73</v>
      </c>
      <c r="D190">
        <f>VLOOKUP(A190,'Medical Examinations'!A189:J2524,4,FALSE)</f>
        <v>7.22</v>
      </c>
      <c r="E190" t="str">
        <f>VLOOKUP(A190,'Medical Examinations'!A189:J2524,6,FALSE)</f>
        <v>No</v>
      </c>
      <c r="F190" t="str">
        <f>VLOOKUP(A190,'Medical Examinations'!A189:K2524,7,FALSE)</f>
        <v>No</v>
      </c>
      <c r="G190" t="str">
        <f>VLOOKUP(A190,'Medical Examinations'!A189:L2524,8,FALSE)</f>
        <v>No</v>
      </c>
      <c r="H190">
        <f>VLOOKUP(A190,'Medical Examinations'!A189:M2524,9,FALSE)</f>
        <v>0</v>
      </c>
      <c r="I190" t="str">
        <f>VLOOKUP(A190,'Medical Examinations'!A189:N2524,10,FALSE)</f>
        <v>Yes</v>
      </c>
      <c r="J190" t="str">
        <f>VLOOKUP(A190,'Medical Examinations'!A189:O2524,3,FALSE)</f>
        <v>Over Weight</v>
      </c>
      <c r="K190" t="str">
        <f>VLOOKUP(A190,'Medical Examinations'!A189:P2524,5,FALSE)</f>
        <v>Diabetes</v>
      </c>
      <c r="L190" t="str">
        <f>VLOOKUP(A190,Table1[#All],5,FALSE)</f>
        <v>19-Nov-1962</v>
      </c>
      <c r="M190" s="16">
        <f>VLOOKUP(A190,Table1[#All],8,FALSE)</f>
        <v>36445.550000000003</v>
      </c>
      <c r="N190" t="str">
        <f>VLOOKUP(A190,Table1[#All],9,FALSE)</f>
        <v>tier - 2</v>
      </c>
      <c r="O190" t="str">
        <f>VLOOKUP(A190,Table1[#All],10,FALSE)</f>
        <v>tier - 2</v>
      </c>
      <c r="P190" t="str">
        <f>VLOOKUP(A190,Table1[#All],12,FALSE)</f>
        <v>R1011</v>
      </c>
      <c r="Q190">
        <f>VLOOKUP(A190,Table1[#All],6,FALSE)</f>
        <v>60</v>
      </c>
    </row>
    <row r="191" spans="1:17" x14ac:dyDescent="0.3">
      <c r="A191" s="10" t="s">
        <v>2181</v>
      </c>
      <c r="B191" t="str">
        <f>VLOOKUP(A191,'Customer Names'!A190:E2525,5,FALSE)</f>
        <v>Boyd</v>
      </c>
      <c r="C191">
        <f>VLOOKUP(A191,'Medical Examinations'!A190:J2525,2,FALSE)</f>
        <v>34.700000000000003</v>
      </c>
      <c r="D191">
        <f>VLOOKUP(A191,'Medical Examinations'!A190:J2525,4,FALSE)</f>
        <v>4.37</v>
      </c>
      <c r="E191" t="str">
        <f>VLOOKUP(A191,'Medical Examinations'!A190:J2525,6,FALSE)</f>
        <v>No</v>
      </c>
      <c r="F191" t="str">
        <f>VLOOKUP(A191,'Medical Examinations'!A190:K2525,7,FALSE)</f>
        <v>No</v>
      </c>
      <c r="G191" t="str">
        <f>VLOOKUP(A191,'Medical Examinations'!A190:L2525,8,FALSE)</f>
        <v>Yes</v>
      </c>
      <c r="H191">
        <f>VLOOKUP(A191,'Medical Examinations'!A190:M2525,9,FALSE)</f>
        <v>1</v>
      </c>
      <c r="I191" t="str">
        <f>VLOOKUP(A191,'Medical Examinations'!A190:N2525,10,FALSE)</f>
        <v>Yes</v>
      </c>
      <c r="J191" t="str">
        <f>VLOOKUP(A191,'Medical Examinations'!A190:O2525,3,FALSE)</f>
        <v>Obesity</v>
      </c>
      <c r="K191" t="str">
        <f>VLOOKUP(A191,'Medical Examinations'!A190:P2525,5,FALSE)</f>
        <v>Normal</v>
      </c>
      <c r="L191" t="str">
        <f>VLOOKUP(A191,Table1[#All],5,FALSE)</f>
        <v>09-Dec-2003</v>
      </c>
      <c r="M191" s="16">
        <f>VLOOKUP(A191,Table1[#All],8,FALSE)</f>
        <v>36397.58</v>
      </c>
      <c r="N191" t="str">
        <f>VLOOKUP(A191,Table1[#All],9,FALSE)</f>
        <v>tier - 2</v>
      </c>
      <c r="O191" t="str">
        <f>VLOOKUP(A191,Table1[#All],10,FALSE)</f>
        <v>tier - 3</v>
      </c>
      <c r="P191" t="str">
        <f>VLOOKUP(A191,Table1[#All],12,FALSE)</f>
        <v>R1011</v>
      </c>
      <c r="Q191">
        <f>VLOOKUP(A191,Table1[#All],6,FALSE)</f>
        <v>19</v>
      </c>
    </row>
    <row r="192" spans="1:17" x14ac:dyDescent="0.3">
      <c r="A192" s="10" t="s">
        <v>2180</v>
      </c>
      <c r="B192" t="str">
        <f>VLOOKUP(A192,'Customer Names'!A191:E2526,5,FALSE)</f>
        <v>Roulier</v>
      </c>
      <c r="C192">
        <f>VLOOKUP(A192,'Medical Examinations'!A191:J2526,2,FALSE)</f>
        <v>38.28</v>
      </c>
      <c r="D192">
        <f>VLOOKUP(A192,'Medical Examinations'!A191:J2526,4,FALSE)</f>
        <v>11.56</v>
      </c>
      <c r="E192" t="str">
        <f>VLOOKUP(A192,'Medical Examinations'!A191:J2526,6,FALSE)</f>
        <v>Yes</v>
      </c>
      <c r="F192" t="str">
        <f>VLOOKUP(A192,'Medical Examinations'!A191:K2526,7,FALSE)</f>
        <v>No</v>
      </c>
      <c r="G192" t="str">
        <f>VLOOKUP(A192,'Medical Examinations'!A191:L2526,8,FALSE)</f>
        <v>No</v>
      </c>
      <c r="H192">
        <f>VLOOKUP(A192,'Medical Examinations'!A191:M2526,9,FALSE)</f>
        <v>1</v>
      </c>
      <c r="I192" t="str">
        <f>VLOOKUP(A192,'Medical Examinations'!A191:N2526,10,FALSE)</f>
        <v>Yes</v>
      </c>
      <c r="J192" t="str">
        <f>VLOOKUP(A192,'Medical Examinations'!A191:O2526,3,FALSE)</f>
        <v>Obesity</v>
      </c>
      <c r="K192" t="str">
        <f>VLOOKUP(A192,'Medical Examinations'!A191:P2526,5,FALSE)</f>
        <v>Diabetes</v>
      </c>
      <c r="L192" t="str">
        <f>VLOOKUP(A192,Table1[#All],5,FALSE)</f>
        <v>05-Jun-1975</v>
      </c>
      <c r="M192" s="16">
        <f>VLOOKUP(A192,Table1[#All],8,FALSE)</f>
        <v>36350.71</v>
      </c>
      <c r="N192" t="str">
        <f>VLOOKUP(A192,Table1[#All],9,FALSE)</f>
        <v>tier - 1</v>
      </c>
      <c r="O192" t="str">
        <f>VLOOKUP(A192,Table1[#All],10,FALSE)</f>
        <v>tier - 2</v>
      </c>
      <c r="P192" t="str">
        <f>VLOOKUP(A192,Table1[#All],12,FALSE)</f>
        <v>R1011</v>
      </c>
      <c r="Q192">
        <f>VLOOKUP(A192,Table1[#All],6,FALSE)</f>
        <v>48</v>
      </c>
    </row>
    <row r="193" spans="1:17" x14ac:dyDescent="0.3">
      <c r="A193" s="10" t="s">
        <v>2179</v>
      </c>
      <c r="B193" t="str">
        <f>VLOOKUP(A193,'Customer Names'!A192:E2527,5,FALSE)</f>
        <v>Mullins</v>
      </c>
      <c r="C193">
        <f>VLOOKUP(A193,'Medical Examinations'!A192:J2527,2,FALSE)</f>
        <v>33.57</v>
      </c>
      <c r="D193">
        <f>VLOOKUP(A193,'Medical Examinations'!A192:J2527,4,FALSE)</f>
        <v>8.82</v>
      </c>
      <c r="E193" t="str">
        <f>VLOOKUP(A193,'Medical Examinations'!A192:J2527,6,FALSE)</f>
        <v>Yes</v>
      </c>
      <c r="F193" t="str">
        <f>VLOOKUP(A193,'Medical Examinations'!A192:K2527,7,FALSE)</f>
        <v>No</v>
      </c>
      <c r="G193" t="str">
        <f>VLOOKUP(A193,'Medical Examinations'!A192:L2527,8,FALSE)</f>
        <v>No</v>
      </c>
      <c r="H193">
        <f>VLOOKUP(A193,'Medical Examinations'!A192:M2527,9,FALSE)</f>
        <v>0</v>
      </c>
      <c r="I193" t="str">
        <f>VLOOKUP(A193,'Medical Examinations'!A192:N2527,10,FALSE)</f>
        <v>Yes</v>
      </c>
      <c r="J193" t="str">
        <f>VLOOKUP(A193,'Medical Examinations'!A192:O2527,3,FALSE)</f>
        <v>Obesity</v>
      </c>
      <c r="K193" t="str">
        <f>VLOOKUP(A193,'Medical Examinations'!A192:P2527,5,FALSE)</f>
        <v>Diabetes</v>
      </c>
      <c r="L193" t="str">
        <f>VLOOKUP(A193,Table1[#All],5,FALSE)</f>
        <v>18-Oct-1967</v>
      </c>
      <c r="M193" s="16">
        <f>VLOOKUP(A193,Table1[#All],8,FALSE)</f>
        <v>36332.449999999997</v>
      </c>
      <c r="N193" t="str">
        <f>VLOOKUP(A193,Table1[#All],9,FALSE)</f>
        <v>tier - 1</v>
      </c>
      <c r="O193" t="str">
        <f>VLOOKUP(A193,Table1[#All],10,FALSE)</f>
        <v>tier - 3</v>
      </c>
      <c r="P193" t="str">
        <f>VLOOKUP(A193,Table1[#All],12,FALSE)</f>
        <v>R1011</v>
      </c>
      <c r="Q193">
        <f>VLOOKUP(A193,Table1[#All],6,FALSE)</f>
        <v>55</v>
      </c>
    </row>
    <row r="194" spans="1:17" x14ac:dyDescent="0.3">
      <c r="A194" s="10" t="s">
        <v>2178</v>
      </c>
      <c r="B194" t="str">
        <f>VLOOKUP(A194,'Customer Names'!A193:E2528,5,FALSE)</f>
        <v>Hofmann</v>
      </c>
      <c r="C194">
        <f>VLOOKUP(A194,'Medical Examinations'!A193:J2528,2,FALSE)</f>
        <v>52.06</v>
      </c>
      <c r="D194">
        <f>VLOOKUP(A194,'Medical Examinations'!A193:J2528,4,FALSE)</f>
        <v>4.6900000000000004</v>
      </c>
      <c r="E194" t="str">
        <f>VLOOKUP(A194,'Medical Examinations'!A193:J2528,6,FALSE)</f>
        <v>No</v>
      </c>
      <c r="F194" t="str">
        <f>VLOOKUP(A194,'Medical Examinations'!A193:K2528,7,FALSE)</f>
        <v>No</v>
      </c>
      <c r="G194" t="str">
        <f>VLOOKUP(A194,'Medical Examinations'!A193:L2528,8,FALSE)</f>
        <v>No</v>
      </c>
      <c r="H194">
        <f>VLOOKUP(A194,'Medical Examinations'!A193:M2528,9,FALSE)</f>
        <v>1</v>
      </c>
      <c r="I194" t="str">
        <f>VLOOKUP(A194,'Medical Examinations'!A193:N2528,10,FALSE)</f>
        <v>Yes</v>
      </c>
      <c r="J194" t="str">
        <f>VLOOKUP(A194,'Medical Examinations'!A193:O2528,3,FALSE)</f>
        <v>Obesity</v>
      </c>
      <c r="K194" t="str">
        <f>VLOOKUP(A194,'Medical Examinations'!A193:P2528,5,FALSE)</f>
        <v>Normal</v>
      </c>
      <c r="L194" t="str">
        <f>VLOOKUP(A194,Table1[#All],5,FALSE)</f>
        <v>16-Jun-1992</v>
      </c>
      <c r="M194" s="16">
        <f>VLOOKUP(A194,Table1[#All],8,FALSE)</f>
        <v>36314.050000000003</v>
      </c>
      <c r="N194" t="str">
        <f>VLOOKUP(A194,Table1[#All],9,FALSE)</f>
        <v>tier - 2</v>
      </c>
      <c r="O194" t="str">
        <f>VLOOKUP(A194,Table1[#All],10,FALSE)</f>
        <v>tier - 2</v>
      </c>
      <c r="P194" t="str">
        <f>VLOOKUP(A194,Table1[#All],12,FALSE)</f>
        <v>R1011</v>
      </c>
      <c r="Q194">
        <f>VLOOKUP(A194,Table1[#All],6,FALSE)</f>
        <v>30</v>
      </c>
    </row>
    <row r="195" spans="1:17" x14ac:dyDescent="0.3">
      <c r="A195" s="10" t="s">
        <v>2177</v>
      </c>
      <c r="B195" t="str">
        <f>VLOOKUP(A195,'Customer Names'!A194:E2529,5,FALSE)</f>
        <v>Garcia Garcia</v>
      </c>
      <c r="C195">
        <f>VLOOKUP(A195,'Medical Examinations'!A194:J2529,2,FALSE)</f>
        <v>38.17</v>
      </c>
      <c r="D195">
        <f>VLOOKUP(A195,'Medical Examinations'!A194:J2529,4,FALSE)</f>
        <v>4.53</v>
      </c>
      <c r="E195" t="str">
        <f>VLOOKUP(A195,'Medical Examinations'!A194:J2529,6,FALSE)</f>
        <v>No</v>
      </c>
      <c r="F195" t="str">
        <f>VLOOKUP(A195,'Medical Examinations'!A194:K2529,7,FALSE)</f>
        <v>Yes</v>
      </c>
      <c r="G195" t="str">
        <f>VLOOKUP(A195,'Medical Examinations'!A194:L2529,8,FALSE)</f>
        <v>No</v>
      </c>
      <c r="H195">
        <f>VLOOKUP(A195,'Medical Examinations'!A194:M2529,9,FALSE)</f>
        <v>1</v>
      </c>
      <c r="I195" t="str">
        <f>VLOOKUP(A195,'Medical Examinations'!A194:N2529,10,FALSE)</f>
        <v>Yes</v>
      </c>
      <c r="J195" t="str">
        <f>VLOOKUP(A195,'Medical Examinations'!A194:O2529,3,FALSE)</f>
        <v>Obesity</v>
      </c>
      <c r="K195" t="str">
        <f>VLOOKUP(A195,'Medical Examinations'!A194:P2529,5,FALSE)</f>
        <v>Normal</v>
      </c>
      <c r="L195" t="str">
        <f>VLOOKUP(A195,Table1[#All],5,FALSE)</f>
        <v>25-Dec-2004</v>
      </c>
      <c r="M195" s="16">
        <f>VLOOKUP(A195,Table1[#All],8,FALSE)</f>
        <v>36307.800000000003</v>
      </c>
      <c r="N195" t="str">
        <f>VLOOKUP(A195,Table1[#All],9,FALSE)</f>
        <v>tier - 1</v>
      </c>
      <c r="O195" t="str">
        <f>VLOOKUP(A195,Table1[#All],10,FALSE)</f>
        <v>tier - 2</v>
      </c>
      <c r="P195" t="str">
        <f>VLOOKUP(A195,Table1[#All],12,FALSE)</f>
        <v>R1013</v>
      </c>
      <c r="Q195">
        <f>VLOOKUP(A195,Table1[#All],6,FALSE)</f>
        <v>18</v>
      </c>
    </row>
    <row r="196" spans="1:17" x14ac:dyDescent="0.3">
      <c r="A196" s="10" t="s">
        <v>2176</v>
      </c>
      <c r="B196" t="str">
        <f>VLOOKUP(A196,'Customer Names'!A195:E2530,5,FALSE)</f>
        <v>Klecker</v>
      </c>
      <c r="C196">
        <f>VLOOKUP(A196,'Medical Examinations'!A195:J2530,2,FALSE)</f>
        <v>36.954999999999998</v>
      </c>
      <c r="D196">
        <f>VLOOKUP(A196,'Medical Examinations'!A195:J2530,4,FALSE)</f>
        <v>5.84</v>
      </c>
      <c r="E196" t="str">
        <f>VLOOKUP(A196,'Medical Examinations'!A195:J2530,6,FALSE)</f>
        <v>No</v>
      </c>
      <c r="F196" t="str">
        <f>VLOOKUP(A196,'Medical Examinations'!A195:K2530,7,FALSE)</f>
        <v>No</v>
      </c>
      <c r="G196" t="str">
        <f>VLOOKUP(A196,'Medical Examinations'!A195:L2530,8,FALSE)</f>
        <v>Yes</v>
      </c>
      <c r="H196">
        <f>VLOOKUP(A196,'Medical Examinations'!A195:M2530,9,FALSE)</f>
        <v>1</v>
      </c>
      <c r="I196" t="str">
        <f>VLOOKUP(A196,'Medical Examinations'!A195:N2530,10,FALSE)</f>
        <v>Yes</v>
      </c>
      <c r="J196" t="str">
        <f>VLOOKUP(A196,'Medical Examinations'!A195:O2530,3,FALSE)</f>
        <v>Obesity</v>
      </c>
      <c r="K196" t="str">
        <f>VLOOKUP(A196,'Medical Examinations'!A195:P2530,5,FALSE)</f>
        <v>Prediabetes</v>
      </c>
      <c r="L196" t="str">
        <f>VLOOKUP(A196,Table1[#All],5,FALSE)</f>
        <v>05-Sep-2003</v>
      </c>
      <c r="M196" s="16">
        <f>VLOOKUP(A196,Table1[#All],8,FALSE)</f>
        <v>36219.410000000003</v>
      </c>
      <c r="N196" t="str">
        <f>VLOOKUP(A196,Table1[#All],9,FALSE)</f>
        <v>tier - 1</v>
      </c>
      <c r="O196" t="str">
        <f>VLOOKUP(A196,Table1[#All],10,FALSE)</f>
        <v>tier - 1</v>
      </c>
      <c r="P196" t="str">
        <f>VLOOKUP(A196,Table1[#All],12,FALSE)</f>
        <v>R1012</v>
      </c>
      <c r="Q196">
        <f>VLOOKUP(A196,Table1[#All],6,FALSE)</f>
        <v>19</v>
      </c>
    </row>
    <row r="197" spans="1:17" x14ac:dyDescent="0.3">
      <c r="A197" s="10" t="s">
        <v>2175</v>
      </c>
      <c r="B197" t="str">
        <f>VLOOKUP(A197,'Customer Names'!A196:E2531,5,FALSE)</f>
        <v>Cancre</v>
      </c>
      <c r="C197">
        <f>VLOOKUP(A197,'Medical Examinations'!A196:J2531,2,FALSE)</f>
        <v>34.4</v>
      </c>
      <c r="D197">
        <f>VLOOKUP(A197,'Medical Examinations'!A196:J2531,4,FALSE)</f>
        <v>4.9000000000000004</v>
      </c>
      <c r="E197" t="str">
        <f>VLOOKUP(A197,'Medical Examinations'!A196:J2531,6,FALSE)</f>
        <v>No</v>
      </c>
      <c r="F197" t="str">
        <f>VLOOKUP(A197,'Medical Examinations'!A196:K2531,7,FALSE)</f>
        <v>No</v>
      </c>
      <c r="G197" t="str">
        <f>VLOOKUP(A197,'Medical Examinations'!A196:L2531,8,FALSE)</f>
        <v>Yes</v>
      </c>
      <c r="H197">
        <f>VLOOKUP(A197,'Medical Examinations'!A196:M2531,9,FALSE)</f>
        <v>1</v>
      </c>
      <c r="I197" t="str">
        <f>VLOOKUP(A197,'Medical Examinations'!A196:N2531,10,FALSE)</f>
        <v>Yes</v>
      </c>
      <c r="J197" t="str">
        <f>VLOOKUP(A197,'Medical Examinations'!A196:O2531,3,FALSE)</f>
        <v>Obesity</v>
      </c>
      <c r="K197" t="str">
        <f>VLOOKUP(A197,'Medical Examinations'!A196:P2531,5,FALSE)</f>
        <v>Normal</v>
      </c>
      <c r="L197" t="str">
        <f>VLOOKUP(A197,Table1[#All],5,FALSE)</f>
        <v>28-Dec-1993</v>
      </c>
      <c r="M197" s="16">
        <f>VLOOKUP(A197,Table1[#All],8,FALSE)</f>
        <v>36197.699999999997</v>
      </c>
      <c r="N197" t="str">
        <f>VLOOKUP(A197,Table1[#All],9,FALSE)</f>
        <v>tier - 1</v>
      </c>
      <c r="O197" t="str">
        <f>VLOOKUP(A197,Table1[#All],10,FALSE)</f>
        <v>tier - 3</v>
      </c>
      <c r="P197" t="str">
        <f>VLOOKUP(A197,Table1[#All],12,FALSE)</f>
        <v>R1011</v>
      </c>
      <c r="Q197">
        <f>VLOOKUP(A197,Table1[#All],6,FALSE)</f>
        <v>29</v>
      </c>
    </row>
    <row r="198" spans="1:17" x14ac:dyDescent="0.3">
      <c r="A198" s="10" t="s">
        <v>2174</v>
      </c>
      <c r="B198" t="str">
        <f>VLOOKUP(A198,'Customer Names'!A197:E2532,5,FALSE)</f>
        <v>Denucci</v>
      </c>
      <c r="C198">
        <f>VLOOKUP(A198,'Medical Examinations'!A197:J2532,2,FALSE)</f>
        <v>31.73</v>
      </c>
      <c r="D198">
        <f>VLOOKUP(A198,'Medical Examinations'!A197:J2532,4,FALSE)</f>
        <v>4.3</v>
      </c>
      <c r="E198" t="str">
        <f>VLOOKUP(A198,'Medical Examinations'!A197:J2532,6,FALSE)</f>
        <v>No</v>
      </c>
      <c r="F198" t="str">
        <f>VLOOKUP(A198,'Medical Examinations'!A197:K2532,7,FALSE)</f>
        <v>No</v>
      </c>
      <c r="G198" t="str">
        <f>VLOOKUP(A198,'Medical Examinations'!A197:L2532,8,FALSE)</f>
        <v>No</v>
      </c>
      <c r="H198">
        <f>VLOOKUP(A198,'Medical Examinations'!A197:M2532,9,FALSE)</f>
        <v>0</v>
      </c>
      <c r="I198" t="str">
        <f>VLOOKUP(A198,'Medical Examinations'!A197:N2532,10,FALSE)</f>
        <v>Yes</v>
      </c>
      <c r="J198" t="str">
        <f>VLOOKUP(A198,'Medical Examinations'!A197:O2532,3,FALSE)</f>
        <v>Obesity</v>
      </c>
      <c r="K198" t="str">
        <f>VLOOKUP(A198,'Medical Examinations'!A197:P2532,5,FALSE)</f>
        <v>Normal</v>
      </c>
      <c r="L198" t="str">
        <f>VLOOKUP(A198,Table1[#All],5,FALSE)</f>
        <v>01-Oct-1999</v>
      </c>
      <c r="M198" s="16">
        <f>VLOOKUP(A198,Table1[#All],8,FALSE)</f>
        <v>36189.1</v>
      </c>
      <c r="N198" t="str">
        <f>VLOOKUP(A198,Table1[#All],9,FALSE)</f>
        <v>tier - 1</v>
      </c>
      <c r="O198" t="str">
        <f>VLOOKUP(A198,Table1[#All],10,FALSE)</f>
        <v>tier - 3</v>
      </c>
      <c r="P198" t="str">
        <f>VLOOKUP(A198,Table1[#All],12,FALSE)</f>
        <v>R1016</v>
      </c>
      <c r="Q198">
        <f>VLOOKUP(A198,Table1[#All],6,FALSE)</f>
        <v>23</v>
      </c>
    </row>
    <row r="199" spans="1:17" x14ac:dyDescent="0.3">
      <c r="A199" s="10" t="s">
        <v>2173</v>
      </c>
      <c r="B199" t="str">
        <f>VLOOKUP(A199,'Customer Names'!A198:E2533,5,FALSE)</f>
        <v>Saldana</v>
      </c>
      <c r="C199">
        <f>VLOOKUP(A199,'Medical Examinations'!A198:J2533,2,FALSE)</f>
        <v>36.64</v>
      </c>
      <c r="D199">
        <f>VLOOKUP(A199,'Medical Examinations'!A198:J2533,4,FALSE)</f>
        <v>11.34</v>
      </c>
      <c r="E199" t="str">
        <f>VLOOKUP(A199,'Medical Examinations'!A198:J2533,6,FALSE)</f>
        <v>No</v>
      </c>
      <c r="F199" t="str">
        <f>VLOOKUP(A199,'Medical Examinations'!A198:K2533,7,FALSE)</f>
        <v>No</v>
      </c>
      <c r="G199" t="str">
        <f>VLOOKUP(A199,'Medical Examinations'!A198:L2533,8,FALSE)</f>
        <v>No</v>
      </c>
      <c r="H199">
        <f>VLOOKUP(A199,'Medical Examinations'!A198:M2533,9,FALSE)</f>
        <v>0</v>
      </c>
      <c r="I199" t="str">
        <f>VLOOKUP(A199,'Medical Examinations'!A198:N2533,10,FALSE)</f>
        <v>Yes</v>
      </c>
      <c r="J199" t="str">
        <f>VLOOKUP(A199,'Medical Examinations'!A198:O2533,3,FALSE)</f>
        <v>Obesity</v>
      </c>
      <c r="K199" t="str">
        <f>VLOOKUP(A199,'Medical Examinations'!A198:P2533,5,FALSE)</f>
        <v>Diabetes</v>
      </c>
      <c r="L199" t="str">
        <f>VLOOKUP(A199,Table1[#All],5,FALSE)</f>
        <v>06-Dec-1974</v>
      </c>
      <c r="M199" s="16">
        <f>VLOOKUP(A199,Table1[#All],8,FALSE)</f>
        <v>36182.870000000003</v>
      </c>
      <c r="N199" t="str">
        <f>VLOOKUP(A199,Table1[#All],9,FALSE)</f>
        <v>tier - 2</v>
      </c>
      <c r="O199" t="str">
        <f>VLOOKUP(A199,Table1[#All],10,FALSE)</f>
        <v>tier - 3</v>
      </c>
      <c r="P199" t="str">
        <f>VLOOKUP(A199,Table1[#All],12,FALSE)</f>
        <v>R1012</v>
      </c>
      <c r="Q199">
        <f>VLOOKUP(A199,Table1[#All],6,FALSE)</f>
        <v>48</v>
      </c>
    </row>
    <row r="200" spans="1:17" x14ac:dyDescent="0.3">
      <c r="A200" s="10" t="s">
        <v>2172</v>
      </c>
      <c r="B200" t="str">
        <f>VLOOKUP(A200,'Customer Names'!A199:E2534,5,FALSE)</f>
        <v>Weinberg</v>
      </c>
      <c r="C200">
        <f>VLOOKUP(A200,'Medical Examinations'!A199:J2534,2,FALSE)</f>
        <v>36.85</v>
      </c>
      <c r="D200">
        <f>VLOOKUP(A200,'Medical Examinations'!A199:J2534,4,FALSE)</f>
        <v>5.88</v>
      </c>
      <c r="E200" t="str">
        <f>VLOOKUP(A200,'Medical Examinations'!A199:J2534,6,FALSE)</f>
        <v>No</v>
      </c>
      <c r="F200" t="str">
        <f>VLOOKUP(A200,'Medical Examinations'!A199:K2534,7,FALSE)</f>
        <v>Yes</v>
      </c>
      <c r="G200" t="str">
        <f>VLOOKUP(A200,'Medical Examinations'!A199:L2534,8,FALSE)</f>
        <v>No</v>
      </c>
      <c r="H200">
        <f>VLOOKUP(A200,'Medical Examinations'!A199:M2534,9,FALSE)</f>
        <v>1</v>
      </c>
      <c r="I200" t="str">
        <f>VLOOKUP(A200,'Medical Examinations'!A199:N2534,10,FALSE)</f>
        <v>Yes</v>
      </c>
      <c r="J200" t="str">
        <f>VLOOKUP(A200,'Medical Examinations'!A199:O2534,3,FALSE)</f>
        <v>Obesity</v>
      </c>
      <c r="K200" t="str">
        <f>VLOOKUP(A200,'Medical Examinations'!A199:P2534,5,FALSE)</f>
        <v>Prediabetes</v>
      </c>
      <c r="L200" t="str">
        <f>VLOOKUP(A200,Table1[#All],5,FALSE)</f>
        <v>30-Aug-2004</v>
      </c>
      <c r="M200" s="16">
        <f>VLOOKUP(A200,Table1[#All],8,FALSE)</f>
        <v>36149.480000000003</v>
      </c>
      <c r="N200" t="str">
        <f>VLOOKUP(A200,Table1[#All],9,FALSE)</f>
        <v>tier - 2</v>
      </c>
      <c r="O200" t="str">
        <f>VLOOKUP(A200,Table1[#All],10,FALSE)</f>
        <v>tier - 2</v>
      </c>
      <c r="P200" t="str">
        <f>VLOOKUP(A200,Table1[#All],12,FALSE)</f>
        <v>R1013</v>
      </c>
      <c r="Q200">
        <f>VLOOKUP(A200,Table1[#All],6,FALSE)</f>
        <v>18</v>
      </c>
    </row>
    <row r="201" spans="1:17" x14ac:dyDescent="0.3">
      <c r="A201" s="10" t="s">
        <v>2171</v>
      </c>
      <c r="B201" t="str">
        <f>VLOOKUP(A201,'Customer Names'!A200:E2535,5,FALSE)</f>
        <v>Walsh</v>
      </c>
      <c r="C201">
        <f>VLOOKUP(A201,'Medical Examinations'!A200:J2535,2,FALSE)</f>
        <v>33.33</v>
      </c>
      <c r="D201">
        <f>VLOOKUP(A201,'Medical Examinations'!A200:J2535,4,FALSE)</f>
        <v>5.01</v>
      </c>
      <c r="E201" t="str">
        <f>VLOOKUP(A201,'Medical Examinations'!A200:J2535,6,FALSE)</f>
        <v>Yes</v>
      </c>
      <c r="F201" t="str">
        <f>VLOOKUP(A201,'Medical Examinations'!A200:K2535,7,FALSE)</f>
        <v>No</v>
      </c>
      <c r="G201" t="str">
        <f>VLOOKUP(A201,'Medical Examinations'!A200:L2535,8,FALSE)</f>
        <v>Yes</v>
      </c>
      <c r="H201">
        <f>VLOOKUP(A201,'Medical Examinations'!A200:M2535,9,FALSE)</f>
        <v>1</v>
      </c>
      <c r="I201" t="str">
        <f>VLOOKUP(A201,'Medical Examinations'!A200:N2535,10,FALSE)</f>
        <v>Yes</v>
      </c>
      <c r="J201" t="str">
        <f>VLOOKUP(A201,'Medical Examinations'!A200:O2535,3,FALSE)</f>
        <v>Obesity</v>
      </c>
      <c r="K201" t="str">
        <f>VLOOKUP(A201,'Medical Examinations'!A200:P2535,5,FALSE)</f>
        <v>Normal</v>
      </c>
      <c r="L201" t="str">
        <f>VLOOKUP(A201,Table1[#All],5,FALSE)</f>
        <v>12-Jun-1997</v>
      </c>
      <c r="M201" s="16">
        <f>VLOOKUP(A201,Table1[#All],8,FALSE)</f>
        <v>36124.57</v>
      </c>
      <c r="N201" t="str">
        <f>VLOOKUP(A201,Table1[#All],9,FALSE)</f>
        <v>tier - 1</v>
      </c>
      <c r="O201" t="str">
        <f>VLOOKUP(A201,Table1[#All],10,FALSE)</f>
        <v>tier - 3</v>
      </c>
      <c r="P201" t="str">
        <f>VLOOKUP(A201,Table1[#All],12,FALSE)</f>
        <v>R1013</v>
      </c>
      <c r="Q201">
        <f>VLOOKUP(A201,Table1[#All],6,FALSE)</f>
        <v>25</v>
      </c>
    </row>
    <row r="202" spans="1:17" x14ac:dyDescent="0.3">
      <c r="A202" s="10" t="s">
        <v>2170</v>
      </c>
      <c r="B202" t="str">
        <f>VLOOKUP(A202,'Customer Names'!A201:E2536,5,FALSE)</f>
        <v>Pasten</v>
      </c>
      <c r="C202">
        <f>VLOOKUP(A202,'Medical Examinations'!A201:J2536,2,FALSE)</f>
        <v>39.14</v>
      </c>
      <c r="D202">
        <f>VLOOKUP(A202,'Medical Examinations'!A201:J2536,4,FALSE)</f>
        <v>4.4000000000000004</v>
      </c>
      <c r="E202" t="str">
        <f>VLOOKUP(A202,'Medical Examinations'!A201:J2536,6,FALSE)</f>
        <v>No</v>
      </c>
      <c r="F202" t="str">
        <f>VLOOKUP(A202,'Medical Examinations'!A201:K2536,7,FALSE)</f>
        <v>No</v>
      </c>
      <c r="G202" t="str">
        <f>VLOOKUP(A202,'Medical Examinations'!A201:L2536,8,FALSE)</f>
        <v>Yes</v>
      </c>
      <c r="H202">
        <f>VLOOKUP(A202,'Medical Examinations'!A201:M2536,9,FALSE)</f>
        <v>1</v>
      </c>
      <c r="I202" t="str">
        <f>VLOOKUP(A202,'Medical Examinations'!A201:N2536,10,FALSE)</f>
        <v>Yes</v>
      </c>
      <c r="J202" t="str">
        <f>VLOOKUP(A202,'Medical Examinations'!A201:O2536,3,FALSE)</f>
        <v>Obesity</v>
      </c>
      <c r="K202" t="str">
        <f>VLOOKUP(A202,'Medical Examinations'!A201:P2536,5,FALSE)</f>
        <v>Normal</v>
      </c>
      <c r="L202" t="str">
        <f>VLOOKUP(A202,Table1[#All],5,FALSE)</f>
        <v>04-Nov-1979</v>
      </c>
      <c r="M202" s="16">
        <f>VLOOKUP(A202,Table1[#All],8,FALSE)</f>
        <v>36090.49</v>
      </c>
      <c r="N202" t="str">
        <f>VLOOKUP(A202,Table1[#All],9,FALSE)</f>
        <v>tier - 2</v>
      </c>
      <c r="O202" t="str">
        <f>VLOOKUP(A202,Table1[#All],10,FALSE)</f>
        <v>tier - 2</v>
      </c>
      <c r="P202" t="str">
        <f>VLOOKUP(A202,Table1[#All],12,FALSE)</f>
        <v>R1011</v>
      </c>
      <c r="Q202">
        <f>VLOOKUP(A202,Table1[#All],6,FALSE)</f>
        <v>43</v>
      </c>
    </row>
    <row r="203" spans="1:17" x14ac:dyDescent="0.3">
      <c r="A203" s="10" t="s">
        <v>2169</v>
      </c>
      <c r="B203" t="str">
        <f>VLOOKUP(A203,'Customer Names'!A202:E2537,5,FALSE)</f>
        <v>LaBelle</v>
      </c>
      <c r="C203">
        <f>VLOOKUP(A203,'Medical Examinations'!A202:J2537,2,FALSE)</f>
        <v>32.9</v>
      </c>
      <c r="D203">
        <f>VLOOKUP(A203,'Medical Examinations'!A202:J2537,4,FALSE)</f>
        <v>6.26</v>
      </c>
      <c r="E203" t="str">
        <f>VLOOKUP(A203,'Medical Examinations'!A202:J2537,6,FALSE)</f>
        <v>Yes</v>
      </c>
      <c r="F203" t="str">
        <f>VLOOKUP(A203,'Medical Examinations'!A202:K2537,7,FALSE)</f>
        <v>No</v>
      </c>
      <c r="G203" t="str">
        <f>VLOOKUP(A203,'Medical Examinations'!A202:L2537,8,FALSE)</f>
        <v>No</v>
      </c>
      <c r="H203">
        <f>VLOOKUP(A203,'Medical Examinations'!A202:M2537,9,FALSE)</f>
        <v>0</v>
      </c>
      <c r="I203" t="str">
        <f>VLOOKUP(A203,'Medical Examinations'!A202:N2537,10,FALSE)</f>
        <v>Yes</v>
      </c>
      <c r="J203" t="str">
        <f>VLOOKUP(A203,'Medical Examinations'!A202:O2537,3,FALSE)</f>
        <v>Obesity</v>
      </c>
      <c r="K203" t="str">
        <f>VLOOKUP(A203,'Medical Examinations'!A202:P2537,5,FALSE)</f>
        <v>Prediabetes</v>
      </c>
      <c r="L203" t="str">
        <f>VLOOKUP(A203,Table1[#All],5,FALSE)</f>
        <v>20-Aug-1996</v>
      </c>
      <c r="M203" s="16">
        <f>VLOOKUP(A203,Table1[#All],8,FALSE)</f>
        <v>36085.22</v>
      </c>
      <c r="N203" t="str">
        <f>VLOOKUP(A203,Table1[#All],9,FALSE)</f>
        <v>tier - 1</v>
      </c>
      <c r="O203" t="str">
        <f>VLOOKUP(A203,Table1[#All],10,FALSE)</f>
        <v>tier - 1</v>
      </c>
      <c r="P203" t="str">
        <f>VLOOKUP(A203,Table1[#All],12,FALSE)</f>
        <v>R1011</v>
      </c>
      <c r="Q203">
        <f>VLOOKUP(A203,Table1[#All],6,FALSE)</f>
        <v>26</v>
      </c>
    </row>
    <row r="204" spans="1:17" x14ac:dyDescent="0.3">
      <c r="A204" s="10" t="s">
        <v>2168</v>
      </c>
      <c r="B204" t="str">
        <f>VLOOKUP(A204,'Customer Names'!A203:E2538,5,FALSE)</f>
        <v>Guzman</v>
      </c>
      <c r="C204">
        <f>VLOOKUP(A204,'Medical Examinations'!A203:J2538,2,FALSE)</f>
        <v>29.78</v>
      </c>
      <c r="D204">
        <f>VLOOKUP(A204,'Medical Examinations'!A203:J2538,4,FALSE)</f>
        <v>10.27</v>
      </c>
      <c r="E204" t="str">
        <f>VLOOKUP(A204,'Medical Examinations'!A203:J2538,6,FALSE)</f>
        <v>Yes</v>
      </c>
      <c r="F204" t="str">
        <f>VLOOKUP(A204,'Medical Examinations'!A203:K2538,7,FALSE)</f>
        <v>No</v>
      </c>
      <c r="G204" t="str">
        <f>VLOOKUP(A204,'Medical Examinations'!A203:L2538,8,FALSE)</f>
        <v>Yes</v>
      </c>
      <c r="H204">
        <f>VLOOKUP(A204,'Medical Examinations'!A203:M2538,9,FALSE)</f>
        <v>1</v>
      </c>
      <c r="I204" t="str">
        <f>VLOOKUP(A204,'Medical Examinations'!A203:N2538,10,FALSE)</f>
        <v>Yes</v>
      </c>
      <c r="J204" t="str">
        <f>VLOOKUP(A204,'Medical Examinations'!A203:O2538,3,FALSE)</f>
        <v>Over Weight</v>
      </c>
      <c r="K204" t="str">
        <f>VLOOKUP(A204,'Medical Examinations'!A203:P2538,5,FALSE)</f>
        <v>Diabetes</v>
      </c>
      <c r="L204" t="str">
        <f>VLOOKUP(A204,Table1[#All],5,FALSE)</f>
        <v>22-Jul-1963</v>
      </c>
      <c r="M204" s="16">
        <f>VLOOKUP(A204,Table1[#All],8,FALSE)</f>
        <v>36074.339999999997</v>
      </c>
      <c r="N204" t="str">
        <f>VLOOKUP(A204,Table1[#All],9,FALSE)</f>
        <v>tier - 2</v>
      </c>
      <c r="O204" t="str">
        <f>VLOOKUP(A204,Table1[#All],10,FALSE)</f>
        <v>tier - 1</v>
      </c>
      <c r="P204" t="str">
        <f>VLOOKUP(A204,Table1[#All],12,FALSE)</f>
        <v>R1011</v>
      </c>
      <c r="Q204">
        <f>VLOOKUP(A204,Table1[#All],6,FALSE)</f>
        <v>59</v>
      </c>
    </row>
    <row r="205" spans="1:17" x14ac:dyDescent="0.3">
      <c r="A205" s="10" t="s">
        <v>2167</v>
      </c>
      <c r="B205" t="str">
        <f>VLOOKUP(A205,'Customer Names'!A204:E2539,5,FALSE)</f>
        <v>Turnbull</v>
      </c>
      <c r="C205">
        <f>VLOOKUP(A205,'Medical Examinations'!A204:J2539,2,FALSE)</f>
        <v>32.78</v>
      </c>
      <c r="D205">
        <f>VLOOKUP(A205,'Medical Examinations'!A204:J2539,4,FALSE)</f>
        <v>5.27</v>
      </c>
      <c r="E205" t="str">
        <f>VLOOKUP(A205,'Medical Examinations'!A204:J2539,6,FALSE)</f>
        <v>No</v>
      </c>
      <c r="F205" t="str">
        <f>VLOOKUP(A205,'Medical Examinations'!A204:K2539,7,FALSE)</f>
        <v>No</v>
      </c>
      <c r="G205" t="str">
        <f>VLOOKUP(A205,'Medical Examinations'!A204:L2539,8,FALSE)</f>
        <v>No</v>
      </c>
      <c r="H205">
        <f>VLOOKUP(A205,'Medical Examinations'!A204:M2539,9,FALSE)</f>
        <v>0</v>
      </c>
      <c r="I205" t="str">
        <f>VLOOKUP(A205,'Medical Examinations'!A204:N2539,10,FALSE)</f>
        <v>Yes</v>
      </c>
      <c r="J205" t="str">
        <f>VLOOKUP(A205,'Medical Examinations'!A204:O2539,3,FALSE)</f>
        <v>Obesity</v>
      </c>
      <c r="K205" t="str">
        <f>VLOOKUP(A205,'Medical Examinations'!A204:P2539,5,FALSE)</f>
        <v>Normal</v>
      </c>
      <c r="L205" t="str">
        <f>VLOOKUP(A205,Table1[#All],5,FALSE)</f>
        <v>04-Sep-1999</v>
      </c>
      <c r="M205" s="16">
        <f>VLOOKUP(A205,Table1[#All],8,FALSE)</f>
        <v>36021.01</v>
      </c>
      <c r="N205" t="str">
        <f>VLOOKUP(A205,Table1[#All],9,FALSE)</f>
        <v>tier - 2</v>
      </c>
      <c r="O205" t="str">
        <f>VLOOKUP(A205,Table1[#All],10,FALSE)</f>
        <v>tier - 3</v>
      </c>
      <c r="P205" t="str">
        <f>VLOOKUP(A205,Table1[#All],12,FALSE)</f>
        <v>R1013</v>
      </c>
      <c r="Q205">
        <f>VLOOKUP(A205,Table1[#All],6,FALSE)</f>
        <v>23</v>
      </c>
    </row>
    <row r="206" spans="1:17" x14ac:dyDescent="0.3">
      <c r="A206" s="10" t="s">
        <v>2166</v>
      </c>
      <c r="B206" t="str">
        <f>VLOOKUP(A206,'Customer Names'!A205:E2540,5,FALSE)</f>
        <v>Aguero</v>
      </c>
      <c r="C206">
        <f>VLOOKUP(A206,'Medical Examinations'!A205:J2540,2,FALSE)</f>
        <v>41.65</v>
      </c>
      <c r="D206">
        <f>VLOOKUP(A206,'Medical Examinations'!A205:J2540,4,FALSE)</f>
        <v>10.73</v>
      </c>
      <c r="E206" t="str">
        <f>VLOOKUP(A206,'Medical Examinations'!A205:J2540,6,FALSE)</f>
        <v>Yes</v>
      </c>
      <c r="F206" t="str">
        <f>VLOOKUP(A206,'Medical Examinations'!A205:K2540,7,FALSE)</f>
        <v>No</v>
      </c>
      <c r="G206" t="str">
        <f>VLOOKUP(A206,'Medical Examinations'!A205:L2540,8,FALSE)</f>
        <v>No</v>
      </c>
      <c r="H206">
        <f>VLOOKUP(A206,'Medical Examinations'!A205:M2540,9,FALSE)</f>
        <v>0</v>
      </c>
      <c r="I206" t="str">
        <f>VLOOKUP(A206,'Medical Examinations'!A205:N2540,10,FALSE)</f>
        <v>Yes</v>
      </c>
      <c r="J206" t="str">
        <f>VLOOKUP(A206,'Medical Examinations'!A205:O2540,3,FALSE)</f>
        <v>Obesity</v>
      </c>
      <c r="K206" t="str">
        <f>VLOOKUP(A206,'Medical Examinations'!A205:P2540,5,FALSE)</f>
        <v>Diabetes</v>
      </c>
      <c r="L206" t="str">
        <f>VLOOKUP(A206,Table1[#All],5,FALSE)</f>
        <v>22-Nov-1981</v>
      </c>
      <c r="M206" s="16">
        <f>VLOOKUP(A206,Table1[#All],8,FALSE)</f>
        <v>35952.65</v>
      </c>
      <c r="N206" t="str">
        <f>VLOOKUP(A206,Table1[#All],9,FALSE)</f>
        <v>tier - 1</v>
      </c>
      <c r="O206" t="str">
        <f>VLOOKUP(A206,Table1[#All],10,FALSE)</f>
        <v>tier - 3</v>
      </c>
      <c r="P206" t="str">
        <f>VLOOKUP(A206,Table1[#All],12,FALSE)</f>
        <v>R1011</v>
      </c>
      <c r="Q206">
        <f>VLOOKUP(A206,Table1[#All],6,FALSE)</f>
        <v>41</v>
      </c>
    </row>
    <row r="207" spans="1:17" x14ac:dyDescent="0.3">
      <c r="A207" s="10" t="s">
        <v>2165</v>
      </c>
      <c r="B207" t="str">
        <f>VLOOKUP(A207,'Customer Names'!A206:E2541,5,FALSE)</f>
        <v>Woodward</v>
      </c>
      <c r="C207">
        <f>VLOOKUP(A207,'Medical Examinations'!A206:J2541,2,FALSE)</f>
        <v>50.79</v>
      </c>
      <c r="D207">
        <f>VLOOKUP(A207,'Medical Examinations'!A206:J2541,4,FALSE)</f>
        <v>4.45</v>
      </c>
      <c r="E207" t="str">
        <f>VLOOKUP(A207,'Medical Examinations'!A206:J2541,6,FALSE)</f>
        <v>No</v>
      </c>
      <c r="F207" t="str">
        <f>VLOOKUP(A207,'Medical Examinations'!A206:K2541,7,FALSE)</f>
        <v>No</v>
      </c>
      <c r="G207" t="str">
        <f>VLOOKUP(A207,'Medical Examinations'!A206:L2541,8,FALSE)</f>
        <v>No</v>
      </c>
      <c r="H207">
        <f>VLOOKUP(A207,'Medical Examinations'!A206:M2541,9,FALSE)</f>
        <v>1</v>
      </c>
      <c r="I207" t="str">
        <f>VLOOKUP(A207,'Medical Examinations'!A206:N2541,10,FALSE)</f>
        <v>Yes</v>
      </c>
      <c r="J207" t="str">
        <f>VLOOKUP(A207,'Medical Examinations'!A206:O2541,3,FALSE)</f>
        <v>Obesity</v>
      </c>
      <c r="K207" t="str">
        <f>VLOOKUP(A207,'Medical Examinations'!A206:P2541,5,FALSE)</f>
        <v>Normal</v>
      </c>
      <c r="L207" t="str">
        <f>VLOOKUP(A207,Table1[#All],5,FALSE)</f>
        <v>18-Jun-1992</v>
      </c>
      <c r="M207" s="16">
        <f>VLOOKUP(A207,Table1[#All],8,FALSE)</f>
        <v>35883.269999999997</v>
      </c>
      <c r="N207" t="str">
        <f>VLOOKUP(A207,Table1[#All],9,FALSE)</f>
        <v>tier - 2</v>
      </c>
      <c r="O207" t="str">
        <f>VLOOKUP(A207,Table1[#All],10,FALSE)</f>
        <v>tier - 1</v>
      </c>
      <c r="P207" t="str">
        <f>VLOOKUP(A207,Table1[#All],12,FALSE)</f>
        <v>R1011</v>
      </c>
      <c r="Q207">
        <f>VLOOKUP(A207,Table1[#All],6,FALSE)</f>
        <v>30</v>
      </c>
    </row>
    <row r="208" spans="1:17" x14ac:dyDescent="0.3">
      <c r="A208" s="10" t="s">
        <v>2164</v>
      </c>
      <c r="B208" t="str">
        <f>VLOOKUP(A208,'Customer Names'!A207:E2542,5,FALSE)</f>
        <v>McElroy</v>
      </c>
      <c r="C208">
        <f>VLOOKUP(A208,'Medical Examinations'!A207:J2542,2,FALSE)</f>
        <v>35.43</v>
      </c>
      <c r="D208">
        <f>VLOOKUP(A208,'Medical Examinations'!A207:J2542,4,FALSE)</f>
        <v>5.25</v>
      </c>
      <c r="E208" t="str">
        <f>VLOOKUP(A208,'Medical Examinations'!A207:J2542,6,FALSE)</f>
        <v>Yes</v>
      </c>
      <c r="F208" t="str">
        <f>VLOOKUP(A208,'Medical Examinations'!A207:K2542,7,FALSE)</f>
        <v>No</v>
      </c>
      <c r="G208" t="str">
        <f>VLOOKUP(A208,'Medical Examinations'!A207:L2542,8,FALSE)</f>
        <v>No</v>
      </c>
      <c r="H208">
        <f>VLOOKUP(A208,'Medical Examinations'!A207:M2542,9,FALSE)</f>
        <v>0</v>
      </c>
      <c r="I208" t="str">
        <f>VLOOKUP(A208,'Medical Examinations'!A207:N2542,10,FALSE)</f>
        <v>Yes</v>
      </c>
      <c r="J208" t="str">
        <f>VLOOKUP(A208,'Medical Examinations'!A207:O2542,3,FALSE)</f>
        <v>Obesity</v>
      </c>
      <c r="K208" t="str">
        <f>VLOOKUP(A208,'Medical Examinations'!A207:P2542,5,FALSE)</f>
        <v>Normal</v>
      </c>
      <c r="L208" t="str">
        <f>VLOOKUP(A208,Table1[#All],5,FALSE)</f>
        <v>04-Oct-1976</v>
      </c>
      <c r="M208" s="16">
        <f>VLOOKUP(A208,Table1[#All],8,FALSE)</f>
        <v>35733.96</v>
      </c>
      <c r="N208" t="str">
        <f>VLOOKUP(A208,Table1[#All],9,FALSE)</f>
        <v>tier - 2</v>
      </c>
      <c r="O208" t="str">
        <f>VLOOKUP(A208,Table1[#All],10,FALSE)</f>
        <v>tier - 2</v>
      </c>
      <c r="P208" t="str">
        <f>VLOOKUP(A208,Table1[#All],12,FALSE)</f>
        <v>R1011</v>
      </c>
      <c r="Q208">
        <f>VLOOKUP(A208,Table1[#All],6,FALSE)</f>
        <v>46</v>
      </c>
    </row>
    <row r="209" spans="1:17" x14ac:dyDescent="0.3">
      <c r="A209" s="10" t="s">
        <v>2163</v>
      </c>
      <c r="B209" t="str">
        <f>VLOOKUP(A209,'Customer Names'!A208:E2543,5,FALSE)</f>
        <v>Lopez</v>
      </c>
      <c r="C209">
        <f>VLOOKUP(A209,'Medical Examinations'!A208:J2543,2,FALSE)</f>
        <v>35.25</v>
      </c>
      <c r="D209">
        <f>VLOOKUP(A209,'Medical Examinations'!A208:J2543,4,FALSE)</f>
        <v>9.51</v>
      </c>
      <c r="E209" t="str">
        <f>VLOOKUP(A209,'Medical Examinations'!A208:J2543,6,FALSE)</f>
        <v>No</v>
      </c>
      <c r="F209" t="str">
        <f>VLOOKUP(A209,'Medical Examinations'!A208:K2543,7,FALSE)</f>
        <v>No</v>
      </c>
      <c r="G209" t="str">
        <f>VLOOKUP(A209,'Medical Examinations'!A208:L2543,8,FALSE)</f>
        <v>No</v>
      </c>
      <c r="H209">
        <f>VLOOKUP(A209,'Medical Examinations'!A208:M2543,9,FALSE)</f>
        <v>0</v>
      </c>
      <c r="I209" t="str">
        <f>VLOOKUP(A209,'Medical Examinations'!A208:N2543,10,FALSE)</f>
        <v>Yes</v>
      </c>
      <c r="J209" t="str">
        <f>VLOOKUP(A209,'Medical Examinations'!A208:O2543,3,FALSE)</f>
        <v>Obesity</v>
      </c>
      <c r="K209" t="str">
        <f>VLOOKUP(A209,'Medical Examinations'!A208:P2543,5,FALSE)</f>
        <v>Diabetes</v>
      </c>
      <c r="L209" t="str">
        <f>VLOOKUP(A209,Table1[#All],5,FALSE)</f>
        <v>15-Jul-1974</v>
      </c>
      <c r="M209" s="16">
        <f>VLOOKUP(A209,Table1[#All],8,FALSE)</f>
        <v>35711.39</v>
      </c>
      <c r="N209" t="str">
        <f>VLOOKUP(A209,Table1[#All],9,FALSE)</f>
        <v>tier - 2</v>
      </c>
      <c r="O209" t="str">
        <f>VLOOKUP(A209,Table1[#All],10,FALSE)</f>
        <v>tier - 3</v>
      </c>
      <c r="P209" t="str">
        <f>VLOOKUP(A209,Table1[#All],12,FALSE)</f>
        <v>R1012</v>
      </c>
      <c r="Q209">
        <f>VLOOKUP(A209,Table1[#All],6,FALSE)</f>
        <v>48</v>
      </c>
    </row>
    <row r="210" spans="1:17" x14ac:dyDescent="0.3">
      <c r="A210" s="10" t="s">
        <v>2162</v>
      </c>
      <c r="B210" t="str">
        <f>VLOOKUP(A210,'Customer Names'!A209:E2544,5,FALSE)</f>
        <v>Cardosi</v>
      </c>
      <c r="C210">
        <f>VLOOKUP(A210,'Medical Examinations'!A209:J2544,2,FALSE)</f>
        <v>36.85</v>
      </c>
      <c r="D210">
        <f>VLOOKUP(A210,'Medical Examinations'!A209:J2544,4,FALSE)</f>
        <v>11.12</v>
      </c>
      <c r="E210" t="str">
        <f>VLOOKUP(A210,'Medical Examinations'!A209:J2544,6,FALSE)</f>
        <v>No</v>
      </c>
      <c r="F210" t="str">
        <f>VLOOKUP(A210,'Medical Examinations'!A209:K2544,7,FALSE)</f>
        <v>No</v>
      </c>
      <c r="G210" t="str">
        <f>VLOOKUP(A210,'Medical Examinations'!A209:L2544,8,FALSE)</f>
        <v>No</v>
      </c>
      <c r="H210">
        <f>VLOOKUP(A210,'Medical Examinations'!A209:M2544,9,FALSE)</f>
        <v>0</v>
      </c>
      <c r="I210" t="str">
        <f>VLOOKUP(A210,'Medical Examinations'!A209:N2544,10,FALSE)</f>
        <v>Yes</v>
      </c>
      <c r="J210" t="str">
        <f>VLOOKUP(A210,'Medical Examinations'!A209:O2544,3,FALSE)</f>
        <v>Obesity</v>
      </c>
      <c r="K210" t="str">
        <f>VLOOKUP(A210,'Medical Examinations'!A209:P2544,5,FALSE)</f>
        <v>Diabetes</v>
      </c>
      <c r="L210" t="str">
        <f>VLOOKUP(A210,Table1[#All],5,FALSE)</f>
        <v>19-Dec-1978</v>
      </c>
      <c r="M210" s="16">
        <f>VLOOKUP(A210,Table1[#All],8,FALSE)</f>
        <v>35701.9</v>
      </c>
      <c r="N210" t="str">
        <f>VLOOKUP(A210,Table1[#All],9,FALSE)</f>
        <v>tier - 2</v>
      </c>
      <c r="O210" t="str">
        <f>VLOOKUP(A210,Table1[#All],10,FALSE)</f>
        <v>tier - 1</v>
      </c>
      <c r="P210" t="str">
        <f>VLOOKUP(A210,Table1[#All],12,FALSE)</f>
        <v>R1011</v>
      </c>
      <c r="Q210">
        <f>VLOOKUP(A210,Table1[#All],6,FALSE)</f>
        <v>44</v>
      </c>
    </row>
    <row r="211" spans="1:17" x14ac:dyDescent="0.3">
      <c r="A211" s="10" t="s">
        <v>2161</v>
      </c>
      <c r="B211" t="str">
        <f>VLOOKUP(A211,'Customer Names'!A210:E2545,5,FALSE)</f>
        <v>Looney</v>
      </c>
      <c r="C211">
        <f>VLOOKUP(A211,'Medical Examinations'!A210:J2545,2,FALSE)</f>
        <v>31.02</v>
      </c>
      <c r="D211">
        <f>VLOOKUP(A211,'Medical Examinations'!A210:J2545,4,FALSE)</f>
        <v>4.5599999999999996</v>
      </c>
      <c r="E211" t="str">
        <f>VLOOKUP(A211,'Medical Examinations'!A210:J2545,6,FALSE)</f>
        <v>No</v>
      </c>
      <c r="F211" t="str">
        <f>VLOOKUP(A211,'Medical Examinations'!A210:K2545,7,FALSE)</f>
        <v>Yes</v>
      </c>
      <c r="G211" t="str">
        <f>VLOOKUP(A211,'Medical Examinations'!A210:L2545,8,FALSE)</f>
        <v>No</v>
      </c>
      <c r="H211">
        <f>VLOOKUP(A211,'Medical Examinations'!A210:M2545,9,FALSE)</f>
        <v>1</v>
      </c>
      <c r="I211" t="str">
        <f>VLOOKUP(A211,'Medical Examinations'!A210:N2545,10,FALSE)</f>
        <v>Yes</v>
      </c>
      <c r="J211" t="str">
        <f>VLOOKUP(A211,'Medical Examinations'!A210:O2545,3,FALSE)</f>
        <v>Obesity</v>
      </c>
      <c r="K211" t="str">
        <f>VLOOKUP(A211,'Medical Examinations'!A210:P2545,5,FALSE)</f>
        <v>Normal</v>
      </c>
      <c r="L211" t="str">
        <f>VLOOKUP(A211,Table1[#All],5,FALSE)</f>
        <v>17-Dec-2000</v>
      </c>
      <c r="M211" s="16">
        <f>VLOOKUP(A211,Table1[#All],8,FALSE)</f>
        <v>35595.589999999997</v>
      </c>
      <c r="N211" t="str">
        <f>VLOOKUP(A211,Table1[#All],9,FALSE)</f>
        <v>tier - 2</v>
      </c>
      <c r="O211" t="str">
        <f>VLOOKUP(A211,Table1[#All],10,FALSE)</f>
        <v>tier - 3</v>
      </c>
      <c r="P211" t="str">
        <f>VLOOKUP(A211,Table1[#All],12,FALSE)</f>
        <v>R1013</v>
      </c>
      <c r="Q211">
        <f>VLOOKUP(A211,Table1[#All],6,FALSE)</f>
        <v>22</v>
      </c>
    </row>
    <row r="212" spans="1:17" x14ac:dyDescent="0.3">
      <c r="A212" s="10" t="s">
        <v>2160</v>
      </c>
      <c r="B212" t="str">
        <f>VLOOKUP(A212,'Customer Names'!A211:E2546,5,FALSE)</f>
        <v>Zyryanov</v>
      </c>
      <c r="C212">
        <f>VLOOKUP(A212,'Medical Examinations'!A211:J2546,2,FALSE)</f>
        <v>35.6</v>
      </c>
      <c r="D212">
        <f>VLOOKUP(A212,'Medical Examinations'!A211:J2546,4,FALSE)</f>
        <v>4.0199999999999996</v>
      </c>
      <c r="E212" t="str">
        <f>VLOOKUP(A212,'Medical Examinations'!A211:J2546,6,FALSE)</f>
        <v>Yes</v>
      </c>
      <c r="F212" t="str">
        <f>VLOOKUP(A212,'Medical Examinations'!A211:K2546,7,FALSE)</f>
        <v>Yes</v>
      </c>
      <c r="G212" t="str">
        <f>VLOOKUP(A212,'Medical Examinations'!A211:L2546,8,FALSE)</f>
        <v>No</v>
      </c>
      <c r="H212">
        <f>VLOOKUP(A212,'Medical Examinations'!A211:M2546,9,FALSE)</f>
        <v>2</v>
      </c>
      <c r="I212" t="str">
        <f>VLOOKUP(A212,'Medical Examinations'!A211:N2546,10,FALSE)</f>
        <v>Yes</v>
      </c>
      <c r="J212" t="str">
        <f>VLOOKUP(A212,'Medical Examinations'!A211:O2546,3,FALSE)</f>
        <v>Obesity</v>
      </c>
      <c r="K212" t="str">
        <f>VLOOKUP(A212,'Medical Examinations'!A211:P2546,5,FALSE)</f>
        <v>Normal</v>
      </c>
      <c r="L212" t="str">
        <f>VLOOKUP(A212,Table1[#All],5,FALSE)</f>
        <v>19-Nov-2000</v>
      </c>
      <c r="M212" s="16">
        <f>VLOOKUP(A212,Table1[#All],8,FALSE)</f>
        <v>35585.58</v>
      </c>
      <c r="N212" t="str">
        <f>VLOOKUP(A212,Table1[#All],9,FALSE)</f>
        <v>tier - 2</v>
      </c>
      <c r="O212" t="str">
        <f>VLOOKUP(A212,Table1[#All],10,FALSE)</f>
        <v>tier - 3</v>
      </c>
      <c r="P212" t="str">
        <f>VLOOKUP(A212,Table1[#All],12,FALSE)</f>
        <v>R1011</v>
      </c>
      <c r="Q212">
        <f>VLOOKUP(A212,Table1[#All],6,FALSE)</f>
        <v>22</v>
      </c>
    </row>
    <row r="213" spans="1:17" x14ac:dyDescent="0.3">
      <c r="A213" s="10" t="s">
        <v>2159</v>
      </c>
      <c r="B213" t="str">
        <f>VLOOKUP(A213,'Customer Names'!A212:E2547,5,FALSE)</f>
        <v>Gavin</v>
      </c>
      <c r="C213">
        <f>VLOOKUP(A213,'Medical Examinations'!A212:J2547,2,FALSE)</f>
        <v>34.39</v>
      </c>
      <c r="D213">
        <f>VLOOKUP(A213,'Medical Examinations'!A212:J2547,4,FALSE)</f>
        <v>8.7200000000000006</v>
      </c>
      <c r="E213" t="str">
        <f>VLOOKUP(A213,'Medical Examinations'!A212:J2547,6,FALSE)</f>
        <v>No</v>
      </c>
      <c r="F213" t="str">
        <f>VLOOKUP(A213,'Medical Examinations'!A212:K2547,7,FALSE)</f>
        <v>No</v>
      </c>
      <c r="G213" t="str">
        <f>VLOOKUP(A213,'Medical Examinations'!A212:L2547,8,FALSE)</f>
        <v>No</v>
      </c>
      <c r="H213">
        <f>VLOOKUP(A213,'Medical Examinations'!A212:M2547,9,FALSE)</f>
        <v>0</v>
      </c>
      <c r="I213" t="str">
        <f>VLOOKUP(A213,'Medical Examinations'!A212:N2547,10,FALSE)</f>
        <v>Yes</v>
      </c>
      <c r="J213" t="str">
        <f>VLOOKUP(A213,'Medical Examinations'!A212:O2547,3,FALSE)</f>
        <v>Obesity</v>
      </c>
      <c r="K213" t="str">
        <f>VLOOKUP(A213,'Medical Examinations'!A212:P2547,5,FALSE)</f>
        <v>Diabetes</v>
      </c>
      <c r="L213" t="str">
        <f>VLOOKUP(A213,Table1[#All],5,FALSE)</f>
        <v>10-Aug-1971</v>
      </c>
      <c r="M213" s="16">
        <f>VLOOKUP(A213,Table1[#All],8,FALSE)</f>
        <v>35583.17</v>
      </c>
      <c r="N213" t="str">
        <f>VLOOKUP(A213,Table1[#All],9,FALSE)</f>
        <v>tier - 1</v>
      </c>
      <c r="O213" t="str">
        <f>VLOOKUP(A213,Table1[#All],10,FALSE)</f>
        <v>tier - 3</v>
      </c>
      <c r="P213" t="str">
        <f>VLOOKUP(A213,Table1[#All],12,FALSE)</f>
        <v>R1011</v>
      </c>
      <c r="Q213">
        <f>VLOOKUP(A213,Table1[#All],6,FALSE)</f>
        <v>51</v>
      </c>
    </row>
    <row r="214" spans="1:17" x14ac:dyDescent="0.3">
      <c r="A214" s="10" t="s">
        <v>2158</v>
      </c>
      <c r="B214" t="str">
        <f>VLOOKUP(A214,'Customer Names'!A213:E2548,5,FALSE)</f>
        <v>Littlefield</v>
      </c>
      <c r="C214">
        <f>VLOOKUP(A214,'Medical Examinations'!A213:J2548,2,FALSE)</f>
        <v>29.06</v>
      </c>
      <c r="D214">
        <f>VLOOKUP(A214,'Medical Examinations'!A213:J2548,4,FALSE)</f>
        <v>6.25</v>
      </c>
      <c r="E214" t="str">
        <f>VLOOKUP(A214,'Medical Examinations'!A213:J2548,6,FALSE)</f>
        <v>Yes</v>
      </c>
      <c r="F214" t="str">
        <f>VLOOKUP(A214,'Medical Examinations'!A213:K2548,7,FALSE)</f>
        <v>No</v>
      </c>
      <c r="G214" t="str">
        <f>VLOOKUP(A214,'Medical Examinations'!A213:L2548,8,FALSE)</f>
        <v>No</v>
      </c>
      <c r="H214">
        <f>VLOOKUP(A214,'Medical Examinations'!A213:M2548,9,FALSE)</f>
        <v>1</v>
      </c>
      <c r="I214" t="str">
        <f>VLOOKUP(A214,'Medical Examinations'!A213:N2548,10,FALSE)</f>
        <v>Yes</v>
      </c>
      <c r="J214" t="str">
        <f>VLOOKUP(A214,'Medical Examinations'!A213:O2548,3,FALSE)</f>
        <v>Over Weight</v>
      </c>
      <c r="K214" t="str">
        <f>VLOOKUP(A214,'Medical Examinations'!A213:P2548,5,FALSE)</f>
        <v>Prediabetes</v>
      </c>
      <c r="L214" t="str">
        <f>VLOOKUP(A214,Table1[#All],5,FALSE)</f>
        <v>29-Aug-1964</v>
      </c>
      <c r="M214" s="16">
        <f>VLOOKUP(A214,Table1[#All],8,FALSE)</f>
        <v>35573.26</v>
      </c>
      <c r="N214" t="str">
        <f>VLOOKUP(A214,Table1[#All],9,FALSE)</f>
        <v>tier - 2</v>
      </c>
      <c r="O214" t="str">
        <f>VLOOKUP(A214,Table1[#All],10,FALSE)</f>
        <v>tier - 1</v>
      </c>
      <c r="P214" t="str">
        <f>VLOOKUP(A214,Table1[#All],12,FALSE)</f>
        <v>R1011</v>
      </c>
      <c r="Q214">
        <f>VLOOKUP(A214,Table1[#All],6,FALSE)</f>
        <v>58</v>
      </c>
    </row>
    <row r="215" spans="1:17" x14ac:dyDescent="0.3">
      <c r="A215" s="10" t="s">
        <v>2157</v>
      </c>
      <c r="B215" t="str">
        <f>VLOOKUP(A215,'Customer Names'!A214:E2549,5,FALSE)</f>
        <v>Shearer</v>
      </c>
      <c r="C215">
        <f>VLOOKUP(A215,'Medical Examinations'!A214:J2549,2,FALSE)</f>
        <v>35.799999999999997</v>
      </c>
      <c r="D215">
        <f>VLOOKUP(A215,'Medical Examinations'!A214:J2549,4,FALSE)</f>
        <v>7.32</v>
      </c>
      <c r="E215" t="str">
        <f>VLOOKUP(A215,'Medical Examinations'!A214:J2549,6,FALSE)</f>
        <v>No</v>
      </c>
      <c r="F215" t="str">
        <f>VLOOKUP(A215,'Medical Examinations'!A214:K2549,7,FALSE)</f>
        <v>No</v>
      </c>
      <c r="G215" t="str">
        <f>VLOOKUP(A215,'Medical Examinations'!A214:L2549,8,FALSE)</f>
        <v>No</v>
      </c>
      <c r="H215">
        <f>VLOOKUP(A215,'Medical Examinations'!A214:M2549,9,FALSE)</f>
        <v>2</v>
      </c>
      <c r="I215" t="str">
        <f>VLOOKUP(A215,'Medical Examinations'!A214:N2549,10,FALSE)</f>
        <v>Yes</v>
      </c>
      <c r="J215" t="str">
        <f>VLOOKUP(A215,'Medical Examinations'!A214:O2549,3,FALSE)</f>
        <v>Obesity</v>
      </c>
      <c r="K215" t="str">
        <f>VLOOKUP(A215,'Medical Examinations'!A214:P2549,5,FALSE)</f>
        <v>Diabetes</v>
      </c>
      <c r="L215" t="str">
        <f>VLOOKUP(A215,Table1[#All],5,FALSE)</f>
        <v>27-Oct-1973</v>
      </c>
      <c r="M215" s="16">
        <f>VLOOKUP(A215,Table1[#All],8,FALSE)</f>
        <v>35547.72</v>
      </c>
      <c r="N215" t="str">
        <f>VLOOKUP(A215,Table1[#All],9,FALSE)</f>
        <v>tier - 1</v>
      </c>
      <c r="O215" t="str">
        <f>VLOOKUP(A215,Table1[#All],10,FALSE)</f>
        <v>tier - 1</v>
      </c>
      <c r="P215" t="str">
        <f>VLOOKUP(A215,Table1[#All],12,FALSE)</f>
        <v>R1011</v>
      </c>
      <c r="Q215">
        <f>VLOOKUP(A215,Table1[#All],6,FALSE)</f>
        <v>49</v>
      </c>
    </row>
    <row r="216" spans="1:17" x14ac:dyDescent="0.3">
      <c r="A216" s="10" t="s">
        <v>2156</v>
      </c>
      <c r="B216" t="str">
        <f>VLOOKUP(A216,'Customer Names'!A215:E2550,5,FALSE)</f>
        <v>Armstrong</v>
      </c>
      <c r="C216">
        <f>VLOOKUP(A216,'Medical Examinations'!A215:J2550,2,FALSE)</f>
        <v>49.8</v>
      </c>
      <c r="D216">
        <f>VLOOKUP(A216,'Medical Examinations'!A215:J2550,4,FALSE)</f>
        <v>4.24</v>
      </c>
      <c r="E216" t="str">
        <f>VLOOKUP(A216,'Medical Examinations'!A215:J2550,6,FALSE)</f>
        <v>No</v>
      </c>
      <c r="F216" t="str">
        <f>VLOOKUP(A216,'Medical Examinations'!A215:K2550,7,FALSE)</f>
        <v>No</v>
      </c>
      <c r="G216" t="str">
        <f>VLOOKUP(A216,'Medical Examinations'!A215:L2550,8,FALSE)</f>
        <v>No</v>
      </c>
      <c r="H216">
        <f>VLOOKUP(A216,'Medical Examinations'!A215:M2550,9,FALSE)</f>
        <v>1</v>
      </c>
      <c r="I216" t="str">
        <f>VLOOKUP(A216,'Medical Examinations'!A215:N2550,10,FALSE)</f>
        <v>Yes</v>
      </c>
      <c r="J216" t="str">
        <f>VLOOKUP(A216,'Medical Examinations'!A215:O2550,3,FALSE)</f>
        <v>Obesity</v>
      </c>
      <c r="K216" t="str">
        <f>VLOOKUP(A216,'Medical Examinations'!A215:P2550,5,FALSE)</f>
        <v>Normal</v>
      </c>
      <c r="L216" t="str">
        <f>VLOOKUP(A216,Table1[#All],5,FALSE)</f>
        <v>13-Sep-1992</v>
      </c>
      <c r="M216" s="16">
        <f>VLOOKUP(A216,Table1[#All],8,FALSE)</f>
        <v>35547.47</v>
      </c>
      <c r="N216" t="str">
        <f>VLOOKUP(A216,Table1[#All],9,FALSE)</f>
        <v>tier - 2</v>
      </c>
      <c r="O216" t="str">
        <f>VLOOKUP(A216,Table1[#All],10,FALSE)</f>
        <v>tier - 3</v>
      </c>
      <c r="P216" t="str">
        <f>VLOOKUP(A216,Table1[#All],12,FALSE)</f>
        <v>R1011</v>
      </c>
      <c r="Q216">
        <f>VLOOKUP(A216,Table1[#All],6,FALSE)</f>
        <v>30</v>
      </c>
    </row>
    <row r="217" spans="1:17" x14ac:dyDescent="0.3">
      <c r="A217" s="10" t="s">
        <v>2155</v>
      </c>
      <c r="B217" t="str">
        <f>VLOOKUP(A217,'Customer Names'!A216:E2551,5,FALSE)</f>
        <v>Warriner</v>
      </c>
      <c r="C217">
        <f>VLOOKUP(A217,'Medical Examinations'!A216:J2551,2,FALSE)</f>
        <v>35.71</v>
      </c>
      <c r="D217">
        <f>VLOOKUP(A217,'Medical Examinations'!A216:J2551,4,FALSE)</f>
        <v>6.84</v>
      </c>
      <c r="E217" t="str">
        <f>VLOOKUP(A217,'Medical Examinations'!A216:J2551,6,FALSE)</f>
        <v>No</v>
      </c>
      <c r="F217" t="str">
        <f>VLOOKUP(A217,'Medical Examinations'!A216:K2551,7,FALSE)</f>
        <v>No</v>
      </c>
      <c r="G217" t="str">
        <f>VLOOKUP(A217,'Medical Examinations'!A216:L2551,8,FALSE)</f>
        <v>No</v>
      </c>
      <c r="H217">
        <f>VLOOKUP(A217,'Medical Examinations'!A216:M2551,9,FALSE)</f>
        <v>2</v>
      </c>
      <c r="I217" t="str">
        <f>VLOOKUP(A217,'Medical Examinations'!A216:N2551,10,FALSE)</f>
        <v>Yes</v>
      </c>
      <c r="J217" t="str">
        <f>VLOOKUP(A217,'Medical Examinations'!A216:O2551,3,FALSE)</f>
        <v>Obesity</v>
      </c>
      <c r="K217" t="str">
        <f>VLOOKUP(A217,'Medical Examinations'!A216:P2551,5,FALSE)</f>
        <v>Diabetes</v>
      </c>
      <c r="L217" t="str">
        <f>VLOOKUP(A217,Table1[#All],5,FALSE)</f>
        <v>16-Dec-1973</v>
      </c>
      <c r="M217" s="16">
        <f>VLOOKUP(A217,Table1[#All],8,FALSE)</f>
        <v>35517.19</v>
      </c>
      <c r="N217" t="str">
        <f>VLOOKUP(A217,Table1[#All],9,FALSE)</f>
        <v>tier - 2</v>
      </c>
      <c r="O217" t="str">
        <f>VLOOKUP(A217,Table1[#All],10,FALSE)</f>
        <v>tier - 2</v>
      </c>
      <c r="P217" t="str">
        <f>VLOOKUP(A217,Table1[#All],12,FALSE)</f>
        <v>R1011</v>
      </c>
      <c r="Q217">
        <f>VLOOKUP(A217,Table1[#All],6,FALSE)</f>
        <v>49</v>
      </c>
    </row>
    <row r="218" spans="1:17" x14ac:dyDescent="0.3">
      <c r="A218" s="10" t="s">
        <v>2154</v>
      </c>
      <c r="B218" t="str">
        <f>VLOOKUP(A218,'Customer Names'!A217:E2552,5,FALSE)</f>
        <v>White</v>
      </c>
      <c r="C218">
        <f>VLOOKUP(A218,'Medical Examinations'!A217:J2552,2,FALSE)</f>
        <v>30.8</v>
      </c>
      <c r="D218">
        <f>VLOOKUP(A218,'Medical Examinations'!A217:J2552,4,FALSE)</f>
        <v>5.23</v>
      </c>
      <c r="E218" t="str">
        <f>VLOOKUP(A218,'Medical Examinations'!A217:J2552,6,FALSE)</f>
        <v>Yes</v>
      </c>
      <c r="F218" t="str">
        <f>VLOOKUP(A218,'Medical Examinations'!A217:K2552,7,FALSE)</f>
        <v>No</v>
      </c>
      <c r="G218" t="str">
        <f>VLOOKUP(A218,'Medical Examinations'!A217:L2552,8,FALSE)</f>
        <v>No</v>
      </c>
      <c r="H218">
        <f>VLOOKUP(A218,'Medical Examinations'!A217:M2552,9,FALSE)</f>
        <v>1</v>
      </c>
      <c r="I218" t="str">
        <f>VLOOKUP(A218,'Medical Examinations'!A217:N2552,10,FALSE)</f>
        <v>Yes</v>
      </c>
      <c r="J218" t="str">
        <f>VLOOKUP(A218,'Medical Examinations'!A217:O2552,3,FALSE)</f>
        <v>Obesity</v>
      </c>
      <c r="K218" t="str">
        <f>VLOOKUP(A218,'Medical Examinations'!A217:P2552,5,FALSE)</f>
        <v>Normal</v>
      </c>
      <c r="L218" t="str">
        <f>VLOOKUP(A218,Table1[#All],5,FALSE)</f>
        <v>20-Nov-1988</v>
      </c>
      <c r="M218" s="16">
        <f>VLOOKUP(A218,Table1[#All],8,FALSE)</f>
        <v>35491.64</v>
      </c>
      <c r="N218" t="str">
        <f>VLOOKUP(A218,Table1[#All],9,FALSE)</f>
        <v>tier - 1</v>
      </c>
      <c r="O218" t="str">
        <f>VLOOKUP(A218,Table1[#All],10,FALSE)</f>
        <v>tier - 2</v>
      </c>
      <c r="P218" t="str">
        <f>VLOOKUP(A218,Table1[#All],12,FALSE)</f>
        <v>R1011</v>
      </c>
      <c r="Q218">
        <f>VLOOKUP(A218,Table1[#All],6,FALSE)</f>
        <v>34</v>
      </c>
    </row>
    <row r="219" spans="1:17" x14ac:dyDescent="0.3">
      <c r="A219" s="10" t="s">
        <v>2153</v>
      </c>
      <c r="B219" t="str">
        <f>VLOOKUP(A219,'Customer Names'!A218:E2553,5,FALSE)</f>
        <v>Cordaro</v>
      </c>
      <c r="C219">
        <f>VLOOKUP(A219,'Medical Examinations'!A218:J2553,2,FALSE)</f>
        <v>33.69</v>
      </c>
      <c r="D219">
        <f>VLOOKUP(A219,'Medical Examinations'!A218:J2553,4,FALSE)</f>
        <v>9.68</v>
      </c>
      <c r="E219" t="str">
        <f>VLOOKUP(A219,'Medical Examinations'!A218:J2553,6,FALSE)</f>
        <v>No</v>
      </c>
      <c r="F219" t="str">
        <f>VLOOKUP(A219,'Medical Examinations'!A218:K2553,7,FALSE)</f>
        <v>No</v>
      </c>
      <c r="G219" t="str">
        <f>VLOOKUP(A219,'Medical Examinations'!A218:L2553,8,FALSE)</f>
        <v>No</v>
      </c>
      <c r="H219">
        <f>VLOOKUP(A219,'Medical Examinations'!A218:M2553,9,FALSE)</f>
        <v>0</v>
      </c>
      <c r="I219" t="str">
        <f>VLOOKUP(A219,'Medical Examinations'!A218:N2553,10,FALSE)</f>
        <v>Yes</v>
      </c>
      <c r="J219" t="str">
        <f>VLOOKUP(A219,'Medical Examinations'!A218:O2553,3,FALSE)</f>
        <v>Obesity</v>
      </c>
      <c r="K219" t="str">
        <f>VLOOKUP(A219,'Medical Examinations'!A218:P2553,5,FALSE)</f>
        <v>Diabetes</v>
      </c>
      <c r="L219" t="str">
        <f>VLOOKUP(A219,Table1[#All],5,FALSE)</f>
        <v>22-Sep-1971</v>
      </c>
      <c r="M219" s="16">
        <f>VLOOKUP(A219,Table1[#All],8,FALSE)</f>
        <v>35345.730000000003</v>
      </c>
      <c r="N219" t="str">
        <f>VLOOKUP(A219,Table1[#All],9,FALSE)</f>
        <v>tier - 2</v>
      </c>
      <c r="O219" t="str">
        <f>VLOOKUP(A219,Table1[#All],10,FALSE)</f>
        <v>tier - 3</v>
      </c>
      <c r="P219" t="str">
        <f>VLOOKUP(A219,Table1[#All],12,FALSE)</f>
        <v>R1011</v>
      </c>
      <c r="Q219">
        <f>VLOOKUP(A219,Table1[#All],6,FALSE)</f>
        <v>51</v>
      </c>
    </row>
    <row r="220" spans="1:17" x14ac:dyDescent="0.3">
      <c r="A220" s="10" t="s">
        <v>2152</v>
      </c>
      <c r="B220" t="str">
        <f>VLOOKUP(A220,'Customer Names'!A219:E2554,5,FALSE)</f>
        <v>Hamilton</v>
      </c>
      <c r="C220">
        <f>VLOOKUP(A220,'Medical Examinations'!A219:J2554,2,FALSE)</f>
        <v>42.27</v>
      </c>
      <c r="D220">
        <f>VLOOKUP(A220,'Medical Examinations'!A219:J2554,4,FALSE)</f>
        <v>6.05</v>
      </c>
      <c r="E220" t="str">
        <f>VLOOKUP(A220,'Medical Examinations'!A219:J2554,6,FALSE)</f>
        <v>Yes</v>
      </c>
      <c r="F220" t="str">
        <f>VLOOKUP(A220,'Medical Examinations'!A219:K2554,7,FALSE)</f>
        <v>No</v>
      </c>
      <c r="G220" t="str">
        <f>VLOOKUP(A220,'Medical Examinations'!A219:L2554,8,FALSE)</f>
        <v>No</v>
      </c>
      <c r="H220">
        <f>VLOOKUP(A220,'Medical Examinations'!A219:M2554,9,FALSE)</f>
        <v>1</v>
      </c>
      <c r="I220" t="str">
        <f>VLOOKUP(A220,'Medical Examinations'!A219:N2554,10,FALSE)</f>
        <v>Yes</v>
      </c>
      <c r="J220" t="str">
        <f>VLOOKUP(A220,'Medical Examinations'!A219:O2554,3,FALSE)</f>
        <v>Obesity</v>
      </c>
      <c r="K220" t="str">
        <f>VLOOKUP(A220,'Medical Examinations'!A219:P2554,5,FALSE)</f>
        <v>Prediabetes</v>
      </c>
      <c r="L220" t="str">
        <f>VLOOKUP(A220,Table1[#All],5,FALSE)</f>
        <v>19-Sep-1988</v>
      </c>
      <c r="M220" s="16">
        <f>VLOOKUP(A220,Table1[#All],8,FALSE)</f>
        <v>35315.96</v>
      </c>
      <c r="N220" t="str">
        <f>VLOOKUP(A220,Table1[#All],9,FALSE)</f>
        <v>tier - 2</v>
      </c>
      <c r="O220" t="str">
        <f>VLOOKUP(A220,Table1[#All],10,FALSE)</f>
        <v>tier - 1</v>
      </c>
      <c r="P220" t="str">
        <f>VLOOKUP(A220,Table1[#All],12,FALSE)</f>
        <v>R1011</v>
      </c>
      <c r="Q220">
        <f>VLOOKUP(A220,Table1[#All],6,FALSE)</f>
        <v>34</v>
      </c>
    </row>
    <row r="221" spans="1:17" x14ac:dyDescent="0.3">
      <c r="A221" s="10" t="s">
        <v>2151</v>
      </c>
      <c r="B221" t="str">
        <f>VLOOKUP(A221,'Customer Names'!A220:E2555,5,FALSE)</f>
        <v>Meyer</v>
      </c>
      <c r="C221">
        <f>VLOOKUP(A221,'Medical Examinations'!A220:J2555,2,FALSE)</f>
        <v>53.25</v>
      </c>
      <c r="D221">
        <f>VLOOKUP(A221,'Medical Examinations'!A220:J2555,4,FALSE)</f>
        <v>6.11</v>
      </c>
      <c r="E221" t="str">
        <f>VLOOKUP(A221,'Medical Examinations'!A220:J2555,6,FALSE)</f>
        <v>Yes</v>
      </c>
      <c r="F221" t="str">
        <f>VLOOKUP(A221,'Medical Examinations'!A220:K2555,7,FALSE)</f>
        <v>No</v>
      </c>
      <c r="G221" t="str">
        <f>VLOOKUP(A221,'Medical Examinations'!A220:L2555,8,FALSE)</f>
        <v>Yes</v>
      </c>
      <c r="H221">
        <f>VLOOKUP(A221,'Medical Examinations'!A220:M2555,9,FALSE)</f>
        <v>1</v>
      </c>
      <c r="I221" t="str">
        <f>VLOOKUP(A221,'Medical Examinations'!A220:N2555,10,FALSE)</f>
        <v>Yes</v>
      </c>
      <c r="J221" t="str">
        <f>VLOOKUP(A221,'Medical Examinations'!A220:O2555,3,FALSE)</f>
        <v>Obesity</v>
      </c>
      <c r="K221" t="str">
        <f>VLOOKUP(A221,'Medical Examinations'!A220:P2555,5,FALSE)</f>
        <v>Prediabetes</v>
      </c>
      <c r="L221" t="str">
        <f>VLOOKUP(A221,Table1[#All],5,FALSE)</f>
        <v>09-Jul-1997</v>
      </c>
      <c r="M221" s="16">
        <f>VLOOKUP(A221,Table1[#All],8,FALSE)</f>
        <v>35302.089999999997</v>
      </c>
      <c r="N221" t="str">
        <f>VLOOKUP(A221,Table1[#All],9,FALSE)</f>
        <v>tier - 1</v>
      </c>
      <c r="O221" t="str">
        <f>VLOOKUP(A221,Table1[#All],10,FALSE)</f>
        <v>tier - 2</v>
      </c>
      <c r="P221" t="str">
        <f>VLOOKUP(A221,Table1[#All],12,FALSE)</f>
        <v>R1011</v>
      </c>
      <c r="Q221">
        <f>VLOOKUP(A221,Table1[#All],6,FALSE)</f>
        <v>25</v>
      </c>
    </row>
    <row r="222" spans="1:17" x14ac:dyDescent="0.3">
      <c r="A222" s="10" t="s">
        <v>2150</v>
      </c>
      <c r="B222" t="str">
        <f>VLOOKUP(A222,'Customer Names'!A221:E2556,5,FALSE)</f>
        <v>Duke</v>
      </c>
      <c r="C222">
        <f>VLOOKUP(A222,'Medical Examinations'!A221:J2556,2,FALSE)</f>
        <v>26.8</v>
      </c>
      <c r="D222">
        <f>VLOOKUP(A222,'Medical Examinations'!A221:J2556,4,FALSE)</f>
        <v>10.93</v>
      </c>
      <c r="E222" t="str">
        <f>VLOOKUP(A222,'Medical Examinations'!A221:J2556,6,FALSE)</f>
        <v>Yes</v>
      </c>
      <c r="F222" t="str">
        <f>VLOOKUP(A222,'Medical Examinations'!A221:K2556,7,FALSE)</f>
        <v>No</v>
      </c>
      <c r="G222" t="str">
        <f>VLOOKUP(A222,'Medical Examinations'!A221:L2556,8,FALSE)</f>
        <v>No</v>
      </c>
      <c r="H222">
        <f>VLOOKUP(A222,'Medical Examinations'!A221:M2556,9,FALSE)</f>
        <v>0</v>
      </c>
      <c r="I222" t="str">
        <f>VLOOKUP(A222,'Medical Examinations'!A221:N2556,10,FALSE)</f>
        <v>No</v>
      </c>
      <c r="J222" t="str">
        <f>VLOOKUP(A222,'Medical Examinations'!A221:O2556,3,FALSE)</f>
        <v>Over Weight</v>
      </c>
      <c r="K222" t="str">
        <f>VLOOKUP(A222,'Medical Examinations'!A221:P2556,5,FALSE)</f>
        <v>Diabetes</v>
      </c>
      <c r="L222" t="str">
        <f>VLOOKUP(A222,Table1[#All],5,FALSE)</f>
        <v>30-Dec-1967</v>
      </c>
      <c r="M222" s="16">
        <f>VLOOKUP(A222,Table1[#All],8,FALSE)</f>
        <v>35160.129999999997</v>
      </c>
      <c r="N222" t="str">
        <f>VLOOKUP(A222,Table1[#All],9,FALSE)</f>
        <v>tier - 2</v>
      </c>
      <c r="O222" t="str">
        <f>VLOOKUP(A222,Table1[#All],10,FALSE)</f>
        <v>tier - 2</v>
      </c>
      <c r="P222" t="str">
        <f>VLOOKUP(A222,Table1[#All],12,FALSE)</f>
        <v>R1011</v>
      </c>
      <c r="Q222">
        <f>VLOOKUP(A222,Table1[#All],6,FALSE)</f>
        <v>55</v>
      </c>
    </row>
    <row r="223" spans="1:17" x14ac:dyDescent="0.3">
      <c r="A223" s="10" t="s">
        <v>2149</v>
      </c>
      <c r="B223" t="str">
        <f>VLOOKUP(A223,'Customer Names'!A222:E2557,5,FALSE)</f>
        <v>Malatesta</v>
      </c>
      <c r="C223">
        <f>VLOOKUP(A223,'Medical Examinations'!A222:J2557,2,FALSE)</f>
        <v>28.5</v>
      </c>
      <c r="D223">
        <f>VLOOKUP(A223,'Medical Examinations'!A222:J2557,4,FALSE)</f>
        <v>5.12</v>
      </c>
      <c r="E223" t="str">
        <f>VLOOKUP(A223,'Medical Examinations'!A222:J2557,6,FALSE)</f>
        <v>No</v>
      </c>
      <c r="F223" t="str">
        <f>VLOOKUP(A223,'Medical Examinations'!A222:K2557,7,FALSE)</f>
        <v>No</v>
      </c>
      <c r="G223" t="str">
        <f>VLOOKUP(A223,'Medical Examinations'!A222:L2557,8,FALSE)</f>
        <v>No</v>
      </c>
      <c r="H223">
        <f>VLOOKUP(A223,'Medical Examinations'!A222:M2557,9,FALSE)</f>
        <v>1</v>
      </c>
      <c r="I223" t="str">
        <f>VLOOKUP(A223,'Medical Examinations'!A222:N2557,10,FALSE)</f>
        <v>Yes</v>
      </c>
      <c r="J223" t="str">
        <f>VLOOKUP(A223,'Medical Examinations'!A222:O2557,3,FALSE)</f>
        <v>Over Weight</v>
      </c>
      <c r="K223" t="str">
        <f>VLOOKUP(A223,'Medical Examinations'!A222:P2557,5,FALSE)</f>
        <v>Normal</v>
      </c>
      <c r="L223" t="str">
        <f>VLOOKUP(A223,Table1[#All],5,FALSE)</f>
        <v>22-Dec-1998</v>
      </c>
      <c r="M223" s="16">
        <f>VLOOKUP(A223,Table1[#All],8,FALSE)</f>
        <v>35147.53</v>
      </c>
      <c r="N223" t="str">
        <f>VLOOKUP(A223,Table1[#All],9,FALSE)</f>
        <v>tier - 1</v>
      </c>
      <c r="O223" t="str">
        <f>VLOOKUP(A223,Table1[#All],10,FALSE)</f>
        <v>tier - 1</v>
      </c>
      <c r="P223" t="str">
        <f>VLOOKUP(A223,Table1[#All],12,FALSE)</f>
        <v>R1016</v>
      </c>
      <c r="Q223">
        <f>VLOOKUP(A223,Table1[#All],6,FALSE)</f>
        <v>24</v>
      </c>
    </row>
    <row r="224" spans="1:17" x14ac:dyDescent="0.3">
      <c r="A224" s="10" t="s">
        <v>2148</v>
      </c>
      <c r="B224" t="str">
        <f>VLOOKUP(A224,'Customer Names'!A223:E2558,5,FALSE)</f>
        <v>Hinrichsen</v>
      </c>
      <c r="C224">
        <f>VLOOKUP(A224,'Medical Examinations'!A223:J2558,2,FALSE)</f>
        <v>22.895</v>
      </c>
      <c r="D224">
        <f>VLOOKUP(A224,'Medical Examinations'!A223:J2558,4,FALSE)</f>
        <v>5.72</v>
      </c>
      <c r="E224" t="str">
        <f>VLOOKUP(A224,'Medical Examinations'!A223:J2558,6,FALSE)</f>
        <v>No</v>
      </c>
      <c r="F224" t="str">
        <f>VLOOKUP(A224,'Medical Examinations'!A223:K2558,7,FALSE)</f>
        <v>No</v>
      </c>
      <c r="G224" t="str">
        <f>VLOOKUP(A224,'Medical Examinations'!A223:L2558,8,FALSE)</f>
        <v>No</v>
      </c>
      <c r="H224">
        <f>VLOOKUP(A224,'Medical Examinations'!A223:M2558,9,FALSE)</f>
        <v>0</v>
      </c>
      <c r="I224" t="str">
        <f>VLOOKUP(A224,'Medical Examinations'!A223:N2558,10,FALSE)</f>
        <v>Yes</v>
      </c>
      <c r="J224" t="str">
        <f>VLOOKUP(A224,'Medical Examinations'!A223:O2558,3,FALSE)</f>
        <v>Normal Weight</v>
      </c>
      <c r="K224" t="str">
        <f>VLOOKUP(A224,'Medical Examinations'!A223:P2558,5,FALSE)</f>
        <v>Prediabetes</v>
      </c>
      <c r="L224" t="str">
        <f>VLOOKUP(A224,Table1[#All],5,FALSE)</f>
        <v>29-Jun-1977</v>
      </c>
      <c r="M224" s="16">
        <f>VLOOKUP(A224,Table1[#All],8,FALSE)</f>
        <v>35069.370000000003</v>
      </c>
      <c r="N224" t="str">
        <f>VLOOKUP(A224,Table1[#All],9,FALSE)</f>
        <v>tier - 1</v>
      </c>
      <c r="O224" t="str">
        <f>VLOOKUP(A224,Table1[#All],10,FALSE)</f>
        <v>tier - 1</v>
      </c>
      <c r="P224" t="str">
        <f>VLOOKUP(A224,Table1[#All],12,FALSE)</f>
        <v>R1017</v>
      </c>
      <c r="Q224">
        <f>VLOOKUP(A224,Table1[#All],6,FALSE)</f>
        <v>45</v>
      </c>
    </row>
    <row r="225" spans="1:17" x14ac:dyDescent="0.3">
      <c r="A225" s="10" t="s">
        <v>2147</v>
      </c>
      <c r="B225" t="str">
        <f>VLOOKUP(A225,'Customer Names'!A224:E2559,5,FALSE)</f>
        <v>Lucan</v>
      </c>
      <c r="C225">
        <f>VLOOKUP(A225,'Medical Examinations'!A224:J2559,2,FALSE)</f>
        <v>34.06</v>
      </c>
      <c r="D225">
        <f>VLOOKUP(A225,'Medical Examinations'!A224:J2559,4,FALSE)</f>
        <v>11.83</v>
      </c>
      <c r="E225" t="str">
        <f>VLOOKUP(A225,'Medical Examinations'!A224:J2559,6,FALSE)</f>
        <v>Yes</v>
      </c>
      <c r="F225" t="str">
        <f>VLOOKUP(A225,'Medical Examinations'!A224:K2559,7,FALSE)</f>
        <v>No</v>
      </c>
      <c r="G225" t="str">
        <f>VLOOKUP(A225,'Medical Examinations'!A224:L2559,8,FALSE)</f>
        <v>No</v>
      </c>
      <c r="H225">
        <f>VLOOKUP(A225,'Medical Examinations'!A224:M2559,9,FALSE)</f>
        <v>1</v>
      </c>
      <c r="I225" t="str">
        <f>VLOOKUP(A225,'Medical Examinations'!A224:N2559,10,FALSE)</f>
        <v>Yes</v>
      </c>
      <c r="J225" t="str">
        <f>VLOOKUP(A225,'Medical Examinations'!A224:O2559,3,FALSE)</f>
        <v>Obesity</v>
      </c>
      <c r="K225" t="str">
        <f>VLOOKUP(A225,'Medical Examinations'!A224:P2559,5,FALSE)</f>
        <v>Diabetes</v>
      </c>
      <c r="L225" t="str">
        <f>VLOOKUP(A225,Table1[#All],5,FALSE)</f>
        <v>29-Aug-1975</v>
      </c>
      <c r="M225" s="16">
        <f>VLOOKUP(A225,Table1[#All],8,FALSE)</f>
        <v>35050.620000000003</v>
      </c>
      <c r="N225" t="str">
        <f>VLOOKUP(A225,Table1[#All],9,FALSE)</f>
        <v>tier - 2</v>
      </c>
      <c r="O225" t="str">
        <f>VLOOKUP(A225,Table1[#All],10,FALSE)</f>
        <v>tier - 1</v>
      </c>
      <c r="P225" t="str">
        <f>VLOOKUP(A225,Table1[#All],12,FALSE)</f>
        <v>R1011</v>
      </c>
      <c r="Q225">
        <f>VLOOKUP(A225,Table1[#All],6,FALSE)</f>
        <v>47</v>
      </c>
    </row>
    <row r="226" spans="1:17" x14ac:dyDescent="0.3">
      <c r="A226" s="10" t="s">
        <v>2146</v>
      </c>
      <c r="B226" t="str">
        <f>VLOOKUP(A226,'Customer Names'!A225:E2560,5,FALSE)</f>
        <v>Koch</v>
      </c>
      <c r="C226">
        <f>VLOOKUP(A226,'Medical Examinations'!A225:J2560,2,FALSE)</f>
        <v>36.409999999999997</v>
      </c>
      <c r="D226">
        <f>VLOOKUP(A226,'Medical Examinations'!A225:J2560,4,FALSE)</f>
        <v>4.55</v>
      </c>
      <c r="E226" t="str">
        <f>VLOOKUP(A226,'Medical Examinations'!A225:J2560,6,FALSE)</f>
        <v>No</v>
      </c>
      <c r="F226" t="str">
        <f>VLOOKUP(A226,'Medical Examinations'!A225:K2560,7,FALSE)</f>
        <v>No</v>
      </c>
      <c r="G226" t="str">
        <f>VLOOKUP(A226,'Medical Examinations'!A225:L2560,8,FALSE)</f>
        <v>No</v>
      </c>
      <c r="H226">
        <f>VLOOKUP(A226,'Medical Examinations'!A225:M2560,9,FALSE)</f>
        <v>0</v>
      </c>
      <c r="I226" t="str">
        <f>VLOOKUP(A226,'Medical Examinations'!A225:N2560,10,FALSE)</f>
        <v>Yes</v>
      </c>
      <c r="J226" t="str">
        <f>VLOOKUP(A226,'Medical Examinations'!A225:O2560,3,FALSE)</f>
        <v>Obesity</v>
      </c>
      <c r="K226" t="str">
        <f>VLOOKUP(A226,'Medical Examinations'!A225:P2560,5,FALSE)</f>
        <v>Normal</v>
      </c>
      <c r="L226" t="str">
        <f>VLOOKUP(A226,Table1[#All],5,FALSE)</f>
        <v>05-Jul-1982</v>
      </c>
      <c r="M226" s="16">
        <f>VLOOKUP(A226,Table1[#All],8,FALSE)</f>
        <v>35000.730000000003</v>
      </c>
      <c r="N226" t="str">
        <f>VLOOKUP(A226,Table1[#All],9,FALSE)</f>
        <v>tier - 2</v>
      </c>
      <c r="O226" t="str">
        <f>VLOOKUP(A226,Table1[#All],10,FALSE)</f>
        <v>tier - 3</v>
      </c>
      <c r="P226" t="str">
        <f>VLOOKUP(A226,Table1[#All],12,FALSE)</f>
        <v>R1011</v>
      </c>
      <c r="Q226">
        <f>VLOOKUP(A226,Table1[#All],6,FALSE)</f>
        <v>40</v>
      </c>
    </row>
    <row r="227" spans="1:17" x14ac:dyDescent="0.3">
      <c r="A227" s="10" t="s">
        <v>2145</v>
      </c>
      <c r="B227" t="str">
        <f>VLOOKUP(A227,'Customer Names'!A226:E2561,5,FALSE)</f>
        <v>Smith</v>
      </c>
      <c r="C227">
        <f>VLOOKUP(A227,'Medical Examinations'!A226:J2561,2,FALSE)</f>
        <v>52.3</v>
      </c>
      <c r="D227">
        <f>VLOOKUP(A227,'Medical Examinations'!A226:J2561,4,FALSE)</f>
        <v>4.87</v>
      </c>
      <c r="E227" t="str">
        <f>VLOOKUP(A227,'Medical Examinations'!A226:J2561,6,FALSE)</f>
        <v>Yes</v>
      </c>
      <c r="F227" t="str">
        <f>VLOOKUP(A227,'Medical Examinations'!A226:K2561,7,FALSE)</f>
        <v>No</v>
      </c>
      <c r="G227" t="str">
        <f>VLOOKUP(A227,'Medical Examinations'!A226:L2561,8,FALSE)</f>
        <v>Yes</v>
      </c>
      <c r="H227">
        <f>VLOOKUP(A227,'Medical Examinations'!A226:M2561,9,FALSE)</f>
        <v>1</v>
      </c>
      <c r="I227" t="str">
        <f>VLOOKUP(A227,'Medical Examinations'!A226:N2561,10,FALSE)</f>
        <v>Yes</v>
      </c>
      <c r="J227" t="str">
        <f>VLOOKUP(A227,'Medical Examinations'!A226:O2561,3,FALSE)</f>
        <v>Obesity</v>
      </c>
      <c r="K227" t="str">
        <f>VLOOKUP(A227,'Medical Examinations'!A226:P2561,5,FALSE)</f>
        <v>Normal</v>
      </c>
      <c r="L227" t="str">
        <f>VLOOKUP(A227,Table1[#All],5,FALSE)</f>
        <v>22-Aug-1997</v>
      </c>
      <c r="M227" s="16">
        <f>VLOOKUP(A227,Table1[#All],8,FALSE)</f>
        <v>34979.86</v>
      </c>
      <c r="N227" t="str">
        <f>VLOOKUP(A227,Table1[#All],9,FALSE)</f>
        <v>tier - 2</v>
      </c>
      <c r="O227" t="str">
        <f>VLOOKUP(A227,Table1[#All],10,FALSE)</f>
        <v>tier - 2</v>
      </c>
      <c r="P227" t="str">
        <f>VLOOKUP(A227,Table1[#All],12,FALSE)</f>
        <v>R1011</v>
      </c>
      <c r="Q227">
        <f>VLOOKUP(A227,Table1[#All],6,FALSE)</f>
        <v>25</v>
      </c>
    </row>
    <row r="228" spans="1:17" x14ac:dyDescent="0.3">
      <c r="A228" s="10" t="s">
        <v>2144</v>
      </c>
      <c r="B228" t="str">
        <f>VLOOKUP(A228,'Customer Names'!A227:E2562,5,FALSE)</f>
        <v>O'Connor</v>
      </c>
      <c r="C228">
        <f>VLOOKUP(A228,'Medical Examinations'!A227:J2562,2,FALSE)</f>
        <v>52.66</v>
      </c>
      <c r="D228">
        <f>VLOOKUP(A228,'Medical Examinations'!A227:J2562,4,FALSE)</f>
        <v>4.45</v>
      </c>
      <c r="E228" t="str">
        <f>VLOOKUP(A228,'Medical Examinations'!A227:J2562,6,FALSE)</f>
        <v>No</v>
      </c>
      <c r="F228" t="str">
        <f>VLOOKUP(A228,'Medical Examinations'!A227:K2562,7,FALSE)</f>
        <v>No</v>
      </c>
      <c r="G228" t="str">
        <f>VLOOKUP(A228,'Medical Examinations'!A227:L2562,8,FALSE)</f>
        <v>No</v>
      </c>
      <c r="H228">
        <f>VLOOKUP(A228,'Medical Examinations'!A227:M2562,9,FALSE)</f>
        <v>1</v>
      </c>
      <c r="I228" t="str">
        <f>VLOOKUP(A228,'Medical Examinations'!A227:N2562,10,FALSE)</f>
        <v>Yes</v>
      </c>
      <c r="J228" t="str">
        <f>VLOOKUP(A228,'Medical Examinations'!A227:O2562,3,FALSE)</f>
        <v>Obesity</v>
      </c>
      <c r="K228" t="str">
        <f>VLOOKUP(A228,'Medical Examinations'!A227:P2562,5,FALSE)</f>
        <v>Normal</v>
      </c>
      <c r="L228" t="str">
        <f>VLOOKUP(A228,Table1[#All],5,FALSE)</f>
        <v>22-Aug-1998</v>
      </c>
      <c r="M228" s="16">
        <f>VLOOKUP(A228,Table1[#All],8,FALSE)</f>
        <v>34976.42</v>
      </c>
      <c r="N228" t="str">
        <f>VLOOKUP(A228,Table1[#All],9,FALSE)</f>
        <v>tier - 2</v>
      </c>
      <c r="O228" t="str">
        <f>VLOOKUP(A228,Table1[#All],10,FALSE)</f>
        <v>tier - 1</v>
      </c>
      <c r="P228" t="str">
        <f>VLOOKUP(A228,Table1[#All],12,FALSE)</f>
        <v>R1011</v>
      </c>
      <c r="Q228">
        <f>VLOOKUP(A228,Table1[#All],6,FALSE)</f>
        <v>24</v>
      </c>
    </row>
    <row r="229" spans="1:17" x14ac:dyDescent="0.3">
      <c r="A229" s="10" t="s">
        <v>2143</v>
      </c>
      <c r="B229" t="str">
        <f>VLOOKUP(A229,'Customer Names'!A228:E2563,5,FALSE)</f>
        <v>Kampwerth</v>
      </c>
      <c r="C229">
        <f>VLOOKUP(A229,'Medical Examinations'!A228:J2563,2,FALSE)</f>
        <v>29.57</v>
      </c>
      <c r="D229">
        <f>VLOOKUP(A229,'Medical Examinations'!A228:J2563,4,FALSE)</f>
        <v>9.42</v>
      </c>
      <c r="E229" t="str">
        <f>VLOOKUP(A229,'Medical Examinations'!A228:J2563,6,FALSE)</f>
        <v>Yes</v>
      </c>
      <c r="F229" t="str">
        <f>VLOOKUP(A229,'Medical Examinations'!A228:K2563,7,FALSE)</f>
        <v>No</v>
      </c>
      <c r="G229" t="str">
        <f>VLOOKUP(A229,'Medical Examinations'!A228:L2563,8,FALSE)</f>
        <v>No</v>
      </c>
      <c r="H229">
        <f>VLOOKUP(A229,'Medical Examinations'!A228:M2563,9,FALSE)</f>
        <v>0</v>
      </c>
      <c r="I229" t="str">
        <f>VLOOKUP(A229,'Medical Examinations'!A228:N2563,10,FALSE)</f>
        <v>Yes</v>
      </c>
      <c r="J229" t="str">
        <f>VLOOKUP(A229,'Medical Examinations'!A228:O2563,3,FALSE)</f>
        <v>Over Weight</v>
      </c>
      <c r="K229" t="str">
        <f>VLOOKUP(A229,'Medical Examinations'!A228:P2563,5,FALSE)</f>
        <v>Diabetes</v>
      </c>
      <c r="L229" t="str">
        <f>VLOOKUP(A229,Table1[#All],5,FALSE)</f>
        <v>07-Oct-1967</v>
      </c>
      <c r="M229" s="16">
        <f>VLOOKUP(A229,Table1[#All],8,FALSE)</f>
        <v>34975.68</v>
      </c>
      <c r="N229" t="str">
        <f>VLOOKUP(A229,Table1[#All],9,FALSE)</f>
        <v>tier - 2</v>
      </c>
      <c r="O229" t="str">
        <f>VLOOKUP(A229,Table1[#All],10,FALSE)</f>
        <v>tier - 2</v>
      </c>
      <c r="P229" t="str">
        <f>VLOOKUP(A229,Table1[#All],12,FALSE)</f>
        <v>R1011</v>
      </c>
      <c r="Q229">
        <f>VLOOKUP(A229,Table1[#All],6,FALSE)</f>
        <v>55</v>
      </c>
    </row>
    <row r="230" spans="1:17" x14ac:dyDescent="0.3">
      <c r="A230" s="10" t="s">
        <v>2142</v>
      </c>
      <c r="B230" t="str">
        <f>VLOOKUP(A230,'Customer Names'!A229:E2564,5,FALSE)</f>
        <v>Federoff</v>
      </c>
      <c r="C230">
        <f>VLOOKUP(A230,'Medical Examinations'!A229:J2564,2,FALSE)</f>
        <v>36.99</v>
      </c>
      <c r="D230">
        <f>VLOOKUP(A230,'Medical Examinations'!A229:J2564,4,FALSE)</f>
        <v>5.37</v>
      </c>
      <c r="E230" t="str">
        <f>VLOOKUP(A230,'Medical Examinations'!A229:J2564,6,FALSE)</f>
        <v>Yes</v>
      </c>
      <c r="F230" t="str">
        <f>VLOOKUP(A230,'Medical Examinations'!A229:K2564,7,FALSE)</f>
        <v>No</v>
      </c>
      <c r="G230" t="str">
        <f>VLOOKUP(A230,'Medical Examinations'!A229:L2564,8,FALSE)</f>
        <v>Yes</v>
      </c>
      <c r="H230">
        <f>VLOOKUP(A230,'Medical Examinations'!A229:M2564,9,FALSE)</f>
        <v>1</v>
      </c>
      <c r="I230" t="str">
        <f>VLOOKUP(A230,'Medical Examinations'!A229:N2564,10,FALSE)</f>
        <v>Yes</v>
      </c>
      <c r="J230" t="str">
        <f>VLOOKUP(A230,'Medical Examinations'!A229:O2564,3,FALSE)</f>
        <v>Obesity</v>
      </c>
      <c r="K230" t="str">
        <f>VLOOKUP(A230,'Medical Examinations'!A229:P2564,5,FALSE)</f>
        <v>Normal</v>
      </c>
      <c r="L230" t="str">
        <f>VLOOKUP(A230,Table1[#All],5,FALSE)</f>
        <v>29-Jul-1983</v>
      </c>
      <c r="M230" s="16">
        <f>VLOOKUP(A230,Table1[#All],8,FALSE)</f>
        <v>34940.61</v>
      </c>
      <c r="N230" t="str">
        <f>VLOOKUP(A230,Table1[#All],9,FALSE)</f>
        <v>tier - 2</v>
      </c>
      <c r="O230" t="str">
        <f>VLOOKUP(A230,Table1[#All],10,FALSE)</f>
        <v>tier - 3</v>
      </c>
      <c r="P230" t="str">
        <f>VLOOKUP(A230,Table1[#All],12,FALSE)</f>
        <v>R1011</v>
      </c>
      <c r="Q230">
        <f>VLOOKUP(A230,Table1[#All],6,FALSE)</f>
        <v>39</v>
      </c>
    </row>
    <row r="231" spans="1:17" x14ac:dyDescent="0.3">
      <c r="A231" s="10" t="s">
        <v>2141</v>
      </c>
      <c r="B231" t="str">
        <f>VLOOKUP(A231,'Customer Names'!A230:E2565,5,FALSE)</f>
        <v>Goya</v>
      </c>
      <c r="C231">
        <f>VLOOKUP(A231,'Medical Examinations'!A230:J2565,2,FALSE)</f>
        <v>31.4</v>
      </c>
      <c r="D231">
        <f>VLOOKUP(A231,'Medical Examinations'!A230:J2565,4,FALSE)</f>
        <v>4.5999999999999996</v>
      </c>
      <c r="E231" t="str">
        <f>VLOOKUP(A231,'Medical Examinations'!A230:J2565,6,FALSE)</f>
        <v>Yes</v>
      </c>
      <c r="F231" t="str">
        <f>VLOOKUP(A231,'Medical Examinations'!A230:K2565,7,FALSE)</f>
        <v>No</v>
      </c>
      <c r="G231" t="str">
        <f>VLOOKUP(A231,'Medical Examinations'!A230:L2565,8,FALSE)</f>
        <v>No</v>
      </c>
      <c r="H231">
        <f>VLOOKUP(A231,'Medical Examinations'!A230:M2565,9,FALSE)</f>
        <v>1</v>
      </c>
      <c r="I231" t="str">
        <f>VLOOKUP(A231,'Medical Examinations'!A230:N2565,10,FALSE)</f>
        <v>Yes</v>
      </c>
      <c r="J231" t="str">
        <f>VLOOKUP(A231,'Medical Examinations'!A230:O2565,3,FALSE)</f>
        <v>Obesity</v>
      </c>
      <c r="K231" t="str">
        <f>VLOOKUP(A231,'Medical Examinations'!A230:P2565,5,FALSE)</f>
        <v>Normal</v>
      </c>
      <c r="L231" t="str">
        <f>VLOOKUP(A231,Table1[#All],5,FALSE)</f>
        <v>17-Oct-1995</v>
      </c>
      <c r="M231" s="16">
        <f>VLOOKUP(A231,Table1[#All],8,FALSE)</f>
        <v>34838.870000000003</v>
      </c>
      <c r="N231" t="str">
        <f>VLOOKUP(A231,Table1[#All],9,FALSE)</f>
        <v>tier - 2</v>
      </c>
      <c r="O231" t="str">
        <f>VLOOKUP(A231,Table1[#All],10,FALSE)</f>
        <v>tier - 3</v>
      </c>
      <c r="P231" t="str">
        <f>VLOOKUP(A231,Table1[#All],12,FALSE)</f>
        <v>R1011</v>
      </c>
      <c r="Q231">
        <f>VLOOKUP(A231,Table1[#All],6,FALSE)</f>
        <v>27</v>
      </c>
    </row>
    <row r="232" spans="1:17" x14ac:dyDescent="0.3">
      <c r="A232" s="10" t="s">
        <v>2140</v>
      </c>
      <c r="B232" t="str">
        <f>VLOOKUP(A232,'Customer Names'!A231:E2566,5,FALSE)</f>
        <v>Hodges</v>
      </c>
      <c r="C232">
        <f>VLOOKUP(A232,'Medical Examinations'!A231:J2566,2,FALSE)</f>
        <v>34.9</v>
      </c>
      <c r="D232">
        <f>VLOOKUP(A232,'Medical Examinations'!A231:J2566,4,FALSE)</f>
        <v>6.22</v>
      </c>
      <c r="E232" t="str">
        <f>VLOOKUP(A232,'Medical Examinations'!A231:J2566,6,FALSE)</f>
        <v>No</v>
      </c>
      <c r="F232" t="str">
        <f>VLOOKUP(A232,'Medical Examinations'!A231:K2566,7,FALSE)</f>
        <v>No</v>
      </c>
      <c r="G232" t="str">
        <f>VLOOKUP(A232,'Medical Examinations'!A231:L2566,8,FALSE)</f>
        <v>Yes</v>
      </c>
      <c r="H232">
        <f>VLOOKUP(A232,'Medical Examinations'!A231:M2566,9,FALSE)</f>
        <v>1</v>
      </c>
      <c r="I232" t="str">
        <f>VLOOKUP(A232,'Medical Examinations'!A231:N2566,10,FALSE)</f>
        <v>Yes</v>
      </c>
      <c r="J232" t="str">
        <f>VLOOKUP(A232,'Medical Examinations'!A231:O2566,3,FALSE)</f>
        <v>Obesity</v>
      </c>
      <c r="K232" t="str">
        <f>VLOOKUP(A232,'Medical Examinations'!A231:P2566,5,FALSE)</f>
        <v>Prediabetes</v>
      </c>
      <c r="L232" t="str">
        <f>VLOOKUP(A232,Table1[#All],5,FALSE)</f>
        <v>17-Sep-2003</v>
      </c>
      <c r="M232" s="16">
        <f>VLOOKUP(A232,Table1[#All],8,FALSE)</f>
        <v>34828.65</v>
      </c>
      <c r="N232" t="str">
        <f>VLOOKUP(A232,Table1[#All],9,FALSE)</f>
        <v>tier - 1</v>
      </c>
      <c r="O232" t="str">
        <f>VLOOKUP(A232,Table1[#All],10,FALSE)</f>
        <v>tier - 3</v>
      </c>
      <c r="P232" t="str">
        <f>VLOOKUP(A232,Table1[#All],12,FALSE)</f>
        <v>R1011</v>
      </c>
      <c r="Q232">
        <f>VLOOKUP(A232,Table1[#All],6,FALSE)</f>
        <v>19</v>
      </c>
    </row>
    <row r="233" spans="1:17" x14ac:dyDescent="0.3">
      <c r="A233" s="10" t="s">
        <v>2139</v>
      </c>
      <c r="B233" t="str">
        <f>VLOOKUP(A233,'Customer Names'!A232:E2567,5,FALSE)</f>
        <v>Erickson</v>
      </c>
      <c r="C233">
        <f>VLOOKUP(A233,'Medical Examinations'!A232:J2567,2,FALSE)</f>
        <v>31.13</v>
      </c>
      <c r="D233">
        <f>VLOOKUP(A233,'Medical Examinations'!A232:J2567,4,FALSE)</f>
        <v>4.5199999999999996</v>
      </c>
      <c r="E233" t="str">
        <f>VLOOKUP(A233,'Medical Examinations'!A232:J2567,6,FALSE)</f>
        <v>Yes</v>
      </c>
      <c r="F233" t="str">
        <f>VLOOKUP(A233,'Medical Examinations'!A232:K2567,7,FALSE)</f>
        <v>No</v>
      </c>
      <c r="G233" t="str">
        <f>VLOOKUP(A233,'Medical Examinations'!A232:L2567,8,FALSE)</f>
        <v>No</v>
      </c>
      <c r="H233">
        <f>VLOOKUP(A233,'Medical Examinations'!A232:M2567,9,FALSE)</f>
        <v>1</v>
      </c>
      <c r="I233" t="str">
        <f>VLOOKUP(A233,'Medical Examinations'!A232:N2567,10,FALSE)</f>
        <v>Yes</v>
      </c>
      <c r="J233" t="str">
        <f>VLOOKUP(A233,'Medical Examinations'!A232:O2567,3,FALSE)</f>
        <v>Obesity</v>
      </c>
      <c r="K233" t="str">
        <f>VLOOKUP(A233,'Medical Examinations'!A232:P2567,5,FALSE)</f>
        <v>Normal</v>
      </c>
      <c r="L233" t="str">
        <f>VLOOKUP(A233,Table1[#All],5,FALSE)</f>
        <v>27-Dec-1995</v>
      </c>
      <c r="M233" s="16">
        <f>VLOOKUP(A233,Table1[#All],8,FALSE)</f>
        <v>34806.47</v>
      </c>
      <c r="N233" t="str">
        <f>VLOOKUP(A233,Table1[#All],9,FALSE)</f>
        <v>tier - 1</v>
      </c>
      <c r="O233" t="str">
        <f>VLOOKUP(A233,Table1[#All],10,FALSE)</f>
        <v>tier - 2</v>
      </c>
      <c r="P233" t="str">
        <f>VLOOKUP(A233,Table1[#All],12,FALSE)</f>
        <v>R1013</v>
      </c>
      <c r="Q233">
        <f>VLOOKUP(A233,Table1[#All],6,FALSE)</f>
        <v>27</v>
      </c>
    </row>
    <row r="234" spans="1:17" x14ac:dyDescent="0.3">
      <c r="A234" s="10" t="s">
        <v>2138</v>
      </c>
      <c r="B234" t="str">
        <f>VLOOKUP(A234,'Customer Names'!A233:E2568,5,FALSE)</f>
        <v>Welleck</v>
      </c>
      <c r="C234">
        <f>VLOOKUP(A234,'Medical Examinations'!A233:J2568,2,FALSE)</f>
        <v>34.799999999999997</v>
      </c>
      <c r="D234">
        <f>VLOOKUP(A234,'Medical Examinations'!A233:J2568,4,FALSE)</f>
        <v>6.18</v>
      </c>
      <c r="E234" t="str">
        <f>VLOOKUP(A234,'Medical Examinations'!A233:J2568,6,FALSE)</f>
        <v>No</v>
      </c>
      <c r="F234" t="str">
        <f>VLOOKUP(A234,'Medical Examinations'!A233:K2568,7,FALSE)</f>
        <v>No</v>
      </c>
      <c r="G234" t="str">
        <f>VLOOKUP(A234,'Medical Examinations'!A233:L2568,8,FALSE)</f>
        <v>Yes</v>
      </c>
      <c r="H234">
        <f>VLOOKUP(A234,'Medical Examinations'!A233:M2568,9,FALSE)</f>
        <v>1</v>
      </c>
      <c r="I234" t="str">
        <f>VLOOKUP(A234,'Medical Examinations'!A233:N2568,10,FALSE)</f>
        <v>Yes</v>
      </c>
      <c r="J234" t="str">
        <f>VLOOKUP(A234,'Medical Examinations'!A233:O2568,3,FALSE)</f>
        <v>Obesity</v>
      </c>
      <c r="K234" t="str">
        <f>VLOOKUP(A234,'Medical Examinations'!A233:P2568,5,FALSE)</f>
        <v>Prediabetes</v>
      </c>
      <c r="L234" t="str">
        <f>VLOOKUP(A234,Table1[#All],5,FALSE)</f>
        <v>03-Jul-2003</v>
      </c>
      <c r="M234" s="16">
        <f>VLOOKUP(A234,Table1[#All],8,FALSE)</f>
        <v>34779.620000000003</v>
      </c>
      <c r="N234" t="str">
        <f>VLOOKUP(A234,Table1[#All],9,FALSE)</f>
        <v>tier - 1</v>
      </c>
      <c r="O234" t="str">
        <f>VLOOKUP(A234,Table1[#All],10,FALSE)</f>
        <v>tier - 2</v>
      </c>
      <c r="P234" t="str">
        <f>VLOOKUP(A234,Table1[#All],12,FALSE)</f>
        <v>R1011</v>
      </c>
      <c r="Q234">
        <f>VLOOKUP(A234,Table1[#All],6,FALSE)</f>
        <v>19</v>
      </c>
    </row>
    <row r="235" spans="1:17" x14ac:dyDescent="0.3">
      <c r="A235" s="10" t="s">
        <v>2137</v>
      </c>
      <c r="B235" t="str">
        <f>VLOOKUP(A235,'Customer Names'!A234:E2569,5,FALSE)</f>
        <v>Polen</v>
      </c>
      <c r="C235">
        <f>VLOOKUP(A235,'Medical Examinations'!A234:J2569,2,FALSE)</f>
        <v>31.68</v>
      </c>
      <c r="D235">
        <f>VLOOKUP(A235,'Medical Examinations'!A234:J2569,4,FALSE)</f>
        <v>4.4000000000000004</v>
      </c>
      <c r="E235" t="str">
        <f>VLOOKUP(A235,'Medical Examinations'!A234:J2569,6,FALSE)</f>
        <v>No</v>
      </c>
      <c r="F235" t="str">
        <f>VLOOKUP(A235,'Medical Examinations'!A234:K2569,7,FALSE)</f>
        <v>No</v>
      </c>
      <c r="G235" t="str">
        <f>VLOOKUP(A235,'Medical Examinations'!A234:L2569,8,FALSE)</f>
        <v>No</v>
      </c>
      <c r="H235">
        <f>VLOOKUP(A235,'Medical Examinations'!A234:M2569,9,FALSE)</f>
        <v>0</v>
      </c>
      <c r="I235" t="str">
        <f>VLOOKUP(A235,'Medical Examinations'!A234:N2569,10,FALSE)</f>
        <v>Yes</v>
      </c>
      <c r="J235" t="str">
        <f>VLOOKUP(A235,'Medical Examinations'!A234:O2569,3,FALSE)</f>
        <v>Obesity</v>
      </c>
      <c r="K235" t="str">
        <f>VLOOKUP(A235,'Medical Examinations'!A234:P2569,5,FALSE)</f>
        <v>Normal</v>
      </c>
      <c r="L235" t="str">
        <f>VLOOKUP(A235,Table1[#All],5,FALSE)</f>
        <v>07-Jul-1994</v>
      </c>
      <c r="M235" s="16">
        <f>VLOOKUP(A235,Table1[#All],8,FALSE)</f>
        <v>34672.15</v>
      </c>
      <c r="N235" t="str">
        <f>VLOOKUP(A235,Table1[#All],9,FALSE)</f>
        <v>tier - 1</v>
      </c>
      <c r="O235" t="str">
        <f>VLOOKUP(A235,Table1[#All],10,FALSE)</f>
        <v>tier - 3</v>
      </c>
      <c r="P235" t="str">
        <f>VLOOKUP(A235,Table1[#All],12,FALSE)</f>
        <v>R1013</v>
      </c>
      <c r="Q235">
        <f>VLOOKUP(A235,Table1[#All],6,FALSE)</f>
        <v>28</v>
      </c>
    </row>
    <row r="236" spans="1:17" x14ac:dyDescent="0.3">
      <c r="A236" s="10" t="s">
        <v>2136</v>
      </c>
      <c r="B236" t="str">
        <f>VLOOKUP(A236,'Customer Names'!A235:E2570,5,FALSE)</f>
        <v>Lynch</v>
      </c>
      <c r="C236">
        <f>VLOOKUP(A236,'Medical Examinations'!A235:J2570,2,FALSE)</f>
        <v>33.534999999999997</v>
      </c>
      <c r="D236">
        <f>VLOOKUP(A236,'Medical Examinations'!A235:J2570,4,FALSE)</f>
        <v>6.23</v>
      </c>
      <c r="E236" t="str">
        <f>VLOOKUP(A236,'Medical Examinations'!A235:J2570,6,FALSE)</f>
        <v>No</v>
      </c>
      <c r="F236" t="str">
        <f>VLOOKUP(A236,'Medical Examinations'!A235:K2570,7,FALSE)</f>
        <v>Yes</v>
      </c>
      <c r="G236" t="str">
        <f>VLOOKUP(A236,'Medical Examinations'!A235:L2570,8,FALSE)</f>
        <v>No</v>
      </c>
      <c r="H236">
        <f>VLOOKUP(A236,'Medical Examinations'!A235:M2570,9,FALSE)</f>
        <v>1</v>
      </c>
      <c r="I236" t="str">
        <f>VLOOKUP(A236,'Medical Examinations'!A235:N2570,10,FALSE)</f>
        <v>Yes</v>
      </c>
      <c r="J236" t="str">
        <f>VLOOKUP(A236,'Medical Examinations'!A235:O2570,3,FALSE)</f>
        <v>Obesity</v>
      </c>
      <c r="K236" t="str">
        <f>VLOOKUP(A236,'Medical Examinations'!A235:P2570,5,FALSE)</f>
        <v>Prediabetes</v>
      </c>
      <c r="L236" t="str">
        <f>VLOOKUP(A236,Table1[#All],5,FALSE)</f>
        <v>09-Oct-2004</v>
      </c>
      <c r="M236" s="16">
        <f>VLOOKUP(A236,Table1[#All],8,FALSE)</f>
        <v>34617.839999999997</v>
      </c>
      <c r="N236" t="str">
        <f>VLOOKUP(A236,Table1[#All],9,FALSE)</f>
        <v>tier - 1</v>
      </c>
      <c r="O236" t="str">
        <f>VLOOKUP(A236,Table1[#All],10,FALSE)</f>
        <v>tier - 3</v>
      </c>
      <c r="P236" t="str">
        <f>VLOOKUP(A236,Table1[#All],12,FALSE)</f>
        <v>R1016</v>
      </c>
      <c r="Q236">
        <f>VLOOKUP(A236,Table1[#All],6,FALSE)</f>
        <v>18</v>
      </c>
    </row>
    <row r="237" spans="1:17" x14ac:dyDescent="0.3">
      <c r="A237" s="10" t="s">
        <v>2135</v>
      </c>
      <c r="B237" t="str">
        <f>VLOOKUP(A237,'Customer Names'!A236:E2571,5,FALSE)</f>
        <v>Hufstader</v>
      </c>
      <c r="C237">
        <f>VLOOKUP(A237,'Medical Examinations'!A236:J2571,2,FALSE)</f>
        <v>31.92</v>
      </c>
      <c r="D237">
        <f>VLOOKUP(A237,'Medical Examinations'!A236:J2571,4,FALSE)</f>
        <v>5.33</v>
      </c>
      <c r="E237" t="str">
        <f>VLOOKUP(A237,'Medical Examinations'!A236:J2571,6,FALSE)</f>
        <v>Yes</v>
      </c>
      <c r="F237" t="str">
        <f>VLOOKUP(A237,'Medical Examinations'!A236:K2571,7,FALSE)</f>
        <v>No</v>
      </c>
      <c r="G237" t="str">
        <f>VLOOKUP(A237,'Medical Examinations'!A236:L2571,8,FALSE)</f>
        <v>No</v>
      </c>
      <c r="H237">
        <f>VLOOKUP(A237,'Medical Examinations'!A236:M2571,9,FALSE)</f>
        <v>0</v>
      </c>
      <c r="I237" t="str">
        <f>VLOOKUP(A237,'Medical Examinations'!A236:N2571,10,FALSE)</f>
        <v>Yes</v>
      </c>
      <c r="J237" t="str">
        <f>VLOOKUP(A237,'Medical Examinations'!A236:O2571,3,FALSE)</f>
        <v>Obesity</v>
      </c>
      <c r="K237" t="str">
        <f>VLOOKUP(A237,'Medical Examinations'!A236:P2571,5,FALSE)</f>
        <v>Normal</v>
      </c>
      <c r="L237" t="str">
        <f>VLOOKUP(A237,Table1[#All],5,FALSE)</f>
        <v>25-Nov-1976</v>
      </c>
      <c r="M237" s="16">
        <f>VLOOKUP(A237,Table1[#All],8,FALSE)</f>
        <v>34543.39</v>
      </c>
      <c r="N237" t="str">
        <f>VLOOKUP(A237,Table1[#All],9,FALSE)</f>
        <v>tier - 2</v>
      </c>
      <c r="O237" t="str">
        <f>VLOOKUP(A237,Table1[#All],10,FALSE)</f>
        <v>tier - 3</v>
      </c>
      <c r="P237" t="str">
        <f>VLOOKUP(A237,Table1[#All],12,FALSE)</f>
        <v>R1011</v>
      </c>
      <c r="Q237">
        <f>VLOOKUP(A237,Table1[#All],6,FALSE)</f>
        <v>46</v>
      </c>
    </row>
    <row r="238" spans="1:17" x14ac:dyDescent="0.3">
      <c r="A238" s="10" t="s">
        <v>2134</v>
      </c>
      <c r="B238" t="str">
        <f>VLOOKUP(A238,'Customer Names'!A237:E2572,5,FALSE)</f>
        <v>Doak</v>
      </c>
      <c r="C238">
        <f>VLOOKUP(A238,'Medical Examinations'!A237:J2572,2,FALSE)</f>
        <v>32.700000000000003</v>
      </c>
      <c r="D238">
        <f>VLOOKUP(A238,'Medical Examinations'!A237:J2572,4,FALSE)</f>
        <v>4.09</v>
      </c>
      <c r="E238" t="str">
        <f>VLOOKUP(A238,'Medical Examinations'!A237:J2572,6,FALSE)</f>
        <v>No</v>
      </c>
      <c r="F238" t="str">
        <f>VLOOKUP(A238,'Medical Examinations'!A237:K2572,7,FALSE)</f>
        <v>No</v>
      </c>
      <c r="G238" t="str">
        <f>VLOOKUP(A238,'Medical Examinations'!A237:L2572,8,FALSE)</f>
        <v>No</v>
      </c>
      <c r="H238">
        <f>VLOOKUP(A238,'Medical Examinations'!A237:M2572,9,FALSE)</f>
        <v>1</v>
      </c>
      <c r="I238" t="str">
        <f>VLOOKUP(A238,'Medical Examinations'!A237:N2572,10,FALSE)</f>
        <v>Yes</v>
      </c>
      <c r="J238" t="str">
        <f>VLOOKUP(A238,'Medical Examinations'!A237:O2572,3,FALSE)</f>
        <v>Obesity</v>
      </c>
      <c r="K238" t="str">
        <f>VLOOKUP(A238,'Medical Examinations'!A237:P2572,5,FALSE)</f>
        <v>Normal</v>
      </c>
      <c r="L238" t="str">
        <f>VLOOKUP(A238,Table1[#All],5,FALSE)</f>
        <v>24-Jun-1998</v>
      </c>
      <c r="M238" s="16">
        <f>VLOOKUP(A238,Table1[#All],8,FALSE)</f>
        <v>34472.839999999997</v>
      </c>
      <c r="N238" t="str">
        <f>VLOOKUP(A238,Table1[#All],9,FALSE)</f>
        <v>tier - 1</v>
      </c>
      <c r="O238" t="str">
        <f>VLOOKUP(A238,Table1[#All],10,FALSE)</f>
        <v>tier - 3</v>
      </c>
      <c r="P238" t="str">
        <f>VLOOKUP(A238,Table1[#All],12,FALSE)</f>
        <v>R1011</v>
      </c>
      <c r="Q238">
        <f>VLOOKUP(A238,Table1[#All],6,FALSE)</f>
        <v>24</v>
      </c>
    </row>
    <row r="239" spans="1:17" x14ac:dyDescent="0.3">
      <c r="A239" s="10" t="s">
        <v>2133</v>
      </c>
      <c r="B239" t="str">
        <f>VLOOKUP(A239,'Customer Names'!A238:E2573,5,FALSE)</f>
        <v>Noya</v>
      </c>
      <c r="C239">
        <f>VLOOKUP(A239,'Medical Examinations'!A238:J2573,2,FALSE)</f>
        <v>41.25</v>
      </c>
      <c r="D239">
        <f>VLOOKUP(A239,'Medical Examinations'!A238:J2573,4,FALSE)</f>
        <v>5.19</v>
      </c>
      <c r="E239" t="str">
        <f>VLOOKUP(A239,'Medical Examinations'!A238:J2573,6,FALSE)</f>
        <v>No</v>
      </c>
      <c r="F239" t="str">
        <f>VLOOKUP(A239,'Medical Examinations'!A238:K2573,7,FALSE)</f>
        <v>No</v>
      </c>
      <c r="G239" t="str">
        <f>VLOOKUP(A239,'Medical Examinations'!A238:L2573,8,FALSE)</f>
        <v>No</v>
      </c>
      <c r="H239">
        <f>VLOOKUP(A239,'Medical Examinations'!A238:M2573,9,FALSE)</f>
        <v>0</v>
      </c>
      <c r="I239" t="str">
        <f>VLOOKUP(A239,'Medical Examinations'!A238:N2573,10,FALSE)</f>
        <v>Yes</v>
      </c>
      <c r="J239" t="str">
        <f>VLOOKUP(A239,'Medical Examinations'!A238:O2573,3,FALSE)</f>
        <v>Obesity</v>
      </c>
      <c r="K239" t="str">
        <f>VLOOKUP(A239,'Medical Examinations'!A238:P2573,5,FALSE)</f>
        <v>Normal</v>
      </c>
      <c r="L239" t="str">
        <f>VLOOKUP(A239,Table1[#All],5,FALSE)</f>
        <v>24-Sep-1990</v>
      </c>
      <c r="M239" s="16">
        <f>VLOOKUP(A239,Table1[#All],8,FALSE)</f>
        <v>34456.269999999997</v>
      </c>
      <c r="N239" t="str">
        <f>VLOOKUP(A239,Table1[#All],9,FALSE)</f>
        <v>tier - 1</v>
      </c>
      <c r="O239" t="str">
        <f>VLOOKUP(A239,Table1[#All],10,FALSE)</f>
        <v>tier - 2</v>
      </c>
      <c r="P239" t="str">
        <f>VLOOKUP(A239,Table1[#All],12,FALSE)</f>
        <v>R1011</v>
      </c>
      <c r="Q239">
        <f>VLOOKUP(A239,Table1[#All],6,FALSE)</f>
        <v>32</v>
      </c>
    </row>
    <row r="240" spans="1:17" x14ac:dyDescent="0.3">
      <c r="A240" s="10" t="s">
        <v>2132</v>
      </c>
      <c r="B240" t="str">
        <f>VLOOKUP(A240,'Customer Names'!A239:E2574,5,FALSE)</f>
        <v>Heninger</v>
      </c>
      <c r="C240">
        <f>VLOOKUP(A240,'Medical Examinations'!A239:J2574,2,FALSE)</f>
        <v>33.11</v>
      </c>
      <c r="D240">
        <f>VLOOKUP(A240,'Medical Examinations'!A239:J2574,4,FALSE)</f>
        <v>4.12</v>
      </c>
      <c r="E240" t="str">
        <f>VLOOKUP(A240,'Medical Examinations'!A239:J2574,6,FALSE)</f>
        <v>No</v>
      </c>
      <c r="F240" t="str">
        <f>VLOOKUP(A240,'Medical Examinations'!A239:K2574,7,FALSE)</f>
        <v>No</v>
      </c>
      <c r="G240" t="str">
        <f>VLOOKUP(A240,'Medical Examinations'!A239:L2574,8,FALSE)</f>
        <v>Yes</v>
      </c>
      <c r="H240">
        <f>VLOOKUP(A240,'Medical Examinations'!A239:M2574,9,FALSE)</f>
        <v>1</v>
      </c>
      <c r="I240" t="str">
        <f>VLOOKUP(A240,'Medical Examinations'!A239:N2574,10,FALSE)</f>
        <v>Yes</v>
      </c>
      <c r="J240" t="str">
        <f>VLOOKUP(A240,'Medical Examinations'!A239:O2574,3,FALSE)</f>
        <v>Obesity</v>
      </c>
      <c r="K240" t="str">
        <f>VLOOKUP(A240,'Medical Examinations'!A239:P2574,5,FALSE)</f>
        <v>Normal</v>
      </c>
      <c r="L240" t="str">
        <f>VLOOKUP(A240,Table1[#All],5,FALSE)</f>
        <v>05-Oct-2003</v>
      </c>
      <c r="M240" s="16">
        <f>VLOOKUP(A240,Table1[#All],8,FALSE)</f>
        <v>34439.86</v>
      </c>
      <c r="N240" t="str">
        <f>VLOOKUP(A240,Table1[#All],9,FALSE)</f>
        <v>tier - 2</v>
      </c>
      <c r="O240" t="str">
        <f>VLOOKUP(A240,Table1[#All],10,FALSE)</f>
        <v>tier - 1</v>
      </c>
      <c r="P240" t="str">
        <f>VLOOKUP(A240,Table1[#All],12,FALSE)</f>
        <v>R1013</v>
      </c>
      <c r="Q240">
        <f>VLOOKUP(A240,Table1[#All],6,FALSE)</f>
        <v>19</v>
      </c>
    </row>
    <row r="241" spans="1:17" x14ac:dyDescent="0.3">
      <c r="A241" s="10" t="s">
        <v>2131</v>
      </c>
      <c r="B241" t="str">
        <f>VLOOKUP(A241,'Customer Names'!A240:E2575,5,FALSE)</f>
        <v>Richardson</v>
      </c>
      <c r="C241">
        <f>VLOOKUP(A241,'Medical Examinations'!A240:J2575,2,FALSE)</f>
        <v>36.159999999999997</v>
      </c>
      <c r="D241">
        <f>VLOOKUP(A241,'Medical Examinations'!A240:J2575,4,FALSE)</f>
        <v>5.0999999999999996</v>
      </c>
      <c r="E241" t="str">
        <f>VLOOKUP(A241,'Medical Examinations'!A240:J2575,6,FALSE)</f>
        <v>No</v>
      </c>
      <c r="F241" t="str">
        <f>VLOOKUP(A241,'Medical Examinations'!A240:K2575,7,FALSE)</f>
        <v>No</v>
      </c>
      <c r="G241" t="str">
        <f>VLOOKUP(A241,'Medical Examinations'!A240:L2575,8,FALSE)</f>
        <v>No</v>
      </c>
      <c r="H241">
        <f>VLOOKUP(A241,'Medical Examinations'!A240:M2575,9,FALSE)</f>
        <v>1</v>
      </c>
      <c r="I241" t="str">
        <f>VLOOKUP(A241,'Medical Examinations'!A240:N2575,10,FALSE)</f>
        <v>Yes</v>
      </c>
      <c r="J241" t="str">
        <f>VLOOKUP(A241,'Medical Examinations'!A240:O2575,3,FALSE)</f>
        <v>Obesity</v>
      </c>
      <c r="K241" t="str">
        <f>VLOOKUP(A241,'Medical Examinations'!A240:P2575,5,FALSE)</f>
        <v>Normal</v>
      </c>
      <c r="L241" t="str">
        <f>VLOOKUP(A241,Table1[#All],5,FALSE)</f>
        <v>01-Oct-1984</v>
      </c>
      <c r="M241" s="16">
        <f>VLOOKUP(A241,Table1[#All],8,FALSE)</f>
        <v>34402.22</v>
      </c>
      <c r="N241" t="str">
        <f>VLOOKUP(A241,Table1[#All],9,FALSE)</f>
        <v>tier - 2</v>
      </c>
      <c r="O241" t="str">
        <f>VLOOKUP(A241,Table1[#All],10,FALSE)</f>
        <v>tier - 3</v>
      </c>
      <c r="P241" t="str">
        <f>VLOOKUP(A241,Table1[#All],12,FALSE)</f>
        <v>R1011</v>
      </c>
      <c r="Q241">
        <f>VLOOKUP(A241,Table1[#All],6,FALSE)</f>
        <v>38</v>
      </c>
    </row>
    <row r="242" spans="1:17" x14ac:dyDescent="0.3">
      <c r="A242" s="10" t="s">
        <v>2130</v>
      </c>
      <c r="B242" t="str">
        <f>VLOOKUP(A242,'Customer Names'!A241:E2576,5,FALSE)</f>
        <v>Deucher</v>
      </c>
      <c r="C242">
        <f>VLOOKUP(A242,'Medical Examinations'!A241:J2576,2,FALSE)</f>
        <v>33.72</v>
      </c>
      <c r="D242">
        <f>VLOOKUP(A242,'Medical Examinations'!A241:J2576,4,FALSE)</f>
        <v>6.21</v>
      </c>
      <c r="E242" t="str">
        <f>VLOOKUP(A242,'Medical Examinations'!A241:J2576,6,FALSE)</f>
        <v>Yes</v>
      </c>
      <c r="F242" t="str">
        <f>VLOOKUP(A242,'Medical Examinations'!A241:K2576,7,FALSE)</f>
        <v>No</v>
      </c>
      <c r="G242" t="str">
        <f>VLOOKUP(A242,'Medical Examinations'!A241:L2576,8,FALSE)</f>
        <v>Yes</v>
      </c>
      <c r="H242">
        <f>VLOOKUP(A242,'Medical Examinations'!A241:M2576,9,FALSE)</f>
        <v>1</v>
      </c>
      <c r="I242" t="str">
        <f>VLOOKUP(A242,'Medical Examinations'!A241:N2576,10,FALSE)</f>
        <v>Yes</v>
      </c>
      <c r="J242" t="str">
        <f>VLOOKUP(A242,'Medical Examinations'!A241:O2576,3,FALSE)</f>
        <v>Obesity</v>
      </c>
      <c r="K242" t="str">
        <f>VLOOKUP(A242,'Medical Examinations'!A241:P2576,5,FALSE)</f>
        <v>Prediabetes</v>
      </c>
      <c r="L242" t="str">
        <f>VLOOKUP(A242,Table1[#All],5,FALSE)</f>
        <v>02-Oct-1983</v>
      </c>
      <c r="M242" s="16">
        <f>VLOOKUP(A242,Table1[#All],8,FALSE)</f>
        <v>34307.22</v>
      </c>
      <c r="N242" t="str">
        <f>VLOOKUP(A242,Table1[#All],9,FALSE)</f>
        <v>tier - 2</v>
      </c>
      <c r="O242" t="str">
        <f>VLOOKUP(A242,Table1[#All],10,FALSE)</f>
        <v>tier - 2</v>
      </c>
      <c r="P242" t="str">
        <f>VLOOKUP(A242,Table1[#All],12,FALSE)</f>
        <v>R1012</v>
      </c>
      <c r="Q242">
        <f>VLOOKUP(A242,Table1[#All],6,FALSE)</f>
        <v>39</v>
      </c>
    </row>
    <row r="243" spans="1:17" x14ac:dyDescent="0.3">
      <c r="A243" s="10" t="s">
        <v>2129</v>
      </c>
      <c r="B243" t="str">
        <f>VLOOKUP(A243,'Customer Names'!A242:E2577,5,FALSE)</f>
        <v>Wilson</v>
      </c>
      <c r="C243">
        <f>VLOOKUP(A243,'Medical Examinations'!A242:J2577,2,FALSE)</f>
        <v>37.74</v>
      </c>
      <c r="D243">
        <f>VLOOKUP(A243,'Medical Examinations'!A242:J2577,4,FALSE)</f>
        <v>9.5299999999999994</v>
      </c>
      <c r="E243" t="str">
        <f>VLOOKUP(A243,'Medical Examinations'!A242:J2577,6,FALSE)</f>
        <v>Yes</v>
      </c>
      <c r="F243" t="str">
        <f>VLOOKUP(A243,'Medical Examinations'!A242:K2577,7,FALSE)</f>
        <v>No</v>
      </c>
      <c r="G243" t="str">
        <f>VLOOKUP(A243,'Medical Examinations'!A242:L2577,8,FALSE)</f>
        <v>No</v>
      </c>
      <c r="H243">
        <f>VLOOKUP(A243,'Medical Examinations'!A242:M2577,9,FALSE)</f>
        <v>1</v>
      </c>
      <c r="I243" t="str">
        <f>VLOOKUP(A243,'Medical Examinations'!A242:N2577,10,FALSE)</f>
        <v>Yes</v>
      </c>
      <c r="J243" t="str">
        <f>VLOOKUP(A243,'Medical Examinations'!A242:O2577,3,FALSE)</f>
        <v>Obesity</v>
      </c>
      <c r="K243" t="str">
        <f>VLOOKUP(A243,'Medical Examinations'!A242:P2577,5,FALSE)</f>
        <v>Diabetes</v>
      </c>
      <c r="L243" t="str">
        <f>VLOOKUP(A243,Table1[#All],5,FALSE)</f>
        <v>11-Oct-1986</v>
      </c>
      <c r="M243" s="16">
        <f>VLOOKUP(A243,Table1[#All],8,FALSE)</f>
        <v>34293.120000000003</v>
      </c>
      <c r="N243" t="str">
        <f>VLOOKUP(A243,Table1[#All],9,FALSE)</f>
        <v>tier - 1</v>
      </c>
      <c r="O243" t="str">
        <f>VLOOKUP(A243,Table1[#All],10,FALSE)</f>
        <v>tier - 2</v>
      </c>
      <c r="P243" t="str">
        <f>VLOOKUP(A243,Table1[#All],12,FALSE)</f>
        <v>R1011</v>
      </c>
      <c r="Q243">
        <f>VLOOKUP(A243,Table1[#All],6,FALSE)</f>
        <v>36</v>
      </c>
    </row>
    <row r="244" spans="1:17" x14ac:dyDescent="0.3">
      <c r="A244" s="10" t="s">
        <v>2128</v>
      </c>
      <c r="B244" t="str">
        <f>VLOOKUP(A244,'Customer Names'!A243:E2578,5,FALSE)</f>
        <v>Hall</v>
      </c>
      <c r="C244">
        <f>VLOOKUP(A244,'Medical Examinations'!A243:J2578,2,FALSE)</f>
        <v>48.75</v>
      </c>
      <c r="D244">
        <f>VLOOKUP(A244,'Medical Examinations'!A243:J2578,4,FALSE)</f>
        <v>4.6399999999999997</v>
      </c>
      <c r="E244" t="str">
        <f>VLOOKUP(A244,'Medical Examinations'!A243:J2578,6,FALSE)</f>
        <v>Yes</v>
      </c>
      <c r="F244" t="str">
        <f>VLOOKUP(A244,'Medical Examinations'!A243:K2578,7,FALSE)</f>
        <v>No</v>
      </c>
      <c r="G244" t="str">
        <f>VLOOKUP(A244,'Medical Examinations'!A243:L2578,8,FALSE)</f>
        <v>No</v>
      </c>
      <c r="H244">
        <f>VLOOKUP(A244,'Medical Examinations'!A243:M2578,9,FALSE)</f>
        <v>1</v>
      </c>
      <c r="I244" t="str">
        <f>VLOOKUP(A244,'Medical Examinations'!A243:N2578,10,FALSE)</f>
        <v>Yes</v>
      </c>
      <c r="J244" t="str">
        <f>VLOOKUP(A244,'Medical Examinations'!A243:O2578,3,FALSE)</f>
        <v>Obesity</v>
      </c>
      <c r="K244" t="str">
        <f>VLOOKUP(A244,'Medical Examinations'!A243:P2578,5,FALSE)</f>
        <v>Normal</v>
      </c>
      <c r="L244" t="str">
        <f>VLOOKUP(A244,Table1[#All],5,FALSE)</f>
        <v>30-Oct-1995</v>
      </c>
      <c r="M244" s="16">
        <f>VLOOKUP(A244,Table1[#All],8,FALSE)</f>
        <v>34289.43</v>
      </c>
      <c r="N244" t="str">
        <f>VLOOKUP(A244,Table1[#All],9,FALSE)</f>
        <v>tier - 1</v>
      </c>
      <c r="O244" t="str">
        <f>VLOOKUP(A244,Table1[#All],10,FALSE)</f>
        <v>tier - 1</v>
      </c>
      <c r="P244" t="str">
        <f>VLOOKUP(A244,Table1[#All],12,FALSE)</f>
        <v>R1011</v>
      </c>
      <c r="Q244">
        <f>VLOOKUP(A244,Table1[#All],6,FALSE)</f>
        <v>27</v>
      </c>
    </row>
    <row r="245" spans="1:17" x14ac:dyDescent="0.3">
      <c r="A245" s="10" t="s">
        <v>2127</v>
      </c>
      <c r="B245" t="str">
        <f>VLOOKUP(A245,'Customer Names'!A244:E2579,5,FALSE)</f>
        <v>Reed</v>
      </c>
      <c r="C245">
        <f>VLOOKUP(A245,'Medical Examinations'!A244:J2579,2,FALSE)</f>
        <v>31.065000000000001</v>
      </c>
      <c r="D245">
        <f>VLOOKUP(A245,'Medical Examinations'!A244:J2579,4,FALSE)</f>
        <v>5.05</v>
      </c>
      <c r="E245" t="str">
        <f>VLOOKUP(A245,'Medical Examinations'!A244:J2579,6,FALSE)</f>
        <v>No</v>
      </c>
      <c r="F245" t="str">
        <f>VLOOKUP(A245,'Medical Examinations'!A244:K2579,7,FALSE)</f>
        <v>No</v>
      </c>
      <c r="G245" t="str">
        <f>VLOOKUP(A245,'Medical Examinations'!A244:L2579,8,FALSE)</f>
        <v>No</v>
      </c>
      <c r="H245">
        <f>VLOOKUP(A245,'Medical Examinations'!A244:M2579,9,FALSE)</f>
        <v>1</v>
      </c>
      <c r="I245" t="str">
        <f>VLOOKUP(A245,'Medical Examinations'!A244:N2579,10,FALSE)</f>
        <v>Yes</v>
      </c>
      <c r="J245" t="str">
        <f>VLOOKUP(A245,'Medical Examinations'!A244:O2579,3,FALSE)</f>
        <v>Obesity</v>
      </c>
      <c r="K245" t="str">
        <f>VLOOKUP(A245,'Medical Examinations'!A244:P2579,5,FALSE)</f>
        <v>Normal</v>
      </c>
      <c r="L245" t="str">
        <f>VLOOKUP(A245,Table1[#All],5,FALSE)</f>
        <v>11-Jun-1998</v>
      </c>
      <c r="M245" s="16">
        <f>VLOOKUP(A245,Table1[#All],8,FALSE)</f>
        <v>34254.050000000003</v>
      </c>
      <c r="N245" t="str">
        <f>VLOOKUP(A245,Table1[#All],9,FALSE)</f>
        <v>tier - 1</v>
      </c>
      <c r="O245" t="str">
        <f>VLOOKUP(A245,Table1[#All],10,FALSE)</f>
        <v>tier - 3</v>
      </c>
      <c r="P245" t="str">
        <f>VLOOKUP(A245,Table1[#All],12,FALSE)</f>
        <v>R1019</v>
      </c>
      <c r="Q245">
        <f>VLOOKUP(A245,Table1[#All],6,FALSE)</f>
        <v>24</v>
      </c>
    </row>
    <row r="246" spans="1:17" x14ac:dyDescent="0.3">
      <c r="A246" s="10" t="s">
        <v>2126</v>
      </c>
      <c r="B246" t="str">
        <f>VLOOKUP(A246,'Customer Names'!A245:E2580,5,FALSE)</f>
        <v>Frome</v>
      </c>
      <c r="C246">
        <f>VLOOKUP(A246,'Medical Examinations'!A245:J2580,2,FALSE)</f>
        <v>23.55</v>
      </c>
      <c r="D246">
        <f>VLOOKUP(A246,'Medical Examinations'!A245:J2580,4,FALSE)</f>
        <v>10.38</v>
      </c>
      <c r="E246" t="str">
        <f>VLOOKUP(A246,'Medical Examinations'!A245:J2580,6,FALSE)</f>
        <v>No</v>
      </c>
      <c r="F246" t="str">
        <f>VLOOKUP(A246,'Medical Examinations'!A245:K2580,7,FALSE)</f>
        <v>No</v>
      </c>
      <c r="G246" t="str">
        <f>VLOOKUP(A246,'Medical Examinations'!A245:L2580,8,FALSE)</f>
        <v>No</v>
      </c>
      <c r="H246">
        <f>VLOOKUP(A246,'Medical Examinations'!A245:M2580,9,FALSE)</f>
        <v>0</v>
      </c>
      <c r="I246" t="str">
        <f>VLOOKUP(A246,'Medical Examinations'!A245:N2580,10,FALSE)</f>
        <v>Yes</v>
      </c>
      <c r="J246" t="str">
        <f>VLOOKUP(A246,'Medical Examinations'!A245:O2580,3,FALSE)</f>
        <v>Normal Weight</v>
      </c>
      <c r="K246" t="str">
        <f>VLOOKUP(A246,'Medical Examinations'!A245:P2580,5,FALSE)</f>
        <v>Diabetes</v>
      </c>
      <c r="L246" t="str">
        <f>VLOOKUP(A246,Table1[#All],5,FALSE)</f>
        <v>05-Jul-1962</v>
      </c>
      <c r="M246" s="16">
        <f>VLOOKUP(A246,Table1[#All],8,FALSE)</f>
        <v>34218.019999999997</v>
      </c>
      <c r="N246" t="str">
        <f>VLOOKUP(A246,Table1[#All],9,FALSE)</f>
        <v>tier - 1</v>
      </c>
      <c r="O246" t="str">
        <f>VLOOKUP(A246,Table1[#All],10,FALSE)</f>
        <v>tier - 1</v>
      </c>
      <c r="P246" t="str">
        <f>VLOOKUP(A246,Table1[#All],12,FALSE)</f>
        <v>R1011</v>
      </c>
      <c r="Q246">
        <f>VLOOKUP(A246,Table1[#All],6,FALSE)</f>
        <v>60</v>
      </c>
    </row>
    <row r="247" spans="1:17" x14ac:dyDescent="0.3">
      <c r="A247" s="10" t="s">
        <v>2125</v>
      </c>
      <c r="B247" t="str">
        <f>VLOOKUP(A247,'Customer Names'!A246:E2581,5,FALSE)</f>
        <v>Creasy</v>
      </c>
      <c r="C247">
        <f>VLOOKUP(A247,'Medical Examinations'!A246:J2581,2,FALSE)</f>
        <v>30.18</v>
      </c>
      <c r="D247">
        <f>VLOOKUP(A247,'Medical Examinations'!A246:J2581,4,FALSE)</f>
        <v>8.31</v>
      </c>
      <c r="E247" t="str">
        <f>VLOOKUP(A247,'Medical Examinations'!A246:J2581,6,FALSE)</f>
        <v>Yes</v>
      </c>
      <c r="F247" t="str">
        <f>VLOOKUP(A247,'Medical Examinations'!A246:K2581,7,FALSE)</f>
        <v>No</v>
      </c>
      <c r="G247" t="str">
        <f>VLOOKUP(A247,'Medical Examinations'!A246:L2581,8,FALSE)</f>
        <v>No</v>
      </c>
      <c r="H247">
        <f>VLOOKUP(A247,'Medical Examinations'!A246:M2581,9,FALSE)</f>
        <v>1</v>
      </c>
      <c r="I247" t="str">
        <f>VLOOKUP(A247,'Medical Examinations'!A246:N2581,10,FALSE)</f>
        <v>Yes</v>
      </c>
      <c r="J247" t="str">
        <f>VLOOKUP(A247,'Medical Examinations'!A246:O2581,3,FALSE)</f>
        <v>Obesity</v>
      </c>
      <c r="K247" t="str">
        <f>VLOOKUP(A247,'Medical Examinations'!A246:P2581,5,FALSE)</f>
        <v>Diabetes</v>
      </c>
      <c r="L247" t="str">
        <f>VLOOKUP(A247,Table1[#All],5,FALSE)</f>
        <v>21-Jul-1975</v>
      </c>
      <c r="M247" s="16">
        <f>VLOOKUP(A247,Table1[#All],8,FALSE)</f>
        <v>34210.33</v>
      </c>
      <c r="N247" t="str">
        <f>VLOOKUP(A247,Table1[#All],9,FALSE)</f>
        <v>tier - 2</v>
      </c>
      <c r="O247" t="str">
        <f>VLOOKUP(A247,Table1[#All],10,FALSE)</f>
        <v>tier - 1</v>
      </c>
      <c r="P247" t="str">
        <f>VLOOKUP(A247,Table1[#All],12,FALSE)</f>
        <v>R1012</v>
      </c>
      <c r="Q247">
        <f>VLOOKUP(A247,Table1[#All],6,FALSE)</f>
        <v>47</v>
      </c>
    </row>
    <row r="248" spans="1:17" x14ac:dyDescent="0.3">
      <c r="A248" s="10" t="s">
        <v>2124</v>
      </c>
      <c r="B248" t="str">
        <f>VLOOKUP(A248,'Customer Names'!A247:E2582,5,FALSE)</f>
        <v>Latimer</v>
      </c>
      <c r="C248">
        <f>VLOOKUP(A248,'Medical Examinations'!A247:J2582,2,FALSE)</f>
        <v>29.94</v>
      </c>
      <c r="D248">
        <f>VLOOKUP(A248,'Medical Examinations'!A247:J2582,4,FALSE)</f>
        <v>7.59</v>
      </c>
      <c r="E248" t="str">
        <f>VLOOKUP(A248,'Medical Examinations'!A247:J2582,6,FALSE)</f>
        <v>No</v>
      </c>
      <c r="F248" t="str">
        <f>VLOOKUP(A248,'Medical Examinations'!A247:K2582,7,FALSE)</f>
        <v>No</v>
      </c>
      <c r="G248" t="str">
        <f>VLOOKUP(A248,'Medical Examinations'!A247:L2582,8,FALSE)</f>
        <v>No</v>
      </c>
      <c r="H248">
        <f>VLOOKUP(A248,'Medical Examinations'!A247:M2582,9,FALSE)</f>
        <v>0</v>
      </c>
      <c r="I248" t="str">
        <f>VLOOKUP(A248,'Medical Examinations'!A247:N2582,10,FALSE)</f>
        <v>Yes</v>
      </c>
      <c r="J248" t="str">
        <f>VLOOKUP(A248,'Medical Examinations'!A247:O2582,3,FALSE)</f>
        <v>Obesity</v>
      </c>
      <c r="K248" t="str">
        <f>VLOOKUP(A248,'Medical Examinations'!A247:P2582,5,FALSE)</f>
        <v>Diabetes</v>
      </c>
      <c r="L248" t="str">
        <f>VLOOKUP(A248,Table1[#All],5,FALSE)</f>
        <v>25-Aug-1971</v>
      </c>
      <c r="M248" s="16">
        <f>VLOOKUP(A248,Table1[#All],8,FALSE)</f>
        <v>34205.07</v>
      </c>
      <c r="N248" t="str">
        <f>VLOOKUP(A248,Table1[#All],9,FALSE)</f>
        <v>tier - 2</v>
      </c>
      <c r="O248" t="str">
        <f>VLOOKUP(A248,Table1[#All],10,FALSE)</f>
        <v>tier - 2</v>
      </c>
      <c r="P248" t="str">
        <f>VLOOKUP(A248,Table1[#All],12,FALSE)</f>
        <v>R1011</v>
      </c>
      <c r="Q248">
        <f>VLOOKUP(A248,Table1[#All],6,FALSE)</f>
        <v>51</v>
      </c>
    </row>
    <row r="249" spans="1:17" x14ac:dyDescent="0.3">
      <c r="A249" s="10" t="s">
        <v>2123</v>
      </c>
      <c r="B249" t="str">
        <f>VLOOKUP(A249,'Customer Names'!A248:E2583,5,FALSE)</f>
        <v>Wei</v>
      </c>
      <c r="C249">
        <f>VLOOKUP(A249,'Medical Examinations'!A248:J2583,2,FALSE)</f>
        <v>31.4</v>
      </c>
      <c r="D249">
        <f>VLOOKUP(A249,'Medical Examinations'!A248:J2583,4,FALSE)</f>
        <v>5.49</v>
      </c>
      <c r="E249" t="str">
        <f>VLOOKUP(A249,'Medical Examinations'!A248:J2583,6,FALSE)</f>
        <v>No</v>
      </c>
      <c r="F249" t="str">
        <f>VLOOKUP(A249,'Medical Examinations'!A248:K2583,7,FALSE)</f>
        <v>No</v>
      </c>
      <c r="G249" t="str">
        <f>VLOOKUP(A249,'Medical Examinations'!A248:L2583,8,FALSE)</f>
        <v>No</v>
      </c>
      <c r="H249">
        <f>VLOOKUP(A249,'Medical Examinations'!A248:M2583,9,FALSE)</f>
        <v>0</v>
      </c>
      <c r="I249" t="str">
        <f>VLOOKUP(A249,'Medical Examinations'!A248:N2583,10,FALSE)</f>
        <v>Yes</v>
      </c>
      <c r="J249" t="str">
        <f>VLOOKUP(A249,'Medical Examinations'!A248:O2583,3,FALSE)</f>
        <v>Obesity</v>
      </c>
      <c r="K249" t="str">
        <f>VLOOKUP(A249,'Medical Examinations'!A248:P2583,5,FALSE)</f>
        <v>Normal</v>
      </c>
      <c r="L249" t="str">
        <f>VLOOKUP(A249,Table1[#All],5,FALSE)</f>
        <v>06-Nov-1999</v>
      </c>
      <c r="M249" s="16">
        <f>VLOOKUP(A249,Table1[#All],8,FALSE)</f>
        <v>34166.269999999997</v>
      </c>
      <c r="N249" t="str">
        <f>VLOOKUP(A249,Table1[#All],9,FALSE)</f>
        <v>tier - 2</v>
      </c>
      <c r="O249" t="str">
        <f>VLOOKUP(A249,Table1[#All],10,FALSE)</f>
        <v>tier - 3</v>
      </c>
      <c r="P249" t="str">
        <f>VLOOKUP(A249,Table1[#All],12,FALSE)</f>
        <v>R1011</v>
      </c>
      <c r="Q249">
        <f>VLOOKUP(A249,Table1[#All],6,FALSE)</f>
        <v>23</v>
      </c>
    </row>
    <row r="250" spans="1:17" x14ac:dyDescent="0.3">
      <c r="A250" s="10" t="s">
        <v>2122</v>
      </c>
      <c r="B250" t="str">
        <f>VLOOKUP(A250,'Customer Names'!A249:E2584,5,FALSE)</f>
        <v>Hayes</v>
      </c>
      <c r="C250">
        <f>VLOOKUP(A250,'Medical Examinations'!A249:J2584,2,FALSE)</f>
        <v>53.06</v>
      </c>
      <c r="D250">
        <f>VLOOKUP(A250,'Medical Examinations'!A249:J2584,4,FALSE)</f>
        <v>11.68</v>
      </c>
      <c r="E250" t="str">
        <f>VLOOKUP(A250,'Medical Examinations'!A249:J2584,6,FALSE)</f>
        <v>No</v>
      </c>
      <c r="F250" t="str">
        <f>VLOOKUP(A250,'Medical Examinations'!A249:K2584,7,FALSE)</f>
        <v>No</v>
      </c>
      <c r="G250" t="str">
        <f>VLOOKUP(A250,'Medical Examinations'!A249:L2584,8,FALSE)</f>
        <v>No</v>
      </c>
      <c r="H250">
        <f>VLOOKUP(A250,'Medical Examinations'!A249:M2584,9,FALSE)</f>
        <v>0</v>
      </c>
      <c r="I250" t="str">
        <f>VLOOKUP(A250,'Medical Examinations'!A249:N2584,10,FALSE)</f>
        <v>Yes</v>
      </c>
      <c r="J250" t="str">
        <f>VLOOKUP(A250,'Medical Examinations'!A249:O2584,3,FALSE)</f>
        <v>Obesity</v>
      </c>
      <c r="K250" t="str">
        <f>VLOOKUP(A250,'Medical Examinations'!A249:P2584,5,FALSE)</f>
        <v>Diabetes</v>
      </c>
      <c r="L250" t="str">
        <f>VLOOKUP(A250,Table1[#All],5,FALSE)</f>
        <v>26-Dec-2002</v>
      </c>
      <c r="M250" s="16">
        <f>VLOOKUP(A250,Table1[#All],8,FALSE)</f>
        <v>34084.68</v>
      </c>
      <c r="N250" t="str">
        <f>VLOOKUP(A250,Table1[#All],9,FALSE)</f>
        <v>tier - 2</v>
      </c>
      <c r="O250" t="str">
        <f>VLOOKUP(A250,Table1[#All],10,FALSE)</f>
        <v>tier - 3</v>
      </c>
      <c r="P250" t="str">
        <f>VLOOKUP(A250,Table1[#All],12,FALSE)</f>
        <v>R1011</v>
      </c>
      <c r="Q250">
        <f>VLOOKUP(A250,Table1[#All],6,FALSE)</f>
        <v>20</v>
      </c>
    </row>
    <row r="251" spans="1:17" x14ac:dyDescent="0.3">
      <c r="A251" s="10" t="s">
        <v>2121</v>
      </c>
      <c r="B251" t="str">
        <f>VLOOKUP(A251,'Customer Names'!A250:E2585,5,FALSE)</f>
        <v>Velardo</v>
      </c>
      <c r="C251">
        <f>VLOOKUP(A251,'Medical Examinations'!A250:J2585,2,FALSE)</f>
        <v>30.25</v>
      </c>
      <c r="D251">
        <f>VLOOKUP(A251,'Medical Examinations'!A250:J2585,4,FALSE)</f>
        <v>4.1900000000000004</v>
      </c>
      <c r="E251" t="str">
        <f>VLOOKUP(A251,'Medical Examinations'!A250:J2585,6,FALSE)</f>
        <v>No</v>
      </c>
      <c r="F251" t="str">
        <f>VLOOKUP(A251,'Medical Examinations'!A250:K2585,7,FALSE)</f>
        <v>No</v>
      </c>
      <c r="G251" t="str">
        <f>VLOOKUP(A251,'Medical Examinations'!A250:L2585,8,FALSE)</f>
        <v>No</v>
      </c>
      <c r="H251">
        <f>VLOOKUP(A251,'Medical Examinations'!A250:M2585,9,FALSE)</f>
        <v>2</v>
      </c>
      <c r="I251" t="str">
        <f>VLOOKUP(A251,'Medical Examinations'!A250:N2585,10,FALSE)</f>
        <v>Yes</v>
      </c>
      <c r="J251" t="str">
        <f>VLOOKUP(A251,'Medical Examinations'!A250:O2585,3,FALSE)</f>
        <v>Obesity</v>
      </c>
      <c r="K251" t="str">
        <f>VLOOKUP(A251,'Medical Examinations'!A250:P2585,5,FALSE)</f>
        <v>Normal</v>
      </c>
      <c r="L251" t="str">
        <f>VLOOKUP(A251,Table1[#All],5,FALSE)</f>
        <v>26-Jul-1972</v>
      </c>
      <c r="M251" s="16">
        <f>VLOOKUP(A251,Table1[#All],8,FALSE)</f>
        <v>34053.360000000001</v>
      </c>
      <c r="N251" t="str">
        <f>VLOOKUP(A251,Table1[#All],9,FALSE)</f>
        <v>tier - 2</v>
      </c>
      <c r="O251" t="str">
        <f>VLOOKUP(A251,Table1[#All],10,FALSE)</f>
        <v>tier - 2</v>
      </c>
      <c r="P251" t="str">
        <f>VLOOKUP(A251,Table1[#All],12,FALSE)</f>
        <v>R1011</v>
      </c>
      <c r="Q251">
        <f>VLOOKUP(A251,Table1[#All],6,FALSE)</f>
        <v>50</v>
      </c>
    </row>
    <row r="252" spans="1:17" x14ac:dyDescent="0.3">
      <c r="A252" s="10" t="s">
        <v>2120</v>
      </c>
      <c r="B252" t="str">
        <f>VLOOKUP(A252,'Customer Names'!A251:E2586,5,FALSE)</f>
        <v>Kastes</v>
      </c>
      <c r="C252">
        <f>VLOOKUP(A252,'Medical Examinations'!A251:J2586,2,FALSE)</f>
        <v>46.68</v>
      </c>
      <c r="D252">
        <f>VLOOKUP(A252,'Medical Examinations'!A251:J2586,4,FALSE)</f>
        <v>4.01</v>
      </c>
      <c r="E252" t="str">
        <f>VLOOKUP(A252,'Medical Examinations'!A251:J2586,6,FALSE)</f>
        <v>No</v>
      </c>
      <c r="F252" t="str">
        <f>VLOOKUP(A252,'Medical Examinations'!A251:K2586,7,FALSE)</f>
        <v>No</v>
      </c>
      <c r="G252" t="str">
        <f>VLOOKUP(A252,'Medical Examinations'!A251:L2586,8,FALSE)</f>
        <v>No</v>
      </c>
      <c r="H252">
        <f>VLOOKUP(A252,'Medical Examinations'!A251:M2586,9,FALSE)</f>
        <v>0</v>
      </c>
      <c r="I252" t="str">
        <f>VLOOKUP(A252,'Medical Examinations'!A251:N2586,10,FALSE)</f>
        <v>Yes</v>
      </c>
      <c r="J252" t="str">
        <f>VLOOKUP(A252,'Medical Examinations'!A251:O2586,3,FALSE)</f>
        <v>Obesity</v>
      </c>
      <c r="K252" t="str">
        <f>VLOOKUP(A252,'Medical Examinations'!A251:P2586,5,FALSE)</f>
        <v>Normal</v>
      </c>
      <c r="L252" t="str">
        <f>VLOOKUP(A252,Table1[#All],5,FALSE)</f>
        <v>25-Sep-1994</v>
      </c>
      <c r="M252" s="16">
        <f>VLOOKUP(A252,Table1[#All],8,FALSE)</f>
        <v>33975.47</v>
      </c>
      <c r="N252" t="str">
        <f>VLOOKUP(A252,Table1[#All],9,FALSE)</f>
        <v>tier - 2</v>
      </c>
      <c r="O252" t="str">
        <f>VLOOKUP(A252,Table1[#All],10,FALSE)</f>
        <v>tier - 2</v>
      </c>
      <c r="P252" t="str">
        <f>VLOOKUP(A252,Table1[#All],12,FALSE)</f>
        <v>R1011</v>
      </c>
      <c r="Q252">
        <f>VLOOKUP(A252,Table1[#All],6,FALSE)</f>
        <v>28</v>
      </c>
    </row>
    <row r="253" spans="1:17" x14ac:dyDescent="0.3">
      <c r="A253" s="10" t="s">
        <v>2119</v>
      </c>
      <c r="B253" t="str">
        <f>VLOOKUP(A253,'Customer Names'!A252:E2587,5,FALSE)</f>
        <v>Escorcia</v>
      </c>
      <c r="C253">
        <f>VLOOKUP(A253,'Medical Examinations'!A252:J2587,2,FALSE)</f>
        <v>30.4</v>
      </c>
      <c r="D253">
        <f>VLOOKUP(A253,'Medical Examinations'!A252:J2587,4,FALSE)</f>
        <v>5.91</v>
      </c>
      <c r="E253" t="str">
        <f>VLOOKUP(A253,'Medical Examinations'!A252:J2587,6,FALSE)</f>
        <v>No</v>
      </c>
      <c r="F253" t="str">
        <f>VLOOKUP(A253,'Medical Examinations'!A252:K2587,7,FALSE)</f>
        <v>Yes</v>
      </c>
      <c r="G253" t="str">
        <f>VLOOKUP(A253,'Medical Examinations'!A252:L2587,8,FALSE)</f>
        <v>No</v>
      </c>
      <c r="H253">
        <f>VLOOKUP(A253,'Medical Examinations'!A252:M2587,9,FALSE)</f>
        <v>2</v>
      </c>
      <c r="I253" t="str">
        <f>VLOOKUP(A253,'Medical Examinations'!A252:N2587,10,FALSE)</f>
        <v>Yes</v>
      </c>
      <c r="J253" t="str">
        <f>VLOOKUP(A253,'Medical Examinations'!A252:O2587,3,FALSE)</f>
        <v>Obesity</v>
      </c>
      <c r="K253" t="str">
        <f>VLOOKUP(A253,'Medical Examinations'!A252:P2587,5,FALSE)</f>
        <v>Prediabetes</v>
      </c>
      <c r="L253" t="str">
        <f>VLOOKUP(A253,Table1[#All],5,FALSE)</f>
        <v>27-Dec-2000</v>
      </c>
      <c r="M253" s="16">
        <f>VLOOKUP(A253,Table1[#All],8,FALSE)</f>
        <v>33907.550000000003</v>
      </c>
      <c r="N253" t="str">
        <f>VLOOKUP(A253,Table1[#All],9,FALSE)</f>
        <v>tier - 2</v>
      </c>
      <c r="O253" t="str">
        <f>VLOOKUP(A253,Table1[#All],10,FALSE)</f>
        <v>tier - 2</v>
      </c>
      <c r="P253" t="str">
        <f>VLOOKUP(A253,Table1[#All],12,FALSE)</f>
        <v>R1012</v>
      </c>
      <c r="Q253">
        <f>VLOOKUP(A253,Table1[#All],6,FALSE)</f>
        <v>22</v>
      </c>
    </row>
    <row r="254" spans="1:17" x14ac:dyDescent="0.3">
      <c r="A254" s="10" t="s">
        <v>2118</v>
      </c>
      <c r="B254" t="str">
        <f>VLOOKUP(A254,'Customer Names'!A253:E2588,5,FALSE)</f>
        <v>Larscheid</v>
      </c>
      <c r="C254">
        <f>VLOOKUP(A254,'Medical Examinations'!A253:J2588,2,FALSE)</f>
        <v>30.2</v>
      </c>
      <c r="D254">
        <f>VLOOKUP(A254,'Medical Examinations'!A253:J2588,4,FALSE)</f>
        <v>4.47</v>
      </c>
      <c r="E254" t="str">
        <f>VLOOKUP(A254,'Medical Examinations'!A253:J2588,6,FALSE)</f>
        <v>Yes</v>
      </c>
      <c r="F254" t="str">
        <f>VLOOKUP(A254,'Medical Examinations'!A253:K2588,7,FALSE)</f>
        <v>No</v>
      </c>
      <c r="G254" t="str">
        <f>VLOOKUP(A254,'Medical Examinations'!A253:L2588,8,FALSE)</f>
        <v>Yes</v>
      </c>
      <c r="H254">
        <f>VLOOKUP(A254,'Medical Examinations'!A253:M2588,9,FALSE)</f>
        <v>1</v>
      </c>
      <c r="I254" t="str">
        <f>VLOOKUP(A254,'Medical Examinations'!A253:N2588,10,FALSE)</f>
        <v>Yes</v>
      </c>
      <c r="J254" t="str">
        <f>VLOOKUP(A254,'Medical Examinations'!A253:O2588,3,FALSE)</f>
        <v>Obesity</v>
      </c>
      <c r="K254" t="str">
        <f>VLOOKUP(A254,'Medical Examinations'!A253:P2588,5,FALSE)</f>
        <v>Normal</v>
      </c>
      <c r="L254" t="str">
        <f>VLOOKUP(A254,Table1[#All],5,FALSE)</f>
        <v>09-Aug-1997</v>
      </c>
      <c r="M254" s="16">
        <f>VLOOKUP(A254,Table1[#All],8,FALSE)</f>
        <v>33900.65</v>
      </c>
      <c r="N254" t="str">
        <f>VLOOKUP(A254,Table1[#All],9,FALSE)</f>
        <v>tier - 2</v>
      </c>
      <c r="O254" t="str">
        <f>VLOOKUP(A254,Table1[#All],10,FALSE)</f>
        <v>tier - 3</v>
      </c>
      <c r="P254" t="str">
        <f>VLOOKUP(A254,Table1[#All],12,FALSE)</f>
        <v>R1011</v>
      </c>
      <c r="Q254">
        <f>VLOOKUP(A254,Table1[#All],6,FALSE)</f>
        <v>25</v>
      </c>
    </row>
    <row r="255" spans="1:17" x14ac:dyDescent="0.3">
      <c r="A255" s="10" t="s">
        <v>2117</v>
      </c>
      <c r="B255" t="str">
        <f>VLOOKUP(A255,'Customer Names'!A254:E2589,5,FALSE)</f>
        <v>O'Bannon</v>
      </c>
      <c r="C255">
        <f>VLOOKUP(A255,'Medical Examinations'!A254:J2589,2,FALSE)</f>
        <v>51.18</v>
      </c>
      <c r="D255">
        <f>VLOOKUP(A255,'Medical Examinations'!A254:J2589,4,FALSE)</f>
        <v>4.5599999999999996</v>
      </c>
      <c r="E255" t="str">
        <f>VLOOKUP(A255,'Medical Examinations'!A254:J2589,6,FALSE)</f>
        <v>Yes</v>
      </c>
      <c r="F255" t="str">
        <f>VLOOKUP(A255,'Medical Examinations'!A254:K2589,7,FALSE)</f>
        <v>Yes</v>
      </c>
      <c r="G255" t="str">
        <f>VLOOKUP(A255,'Medical Examinations'!A254:L2589,8,FALSE)</f>
        <v>No</v>
      </c>
      <c r="H255">
        <f>VLOOKUP(A255,'Medical Examinations'!A254:M2589,9,FALSE)</f>
        <v>2</v>
      </c>
      <c r="I255" t="str">
        <f>VLOOKUP(A255,'Medical Examinations'!A254:N2589,10,FALSE)</f>
        <v>Yes</v>
      </c>
      <c r="J255" t="str">
        <f>VLOOKUP(A255,'Medical Examinations'!A254:O2589,3,FALSE)</f>
        <v>Obesity</v>
      </c>
      <c r="K255" t="str">
        <f>VLOOKUP(A255,'Medical Examinations'!A254:P2589,5,FALSE)</f>
        <v>Normal</v>
      </c>
      <c r="L255" t="str">
        <f>VLOOKUP(A255,Table1[#All],5,FALSE)</f>
        <v>26-Oct-2000</v>
      </c>
      <c r="M255" s="16">
        <f>VLOOKUP(A255,Table1[#All],8,FALSE)</f>
        <v>33829.39</v>
      </c>
      <c r="N255" t="str">
        <f>VLOOKUP(A255,Table1[#All],9,FALSE)</f>
        <v>tier - 2</v>
      </c>
      <c r="O255" t="str">
        <f>VLOOKUP(A255,Table1[#All],10,FALSE)</f>
        <v>tier - 3</v>
      </c>
      <c r="P255" t="str">
        <f>VLOOKUP(A255,Table1[#All],12,FALSE)</f>
        <v>R1011</v>
      </c>
      <c r="Q255">
        <f>VLOOKUP(A255,Table1[#All],6,FALSE)</f>
        <v>22</v>
      </c>
    </row>
    <row r="256" spans="1:17" x14ac:dyDescent="0.3">
      <c r="A256" s="10" t="s">
        <v>2116</v>
      </c>
      <c r="B256" t="str">
        <f>VLOOKUP(A256,'Customer Names'!A255:E2590,5,FALSE)</f>
        <v>Ridgway</v>
      </c>
      <c r="C256">
        <f>VLOOKUP(A256,'Medical Examinations'!A255:J2590,2,FALSE)</f>
        <v>22.18</v>
      </c>
      <c r="D256">
        <f>VLOOKUP(A256,'Medical Examinations'!A255:J2590,4,FALSE)</f>
        <v>9.9</v>
      </c>
      <c r="E256" t="str">
        <f>VLOOKUP(A256,'Medical Examinations'!A255:J2590,6,FALSE)</f>
        <v>No</v>
      </c>
      <c r="F256" t="str">
        <f>VLOOKUP(A256,'Medical Examinations'!A255:K2590,7,FALSE)</f>
        <v>No</v>
      </c>
      <c r="G256" t="str">
        <f>VLOOKUP(A256,'Medical Examinations'!A255:L2590,8,FALSE)</f>
        <v>No</v>
      </c>
      <c r="H256">
        <f>VLOOKUP(A256,'Medical Examinations'!A255:M2590,9,FALSE)</f>
        <v>0</v>
      </c>
      <c r="I256" t="str">
        <f>VLOOKUP(A256,'Medical Examinations'!A255:N2590,10,FALSE)</f>
        <v>Yes</v>
      </c>
      <c r="J256" t="str">
        <f>VLOOKUP(A256,'Medical Examinations'!A255:O2590,3,FALSE)</f>
        <v>Normal Weight</v>
      </c>
      <c r="K256" t="str">
        <f>VLOOKUP(A256,'Medical Examinations'!A255:P2590,5,FALSE)</f>
        <v>Diabetes</v>
      </c>
      <c r="L256" t="str">
        <f>VLOOKUP(A256,Table1[#All],5,FALSE)</f>
        <v>11-Dec-1962</v>
      </c>
      <c r="M256" s="16">
        <f>VLOOKUP(A256,Table1[#All],8,FALSE)</f>
        <v>33753.32</v>
      </c>
      <c r="N256" t="str">
        <f>VLOOKUP(A256,Table1[#All],9,FALSE)</f>
        <v>tier - 1</v>
      </c>
      <c r="O256" t="str">
        <f>VLOOKUP(A256,Table1[#All],10,FALSE)</f>
        <v>tier - 3</v>
      </c>
      <c r="P256" t="str">
        <f>VLOOKUP(A256,Table1[#All],12,FALSE)</f>
        <v>R1011</v>
      </c>
      <c r="Q256">
        <f>VLOOKUP(A256,Table1[#All],6,FALSE)</f>
        <v>60</v>
      </c>
    </row>
    <row r="257" spans="1:17" x14ac:dyDescent="0.3">
      <c r="A257" s="10" t="s">
        <v>2115</v>
      </c>
      <c r="B257" t="str">
        <f>VLOOKUP(A257,'Customer Names'!A256:E2591,5,FALSE)</f>
        <v>Black</v>
      </c>
      <c r="C257">
        <f>VLOOKUP(A257,'Medical Examinations'!A256:J2591,2,FALSE)</f>
        <v>31.92</v>
      </c>
      <c r="D257">
        <f>VLOOKUP(A257,'Medical Examinations'!A256:J2591,4,FALSE)</f>
        <v>5.1100000000000003</v>
      </c>
      <c r="E257" t="str">
        <f>VLOOKUP(A257,'Medical Examinations'!A256:J2591,6,FALSE)</f>
        <v>No</v>
      </c>
      <c r="F257" t="str">
        <f>VLOOKUP(A257,'Medical Examinations'!A256:K2591,7,FALSE)</f>
        <v>No</v>
      </c>
      <c r="G257" t="str">
        <f>VLOOKUP(A257,'Medical Examinations'!A256:L2591,8,FALSE)</f>
        <v>Yes</v>
      </c>
      <c r="H257">
        <f>VLOOKUP(A257,'Medical Examinations'!A256:M2591,9,FALSE)</f>
        <v>1</v>
      </c>
      <c r="I257" t="str">
        <f>VLOOKUP(A257,'Medical Examinations'!A256:N2591,10,FALSE)</f>
        <v>Yes</v>
      </c>
      <c r="J257" t="str">
        <f>VLOOKUP(A257,'Medical Examinations'!A256:O2591,3,FALSE)</f>
        <v>Obesity</v>
      </c>
      <c r="K257" t="str">
        <f>VLOOKUP(A257,'Medical Examinations'!A256:P2591,5,FALSE)</f>
        <v>Normal</v>
      </c>
      <c r="L257" t="str">
        <f>VLOOKUP(A257,Table1[#All],5,FALSE)</f>
        <v>12-Sep-2003</v>
      </c>
      <c r="M257" s="16">
        <f>VLOOKUP(A257,Table1[#All],8,FALSE)</f>
        <v>33750.29</v>
      </c>
      <c r="N257" t="str">
        <f>VLOOKUP(A257,Table1[#All],9,FALSE)</f>
        <v>tier - 1</v>
      </c>
      <c r="O257" t="str">
        <f>VLOOKUP(A257,Table1[#All],10,FALSE)</f>
        <v>tier - 3</v>
      </c>
      <c r="P257" t="str">
        <f>VLOOKUP(A257,Table1[#All],12,FALSE)</f>
        <v>R1012</v>
      </c>
      <c r="Q257">
        <f>VLOOKUP(A257,Table1[#All],6,FALSE)</f>
        <v>19</v>
      </c>
    </row>
    <row r="258" spans="1:17" x14ac:dyDescent="0.3">
      <c r="A258" s="10" t="s">
        <v>2114</v>
      </c>
      <c r="B258" t="str">
        <f>VLOOKUP(A258,'Customer Names'!A257:E2592,5,FALSE)</f>
        <v>Canton</v>
      </c>
      <c r="C258">
        <f>VLOOKUP(A258,'Medical Examinations'!A257:J2592,2,FALSE)</f>
        <v>31.73</v>
      </c>
      <c r="D258">
        <f>VLOOKUP(A258,'Medical Examinations'!A257:J2592,4,FALSE)</f>
        <v>5.73</v>
      </c>
      <c r="E258" t="str">
        <f>VLOOKUP(A258,'Medical Examinations'!A257:J2592,6,FALSE)</f>
        <v>No</v>
      </c>
      <c r="F258" t="str">
        <f>VLOOKUP(A258,'Medical Examinations'!A257:K2592,7,FALSE)</f>
        <v>Yes</v>
      </c>
      <c r="G258" t="str">
        <f>VLOOKUP(A258,'Medical Examinations'!A257:L2592,8,FALSE)</f>
        <v>No</v>
      </c>
      <c r="H258">
        <f>VLOOKUP(A258,'Medical Examinations'!A257:M2592,9,FALSE)</f>
        <v>1</v>
      </c>
      <c r="I258" t="str">
        <f>VLOOKUP(A258,'Medical Examinations'!A257:N2592,10,FALSE)</f>
        <v>Yes</v>
      </c>
      <c r="J258" t="str">
        <f>VLOOKUP(A258,'Medical Examinations'!A257:O2592,3,FALSE)</f>
        <v>Obesity</v>
      </c>
      <c r="K258" t="str">
        <f>VLOOKUP(A258,'Medical Examinations'!A257:P2592,5,FALSE)</f>
        <v>Prediabetes</v>
      </c>
      <c r="L258" t="str">
        <f>VLOOKUP(A258,Table1[#All],5,FALSE)</f>
        <v>01-Nov-2004</v>
      </c>
      <c r="M258" s="16">
        <f>VLOOKUP(A258,Table1[#All],8,FALSE)</f>
        <v>33732.69</v>
      </c>
      <c r="N258" t="str">
        <f>VLOOKUP(A258,Table1[#All],9,FALSE)</f>
        <v>tier - 1</v>
      </c>
      <c r="O258" t="str">
        <f>VLOOKUP(A258,Table1[#All],10,FALSE)</f>
        <v>tier - 1</v>
      </c>
      <c r="P258" t="str">
        <f>VLOOKUP(A258,Table1[#All],12,FALSE)</f>
        <v>R1017</v>
      </c>
      <c r="Q258">
        <f>VLOOKUP(A258,Table1[#All],6,FALSE)</f>
        <v>18</v>
      </c>
    </row>
    <row r="259" spans="1:17" x14ac:dyDescent="0.3">
      <c r="A259" s="10" t="s">
        <v>2113</v>
      </c>
      <c r="B259" t="str">
        <f>VLOOKUP(A259,'Customer Names'!A258:E2593,5,FALSE)</f>
        <v>Fine</v>
      </c>
      <c r="C259">
        <f>VLOOKUP(A259,'Medical Examinations'!A258:J2593,2,FALSE)</f>
        <v>45.52</v>
      </c>
      <c r="D259">
        <f>VLOOKUP(A259,'Medical Examinations'!A258:J2593,4,FALSE)</f>
        <v>6.04</v>
      </c>
      <c r="E259" t="str">
        <f>VLOOKUP(A259,'Medical Examinations'!A258:J2593,6,FALSE)</f>
        <v>No</v>
      </c>
      <c r="F259" t="str">
        <f>VLOOKUP(A259,'Medical Examinations'!A258:K2593,7,FALSE)</f>
        <v>No</v>
      </c>
      <c r="G259" t="str">
        <f>VLOOKUP(A259,'Medical Examinations'!A258:L2593,8,FALSE)</f>
        <v>Yes</v>
      </c>
      <c r="H259">
        <f>VLOOKUP(A259,'Medical Examinations'!A258:M2593,9,FALSE)</f>
        <v>1</v>
      </c>
      <c r="I259" t="str">
        <f>VLOOKUP(A259,'Medical Examinations'!A258:N2593,10,FALSE)</f>
        <v>Yes</v>
      </c>
      <c r="J259" t="str">
        <f>VLOOKUP(A259,'Medical Examinations'!A258:O2593,3,FALSE)</f>
        <v>Obesity</v>
      </c>
      <c r="K259" t="str">
        <f>VLOOKUP(A259,'Medical Examinations'!A258:P2593,5,FALSE)</f>
        <v>Prediabetes</v>
      </c>
      <c r="L259" t="str">
        <f>VLOOKUP(A259,Table1[#All],5,FALSE)</f>
        <v>28-Nov-1993</v>
      </c>
      <c r="M259" s="16">
        <f>VLOOKUP(A259,Table1[#All],8,FALSE)</f>
        <v>33707.550000000003</v>
      </c>
      <c r="N259" t="str">
        <f>VLOOKUP(A259,Table1[#All],9,FALSE)</f>
        <v>tier - 2</v>
      </c>
      <c r="O259" t="str">
        <f>VLOOKUP(A259,Table1[#All],10,FALSE)</f>
        <v>tier - 2</v>
      </c>
      <c r="P259" t="str">
        <f>VLOOKUP(A259,Table1[#All],12,FALSE)</f>
        <v>R1011</v>
      </c>
      <c r="Q259">
        <f>VLOOKUP(A259,Table1[#All],6,FALSE)</f>
        <v>29</v>
      </c>
    </row>
    <row r="260" spans="1:17" x14ac:dyDescent="0.3">
      <c r="A260" s="10" t="s">
        <v>2112</v>
      </c>
      <c r="B260" t="str">
        <f>VLOOKUP(A260,'Customer Names'!A259:E2594,5,FALSE)</f>
        <v>Bui</v>
      </c>
      <c r="C260">
        <f>VLOOKUP(A260,'Medical Examinations'!A259:J2594,2,FALSE)</f>
        <v>52.81</v>
      </c>
      <c r="D260">
        <f>VLOOKUP(A260,'Medical Examinations'!A259:J2594,4,FALSE)</f>
        <v>5.19</v>
      </c>
      <c r="E260" t="str">
        <f>VLOOKUP(A260,'Medical Examinations'!A259:J2594,6,FALSE)</f>
        <v>No</v>
      </c>
      <c r="F260" t="str">
        <f>VLOOKUP(A260,'Medical Examinations'!A259:K2594,7,FALSE)</f>
        <v>No</v>
      </c>
      <c r="G260" t="str">
        <f>VLOOKUP(A260,'Medical Examinations'!A259:L2594,8,FALSE)</f>
        <v>Yes</v>
      </c>
      <c r="H260">
        <f>VLOOKUP(A260,'Medical Examinations'!A259:M2594,9,FALSE)</f>
        <v>1</v>
      </c>
      <c r="I260" t="str">
        <f>VLOOKUP(A260,'Medical Examinations'!A259:N2594,10,FALSE)</f>
        <v>Yes</v>
      </c>
      <c r="J260" t="str">
        <f>VLOOKUP(A260,'Medical Examinations'!A259:O2594,3,FALSE)</f>
        <v>Obesity</v>
      </c>
      <c r="K260" t="str">
        <f>VLOOKUP(A260,'Medical Examinations'!A259:P2594,5,FALSE)</f>
        <v>Normal</v>
      </c>
      <c r="L260" t="str">
        <f>VLOOKUP(A260,Table1[#All],5,FALSE)</f>
        <v>09-Sep-2003</v>
      </c>
      <c r="M260" s="16">
        <f>VLOOKUP(A260,Table1[#All],8,FALSE)</f>
        <v>33611.71</v>
      </c>
      <c r="N260" t="str">
        <f>VLOOKUP(A260,Table1[#All],9,FALSE)</f>
        <v>tier - 1</v>
      </c>
      <c r="O260" t="str">
        <f>VLOOKUP(A260,Table1[#All],10,FALSE)</f>
        <v>tier - 2</v>
      </c>
      <c r="P260" t="str">
        <f>VLOOKUP(A260,Table1[#All],12,FALSE)</f>
        <v>R1011</v>
      </c>
      <c r="Q260">
        <f>VLOOKUP(A260,Table1[#All],6,FALSE)</f>
        <v>19</v>
      </c>
    </row>
    <row r="261" spans="1:17" x14ac:dyDescent="0.3">
      <c r="A261" s="10" t="s">
        <v>2111</v>
      </c>
      <c r="B261" t="str">
        <f>VLOOKUP(A261,'Customer Names'!A260:E2595,5,FALSE)</f>
        <v>Riepma</v>
      </c>
      <c r="C261">
        <f>VLOOKUP(A261,'Medical Examinations'!A260:J2595,2,FALSE)</f>
        <v>33.58</v>
      </c>
      <c r="D261">
        <f>VLOOKUP(A261,'Medical Examinations'!A260:J2595,4,FALSE)</f>
        <v>5.56</v>
      </c>
      <c r="E261" t="str">
        <f>VLOOKUP(A261,'Medical Examinations'!A260:J2595,6,FALSE)</f>
        <v>No</v>
      </c>
      <c r="F261" t="str">
        <f>VLOOKUP(A261,'Medical Examinations'!A260:K2595,7,FALSE)</f>
        <v>No</v>
      </c>
      <c r="G261" t="str">
        <f>VLOOKUP(A261,'Medical Examinations'!A260:L2595,8,FALSE)</f>
        <v>No</v>
      </c>
      <c r="H261">
        <f>VLOOKUP(A261,'Medical Examinations'!A260:M2595,9,FALSE)</f>
        <v>1</v>
      </c>
      <c r="I261" t="str">
        <f>VLOOKUP(A261,'Medical Examinations'!A260:N2595,10,FALSE)</f>
        <v>Yes</v>
      </c>
      <c r="J261" t="str">
        <f>VLOOKUP(A261,'Medical Examinations'!A260:O2595,3,FALSE)</f>
        <v>Obesity</v>
      </c>
      <c r="K261" t="str">
        <f>VLOOKUP(A261,'Medical Examinations'!A260:P2595,5,FALSE)</f>
        <v>Normal</v>
      </c>
      <c r="L261" t="str">
        <f>VLOOKUP(A261,Table1[#All],5,FALSE)</f>
        <v>22-Jul-1984</v>
      </c>
      <c r="M261" s="16">
        <f>VLOOKUP(A261,Table1[#All],8,FALSE)</f>
        <v>33527.1</v>
      </c>
      <c r="N261" t="str">
        <f>VLOOKUP(A261,Table1[#All],9,FALSE)</f>
        <v>tier - 2</v>
      </c>
      <c r="O261" t="str">
        <f>VLOOKUP(A261,Table1[#All],10,FALSE)</f>
        <v>tier - 3</v>
      </c>
      <c r="P261" t="str">
        <f>VLOOKUP(A261,Table1[#All],12,FALSE)</f>
        <v>R1011</v>
      </c>
      <c r="Q261">
        <f>VLOOKUP(A261,Table1[#All],6,FALSE)</f>
        <v>38</v>
      </c>
    </row>
    <row r="262" spans="1:17" x14ac:dyDescent="0.3">
      <c r="A262" s="10" t="s">
        <v>2110</v>
      </c>
      <c r="B262" t="str">
        <f>VLOOKUP(A262,'Customer Names'!A261:E2596,5,FALSE)</f>
        <v>Inman</v>
      </c>
      <c r="C262">
        <f>VLOOKUP(A262,'Medical Examinations'!A261:J2596,2,FALSE)</f>
        <v>30.684999999999999</v>
      </c>
      <c r="D262">
        <f>VLOOKUP(A262,'Medical Examinations'!A261:J2596,4,FALSE)</f>
        <v>8.23</v>
      </c>
      <c r="E262" t="str">
        <f>VLOOKUP(A262,'Medical Examinations'!A261:J2596,6,FALSE)</f>
        <v>No</v>
      </c>
      <c r="F262" t="str">
        <f>VLOOKUP(A262,'Medical Examinations'!A261:K2596,7,FALSE)</f>
        <v>No</v>
      </c>
      <c r="G262" t="str">
        <f>VLOOKUP(A262,'Medical Examinations'!A261:L2596,8,FALSE)</f>
        <v>No</v>
      </c>
      <c r="H262">
        <f>VLOOKUP(A262,'Medical Examinations'!A261:M2596,9,FALSE)</f>
        <v>0</v>
      </c>
      <c r="I262" t="str">
        <f>VLOOKUP(A262,'Medical Examinations'!A261:N2596,10,FALSE)</f>
        <v>Yes</v>
      </c>
      <c r="J262" t="str">
        <f>VLOOKUP(A262,'Medical Examinations'!A261:O2596,3,FALSE)</f>
        <v>Obesity</v>
      </c>
      <c r="K262" t="str">
        <f>VLOOKUP(A262,'Medical Examinations'!A261:P2596,5,FALSE)</f>
        <v>Diabetes</v>
      </c>
      <c r="L262" t="str">
        <f>VLOOKUP(A262,Table1[#All],5,FALSE)</f>
        <v>25-Aug-2002</v>
      </c>
      <c r="M262" s="16">
        <f>VLOOKUP(A262,Table1[#All],8,FALSE)</f>
        <v>33475.82</v>
      </c>
      <c r="N262" t="str">
        <f>VLOOKUP(A262,Table1[#All],9,FALSE)</f>
        <v>tier - 1</v>
      </c>
      <c r="O262" t="str">
        <f>VLOOKUP(A262,Table1[#All],10,FALSE)</f>
        <v>tier - 1</v>
      </c>
      <c r="P262" t="str">
        <f>VLOOKUP(A262,Table1[#All],12,FALSE)</f>
        <v>R1018</v>
      </c>
      <c r="Q262">
        <f>VLOOKUP(A262,Table1[#All],6,FALSE)</f>
        <v>20</v>
      </c>
    </row>
    <row r="263" spans="1:17" x14ac:dyDescent="0.3">
      <c r="A263" s="10" t="s">
        <v>2109</v>
      </c>
      <c r="B263" t="str">
        <f>VLOOKUP(A263,'Customer Names'!A262:E2597,5,FALSE)</f>
        <v>Kruzel</v>
      </c>
      <c r="C263">
        <f>VLOOKUP(A263,'Medical Examinations'!A262:J2597,2,FALSE)</f>
        <v>37.524999999999999</v>
      </c>
      <c r="D263">
        <f>VLOOKUP(A263,'Medical Examinations'!A262:J2597,4,FALSE)</f>
        <v>9.0299999999999994</v>
      </c>
      <c r="E263" t="str">
        <f>VLOOKUP(A263,'Medical Examinations'!A262:J2597,6,FALSE)</f>
        <v>Yes</v>
      </c>
      <c r="F263" t="str">
        <f>VLOOKUP(A263,'Medical Examinations'!A262:K2597,7,FALSE)</f>
        <v>No</v>
      </c>
      <c r="G263" t="str">
        <f>VLOOKUP(A263,'Medical Examinations'!A262:L2597,8,FALSE)</f>
        <v>No</v>
      </c>
      <c r="H263">
        <f>VLOOKUP(A263,'Medical Examinations'!A262:M2597,9,FALSE)</f>
        <v>2</v>
      </c>
      <c r="I263" t="str">
        <f>VLOOKUP(A263,'Medical Examinations'!A262:N2597,10,FALSE)</f>
        <v>No</v>
      </c>
      <c r="J263" t="str">
        <f>VLOOKUP(A263,'Medical Examinations'!A262:O2597,3,FALSE)</f>
        <v>Obesity</v>
      </c>
      <c r="K263" t="str">
        <f>VLOOKUP(A263,'Medical Examinations'!A262:P2597,5,FALSE)</f>
        <v>Diabetes</v>
      </c>
      <c r="L263" t="str">
        <f>VLOOKUP(A263,Table1[#All],5,FALSE)</f>
        <v>18-Jun-1970</v>
      </c>
      <c r="M263" s="16">
        <f>VLOOKUP(A263,Table1[#All],8,FALSE)</f>
        <v>33471.97</v>
      </c>
      <c r="N263" t="str">
        <f>VLOOKUP(A263,Table1[#All],9,FALSE)</f>
        <v>tier - 2</v>
      </c>
      <c r="O263" t="str">
        <f>VLOOKUP(A263,Table1[#All],10,FALSE)</f>
        <v>tier - 2</v>
      </c>
      <c r="P263" t="str">
        <f>VLOOKUP(A263,Table1[#All],12,FALSE)</f>
        <v>R1012</v>
      </c>
      <c r="Q263">
        <f>VLOOKUP(A263,Table1[#All],6,FALSE)</f>
        <v>52</v>
      </c>
    </row>
    <row r="264" spans="1:17" x14ac:dyDescent="0.3">
      <c r="A264" s="10" t="s">
        <v>2108</v>
      </c>
      <c r="B264" t="str">
        <f>VLOOKUP(A264,'Customer Names'!A263:E2598,5,FALSE)</f>
        <v>Lindsay</v>
      </c>
      <c r="C264">
        <f>VLOOKUP(A264,'Medical Examinations'!A263:J2598,2,FALSE)</f>
        <v>34.5</v>
      </c>
      <c r="D264">
        <f>VLOOKUP(A264,'Medical Examinations'!A263:J2598,4,FALSE)</f>
        <v>4.07</v>
      </c>
      <c r="E264" t="str">
        <f>VLOOKUP(A264,'Medical Examinations'!A263:J2598,6,FALSE)</f>
        <v>Yes</v>
      </c>
      <c r="F264" t="str">
        <f>VLOOKUP(A264,'Medical Examinations'!A263:K2598,7,FALSE)</f>
        <v>No</v>
      </c>
      <c r="G264" t="str">
        <f>VLOOKUP(A264,'Medical Examinations'!A263:L2598,8,FALSE)</f>
        <v>No</v>
      </c>
      <c r="H264">
        <f>VLOOKUP(A264,'Medical Examinations'!A263:M2598,9,FALSE)</f>
        <v>0</v>
      </c>
      <c r="I264" t="str">
        <f>VLOOKUP(A264,'Medical Examinations'!A263:N2598,10,FALSE)</f>
        <v>Yes</v>
      </c>
      <c r="J264" t="str">
        <f>VLOOKUP(A264,'Medical Examinations'!A263:O2598,3,FALSE)</f>
        <v>Obesity</v>
      </c>
      <c r="K264" t="str">
        <f>VLOOKUP(A264,'Medical Examinations'!A263:P2598,5,FALSE)</f>
        <v>Normal</v>
      </c>
      <c r="L264" t="str">
        <f>VLOOKUP(A264,Table1[#All],5,FALSE)</f>
        <v>07-Dec-1985</v>
      </c>
      <c r="M264" s="16">
        <f>VLOOKUP(A264,Table1[#All],8,FALSE)</f>
        <v>33450.99</v>
      </c>
      <c r="N264" t="str">
        <f>VLOOKUP(A264,Table1[#All],9,FALSE)</f>
        <v>tier - 2</v>
      </c>
      <c r="O264" t="str">
        <f>VLOOKUP(A264,Table1[#All],10,FALSE)</f>
        <v>tier - 2</v>
      </c>
      <c r="P264" t="str">
        <f>VLOOKUP(A264,Table1[#All],12,FALSE)</f>
        <v>R1011</v>
      </c>
      <c r="Q264">
        <f>VLOOKUP(A264,Table1[#All],6,FALSE)</f>
        <v>37</v>
      </c>
    </row>
    <row r="265" spans="1:17" x14ac:dyDescent="0.3">
      <c r="A265" s="10" t="s">
        <v>2107</v>
      </c>
      <c r="B265" t="str">
        <f>VLOOKUP(A265,'Customer Names'!A264:E2599,5,FALSE)</f>
        <v>Land</v>
      </c>
      <c r="C265">
        <f>VLOOKUP(A265,'Medical Examinations'!A264:J2599,2,FALSE)</f>
        <v>28.16</v>
      </c>
      <c r="D265">
        <f>VLOOKUP(A265,'Medical Examinations'!A264:J2599,4,FALSE)</f>
        <v>5.77</v>
      </c>
      <c r="E265" t="str">
        <f>VLOOKUP(A265,'Medical Examinations'!A264:J2599,6,FALSE)</f>
        <v>No</v>
      </c>
      <c r="F265" t="str">
        <f>VLOOKUP(A265,'Medical Examinations'!A264:K2599,7,FALSE)</f>
        <v>No</v>
      </c>
      <c r="G265" t="str">
        <f>VLOOKUP(A265,'Medical Examinations'!A264:L2599,8,FALSE)</f>
        <v>No</v>
      </c>
      <c r="H265">
        <f>VLOOKUP(A265,'Medical Examinations'!A264:M2599,9,FALSE)</f>
        <v>2</v>
      </c>
      <c r="I265" t="str">
        <f>VLOOKUP(A265,'Medical Examinations'!A264:N2599,10,FALSE)</f>
        <v>Yes</v>
      </c>
      <c r="J265" t="str">
        <f>VLOOKUP(A265,'Medical Examinations'!A264:O2599,3,FALSE)</f>
        <v>Over Weight</v>
      </c>
      <c r="K265" t="str">
        <f>VLOOKUP(A265,'Medical Examinations'!A264:P2599,5,FALSE)</f>
        <v>Prediabetes</v>
      </c>
      <c r="L265" t="str">
        <f>VLOOKUP(A265,Table1[#All],5,FALSE)</f>
        <v>05-Sep-1972</v>
      </c>
      <c r="M265" s="16">
        <f>VLOOKUP(A265,Table1[#All],8,FALSE)</f>
        <v>33344.449999999997</v>
      </c>
      <c r="N265" t="str">
        <f>VLOOKUP(A265,Table1[#All],9,FALSE)</f>
        <v>tier - 2</v>
      </c>
      <c r="O265" t="str">
        <f>VLOOKUP(A265,Table1[#All],10,FALSE)</f>
        <v>tier - 3</v>
      </c>
      <c r="P265" t="str">
        <f>VLOOKUP(A265,Table1[#All],12,FALSE)</f>
        <v>R1011</v>
      </c>
      <c r="Q265">
        <f>VLOOKUP(A265,Table1[#All],6,FALSE)</f>
        <v>50</v>
      </c>
    </row>
    <row r="266" spans="1:17" x14ac:dyDescent="0.3">
      <c r="A266" s="10" t="s">
        <v>2106</v>
      </c>
      <c r="B266" t="str">
        <f>VLOOKUP(A266,'Customer Names'!A265:E2600,5,FALSE)</f>
        <v>Brecher</v>
      </c>
      <c r="C266">
        <f>VLOOKUP(A266,'Medical Examinations'!A265:J2600,2,FALSE)</f>
        <v>30.02</v>
      </c>
      <c r="D266">
        <f>VLOOKUP(A266,'Medical Examinations'!A265:J2600,4,FALSE)</f>
        <v>5.98</v>
      </c>
      <c r="E266" t="str">
        <f>VLOOKUP(A266,'Medical Examinations'!A265:J2600,6,FALSE)</f>
        <v>No</v>
      </c>
      <c r="F266" t="str">
        <f>VLOOKUP(A266,'Medical Examinations'!A265:K2600,7,FALSE)</f>
        <v>No</v>
      </c>
      <c r="G266" t="str">
        <f>VLOOKUP(A266,'Medical Examinations'!A265:L2600,8,FALSE)</f>
        <v>Yes</v>
      </c>
      <c r="H266">
        <f>VLOOKUP(A266,'Medical Examinations'!A265:M2600,9,FALSE)</f>
        <v>1</v>
      </c>
      <c r="I266" t="str">
        <f>VLOOKUP(A266,'Medical Examinations'!A265:N2600,10,FALSE)</f>
        <v>Yes</v>
      </c>
      <c r="J266" t="str">
        <f>VLOOKUP(A266,'Medical Examinations'!A265:O2600,3,FALSE)</f>
        <v>Obesity</v>
      </c>
      <c r="K266" t="str">
        <f>VLOOKUP(A266,'Medical Examinations'!A265:P2600,5,FALSE)</f>
        <v>Prediabetes</v>
      </c>
      <c r="L266" t="str">
        <f>VLOOKUP(A266,Table1[#All],5,FALSE)</f>
        <v>28-Nov-2003</v>
      </c>
      <c r="M266" s="16">
        <f>VLOOKUP(A266,Table1[#All],8,FALSE)</f>
        <v>33307.550000000003</v>
      </c>
      <c r="N266" t="str">
        <f>VLOOKUP(A266,Table1[#All],9,FALSE)</f>
        <v>tier - 2</v>
      </c>
      <c r="O266" t="str">
        <f>VLOOKUP(A266,Table1[#All],10,FALSE)</f>
        <v>tier - 3</v>
      </c>
      <c r="P266" t="str">
        <f>VLOOKUP(A266,Table1[#All],12,FALSE)</f>
        <v>R1012</v>
      </c>
      <c r="Q266">
        <f>VLOOKUP(A266,Table1[#All],6,FALSE)</f>
        <v>19</v>
      </c>
    </row>
    <row r="267" spans="1:17" x14ac:dyDescent="0.3">
      <c r="A267" s="10" t="s">
        <v>2105</v>
      </c>
      <c r="B267" t="str">
        <f>VLOOKUP(A267,'Customer Names'!A266:E2601,5,FALSE)</f>
        <v>Debolt</v>
      </c>
      <c r="C267">
        <f>VLOOKUP(A267,'Medical Examinations'!A266:J2601,2,FALSE)</f>
        <v>37.82</v>
      </c>
      <c r="D267">
        <f>VLOOKUP(A267,'Medical Examinations'!A266:J2601,4,FALSE)</f>
        <v>6.01</v>
      </c>
      <c r="E267" t="str">
        <f>VLOOKUP(A267,'Medical Examinations'!A266:J2601,6,FALSE)</f>
        <v>No</v>
      </c>
      <c r="F267" t="str">
        <f>VLOOKUP(A267,'Medical Examinations'!A266:K2601,7,FALSE)</f>
        <v>No</v>
      </c>
      <c r="G267" t="str">
        <f>VLOOKUP(A267,'Medical Examinations'!A266:L2601,8,FALSE)</f>
        <v>No</v>
      </c>
      <c r="H267">
        <f>VLOOKUP(A267,'Medical Examinations'!A266:M2601,9,FALSE)</f>
        <v>0</v>
      </c>
      <c r="I267" t="str">
        <f>VLOOKUP(A267,'Medical Examinations'!A266:N2601,10,FALSE)</f>
        <v>Yes</v>
      </c>
      <c r="J267" t="str">
        <f>VLOOKUP(A267,'Medical Examinations'!A266:O2601,3,FALSE)</f>
        <v>Obesity</v>
      </c>
      <c r="K267" t="str">
        <f>VLOOKUP(A267,'Medical Examinations'!A266:P2601,5,FALSE)</f>
        <v>Prediabetes</v>
      </c>
      <c r="L267" t="str">
        <f>VLOOKUP(A267,Table1[#All],5,FALSE)</f>
        <v>12-Oct-1990</v>
      </c>
      <c r="M267" s="16">
        <f>VLOOKUP(A267,Table1[#All],8,FALSE)</f>
        <v>33292.83</v>
      </c>
      <c r="N267" t="str">
        <f>VLOOKUP(A267,Table1[#All],9,FALSE)</f>
        <v>tier - 2</v>
      </c>
      <c r="O267" t="str">
        <f>VLOOKUP(A267,Table1[#All],10,FALSE)</f>
        <v>tier - 1</v>
      </c>
      <c r="P267" t="str">
        <f>VLOOKUP(A267,Table1[#All],12,FALSE)</f>
        <v>R1011</v>
      </c>
      <c r="Q267">
        <f>VLOOKUP(A267,Table1[#All],6,FALSE)</f>
        <v>32</v>
      </c>
    </row>
    <row r="268" spans="1:17" x14ac:dyDescent="0.3">
      <c r="A268" s="10" t="s">
        <v>2104</v>
      </c>
      <c r="B268" t="str">
        <f>VLOOKUP(A268,'Customer Names'!A267:E2602,5,FALSE)</f>
        <v>Oswalt</v>
      </c>
      <c r="C268">
        <f>VLOOKUP(A268,'Medical Examinations'!A267:J2602,2,FALSE)</f>
        <v>33.14</v>
      </c>
      <c r="D268">
        <f>VLOOKUP(A268,'Medical Examinations'!A267:J2602,4,FALSE)</f>
        <v>5.67</v>
      </c>
      <c r="E268" t="str">
        <f>VLOOKUP(A268,'Medical Examinations'!A267:J2602,6,FALSE)</f>
        <v>Yes</v>
      </c>
      <c r="F268" t="str">
        <f>VLOOKUP(A268,'Medical Examinations'!A267:K2602,7,FALSE)</f>
        <v>No</v>
      </c>
      <c r="G268" t="str">
        <f>VLOOKUP(A268,'Medical Examinations'!A267:L2602,8,FALSE)</f>
        <v>No</v>
      </c>
      <c r="H268">
        <f>VLOOKUP(A268,'Medical Examinations'!A267:M2602,9,FALSE)</f>
        <v>0</v>
      </c>
      <c r="I268" t="str">
        <f>VLOOKUP(A268,'Medical Examinations'!A267:N2602,10,FALSE)</f>
        <v>Yes</v>
      </c>
      <c r="J268" t="str">
        <f>VLOOKUP(A268,'Medical Examinations'!A267:O2602,3,FALSE)</f>
        <v>Obesity</v>
      </c>
      <c r="K268" t="str">
        <f>VLOOKUP(A268,'Medical Examinations'!A267:P2602,5,FALSE)</f>
        <v>Normal</v>
      </c>
      <c r="L268" t="str">
        <f>VLOOKUP(A268,Table1[#All],5,FALSE)</f>
        <v>15-Jul-1985</v>
      </c>
      <c r="M268" s="16">
        <f>VLOOKUP(A268,Table1[#All],8,FALSE)</f>
        <v>33121</v>
      </c>
      <c r="N268" t="str">
        <f>VLOOKUP(A268,Table1[#All],9,FALSE)</f>
        <v>tier - 2</v>
      </c>
      <c r="O268" t="str">
        <f>VLOOKUP(A268,Table1[#All],10,FALSE)</f>
        <v>tier - 1</v>
      </c>
      <c r="P268" t="str">
        <f>VLOOKUP(A268,Table1[#All],12,FALSE)</f>
        <v>R1011</v>
      </c>
      <c r="Q268">
        <f>VLOOKUP(A268,Table1[#All],6,FALSE)</f>
        <v>37</v>
      </c>
    </row>
    <row r="269" spans="1:17" x14ac:dyDescent="0.3">
      <c r="A269" s="10" t="s">
        <v>2103</v>
      </c>
      <c r="B269" t="str">
        <f>VLOOKUP(A269,'Customer Names'!A268:E2603,5,FALSE)</f>
        <v>Boyd</v>
      </c>
      <c r="C269">
        <f>VLOOKUP(A269,'Medical Examinations'!A268:J2603,2,FALSE)</f>
        <v>25.14</v>
      </c>
      <c r="D269">
        <f>VLOOKUP(A269,'Medical Examinations'!A268:J2603,4,FALSE)</f>
        <v>6.02</v>
      </c>
      <c r="E269" t="str">
        <f>VLOOKUP(A269,'Medical Examinations'!A268:J2603,6,FALSE)</f>
        <v>Yes</v>
      </c>
      <c r="F269" t="str">
        <f>VLOOKUP(A269,'Medical Examinations'!A268:K2603,7,FALSE)</f>
        <v>No</v>
      </c>
      <c r="G269" t="str">
        <f>VLOOKUP(A269,'Medical Examinations'!A268:L2603,8,FALSE)</f>
        <v>Yes</v>
      </c>
      <c r="H269">
        <f>VLOOKUP(A269,'Medical Examinations'!A268:M2603,9,FALSE)</f>
        <v>1</v>
      </c>
      <c r="I269" t="str">
        <f>VLOOKUP(A269,'Medical Examinations'!A268:N2603,10,FALSE)</f>
        <v>Yes</v>
      </c>
      <c r="J269" t="str">
        <f>VLOOKUP(A269,'Medical Examinations'!A268:O2603,3,FALSE)</f>
        <v>Over Weight</v>
      </c>
      <c r="K269" t="str">
        <f>VLOOKUP(A269,'Medical Examinations'!A268:P2603,5,FALSE)</f>
        <v>Prediabetes</v>
      </c>
      <c r="L269" t="str">
        <f>VLOOKUP(A269,Table1[#All],5,FALSE)</f>
        <v>30-Oct-1969</v>
      </c>
      <c r="M269" s="16">
        <f>VLOOKUP(A269,Table1[#All],8,FALSE)</f>
        <v>33090.660000000003</v>
      </c>
      <c r="N269" t="str">
        <f>VLOOKUP(A269,Table1[#All],9,FALSE)</f>
        <v>tier - 2</v>
      </c>
      <c r="O269" t="str">
        <f>VLOOKUP(A269,Table1[#All],10,FALSE)</f>
        <v>tier - 2</v>
      </c>
      <c r="P269" t="str">
        <f>VLOOKUP(A269,Table1[#All],12,FALSE)</f>
        <v>R1011</v>
      </c>
      <c r="Q269">
        <f>VLOOKUP(A269,Table1[#All],6,FALSE)</f>
        <v>53</v>
      </c>
    </row>
    <row r="270" spans="1:17" x14ac:dyDescent="0.3">
      <c r="A270" s="10" t="s">
        <v>2102</v>
      </c>
      <c r="B270" t="str">
        <f>VLOOKUP(A270,'Customer Names'!A269:E2604,5,FALSE)</f>
        <v>Bulewich</v>
      </c>
      <c r="C270">
        <f>VLOOKUP(A270,'Medical Examinations'!A269:J2604,2,FALSE)</f>
        <v>20.18</v>
      </c>
      <c r="D270">
        <f>VLOOKUP(A270,'Medical Examinations'!A269:J2604,4,FALSE)</f>
        <v>11.19</v>
      </c>
      <c r="E270" t="str">
        <f>VLOOKUP(A270,'Medical Examinations'!A269:J2604,6,FALSE)</f>
        <v>No</v>
      </c>
      <c r="F270" t="str">
        <f>VLOOKUP(A270,'Medical Examinations'!A269:K2604,7,FALSE)</f>
        <v>No</v>
      </c>
      <c r="G270" t="str">
        <f>VLOOKUP(A270,'Medical Examinations'!A269:L2604,8,FALSE)</f>
        <v>No</v>
      </c>
      <c r="H270">
        <f>VLOOKUP(A270,'Medical Examinations'!A269:M2604,9,FALSE)</f>
        <v>0</v>
      </c>
      <c r="I270" t="str">
        <f>VLOOKUP(A270,'Medical Examinations'!A269:N2604,10,FALSE)</f>
        <v>Yes</v>
      </c>
      <c r="J270" t="str">
        <f>VLOOKUP(A270,'Medical Examinations'!A269:O2604,3,FALSE)</f>
        <v>Normal Weight</v>
      </c>
      <c r="K270" t="str">
        <f>VLOOKUP(A270,'Medical Examinations'!A269:P2604,5,FALSE)</f>
        <v>Diabetes</v>
      </c>
      <c r="L270" t="str">
        <f>VLOOKUP(A270,Table1[#All],5,FALSE)</f>
        <v>01-Jul-1962</v>
      </c>
      <c r="M270" s="16">
        <f>VLOOKUP(A270,Table1[#All],8,FALSE)</f>
        <v>33074.94</v>
      </c>
      <c r="N270" t="str">
        <f>VLOOKUP(A270,Table1[#All],9,FALSE)</f>
        <v>tier - 1</v>
      </c>
      <c r="O270" t="str">
        <f>VLOOKUP(A270,Table1[#All],10,FALSE)</f>
        <v>tier - 2</v>
      </c>
      <c r="P270" t="str">
        <f>VLOOKUP(A270,Table1[#All],12,FALSE)</f>
        <v>R1011</v>
      </c>
      <c r="Q270">
        <f>VLOOKUP(A270,Table1[#All],6,FALSE)</f>
        <v>60</v>
      </c>
    </row>
    <row r="271" spans="1:17" x14ac:dyDescent="0.3">
      <c r="A271" s="10" t="s">
        <v>2101</v>
      </c>
      <c r="B271" t="str">
        <f>VLOOKUP(A271,'Customer Names'!A270:E2605,5,FALSE)</f>
        <v>Fukuda</v>
      </c>
      <c r="C271">
        <f>VLOOKUP(A271,'Medical Examinations'!A270:J2605,2,FALSE)</f>
        <v>44.36</v>
      </c>
      <c r="D271">
        <f>VLOOKUP(A271,'Medical Examinations'!A270:J2605,4,FALSE)</f>
        <v>5.1100000000000003</v>
      </c>
      <c r="E271" t="str">
        <f>VLOOKUP(A271,'Medical Examinations'!A270:J2605,6,FALSE)</f>
        <v>No</v>
      </c>
      <c r="F271" t="str">
        <f>VLOOKUP(A271,'Medical Examinations'!A270:K2605,7,FALSE)</f>
        <v>No</v>
      </c>
      <c r="G271" t="str">
        <f>VLOOKUP(A271,'Medical Examinations'!A270:L2605,8,FALSE)</f>
        <v>No</v>
      </c>
      <c r="H271">
        <f>VLOOKUP(A271,'Medical Examinations'!A270:M2605,9,FALSE)</f>
        <v>0</v>
      </c>
      <c r="I271" t="str">
        <f>VLOOKUP(A271,'Medical Examinations'!A270:N2605,10,FALSE)</f>
        <v>Yes</v>
      </c>
      <c r="J271" t="str">
        <f>VLOOKUP(A271,'Medical Examinations'!A270:O2605,3,FALSE)</f>
        <v>Obesity</v>
      </c>
      <c r="K271" t="str">
        <f>VLOOKUP(A271,'Medical Examinations'!A270:P2605,5,FALSE)</f>
        <v>Normal</v>
      </c>
      <c r="L271" t="str">
        <f>VLOOKUP(A271,Table1[#All],5,FALSE)</f>
        <v>28-Jul-1994</v>
      </c>
      <c r="M271" s="16">
        <f>VLOOKUP(A271,Table1[#All],8,FALSE)</f>
        <v>33057.230000000003</v>
      </c>
      <c r="N271" t="str">
        <f>VLOOKUP(A271,Table1[#All],9,FALSE)</f>
        <v>tier - 1</v>
      </c>
      <c r="O271" t="str">
        <f>VLOOKUP(A271,Table1[#All],10,FALSE)</f>
        <v>tier - 2</v>
      </c>
      <c r="P271" t="str">
        <f>VLOOKUP(A271,Table1[#All],12,FALSE)</f>
        <v>R1011</v>
      </c>
      <c r="Q271">
        <f>VLOOKUP(A271,Table1[#All],6,FALSE)</f>
        <v>28</v>
      </c>
    </row>
    <row r="272" spans="1:17" x14ac:dyDescent="0.3">
      <c r="A272" s="10" t="s">
        <v>2100</v>
      </c>
      <c r="B272" t="str">
        <f>VLOOKUP(A272,'Customer Names'!A271:E2606,5,FALSE)</f>
        <v>Phillips</v>
      </c>
      <c r="C272">
        <f>VLOOKUP(A272,'Medical Examinations'!A271:J2606,2,FALSE)</f>
        <v>23.82</v>
      </c>
      <c r="D272">
        <f>VLOOKUP(A272,'Medical Examinations'!A271:J2606,4,FALSE)</f>
        <v>10.85</v>
      </c>
      <c r="E272" t="str">
        <f>VLOOKUP(A272,'Medical Examinations'!A271:J2606,6,FALSE)</f>
        <v>Yes</v>
      </c>
      <c r="F272" t="str">
        <f>VLOOKUP(A272,'Medical Examinations'!A271:K2606,7,FALSE)</f>
        <v>No</v>
      </c>
      <c r="G272" t="str">
        <f>VLOOKUP(A272,'Medical Examinations'!A271:L2606,8,FALSE)</f>
        <v>No</v>
      </c>
      <c r="H272">
        <f>VLOOKUP(A272,'Medical Examinations'!A271:M2606,9,FALSE)</f>
        <v>0</v>
      </c>
      <c r="I272" t="str">
        <f>VLOOKUP(A272,'Medical Examinations'!A271:N2606,10,FALSE)</f>
        <v>Yes</v>
      </c>
      <c r="J272" t="str">
        <f>VLOOKUP(A272,'Medical Examinations'!A271:O2606,3,FALSE)</f>
        <v>Normal Weight</v>
      </c>
      <c r="K272" t="str">
        <f>VLOOKUP(A272,'Medical Examinations'!A271:P2606,5,FALSE)</f>
        <v>Diabetes</v>
      </c>
      <c r="L272" t="str">
        <f>VLOOKUP(A272,Table1[#All],5,FALSE)</f>
        <v>10-Jul-1967</v>
      </c>
      <c r="M272" s="16">
        <f>VLOOKUP(A272,Table1[#All],8,FALSE)</f>
        <v>33025.32</v>
      </c>
      <c r="N272" t="str">
        <f>VLOOKUP(A272,Table1[#All],9,FALSE)</f>
        <v>tier - 2</v>
      </c>
      <c r="O272" t="str">
        <f>VLOOKUP(A272,Table1[#All],10,FALSE)</f>
        <v>tier - 3</v>
      </c>
      <c r="P272" t="str">
        <f>VLOOKUP(A272,Table1[#All],12,FALSE)</f>
        <v>R1011</v>
      </c>
      <c r="Q272">
        <f>VLOOKUP(A272,Table1[#All],6,FALSE)</f>
        <v>55</v>
      </c>
    </row>
    <row r="273" spans="1:17" x14ac:dyDescent="0.3">
      <c r="A273" s="10" t="s">
        <v>2099</v>
      </c>
      <c r="B273" t="str">
        <f>VLOOKUP(A273,'Customer Names'!A272:E2607,5,FALSE)</f>
        <v>Maddison</v>
      </c>
      <c r="C273">
        <f>VLOOKUP(A273,'Medical Examinations'!A272:J2607,2,FALSE)</f>
        <v>45</v>
      </c>
      <c r="D273">
        <f>VLOOKUP(A273,'Medical Examinations'!A272:J2607,4,FALSE)</f>
        <v>5.24</v>
      </c>
      <c r="E273" t="str">
        <f>VLOOKUP(A273,'Medical Examinations'!A272:J2607,6,FALSE)</f>
        <v>Yes</v>
      </c>
      <c r="F273" t="str">
        <f>VLOOKUP(A273,'Medical Examinations'!A272:K2607,7,FALSE)</f>
        <v>No</v>
      </c>
      <c r="G273" t="str">
        <f>VLOOKUP(A273,'Medical Examinations'!A272:L2607,8,FALSE)</f>
        <v>No</v>
      </c>
      <c r="H273">
        <f>VLOOKUP(A273,'Medical Examinations'!A272:M2607,9,FALSE)</f>
        <v>1</v>
      </c>
      <c r="I273" t="str">
        <f>VLOOKUP(A273,'Medical Examinations'!A272:N2607,10,FALSE)</f>
        <v>Yes</v>
      </c>
      <c r="J273" t="str">
        <f>VLOOKUP(A273,'Medical Examinations'!A272:O2607,3,FALSE)</f>
        <v>Obesity</v>
      </c>
      <c r="K273" t="str">
        <f>VLOOKUP(A273,'Medical Examinations'!A272:P2607,5,FALSE)</f>
        <v>Normal</v>
      </c>
      <c r="L273" t="str">
        <f>VLOOKUP(A273,Table1[#All],5,FALSE)</f>
        <v>08-Jul-1995</v>
      </c>
      <c r="M273" s="16">
        <f>VLOOKUP(A273,Table1[#All],8,FALSE)</f>
        <v>33017.46</v>
      </c>
      <c r="N273" t="str">
        <f>VLOOKUP(A273,Table1[#All],9,FALSE)</f>
        <v>tier - 1</v>
      </c>
      <c r="O273" t="str">
        <f>VLOOKUP(A273,Table1[#All],10,FALSE)</f>
        <v>tier - 1</v>
      </c>
      <c r="P273" t="str">
        <f>VLOOKUP(A273,Table1[#All],12,FALSE)</f>
        <v>R1011</v>
      </c>
      <c r="Q273">
        <f>VLOOKUP(A273,Table1[#All],6,FALSE)</f>
        <v>27</v>
      </c>
    </row>
    <row r="274" spans="1:17" x14ac:dyDescent="0.3">
      <c r="A274" s="10" t="s">
        <v>2098</v>
      </c>
      <c r="B274" t="str">
        <f>VLOOKUP(A274,'Customer Names'!A273:E2608,5,FALSE)</f>
        <v>Lockwood</v>
      </c>
      <c r="C274">
        <f>VLOOKUP(A274,'Medical Examinations'!A273:J2608,2,FALSE)</f>
        <v>26.62</v>
      </c>
      <c r="D274">
        <f>VLOOKUP(A274,'Medical Examinations'!A273:J2608,4,FALSE)</f>
        <v>10.08</v>
      </c>
      <c r="E274" t="str">
        <f>VLOOKUP(A274,'Medical Examinations'!A273:J2608,6,FALSE)</f>
        <v>No</v>
      </c>
      <c r="F274" t="str">
        <f>VLOOKUP(A274,'Medical Examinations'!A273:K2608,7,FALSE)</f>
        <v>No</v>
      </c>
      <c r="G274" t="str">
        <f>VLOOKUP(A274,'Medical Examinations'!A273:L2608,8,FALSE)</f>
        <v>No</v>
      </c>
      <c r="H274">
        <f>VLOOKUP(A274,'Medical Examinations'!A273:M2608,9,FALSE)</f>
        <v>0</v>
      </c>
      <c r="I274" t="str">
        <f>VLOOKUP(A274,'Medical Examinations'!A273:N2608,10,FALSE)</f>
        <v>Yes</v>
      </c>
      <c r="J274" t="str">
        <f>VLOOKUP(A274,'Medical Examinations'!A273:O2608,3,FALSE)</f>
        <v>Over Weight</v>
      </c>
      <c r="K274" t="str">
        <f>VLOOKUP(A274,'Medical Examinations'!A273:P2608,5,FALSE)</f>
        <v>Diabetes</v>
      </c>
      <c r="L274" t="str">
        <f>VLOOKUP(A274,Table1[#All],5,FALSE)</f>
        <v>24-Aug-1971</v>
      </c>
      <c r="M274" s="16">
        <f>VLOOKUP(A274,Table1[#All],8,FALSE)</f>
        <v>32947.629999999997</v>
      </c>
      <c r="N274" t="str">
        <f>VLOOKUP(A274,Table1[#All],9,FALSE)</f>
        <v>tier - 2</v>
      </c>
      <c r="O274" t="str">
        <f>VLOOKUP(A274,Table1[#All],10,FALSE)</f>
        <v>tier - 1</v>
      </c>
      <c r="P274" t="str">
        <f>VLOOKUP(A274,Table1[#All],12,FALSE)</f>
        <v>R1011</v>
      </c>
      <c r="Q274">
        <f>VLOOKUP(A274,Table1[#All],6,FALSE)</f>
        <v>51</v>
      </c>
    </row>
    <row r="275" spans="1:17" x14ac:dyDescent="0.3">
      <c r="A275" s="10" t="s">
        <v>2097</v>
      </c>
      <c r="B275" t="str">
        <f>VLOOKUP(A275,'Customer Names'!A274:E2609,5,FALSE)</f>
        <v>Defilippi</v>
      </c>
      <c r="C275">
        <f>VLOOKUP(A275,'Medical Examinations'!A274:J2609,2,FALSE)</f>
        <v>32.67</v>
      </c>
      <c r="D275">
        <f>VLOOKUP(A275,'Medical Examinations'!A274:J2609,4,FALSE)</f>
        <v>10.97</v>
      </c>
      <c r="E275" t="str">
        <f>VLOOKUP(A275,'Medical Examinations'!A274:J2609,6,FALSE)</f>
        <v>Yes</v>
      </c>
      <c r="F275" t="str">
        <f>VLOOKUP(A275,'Medical Examinations'!A274:K2609,7,FALSE)</f>
        <v>No</v>
      </c>
      <c r="G275" t="str">
        <f>VLOOKUP(A275,'Medical Examinations'!A274:L2609,8,FALSE)</f>
        <v>No</v>
      </c>
      <c r="H275">
        <f>VLOOKUP(A275,'Medical Examinations'!A274:M2609,9,FALSE)</f>
        <v>0</v>
      </c>
      <c r="I275" t="str">
        <f>VLOOKUP(A275,'Medical Examinations'!A274:N2609,10,FALSE)</f>
        <v>Yes</v>
      </c>
      <c r="J275" t="str">
        <f>VLOOKUP(A275,'Medical Examinations'!A274:O2609,3,FALSE)</f>
        <v>Obesity</v>
      </c>
      <c r="K275" t="str">
        <f>VLOOKUP(A275,'Medical Examinations'!A274:P2609,5,FALSE)</f>
        <v>Diabetes</v>
      </c>
      <c r="L275" t="str">
        <f>VLOOKUP(A275,Table1[#All],5,FALSE)</f>
        <v>17-Nov-1981</v>
      </c>
      <c r="M275" s="16">
        <f>VLOOKUP(A275,Table1[#All],8,FALSE)</f>
        <v>32906.69</v>
      </c>
      <c r="N275" t="str">
        <f>VLOOKUP(A275,Table1[#All],9,FALSE)</f>
        <v>tier - 2</v>
      </c>
      <c r="O275" t="str">
        <f>VLOOKUP(A275,Table1[#All],10,FALSE)</f>
        <v>tier - 3</v>
      </c>
      <c r="P275" t="str">
        <f>VLOOKUP(A275,Table1[#All],12,FALSE)</f>
        <v>R1011</v>
      </c>
      <c r="Q275">
        <f>VLOOKUP(A275,Table1[#All],6,FALSE)</f>
        <v>41</v>
      </c>
    </row>
    <row r="276" spans="1:17" x14ac:dyDescent="0.3">
      <c r="A276" s="10" t="s">
        <v>2096</v>
      </c>
      <c r="B276" t="str">
        <f>VLOOKUP(A276,'Customer Names'!A275:E2610,5,FALSE)</f>
        <v>Jackson</v>
      </c>
      <c r="C276">
        <f>VLOOKUP(A276,'Medical Examinations'!A275:J2610,2,FALSE)</f>
        <v>44.44</v>
      </c>
      <c r="D276">
        <f>VLOOKUP(A276,'Medical Examinations'!A275:J2610,4,FALSE)</f>
        <v>4.9000000000000004</v>
      </c>
      <c r="E276" t="str">
        <f>VLOOKUP(A276,'Medical Examinations'!A275:J2610,6,FALSE)</f>
        <v>Yes</v>
      </c>
      <c r="F276" t="str">
        <f>VLOOKUP(A276,'Medical Examinations'!A275:K2610,7,FALSE)</f>
        <v>No</v>
      </c>
      <c r="G276" t="str">
        <f>VLOOKUP(A276,'Medical Examinations'!A275:L2610,8,FALSE)</f>
        <v>No</v>
      </c>
      <c r="H276">
        <f>VLOOKUP(A276,'Medical Examinations'!A275:M2610,9,FALSE)</f>
        <v>1</v>
      </c>
      <c r="I276" t="str">
        <f>VLOOKUP(A276,'Medical Examinations'!A275:N2610,10,FALSE)</f>
        <v>Yes</v>
      </c>
      <c r="J276" t="str">
        <f>VLOOKUP(A276,'Medical Examinations'!A275:O2610,3,FALSE)</f>
        <v>Obesity</v>
      </c>
      <c r="K276" t="str">
        <f>VLOOKUP(A276,'Medical Examinations'!A275:P2610,5,FALSE)</f>
        <v>Normal</v>
      </c>
      <c r="L276" t="str">
        <f>VLOOKUP(A276,Table1[#All],5,FALSE)</f>
        <v>04-Dec-1995</v>
      </c>
      <c r="M276" s="16">
        <f>VLOOKUP(A276,Table1[#All],8,FALSE)</f>
        <v>32827.51</v>
      </c>
      <c r="N276" t="str">
        <f>VLOOKUP(A276,Table1[#All],9,FALSE)</f>
        <v>tier - 1</v>
      </c>
      <c r="O276" t="str">
        <f>VLOOKUP(A276,Table1[#All],10,FALSE)</f>
        <v>tier - 2</v>
      </c>
      <c r="P276" t="str">
        <f>VLOOKUP(A276,Table1[#All],12,FALSE)</f>
        <v>R1011</v>
      </c>
      <c r="Q276">
        <f>VLOOKUP(A276,Table1[#All],6,FALSE)</f>
        <v>27</v>
      </c>
    </row>
    <row r="277" spans="1:17" x14ac:dyDescent="0.3">
      <c r="A277" s="10" t="s">
        <v>2095</v>
      </c>
      <c r="B277" t="str">
        <f>VLOOKUP(A277,'Customer Names'!A276:E2611,5,FALSE)</f>
        <v>Ozahowski</v>
      </c>
      <c r="C277">
        <f>VLOOKUP(A277,'Medical Examinations'!A276:J2611,2,FALSE)</f>
        <v>28.31</v>
      </c>
      <c r="D277">
        <f>VLOOKUP(A277,'Medical Examinations'!A276:J2611,4,FALSE)</f>
        <v>5.33</v>
      </c>
      <c r="E277" t="str">
        <f>VLOOKUP(A277,'Medical Examinations'!A276:J2611,6,FALSE)</f>
        <v>No</v>
      </c>
      <c r="F277" t="str">
        <f>VLOOKUP(A277,'Medical Examinations'!A276:K2611,7,FALSE)</f>
        <v>No</v>
      </c>
      <c r="G277" t="str">
        <f>VLOOKUP(A277,'Medical Examinations'!A276:L2611,8,FALSE)</f>
        <v>No</v>
      </c>
      <c r="H277">
        <f>VLOOKUP(A277,'Medical Examinations'!A276:M2611,9,FALSE)</f>
        <v>0</v>
      </c>
      <c r="I277" t="str">
        <f>VLOOKUP(A277,'Medical Examinations'!A276:N2611,10,FALSE)</f>
        <v>Yes</v>
      </c>
      <c r="J277" t="str">
        <f>VLOOKUP(A277,'Medical Examinations'!A276:O2611,3,FALSE)</f>
        <v>Over Weight</v>
      </c>
      <c r="K277" t="str">
        <f>VLOOKUP(A277,'Medical Examinations'!A276:P2611,5,FALSE)</f>
        <v>Normal</v>
      </c>
      <c r="L277" t="str">
        <f>VLOOKUP(A277,Table1[#All],5,FALSE)</f>
        <v>12-Dec-1980</v>
      </c>
      <c r="M277" s="16">
        <f>VLOOKUP(A277,Table1[#All],8,FALSE)</f>
        <v>32787.46</v>
      </c>
      <c r="N277" t="str">
        <f>VLOOKUP(A277,Table1[#All],9,FALSE)</f>
        <v>tier - 1</v>
      </c>
      <c r="O277" t="str">
        <f>VLOOKUP(A277,Table1[#All],10,FALSE)</f>
        <v>tier - 3</v>
      </c>
      <c r="P277" t="str">
        <f>VLOOKUP(A277,Table1[#All],12,FALSE)</f>
        <v>R1012</v>
      </c>
      <c r="Q277">
        <f>VLOOKUP(A277,Table1[#All],6,FALSE)</f>
        <v>42</v>
      </c>
    </row>
    <row r="278" spans="1:17" x14ac:dyDescent="0.3">
      <c r="A278" s="10" t="s">
        <v>2094</v>
      </c>
      <c r="B278" t="str">
        <f>VLOOKUP(A278,'Customer Names'!A277:E2612,5,FALSE)</f>
        <v>Guthals</v>
      </c>
      <c r="C278">
        <f>VLOOKUP(A278,'Medical Examinations'!A277:J2612,2,FALSE)</f>
        <v>25.05</v>
      </c>
      <c r="D278">
        <f>VLOOKUP(A278,'Medical Examinations'!A277:J2612,4,FALSE)</f>
        <v>4.6100000000000003</v>
      </c>
      <c r="E278" t="str">
        <f>VLOOKUP(A278,'Medical Examinations'!A277:J2612,6,FALSE)</f>
        <v>No</v>
      </c>
      <c r="F278" t="str">
        <f>VLOOKUP(A278,'Medical Examinations'!A277:K2612,7,FALSE)</f>
        <v>No</v>
      </c>
      <c r="G278" t="str">
        <f>VLOOKUP(A278,'Medical Examinations'!A277:L2612,8,FALSE)</f>
        <v>No</v>
      </c>
      <c r="H278">
        <f>VLOOKUP(A278,'Medical Examinations'!A277:M2612,9,FALSE)</f>
        <v>2</v>
      </c>
      <c r="I278" t="str">
        <f>VLOOKUP(A278,'Medical Examinations'!A277:N2612,10,FALSE)</f>
        <v>Yes</v>
      </c>
      <c r="J278" t="str">
        <f>VLOOKUP(A278,'Medical Examinations'!A277:O2612,3,FALSE)</f>
        <v>Over Weight</v>
      </c>
      <c r="K278" t="str">
        <f>VLOOKUP(A278,'Medical Examinations'!A277:P2612,5,FALSE)</f>
        <v>Normal</v>
      </c>
      <c r="L278" t="str">
        <f>VLOOKUP(A278,Table1[#All],5,FALSE)</f>
        <v>07-Nov-1972</v>
      </c>
      <c r="M278" s="16">
        <f>VLOOKUP(A278,Table1[#All],8,FALSE)</f>
        <v>32765.33</v>
      </c>
      <c r="N278" t="str">
        <f>VLOOKUP(A278,Table1[#All],9,FALSE)</f>
        <v>tier - 2</v>
      </c>
      <c r="O278" t="str">
        <f>VLOOKUP(A278,Table1[#All],10,FALSE)</f>
        <v>tier - 2</v>
      </c>
      <c r="P278" t="str">
        <f>VLOOKUP(A278,Table1[#All],12,FALSE)</f>
        <v>R1012</v>
      </c>
      <c r="Q278">
        <f>VLOOKUP(A278,Table1[#All],6,FALSE)</f>
        <v>50</v>
      </c>
    </row>
    <row r="279" spans="1:17" x14ac:dyDescent="0.3">
      <c r="A279" s="10" t="s">
        <v>2093</v>
      </c>
      <c r="B279" t="str">
        <f>VLOOKUP(A279,'Customer Names'!A278:E2613,5,FALSE)</f>
        <v>Yates</v>
      </c>
      <c r="C279">
        <f>VLOOKUP(A279,'Medical Examinations'!A278:J2613,2,FALSE)</f>
        <v>28.34</v>
      </c>
      <c r="D279">
        <f>VLOOKUP(A279,'Medical Examinations'!A278:J2613,4,FALSE)</f>
        <v>8.18</v>
      </c>
      <c r="E279" t="str">
        <f>VLOOKUP(A279,'Medical Examinations'!A278:J2613,6,FALSE)</f>
        <v>No</v>
      </c>
      <c r="F279" t="str">
        <f>VLOOKUP(A279,'Medical Examinations'!A278:K2613,7,FALSE)</f>
        <v>No</v>
      </c>
      <c r="G279" t="str">
        <f>VLOOKUP(A279,'Medical Examinations'!A278:L2613,8,FALSE)</f>
        <v>No</v>
      </c>
      <c r="H279">
        <f>VLOOKUP(A279,'Medical Examinations'!A278:M2613,9,FALSE)</f>
        <v>0</v>
      </c>
      <c r="I279" t="str">
        <f>VLOOKUP(A279,'Medical Examinations'!A278:N2613,10,FALSE)</f>
        <v>Yes</v>
      </c>
      <c r="J279" t="str">
        <f>VLOOKUP(A279,'Medical Examinations'!A278:O2613,3,FALSE)</f>
        <v>Over Weight</v>
      </c>
      <c r="K279" t="str">
        <f>VLOOKUP(A279,'Medical Examinations'!A278:P2613,5,FALSE)</f>
        <v>Diabetes</v>
      </c>
      <c r="L279" t="str">
        <f>VLOOKUP(A279,Table1[#All],5,FALSE)</f>
        <v>06-Dec-1974</v>
      </c>
      <c r="M279" s="16">
        <f>VLOOKUP(A279,Table1[#All],8,FALSE)</f>
        <v>32760.48</v>
      </c>
      <c r="N279" t="str">
        <f>VLOOKUP(A279,Table1[#All],9,FALSE)</f>
        <v>tier - 1</v>
      </c>
      <c r="O279" t="str">
        <f>VLOOKUP(A279,Table1[#All],10,FALSE)</f>
        <v>tier - 1</v>
      </c>
      <c r="P279" t="str">
        <f>VLOOKUP(A279,Table1[#All],12,FALSE)</f>
        <v>R1011</v>
      </c>
      <c r="Q279">
        <f>VLOOKUP(A279,Table1[#All],6,FALSE)</f>
        <v>48</v>
      </c>
    </row>
    <row r="280" spans="1:17" x14ac:dyDescent="0.3">
      <c r="A280" s="10" t="s">
        <v>2092</v>
      </c>
      <c r="B280" t="str">
        <f>VLOOKUP(A280,'Customer Names'!A279:E2614,5,FALSE)</f>
        <v>Samuelson</v>
      </c>
      <c r="C280">
        <f>VLOOKUP(A280,'Medical Examinations'!A279:J2614,2,FALSE)</f>
        <v>17.765000000000001</v>
      </c>
      <c r="D280">
        <f>VLOOKUP(A280,'Medical Examinations'!A279:J2614,4,FALSE)</f>
        <v>5.62</v>
      </c>
      <c r="E280" t="str">
        <f>VLOOKUP(A280,'Medical Examinations'!A279:J2614,6,FALSE)</f>
        <v>No</v>
      </c>
      <c r="F280" t="str">
        <f>VLOOKUP(A280,'Medical Examinations'!A279:K2614,7,FALSE)</f>
        <v>No</v>
      </c>
      <c r="G280" t="str">
        <f>VLOOKUP(A280,'Medical Examinations'!A279:L2614,8,FALSE)</f>
        <v>No</v>
      </c>
      <c r="H280">
        <f>VLOOKUP(A280,'Medical Examinations'!A279:M2614,9,FALSE)</f>
        <v>0</v>
      </c>
      <c r="I280" t="str">
        <f>VLOOKUP(A280,'Medical Examinations'!A279:N2614,10,FALSE)</f>
        <v>Yes</v>
      </c>
      <c r="J280" t="str">
        <f>VLOOKUP(A280,'Medical Examinations'!A279:O2614,3,FALSE)</f>
        <v>Under Weight</v>
      </c>
      <c r="K280" t="str">
        <f>VLOOKUP(A280,'Medical Examinations'!A279:P2614,5,FALSE)</f>
        <v>Normal</v>
      </c>
      <c r="L280" t="str">
        <f>VLOOKUP(A280,Table1[#All],5,FALSE)</f>
        <v>09-Jul-1990</v>
      </c>
      <c r="M280" s="16">
        <f>VLOOKUP(A280,Table1[#All],8,FALSE)</f>
        <v>32734.19</v>
      </c>
      <c r="N280" t="str">
        <f>VLOOKUP(A280,Table1[#All],9,FALSE)</f>
        <v>tier - 2</v>
      </c>
      <c r="O280" t="str">
        <f>VLOOKUP(A280,Table1[#All],10,FALSE)</f>
        <v>tier - 1</v>
      </c>
      <c r="P280" t="str">
        <f>VLOOKUP(A280,Table1[#All],12,FALSE)</f>
        <v>R1012</v>
      </c>
      <c r="Q280">
        <f>VLOOKUP(A280,Table1[#All],6,FALSE)</f>
        <v>32</v>
      </c>
    </row>
    <row r="281" spans="1:17" x14ac:dyDescent="0.3">
      <c r="A281" s="10" t="s">
        <v>2091</v>
      </c>
      <c r="B281" t="str">
        <f>VLOOKUP(A281,'Customer Names'!A280:E2615,5,FALSE)</f>
        <v>Lemos</v>
      </c>
      <c r="C281">
        <f>VLOOKUP(A281,'Medical Examinations'!A280:J2615,2,FALSE)</f>
        <v>36.119999999999997</v>
      </c>
      <c r="D281">
        <f>VLOOKUP(A281,'Medical Examinations'!A280:J2615,4,FALSE)</f>
        <v>5.82</v>
      </c>
      <c r="E281" t="str">
        <f>VLOOKUP(A281,'Medical Examinations'!A280:J2615,6,FALSE)</f>
        <v>No</v>
      </c>
      <c r="F281" t="str">
        <f>VLOOKUP(A281,'Medical Examinations'!A280:K2615,7,FALSE)</f>
        <v>No</v>
      </c>
      <c r="G281" t="str">
        <f>VLOOKUP(A281,'Medical Examinations'!A280:L2615,8,FALSE)</f>
        <v>No</v>
      </c>
      <c r="H281">
        <f>VLOOKUP(A281,'Medical Examinations'!A280:M2615,9,FALSE)</f>
        <v>0</v>
      </c>
      <c r="I281" t="str">
        <f>VLOOKUP(A281,'Medical Examinations'!A280:N2615,10,FALSE)</f>
        <v>Yes</v>
      </c>
      <c r="J281" t="str">
        <f>VLOOKUP(A281,'Medical Examinations'!A280:O2615,3,FALSE)</f>
        <v>Obesity</v>
      </c>
      <c r="K281" t="str">
        <f>VLOOKUP(A281,'Medical Examinations'!A280:P2615,5,FALSE)</f>
        <v>Prediabetes</v>
      </c>
      <c r="L281" t="str">
        <f>VLOOKUP(A281,Table1[#All],5,FALSE)</f>
        <v>30-Sep-1990</v>
      </c>
      <c r="M281" s="16">
        <f>VLOOKUP(A281,Table1[#All],8,FALSE)</f>
        <v>32716.2</v>
      </c>
      <c r="N281" t="str">
        <f>VLOOKUP(A281,Table1[#All],9,FALSE)</f>
        <v>tier - 1</v>
      </c>
      <c r="O281" t="str">
        <f>VLOOKUP(A281,Table1[#All],10,FALSE)</f>
        <v>tier - 2</v>
      </c>
      <c r="P281" t="str">
        <f>VLOOKUP(A281,Table1[#All],12,FALSE)</f>
        <v>R1011</v>
      </c>
      <c r="Q281">
        <f>VLOOKUP(A281,Table1[#All],6,FALSE)</f>
        <v>32</v>
      </c>
    </row>
    <row r="282" spans="1:17" x14ac:dyDescent="0.3">
      <c r="A282" s="10" t="s">
        <v>2090</v>
      </c>
      <c r="B282" t="str">
        <f>VLOOKUP(A282,'Customer Names'!A281:E2616,5,FALSE)</f>
        <v>Seynders</v>
      </c>
      <c r="C282">
        <f>VLOOKUP(A282,'Medical Examinations'!A281:J2616,2,FALSE)</f>
        <v>23.19</v>
      </c>
      <c r="D282">
        <f>VLOOKUP(A282,'Medical Examinations'!A281:J2616,4,FALSE)</f>
        <v>7.66</v>
      </c>
      <c r="E282" t="str">
        <f>VLOOKUP(A282,'Medical Examinations'!A281:J2616,6,FALSE)</f>
        <v>No</v>
      </c>
      <c r="F282" t="str">
        <f>VLOOKUP(A282,'Medical Examinations'!A281:K2616,7,FALSE)</f>
        <v>No</v>
      </c>
      <c r="G282" t="str">
        <f>VLOOKUP(A282,'Medical Examinations'!A281:L2616,8,FALSE)</f>
        <v>No</v>
      </c>
      <c r="H282">
        <f>VLOOKUP(A282,'Medical Examinations'!A281:M2616,9,FALSE)</f>
        <v>0</v>
      </c>
      <c r="I282" t="str">
        <f>VLOOKUP(A282,'Medical Examinations'!A281:N2616,10,FALSE)</f>
        <v>Yes</v>
      </c>
      <c r="J282" t="str">
        <f>VLOOKUP(A282,'Medical Examinations'!A281:O2616,3,FALSE)</f>
        <v>Normal Weight</v>
      </c>
      <c r="K282" t="str">
        <f>VLOOKUP(A282,'Medical Examinations'!A281:P2616,5,FALSE)</f>
        <v>Diabetes</v>
      </c>
      <c r="L282" t="str">
        <f>VLOOKUP(A282,Table1[#All],5,FALSE)</f>
        <v>01-Nov-1968</v>
      </c>
      <c r="M282" s="16">
        <f>VLOOKUP(A282,Table1[#All],8,FALSE)</f>
        <v>32686.080000000002</v>
      </c>
      <c r="N282" t="str">
        <f>VLOOKUP(A282,Table1[#All],9,FALSE)</f>
        <v>tier - 2</v>
      </c>
      <c r="O282" t="str">
        <f>VLOOKUP(A282,Table1[#All],10,FALSE)</f>
        <v>tier - 3</v>
      </c>
      <c r="P282" t="str">
        <f>VLOOKUP(A282,Table1[#All],12,FALSE)</f>
        <v>R1011</v>
      </c>
      <c r="Q282">
        <f>VLOOKUP(A282,Table1[#All],6,FALSE)</f>
        <v>54</v>
      </c>
    </row>
    <row r="283" spans="1:17" x14ac:dyDescent="0.3">
      <c r="A283" s="10" t="s">
        <v>2089</v>
      </c>
      <c r="B283" t="str">
        <f>VLOOKUP(A283,'Customer Names'!A282:E2617,5,FALSE)</f>
        <v>Saunders</v>
      </c>
      <c r="C283">
        <f>VLOOKUP(A283,'Medical Examinations'!A282:J2617,2,FALSE)</f>
        <v>35.99</v>
      </c>
      <c r="D283">
        <f>VLOOKUP(A283,'Medical Examinations'!A282:J2617,4,FALSE)</f>
        <v>4.2300000000000004</v>
      </c>
      <c r="E283" t="str">
        <f>VLOOKUP(A283,'Medical Examinations'!A282:J2617,6,FALSE)</f>
        <v>No</v>
      </c>
      <c r="F283" t="str">
        <f>VLOOKUP(A283,'Medical Examinations'!A282:K2617,7,FALSE)</f>
        <v>No</v>
      </c>
      <c r="G283" t="str">
        <f>VLOOKUP(A283,'Medical Examinations'!A282:L2617,8,FALSE)</f>
        <v>No</v>
      </c>
      <c r="H283">
        <f>VLOOKUP(A283,'Medical Examinations'!A282:M2617,9,FALSE)</f>
        <v>0</v>
      </c>
      <c r="I283" t="str">
        <f>VLOOKUP(A283,'Medical Examinations'!A282:N2617,10,FALSE)</f>
        <v>Yes</v>
      </c>
      <c r="J283" t="str">
        <f>VLOOKUP(A283,'Medical Examinations'!A282:O2617,3,FALSE)</f>
        <v>Obesity</v>
      </c>
      <c r="K283" t="str">
        <f>VLOOKUP(A283,'Medical Examinations'!A282:P2617,5,FALSE)</f>
        <v>Normal</v>
      </c>
      <c r="L283" t="str">
        <f>VLOOKUP(A283,Table1[#All],5,FALSE)</f>
        <v>13-Jul-1990</v>
      </c>
      <c r="M283" s="16">
        <f>VLOOKUP(A283,Table1[#All],8,FALSE)</f>
        <v>32672.11</v>
      </c>
      <c r="N283" t="str">
        <f>VLOOKUP(A283,Table1[#All],9,FALSE)</f>
        <v>tier - 1</v>
      </c>
      <c r="O283" t="str">
        <f>VLOOKUP(A283,Table1[#All],10,FALSE)</f>
        <v>tier - 1</v>
      </c>
      <c r="P283" t="str">
        <f>VLOOKUP(A283,Table1[#All],12,FALSE)</f>
        <v>R1011</v>
      </c>
      <c r="Q283">
        <f>VLOOKUP(A283,Table1[#All],6,FALSE)</f>
        <v>32</v>
      </c>
    </row>
    <row r="284" spans="1:17" x14ac:dyDescent="0.3">
      <c r="A284" s="10" t="s">
        <v>2088</v>
      </c>
      <c r="B284" t="str">
        <f>VLOOKUP(A284,'Customer Names'!A283:E2618,5,FALSE)</f>
        <v>Walker</v>
      </c>
      <c r="C284">
        <f>VLOOKUP(A284,'Medical Examinations'!A283:J2618,2,FALSE)</f>
        <v>30.25</v>
      </c>
      <c r="D284">
        <f>VLOOKUP(A284,'Medical Examinations'!A283:J2618,4,FALSE)</f>
        <v>5.58</v>
      </c>
      <c r="E284" t="str">
        <f>VLOOKUP(A284,'Medical Examinations'!A283:J2618,6,FALSE)</f>
        <v>No</v>
      </c>
      <c r="F284" t="str">
        <f>VLOOKUP(A284,'Medical Examinations'!A283:K2618,7,FALSE)</f>
        <v>No</v>
      </c>
      <c r="G284" t="str">
        <f>VLOOKUP(A284,'Medical Examinations'!A283:L2618,8,FALSE)</f>
        <v>Yes</v>
      </c>
      <c r="H284">
        <f>VLOOKUP(A284,'Medical Examinations'!A283:M2618,9,FALSE)</f>
        <v>1</v>
      </c>
      <c r="I284" t="str">
        <f>VLOOKUP(A284,'Medical Examinations'!A283:N2618,10,FALSE)</f>
        <v>Yes</v>
      </c>
      <c r="J284" t="str">
        <f>VLOOKUP(A284,'Medical Examinations'!A283:O2618,3,FALSE)</f>
        <v>Obesity</v>
      </c>
      <c r="K284" t="str">
        <f>VLOOKUP(A284,'Medical Examinations'!A283:P2618,5,FALSE)</f>
        <v>Normal</v>
      </c>
      <c r="L284" t="str">
        <f>VLOOKUP(A284,Table1[#All],5,FALSE)</f>
        <v>08-Oct-2003</v>
      </c>
      <c r="M284" s="16">
        <f>VLOOKUP(A284,Table1[#All],8,FALSE)</f>
        <v>32548.34</v>
      </c>
      <c r="N284" t="str">
        <f>VLOOKUP(A284,Table1[#All],9,FALSE)</f>
        <v>tier - 1</v>
      </c>
      <c r="O284" t="str">
        <f>VLOOKUP(A284,Table1[#All],10,FALSE)</f>
        <v>tier - 2</v>
      </c>
      <c r="P284" t="str">
        <f>VLOOKUP(A284,Table1[#All],12,FALSE)</f>
        <v>R1013</v>
      </c>
      <c r="Q284">
        <f>VLOOKUP(A284,Table1[#All],6,FALSE)</f>
        <v>19</v>
      </c>
    </row>
    <row r="285" spans="1:17" x14ac:dyDescent="0.3">
      <c r="A285" s="10" t="s">
        <v>2087</v>
      </c>
      <c r="B285" t="str">
        <f>VLOOKUP(A285,'Customer Names'!A284:E2619,5,FALSE)</f>
        <v>Lam</v>
      </c>
      <c r="C285">
        <f>VLOOKUP(A285,'Medical Examinations'!A284:J2619,2,FALSE)</f>
        <v>26.24</v>
      </c>
      <c r="D285">
        <f>VLOOKUP(A285,'Medical Examinations'!A284:J2619,4,FALSE)</f>
        <v>6.26</v>
      </c>
      <c r="E285" t="str">
        <f>VLOOKUP(A285,'Medical Examinations'!A284:J2619,6,FALSE)</f>
        <v>Yes</v>
      </c>
      <c r="F285" t="str">
        <f>VLOOKUP(A285,'Medical Examinations'!A284:K2619,7,FALSE)</f>
        <v>No</v>
      </c>
      <c r="G285" t="str">
        <f>VLOOKUP(A285,'Medical Examinations'!A284:L2619,8,FALSE)</f>
        <v>No</v>
      </c>
      <c r="H285">
        <f>VLOOKUP(A285,'Medical Examinations'!A284:M2619,9,FALSE)</f>
        <v>0</v>
      </c>
      <c r="I285" t="str">
        <f>VLOOKUP(A285,'Medical Examinations'!A284:N2619,10,FALSE)</f>
        <v>Yes</v>
      </c>
      <c r="J285" t="str">
        <f>VLOOKUP(A285,'Medical Examinations'!A284:O2619,3,FALSE)</f>
        <v>Over Weight</v>
      </c>
      <c r="K285" t="str">
        <f>VLOOKUP(A285,'Medical Examinations'!A284:P2619,5,FALSE)</f>
        <v>Prediabetes</v>
      </c>
      <c r="L285" t="str">
        <f>VLOOKUP(A285,Table1[#All],5,FALSE)</f>
        <v>19-Sep-1976</v>
      </c>
      <c r="M285" s="16">
        <f>VLOOKUP(A285,Table1[#All],8,FALSE)</f>
        <v>32485.46</v>
      </c>
      <c r="N285" t="str">
        <f>VLOOKUP(A285,Table1[#All],9,FALSE)</f>
        <v>tier - 2</v>
      </c>
      <c r="O285" t="str">
        <f>VLOOKUP(A285,Table1[#All],10,FALSE)</f>
        <v>tier - 1</v>
      </c>
      <c r="P285" t="str">
        <f>VLOOKUP(A285,Table1[#All],12,FALSE)</f>
        <v>R1011</v>
      </c>
      <c r="Q285">
        <f>VLOOKUP(A285,Table1[#All],6,FALSE)</f>
        <v>46</v>
      </c>
    </row>
    <row r="286" spans="1:17" x14ac:dyDescent="0.3">
      <c r="A286" s="10" t="s">
        <v>2086</v>
      </c>
      <c r="B286" t="str">
        <f>VLOOKUP(A286,'Customer Names'!A285:E2620,5,FALSE)</f>
        <v>Sweigart</v>
      </c>
      <c r="C286">
        <f>VLOOKUP(A286,'Medical Examinations'!A285:J2620,2,FALSE)</f>
        <v>31.36</v>
      </c>
      <c r="D286">
        <f>VLOOKUP(A286,'Medical Examinations'!A285:J2620,4,FALSE)</f>
        <v>10.6</v>
      </c>
      <c r="E286" t="str">
        <f>VLOOKUP(A286,'Medical Examinations'!A285:J2620,6,FALSE)</f>
        <v>Yes</v>
      </c>
      <c r="F286" t="str">
        <f>VLOOKUP(A286,'Medical Examinations'!A285:K2620,7,FALSE)</f>
        <v>No</v>
      </c>
      <c r="G286" t="str">
        <f>VLOOKUP(A286,'Medical Examinations'!A285:L2620,8,FALSE)</f>
        <v>No</v>
      </c>
      <c r="H286">
        <f>VLOOKUP(A286,'Medical Examinations'!A285:M2620,9,FALSE)</f>
        <v>0</v>
      </c>
      <c r="I286" t="str">
        <f>VLOOKUP(A286,'Medical Examinations'!A285:N2620,10,FALSE)</f>
        <v>Yes</v>
      </c>
      <c r="J286" t="str">
        <f>VLOOKUP(A286,'Medical Examinations'!A285:O2620,3,FALSE)</f>
        <v>Obesity</v>
      </c>
      <c r="K286" t="str">
        <f>VLOOKUP(A286,'Medical Examinations'!A285:P2620,5,FALSE)</f>
        <v>Diabetes</v>
      </c>
      <c r="L286" t="str">
        <f>VLOOKUP(A286,Table1[#All],5,FALSE)</f>
        <v>27-Sep-1981</v>
      </c>
      <c r="M286" s="16">
        <f>VLOOKUP(A286,Table1[#All],8,FALSE)</f>
        <v>32462.35</v>
      </c>
      <c r="N286" t="str">
        <f>VLOOKUP(A286,Table1[#All],9,FALSE)</f>
        <v>tier - 2</v>
      </c>
      <c r="O286" t="str">
        <f>VLOOKUP(A286,Table1[#All],10,FALSE)</f>
        <v>tier - 2</v>
      </c>
      <c r="P286" t="str">
        <f>VLOOKUP(A286,Table1[#All],12,FALSE)</f>
        <v>R1011</v>
      </c>
      <c r="Q286">
        <f>VLOOKUP(A286,Table1[#All],6,FALSE)</f>
        <v>41</v>
      </c>
    </row>
    <row r="287" spans="1:17" x14ac:dyDescent="0.3">
      <c r="A287" s="10" t="s">
        <v>2085</v>
      </c>
      <c r="B287" t="str">
        <f>VLOOKUP(A287,'Customer Names'!A286:E2621,5,FALSE)</f>
        <v>Sieczkowski</v>
      </c>
      <c r="C287">
        <f>VLOOKUP(A287,'Medical Examinations'!A286:J2621,2,FALSE)</f>
        <v>25.69</v>
      </c>
      <c r="D287">
        <f>VLOOKUP(A287,'Medical Examinations'!A286:J2621,4,FALSE)</f>
        <v>4.78</v>
      </c>
      <c r="E287" t="str">
        <f>VLOOKUP(A287,'Medical Examinations'!A286:J2621,6,FALSE)</f>
        <v>Yes</v>
      </c>
      <c r="F287" t="str">
        <f>VLOOKUP(A287,'Medical Examinations'!A286:K2621,7,FALSE)</f>
        <v>No</v>
      </c>
      <c r="G287" t="str">
        <f>VLOOKUP(A287,'Medical Examinations'!A286:L2621,8,FALSE)</f>
        <v>No</v>
      </c>
      <c r="H287">
        <f>VLOOKUP(A287,'Medical Examinations'!A286:M2621,9,FALSE)</f>
        <v>0</v>
      </c>
      <c r="I287" t="str">
        <f>VLOOKUP(A287,'Medical Examinations'!A286:N2621,10,FALSE)</f>
        <v>Yes</v>
      </c>
      <c r="J287" t="str">
        <f>VLOOKUP(A287,'Medical Examinations'!A286:O2621,3,FALSE)</f>
        <v>Over Weight</v>
      </c>
      <c r="K287" t="str">
        <f>VLOOKUP(A287,'Medical Examinations'!A286:P2621,5,FALSE)</f>
        <v>Normal</v>
      </c>
      <c r="L287" t="str">
        <f>VLOOKUP(A287,Table1[#All],5,FALSE)</f>
        <v>09-Aug-1976</v>
      </c>
      <c r="M287" s="16">
        <f>VLOOKUP(A287,Table1[#All],8,FALSE)</f>
        <v>32430.22</v>
      </c>
      <c r="N287" t="str">
        <f>VLOOKUP(A287,Table1[#All],9,FALSE)</f>
        <v>tier - 2</v>
      </c>
      <c r="O287" t="str">
        <f>VLOOKUP(A287,Table1[#All],10,FALSE)</f>
        <v>tier - 3</v>
      </c>
      <c r="P287" t="str">
        <f>VLOOKUP(A287,Table1[#All],12,FALSE)</f>
        <v>R1011</v>
      </c>
      <c r="Q287">
        <f>VLOOKUP(A287,Table1[#All],6,FALSE)</f>
        <v>46</v>
      </c>
    </row>
    <row r="288" spans="1:17" x14ac:dyDescent="0.3">
      <c r="A288" s="10" t="s">
        <v>2084</v>
      </c>
      <c r="B288" t="str">
        <f>VLOOKUP(A288,'Customer Names'!A287:E2622,5,FALSE)</f>
        <v>Jurgens</v>
      </c>
      <c r="C288">
        <f>VLOOKUP(A288,'Medical Examinations'!A287:J2622,2,FALSE)</f>
        <v>25.46</v>
      </c>
      <c r="D288">
        <f>VLOOKUP(A288,'Medical Examinations'!A287:J2622,4,FALSE)</f>
        <v>6.03</v>
      </c>
      <c r="E288" t="str">
        <f>VLOOKUP(A288,'Medical Examinations'!A287:J2622,6,FALSE)</f>
        <v>No</v>
      </c>
      <c r="F288" t="str">
        <f>VLOOKUP(A288,'Medical Examinations'!A287:K2622,7,FALSE)</f>
        <v>No</v>
      </c>
      <c r="G288" t="str">
        <f>VLOOKUP(A288,'Medical Examinations'!A287:L2622,8,FALSE)</f>
        <v>No</v>
      </c>
      <c r="H288">
        <f>VLOOKUP(A288,'Medical Examinations'!A287:M2622,9,FALSE)</f>
        <v>2</v>
      </c>
      <c r="I288" t="str">
        <f>VLOOKUP(A288,'Medical Examinations'!A287:N2622,10,FALSE)</f>
        <v>Yes</v>
      </c>
      <c r="J288" t="str">
        <f>VLOOKUP(A288,'Medical Examinations'!A287:O2622,3,FALSE)</f>
        <v>Over Weight</v>
      </c>
      <c r="K288" t="str">
        <f>VLOOKUP(A288,'Medical Examinations'!A287:P2622,5,FALSE)</f>
        <v>Prediabetes</v>
      </c>
      <c r="L288" t="str">
        <f>VLOOKUP(A288,Table1[#All],5,FALSE)</f>
        <v>19-Oct-1972</v>
      </c>
      <c r="M288" s="16">
        <f>VLOOKUP(A288,Table1[#All],8,FALSE)</f>
        <v>32428.63</v>
      </c>
      <c r="N288" t="str">
        <f>VLOOKUP(A288,Table1[#All],9,FALSE)</f>
        <v>tier - 2</v>
      </c>
      <c r="O288" t="str">
        <f>VLOOKUP(A288,Table1[#All],10,FALSE)</f>
        <v>tier - 2</v>
      </c>
      <c r="P288" t="str">
        <f>VLOOKUP(A288,Table1[#All],12,FALSE)</f>
        <v>R1011</v>
      </c>
      <c r="Q288">
        <f>VLOOKUP(A288,Table1[#All],6,FALSE)</f>
        <v>50</v>
      </c>
    </row>
    <row r="289" spans="1:17" x14ac:dyDescent="0.3">
      <c r="A289" s="10" t="s">
        <v>2083</v>
      </c>
      <c r="B289" t="str">
        <f>VLOOKUP(A289,'Customer Names'!A288:E2623,5,FALSE)</f>
        <v>Hackman</v>
      </c>
      <c r="C289">
        <f>VLOOKUP(A289,'Medical Examinations'!A288:J2623,2,FALSE)</f>
        <v>31.83</v>
      </c>
      <c r="D289">
        <f>VLOOKUP(A289,'Medical Examinations'!A288:J2623,4,FALSE)</f>
        <v>11.55</v>
      </c>
      <c r="E289" t="str">
        <f>VLOOKUP(A289,'Medical Examinations'!A288:J2623,6,FALSE)</f>
        <v>Yes</v>
      </c>
      <c r="F289" t="str">
        <f>VLOOKUP(A289,'Medical Examinations'!A288:K2623,7,FALSE)</f>
        <v>No</v>
      </c>
      <c r="G289" t="str">
        <f>VLOOKUP(A289,'Medical Examinations'!A288:L2623,8,FALSE)</f>
        <v>No</v>
      </c>
      <c r="H289">
        <f>VLOOKUP(A289,'Medical Examinations'!A288:M2623,9,FALSE)</f>
        <v>1</v>
      </c>
      <c r="I289" t="str">
        <f>VLOOKUP(A289,'Medical Examinations'!A288:N2623,10,FALSE)</f>
        <v>Yes</v>
      </c>
      <c r="J289" t="str">
        <f>VLOOKUP(A289,'Medical Examinations'!A288:O2623,3,FALSE)</f>
        <v>Obesity</v>
      </c>
      <c r="K289" t="str">
        <f>VLOOKUP(A289,'Medical Examinations'!A288:P2623,5,FALSE)</f>
        <v>Diabetes</v>
      </c>
      <c r="L289" t="str">
        <f>VLOOKUP(A289,Table1[#All],5,FALSE)</f>
        <v>02-Dec-1986</v>
      </c>
      <c r="M289" s="16">
        <f>VLOOKUP(A289,Table1[#All],8,FALSE)</f>
        <v>32288.49</v>
      </c>
      <c r="N289" t="str">
        <f>VLOOKUP(A289,Table1[#All],9,FALSE)</f>
        <v>tier - 2</v>
      </c>
      <c r="O289" t="str">
        <f>VLOOKUP(A289,Table1[#All],10,FALSE)</f>
        <v>tier - 2</v>
      </c>
      <c r="P289" t="str">
        <f>VLOOKUP(A289,Table1[#All],12,FALSE)</f>
        <v>R1011</v>
      </c>
      <c r="Q289">
        <f>VLOOKUP(A289,Table1[#All],6,FALSE)</f>
        <v>36</v>
      </c>
    </row>
    <row r="290" spans="1:17" x14ac:dyDescent="0.3">
      <c r="A290" s="10" t="s">
        <v>2082</v>
      </c>
      <c r="B290" t="str">
        <f>VLOOKUP(A290,'Customer Names'!A289:E2624,5,FALSE)</f>
        <v>Klarich</v>
      </c>
      <c r="C290">
        <f>VLOOKUP(A290,'Medical Examinations'!A289:J2624,2,FALSE)</f>
        <v>24.43</v>
      </c>
      <c r="D290">
        <f>VLOOKUP(A290,'Medical Examinations'!A289:J2624,4,FALSE)</f>
        <v>7.59</v>
      </c>
      <c r="E290" t="str">
        <f>VLOOKUP(A290,'Medical Examinations'!A289:J2624,6,FALSE)</f>
        <v>Yes</v>
      </c>
      <c r="F290" t="str">
        <f>VLOOKUP(A290,'Medical Examinations'!A289:K2624,7,FALSE)</f>
        <v>No</v>
      </c>
      <c r="G290" t="str">
        <f>VLOOKUP(A290,'Medical Examinations'!A289:L2624,8,FALSE)</f>
        <v>No</v>
      </c>
      <c r="H290">
        <f>VLOOKUP(A290,'Medical Examinations'!A289:M2624,9,FALSE)</f>
        <v>1</v>
      </c>
      <c r="I290" t="str">
        <f>VLOOKUP(A290,'Medical Examinations'!A289:N2624,10,FALSE)</f>
        <v>Yes</v>
      </c>
      <c r="J290" t="str">
        <f>VLOOKUP(A290,'Medical Examinations'!A289:O2624,3,FALSE)</f>
        <v>Normal Weight</v>
      </c>
      <c r="K290" t="str">
        <f>VLOOKUP(A290,'Medical Examinations'!A289:P2624,5,FALSE)</f>
        <v>Diabetes</v>
      </c>
      <c r="L290" t="str">
        <f>VLOOKUP(A290,Table1[#All],5,FALSE)</f>
        <v>17-Dec-1975</v>
      </c>
      <c r="M290" s="16">
        <f>VLOOKUP(A290,Table1[#All],8,FALSE)</f>
        <v>32259.96</v>
      </c>
      <c r="N290" t="str">
        <f>VLOOKUP(A290,Table1[#All],9,FALSE)</f>
        <v>tier - 2</v>
      </c>
      <c r="O290" t="str">
        <f>VLOOKUP(A290,Table1[#All],10,FALSE)</f>
        <v>tier - 3</v>
      </c>
      <c r="P290" t="str">
        <f>VLOOKUP(A290,Table1[#All],12,FALSE)</f>
        <v>R1012</v>
      </c>
      <c r="Q290">
        <f>VLOOKUP(A290,Table1[#All],6,FALSE)</f>
        <v>47</v>
      </c>
    </row>
    <row r="291" spans="1:17" x14ac:dyDescent="0.3">
      <c r="A291" s="10" t="s">
        <v>2081</v>
      </c>
      <c r="B291" t="str">
        <f>VLOOKUP(A291,'Customer Names'!A290:E2625,5,FALSE)</f>
        <v>Schulten</v>
      </c>
      <c r="C291">
        <f>VLOOKUP(A291,'Medical Examinations'!A290:J2625,2,FALSE)</f>
        <v>41.9</v>
      </c>
      <c r="D291">
        <f>VLOOKUP(A291,'Medical Examinations'!A290:J2625,4,FALSE)</f>
        <v>4.26</v>
      </c>
      <c r="E291" t="str">
        <f>VLOOKUP(A291,'Medical Examinations'!A290:J2625,6,FALSE)</f>
        <v>No</v>
      </c>
      <c r="F291" t="str">
        <f>VLOOKUP(A291,'Medical Examinations'!A290:K2625,7,FALSE)</f>
        <v>No</v>
      </c>
      <c r="G291" t="str">
        <f>VLOOKUP(A291,'Medical Examinations'!A290:L2625,8,FALSE)</f>
        <v>No</v>
      </c>
      <c r="H291">
        <f>VLOOKUP(A291,'Medical Examinations'!A290:M2625,9,FALSE)</f>
        <v>0</v>
      </c>
      <c r="I291" t="str">
        <f>VLOOKUP(A291,'Medical Examinations'!A290:N2625,10,FALSE)</f>
        <v>Yes</v>
      </c>
      <c r="J291" t="str">
        <f>VLOOKUP(A291,'Medical Examinations'!A290:O2625,3,FALSE)</f>
        <v>Obesity</v>
      </c>
      <c r="K291" t="str">
        <f>VLOOKUP(A291,'Medical Examinations'!A290:P2625,5,FALSE)</f>
        <v>Normal</v>
      </c>
      <c r="L291" t="str">
        <f>VLOOKUP(A291,Table1[#All],5,FALSE)</f>
        <v>08-Sep-1994</v>
      </c>
      <c r="M291" s="16">
        <f>VLOOKUP(A291,Table1[#All],8,FALSE)</f>
        <v>32222.81</v>
      </c>
      <c r="N291" t="str">
        <f>VLOOKUP(A291,Table1[#All],9,FALSE)</f>
        <v>tier - 2</v>
      </c>
      <c r="O291" t="str">
        <f>VLOOKUP(A291,Table1[#All],10,FALSE)</f>
        <v>tier - 1</v>
      </c>
      <c r="P291" t="str">
        <f>VLOOKUP(A291,Table1[#All],12,FALSE)</f>
        <v>R1011</v>
      </c>
      <c r="Q291">
        <f>VLOOKUP(A291,Table1[#All],6,FALSE)</f>
        <v>28</v>
      </c>
    </row>
    <row r="292" spans="1:17" x14ac:dyDescent="0.3">
      <c r="A292" s="10" t="s">
        <v>2080</v>
      </c>
      <c r="B292" t="str">
        <f>VLOOKUP(A292,'Customer Names'!A291:E2626,5,FALSE)</f>
        <v>Fagerstrom</v>
      </c>
      <c r="C292">
        <f>VLOOKUP(A292,'Medical Examinations'!A291:J2626,2,FALSE)</f>
        <v>22.88</v>
      </c>
      <c r="D292">
        <f>VLOOKUP(A292,'Medical Examinations'!A291:J2626,4,FALSE)</f>
        <v>5.9</v>
      </c>
      <c r="E292" t="str">
        <f>VLOOKUP(A292,'Medical Examinations'!A291:J2626,6,FALSE)</f>
        <v>Yes</v>
      </c>
      <c r="F292" t="str">
        <f>VLOOKUP(A292,'Medical Examinations'!A291:K2626,7,FALSE)</f>
        <v>No</v>
      </c>
      <c r="G292" t="str">
        <f>VLOOKUP(A292,'Medical Examinations'!A291:L2626,8,FALSE)</f>
        <v>Yes</v>
      </c>
      <c r="H292">
        <f>VLOOKUP(A292,'Medical Examinations'!A291:M2626,9,FALSE)</f>
        <v>1</v>
      </c>
      <c r="I292" t="str">
        <f>VLOOKUP(A292,'Medical Examinations'!A291:N2626,10,FALSE)</f>
        <v>Yes</v>
      </c>
      <c r="J292" t="str">
        <f>VLOOKUP(A292,'Medical Examinations'!A291:O2626,3,FALSE)</f>
        <v>Normal Weight</v>
      </c>
      <c r="K292" t="str">
        <f>VLOOKUP(A292,'Medical Examinations'!A291:P2626,5,FALSE)</f>
        <v>Prediabetes</v>
      </c>
      <c r="L292" t="str">
        <f>VLOOKUP(A292,Table1[#All],5,FALSE)</f>
        <v>11-Sep-1969</v>
      </c>
      <c r="M292" s="16">
        <f>VLOOKUP(A292,Table1[#All],8,FALSE)</f>
        <v>32192.76</v>
      </c>
      <c r="N292" t="str">
        <f>VLOOKUP(A292,Table1[#All],9,FALSE)</f>
        <v>tier - 1</v>
      </c>
      <c r="O292" t="str">
        <f>VLOOKUP(A292,Table1[#All],10,FALSE)</f>
        <v>tier - 2</v>
      </c>
      <c r="P292" t="str">
        <f>VLOOKUP(A292,Table1[#All],12,FALSE)</f>
        <v>R1011</v>
      </c>
      <c r="Q292">
        <f>VLOOKUP(A292,Table1[#All],6,FALSE)</f>
        <v>53</v>
      </c>
    </row>
    <row r="293" spans="1:17" x14ac:dyDescent="0.3">
      <c r="A293" s="10" t="s">
        <v>2079</v>
      </c>
      <c r="B293" t="str">
        <f>VLOOKUP(A293,'Customer Names'!A292:E2627,5,FALSE)</f>
        <v>Bien</v>
      </c>
      <c r="C293">
        <f>VLOOKUP(A293,'Medical Examinations'!A292:J2627,2,FALSE)</f>
        <v>29.734999999999999</v>
      </c>
      <c r="D293">
        <f>VLOOKUP(A293,'Medical Examinations'!A292:J2627,4,FALSE)</f>
        <v>7.79</v>
      </c>
      <c r="E293" t="str">
        <f>VLOOKUP(A293,'Medical Examinations'!A292:J2627,6,FALSE)</f>
        <v>No</v>
      </c>
      <c r="F293" t="str">
        <f>VLOOKUP(A293,'Medical Examinations'!A292:K2627,7,FALSE)</f>
        <v>No</v>
      </c>
      <c r="G293" t="str">
        <f>VLOOKUP(A293,'Medical Examinations'!A292:L2627,8,FALSE)</f>
        <v>No</v>
      </c>
      <c r="H293">
        <f>VLOOKUP(A293,'Medical Examinations'!A292:M2627,9,FALSE)</f>
        <v>0</v>
      </c>
      <c r="I293" t="str">
        <f>VLOOKUP(A293,'Medical Examinations'!A292:N2627,10,FALSE)</f>
        <v>No</v>
      </c>
      <c r="J293" t="str">
        <f>VLOOKUP(A293,'Medical Examinations'!A292:O2627,3,FALSE)</f>
        <v>Over Weight</v>
      </c>
      <c r="K293" t="str">
        <f>VLOOKUP(A293,'Medical Examinations'!A292:P2627,5,FALSE)</f>
        <v>Diabetes</v>
      </c>
      <c r="L293" t="str">
        <f>VLOOKUP(A293,Table1[#All],5,FALSE)</f>
        <v>10-Nov-1978</v>
      </c>
      <c r="M293" s="16">
        <f>VLOOKUP(A293,Table1[#All],8,FALSE)</f>
        <v>32108.66</v>
      </c>
      <c r="N293" t="str">
        <f>VLOOKUP(A293,Table1[#All],9,FALSE)</f>
        <v>tier - 1</v>
      </c>
      <c r="O293" t="str">
        <f>VLOOKUP(A293,Table1[#All],10,FALSE)</f>
        <v>tier - 3</v>
      </c>
      <c r="P293" t="str">
        <f>VLOOKUP(A293,Table1[#All],12,FALSE)</f>
        <v>R1017</v>
      </c>
      <c r="Q293">
        <f>VLOOKUP(A293,Table1[#All],6,FALSE)</f>
        <v>44</v>
      </c>
    </row>
    <row r="294" spans="1:17" x14ac:dyDescent="0.3">
      <c r="A294" s="10" t="s">
        <v>2078</v>
      </c>
      <c r="B294" t="str">
        <f>VLOOKUP(A294,'Customer Names'!A293:E2628,5,FALSE)</f>
        <v>Hess</v>
      </c>
      <c r="C294">
        <f>VLOOKUP(A294,'Medical Examinations'!A293:J2628,2,FALSE)</f>
        <v>40.74</v>
      </c>
      <c r="D294">
        <f>VLOOKUP(A294,'Medical Examinations'!A293:J2628,4,FALSE)</f>
        <v>5.28</v>
      </c>
      <c r="E294" t="str">
        <f>VLOOKUP(A294,'Medical Examinations'!A293:J2628,6,FALSE)</f>
        <v>No</v>
      </c>
      <c r="F294" t="str">
        <f>VLOOKUP(A294,'Medical Examinations'!A293:K2628,7,FALSE)</f>
        <v>No</v>
      </c>
      <c r="G294" t="str">
        <f>VLOOKUP(A294,'Medical Examinations'!A293:L2628,8,FALSE)</f>
        <v>Yes</v>
      </c>
      <c r="H294">
        <f>VLOOKUP(A294,'Medical Examinations'!A293:M2628,9,FALSE)</f>
        <v>1</v>
      </c>
      <c r="I294" t="str">
        <f>VLOOKUP(A294,'Medical Examinations'!A293:N2628,10,FALSE)</f>
        <v>Yes</v>
      </c>
      <c r="J294" t="str">
        <f>VLOOKUP(A294,'Medical Examinations'!A293:O2628,3,FALSE)</f>
        <v>Obesity</v>
      </c>
      <c r="K294" t="str">
        <f>VLOOKUP(A294,'Medical Examinations'!A293:P2628,5,FALSE)</f>
        <v>Normal</v>
      </c>
      <c r="L294" t="str">
        <f>VLOOKUP(A294,Table1[#All],5,FALSE)</f>
        <v>13-Sep-1993</v>
      </c>
      <c r="M294" s="16">
        <f>VLOOKUP(A294,Table1[#All],8,FALSE)</f>
        <v>32086.21</v>
      </c>
      <c r="N294" t="str">
        <f>VLOOKUP(A294,Table1[#All],9,FALSE)</f>
        <v>tier - 1</v>
      </c>
      <c r="O294" t="str">
        <f>VLOOKUP(A294,Table1[#All],10,FALSE)</f>
        <v>tier - 3</v>
      </c>
      <c r="P294" t="str">
        <f>VLOOKUP(A294,Table1[#All],12,FALSE)</f>
        <v>R1011</v>
      </c>
      <c r="Q294">
        <f>VLOOKUP(A294,Table1[#All],6,FALSE)</f>
        <v>29</v>
      </c>
    </row>
    <row r="295" spans="1:17" x14ac:dyDescent="0.3">
      <c r="A295" s="10" t="s">
        <v>2077</v>
      </c>
      <c r="B295" t="str">
        <f>VLOOKUP(A295,'Customer Names'!A294:E2629,5,FALSE)</f>
        <v>Shaw</v>
      </c>
      <c r="C295">
        <f>VLOOKUP(A295,'Medical Examinations'!A294:J2629,2,FALSE)</f>
        <v>24.14</v>
      </c>
      <c r="D295">
        <f>VLOOKUP(A295,'Medical Examinations'!A294:J2629,4,FALSE)</f>
        <v>5.87</v>
      </c>
      <c r="E295" t="str">
        <f>VLOOKUP(A295,'Medical Examinations'!A294:J2629,6,FALSE)</f>
        <v>No</v>
      </c>
      <c r="F295" t="str">
        <f>VLOOKUP(A295,'Medical Examinations'!A294:K2629,7,FALSE)</f>
        <v>No</v>
      </c>
      <c r="G295" t="str">
        <f>VLOOKUP(A295,'Medical Examinations'!A294:L2629,8,FALSE)</f>
        <v>No</v>
      </c>
      <c r="H295">
        <f>VLOOKUP(A295,'Medical Examinations'!A294:M2629,9,FALSE)</f>
        <v>2</v>
      </c>
      <c r="I295" t="str">
        <f>VLOOKUP(A295,'Medical Examinations'!A294:N2629,10,FALSE)</f>
        <v>Yes</v>
      </c>
      <c r="J295" t="str">
        <f>VLOOKUP(A295,'Medical Examinations'!A294:O2629,3,FALSE)</f>
        <v>Normal Weight</v>
      </c>
      <c r="K295" t="str">
        <f>VLOOKUP(A295,'Medical Examinations'!A294:P2629,5,FALSE)</f>
        <v>Prediabetes</v>
      </c>
      <c r="L295" t="str">
        <f>VLOOKUP(A295,Table1[#All],5,FALSE)</f>
        <v>21-Sep-1972</v>
      </c>
      <c r="M295" s="16">
        <f>VLOOKUP(A295,Table1[#All],8,FALSE)</f>
        <v>31980.89</v>
      </c>
      <c r="N295" t="str">
        <f>VLOOKUP(A295,Table1[#All],9,FALSE)</f>
        <v>tier - 2</v>
      </c>
      <c r="O295" t="str">
        <f>VLOOKUP(A295,Table1[#All],10,FALSE)</f>
        <v>tier - 1</v>
      </c>
      <c r="P295" t="str">
        <f>VLOOKUP(A295,Table1[#All],12,FALSE)</f>
        <v>R1011</v>
      </c>
      <c r="Q295">
        <f>VLOOKUP(A295,Table1[#All],6,FALSE)</f>
        <v>50</v>
      </c>
    </row>
    <row r="296" spans="1:17" x14ac:dyDescent="0.3">
      <c r="A296" s="10" t="s">
        <v>2076</v>
      </c>
      <c r="B296" t="str">
        <f>VLOOKUP(A296,'Customer Names'!A295:E2630,5,FALSE)</f>
        <v>Williams</v>
      </c>
      <c r="C296">
        <f>VLOOKUP(A296,'Medical Examinations'!A295:J2630,2,FALSE)</f>
        <v>25.15</v>
      </c>
      <c r="D296">
        <f>VLOOKUP(A296,'Medical Examinations'!A295:J2630,4,FALSE)</f>
        <v>9.08</v>
      </c>
      <c r="E296" t="str">
        <f>VLOOKUP(A296,'Medical Examinations'!A295:J2630,6,FALSE)</f>
        <v>Yes</v>
      </c>
      <c r="F296" t="str">
        <f>VLOOKUP(A296,'Medical Examinations'!A295:K2630,7,FALSE)</f>
        <v>No</v>
      </c>
      <c r="G296" t="str">
        <f>VLOOKUP(A296,'Medical Examinations'!A295:L2630,8,FALSE)</f>
        <v>No</v>
      </c>
      <c r="H296">
        <f>VLOOKUP(A296,'Medical Examinations'!A295:M2630,9,FALSE)</f>
        <v>1</v>
      </c>
      <c r="I296" t="str">
        <f>VLOOKUP(A296,'Medical Examinations'!A295:N2630,10,FALSE)</f>
        <v>Yes</v>
      </c>
      <c r="J296" t="str">
        <f>VLOOKUP(A296,'Medical Examinations'!A295:O2630,3,FALSE)</f>
        <v>Over Weight</v>
      </c>
      <c r="K296" t="str">
        <f>VLOOKUP(A296,'Medical Examinations'!A295:P2630,5,FALSE)</f>
        <v>Diabetes</v>
      </c>
      <c r="L296" t="str">
        <f>VLOOKUP(A296,Table1[#All],5,FALSE)</f>
        <v>25-Sep-1975</v>
      </c>
      <c r="M296" s="16">
        <f>VLOOKUP(A296,Table1[#All],8,FALSE)</f>
        <v>31897.1</v>
      </c>
      <c r="N296" t="str">
        <f>VLOOKUP(A296,Table1[#All],9,FALSE)</f>
        <v>tier - 2</v>
      </c>
      <c r="O296" t="str">
        <f>VLOOKUP(A296,Table1[#All],10,FALSE)</f>
        <v>tier - 3</v>
      </c>
      <c r="P296" t="str">
        <f>VLOOKUP(A296,Table1[#All],12,FALSE)</f>
        <v>R1011</v>
      </c>
      <c r="Q296">
        <f>VLOOKUP(A296,Table1[#All],6,FALSE)</f>
        <v>47</v>
      </c>
    </row>
    <row r="297" spans="1:17" x14ac:dyDescent="0.3">
      <c r="A297" s="10" t="s">
        <v>2075</v>
      </c>
      <c r="B297" t="str">
        <f>VLOOKUP(A297,'Customer Names'!A296:E2631,5,FALSE)</f>
        <v>Menzies</v>
      </c>
      <c r="C297">
        <f>VLOOKUP(A297,'Medical Examinations'!A296:J2631,2,FALSE)</f>
        <v>28.71</v>
      </c>
      <c r="D297">
        <f>VLOOKUP(A297,'Medical Examinations'!A296:J2631,4,FALSE)</f>
        <v>5.2</v>
      </c>
      <c r="E297" t="str">
        <f>VLOOKUP(A297,'Medical Examinations'!A296:J2631,6,FALSE)</f>
        <v>No</v>
      </c>
      <c r="F297" t="str">
        <f>VLOOKUP(A297,'Medical Examinations'!A296:K2631,7,FALSE)</f>
        <v>No</v>
      </c>
      <c r="G297" t="str">
        <f>VLOOKUP(A297,'Medical Examinations'!A296:L2631,8,FALSE)</f>
        <v>No</v>
      </c>
      <c r="H297">
        <f>VLOOKUP(A297,'Medical Examinations'!A296:M2631,9,FALSE)</f>
        <v>1</v>
      </c>
      <c r="I297" t="str">
        <f>VLOOKUP(A297,'Medical Examinations'!A296:N2631,10,FALSE)</f>
        <v>Yes</v>
      </c>
      <c r="J297" t="str">
        <f>VLOOKUP(A297,'Medical Examinations'!A296:O2631,3,FALSE)</f>
        <v>Over Weight</v>
      </c>
      <c r="K297" t="str">
        <f>VLOOKUP(A297,'Medical Examinations'!A296:P2631,5,FALSE)</f>
        <v>Normal</v>
      </c>
      <c r="L297" t="str">
        <f>VLOOKUP(A297,Table1[#All],5,FALSE)</f>
        <v>10-Sep-1984</v>
      </c>
      <c r="M297" s="16">
        <f>VLOOKUP(A297,Table1[#All],8,FALSE)</f>
        <v>31743.919999999998</v>
      </c>
      <c r="N297" t="str">
        <f>VLOOKUP(A297,Table1[#All],9,FALSE)</f>
        <v>tier - 2</v>
      </c>
      <c r="O297" t="str">
        <f>VLOOKUP(A297,Table1[#All],10,FALSE)</f>
        <v>tier - 1</v>
      </c>
      <c r="P297" t="str">
        <f>VLOOKUP(A297,Table1[#All],12,FALSE)</f>
        <v>R1011</v>
      </c>
      <c r="Q297">
        <f>VLOOKUP(A297,Table1[#All],6,FALSE)</f>
        <v>38</v>
      </c>
    </row>
    <row r="298" spans="1:17" x14ac:dyDescent="0.3">
      <c r="A298" s="10" t="s">
        <v>2074</v>
      </c>
      <c r="B298" t="str">
        <f>VLOOKUP(A298,'Customer Names'!A297:E2632,5,FALSE)</f>
        <v>Buehler</v>
      </c>
      <c r="C298">
        <f>VLOOKUP(A298,'Medical Examinations'!A297:J2632,2,FALSE)</f>
        <v>23</v>
      </c>
      <c r="D298">
        <f>VLOOKUP(A298,'Medical Examinations'!A297:J2632,4,FALSE)</f>
        <v>5.48</v>
      </c>
      <c r="E298" t="str">
        <f>VLOOKUP(A298,'Medical Examinations'!A297:J2632,6,FALSE)</f>
        <v>No</v>
      </c>
      <c r="F298" t="str">
        <f>VLOOKUP(A298,'Medical Examinations'!A297:K2632,7,FALSE)</f>
        <v>No</v>
      </c>
      <c r="G298" t="str">
        <f>VLOOKUP(A298,'Medical Examinations'!A297:L2632,8,FALSE)</f>
        <v>No</v>
      </c>
      <c r="H298">
        <f>VLOOKUP(A298,'Medical Examinations'!A297:M2632,9,FALSE)</f>
        <v>0</v>
      </c>
      <c r="I298" t="str">
        <f>VLOOKUP(A298,'Medical Examinations'!A297:N2632,10,FALSE)</f>
        <v>Yes</v>
      </c>
      <c r="J298" t="str">
        <f>VLOOKUP(A298,'Medical Examinations'!A297:O2632,3,FALSE)</f>
        <v>Normal Weight</v>
      </c>
      <c r="K298" t="str">
        <f>VLOOKUP(A298,'Medical Examinations'!A297:P2632,5,FALSE)</f>
        <v>Normal</v>
      </c>
      <c r="L298" t="str">
        <f>VLOOKUP(A298,Table1[#All],5,FALSE)</f>
        <v>14-Oct-1977</v>
      </c>
      <c r="M298" s="16">
        <f>VLOOKUP(A298,Table1[#All],8,FALSE)</f>
        <v>31736.7</v>
      </c>
      <c r="N298" t="str">
        <f>VLOOKUP(A298,Table1[#All],9,FALSE)</f>
        <v>tier - 2</v>
      </c>
      <c r="O298" t="str">
        <f>VLOOKUP(A298,Table1[#All],10,FALSE)</f>
        <v>tier - 2</v>
      </c>
      <c r="P298" t="str">
        <f>VLOOKUP(A298,Table1[#All],12,FALSE)</f>
        <v>R1012</v>
      </c>
      <c r="Q298">
        <f>VLOOKUP(A298,Table1[#All],6,FALSE)</f>
        <v>45</v>
      </c>
    </row>
    <row r="299" spans="1:17" x14ac:dyDescent="0.3">
      <c r="A299" s="10" t="s">
        <v>2073</v>
      </c>
      <c r="B299" t="str">
        <f>VLOOKUP(A299,'Customer Names'!A298:E2633,5,FALSE)</f>
        <v>Degen</v>
      </c>
      <c r="C299">
        <f>VLOOKUP(A299,'Medical Examinations'!A298:J2633,2,FALSE)</f>
        <v>36.86</v>
      </c>
      <c r="D299">
        <f>VLOOKUP(A299,'Medical Examinations'!A298:J2633,4,FALSE)</f>
        <v>11.95</v>
      </c>
      <c r="E299" t="str">
        <f>VLOOKUP(A299,'Medical Examinations'!A298:J2633,6,FALSE)</f>
        <v>No</v>
      </c>
      <c r="F299" t="str">
        <f>VLOOKUP(A299,'Medical Examinations'!A298:K2633,7,FALSE)</f>
        <v>No</v>
      </c>
      <c r="G299" t="str">
        <f>VLOOKUP(A299,'Medical Examinations'!A298:L2633,8,FALSE)</f>
        <v>No</v>
      </c>
      <c r="H299">
        <f>VLOOKUP(A299,'Medical Examinations'!A298:M2633,9,FALSE)</f>
        <v>0</v>
      </c>
      <c r="I299" t="str">
        <f>VLOOKUP(A299,'Medical Examinations'!A298:N2633,10,FALSE)</f>
        <v>No</v>
      </c>
      <c r="J299" t="str">
        <f>VLOOKUP(A299,'Medical Examinations'!A298:O2633,3,FALSE)</f>
        <v>Obesity</v>
      </c>
      <c r="K299" t="str">
        <f>VLOOKUP(A299,'Medical Examinations'!A298:P2633,5,FALSE)</f>
        <v>Diabetes</v>
      </c>
      <c r="L299" t="str">
        <f>VLOOKUP(A299,Table1[#All],5,FALSE)</f>
        <v>13-Dec-1960</v>
      </c>
      <c r="M299" s="16">
        <f>VLOOKUP(A299,Table1[#All],8,FALSE)</f>
        <v>31620</v>
      </c>
      <c r="N299" t="str">
        <f>VLOOKUP(A299,Table1[#All],9,FALSE)</f>
        <v>tier - 2</v>
      </c>
      <c r="O299" t="str">
        <f>VLOOKUP(A299,Table1[#All],10,FALSE)</f>
        <v>tier - 1</v>
      </c>
      <c r="P299" t="str">
        <f>VLOOKUP(A299,Table1[#All],12,FALSE)</f>
        <v>R1024</v>
      </c>
      <c r="Q299">
        <f>VLOOKUP(A299,Table1[#All],6,FALSE)</f>
        <v>62</v>
      </c>
    </row>
    <row r="300" spans="1:17" x14ac:dyDescent="0.3">
      <c r="A300" s="10" t="s">
        <v>2072</v>
      </c>
      <c r="B300" t="str">
        <f>VLOOKUP(A300,'Customer Names'!A299:E2634,5,FALSE)</f>
        <v>Arsenault</v>
      </c>
      <c r="C300">
        <f>VLOOKUP(A300,'Medical Examinations'!A299:J2634,2,FALSE)</f>
        <v>24.25</v>
      </c>
      <c r="D300">
        <f>VLOOKUP(A300,'Medical Examinations'!A299:J2634,4,FALSE)</f>
        <v>8.6999999999999993</v>
      </c>
      <c r="E300" t="str">
        <f>VLOOKUP(A300,'Medical Examinations'!A299:J2634,6,FALSE)</f>
        <v>Yes</v>
      </c>
      <c r="F300" t="str">
        <f>VLOOKUP(A300,'Medical Examinations'!A299:K2634,7,FALSE)</f>
        <v>No</v>
      </c>
      <c r="G300" t="str">
        <f>VLOOKUP(A300,'Medical Examinations'!A299:L2634,8,FALSE)</f>
        <v>No</v>
      </c>
      <c r="H300">
        <f>VLOOKUP(A300,'Medical Examinations'!A299:M2634,9,FALSE)</f>
        <v>1</v>
      </c>
      <c r="I300" t="str">
        <f>VLOOKUP(A300,'Medical Examinations'!A299:N2634,10,FALSE)</f>
        <v>Yes</v>
      </c>
      <c r="J300" t="str">
        <f>VLOOKUP(A300,'Medical Examinations'!A299:O2634,3,FALSE)</f>
        <v>Normal Weight</v>
      </c>
      <c r="K300" t="str">
        <f>VLOOKUP(A300,'Medical Examinations'!A299:P2634,5,FALSE)</f>
        <v>Diabetes</v>
      </c>
      <c r="L300" t="str">
        <f>VLOOKUP(A300,Table1[#All],5,FALSE)</f>
        <v>29-Oct-1975</v>
      </c>
      <c r="M300" s="16">
        <f>VLOOKUP(A300,Table1[#All],8,FALSE)</f>
        <v>31591.82</v>
      </c>
      <c r="N300" t="str">
        <f>VLOOKUP(A300,Table1[#All],9,FALSE)</f>
        <v>tier - 2</v>
      </c>
      <c r="O300" t="str">
        <f>VLOOKUP(A300,Table1[#All],10,FALSE)</f>
        <v>tier - 1</v>
      </c>
      <c r="P300" t="str">
        <f>VLOOKUP(A300,Table1[#All],12,FALSE)</f>
        <v>R1011</v>
      </c>
      <c r="Q300">
        <f>VLOOKUP(A300,Table1[#All],6,FALSE)</f>
        <v>47</v>
      </c>
    </row>
    <row r="301" spans="1:17" x14ac:dyDescent="0.3">
      <c r="A301" s="10" t="s">
        <v>2071</v>
      </c>
      <c r="B301" t="str">
        <f>VLOOKUP(A301,'Customer Names'!A300:E2635,5,FALSE)</f>
        <v>Hoff</v>
      </c>
      <c r="C301">
        <f>VLOOKUP(A301,'Medical Examinations'!A300:J2635,2,FALSE)</f>
        <v>23.85</v>
      </c>
      <c r="D301">
        <f>VLOOKUP(A301,'Medical Examinations'!A300:J2635,4,FALSE)</f>
        <v>7.84</v>
      </c>
      <c r="E301" t="str">
        <f>VLOOKUP(A301,'Medical Examinations'!A300:J2635,6,FALSE)</f>
        <v>No</v>
      </c>
      <c r="F301" t="str">
        <f>VLOOKUP(A301,'Medical Examinations'!A300:K2635,7,FALSE)</f>
        <v>No</v>
      </c>
      <c r="G301" t="str">
        <f>VLOOKUP(A301,'Medical Examinations'!A300:L2635,8,FALSE)</f>
        <v>No</v>
      </c>
      <c r="H301">
        <f>VLOOKUP(A301,'Medical Examinations'!A300:M2635,9,FALSE)</f>
        <v>0</v>
      </c>
      <c r="I301" t="str">
        <f>VLOOKUP(A301,'Medical Examinations'!A300:N2635,10,FALSE)</f>
        <v>Yes</v>
      </c>
      <c r="J301" t="str">
        <f>VLOOKUP(A301,'Medical Examinations'!A300:O2635,3,FALSE)</f>
        <v>Normal Weight</v>
      </c>
      <c r="K301" t="str">
        <f>VLOOKUP(A301,'Medical Examinations'!A300:P2635,5,FALSE)</f>
        <v>Diabetes</v>
      </c>
      <c r="L301" t="str">
        <f>VLOOKUP(A301,Table1[#All],5,FALSE)</f>
        <v>08-Oct-1974</v>
      </c>
      <c r="M301" s="16">
        <f>VLOOKUP(A301,Table1[#All],8,FALSE)</f>
        <v>31368.81</v>
      </c>
      <c r="N301" t="str">
        <f>VLOOKUP(A301,Table1[#All],9,FALSE)</f>
        <v>tier - 2</v>
      </c>
      <c r="O301" t="str">
        <f>VLOOKUP(A301,Table1[#All],10,FALSE)</f>
        <v>tier - 3</v>
      </c>
      <c r="P301" t="str">
        <f>VLOOKUP(A301,Table1[#All],12,FALSE)</f>
        <v>R1011</v>
      </c>
      <c r="Q301">
        <f>VLOOKUP(A301,Table1[#All],6,FALSE)</f>
        <v>48</v>
      </c>
    </row>
    <row r="302" spans="1:17" x14ac:dyDescent="0.3">
      <c r="A302" s="10" t="s">
        <v>2070</v>
      </c>
      <c r="B302" t="str">
        <f>VLOOKUP(A302,'Customer Names'!A301:E2636,5,FALSE)</f>
        <v>Hall</v>
      </c>
      <c r="C302">
        <f>VLOOKUP(A302,'Medical Examinations'!A301:J2636,2,FALSE)</f>
        <v>40.020000000000003</v>
      </c>
      <c r="D302">
        <f>VLOOKUP(A302,'Medical Examinations'!A301:J2636,4,FALSE)</f>
        <v>5.19</v>
      </c>
      <c r="E302" t="str">
        <f>VLOOKUP(A302,'Medical Examinations'!A301:J2636,6,FALSE)</f>
        <v>Yes</v>
      </c>
      <c r="F302" t="str">
        <f>VLOOKUP(A302,'Medical Examinations'!A301:K2636,7,FALSE)</f>
        <v>No</v>
      </c>
      <c r="G302" t="str">
        <f>VLOOKUP(A302,'Medical Examinations'!A301:L2636,8,FALSE)</f>
        <v>No</v>
      </c>
      <c r="H302">
        <f>VLOOKUP(A302,'Medical Examinations'!A301:M2636,9,FALSE)</f>
        <v>1</v>
      </c>
      <c r="I302" t="str">
        <f>VLOOKUP(A302,'Medical Examinations'!A301:N2636,10,FALSE)</f>
        <v>Yes</v>
      </c>
      <c r="J302" t="str">
        <f>VLOOKUP(A302,'Medical Examinations'!A301:O2636,3,FALSE)</f>
        <v>Obesity</v>
      </c>
      <c r="K302" t="str">
        <f>VLOOKUP(A302,'Medical Examinations'!A301:P2636,5,FALSE)</f>
        <v>Normal</v>
      </c>
      <c r="L302" t="str">
        <f>VLOOKUP(A302,Table1[#All],5,FALSE)</f>
        <v>27-Sep-1995</v>
      </c>
      <c r="M302" s="16">
        <f>VLOOKUP(A302,Table1[#All],8,FALSE)</f>
        <v>31328.27</v>
      </c>
      <c r="N302" t="str">
        <f>VLOOKUP(A302,Table1[#All],9,FALSE)</f>
        <v>tier - 2</v>
      </c>
      <c r="O302" t="str">
        <f>VLOOKUP(A302,Table1[#All],10,FALSE)</f>
        <v>tier - 2</v>
      </c>
      <c r="P302" t="str">
        <f>VLOOKUP(A302,Table1[#All],12,FALSE)</f>
        <v>R1011</v>
      </c>
      <c r="Q302">
        <f>VLOOKUP(A302,Table1[#All],6,FALSE)</f>
        <v>27</v>
      </c>
    </row>
    <row r="303" spans="1:17" x14ac:dyDescent="0.3">
      <c r="A303" s="10" t="s">
        <v>2069</v>
      </c>
      <c r="B303" t="str">
        <f>VLOOKUP(A303,'Customer Names'!A302:E2637,5,FALSE)</f>
        <v>Ashley</v>
      </c>
      <c r="C303">
        <f>VLOOKUP(A303,'Medical Examinations'!A302:J2637,2,FALSE)</f>
        <v>19.170000000000002</v>
      </c>
      <c r="D303">
        <f>VLOOKUP(A303,'Medical Examinations'!A302:J2637,4,FALSE)</f>
        <v>8.41</v>
      </c>
      <c r="E303" t="str">
        <f>VLOOKUP(A303,'Medical Examinations'!A302:J2637,6,FALSE)</f>
        <v>No</v>
      </c>
      <c r="F303" t="str">
        <f>VLOOKUP(A303,'Medical Examinations'!A302:K2637,7,FALSE)</f>
        <v>No</v>
      </c>
      <c r="G303" t="str">
        <f>VLOOKUP(A303,'Medical Examinations'!A302:L2637,8,FALSE)</f>
        <v>No</v>
      </c>
      <c r="H303">
        <f>VLOOKUP(A303,'Medical Examinations'!A302:M2637,9,FALSE)</f>
        <v>0</v>
      </c>
      <c r="I303" t="str">
        <f>VLOOKUP(A303,'Medical Examinations'!A302:N2637,10,FALSE)</f>
        <v>Yes</v>
      </c>
      <c r="J303" t="str">
        <f>VLOOKUP(A303,'Medical Examinations'!A302:O2637,3,FALSE)</f>
        <v>Normal Weight</v>
      </c>
      <c r="K303" t="str">
        <f>VLOOKUP(A303,'Medical Examinations'!A302:P2637,5,FALSE)</f>
        <v>Diabetes</v>
      </c>
      <c r="L303" t="str">
        <f>VLOOKUP(A303,Table1[#All],5,FALSE)</f>
        <v>09-Jul-1968</v>
      </c>
      <c r="M303" s="16">
        <f>VLOOKUP(A303,Table1[#All],8,FALSE)</f>
        <v>31322.53</v>
      </c>
      <c r="N303" t="str">
        <f>VLOOKUP(A303,Table1[#All],9,FALSE)</f>
        <v>tier - 2</v>
      </c>
      <c r="O303" t="str">
        <f>VLOOKUP(A303,Table1[#All],10,FALSE)</f>
        <v>tier - 1</v>
      </c>
      <c r="P303" t="str">
        <f>VLOOKUP(A303,Table1[#All],12,FALSE)</f>
        <v>R1011</v>
      </c>
      <c r="Q303">
        <f>VLOOKUP(A303,Table1[#All],6,FALSE)</f>
        <v>54</v>
      </c>
    </row>
    <row r="304" spans="1:17" x14ac:dyDescent="0.3">
      <c r="A304" s="10" t="s">
        <v>2068</v>
      </c>
      <c r="B304" t="str">
        <f>VLOOKUP(A304,'Customer Names'!A303:E2638,5,FALSE)</f>
        <v>Rindahl</v>
      </c>
      <c r="C304">
        <f>VLOOKUP(A304,'Medical Examinations'!A303:J2638,2,FALSE)</f>
        <v>43.53</v>
      </c>
      <c r="D304">
        <f>VLOOKUP(A304,'Medical Examinations'!A303:J2638,4,FALSE)</f>
        <v>5.86</v>
      </c>
      <c r="E304" t="str">
        <f>VLOOKUP(A304,'Medical Examinations'!A303:J2638,6,FALSE)</f>
        <v>Yes</v>
      </c>
      <c r="F304" t="str">
        <f>VLOOKUP(A304,'Medical Examinations'!A303:K2638,7,FALSE)</f>
        <v>Yes</v>
      </c>
      <c r="G304" t="str">
        <f>VLOOKUP(A304,'Medical Examinations'!A303:L2638,8,FALSE)</f>
        <v>No</v>
      </c>
      <c r="H304">
        <f>VLOOKUP(A304,'Medical Examinations'!A303:M2638,9,FALSE)</f>
        <v>2</v>
      </c>
      <c r="I304" t="str">
        <f>VLOOKUP(A304,'Medical Examinations'!A303:N2638,10,FALSE)</f>
        <v>Yes</v>
      </c>
      <c r="J304" t="str">
        <f>VLOOKUP(A304,'Medical Examinations'!A303:O2638,3,FALSE)</f>
        <v>Obesity</v>
      </c>
      <c r="K304" t="str">
        <f>VLOOKUP(A304,'Medical Examinations'!A303:P2638,5,FALSE)</f>
        <v>Prediabetes</v>
      </c>
      <c r="L304" t="str">
        <f>VLOOKUP(A304,Table1[#All],5,FALSE)</f>
        <v>22-Jul-2000</v>
      </c>
      <c r="M304" s="16">
        <f>VLOOKUP(A304,Table1[#All],8,FALSE)</f>
        <v>31234.560000000001</v>
      </c>
      <c r="N304" t="str">
        <f>VLOOKUP(A304,Table1[#All],9,FALSE)</f>
        <v>tier - 1</v>
      </c>
      <c r="O304" t="str">
        <f>VLOOKUP(A304,Table1[#All],10,FALSE)</f>
        <v>tier - 1</v>
      </c>
      <c r="P304" t="str">
        <f>VLOOKUP(A304,Table1[#All],12,FALSE)</f>
        <v>R1011</v>
      </c>
      <c r="Q304">
        <f>VLOOKUP(A304,Table1[#All],6,FALSE)</f>
        <v>22</v>
      </c>
    </row>
    <row r="305" spans="1:17" x14ac:dyDescent="0.3">
      <c r="A305" s="10" t="s">
        <v>2067</v>
      </c>
      <c r="B305" t="str">
        <f>VLOOKUP(A305,'Customer Names'!A304:E2639,5,FALSE)</f>
        <v>Clark</v>
      </c>
      <c r="C305">
        <f>VLOOKUP(A305,'Medical Examinations'!A304:J2639,2,FALSE)</f>
        <v>46.06</v>
      </c>
      <c r="D305">
        <f>VLOOKUP(A305,'Medical Examinations'!A304:J2639,4,FALSE)</f>
        <v>4.18</v>
      </c>
      <c r="E305" t="str">
        <f>VLOOKUP(A305,'Medical Examinations'!A304:J2639,6,FALSE)</f>
        <v>No</v>
      </c>
      <c r="F305" t="str">
        <f>VLOOKUP(A305,'Medical Examinations'!A304:K2639,7,FALSE)</f>
        <v>Yes</v>
      </c>
      <c r="G305" t="str">
        <f>VLOOKUP(A305,'Medical Examinations'!A304:L2639,8,FALSE)</f>
        <v>No</v>
      </c>
      <c r="H305">
        <f>VLOOKUP(A305,'Medical Examinations'!A304:M2639,9,FALSE)</f>
        <v>1</v>
      </c>
      <c r="I305" t="str">
        <f>VLOOKUP(A305,'Medical Examinations'!A304:N2639,10,FALSE)</f>
        <v>Yes</v>
      </c>
      <c r="J305" t="str">
        <f>VLOOKUP(A305,'Medical Examinations'!A304:O2639,3,FALSE)</f>
        <v>Obesity</v>
      </c>
      <c r="K305" t="str">
        <f>VLOOKUP(A305,'Medical Examinations'!A304:P2639,5,FALSE)</f>
        <v>Normal</v>
      </c>
      <c r="L305" t="str">
        <f>VLOOKUP(A305,Table1[#All],5,FALSE)</f>
        <v>09-Nov-2004</v>
      </c>
      <c r="M305" s="16">
        <f>VLOOKUP(A305,Table1[#All],8,FALSE)</f>
        <v>31196.61</v>
      </c>
      <c r="N305" t="str">
        <f>VLOOKUP(A305,Table1[#All],9,FALSE)</f>
        <v>tier - 2</v>
      </c>
      <c r="O305" t="str">
        <f>VLOOKUP(A305,Table1[#All],10,FALSE)</f>
        <v>tier - 1</v>
      </c>
      <c r="P305" t="str">
        <f>VLOOKUP(A305,Table1[#All],12,FALSE)</f>
        <v>R1011</v>
      </c>
      <c r="Q305">
        <f>VLOOKUP(A305,Table1[#All],6,FALSE)</f>
        <v>18</v>
      </c>
    </row>
    <row r="306" spans="1:17" x14ac:dyDescent="0.3">
      <c r="A306" s="10" t="s">
        <v>2066</v>
      </c>
      <c r="B306" t="str">
        <f>VLOOKUP(A306,'Customer Names'!A305:E2640,5,FALSE)</f>
        <v>Irish</v>
      </c>
      <c r="C306">
        <f>VLOOKUP(A306,'Medical Examinations'!A305:J2640,2,FALSE)</f>
        <v>29.92</v>
      </c>
      <c r="D306">
        <f>VLOOKUP(A306,'Medical Examinations'!A305:J2640,4,FALSE)</f>
        <v>11.99</v>
      </c>
      <c r="E306" t="str">
        <f>VLOOKUP(A306,'Medical Examinations'!A305:J2640,6,FALSE)</f>
        <v>Yes</v>
      </c>
      <c r="F306" t="str">
        <f>VLOOKUP(A306,'Medical Examinations'!A305:K2640,7,FALSE)</f>
        <v>No</v>
      </c>
      <c r="G306" t="str">
        <f>VLOOKUP(A306,'Medical Examinations'!A305:L2640,8,FALSE)</f>
        <v>No</v>
      </c>
      <c r="H306">
        <f>VLOOKUP(A306,'Medical Examinations'!A305:M2640,9,FALSE)</f>
        <v>2</v>
      </c>
      <c r="I306" t="str">
        <f>VLOOKUP(A306,'Medical Examinations'!A305:N2640,10,FALSE)</f>
        <v>Yes</v>
      </c>
      <c r="J306" t="str">
        <f>VLOOKUP(A306,'Medical Examinations'!A305:O2640,3,FALSE)</f>
        <v>Obesity</v>
      </c>
      <c r="K306" t="str">
        <f>VLOOKUP(A306,'Medical Examinations'!A305:P2640,5,FALSE)</f>
        <v>Diabetes</v>
      </c>
      <c r="L306" t="str">
        <f>VLOOKUP(A306,Table1[#All],5,FALSE)</f>
        <v>09-Sep-1961</v>
      </c>
      <c r="M306" s="16">
        <f>VLOOKUP(A306,Table1[#All],8,FALSE)</f>
        <v>30942.19</v>
      </c>
      <c r="N306" t="str">
        <f>VLOOKUP(A306,Table1[#All],9,FALSE)</f>
        <v>tier - 2</v>
      </c>
      <c r="O306" t="str">
        <f>VLOOKUP(A306,Table1[#All],10,FALSE)</f>
        <v>tier - 2</v>
      </c>
      <c r="P306" t="str">
        <f>VLOOKUP(A306,Table1[#All],12,FALSE)</f>
        <v>R1013</v>
      </c>
      <c r="Q306">
        <f>VLOOKUP(A306,Table1[#All],6,FALSE)</f>
        <v>61</v>
      </c>
    </row>
    <row r="307" spans="1:17" x14ac:dyDescent="0.3">
      <c r="A307" s="10" t="s">
        <v>2065</v>
      </c>
      <c r="B307" t="str">
        <f>VLOOKUP(A307,'Customer Names'!A306:E2641,5,FALSE)</f>
        <v>Richardson</v>
      </c>
      <c r="C307">
        <f>VLOOKUP(A307,'Medical Examinations'!A306:J2641,2,FALSE)</f>
        <v>28.46</v>
      </c>
      <c r="D307">
        <f>VLOOKUP(A307,'Medical Examinations'!A306:J2641,4,FALSE)</f>
        <v>4.8499999999999996</v>
      </c>
      <c r="E307" t="str">
        <f>VLOOKUP(A307,'Medical Examinations'!A306:J2641,6,FALSE)</f>
        <v>Yes</v>
      </c>
      <c r="F307" t="str">
        <f>VLOOKUP(A307,'Medical Examinations'!A306:K2641,7,FALSE)</f>
        <v>No</v>
      </c>
      <c r="G307" t="str">
        <f>VLOOKUP(A307,'Medical Examinations'!A306:L2641,8,FALSE)</f>
        <v>No</v>
      </c>
      <c r="H307">
        <f>VLOOKUP(A307,'Medical Examinations'!A306:M2641,9,FALSE)</f>
        <v>1</v>
      </c>
      <c r="I307" t="str">
        <f>VLOOKUP(A307,'Medical Examinations'!A306:N2641,10,FALSE)</f>
        <v>Yes</v>
      </c>
      <c r="J307" t="str">
        <f>VLOOKUP(A307,'Medical Examinations'!A306:O2641,3,FALSE)</f>
        <v>Over Weight</v>
      </c>
      <c r="K307" t="str">
        <f>VLOOKUP(A307,'Medical Examinations'!A306:P2641,5,FALSE)</f>
        <v>Normal</v>
      </c>
      <c r="L307" t="str">
        <f>VLOOKUP(A307,Table1[#All],5,FALSE)</f>
        <v>05-Sep-1988</v>
      </c>
      <c r="M307" s="16">
        <f>VLOOKUP(A307,Table1[#All],8,FALSE)</f>
        <v>30763.01</v>
      </c>
      <c r="N307" t="str">
        <f>VLOOKUP(A307,Table1[#All],9,FALSE)</f>
        <v>tier - 2</v>
      </c>
      <c r="O307" t="str">
        <f>VLOOKUP(A307,Table1[#All],10,FALSE)</f>
        <v>tier - 1</v>
      </c>
      <c r="P307" t="str">
        <f>VLOOKUP(A307,Table1[#All],12,FALSE)</f>
        <v>R1011</v>
      </c>
      <c r="Q307">
        <f>VLOOKUP(A307,Table1[#All],6,FALSE)</f>
        <v>34</v>
      </c>
    </row>
    <row r="308" spans="1:17" x14ac:dyDescent="0.3">
      <c r="A308" s="10" t="s">
        <v>2064</v>
      </c>
      <c r="B308" t="str">
        <f>VLOOKUP(A308,'Customer Names'!A307:E2642,5,FALSE)</f>
        <v>Dewitt</v>
      </c>
      <c r="C308">
        <f>VLOOKUP(A308,'Medical Examinations'!A307:J2642,2,FALSE)</f>
        <v>24.56</v>
      </c>
      <c r="D308">
        <f>VLOOKUP(A308,'Medical Examinations'!A307:J2642,4,FALSE)</f>
        <v>6.18</v>
      </c>
      <c r="E308" t="str">
        <f>VLOOKUP(A308,'Medical Examinations'!A307:J2642,6,FALSE)</f>
        <v>Yes</v>
      </c>
      <c r="F308" t="str">
        <f>VLOOKUP(A308,'Medical Examinations'!A307:K2642,7,FALSE)</f>
        <v>No</v>
      </c>
      <c r="G308" t="str">
        <f>VLOOKUP(A308,'Medical Examinations'!A307:L2642,8,FALSE)</f>
        <v>Yes</v>
      </c>
      <c r="H308">
        <f>VLOOKUP(A308,'Medical Examinations'!A307:M2642,9,FALSE)</f>
        <v>1</v>
      </c>
      <c r="I308" t="str">
        <f>VLOOKUP(A308,'Medical Examinations'!A307:N2642,10,FALSE)</f>
        <v>Yes</v>
      </c>
      <c r="J308" t="str">
        <f>VLOOKUP(A308,'Medical Examinations'!A307:O2642,3,FALSE)</f>
        <v>Normal Weight</v>
      </c>
      <c r="K308" t="str">
        <f>VLOOKUP(A308,'Medical Examinations'!A307:P2642,5,FALSE)</f>
        <v>Prediabetes</v>
      </c>
      <c r="L308" t="str">
        <f>VLOOKUP(A308,Table1[#All],5,FALSE)</f>
        <v>21-Dec-1983</v>
      </c>
      <c r="M308" s="16">
        <f>VLOOKUP(A308,Table1[#All],8,FALSE)</f>
        <v>30724.44</v>
      </c>
      <c r="N308" t="str">
        <f>VLOOKUP(A308,Table1[#All],9,FALSE)</f>
        <v>tier - 2</v>
      </c>
      <c r="O308" t="str">
        <f>VLOOKUP(A308,Table1[#All],10,FALSE)</f>
        <v>tier - 3</v>
      </c>
      <c r="P308" t="str">
        <f>VLOOKUP(A308,Table1[#All],12,FALSE)</f>
        <v>R1011</v>
      </c>
      <c r="Q308">
        <f>VLOOKUP(A308,Table1[#All],6,FALSE)</f>
        <v>39</v>
      </c>
    </row>
    <row r="309" spans="1:17" x14ac:dyDescent="0.3">
      <c r="A309" s="10" t="s">
        <v>2063</v>
      </c>
      <c r="B309" t="str">
        <f>VLOOKUP(A309,'Customer Names'!A308:E2643,5,FALSE)</f>
        <v>Hickman</v>
      </c>
      <c r="C309">
        <f>VLOOKUP(A309,'Medical Examinations'!A308:J2643,2,FALSE)</f>
        <v>41.19</v>
      </c>
      <c r="D309">
        <f>VLOOKUP(A309,'Medical Examinations'!A308:J2643,4,FALSE)</f>
        <v>6.37</v>
      </c>
      <c r="E309" t="str">
        <f>VLOOKUP(A309,'Medical Examinations'!A308:J2643,6,FALSE)</f>
        <v>No</v>
      </c>
      <c r="F309" t="str">
        <f>VLOOKUP(A309,'Medical Examinations'!A308:K2643,7,FALSE)</f>
        <v>No</v>
      </c>
      <c r="G309" t="str">
        <f>VLOOKUP(A309,'Medical Examinations'!A308:L2643,8,FALSE)</f>
        <v>No</v>
      </c>
      <c r="H309">
        <f>VLOOKUP(A309,'Medical Examinations'!A308:M2643,9,FALSE)</f>
        <v>0</v>
      </c>
      <c r="I309" t="str">
        <f>VLOOKUP(A309,'Medical Examinations'!A308:N2643,10,FALSE)</f>
        <v>Yes</v>
      </c>
      <c r="J309" t="str">
        <f>VLOOKUP(A309,'Medical Examinations'!A308:O2643,3,FALSE)</f>
        <v>Obesity</v>
      </c>
      <c r="K309" t="str">
        <f>VLOOKUP(A309,'Medical Examinations'!A308:P2643,5,FALSE)</f>
        <v>Prediabetes</v>
      </c>
      <c r="L309" t="str">
        <f>VLOOKUP(A309,Table1[#All],5,FALSE)</f>
        <v>21-Sep-1999</v>
      </c>
      <c r="M309" s="16">
        <f>VLOOKUP(A309,Table1[#All],8,FALSE)</f>
        <v>30697.71</v>
      </c>
      <c r="N309" t="str">
        <f>VLOOKUP(A309,Table1[#All],9,FALSE)</f>
        <v>tier - 1</v>
      </c>
      <c r="O309" t="str">
        <f>VLOOKUP(A309,Table1[#All],10,FALSE)</f>
        <v>tier - 2</v>
      </c>
      <c r="P309" t="str">
        <f>VLOOKUP(A309,Table1[#All],12,FALSE)</f>
        <v>R1011</v>
      </c>
      <c r="Q309">
        <f>VLOOKUP(A309,Table1[#All],6,FALSE)</f>
        <v>23</v>
      </c>
    </row>
    <row r="310" spans="1:17" x14ac:dyDescent="0.3">
      <c r="A310" s="10" t="s">
        <v>2062</v>
      </c>
      <c r="B310" t="str">
        <f>VLOOKUP(A310,'Customer Names'!A309:E2644,5,FALSE)</f>
        <v>Gonzalez</v>
      </c>
      <c r="C310">
        <f>VLOOKUP(A310,'Medical Examinations'!A309:J2644,2,FALSE)</f>
        <v>18.63</v>
      </c>
      <c r="D310">
        <f>VLOOKUP(A310,'Medical Examinations'!A309:J2644,4,FALSE)</f>
        <v>9.81</v>
      </c>
      <c r="E310" t="str">
        <f>VLOOKUP(A310,'Medical Examinations'!A309:J2644,6,FALSE)</f>
        <v>Yes</v>
      </c>
      <c r="F310" t="str">
        <f>VLOOKUP(A310,'Medical Examinations'!A309:K2644,7,FALSE)</f>
        <v>No</v>
      </c>
      <c r="G310" t="str">
        <f>VLOOKUP(A310,'Medical Examinations'!A309:L2644,8,FALSE)</f>
        <v>No</v>
      </c>
      <c r="H310">
        <f>VLOOKUP(A310,'Medical Examinations'!A309:M2644,9,FALSE)</f>
        <v>2</v>
      </c>
      <c r="I310" t="str">
        <f>VLOOKUP(A310,'Medical Examinations'!A309:N2644,10,FALSE)</f>
        <v>Yes</v>
      </c>
      <c r="J310" t="str">
        <f>VLOOKUP(A310,'Medical Examinations'!A309:O2644,3,FALSE)</f>
        <v>Normal Weight</v>
      </c>
      <c r="K310" t="str">
        <f>VLOOKUP(A310,'Medical Examinations'!A309:P2644,5,FALSE)</f>
        <v>Diabetes</v>
      </c>
      <c r="L310" t="str">
        <f>VLOOKUP(A310,Table1[#All],5,FALSE)</f>
        <v>11-Nov-1970</v>
      </c>
      <c r="M310" s="16">
        <f>VLOOKUP(A310,Table1[#All],8,FALSE)</f>
        <v>30625.65</v>
      </c>
      <c r="N310" t="str">
        <f>VLOOKUP(A310,Table1[#All],9,FALSE)</f>
        <v>tier - 2</v>
      </c>
      <c r="O310" t="str">
        <f>VLOOKUP(A310,Table1[#All],10,FALSE)</f>
        <v>tier - 3</v>
      </c>
      <c r="P310" t="str">
        <f>VLOOKUP(A310,Table1[#All],12,FALSE)</f>
        <v>R1011</v>
      </c>
      <c r="Q310">
        <f>VLOOKUP(A310,Table1[#All],6,FALSE)</f>
        <v>52</v>
      </c>
    </row>
    <row r="311" spans="1:17" x14ac:dyDescent="0.3">
      <c r="A311" s="10" t="s">
        <v>2061</v>
      </c>
      <c r="B311" t="str">
        <f>VLOOKUP(A311,'Customer Names'!A310:E2645,5,FALSE)</f>
        <v>Difani</v>
      </c>
      <c r="C311">
        <f>VLOOKUP(A311,'Medical Examinations'!A310:J2645,2,FALSE)</f>
        <v>26.26</v>
      </c>
      <c r="D311">
        <f>VLOOKUP(A311,'Medical Examinations'!A310:J2645,4,FALSE)</f>
        <v>11.8</v>
      </c>
      <c r="E311" t="str">
        <f>VLOOKUP(A311,'Medical Examinations'!A310:J2645,6,FALSE)</f>
        <v>Yes</v>
      </c>
      <c r="F311" t="str">
        <f>VLOOKUP(A311,'Medical Examinations'!A310:K2645,7,FALSE)</f>
        <v>No</v>
      </c>
      <c r="G311" t="str">
        <f>VLOOKUP(A311,'Medical Examinations'!A310:L2645,8,FALSE)</f>
        <v>No</v>
      </c>
      <c r="H311">
        <f>VLOOKUP(A311,'Medical Examinations'!A310:M2645,9,FALSE)</f>
        <v>1</v>
      </c>
      <c r="I311" t="str">
        <f>VLOOKUP(A311,'Medical Examinations'!A310:N2645,10,FALSE)</f>
        <v>Yes</v>
      </c>
      <c r="J311" t="str">
        <f>VLOOKUP(A311,'Medical Examinations'!A310:O2645,3,FALSE)</f>
        <v>Over Weight</v>
      </c>
      <c r="K311" t="str">
        <f>VLOOKUP(A311,'Medical Examinations'!A310:P2645,5,FALSE)</f>
        <v>Diabetes</v>
      </c>
      <c r="L311" t="str">
        <f>VLOOKUP(A311,Table1[#All],5,FALSE)</f>
        <v>10-Aug-1986</v>
      </c>
      <c r="M311" s="16">
        <f>VLOOKUP(A311,Table1[#All],8,FALSE)</f>
        <v>30530.5</v>
      </c>
      <c r="N311" t="str">
        <f>VLOOKUP(A311,Table1[#All],9,FALSE)</f>
        <v>tier - 2</v>
      </c>
      <c r="O311" t="str">
        <f>VLOOKUP(A311,Table1[#All],10,FALSE)</f>
        <v>tier - 1</v>
      </c>
      <c r="P311" t="str">
        <f>VLOOKUP(A311,Table1[#All],12,FALSE)</f>
        <v>R1011</v>
      </c>
      <c r="Q311">
        <f>VLOOKUP(A311,Table1[#All],6,FALSE)</f>
        <v>36</v>
      </c>
    </row>
    <row r="312" spans="1:17" x14ac:dyDescent="0.3">
      <c r="A312" s="10" t="s">
        <v>2060</v>
      </c>
      <c r="B312" t="str">
        <f>VLOOKUP(A312,'Customer Names'!A311:E2646,5,FALSE)</f>
        <v>Turner</v>
      </c>
      <c r="C312">
        <f>VLOOKUP(A312,'Medical Examinations'!A311:J2646,2,FALSE)</f>
        <v>22.37</v>
      </c>
      <c r="D312">
        <f>VLOOKUP(A312,'Medical Examinations'!A311:J2646,4,FALSE)</f>
        <v>5.86</v>
      </c>
      <c r="E312" t="str">
        <f>VLOOKUP(A312,'Medical Examinations'!A311:J2646,6,FALSE)</f>
        <v>Yes</v>
      </c>
      <c r="F312" t="str">
        <f>VLOOKUP(A312,'Medical Examinations'!A311:K2646,7,FALSE)</f>
        <v>No</v>
      </c>
      <c r="G312" t="str">
        <f>VLOOKUP(A312,'Medical Examinations'!A311:L2646,8,FALSE)</f>
        <v>Yes</v>
      </c>
      <c r="H312">
        <f>VLOOKUP(A312,'Medical Examinations'!A311:M2646,9,FALSE)</f>
        <v>1</v>
      </c>
      <c r="I312" t="str">
        <f>VLOOKUP(A312,'Medical Examinations'!A311:N2646,10,FALSE)</f>
        <v>Yes</v>
      </c>
      <c r="J312" t="str">
        <f>VLOOKUP(A312,'Medical Examinations'!A311:O2646,3,FALSE)</f>
        <v>Normal Weight</v>
      </c>
      <c r="K312" t="str">
        <f>VLOOKUP(A312,'Medical Examinations'!A311:P2646,5,FALSE)</f>
        <v>Prediabetes</v>
      </c>
      <c r="L312" t="str">
        <f>VLOOKUP(A312,Table1[#All],5,FALSE)</f>
        <v>03-Sep-1983</v>
      </c>
      <c r="M312" s="16">
        <f>VLOOKUP(A312,Table1[#All],8,FALSE)</f>
        <v>30457.37</v>
      </c>
      <c r="N312" t="str">
        <f>VLOOKUP(A312,Table1[#All],9,FALSE)</f>
        <v>tier - 2</v>
      </c>
      <c r="O312" t="str">
        <f>VLOOKUP(A312,Table1[#All],10,FALSE)</f>
        <v>tier - 1</v>
      </c>
      <c r="P312" t="str">
        <f>VLOOKUP(A312,Table1[#All],12,FALSE)</f>
        <v>R1012</v>
      </c>
      <c r="Q312">
        <f>VLOOKUP(A312,Table1[#All],6,FALSE)</f>
        <v>39</v>
      </c>
    </row>
    <row r="313" spans="1:17" x14ac:dyDescent="0.3">
      <c r="A313" s="10" t="s">
        <v>2059</v>
      </c>
      <c r="B313" t="str">
        <f>VLOOKUP(A313,'Customer Names'!A312:E2647,5,FALSE)</f>
        <v>Widmann</v>
      </c>
      <c r="C313">
        <f>VLOOKUP(A313,'Medical Examinations'!A312:J2647,2,FALSE)</f>
        <v>39.619999999999997</v>
      </c>
      <c r="D313">
        <f>VLOOKUP(A313,'Medical Examinations'!A312:J2647,4,FALSE)</f>
        <v>4.28</v>
      </c>
      <c r="E313" t="str">
        <f>VLOOKUP(A313,'Medical Examinations'!A312:J2647,6,FALSE)</f>
        <v>No</v>
      </c>
      <c r="F313" t="str">
        <f>VLOOKUP(A313,'Medical Examinations'!A312:K2647,7,FALSE)</f>
        <v>No</v>
      </c>
      <c r="G313" t="str">
        <f>VLOOKUP(A313,'Medical Examinations'!A312:L2647,8,FALSE)</f>
        <v>No</v>
      </c>
      <c r="H313">
        <f>VLOOKUP(A313,'Medical Examinations'!A312:M2647,9,FALSE)</f>
        <v>1</v>
      </c>
      <c r="I313" t="str">
        <f>VLOOKUP(A313,'Medical Examinations'!A312:N2647,10,FALSE)</f>
        <v>Yes</v>
      </c>
      <c r="J313" t="str">
        <f>VLOOKUP(A313,'Medical Examinations'!A312:O2647,3,FALSE)</f>
        <v>Obesity</v>
      </c>
      <c r="K313" t="str">
        <f>VLOOKUP(A313,'Medical Examinations'!A312:P2647,5,FALSE)</f>
        <v>Normal</v>
      </c>
      <c r="L313" t="str">
        <f>VLOOKUP(A313,Table1[#All],5,FALSE)</f>
        <v>28-Oct-1998</v>
      </c>
      <c r="M313" s="16">
        <f>VLOOKUP(A313,Table1[#All],8,FALSE)</f>
        <v>30422.03</v>
      </c>
      <c r="N313" t="str">
        <f>VLOOKUP(A313,Table1[#All],9,FALSE)</f>
        <v>tier - 2</v>
      </c>
      <c r="O313" t="str">
        <f>VLOOKUP(A313,Table1[#All],10,FALSE)</f>
        <v>tier - 3</v>
      </c>
      <c r="P313" t="str">
        <f>VLOOKUP(A313,Table1[#All],12,FALSE)</f>
        <v>R1011</v>
      </c>
      <c r="Q313">
        <f>VLOOKUP(A313,Table1[#All],6,FALSE)</f>
        <v>24</v>
      </c>
    </row>
    <row r="314" spans="1:17" x14ac:dyDescent="0.3">
      <c r="A314" s="10" t="s">
        <v>2058</v>
      </c>
      <c r="B314" t="str">
        <f>VLOOKUP(A314,'Customer Names'!A313:E2648,5,FALSE)</f>
        <v>Tunney</v>
      </c>
      <c r="C314">
        <f>VLOOKUP(A314,'Medical Examinations'!A313:J2648,2,FALSE)</f>
        <v>18.329999999999998</v>
      </c>
      <c r="D314">
        <f>VLOOKUP(A314,'Medical Examinations'!A313:J2648,4,FALSE)</f>
        <v>4.16</v>
      </c>
      <c r="E314" t="str">
        <f>VLOOKUP(A314,'Medical Examinations'!A313:J2648,6,FALSE)</f>
        <v>Yes</v>
      </c>
      <c r="F314" t="str">
        <f>VLOOKUP(A314,'Medical Examinations'!A313:K2648,7,FALSE)</f>
        <v>No</v>
      </c>
      <c r="G314" t="str">
        <f>VLOOKUP(A314,'Medical Examinations'!A313:L2648,8,FALSE)</f>
        <v>No</v>
      </c>
      <c r="H314">
        <f>VLOOKUP(A314,'Medical Examinations'!A313:M2648,9,FALSE)</f>
        <v>0</v>
      </c>
      <c r="I314" t="str">
        <f>VLOOKUP(A314,'Medical Examinations'!A313:N2648,10,FALSE)</f>
        <v>Yes</v>
      </c>
      <c r="J314" t="str">
        <f>VLOOKUP(A314,'Medical Examinations'!A313:O2648,3,FALSE)</f>
        <v>Under Weight</v>
      </c>
      <c r="K314" t="str">
        <f>VLOOKUP(A314,'Medical Examinations'!A313:P2648,5,FALSE)</f>
        <v>Normal</v>
      </c>
      <c r="L314" t="str">
        <f>VLOOKUP(A314,Table1[#All],5,FALSE)</f>
        <v>03-Sep-1976</v>
      </c>
      <c r="M314" s="16">
        <f>VLOOKUP(A314,Table1[#All],8,FALSE)</f>
        <v>30409.53</v>
      </c>
      <c r="N314" t="str">
        <f>VLOOKUP(A314,Table1[#All],9,FALSE)</f>
        <v>tier - 2</v>
      </c>
      <c r="O314" t="str">
        <f>VLOOKUP(A314,Table1[#All],10,FALSE)</f>
        <v>tier - 3</v>
      </c>
      <c r="P314" t="str">
        <f>VLOOKUP(A314,Table1[#All],12,FALSE)</f>
        <v>R1012</v>
      </c>
      <c r="Q314">
        <f>VLOOKUP(A314,Table1[#All],6,FALSE)</f>
        <v>46</v>
      </c>
    </row>
    <row r="315" spans="1:17" x14ac:dyDescent="0.3">
      <c r="A315" s="10" t="s">
        <v>2057</v>
      </c>
      <c r="B315" t="str">
        <f>VLOOKUP(A315,'Customer Names'!A314:E2649,5,FALSE)</f>
        <v>San Juan</v>
      </c>
      <c r="C315">
        <f>VLOOKUP(A315,'Medical Examinations'!A314:J2649,2,FALSE)</f>
        <v>17.11</v>
      </c>
      <c r="D315">
        <f>VLOOKUP(A315,'Medical Examinations'!A314:J2649,4,FALSE)</f>
        <v>4.9800000000000004</v>
      </c>
      <c r="E315" t="str">
        <f>VLOOKUP(A315,'Medical Examinations'!A314:J2649,6,FALSE)</f>
        <v>Yes</v>
      </c>
      <c r="F315" t="str">
        <f>VLOOKUP(A315,'Medical Examinations'!A314:K2649,7,FALSE)</f>
        <v>No</v>
      </c>
      <c r="G315" t="str">
        <f>VLOOKUP(A315,'Medical Examinations'!A314:L2649,8,FALSE)</f>
        <v>Yes</v>
      </c>
      <c r="H315">
        <f>VLOOKUP(A315,'Medical Examinations'!A314:M2649,9,FALSE)</f>
        <v>1</v>
      </c>
      <c r="I315" t="str">
        <f>VLOOKUP(A315,'Medical Examinations'!A314:N2649,10,FALSE)</f>
        <v>Yes</v>
      </c>
      <c r="J315" t="str">
        <f>VLOOKUP(A315,'Medical Examinations'!A314:O2649,3,FALSE)</f>
        <v>Under Weight</v>
      </c>
      <c r="K315" t="str">
        <f>VLOOKUP(A315,'Medical Examinations'!A314:P2649,5,FALSE)</f>
        <v>Normal</v>
      </c>
      <c r="L315" t="str">
        <f>VLOOKUP(A315,Table1[#All],5,FALSE)</f>
        <v>30-Jul-1969</v>
      </c>
      <c r="M315" s="16">
        <f>VLOOKUP(A315,Table1[#All],8,FALSE)</f>
        <v>30366.93</v>
      </c>
      <c r="N315" t="str">
        <f>VLOOKUP(A315,Table1[#All],9,FALSE)</f>
        <v>tier - 2</v>
      </c>
      <c r="O315" t="str">
        <f>VLOOKUP(A315,Table1[#All],10,FALSE)</f>
        <v>tier - 2</v>
      </c>
      <c r="P315" t="str">
        <f>VLOOKUP(A315,Table1[#All],12,FALSE)</f>
        <v>R1011</v>
      </c>
      <c r="Q315">
        <f>VLOOKUP(A315,Table1[#All],6,FALSE)</f>
        <v>53</v>
      </c>
    </row>
    <row r="316" spans="1:17" x14ac:dyDescent="0.3">
      <c r="A316" s="10" t="s">
        <v>2056</v>
      </c>
      <c r="B316" t="str">
        <f>VLOOKUP(A316,'Customer Names'!A315:E2650,5,FALSE)</f>
        <v>Croll</v>
      </c>
      <c r="C316">
        <f>VLOOKUP(A316,'Medical Examinations'!A315:J2650,2,FALSE)</f>
        <v>43.5</v>
      </c>
      <c r="D316">
        <f>VLOOKUP(A316,'Medical Examinations'!A315:J2650,4,FALSE)</f>
        <v>6.38</v>
      </c>
      <c r="E316" t="str">
        <f>VLOOKUP(A316,'Medical Examinations'!A315:J2650,6,FALSE)</f>
        <v>No</v>
      </c>
      <c r="F316" t="str">
        <f>VLOOKUP(A316,'Medical Examinations'!A315:K2650,7,FALSE)</f>
        <v>Yes</v>
      </c>
      <c r="G316" t="str">
        <f>VLOOKUP(A316,'Medical Examinations'!A315:L2650,8,FALSE)</f>
        <v>No</v>
      </c>
      <c r="H316">
        <f>VLOOKUP(A316,'Medical Examinations'!A315:M2650,9,FALSE)</f>
        <v>1</v>
      </c>
      <c r="I316" t="str">
        <f>VLOOKUP(A316,'Medical Examinations'!A315:N2650,10,FALSE)</f>
        <v>Yes</v>
      </c>
      <c r="J316" t="str">
        <f>VLOOKUP(A316,'Medical Examinations'!A315:O2650,3,FALSE)</f>
        <v>Obesity</v>
      </c>
      <c r="K316" t="str">
        <f>VLOOKUP(A316,'Medical Examinations'!A315:P2650,5,FALSE)</f>
        <v>Prediabetes</v>
      </c>
      <c r="L316" t="str">
        <f>VLOOKUP(A316,Table1[#All],5,FALSE)</f>
        <v>01-Jun-2004</v>
      </c>
      <c r="M316" s="16">
        <f>VLOOKUP(A316,Table1[#All],8,FALSE)</f>
        <v>30328.27</v>
      </c>
      <c r="N316" t="str">
        <f>VLOOKUP(A316,Table1[#All],9,FALSE)</f>
        <v>tier - 2</v>
      </c>
      <c r="O316" t="str">
        <f>VLOOKUP(A316,Table1[#All],10,FALSE)</f>
        <v>tier - 2</v>
      </c>
      <c r="P316" t="str">
        <f>VLOOKUP(A316,Table1[#All],12,FALSE)</f>
        <v>R1011</v>
      </c>
      <c r="Q316">
        <f>VLOOKUP(A316,Table1[#All],6,FALSE)</f>
        <v>19</v>
      </c>
    </row>
    <row r="317" spans="1:17" x14ac:dyDescent="0.3">
      <c r="A317" s="10" t="s">
        <v>2055</v>
      </c>
      <c r="B317" t="str">
        <f>VLOOKUP(A317,'Customer Names'!A316:E2651,5,FALSE)</f>
        <v>Rolfes</v>
      </c>
      <c r="C317">
        <f>VLOOKUP(A317,'Medical Examinations'!A316:J2651,2,FALSE)</f>
        <v>25.364999999999998</v>
      </c>
      <c r="D317">
        <f>VLOOKUP(A317,'Medical Examinations'!A316:J2651,4,FALSE)</f>
        <v>5.19</v>
      </c>
      <c r="E317" t="str">
        <f>VLOOKUP(A317,'Medical Examinations'!A316:J2651,6,FALSE)</f>
        <v>No</v>
      </c>
      <c r="F317" t="str">
        <f>VLOOKUP(A317,'Medical Examinations'!A316:K2651,7,FALSE)</f>
        <v>No</v>
      </c>
      <c r="G317" t="str">
        <f>VLOOKUP(A317,'Medical Examinations'!A316:L2651,8,FALSE)</f>
        <v>No</v>
      </c>
      <c r="H317">
        <f>VLOOKUP(A317,'Medical Examinations'!A316:M2651,9,FALSE)</f>
        <v>2</v>
      </c>
      <c r="I317" t="str">
        <f>VLOOKUP(A317,'Medical Examinations'!A316:N2651,10,FALSE)</f>
        <v>No</v>
      </c>
      <c r="J317" t="str">
        <f>VLOOKUP(A317,'Medical Examinations'!A316:O2651,3,FALSE)</f>
        <v>Over Weight</v>
      </c>
      <c r="K317" t="str">
        <f>VLOOKUP(A317,'Medical Examinations'!A316:P2651,5,FALSE)</f>
        <v>Normal</v>
      </c>
      <c r="L317" t="str">
        <f>VLOOKUP(A317,Table1[#All],5,FALSE)</f>
        <v>24-Jul-1972</v>
      </c>
      <c r="M317" s="16">
        <f>VLOOKUP(A317,Table1[#All],8,FALSE)</f>
        <v>30284.639999999999</v>
      </c>
      <c r="N317" t="str">
        <f>VLOOKUP(A317,Table1[#All],9,FALSE)</f>
        <v>tier - 1</v>
      </c>
      <c r="O317" t="str">
        <f>VLOOKUP(A317,Table1[#All],10,FALSE)</f>
        <v>tier - 1</v>
      </c>
      <c r="P317" t="str">
        <f>VLOOKUP(A317,Table1[#All],12,FALSE)</f>
        <v>R1012</v>
      </c>
      <c r="Q317">
        <f>VLOOKUP(A317,Table1[#All],6,FALSE)</f>
        <v>50</v>
      </c>
    </row>
    <row r="318" spans="1:17" x14ac:dyDescent="0.3">
      <c r="A318" s="10" t="s">
        <v>2054</v>
      </c>
      <c r="B318" t="str">
        <f>VLOOKUP(A318,'Customer Names'!A317:E2652,5,FALSE)</f>
        <v>Hinkle</v>
      </c>
      <c r="C318">
        <f>VLOOKUP(A318,'Medical Examinations'!A317:J2652,2,FALSE)</f>
        <v>28.594999999999999</v>
      </c>
      <c r="D318">
        <f>VLOOKUP(A318,'Medical Examinations'!A317:J2652,4,FALSE)</f>
        <v>10.210000000000001</v>
      </c>
      <c r="E318" t="str">
        <f>VLOOKUP(A318,'Medical Examinations'!A317:J2652,6,FALSE)</f>
        <v>No</v>
      </c>
      <c r="F318" t="str">
        <f>VLOOKUP(A318,'Medical Examinations'!A317:K2652,7,FALSE)</f>
        <v>No</v>
      </c>
      <c r="G318" t="str">
        <f>VLOOKUP(A318,'Medical Examinations'!A317:L2652,8,FALSE)</f>
        <v>No</v>
      </c>
      <c r="H318">
        <f>VLOOKUP(A318,'Medical Examinations'!A317:M2652,9,FALSE)</f>
        <v>0</v>
      </c>
      <c r="I318" t="str">
        <f>VLOOKUP(A318,'Medical Examinations'!A317:N2652,10,FALSE)</f>
        <v>No</v>
      </c>
      <c r="J318" t="str">
        <f>VLOOKUP(A318,'Medical Examinations'!A317:O2652,3,FALSE)</f>
        <v>Over Weight</v>
      </c>
      <c r="K318" t="str">
        <f>VLOOKUP(A318,'Medical Examinations'!A317:P2652,5,FALSE)</f>
        <v>Diabetes</v>
      </c>
      <c r="L318" t="str">
        <f>VLOOKUP(A318,Table1[#All],5,FALSE)</f>
        <v>15-Sep-1962</v>
      </c>
      <c r="M318" s="16">
        <f>VLOOKUP(A318,Table1[#All],8,FALSE)</f>
        <v>30260</v>
      </c>
      <c r="N318" t="str">
        <f>VLOOKUP(A318,Table1[#All],9,FALSE)</f>
        <v>tier - 1</v>
      </c>
      <c r="O318" t="str">
        <f>VLOOKUP(A318,Table1[#All],10,FALSE)</f>
        <v>tier - 1</v>
      </c>
      <c r="P318" t="str">
        <f>VLOOKUP(A318,Table1[#All],12,FALSE)</f>
        <v>R1014</v>
      </c>
      <c r="Q318">
        <f>VLOOKUP(A318,Table1[#All],6,FALSE)</f>
        <v>60</v>
      </c>
    </row>
    <row r="319" spans="1:17" x14ac:dyDescent="0.3">
      <c r="A319" s="10" t="s">
        <v>2053</v>
      </c>
      <c r="B319" t="str">
        <f>VLOOKUP(A319,'Customer Names'!A318:E2653,5,FALSE)</f>
        <v>Leuchanka</v>
      </c>
      <c r="C319">
        <f>VLOOKUP(A319,'Medical Examinations'!A318:J2653,2,FALSE)</f>
        <v>29.83</v>
      </c>
      <c r="D319">
        <f>VLOOKUP(A319,'Medical Examinations'!A318:J2653,4,FALSE)</f>
        <v>9.6999999999999993</v>
      </c>
      <c r="E319" t="str">
        <f>VLOOKUP(A319,'Medical Examinations'!A318:J2653,6,FALSE)</f>
        <v>Yes</v>
      </c>
      <c r="F319" t="str">
        <f>VLOOKUP(A319,'Medical Examinations'!A318:K2653,7,FALSE)</f>
        <v>No</v>
      </c>
      <c r="G319" t="str">
        <f>VLOOKUP(A319,'Medical Examinations'!A318:L2653,8,FALSE)</f>
        <v>Yes</v>
      </c>
      <c r="H319">
        <f>VLOOKUP(A319,'Medical Examinations'!A318:M2653,9,FALSE)</f>
        <v>1</v>
      </c>
      <c r="I319" t="str">
        <f>VLOOKUP(A319,'Medical Examinations'!A318:N2653,10,FALSE)</f>
        <v>Yes</v>
      </c>
      <c r="J319" t="str">
        <f>VLOOKUP(A319,'Medical Examinations'!A318:O2653,3,FALSE)</f>
        <v>Over Weight</v>
      </c>
      <c r="K319" t="str">
        <f>VLOOKUP(A319,'Medical Examinations'!A318:P2653,5,FALSE)</f>
        <v>Diabetes</v>
      </c>
      <c r="L319" t="str">
        <f>VLOOKUP(A319,Table1[#All],5,FALSE)</f>
        <v>13-Sep-1963</v>
      </c>
      <c r="M319" s="16">
        <f>VLOOKUP(A319,Table1[#All],8,FALSE)</f>
        <v>30184.94</v>
      </c>
      <c r="N319" t="str">
        <f>VLOOKUP(A319,Table1[#All],9,FALSE)</f>
        <v>tier - 1</v>
      </c>
      <c r="O319" t="str">
        <f>VLOOKUP(A319,Table1[#All],10,FALSE)</f>
        <v>tier - 1</v>
      </c>
      <c r="P319" t="str">
        <f>VLOOKUP(A319,Table1[#All],12,FALSE)</f>
        <v>R1014</v>
      </c>
      <c r="Q319">
        <f>VLOOKUP(A319,Table1[#All],6,FALSE)</f>
        <v>59</v>
      </c>
    </row>
    <row r="320" spans="1:17" x14ac:dyDescent="0.3">
      <c r="A320" s="10" t="s">
        <v>2052</v>
      </c>
      <c r="B320" t="str">
        <f>VLOOKUP(A320,'Customer Names'!A319:E2654,5,FALSE)</f>
        <v>Ayr</v>
      </c>
      <c r="C320">
        <f>VLOOKUP(A320,'Medical Examinations'!A319:J2654,2,FALSE)</f>
        <v>24.7</v>
      </c>
      <c r="D320">
        <f>VLOOKUP(A320,'Medical Examinations'!A319:J2654,4,FALSE)</f>
        <v>10.25</v>
      </c>
      <c r="E320" t="str">
        <f>VLOOKUP(A320,'Medical Examinations'!A319:J2654,6,FALSE)</f>
        <v>No</v>
      </c>
      <c r="F320" t="str">
        <f>VLOOKUP(A320,'Medical Examinations'!A319:K2654,7,FALSE)</f>
        <v>No</v>
      </c>
      <c r="G320" t="str">
        <f>VLOOKUP(A320,'Medical Examinations'!A319:L2654,8,FALSE)</f>
        <v>No</v>
      </c>
      <c r="H320">
        <f>VLOOKUP(A320,'Medical Examinations'!A319:M2654,9,FALSE)</f>
        <v>3</v>
      </c>
      <c r="I320" t="str">
        <f>VLOOKUP(A320,'Medical Examinations'!A319:N2654,10,FALSE)</f>
        <v>No</v>
      </c>
      <c r="J320" t="str">
        <f>VLOOKUP(A320,'Medical Examinations'!A319:O2654,3,FALSE)</f>
        <v>Normal Weight</v>
      </c>
      <c r="K320" t="str">
        <f>VLOOKUP(A320,'Medical Examinations'!A319:P2654,5,FALSE)</f>
        <v>Diabetes</v>
      </c>
      <c r="L320" t="str">
        <f>VLOOKUP(A320,Table1[#All],5,FALSE)</f>
        <v>11-Aug-1958</v>
      </c>
      <c r="M320" s="16">
        <f>VLOOKUP(A320,Table1[#All],8,FALSE)</f>
        <v>30166.62</v>
      </c>
      <c r="N320" t="str">
        <f>VLOOKUP(A320,Table1[#All],9,FALSE)</f>
        <v>tier - 1</v>
      </c>
      <c r="O320" t="str">
        <f>VLOOKUP(A320,Table1[#All],10,FALSE)</f>
        <v>tier - 3</v>
      </c>
      <c r="P320" t="str">
        <f>VLOOKUP(A320,Table1[#All],12,FALSE)</f>
        <v>R1012</v>
      </c>
      <c r="Q320">
        <f>VLOOKUP(A320,Table1[#All],6,FALSE)</f>
        <v>64</v>
      </c>
    </row>
    <row r="321" spans="1:17" x14ac:dyDescent="0.3">
      <c r="A321" s="10" t="s">
        <v>2051</v>
      </c>
      <c r="B321" t="str">
        <f>VLOOKUP(A321,'Customer Names'!A320:E2655,5,FALSE)</f>
        <v>Siegel</v>
      </c>
      <c r="C321">
        <f>VLOOKUP(A321,'Medical Examinations'!A320:J2655,2,FALSE)</f>
        <v>17.940000000000001</v>
      </c>
      <c r="D321">
        <f>VLOOKUP(A321,'Medical Examinations'!A320:J2655,4,FALSE)</f>
        <v>9.77</v>
      </c>
      <c r="E321" t="str">
        <f>VLOOKUP(A321,'Medical Examinations'!A320:J2655,6,FALSE)</f>
        <v>No</v>
      </c>
      <c r="F321" t="str">
        <f>VLOOKUP(A321,'Medical Examinations'!A320:K2655,7,FALSE)</f>
        <v>No</v>
      </c>
      <c r="G321" t="str">
        <f>VLOOKUP(A321,'Medical Examinations'!A320:L2655,8,FALSE)</f>
        <v>No</v>
      </c>
      <c r="H321">
        <f>VLOOKUP(A321,'Medical Examinations'!A320:M2655,9,FALSE)</f>
        <v>0</v>
      </c>
      <c r="I321" t="str">
        <f>VLOOKUP(A321,'Medical Examinations'!A320:N2655,10,FALSE)</f>
        <v>Yes</v>
      </c>
      <c r="J321" t="str">
        <f>VLOOKUP(A321,'Medical Examinations'!A320:O2655,3,FALSE)</f>
        <v>Under Weight</v>
      </c>
      <c r="K321" t="str">
        <f>VLOOKUP(A321,'Medical Examinations'!A320:P2655,5,FALSE)</f>
        <v>Diabetes</v>
      </c>
      <c r="L321" t="str">
        <f>VLOOKUP(A321,Table1[#All],5,FALSE)</f>
        <v>25-Dec-1971</v>
      </c>
      <c r="M321" s="16">
        <f>VLOOKUP(A321,Table1[#All],8,FALSE)</f>
        <v>30134.75</v>
      </c>
      <c r="N321" t="str">
        <f>VLOOKUP(A321,Table1[#All],9,FALSE)</f>
        <v>tier - 2</v>
      </c>
      <c r="O321" t="str">
        <f>VLOOKUP(A321,Table1[#All],10,FALSE)</f>
        <v>tier - 3</v>
      </c>
      <c r="P321" t="str">
        <f>VLOOKUP(A321,Table1[#All],12,FALSE)</f>
        <v>R1011</v>
      </c>
      <c r="Q321">
        <f>VLOOKUP(A321,Table1[#All],6,FALSE)</f>
        <v>51</v>
      </c>
    </row>
    <row r="322" spans="1:17" x14ac:dyDescent="0.3">
      <c r="A322" s="10" t="s">
        <v>2050</v>
      </c>
      <c r="B322" t="str">
        <f>VLOOKUP(A322,'Customer Names'!A321:E2656,5,FALSE)</f>
        <v>Penrose</v>
      </c>
      <c r="C322">
        <f>VLOOKUP(A322,'Medical Examinations'!A321:J2656,2,FALSE)</f>
        <v>21.08</v>
      </c>
      <c r="D322">
        <f>VLOOKUP(A322,'Medical Examinations'!A321:J2656,4,FALSE)</f>
        <v>4.83</v>
      </c>
      <c r="E322" t="str">
        <f>VLOOKUP(A322,'Medical Examinations'!A321:J2656,6,FALSE)</f>
        <v>No</v>
      </c>
      <c r="F322" t="str">
        <f>VLOOKUP(A322,'Medical Examinations'!A321:K2656,7,FALSE)</f>
        <v>No</v>
      </c>
      <c r="G322" t="str">
        <f>VLOOKUP(A322,'Medical Examinations'!A321:L2656,8,FALSE)</f>
        <v>Yes</v>
      </c>
      <c r="H322">
        <f>VLOOKUP(A322,'Medical Examinations'!A321:M2656,9,FALSE)</f>
        <v>1</v>
      </c>
      <c r="I322" t="str">
        <f>VLOOKUP(A322,'Medical Examinations'!A321:N2656,10,FALSE)</f>
        <v>Yes</v>
      </c>
      <c r="J322" t="str">
        <f>VLOOKUP(A322,'Medical Examinations'!A321:O2656,3,FALSE)</f>
        <v>Normal Weight</v>
      </c>
      <c r="K322" t="str">
        <f>VLOOKUP(A322,'Medical Examinations'!A321:P2656,5,FALSE)</f>
        <v>Normal</v>
      </c>
      <c r="L322" t="str">
        <f>VLOOKUP(A322,Table1[#All],5,FALSE)</f>
        <v>02-Sep-1979</v>
      </c>
      <c r="M322" s="16">
        <f>VLOOKUP(A322,Table1[#All],8,FALSE)</f>
        <v>30095.97</v>
      </c>
      <c r="N322" t="str">
        <f>VLOOKUP(A322,Table1[#All],9,FALSE)</f>
        <v>tier - 2</v>
      </c>
      <c r="O322" t="str">
        <f>VLOOKUP(A322,Table1[#All],10,FALSE)</f>
        <v>tier - 3</v>
      </c>
      <c r="P322" t="str">
        <f>VLOOKUP(A322,Table1[#All],12,FALSE)</f>
        <v>R1011</v>
      </c>
      <c r="Q322">
        <f>VLOOKUP(A322,Table1[#All],6,FALSE)</f>
        <v>43</v>
      </c>
    </row>
    <row r="323" spans="1:17" x14ac:dyDescent="0.3">
      <c r="A323" s="10" t="s">
        <v>2049</v>
      </c>
      <c r="B323" t="str">
        <f>VLOOKUP(A323,'Customer Names'!A322:E2657,5,FALSE)</f>
        <v>Schuler</v>
      </c>
      <c r="C323">
        <f>VLOOKUP(A323,'Medical Examinations'!A322:J2657,2,FALSE)</f>
        <v>37.715000000000003</v>
      </c>
      <c r="D323">
        <f>VLOOKUP(A323,'Medical Examinations'!A322:J2657,4,FALSE)</f>
        <v>10.86</v>
      </c>
      <c r="E323" t="str">
        <f>VLOOKUP(A323,'Medical Examinations'!A322:J2657,6,FALSE)</f>
        <v>Yes</v>
      </c>
      <c r="F323" t="str">
        <f>VLOOKUP(A323,'Medical Examinations'!A322:K2657,7,FALSE)</f>
        <v>No</v>
      </c>
      <c r="G323" t="str">
        <f>VLOOKUP(A323,'Medical Examinations'!A322:L2657,8,FALSE)</f>
        <v>No</v>
      </c>
      <c r="H323">
        <f>VLOOKUP(A323,'Medical Examinations'!A322:M2657,9,FALSE)</f>
        <v>0</v>
      </c>
      <c r="I323" t="str">
        <f>VLOOKUP(A323,'Medical Examinations'!A322:N2657,10,FALSE)</f>
        <v>No</v>
      </c>
      <c r="J323" t="str">
        <f>VLOOKUP(A323,'Medical Examinations'!A322:O2657,3,FALSE)</f>
        <v>Obesity</v>
      </c>
      <c r="K323" t="str">
        <f>VLOOKUP(A323,'Medical Examinations'!A322:P2657,5,FALSE)</f>
        <v>Diabetes</v>
      </c>
      <c r="L323" t="str">
        <f>VLOOKUP(A323,Table1[#All],5,FALSE)</f>
        <v>16-Jun-1967</v>
      </c>
      <c r="M323" s="16">
        <f>VLOOKUP(A323,Table1[#All],8,FALSE)</f>
        <v>30063.58</v>
      </c>
      <c r="N323" t="str">
        <f>VLOOKUP(A323,Table1[#All],9,FALSE)</f>
        <v>tier - 1</v>
      </c>
      <c r="O323" t="str">
        <f>VLOOKUP(A323,Table1[#All],10,FALSE)</f>
        <v>tier - 1</v>
      </c>
      <c r="P323" t="str">
        <f>VLOOKUP(A323,Table1[#All],12,FALSE)</f>
        <v>R1012</v>
      </c>
      <c r="Q323">
        <f>VLOOKUP(A323,Table1[#All],6,FALSE)</f>
        <v>55</v>
      </c>
    </row>
    <row r="324" spans="1:17" x14ac:dyDescent="0.3">
      <c r="A324" s="10" t="s">
        <v>2048</v>
      </c>
      <c r="B324" t="str">
        <f>VLOOKUP(A324,'Customer Names'!A323:E2658,5,FALSE)</f>
        <v>Walker</v>
      </c>
      <c r="C324">
        <f>VLOOKUP(A324,'Medical Examinations'!A323:J2658,2,FALSE)</f>
        <v>22.39</v>
      </c>
      <c r="D324">
        <f>VLOOKUP(A324,'Medical Examinations'!A323:J2658,4,FALSE)</f>
        <v>9.5299999999999994</v>
      </c>
      <c r="E324" t="str">
        <f>VLOOKUP(A324,'Medical Examinations'!A323:J2658,6,FALSE)</f>
        <v>Yes</v>
      </c>
      <c r="F324" t="str">
        <f>VLOOKUP(A324,'Medical Examinations'!A323:K2658,7,FALSE)</f>
        <v>No</v>
      </c>
      <c r="G324" t="str">
        <f>VLOOKUP(A324,'Medical Examinations'!A323:L2658,8,FALSE)</f>
        <v>No</v>
      </c>
      <c r="H324">
        <f>VLOOKUP(A324,'Medical Examinations'!A323:M2658,9,FALSE)</f>
        <v>0</v>
      </c>
      <c r="I324" t="str">
        <f>VLOOKUP(A324,'Medical Examinations'!A323:N2658,10,FALSE)</f>
        <v>Yes</v>
      </c>
      <c r="J324" t="str">
        <f>VLOOKUP(A324,'Medical Examinations'!A323:O2658,3,FALSE)</f>
        <v>Normal Weight</v>
      </c>
      <c r="K324" t="str">
        <f>VLOOKUP(A324,'Medical Examinations'!A323:P2658,5,FALSE)</f>
        <v>Diabetes</v>
      </c>
      <c r="L324" t="str">
        <f>VLOOKUP(A324,Table1[#All],5,FALSE)</f>
        <v>04-Aug-1981</v>
      </c>
      <c r="M324" s="16">
        <f>VLOOKUP(A324,Table1[#All],8,FALSE)</f>
        <v>30026.87</v>
      </c>
      <c r="N324" t="str">
        <f>VLOOKUP(A324,Table1[#All],9,FALSE)</f>
        <v>tier - 2</v>
      </c>
      <c r="O324" t="str">
        <f>VLOOKUP(A324,Table1[#All],10,FALSE)</f>
        <v>tier - 3</v>
      </c>
      <c r="P324" t="str">
        <f>VLOOKUP(A324,Table1[#All],12,FALSE)</f>
        <v>R1012</v>
      </c>
      <c r="Q324">
        <f>VLOOKUP(A324,Table1[#All],6,FALSE)</f>
        <v>41</v>
      </c>
    </row>
    <row r="325" spans="1:17" x14ac:dyDescent="0.3">
      <c r="A325" s="10" t="s">
        <v>2047</v>
      </c>
      <c r="B325" t="str">
        <f>VLOOKUP(A325,'Customer Names'!A324:E2659,5,FALSE)</f>
        <v>Stange</v>
      </c>
      <c r="C325">
        <f>VLOOKUP(A325,'Medical Examinations'!A324:J2659,2,FALSE)</f>
        <v>28.78</v>
      </c>
      <c r="D325">
        <f>VLOOKUP(A325,'Medical Examinations'!A324:J2659,4,FALSE)</f>
        <v>5.68</v>
      </c>
      <c r="E325" t="str">
        <f>VLOOKUP(A325,'Medical Examinations'!A324:J2659,6,FALSE)</f>
        <v>No</v>
      </c>
      <c r="F325" t="str">
        <f>VLOOKUP(A325,'Medical Examinations'!A324:K2659,7,FALSE)</f>
        <v>No</v>
      </c>
      <c r="G325" t="str">
        <f>VLOOKUP(A325,'Medical Examinations'!A324:L2659,8,FALSE)</f>
        <v>No</v>
      </c>
      <c r="H325">
        <f>VLOOKUP(A325,'Medical Examinations'!A324:M2659,9,FALSE)</f>
        <v>0</v>
      </c>
      <c r="I325" t="str">
        <f>VLOOKUP(A325,'Medical Examinations'!A324:N2659,10,FALSE)</f>
        <v>Yes</v>
      </c>
      <c r="J325" t="str">
        <f>VLOOKUP(A325,'Medical Examinations'!A324:O2659,3,FALSE)</f>
        <v>Over Weight</v>
      </c>
      <c r="K325" t="str">
        <f>VLOOKUP(A325,'Medical Examinations'!A324:P2659,5,FALSE)</f>
        <v>Normal</v>
      </c>
      <c r="L325" t="str">
        <f>VLOOKUP(A325,Table1[#All],5,FALSE)</f>
        <v>05-Oct-1991</v>
      </c>
      <c r="M325" s="16">
        <f>VLOOKUP(A325,Table1[#All],8,FALSE)</f>
        <v>29969.67</v>
      </c>
      <c r="N325" t="str">
        <f>VLOOKUP(A325,Table1[#All],9,FALSE)</f>
        <v>tier - 1</v>
      </c>
      <c r="O325" t="str">
        <f>VLOOKUP(A325,Table1[#All],10,FALSE)</f>
        <v>tier - 1</v>
      </c>
      <c r="P325" t="str">
        <f>VLOOKUP(A325,Table1[#All],12,FALSE)</f>
        <v>R1011</v>
      </c>
      <c r="Q325">
        <f>VLOOKUP(A325,Table1[#All],6,FALSE)</f>
        <v>31</v>
      </c>
    </row>
    <row r="326" spans="1:17" x14ac:dyDescent="0.3">
      <c r="A326" s="10" t="s">
        <v>2046</v>
      </c>
      <c r="B326" t="str">
        <f>VLOOKUP(A326,'Customer Names'!A325:E2660,5,FALSE)</f>
        <v>Roy</v>
      </c>
      <c r="C326">
        <f>VLOOKUP(A326,'Medical Examinations'!A325:J2660,2,FALSE)</f>
        <v>18.329999999999998</v>
      </c>
      <c r="D326">
        <f>VLOOKUP(A326,'Medical Examinations'!A325:J2660,4,FALSE)</f>
        <v>5.57</v>
      </c>
      <c r="E326" t="str">
        <f>VLOOKUP(A326,'Medical Examinations'!A325:J2660,6,FALSE)</f>
        <v>Yes</v>
      </c>
      <c r="F326" t="str">
        <f>VLOOKUP(A326,'Medical Examinations'!A325:K2660,7,FALSE)</f>
        <v>No</v>
      </c>
      <c r="G326" t="str">
        <f>VLOOKUP(A326,'Medical Examinations'!A325:L2660,8,FALSE)</f>
        <v>No</v>
      </c>
      <c r="H326">
        <f>VLOOKUP(A326,'Medical Examinations'!A325:M2660,9,FALSE)</f>
        <v>0</v>
      </c>
      <c r="I326" t="str">
        <f>VLOOKUP(A326,'Medical Examinations'!A325:N2660,10,FALSE)</f>
        <v>Yes</v>
      </c>
      <c r="J326" t="str">
        <f>VLOOKUP(A326,'Medical Examinations'!A325:O2660,3,FALSE)</f>
        <v>Under Weight</v>
      </c>
      <c r="K326" t="str">
        <f>VLOOKUP(A326,'Medical Examinations'!A325:P2660,5,FALSE)</f>
        <v>Normal</v>
      </c>
      <c r="L326" t="str">
        <f>VLOOKUP(A326,Table1[#All],5,FALSE)</f>
        <v>12-Jun-1976</v>
      </c>
      <c r="M326" s="16">
        <f>VLOOKUP(A326,Table1[#All],8,FALSE)</f>
        <v>29933.75</v>
      </c>
      <c r="N326" t="str">
        <f>VLOOKUP(A326,Table1[#All],9,FALSE)</f>
        <v>tier - 1</v>
      </c>
      <c r="O326" t="str">
        <f>VLOOKUP(A326,Table1[#All],10,FALSE)</f>
        <v>tier - 1</v>
      </c>
      <c r="P326" t="str">
        <f>VLOOKUP(A326,Table1[#All],12,FALSE)</f>
        <v>R1011</v>
      </c>
      <c r="Q326">
        <f>VLOOKUP(A326,Table1[#All],6,FALSE)</f>
        <v>46</v>
      </c>
    </row>
    <row r="327" spans="1:17" x14ac:dyDescent="0.3">
      <c r="A327" s="10" t="s">
        <v>2045</v>
      </c>
      <c r="B327" t="str">
        <f>VLOOKUP(A327,'Customer Names'!A326:E2661,5,FALSE)</f>
        <v>Potere</v>
      </c>
      <c r="C327">
        <f>VLOOKUP(A327,'Medical Examinations'!A326:J2661,2,FALSE)</f>
        <v>26.39</v>
      </c>
      <c r="D327">
        <f>VLOOKUP(A327,'Medical Examinations'!A326:J2661,4,FALSE)</f>
        <v>4.58</v>
      </c>
      <c r="E327" t="str">
        <f>VLOOKUP(A327,'Medical Examinations'!A326:J2661,6,FALSE)</f>
        <v>Yes</v>
      </c>
      <c r="F327" t="str">
        <f>VLOOKUP(A327,'Medical Examinations'!A326:K2661,7,FALSE)</f>
        <v>No</v>
      </c>
      <c r="G327" t="str">
        <f>VLOOKUP(A327,'Medical Examinations'!A326:L2661,8,FALSE)</f>
        <v>No</v>
      </c>
      <c r="H327">
        <f>VLOOKUP(A327,'Medical Examinations'!A326:M2661,9,FALSE)</f>
        <v>1</v>
      </c>
      <c r="I327" t="str">
        <f>VLOOKUP(A327,'Medical Examinations'!A326:N2661,10,FALSE)</f>
        <v>Yes</v>
      </c>
      <c r="J327" t="str">
        <f>VLOOKUP(A327,'Medical Examinations'!A326:O2661,3,FALSE)</f>
        <v>Over Weight</v>
      </c>
      <c r="K327" t="str">
        <f>VLOOKUP(A327,'Medical Examinations'!A326:P2661,5,FALSE)</f>
        <v>Normal</v>
      </c>
      <c r="L327" t="str">
        <f>VLOOKUP(A327,Table1[#All],5,FALSE)</f>
        <v>30-Dec-1988</v>
      </c>
      <c r="M327" s="16">
        <f>VLOOKUP(A327,Table1[#All],8,FALSE)</f>
        <v>29929.56</v>
      </c>
      <c r="N327" t="str">
        <f>VLOOKUP(A327,Table1[#All],9,FALSE)</f>
        <v>tier - 1</v>
      </c>
      <c r="O327" t="str">
        <f>VLOOKUP(A327,Table1[#All],10,FALSE)</f>
        <v>tier - 1</v>
      </c>
      <c r="P327" t="str">
        <f>VLOOKUP(A327,Table1[#All],12,FALSE)</f>
        <v>R1011</v>
      </c>
      <c r="Q327">
        <f>VLOOKUP(A327,Table1[#All],6,FALSE)</f>
        <v>34</v>
      </c>
    </row>
    <row r="328" spans="1:17" x14ac:dyDescent="0.3">
      <c r="A328" s="10" t="s">
        <v>2044</v>
      </c>
      <c r="B328" t="str">
        <f>VLOOKUP(A328,'Customer Names'!A327:E2662,5,FALSE)</f>
        <v>Podgurski</v>
      </c>
      <c r="C328">
        <f>VLOOKUP(A328,'Medical Examinations'!A327:J2662,2,FALSE)</f>
        <v>19.260000000000002</v>
      </c>
      <c r="D328">
        <f>VLOOKUP(A328,'Medical Examinations'!A327:J2662,4,FALSE)</f>
        <v>8.9600000000000009</v>
      </c>
      <c r="E328" t="str">
        <f>VLOOKUP(A328,'Medical Examinations'!A327:J2662,6,FALSE)</f>
        <v>Yes</v>
      </c>
      <c r="F328" t="str">
        <f>VLOOKUP(A328,'Medical Examinations'!A327:K2662,7,FALSE)</f>
        <v>No</v>
      </c>
      <c r="G328" t="str">
        <f>VLOOKUP(A328,'Medical Examinations'!A327:L2662,8,FALSE)</f>
        <v>No</v>
      </c>
      <c r="H328">
        <f>VLOOKUP(A328,'Medical Examinations'!A327:M2662,9,FALSE)</f>
        <v>1</v>
      </c>
      <c r="I328" t="str">
        <f>VLOOKUP(A328,'Medical Examinations'!A327:N2662,10,FALSE)</f>
        <v>Yes</v>
      </c>
      <c r="J328" t="str">
        <f>VLOOKUP(A328,'Medical Examinations'!A327:O2662,3,FALSE)</f>
        <v>Normal Weight</v>
      </c>
      <c r="K328" t="str">
        <f>VLOOKUP(A328,'Medical Examinations'!A327:P2662,5,FALSE)</f>
        <v>Diabetes</v>
      </c>
      <c r="L328" t="str">
        <f>VLOOKUP(A328,Table1[#All],5,FALSE)</f>
        <v>19-Aug-1975</v>
      </c>
      <c r="M328" s="16">
        <f>VLOOKUP(A328,Table1[#All],8,FALSE)</f>
        <v>29899.25</v>
      </c>
      <c r="N328" t="str">
        <f>VLOOKUP(A328,Table1[#All],9,FALSE)</f>
        <v>tier - 1</v>
      </c>
      <c r="O328" t="str">
        <f>VLOOKUP(A328,Table1[#All],10,FALSE)</f>
        <v>tier - 3</v>
      </c>
      <c r="P328" t="str">
        <f>VLOOKUP(A328,Table1[#All],12,FALSE)</f>
        <v>R1011</v>
      </c>
      <c r="Q328">
        <f>VLOOKUP(A328,Table1[#All],6,FALSE)</f>
        <v>47</v>
      </c>
    </row>
    <row r="329" spans="1:17" x14ac:dyDescent="0.3">
      <c r="A329" s="10" t="s">
        <v>2043</v>
      </c>
      <c r="B329" t="str">
        <f>VLOOKUP(A329,'Customer Names'!A328:E2663,5,FALSE)</f>
        <v>Diamond</v>
      </c>
      <c r="C329">
        <f>VLOOKUP(A329,'Medical Examinations'!A328:J2663,2,FALSE)</f>
        <v>26.92</v>
      </c>
      <c r="D329">
        <f>VLOOKUP(A329,'Medical Examinations'!A328:J2663,4,FALSE)</f>
        <v>6.09</v>
      </c>
      <c r="E329" t="str">
        <f>VLOOKUP(A329,'Medical Examinations'!A328:J2663,6,FALSE)</f>
        <v>No</v>
      </c>
      <c r="F329" t="str">
        <f>VLOOKUP(A329,'Medical Examinations'!A328:K2663,7,FALSE)</f>
        <v>No</v>
      </c>
      <c r="G329" t="str">
        <f>VLOOKUP(A329,'Medical Examinations'!A328:L2663,8,FALSE)</f>
        <v>No</v>
      </c>
      <c r="H329">
        <f>VLOOKUP(A329,'Medical Examinations'!A328:M2663,9,FALSE)</f>
        <v>0</v>
      </c>
      <c r="I329" t="str">
        <f>VLOOKUP(A329,'Medical Examinations'!A328:N2663,10,FALSE)</f>
        <v>Yes</v>
      </c>
      <c r="J329" t="str">
        <f>VLOOKUP(A329,'Medical Examinations'!A328:O2663,3,FALSE)</f>
        <v>Over Weight</v>
      </c>
      <c r="K329" t="str">
        <f>VLOOKUP(A329,'Medical Examinations'!A328:P2663,5,FALSE)</f>
        <v>Prediabetes</v>
      </c>
      <c r="L329" t="str">
        <f>VLOOKUP(A329,Table1[#All],5,FALSE)</f>
        <v>30-Dec-1989</v>
      </c>
      <c r="M329" s="16">
        <f>VLOOKUP(A329,Table1[#All],8,FALSE)</f>
        <v>29852.48</v>
      </c>
      <c r="N329" t="str">
        <f>VLOOKUP(A329,Table1[#All],9,FALSE)</f>
        <v>tier - 1</v>
      </c>
      <c r="O329" t="str">
        <f>VLOOKUP(A329,Table1[#All],10,FALSE)</f>
        <v>tier - 3</v>
      </c>
      <c r="P329" t="str">
        <f>VLOOKUP(A329,Table1[#All],12,FALSE)</f>
        <v>R1011</v>
      </c>
      <c r="Q329">
        <f>VLOOKUP(A329,Table1[#All],6,FALSE)</f>
        <v>33</v>
      </c>
    </row>
    <row r="330" spans="1:17" x14ac:dyDescent="0.3">
      <c r="A330" s="10" t="s">
        <v>2042</v>
      </c>
      <c r="B330" t="str">
        <f>VLOOKUP(A330,'Customer Names'!A329:E2664,5,FALSE)</f>
        <v>Sallade</v>
      </c>
      <c r="C330">
        <f>VLOOKUP(A330,'Medical Examinations'!A329:J2664,2,FALSE)</f>
        <v>19.73</v>
      </c>
      <c r="D330">
        <f>VLOOKUP(A330,'Medical Examinations'!A329:J2664,4,FALSE)</f>
        <v>4.3600000000000003</v>
      </c>
      <c r="E330" t="str">
        <f>VLOOKUP(A330,'Medical Examinations'!A329:J2664,6,FALSE)</f>
        <v>No</v>
      </c>
      <c r="F330" t="str">
        <f>VLOOKUP(A330,'Medical Examinations'!A329:K2664,7,FALSE)</f>
        <v>No</v>
      </c>
      <c r="G330" t="str">
        <f>VLOOKUP(A330,'Medical Examinations'!A329:L2664,8,FALSE)</f>
        <v>No</v>
      </c>
      <c r="H330">
        <f>VLOOKUP(A330,'Medical Examinations'!A329:M2664,9,FALSE)</f>
        <v>0</v>
      </c>
      <c r="I330" t="str">
        <f>VLOOKUP(A330,'Medical Examinations'!A329:N2664,10,FALSE)</f>
        <v>Yes</v>
      </c>
      <c r="J330" t="str">
        <f>VLOOKUP(A330,'Medical Examinations'!A329:O2664,3,FALSE)</f>
        <v>Normal Weight</v>
      </c>
      <c r="K330" t="str">
        <f>VLOOKUP(A330,'Medical Examinations'!A329:P2664,5,FALSE)</f>
        <v>Normal</v>
      </c>
      <c r="L330" t="str">
        <f>VLOOKUP(A330,Table1[#All],5,FALSE)</f>
        <v>29-Oct-1982</v>
      </c>
      <c r="M330" s="16">
        <f>VLOOKUP(A330,Table1[#All],8,FALSE)</f>
        <v>29818.76</v>
      </c>
      <c r="N330" t="str">
        <f>VLOOKUP(A330,Table1[#All],9,FALSE)</f>
        <v>tier - 1</v>
      </c>
      <c r="O330" t="str">
        <f>VLOOKUP(A330,Table1[#All],10,FALSE)</f>
        <v>tier - 1</v>
      </c>
      <c r="P330" t="str">
        <f>VLOOKUP(A330,Table1[#All],12,FALSE)</f>
        <v>R1012</v>
      </c>
      <c r="Q330">
        <f>VLOOKUP(A330,Table1[#All],6,FALSE)</f>
        <v>40</v>
      </c>
    </row>
    <row r="331" spans="1:17" x14ac:dyDescent="0.3">
      <c r="A331" s="10" t="s">
        <v>2041</v>
      </c>
      <c r="B331" t="str">
        <f>VLOOKUP(A331,'Customer Names'!A330:E2665,5,FALSE)</f>
        <v>Zhang</v>
      </c>
      <c r="C331">
        <f>VLOOKUP(A331,'Medical Examinations'!A330:J2665,2,FALSE)</f>
        <v>23.56</v>
      </c>
      <c r="D331">
        <f>VLOOKUP(A331,'Medical Examinations'!A330:J2665,4,FALSE)</f>
        <v>11.74</v>
      </c>
      <c r="E331" t="str">
        <f>VLOOKUP(A331,'Medical Examinations'!A330:J2665,6,FALSE)</f>
        <v>Yes</v>
      </c>
      <c r="F331" t="str">
        <f>VLOOKUP(A331,'Medical Examinations'!A330:K2665,7,FALSE)</f>
        <v>No</v>
      </c>
      <c r="G331" t="str">
        <f>VLOOKUP(A331,'Medical Examinations'!A330:L2665,8,FALSE)</f>
        <v>No</v>
      </c>
      <c r="H331">
        <f>VLOOKUP(A331,'Medical Examinations'!A330:M2665,9,FALSE)</f>
        <v>0</v>
      </c>
      <c r="I331" t="str">
        <f>VLOOKUP(A331,'Medical Examinations'!A330:N2665,10,FALSE)</f>
        <v>Yes</v>
      </c>
      <c r="J331" t="str">
        <f>VLOOKUP(A331,'Medical Examinations'!A330:O2665,3,FALSE)</f>
        <v>Normal Weight</v>
      </c>
      <c r="K331" t="str">
        <f>VLOOKUP(A331,'Medical Examinations'!A330:P2665,5,FALSE)</f>
        <v>Diabetes</v>
      </c>
      <c r="L331" t="str">
        <f>VLOOKUP(A331,Table1[#All],5,FALSE)</f>
        <v>13-Aug-1981</v>
      </c>
      <c r="M331" s="16">
        <f>VLOOKUP(A331,Table1[#All],8,FALSE)</f>
        <v>29816.639999999999</v>
      </c>
      <c r="N331" t="str">
        <f>VLOOKUP(A331,Table1[#All],9,FALSE)</f>
        <v>tier - 1</v>
      </c>
      <c r="O331" t="str">
        <f>VLOOKUP(A331,Table1[#All],10,FALSE)</f>
        <v>tier - 2</v>
      </c>
      <c r="P331" t="str">
        <f>VLOOKUP(A331,Table1[#All],12,FALSE)</f>
        <v>R1011</v>
      </c>
      <c r="Q331">
        <f>VLOOKUP(A331,Table1[#All],6,FALSE)</f>
        <v>41</v>
      </c>
    </row>
    <row r="332" spans="1:17" x14ac:dyDescent="0.3">
      <c r="A332" s="10" t="s">
        <v>2040</v>
      </c>
      <c r="B332" t="str">
        <f>VLOOKUP(A332,'Customer Names'!A331:E2666,5,FALSE)</f>
        <v>Chatfield</v>
      </c>
      <c r="C332">
        <f>VLOOKUP(A332,'Medical Examinations'!A331:J2666,2,FALSE)</f>
        <v>37.67</v>
      </c>
      <c r="D332">
        <f>VLOOKUP(A332,'Medical Examinations'!A331:J2666,4,FALSE)</f>
        <v>5.89</v>
      </c>
      <c r="E332" t="str">
        <f>VLOOKUP(A332,'Medical Examinations'!A331:J2666,6,FALSE)</f>
        <v>No</v>
      </c>
      <c r="F332" t="str">
        <f>VLOOKUP(A332,'Medical Examinations'!A331:K2666,7,FALSE)</f>
        <v>No</v>
      </c>
      <c r="G332" t="str">
        <f>VLOOKUP(A332,'Medical Examinations'!A331:L2666,8,FALSE)</f>
        <v>No</v>
      </c>
      <c r="H332">
        <f>VLOOKUP(A332,'Medical Examinations'!A331:M2666,9,FALSE)</f>
        <v>1</v>
      </c>
      <c r="I332" t="str">
        <f>VLOOKUP(A332,'Medical Examinations'!A331:N2666,10,FALSE)</f>
        <v>Yes</v>
      </c>
      <c r="J332" t="str">
        <f>VLOOKUP(A332,'Medical Examinations'!A331:O2666,3,FALSE)</f>
        <v>Obesity</v>
      </c>
      <c r="K332" t="str">
        <f>VLOOKUP(A332,'Medical Examinations'!A331:P2666,5,FALSE)</f>
        <v>Prediabetes</v>
      </c>
      <c r="L332" t="str">
        <f>VLOOKUP(A332,Table1[#All],5,FALSE)</f>
        <v>20-Jun-1998</v>
      </c>
      <c r="M332" s="16">
        <f>VLOOKUP(A332,Table1[#All],8,FALSE)</f>
        <v>29760.6</v>
      </c>
      <c r="N332" t="str">
        <f>VLOOKUP(A332,Table1[#All],9,FALSE)</f>
        <v>tier - 1</v>
      </c>
      <c r="O332" t="str">
        <f>VLOOKUP(A332,Table1[#All],10,FALSE)</f>
        <v>tier - 2</v>
      </c>
      <c r="P332" t="str">
        <f>VLOOKUP(A332,Table1[#All],12,FALSE)</f>
        <v>R1011</v>
      </c>
      <c r="Q332">
        <f>VLOOKUP(A332,Table1[#All],6,FALSE)</f>
        <v>24</v>
      </c>
    </row>
    <row r="333" spans="1:17" x14ac:dyDescent="0.3">
      <c r="A333" s="10" t="s">
        <v>2039</v>
      </c>
      <c r="B333" t="str">
        <f>VLOOKUP(A333,'Customer Names'!A332:E2667,5,FALSE)</f>
        <v>Bruns</v>
      </c>
      <c r="C333">
        <f>VLOOKUP(A333,'Medical Examinations'!A332:J2667,2,FALSE)</f>
        <v>18.73</v>
      </c>
      <c r="D333">
        <f>VLOOKUP(A333,'Medical Examinations'!A332:J2667,4,FALSE)</f>
        <v>10.64</v>
      </c>
      <c r="E333" t="str">
        <f>VLOOKUP(A333,'Medical Examinations'!A332:J2667,6,FALSE)</f>
        <v>No</v>
      </c>
      <c r="F333" t="str">
        <f>VLOOKUP(A333,'Medical Examinations'!A332:K2667,7,FALSE)</f>
        <v>No</v>
      </c>
      <c r="G333" t="str">
        <f>VLOOKUP(A333,'Medical Examinations'!A332:L2667,8,FALSE)</f>
        <v>No</v>
      </c>
      <c r="H333">
        <f>VLOOKUP(A333,'Medical Examinations'!A332:M2667,9,FALSE)</f>
        <v>2</v>
      </c>
      <c r="I333" t="str">
        <f>VLOOKUP(A333,'Medical Examinations'!A332:N2667,10,FALSE)</f>
        <v>Yes</v>
      </c>
      <c r="J333" t="str">
        <f>VLOOKUP(A333,'Medical Examinations'!A332:O2667,3,FALSE)</f>
        <v>Normal Weight</v>
      </c>
      <c r="K333" t="str">
        <f>VLOOKUP(A333,'Medical Examinations'!A332:P2667,5,FALSE)</f>
        <v>Diabetes</v>
      </c>
      <c r="L333" t="str">
        <f>VLOOKUP(A333,Table1[#All],5,FALSE)</f>
        <v>23-Aug-1973</v>
      </c>
      <c r="M333" s="16">
        <f>VLOOKUP(A333,Table1[#All],8,FALSE)</f>
        <v>29757.69</v>
      </c>
      <c r="N333" t="str">
        <f>VLOOKUP(A333,Table1[#All],9,FALSE)</f>
        <v>tier - 1</v>
      </c>
      <c r="O333" t="str">
        <f>VLOOKUP(A333,Table1[#All],10,FALSE)</f>
        <v>tier - 3</v>
      </c>
      <c r="P333" t="str">
        <f>VLOOKUP(A333,Table1[#All],12,FALSE)</f>
        <v>R1011</v>
      </c>
      <c r="Q333">
        <f>VLOOKUP(A333,Table1[#All],6,FALSE)</f>
        <v>49</v>
      </c>
    </row>
    <row r="334" spans="1:17" x14ac:dyDescent="0.3">
      <c r="A334" s="10" t="s">
        <v>2038</v>
      </c>
      <c r="B334" t="str">
        <f>VLOOKUP(A334,'Customer Names'!A333:E2668,5,FALSE)</f>
        <v>Yochum</v>
      </c>
      <c r="C334">
        <f>VLOOKUP(A334,'Medical Examinations'!A333:J2668,2,FALSE)</f>
        <v>33.090000000000003</v>
      </c>
      <c r="D334">
        <f>VLOOKUP(A334,'Medical Examinations'!A333:J2668,4,FALSE)</f>
        <v>6.06</v>
      </c>
      <c r="E334" t="str">
        <f>VLOOKUP(A334,'Medical Examinations'!A333:J2668,6,FALSE)</f>
        <v>No</v>
      </c>
      <c r="F334" t="str">
        <f>VLOOKUP(A334,'Medical Examinations'!A333:K2668,7,FALSE)</f>
        <v>No</v>
      </c>
      <c r="G334" t="str">
        <f>VLOOKUP(A334,'Medical Examinations'!A333:L2668,8,FALSE)</f>
        <v>Yes</v>
      </c>
      <c r="H334">
        <f>VLOOKUP(A334,'Medical Examinations'!A333:M2668,9,FALSE)</f>
        <v>1</v>
      </c>
      <c r="I334" t="str">
        <f>VLOOKUP(A334,'Medical Examinations'!A333:N2668,10,FALSE)</f>
        <v>Yes</v>
      </c>
      <c r="J334" t="str">
        <f>VLOOKUP(A334,'Medical Examinations'!A333:O2668,3,FALSE)</f>
        <v>Obesity</v>
      </c>
      <c r="K334" t="str">
        <f>VLOOKUP(A334,'Medical Examinations'!A333:P2668,5,FALSE)</f>
        <v>Prediabetes</v>
      </c>
      <c r="L334" t="str">
        <f>VLOOKUP(A334,Table1[#All],5,FALSE)</f>
        <v>27-Jul-1993</v>
      </c>
      <c r="M334" s="16">
        <f>VLOOKUP(A334,Table1[#All],8,FALSE)</f>
        <v>29622.69</v>
      </c>
      <c r="N334" t="str">
        <f>VLOOKUP(A334,Table1[#All],9,FALSE)</f>
        <v>tier - 1</v>
      </c>
      <c r="O334" t="str">
        <f>VLOOKUP(A334,Table1[#All],10,FALSE)</f>
        <v>tier - 1</v>
      </c>
      <c r="P334" t="str">
        <f>VLOOKUP(A334,Table1[#All],12,FALSE)</f>
        <v>R1011</v>
      </c>
      <c r="Q334">
        <f>VLOOKUP(A334,Table1[#All],6,FALSE)</f>
        <v>29</v>
      </c>
    </row>
    <row r="335" spans="1:17" x14ac:dyDescent="0.3">
      <c r="A335" s="10" t="s">
        <v>2037</v>
      </c>
      <c r="B335" t="str">
        <f>VLOOKUP(A335,'Customer Names'!A334:E2669,5,FALSE)</f>
        <v>Freeburn</v>
      </c>
      <c r="C335">
        <f>VLOOKUP(A335,'Medical Examinations'!A334:J2669,2,FALSE)</f>
        <v>18.329999999999998</v>
      </c>
      <c r="D335">
        <f>VLOOKUP(A335,'Medical Examinations'!A334:J2669,4,FALSE)</f>
        <v>7.46</v>
      </c>
      <c r="E335" t="str">
        <f>VLOOKUP(A335,'Medical Examinations'!A334:J2669,6,FALSE)</f>
        <v>Yes</v>
      </c>
      <c r="F335" t="str">
        <f>VLOOKUP(A335,'Medical Examinations'!A334:K2669,7,FALSE)</f>
        <v>No</v>
      </c>
      <c r="G335" t="str">
        <f>VLOOKUP(A335,'Medical Examinations'!A334:L2669,8,FALSE)</f>
        <v>No</v>
      </c>
      <c r="H335">
        <f>VLOOKUP(A335,'Medical Examinations'!A334:M2669,9,FALSE)</f>
        <v>1</v>
      </c>
      <c r="I335" t="str">
        <f>VLOOKUP(A335,'Medical Examinations'!A334:N2669,10,FALSE)</f>
        <v>Yes</v>
      </c>
      <c r="J335" t="str">
        <f>VLOOKUP(A335,'Medical Examinations'!A334:O2669,3,FALSE)</f>
        <v>Under Weight</v>
      </c>
      <c r="K335" t="str">
        <f>VLOOKUP(A335,'Medical Examinations'!A334:P2669,5,FALSE)</f>
        <v>Diabetes</v>
      </c>
      <c r="L335" t="str">
        <f>VLOOKUP(A335,Table1[#All],5,FALSE)</f>
        <v>03-Nov-1975</v>
      </c>
      <c r="M335" s="16">
        <f>VLOOKUP(A335,Table1[#All],8,FALSE)</f>
        <v>29583.8</v>
      </c>
      <c r="N335" t="str">
        <f>VLOOKUP(A335,Table1[#All],9,FALSE)</f>
        <v>tier - 1</v>
      </c>
      <c r="O335" t="str">
        <f>VLOOKUP(A335,Table1[#All],10,FALSE)</f>
        <v>tier - 1</v>
      </c>
      <c r="P335" t="str">
        <f>VLOOKUP(A335,Table1[#All],12,FALSE)</f>
        <v>R1011</v>
      </c>
      <c r="Q335">
        <f>VLOOKUP(A335,Table1[#All],6,FALSE)</f>
        <v>47</v>
      </c>
    </row>
    <row r="336" spans="1:17" x14ac:dyDescent="0.3">
      <c r="A336" s="10" t="s">
        <v>2036</v>
      </c>
      <c r="B336" t="str">
        <f>VLOOKUP(A336,'Customer Names'!A335:E2670,5,FALSE)</f>
        <v>Spencer</v>
      </c>
      <c r="C336">
        <f>VLOOKUP(A336,'Medical Examinations'!A335:J2670,2,FALSE)</f>
        <v>27.74</v>
      </c>
      <c r="D336">
        <f>VLOOKUP(A336,'Medical Examinations'!A335:J2670,4,FALSE)</f>
        <v>4.68</v>
      </c>
      <c r="E336" t="str">
        <f>VLOOKUP(A336,'Medical Examinations'!A335:J2670,6,FALSE)</f>
        <v>Yes</v>
      </c>
      <c r="F336" t="str">
        <f>VLOOKUP(A336,'Medical Examinations'!A335:K2670,7,FALSE)</f>
        <v>No</v>
      </c>
      <c r="G336" t="str">
        <f>VLOOKUP(A336,'Medical Examinations'!A335:L2670,8,FALSE)</f>
        <v>No</v>
      </c>
      <c r="H336">
        <f>VLOOKUP(A336,'Medical Examinations'!A335:M2670,9,FALSE)</f>
        <v>2</v>
      </c>
      <c r="I336" t="str">
        <f>VLOOKUP(A336,'Medical Examinations'!A335:N2670,10,FALSE)</f>
        <v>Yes</v>
      </c>
      <c r="J336" t="str">
        <f>VLOOKUP(A336,'Medical Examinations'!A335:O2670,3,FALSE)</f>
        <v>Over Weight</v>
      </c>
      <c r="K336" t="str">
        <f>VLOOKUP(A336,'Medical Examinations'!A335:P2670,5,FALSE)</f>
        <v>Normal</v>
      </c>
      <c r="L336" t="str">
        <f>VLOOKUP(A336,Table1[#All],5,FALSE)</f>
        <v>20-Oct-1959</v>
      </c>
      <c r="M336" s="16">
        <f>VLOOKUP(A336,Table1[#All],8,FALSE)</f>
        <v>29523.17</v>
      </c>
      <c r="N336" t="str">
        <f>VLOOKUP(A336,Table1[#All],9,FALSE)</f>
        <v>tier - 1</v>
      </c>
      <c r="O336" t="str">
        <f>VLOOKUP(A336,Table1[#All],10,FALSE)</f>
        <v>tier - 2</v>
      </c>
      <c r="P336" t="str">
        <f>VLOOKUP(A336,Table1[#All],12,FALSE)</f>
        <v>R1024</v>
      </c>
      <c r="Q336">
        <f>VLOOKUP(A336,Table1[#All],6,FALSE)</f>
        <v>63</v>
      </c>
    </row>
    <row r="337" spans="1:17" x14ac:dyDescent="0.3">
      <c r="A337" s="10" t="s">
        <v>2035</v>
      </c>
      <c r="B337" t="str">
        <f>VLOOKUP(A337,'Customer Names'!A336:E2671,5,FALSE)</f>
        <v>Jarosik</v>
      </c>
      <c r="C337">
        <f>VLOOKUP(A337,'Medical Examinations'!A336:J2671,2,FALSE)</f>
        <v>24.2</v>
      </c>
      <c r="D337">
        <f>VLOOKUP(A337,'Medical Examinations'!A336:J2671,4,FALSE)</f>
        <v>6.15</v>
      </c>
      <c r="E337" t="str">
        <f>VLOOKUP(A337,'Medical Examinations'!A336:J2671,6,FALSE)</f>
        <v>No</v>
      </c>
      <c r="F337" t="str">
        <f>VLOOKUP(A337,'Medical Examinations'!A336:K2671,7,FALSE)</f>
        <v>No</v>
      </c>
      <c r="G337" t="str">
        <f>VLOOKUP(A337,'Medical Examinations'!A336:L2671,8,FALSE)</f>
        <v>No</v>
      </c>
      <c r="H337">
        <f>VLOOKUP(A337,'Medical Examinations'!A336:M2671,9,FALSE)</f>
        <v>1</v>
      </c>
      <c r="I337" t="str">
        <f>VLOOKUP(A337,'Medical Examinations'!A336:N2671,10,FALSE)</f>
        <v>Yes</v>
      </c>
      <c r="J337" t="str">
        <f>VLOOKUP(A337,'Medical Examinations'!A336:O2671,3,FALSE)</f>
        <v>Normal Weight</v>
      </c>
      <c r="K337" t="str">
        <f>VLOOKUP(A337,'Medical Examinations'!A336:P2671,5,FALSE)</f>
        <v>Prediabetes</v>
      </c>
      <c r="L337" t="str">
        <f>VLOOKUP(A337,Table1[#All],5,FALSE)</f>
        <v>16-Jul-1987</v>
      </c>
      <c r="M337" s="16">
        <f>VLOOKUP(A337,Table1[#All],8,FALSE)</f>
        <v>29443.59</v>
      </c>
      <c r="N337" t="str">
        <f>VLOOKUP(A337,Table1[#All],9,FALSE)</f>
        <v>tier - 1</v>
      </c>
      <c r="O337" t="str">
        <f>VLOOKUP(A337,Table1[#All],10,FALSE)</f>
        <v>tier - 1</v>
      </c>
      <c r="P337" t="str">
        <f>VLOOKUP(A337,Table1[#All],12,FALSE)</f>
        <v>R1011</v>
      </c>
      <c r="Q337">
        <f>VLOOKUP(A337,Table1[#All],6,FALSE)</f>
        <v>35</v>
      </c>
    </row>
    <row r="338" spans="1:17" x14ac:dyDescent="0.3">
      <c r="A338" s="10" t="s">
        <v>2034</v>
      </c>
      <c r="B338" t="str">
        <f>VLOOKUP(A338,'Customer Names'!A337:E2672,5,FALSE)</f>
        <v>Heinzen</v>
      </c>
      <c r="C338">
        <f>VLOOKUP(A338,'Medical Examinations'!A337:J2672,2,FALSE)</f>
        <v>22.03</v>
      </c>
      <c r="D338">
        <f>VLOOKUP(A338,'Medical Examinations'!A337:J2672,4,FALSE)</f>
        <v>4.28</v>
      </c>
      <c r="E338" t="str">
        <f>VLOOKUP(A338,'Medical Examinations'!A337:J2672,6,FALSE)</f>
        <v>Yes</v>
      </c>
      <c r="F338" t="str">
        <f>VLOOKUP(A338,'Medical Examinations'!A337:K2672,7,FALSE)</f>
        <v>No</v>
      </c>
      <c r="G338" t="str">
        <f>VLOOKUP(A338,'Medical Examinations'!A337:L2672,8,FALSE)</f>
        <v>No</v>
      </c>
      <c r="H338">
        <f>VLOOKUP(A338,'Medical Examinations'!A337:M2672,9,FALSE)</f>
        <v>0</v>
      </c>
      <c r="I338" t="str">
        <f>VLOOKUP(A338,'Medical Examinations'!A337:N2672,10,FALSE)</f>
        <v>Yes</v>
      </c>
      <c r="J338" t="str">
        <f>VLOOKUP(A338,'Medical Examinations'!A337:O2672,3,FALSE)</f>
        <v>Normal Weight</v>
      </c>
      <c r="K338" t="str">
        <f>VLOOKUP(A338,'Medical Examinations'!A337:P2672,5,FALSE)</f>
        <v>Normal</v>
      </c>
      <c r="L338" t="str">
        <f>VLOOKUP(A338,Table1[#All],5,FALSE)</f>
        <v>07-Nov-1985</v>
      </c>
      <c r="M338" s="16">
        <f>VLOOKUP(A338,Table1[#All],8,FALSE)</f>
        <v>29352.560000000001</v>
      </c>
      <c r="N338" t="str">
        <f>VLOOKUP(A338,Table1[#All],9,FALSE)</f>
        <v>tier - 1</v>
      </c>
      <c r="O338" t="str">
        <f>VLOOKUP(A338,Table1[#All],10,FALSE)</f>
        <v>tier - 1</v>
      </c>
      <c r="P338" t="str">
        <f>VLOOKUP(A338,Table1[#All],12,FALSE)</f>
        <v>R1011</v>
      </c>
      <c r="Q338">
        <f>VLOOKUP(A338,Table1[#All],6,FALSE)</f>
        <v>37</v>
      </c>
    </row>
    <row r="339" spans="1:17" x14ac:dyDescent="0.3">
      <c r="A339" s="10" t="s">
        <v>2033</v>
      </c>
      <c r="B339" t="str">
        <f>VLOOKUP(A339,'Customer Names'!A338:E2673,5,FALSE)</f>
        <v>Kelley</v>
      </c>
      <c r="C339">
        <f>VLOOKUP(A339,'Medical Examinations'!A338:J2673,2,FALSE)</f>
        <v>26.885000000000002</v>
      </c>
      <c r="D339">
        <f>VLOOKUP(A339,'Medical Examinations'!A338:J2673,4,FALSE)</f>
        <v>9.86</v>
      </c>
      <c r="E339" t="str">
        <f>VLOOKUP(A339,'Medical Examinations'!A338:J2673,6,FALSE)</f>
        <v>No</v>
      </c>
      <c r="F339" t="str">
        <f>VLOOKUP(A339,'Medical Examinations'!A338:K2673,7,FALSE)</f>
        <v>No</v>
      </c>
      <c r="G339" t="str">
        <f>VLOOKUP(A339,'Medical Examinations'!A338:L2673,8,FALSE)</f>
        <v>No</v>
      </c>
      <c r="H339">
        <f>VLOOKUP(A339,'Medical Examinations'!A338:M2673,9,FALSE)</f>
        <v>3</v>
      </c>
      <c r="I339" t="str">
        <f>VLOOKUP(A339,'Medical Examinations'!A338:N2673,10,FALSE)</f>
        <v>Yes</v>
      </c>
      <c r="J339" t="str">
        <f>VLOOKUP(A339,'Medical Examinations'!A338:O2673,3,FALSE)</f>
        <v>Over Weight</v>
      </c>
      <c r="K339" t="str">
        <f>VLOOKUP(A339,'Medical Examinations'!A338:P2673,5,FALSE)</f>
        <v>Diabetes</v>
      </c>
      <c r="L339" t="str">
        <f>VLOOKUP(A339,Table1[#All],5,FALSE)</f>
        <v>05-Jun-1958</v>
      </c>
      <c r="M339" s="16">
        <f>VLOOKUP(A339,Table1[#All],8,FALSE)</f>
        <v>29330.98</v>
      </c>
      <c r="N339" t="str">
        <f>VLOOKUP(A339,Table1[#All],9,FALSE)</f>
        <v>tier - 1</v>
      </c>
      <c r="O339" t="str">
        <f>VLOOKUP(A339,Table1[#All],10,FALSE)</f>
        <v>tier - 2</v>
      </c>
      <c r="P339" t="str">
        <f>VLOOKUP(A339,Table1[#All],12,FALSE)</f>
        <v>R1012</v>
      </c>
      <c r="Q339">
        <f>VLOOKUP(A339,Table1[#All],6,FALSE)</f>
        <v>65</v>
      </c>
    </row>
    <row r="340" spans="1:17" x14ac:dyDescent="0.3">
      <c r="A340" s="10" t="s">
        <v>2032</v>
      </c>
      <c r="B340" t="str">
        <f>VLOOKUP(A340,'Customer Names'!A339:E2674,5,FALSE)</f>
        <v>Thacker</v>
      </c>
      <c r="C340">
        <f>VLOOKUP(A340,'Medical Examinations'!A339:J2674,2,FALSE)</f>
        <v>16.36</v>
      </c>
      <c r="D340">
        <f>VLOOKUP(A340,'Medical Examinations'!A339:J2674,4,FALSE)</f>
        <v>11.19</v>
      </c>
      <c r="E340" t="str">
        <f>VLOOKUP(A340,'Medical Examinations'!A339:J2674,6,FALSE)</f>
        <v>No</v>
      </c>
      <c r="F340" t="str">
        <f>VLOOKUP(A340,'Medical Examinations'!A339:K2674,7,FALSE)</f>
        <v>No</v>
      </c>
      <c r="G340" t="str">
        <f>VLOOKUP(A340,'Medical Examinations'!A339:L2674,8,FALSE)</f>
        <v>No</v>
      </c>
      <c r="H340">
        <f>VLOOKUP(A340,'Medical Examinations'!A339:M2674,9,FALSE)</f>
        <v>0</v>
      </c>
      <c r="I340" t="str">
        <f>VLOOKUP(A340,'Medical Examinations'!A339:N2674,10,FALSE)</f>
        <v>Yes</v>
      </c>
      <c r="J340" t="str">
        <f>VLOOKUP(A340,'Medical Examinations'!A339:O2674,3,FALSE)</f>
        <v>Under Weight</v>
      </c>
      <c r="K340" t="str">
        <f>VLOOKUP(A340,'Medical Examinations'!A339:P2674,5,FALSE)</f>
        <v>Diabetes</v>
      </c>
      <c r="L340" t="str">
        <f>VLOOKUP(A340,Table1[#All],5,FALSE)</f>
        <v>21-Jul-1978</v>
      </c>
      <c r="M340" s="16">
        <f>VLOOKUP(A340,Table1[#All],8,FALSE)</f>
        <v>29227.599999999999</v>
      </c>
      <c r="N340" t="str">
        <f>VLOOKUP(A340,Table1[#All],9,FALSE)</f>
        <v>tier - 1</v>
      </c>
      <c r="O340" t="str">
        <f>VLOOKUP(A340,Table1[#All],10,FALSE)</f>
        <v>tier - 3</v>
      </c>
      <c r="P340" t="str">
        <f>VLOOKUP(A340,Table1[#All],12,FALSE)</f>
        <v>R1012</v>
      </c>
      <c r="Q340">
        <f>VLOOKUP(A340,Table1[#All],6,FALSE)</f>
        <v>44</v>
      </c>
    </row>
    <row r="341" spans="1:17" x14ac:dyDescent="0.3">
      <c r="A341" s="10" t="s">
        <v>2031</v>
      </c>
      <c r="B341" t="str">
        <f>VLOOKUP(A341,'Customer Names'!A340:E2675,5,FALSE)</f>
        <v>Jeseritz</v>
      </c>
      <c r="C341">
        <f>VLOOKUP(A341,'Medical Examinations'!A340:J2675,2,FALSE)</f>
        <v>32.299999999999997</v>
      </c>
      <c r="D341">
        <f>VLOOKUP(A341,'Medical Examinations'!A340:J2675,4,FALSE)</f>
        <v>4.8899999999999997</v>
      </c>
      <c r="E341" t="str">
        <f>VLOOKUP(A341,'Medical Examinations'!A340:J2675,6,FALSE)</f>
        <v>Yes</v>
      </c>
      <c r="F341" t="str">
        <f>VLOOKUP(A341,'Medical Examinations'!A340:K2675,7,FALSE)</f>
        <v>No</v>
      </c>
      <c r="G341" t="str">
        <f>VLOOKUP(A341,'Medical Examinations'!A340:L2675,8,FALSE)</f>
        <v>Yes</v>
      </c>
      <c r="H341">
        <f>VLOOKUP(A341,'Medical Examinations'!A340:M2675,9,FALSE)</f>
        <v>1</v>
      </c>
      <c r="I341" t="str">
        <f>VLOOKUP(A341,'Medical Examinations'!A340:N2675,10,FALSE)</f>
        <v>No</v>
      </c>
      <c r="J341" t="str">
        <f>VLOOKUP(A341,'Medical Examinations'!A340:O2675,3,FALSE)</f>
        <v>Obesity</v>
      </c>
      <c r="K341" t="str">
        <f>VLOOKUP(A341,'Medical Examinations'!A340:P2675,5,FALSE)</f>
        <v>Normal</v>
      </c>
      <c r="L341" t="str">
        <f>VLOOKUP(A341,Table1[#All],5,FALSE)</f>
        <v>09-Jul-1969</v>
      </c>
      <c r="M341" s="16">
        <f>VLOOKUP(A341,Table1[#All],8,FALSE)</f>
        <v>29186.48</v>
      </c>
      <c r="N341" t="str">
        <f>VLOOKUP(A341,Table1[#All],9,FALSE)</f>
        <v>tier - 1</v>
      </c>
      <c r="O341" t="str">
        <f>VLOOKUP(A341,Table1[#All],10,FALSE)</f>
        <v>tier - 3</v>
      </c>
      <c r="P341" t="str">
        <f>VLOOKUP(A341,Table1[#All],12,FALSE)</f>
        <v>R1024</v>
      </c>
      <c r="Q341">
        <f>VLOOKUP(A341,Table1[#All],6,FALSE)</f>
        <v>53</v>
      </c>
    </row>
    <row r="342" spans="1:17" x14ac:dyDescent="0.3">
      <c r="A342" s="10" t="s">
        <v>2030</v>
      </c>
      <c r="B342" t="str">
        <f>VLOOKUP(A342,'Customer Names'!A341:E2676,5,FALSE)</f>
        <v>Hohman</v>
      </c>
      <c r="C342">
        <f>VLOOKUP(A342,'Medical Examinations'!A341:J2676,2,FALSE)</f>
        <v>16.05</v>
      </c>
      <c r="D342">
        <f>VLOOKUP(A342,'Medical Examinations'!A341:J2676,4,FALSE)</f>
        <v>4.3499999999999996</v>
      </c>
      <c r="E342" t="str">
        <f>VLOOKUP(A342,'Medical Examinations'!A341:J2676,6,FALSE)</f>
        <v>Yes</v>
      </c>
      <c r="F342" t="str">
        <f>VLOOKUP(A342,'Medical Examinations'!A341:K2676,7,FALSE)</f>
        <v>No</v>
      </c>
      <c r="G342" t="str">
        <f>VLOOKUP(A342,'Medical Examinations'!A341:L2676,8,FALSE)</f>
        <v>No</v>
      </c>
      <c r="H342">
        <f>VLOOKUP(A342,'Medical Examinations'!A341:M2676,9,FALSE)</f>
        <v>0</v>
      </c>
      <c r="I342" t="str">
        <f>VLOOKUP(A342,'Medical Examinations'!A341:N2676,10,FALSE)</f>
        <v>Yes</v>
      </c>
      <c r="J342" t="str">
        <f>VLOOKUP(A342,'Medical Examinations'!A341:O2676,3,FALSE)</f>
        <v>Under Weight</v>
      </c>
      <c r="K342" t="str">
        <f>VLOOKUP(A342,'Medical Examinations'!A341:P2676,5,FALSE)</f>
        <v>Normal</v>
      </c>
      <c r="L342" t="str">
        <f>VLOOKUP(A342,Table1[#All],5,FALSE)</f>
        <v>08-Nov-1976</v>
      </c>
      <c r="M342" s="16">
        <f>VLOOKUP(A342,Table1[#All],8,FALSE)</f>
        <v>29160.39</v>
      </c>
      <c r="N342" t="str">
        <f>VLOOKUP(A342,Table1[#All],9,FALSE)</f>
        <v>tier - 1</v>
      </c>
      <c r="O342" t="str">
        <f>VLOOKUP(A342,Table1[#All],10,FALSE)</f>
        <v>tier - 2</v>
      </c>
      <c r="P342" t="str">
        <f>VLOOKUP(A342,Table1[#All],12,FALSE)</f>
        <v>R1011</v>
      </c>
      <c r="Q342">
        <f>VLOOKUP(A342,Table1[#All],6,FALSE)</f>
        <v>46</v>
      </c>
    </row>
    <row r="343" spans="1:17" x14ac:dyDescent="0.3">
      <c r="A343" s="10" t="s">
        <v>2029</v>
      </c>
      <c r="B343" t="str">
        <f>VLOOKUP(A343,'Customer Names'!A342:E2677,5,FALSE)</f>
        <v>Hill</v>
      </c>
      <c r="C343">
        <f>VLOOKUP(A343,'Medical Examinations'!A342:J2677,2,FALSE)</f>
        <v>29.07</v>
      </c>
      <c r="D343">
        <f>VLOOKUP(A343,'Medical Examinations'!A342:J2677,4,FALSE)</f>
        <v>8.66</v>
      </c>
      <c r="E343" t="str">
        <f>VLOOKUP(A343,'Medical Examinations'!A342:J2677,6,FALSE)</f>
        <v>Yes</v>
      </c>
      <c r="F343" t="str">
        <f>VLOOKUP(A343,'Medical Examinations'!A342:K2677,7,FALSE)</f>
        <v>No</v>
      </c>
      <c r="G343" t="str">
        <f>VLOOKUP(A343,'Medical Examinations'!A342:L2677,8,FALSE)</f>
        <v>No</v>
      </c>
      <c r="H343">
        <f>VLOOKUP(A343,'Medical Examinations'!A342:M2677,9,FALSE)</f>
        <v>2</v>
      </c>
      <c r="I343" t="str">
        <f>VLOOKUP(A343,'Medical Examinations'!A342:N2677,10,FALSE)</f>
        <v>Yes</v>
      </c>
      <c r="J343" t="str">
        <f>VLOOKUP(A343,'Medical Examinations'!A342:O2677,3,FALSE)</f>
        <v>Over Weight</v>
      </c>
      <c r="K343" t="str">
        <f>VLOOKUP(A343,'Medical Examinations'!A342:P2677,5,FALSE)</f>
        <v>Diabetes</v>
      </c>
      <c r="L343" t="str">
        <f>VLOOKUP(A343,Table1[#All],5,FALSE)</f>
        <v>24-Dec-1961</v>
      </c>
      <c r="M343" s="16">
        <f>VLOOKUP(A343,Table1[#All],8,FALSE)</f>
        <v>29141.360000000001</v>
      </c>
      <c r="N343" t="str">
        <f>VLOOKUP(A343,Table1[#All],9,FALSE)</f>
        <v>tier - 1</v>
      </c>
      <c r="O343" t="str">
        <f>VLOOKUP(A343,Table1[#All],10,FALSE)</f>
        <v>tier - 3</v>
      </c>
      <c r="P343" t="str">
        <f>VLOOKUP(A343,Table1[#All],12,FALSE)</f>
        <v>R1012</v>
      </c>
      <c r="Q343">
        <f>VLOOKUP(A343,Table1[#All],6,FALSE)</f>
        <v>61</v>
      </c>
    </row>
    <row r="344" spans="1:17" x14ac:dyDescent="0.3">
      <c r="A344" s="10" t="s">
        <v>2028</v>
      </c>
      <c r="B344" t="str">
        <f>VLOOKUP(A344,'Customer Names'!A343:E2678,5,FALSE)</f>
        <v>Kuepfer</v>
      </c>
      <c r="C344">
        <f>VLOOKUP(A344,'Medical Examinations'!A343:J2678,2,FALSE)</f>
        <v>17.43</v>
      </c>
      <c r="D344">
        <f>VLOOKUP(A344,'Medical Examinations'!A343:J2678,4,FALSE)</f>
        <v>8.64</v>
      </c>
      <c r="E344" t="str">
        <f>VLOOKUP(A344,'Medical Examinations'!A343:J2678,6,FALSE)</f>
        <v>No</v>
      </c>
      <c r="F344" t="str">
        <f>VLOOKUP(A344,'Medical Examinations'!A343:K2678,7,FALSE)</f>
        <v>No</v>
      </c>
      <c r="G344" t="str">
        <f>VLOOKUP(A344,'Medical Examinations'!A343:L2678,8,FALSE)</f>
        <v>No</v>
      </c>
      <c r="H344">
        <f>VLOOKUP(A344,'Medical Examinations'!A343:M2678,9,FALSE)</f>
        <v>0</v>
      </c>
      <c r="I344" t="str">
        <f>VLOOKUP(A344,'Medical Examinations'!A343:N2678,10,FALSE)</f>
        <v>Yes</v>
      </c>
      <c r="J344" t="str">
        <f>VLOOKUP(A344,'Medical Examinations'!A343:O2678,3,FALSE)</f>
        <v>Under Weight</v>
      </c>
      <c r="K344" t="str">
        <f>VLOOKUP(A344,'Medical Examinations'!A343:P2678,5,FALSE)</f>
        <v>Diabetes</v>
      </c>
      <c r="L344" t="str">
        <f>VLOOKUP(A344,Table1[#All],5,FALSE)</f>
        <v>29-Nov-1978</v>
      </c>
      <c r="M344" s="16">
        <f>VLOOKUP(A344,Table1[#All],8,FALSE)</f>
        <v>29114.77</v>
      </c>
      <c r="N344" t="str">
        <f>VLOOKUP(A344,Table1[#All],9,FALSE)</f>
        <v>tier - 1</v>
      </c>
      <c r="O344" t="str">
        <f>VLOOKUP(A344,Table1[#All],10,FALSE)</f>
        <v>tier - 1</v>
      </c>
      <c r="P344" t="str">
        <f>VLOOKUP(A344,Table1[#All],12,FALSE)</f>
        <v>R1011</v>
      </c>
      <c r="Q344">
        <f>VLOOKUP(A344,Table1[#All],6,FALSE)</f>
        <v>44</v>
      </c>
    </row>
    <row r="345" spans="1:17" x14ac:dyDescent="0.3">
      <c r="A345" s="10" t="s">
        <v>2027</v>
      </c>
      <c r="B345" t="str">
        <f>VLOOKUP(A345,'Customer Names'!A344:E2679,5,FALSE)</f>
        <v>Kaczmarek</v>
      </c>
      <c r="C345">
        <f>VLOOKUP(A345,'Medical Examinations'!A344:J2679,2,FALSE)</f>
        <v>19.329999999999998</v>
      </c>
      <c r="D345">
        <f>VLOOKUP(A345,'Medical Examinations'!A344:J2679,4,FALSE)</f>
        <v>4.2699999999999996</v>
      </c>
      <c r="E345" t="str">
        <f>VLOOKUP(A345,'Medical Examinations'!A344:J2679,6,FALSE)</f>
        <v>No</v>
      </c>
      <c r="F345" t="str">
        <f>VLOOKUP(A345,'Medical Examinations'!A344:K2679,7,FALSE)</f>
        <v>No</v>
      </c>
      <c r="G345" t="str">
        <f>VLOOKUP(A345,'Medical Examinations'!A344:L2679,8,FALSE)</f>
        <v>No</v>
      </c>
      <c r="H345">
        <f>VLOOKUP(A345,'Medical Examinations'!A344:M2679,9,FALSE)</f>
        <v>0</v>
      </c>
      <c r="I345" t="str">
        <f>VLOOKUP(A345,'Medical Examinations'!A344:N2679,10,FALSE)</f>
        <v>Yes</v>
      </c>
      <c r="J345" t="str">
        <f>VLOOKUP(A345,'Medical Examinations'!A344:O2679,3,FALSE)</f>
        <v>Normal Weight</v>
      </c>
      <c r="K345" t="str">
        <f>VLOOKUP(A345,'Medical Examinations'!A344:P2679,5,FALSE)</f>
        <v>Normal</v>
      </c>
      <c r="L345" t="str">
        <f>VLOOKUP(A345,Table1[#All],5,FALSE)</f>
        <v>14-Jul-1980</v>
      </c>
      <c r="M345" s="16">
        <f>VLOOKUP(A345,Table1[#All],8,FALSE)</f>
        <v>29114.21</v>
      </c>
      <c r="N345" t="str">
        <f>VLOOKUP(A345,Table1[#All],9,FALSE)</f>
        <v>tier - 1</v>
      </c>
      <c r="O345" t="str">
        <f>VLOOKUP(A345,Table1[#All],10,FALSE)</f>
        <v>tier - 3</v>
      </c>
      <c r="P345" t="str">
        <f>VLOOKUP(A345,Table1[#All],12,FALSE)</f>
        <v>R1011</v>
      </c>
      <c r="Q345">
        <f>VLOOKUP(A345,Table1[#All],6,FALSE)</f>
        <v>42</v>
      </c>
    </row>
    <row r="346" spans="1:17" x14ac:dyDescent="0.3">
      <c r="A346" s="10" t="s">
        <v>2026</v>
      </c>
      <c r="B346" t="str">
        <f>VLOOKUP(A346,'Customer Names'!A345:E2680,5,FALSE)</f>
        <v>Pitt</v>
      </c>
      <c r="C346">
        <f>VLOOKUP(A346,'Medical Examinations'!A345:J2680,2,FALSE)</f>
        <v>30.52</v>
      </c>
      <c r="D346">
        <f>VLOOKUP(A346,'Medical Examinations'!A345:J2680,4,FALSE)</f>
        <v>4.21</v>
      </c>
      <c r="E346" t="str">
        <f>VLOOKUP(A346,'Medical Examinations'!A345:J2680,6,FALSE)</f>
        <v>No</v>
      </c>
      <c r="F346" t="str">
        <f>VLOOKUP(A346,'Medical Examinations'!A345:K2680,7,FALSE)</f>
        <v>No</v>
      </c>
      <c r="G346" t="str">
        <f>VLOOKUP(A346,'Medical Examinations'!A345:L2680,8,FALSE)</f>
        <v>No</v>
      </c>
      <c r="H346">
        <f>VLOOKUP(A346,'Medical Examinations'!A345:M2680,9,FALSE)</f>
        <v>1</v>
      </c>
      <c r="I346" t="str">
        <f>VLOOKUP(A346,'Medical Examinations'!A345:N2680,10,FALSE)</f>
        <v>Yes</v>
      </c>
      <c r="J346" t="str">
        <f>VLOOKUP(A346,'Medical Examinations'!A345:O2680,3,FALSE)</f>
        <v>Obesity</v>
      </c>
      <c r="K346" t="str">
        <f>VLOOKUP(A346,'Medical Examinations'!A345:P2680,5,FALSE)</f>
        <v>Normal</v>
      </c>
      <c r="L346" t="str">
        <f>VLOOKUP(A346,Table1[#All],5,FALSE)</f>
        <v>07-Jul-1992</v>
      </c>
      <c r="M346" s="16">
        <f>VLOOKUP(A346,Table1[#All],8,FALSE)</f>
        <v>29007.82</v>
      </c>
      <c r="N346" t="str">
        <f>VLOOKUP(A346,Table1[#All],9,FALSE)</f>
        <v>tier - 1</v>
      </c>
      <c r="O346" t="str">
        <f>VLOOKUP(A346,Table1[#All],10,FALSE)</f>
        <v>tier - 3</v>
      </c>
      <c r="P346" t="str">
        <f>VLOOKUP(A346,Table1[#All],12,FALSE)</f>
        <v>R1011</v>
      </c>
      <c r="Q346">
        <f>VLOOKUP(A346,Table1[#All],6,FALSE)</f>
        <v>30</v>
      </c>
    </row>
    <row r="347" spans="1:17" x14ac:dyDescent="0.3">
      <c r="A347" s="10" t="s">
        <v>2025</v>
      </c>
      <c r="B347" t="str">
        <f>VLOOKUP(A347,'Customer Names'!A346:E2681,5,FALSE)</f>
        <v>Lorton</v>
      </c>
      <c r="C347">
        <f>VLOOKUP(A347,'Medical Examinations'!A346:J2681,2,FALSE)</f>
        <v>39.21</v>
      </c>
      <c r="D347">
        <f>VLOOKUP(A347,'Medical Examinations'!A346:J2681,4,FALSE)</f>
        <v>5.04</v>
      </c>
      <c r="E347" t="str">
        <f>VLOOKUP(A347,'Medical Examinations'!A346:J2681,6,FALSE)</f>
        <v>No</v>
      </c>
      <c r="F347" t="str">
        <f>VLOOKUP(A347,'Medical Examinations'!A346:K2681,7,FALSE)</f>
        <v>No</v>
      </c>
      <c r="G347" t="str">
        <f>VLOOKUP(A347,'Medical Examinations'!A346:L2681,8,FALSE)</f>
        <v>Yes</v>
      </c>
      <c r="H347">
        <f>VLOOKUP(A347,'Medical Examinations'!A346:M2681,9,FALSE)</f>
        <v>1</v>
      </c>
      <c r="I347" t="str">
        <f>VLOOKUP(A347,'Medical Examinations'!A346:N2681,10,FALSE)</f>
        <v>Yes</v>
      </c>
      <c r="J347" t="str">
        <f>VLOOKUP(A347,'Medical Examinations'!A346:O2681,3,FALSE)</f>
        <v>Obesity</v>
      </c>
      <c r="K347" t="str">
        <f>VLOOKUP(A347,'Medical Examinations'!A346:P2681,5,FALSE)</f>
        <v>Normal</v>
      </c>
      <c r="L347" t="str">
        <f>VLOOKUP(A347,Table1[#All],5,FALSE)</f>
        <v>01-Sep-2003</v>
      </c>
      <c r="M347" s="16">
        <f>VLOOKUP(A347,Table1[#All],8,FALSE)</f>
        <v>28998.68</v>
      </c>
      <c r="N347" t="str">
        <f>VLOOKUP(A347,Table1[#All],9,FALSE)</f>
        <v>tier - 1</v>
      </c>
      <c r="O347" t="str">
        <f>VLOOKUP(A347,Table1[#All],10,FALSE)</f>
        <v>tier - 3</v>
      </c>
      <c r="P347" t="str">
        <f>VLOOKUP(A347,Table1[#All],12,FALSE)</f>
        <v>R1011</v>
      </c>
      <c r="Q347">
        <f>VLOOKUP(A347,Table1[#All],6,FALSE)</f>
        <v>19</v>
      </c>
    </row>
    <row r="348" spans="1:17" x14ac:dyDescent="0.3">
      <c r="A348" s="10" t="s">
        <v>2024</v>
      </c>
      <c r="B348" t="str">
        <f>VLOOKUP(A348,'Customer Names'!A347:E2682,5,FALSE)</f>
        <v>Castaneda</v>
      </c>
      <c r="C348">
        <f>VLOOKUP(A348,'Medical Examinations'!A347:J2682,2,FALSE)</f>
        <v>26.98</v>
      </c>
      <c r="D348">
        <f>VLOOKUP(A348,'Medical Examinations'!A347:J2682,4,FALSE)</f>
        <v>5.21</v>
      </c>
      <c r="E348" t="str">
        <f>VLOOKUP(A348,'Medical Examinations'!A347:J2682,6,FALSE)</f>
        <v>Yes</v>
      </c>
      <c r="F348" t="str">
        <f>VLOOKUP(A348,'Medical Examinations'!A347:K2682,7,FALSE)</f>
        <v>No</v>
      </c>
      <c r="G348" t="str">
        <f>VLOOKUP(A348,'Medical Examinations'!A347:L2682,8,FALSE)</f>
        <v>No</v>
      </c>
      <c r="H348">
        <f>VLOOKUP(A348,'Medical Examinations'!A347:M2682,9,FALSE)</f>
        <v>2</v>
      </c>
      <c r="I348" t="str">
        <f>VLOOKUP(A348,'Medical Examinations'!A347:N2682,10,FALSE)</f>
        <v>Yes</v>
      </c>
      <c r="J348" t="str">
        <f>VLOOKUP(A348,'Medical Examinations'!A347:O2682,3,FALSE)</f>
        <v>Over Weight</v>
      </c>
      <c r="K348" t="str">
        <f>VLOOKUP(A348,'Medical Examinations'!A347:P2682,5,FALSE)</f>
        <v>Normal</v>
      </c>
      <c r="L348" t="str">
        <f>VLOOKUP(A348,Table1[#All],5,FALSE)</f>
        <v>05-Dec-1959</v>
      </c>
      <c r="M348" s="16">
        <f>VLOOKUP(A348,Table1[#All],8,FALSE)</f>
        <v>28950.47</v>
      </c>
      <c r="N348" t="str">
        <f>VLOOKUP(A348,Table1[#All],9,FALSE)</f>
        <v>tier - 1</v>
      </c>
      <c r="O348" t="str">
        <f>VLOOKUP(A348,Table1[#All],10,FALSE)</f>
        <v>tier - 1</v>
      </c>
      <c r="P348" t="str">
        <f>VLOOKUP(A348,Table1[#All],12,FALSE)</f>
        <v>R1012</v>
      </c>
      <c r="Q348">
        <f>VLOOKUP(A348,Table1[#All],6,FALSE)</f>
        <v>63</v>
      </c>
    </row>
    <row r="349" spans="1:17" x14ac:dyDescent="0.3">
      <c r="A349" s="10" t="s">
        <v>2023</v>
      </c>
      <c r="B349" t="str">
        <f>VLOOKUP(A349,'Customer Names'!A348:E2683,5,FALSE)</f>
        <v>Cherop</v>
      </c>
      <c r="C349">
        <f>VLOOKUP(A349,'Medical Examinations'!A348:J2683,2,FALSE)</f>
        <v>25.84</v>
      </c>
      <c r="D349">
        <f>VLOOKUP(A349,'Medical Examinations'!A348:J2683,4,FALSE)</f>
        <v>8.83</v>
      </c>
      <c r="E349" t="str">
        <f>VLOOKUP(A349,'Medical Examinations'!A348:J2683,6,FALSE)</f>
        <v>No</v>
      </c>
      <c r="F349" t="str">
        <f>VLOOKUP(A349,'Medical Examinations'!A348:K2683,7,FALSE)</f>
        <v>No</v>
      </c>
      <c r="G349" t="str">
        <f>VLOOKUP(A349,'Medical Examinations'!A348:L2683,8,FALSE)</f>
        <v>No</v>
      </c>
      <c r="H349">
        <f>VLOOKUP(A349,'Medical Examinations'!A348:M2683,9,FALSE)</f>
        <v>0</v>
      </c>
      <c r="I349" t="str">
        <f>VLOOKUP(A349,'Medical Examinations'!A348:N2683,10,FALSE)</f>
        <v>No</v>
      </c>
      <c r="J349" t="str">
        <f>VLOOKUP(A349,'Medical Examinations'!A348:O2683,3,FALSE)</f>
        <v>Over Weight</v>
      </c>
      <c r="K349" t="str">
        <f>VLOOKUP(A349,'Medical Examinations'!A348:P2683,5,FALSE)</f>
        <v>Diabetes</v>
      </c>
      <c r="L349" t="str">
        <f>VLOOKUP(A349,Table1[#All],5,FALSE)</f>
        <v>25-Jul-1962</v>
      </c>
      <c r="M349" s="16">
        <f>VLOOKUP(A349,Table1[#All],8,FALSE)</f>
        <v>28923.14</v>
      </c>
      <c r="N349" t="str">
        <f>VLOOKUP(A349,Table1[#All],9,FALSE)</f>
        <v>tier - 1</v>
      </c>
      <c r="O349" t="str">
        <f>VLOOKUP(A349,Table1[#All],10,FALSE)</f>
        <v>tier - 1</v>
      </c>
      <c r="P349" t="str">
        <f>VLOOKUP(A349,Table1[#All],12,FALSE)</f>
        <v>R1012</v>
      </c>
      <c r="Q349">
        <f>VLOOKUP(A349,Table1[#All],6,FALSE)</f>
        <v>60</v>
      </c>
    </row>
    <row r="350" spans="1:17" x14ac:dyDescent="0.3">
      <c r="A350" s="10" t="s">
        <v>2022</v>
      </c>
      <c r="B350" t="str">
        <f>VLOOKUP(A350,'Customer Names'!A349:E2684,5,FALSE)</f>
        <v>Howell</v>
      </c>
      <c r="C350">
        <f>VLOOKUP(A350,'Medical Examinations'!A349:J2684,2,FALSE)</f>
        <v>28.31</v>
      </c>
      <c r="D350">
        <f>VLOOKUP(A350,'Medical Examinations'!A349:J2684,4,FALSE)</f>
        <v>8.4700000000000006</v>
      </c>
      <c r="E350" t="str">
        <f>VLOOKUP(A350,'Medical Examinations'!A349:J2684,6,FALSE)</f>
        <v>Yes</v>
      </c>
      <c r="F350" t="str">
        <f>VLOOKUP(A350,'Medical Examinations'!A349:K2684,7,FALSE)</f>
        <v>No</v>
      </c>
      <c r="G350" t="str">
        <f>VLOOKUP(A350,'Medical Examinations'!A349:L2684,8,FALSE)</f>
        <v>No</v>
      </c>
      <c r="H350">
        <f>VLOOKUP(A350,'Medical Examinations'!A349:M2684,9,FALSE)</f>
        <v>2</v>
      </c>
      <c r="I350" t="str">
        <f>VLOOKUP(A350,'Medical Examinations'!A349:N2684,10,FALSE)</f>
        <v>Yes</v>
      </c>
      <c r="J350" t="str">
        <f>VLOOKUP(A350,'Medical Examinations'!A349:O2684,3,FALSE)</f>
        <v>Over Weight</v>
      </c>
      <c r="K350" t="str">
        <f>VLOOKUP(A350,'Medical Examinations'!A349:P2684,5,FALSE)</f>
        <v>Diabetes</v>
      </c>
      <c r="L350" t="str">
        <f>VLOOKUP(A350,Table1[#All],5,FALSE)</f>
        <v>03-Aug-1961</v>
      </c>
      <c r="M350" s="16">
        <f>VLOOKUP(A350,Table1[#All],8,FALSE)</f>
        <v>28868.66</v>
      </c>
      <c r="N350" t="str">
        <f>VLOOKUP(A350,Table1[#All],9,FALSE)</f>
        <v>tier - 1</v>
      </c>
      <c r="O350" t="str">
        <f>VLOOKUP(A350,Table1[#All],10,FALSE)</f>
        <v>tier - 2</v>
      </c>
      <c r="P350" t="str">
        <f>VLOOKUP(A350,Table1[#All],12,FALSE)</f>
        <v>R1012</v>
      </c>
      <c r="Q350">
        <f>VLOOKUP(A350,Table1[#All],6,FALSE)</f>
        <v>61</v>
      </c>
    </row>
    <row r="351" spans="1:17" x14ac:dyDescent="0.3">
      <c r="A351" s="10" t="s">
        <v>2021</v>
      </c>
      <c r="B351" t="str">
        <f>VLOOKUP(A351,'Customer Names'!A350:E2685,5,FALSE)</f>
        <v>Palmer</v>
      </c>
      <c r="C351">
        <f>VLOOKUP(A351,'Medical Examinations'!A350:J2685,2,FALSE)</f>
        <v>23.94</v>
      </c>
      <c r="D351">
        <f>VLOOKUP(A351,'Medical Examinations'!A350:J2685,4,FALSE)</f>
        <v>4.2</v>
      </c>
      <c r="E351" t="str">
        <f>VLOOKUP(A351,'Medical Examinations'!A350:J2685,6,FALSE)</f>
        <v>No</v>
      </c>
      <c r="F351" t="str">
        <f>VLOOKUP(A351,'Medical Examinations'!A350:K2685,7,FALSE)</f>
        <v>No</v>
      </c>
      <c r="G351" t="str">
        <f>VLOOKUP(A351,'Medical Examinations'!A350:L2685,8,FALSE)</f>
        <v>No</v>
      </c>
      <c r="H351">
        <f>VLOOKUP(A351,'Medical Examinations'!A350:M2685,9,FALSE)</f>
        <v>0</v>
      </c>
      <c r="I351" t="str">
        <f>VLOOKUP(A351,'Medical Examinations'!A350:N2685,10,FALSE)</f>
        <v>Yes</v>
      </c>
      <c r="J351" t="str">
        <f>VLOOKUP(A351,'Medical Examinations'!A350:O2685,3,FALSE)</f>
        <v>Normal Weight</v>
      </c>
      <c r="K351" t="str">
        <f>VLOOKUP(A351,'Medical Examinations'!A350:P2685,5,FALSE)</f>
        <v>Normal</v>
      </c>
      <c r="L351" t="str">
        <f>VLOOKUP(A351,Table1[#All],5,FALSE)</f>
        <v>05-Dec-1990</v>
      </c>
      <c r="M351" s="16">
        <f>VLOOKUP(A351,Table1[#All],8,FALSE)</f>
        <v>28716.14</v>
      </c>
      <c r="N351" t="str">
        <f>VLOOKUP(A351,Table1[#All],9,FALSE)</f>
        <v>tier - 1</v>
      </c>
      <c r="O351" t="str">
        <f>VLOOKUP(A351,Table1[#All],10,FALSE)</f>
        <v>tier - 3</v>
      </c>
      <c r="P351" t="str">
        <f>VLOOKUP(A351,Table1[#All],12,FALSE)</f>
        <v>R1011</v>
      </c>
      <c r="Q351">
        <f>VLOOKUP(A351,Table1[#All],6,FALSE)</f>
        <v>32</v>
      </c>
    </row>
    <row r="352" spans="1:17" x14ac:dyDescent="0.3">
      <c r="A352" s="10" t="s">
        <v>2020</v>
      </c>
      <c r="B352" t="str">
        <f>VLOOKUP(A352,'Customer Names'!A351:E2686,5,FALSE)</f>
        <v>Olson</v>
      </c>
      <c r="C352">
        <f>VLOOKUP(A352,'Medical Examinations'!A351:J2686,2,FALSE)</f>
        <v>20.03</v>
      </c>
      <c r="D352">
        <f>VLOOKUP(A352,'Medical Examinations'!A351:J2686,4,FALSE)</f>
        <v>6.14</v>
      </c>
      <c r="E352" t="str">
        <f>VLOOKUP(A352,'Medical Examinations'!A351:J2686,6,FALSE)</f>
        <v>Yes</v>
      </c>
      <c r="F352" t="str">
        <f>VLOOKUP(A352,'Medical Examinations'!A351:K2686,7,FALSE)</f>
        <v>No</v>
      </c>
      <c r="G352" t="str">
        <f>VLOOKUP(A352,'Medical Examinations'!A351:L2686,8,FALSE)</f>
        <v>No</v>
      </c>
      <c r="H352">
        <f>VLOOKUP(A352,'Medical Examinations'!A351:M2686,9,FALSE)</f>
        <v>0</v>
      </c>
      <c r="I352" t="str">
        <f>VLOOKUP(A352,'Medical Examinations'!A351:N2686,10,FALSE)</f>
        <v>Yes</v>
      </c>
      <c r="J352" t="str">
        <f>VLOOKUP(A352,'Medical Examinations'!A351:O2686,3,FALSE)</f>
        <v>Normal Weight</v>
      </c>
      <c r="K352" t="str">
        <f>VLOOKUP(A352,'Medical Examinations'!A351:P2686,5,FALSE)</f>
        <v>Prediabetes</v>
      </c>
      <c r="L352" t="str">
        <f>VLOOKUP(A352,Table1[#All],5,FALSE)</f>
        <v>27-Sep-1985</v>
      </c>
      <c r="M352" s="16">
        <f>VLOOKUP(A352,Table1[#All],8,FALSE)</f>
        <v>28542.86</v>
      </c>
      <c r="N352" t="str">
        <f>VLOOKUP(A352,Table1[#All],9,FALSE)</f>
        <v>tier - 1</v>
      </c>
      <c r="O352" t="str">
        <f>VLOOKUP(A352,Table1[#All],10,FALSE)</f>
        <v>tier - 3</v>
      </c>
      <c r="P352" t="str">
        <f>VLOOKUP(A352,Table1[#All],12,FALSE)</f>
        <v>R1011</v>
      </c>
      <c r="Q352">
        <f>VLOOKUP(A352,Table1[#All],6,FALSE)</f>
        <v>37</v>
      </c>
    </row>
    <row r="353" spans="1:17" x14ac:dyDescent="0.3">
      <c r="A353" s="10" t="s">
        <v>2019</v>
      </c>
      <c r="B353" t="str">
        <f>VLOOKUP(A353,'Customer Names'!A352:E2687,5,FALSE)</f>
        <v>Waldron</v>
      </c>
      <c r="C353">
        <f>VLOOKUP(A353,'Medical Examinations'!A352:J2687,2,FALSE)</f>
        <v>41.42</v>
      </c>
      <c r="D353">
        <f>VLOOKUP(A353,'Medical Examinations'!A352:J2687,4,FALSE)</f>
        <v>6.07</v>
      </c>
      <c r="E353" t="str">
        <f>VLOOKUP(A353,'Medical Examinations'!A352:J2687,6,FALSE)</f>
        <v>No</v>
      </c>
      <c r="F353" t="str">
        <f>VLOOKUP(A353,'Medical Examinations'!A352:K2687,7,FALSE)</f>
        <v>No</v>
      </c>
      <c r="G353" t="str">
        <f>VLOOKUP(A353,'Medical Examinations'!A352:L2687,8,FALSE)</f>
        <v>No</v>
      </c>
      <c r="H353">
        <f>VLOOKUP(A353,'Medical Examinations'!A352:M2687,9,FALSE)</f>
        <v>0</v>
      </c>
      <c r="I353" t="str">
        <f>VLOOKUP(A353,'Medical Examinations'!A352:N2687,10,FALSE)</f>
        <v>No</v>
      </c>
      <c r="J353" t="str">
        <f>VLOOKUP(A353,'Medical Examinations'!A352:O2687,3,FALSE)</f>
        <v>Obesity</v>
      </c>
      <c r="K353" t="str">
        <f>VLOOKUP(A353,'Medical Examinations'!A352:P2687,5,FALSE)</f>
        <v>Prediabetes</v>
      </c>
      <c r="L353" t="str">
        <f>VLOOKUP(A353,Table1[#All],5,FALSE)</f>
        <v>11-Dec-1982</v>
      </c>
      <c r="M353" s="16">
        <f>VLOOKUP(A353,Table1[#All],8,FALSE)</f>
        <v>28476.73</v>
      </c>
      <c r="N353" t="str">
        <f>VLOOKUP(A353,Table1[#All],9,FALSE)</f>
        <v>tier - 1</v>
      </c>
      <c r="O353" t="str">
        <f>VLOOKUP(A353,Table1[#All],10,FALSE)</f>
        <v>tier - 2</v>
      </c>
      <c r="P353" t="str">
        <f>VLOOKUP(A353,Table1[#All],12,FALSE)</f>
        <v>R1012</v>
      </c>
      <c r="Q353">
        <f>VLOOKUP(A353,Table1[#All],6,FALSE)</f>
        <v>40</v>
      </c>
    </row>
    <row r="354" spans="1:17" x14ac:dyDescent="0.3">
      <c r="A354" s="10" t="s">
        <v>2018</v>
      </c>
      <c r="B354" t="str">
        <f>VLOOKUP(A354,'Customer Names'!A353:E2688,5,FALSE)</f>
        <v>Meyer</v>
      </c>
      <c r="C354">
        <f>VLOOKUP(A354,'Medical Examinations'!A353:J2688,2,FALSE)</f>
        <v>36.67</v>
      </c>
      <c r="D354">
        <f>VLOOKUP(A354,'Medical Examinations'!A353:J2688,4,FALSE)</f>
        <v>10.210000000000001</v>
      </c>
      <c r="E354" t="str">
        <f>VLOOKUP(A354,'Medical Examinations'!A353:J2688,6,FALSE)</f>
        <v>No</v>
      </c>
      <c r="F354" t="str">
        <f>VLOOKUP(A354,'Medical Examinations'!A353:K2688,7,FALSE)</f>
        <v>No</v>
      </c>
      <c r="G354" t="str">
        <f>VLOOKUP(A354,'Medical Examinations'!A353:L2688,8,FALSE)</f>
        <v>No</v>
      </c>
      <c r="H354">
        <f>VLOOKUP(A354,'Medical Examinations'!A353:M2688,9,FALSE)</f>
        <v>0</v>
      </c>
      <c r="I354" t="str">
        <f>VLOOKUP(A354,'Medical Examinations'!A353:N2688,10,FALSE)</f>
        <v>No</v>
      </c>
      <c r="J354" t="str">
        <f>VLOOKUP(A354,'Medical Examinations'!A353:O2688,3,FALSE)</f>
        <v>Obesity</v>
      </c>
      <c r="K354" t="str">
        <f>VLOOKUP(A354,'Medical Examinations'!A353:P2688,5,FALSE)</f>
        <v>Diabetes</v>
      </c>
      <c r="L354" t="str">
        <f>VLOOKUP(A354,Table1[#All],5,FALSE)</f>
        <v>16-Sep-1974</v>
      </c>
      <c r="M354" s="16">
        <f>VLOOKUP(A354,Table1[#All],8,FALSE)</f>
        <v>28468.92</v>
      </c>
      <c r="N354" t="str">
        <f>VLOOKUP(A354,Table1[#All],9,FALSE)</f>
        <v>tier - 1</v>
      </c>
      <c r="O354" t="str">
        <f>VLOOKUP(A354,Table1[#All],10,FALSE)</f>
        <v>tier - 1</v>
      </c>
      <c r="P354" t="str">
        <f>VLOOKUP(A354,Table1[#All],12,FALSE)</f>
        <v>R1012</v>
      </c>
      <c r="Q354">
        <f>VLOOKUP(A354,Table1[#All],6,FALSE)</f>
        <v>48</v>
      </c>
    </row>
    <row r="355" spans="1:17" x14ac:dyDescent="0.3">
      <c r="A355" s="10" t="s">
        <v>2017</v>
      </c>
      <c r="B355" t="str">
        <f>VLOOKUP(A355,'Customer Names'!A354:E2689,5,FALSE)</f>
        <v>Stack</v>
      </c>
      <c r="C355">
        <f>VLOOKUP(A355,'Medical Examinations'!A354:J2689,2,FALSE)</f>
        <v>27.645</v>
      </c>
      <c r="D355">
        <f>VLOOKUP(A355,'Medical Examinations'!A354:J2689,4,FALSE)</f>
        <v>4.6900000000000004</v>
      </c>
      <c r="E355" t="str">
        <f>VLOOKUP(A355,'Medical Examinations'!A354:J2689,6,FALSE)</f>
        <v>No</v>
      </c>
      <c r="F355" t="str">
        <f>VLOOKUP(A355,'Medical Examinations'!A354:K2689,7,FALSE)</f>
        <v>No</v>
      </c>
      <c r="G355" t="str">
        <f>VLOOKUP(A355,'Medical Examinations'!A354:L2689,8,FALSE)</f>
        <v>No</v>
      </c>
      <c r="H355">
        <f>VLOOKUP(A355,'Medical Examinations'!A354:M2689,9,FALSE)</f>
        <v>0</v>
      </c>
      <c r="I355" t="str">
        <f>VLOOKUP(A355,'Medical Examinations'!A354:N2689,10,FALSE)</f>
        <v>No</v>
      </c>
      <c r="J355" t="str">
        <f>VLOOKUP(A355,'Medical Examinations'!A354:O2689,3,FALSE)</f>
        <v>Over Weight</v>
      </c>
      <c r="K355" t="str">
        <f>VLOOKUP(A355,'Medical Examinations'!A354:P2689,5,FALSE)</f>
        <v>Normal</v>
      </c>
      <c r="L355" t="str">
        <f>VLOOKUP(A355,Table1[#All],5,FALSE)</f>
        <v>02-Dec-1977</v>
      </c>
      <c r="M355" s="16">
        <f>VLOOKUP(A355,Table1[#All],8,FALSE)</f>
        <v>28340.19</v>
      </c>
      <c r="N355" t="str">
        <f>VLOOKUP(A355,Table1[#All],9,FALSE)</f>
        <v>tier - 1</v>
      </c>
      <c r="O355" t="str">
        <f>VLOOKUP(A355,Table1[#All],10,FALSE)</f>
        <v>tier - 2</v>
      </c>
      <c r="P355" t="str">
        <f>VLOOKUP(A355,Table1[#All],12,FALSE)</f>
        <v>R1012</v>
      </c>
      <c r="Q355">
        <f>VLOOKUP(A355,Table1[#All],6,FALSE)</f>
        <v>45</v>
      </c>
    </row>
    <row r="356" spans="1:17" x14ac:dyDescent="0.3">
      <c r="A356" s="10" t="s">
        <v>2016</v>
      </c>
      <c r="B356" t="str">
        <f>VLOOKUP(A356,'Customer Names'!A355:E2690,5,FALSE)</f>
        <v>Sanchez Y Torres</v>
      </c>
      <c r="C356">
        <f>VLOOKUP(A356,'Medical Examinations'!A355:J2690,2,FALSE)</f>
        <v>22.72</v>
      </c>
      <c r="D356">
        <f>VLOOKUP(A356,'Medical Examinations'!A355:J2690,4,FALSE)</f>
        <v>5.71</v>
      </c>
      <c r="E356" t="str">
        <f>VLOOKUP(A356,'Medical Examinations'!A355:J2690,6,FALSE)</f>
        <v>No</v>
      </c>
      <c r="F356" t="str">
        <f>VLOOKUP(A356,'Medical Examinations'!A355:K2690,7,FALSE)</f>
        <v>No</v>
      </c>
      <c r="G356" t="str">
        <f>VLOOKUP(A356,'Medical Examinations'!A355:L2690,8,FALSE)</f>
        <v>No</v>
      </c>
      <c r="H356">
        <f>VLOOKUP(A356,'Medical Examinations'!A355:M2690,9,FALSE)</f>
        <v>0</v>
      </c>
      <c r="I356" t="str">
        <f>VLOOKUP(A356,'Medical Examinations'!A355:N2690,10,FALSE)</f>
        <v>Yes</v>
      </c>
      <c r="J356" t="str">
        <f>VLOOKUP(A356,'Medical Examinations'!A355:O2690,3,FALSE)</f>
        <v>Normal Weight</v>
      </c>
      <c r="K356" t="str">
        <f>VLOOKUP(A356,'Medical Examinations'!A355:P2690,5,FALSE)</f>
        <v>Prediabetes</v>
      </c>
      <c r="L356" t="str">
        <f>VLOOKUP(A356,Table1[#All],5,FALSE)</f>
        <v>24-Dec-1990</v>
      </c>
      <c r="M356" s="16">
        <f>VLOOKUP(A356,Table1[#All],8,FALSE)</f>
        <v>28302.33</v>
      </c>
      <c r="N356" t="str">
        <f>VLOOKUP(A356,Table1[#All],9,FALSE)</f>
        <v>tier - 1</v>
      </c>
      <c r="O356" t="str">
        <f>VLOOKUP(A356,Table1[#All],10,FALSE)</f>
        <v>tier - 2</v>
      </c>
      <c r="P356" t="str">
        <f>VLOOKUP(A356,Table1[#All],12,FALSE)</f>
        <v>R1011</v>
      </c>
      <c r="Q356">
        <f>VLOOKUP(A356,Table1[#All],6,FALSE)</f>
        <v>32</v>
      </c>
    </row>
    <row r="357" spans="1:17" x14ac:dyDescent="0.3">
      <c r="A357" s="10" t="s">
        <v>2015</v>
      </c>
      <c r="B357" t="str">
        <f>VLOOKUP(A357,'Customer Names'!A356:E2691,5,FALSE)</f>
        <v>Daniels</v>
      </c>
      <c r="C357">
        <f>VLOOKUP(A357,'Medical Examinations'!A356:J2691,2,FALSE)</f>
        <v>36.520000000000003</v>
      </c>
      <c r="D357">
        <f>VLOOKUP(A357,'Medical Examinations'!A356:J2691,4,FALSE)</f>
        <v>9.07</v>
      </c>
      <c r="E357" t="str">
        <f>VLOOKUP(A357,'Medical Examinations'!A356:J2691,6,FALSE)</f>
        <v>Yes</v>
      </c>
      <c r="F357" t="str">
        <f>VLOOKUP(A357,'Medical Examinations'!A356:K2691,7,FALSE)</f>
        <v>No</v>
      </c>
      <c r="G357" t="str">
        <f>VLOOKUP(A357,'Medical Examinations'!A356:L2691,8,FALSE)</f>
        <v>Yes</v>
      </c>
      <c r="H357">
        <f>VLOOKUP(A357,'Medical Examinations'!A356:M2691,9,FALSE)</f>
        <v>1</v>
      </c>
      <c r="I357" t="str">
        <f>VLOOKUP(A357,'Medical Examinations'!A356:N2691,10,FALSE)</f>
        <v>No</v>
      </c>
      <c r="J357" t="str">
        <f>VLOOKUP(A357,'Medical Examinations'!A356:O2691,3,FALSE)</f>
        <v>Obesity</v>
      </c>
      <c r="K357" t="str">
        <f>VLOOKUP(A357,'Medical Examinations'!A356:P2691,5,FALSE)</f>
        <v>Diabetes</v>
      </c>
      <c r="L357" t="str">
        <f>VLOOKUP(A357,Table1[#All],5,FALSE)</f>
        <v>25-Nov-1963</v>
      </c>
      <c r="M357" s="16">
        <f>VLOOKUP(A357,Table1[#All],8,FALSE)</f>
        <v>28287.9</v>
      </c>
      <c r="N357" t="str">
        <f>VLOOKUP(A357,Table1[#All],9,FALSE)</f>
        <v>tier - 1</v>
      </c>
      <c r="O357" t="str">
        <f>VLOOKUP(A357,Table1[#All],10,FALSE)</f>
        <v>tier - 1</v>
      </c>
      <c r="P357" t="str">
        <f>VLOOKUP(A357,Table1[#All],12,FALSE)</f>
        <v>R1013</v>
      </c>
      <c r="Q357">
        <f>VLOOKUP(A357,Table1[#All],6,FALSE)</f>
        <v>59</v>
      </c>
    </row>
    <row r="358" spans="1:17" x14ac:dyDescent="0.3">
      <c r="A358" s="10" t="s">
        <v>2014</v>
      </c>
      <c r="B358" t="str">
        <f>VLOOKUP(A358,'Customer Names'!A357:E2692,5,FALSE)</f>
        <v>Pepp</v>
      </c>
      <c r="C358">
        <f>VLOOKUP(A358,'Medical Examinations'!A357:J2692,2,FALSE)</f>
        <v>33.96</v>
      </c>
      <c r="D358">
        <f>VLOOKUP(A358,'Medical Examinations'!A357:J2692,4,FALSE)</f>
        <v>4.99</v>
      </c>
      <c r="E358" t="str">
        <f>VLOOKUP(A358,'Medical Examinations'!A357:J2692,6,FALSE)</f>
        <v>No</v>
      </c>
      <c r="F358" t="str">
        <f>VLOOKUP(A358,'Medical Examinations'!A357:K2692,7,FALSE)</f>
        <v>No</v>
      </c>
      <c r="G358" t="str">
        <f>VLOOKUP(A358,'Medical Examinations'!A357:L2692,8,FALSE)</f>
        <v>No</v>
      </c>
      <c r="H358">
        <f>VLOOKUP(A358,'Medical Examinations'!A357:M2692,9,FALSE)</f>
        <v>0</v>
      </c>
      <c r="I358" t="str">
        <f>VLOOKUP(A358,'Medical Examinations'!A357:N2692,10,FALSE)</f>
        <v>Yes</v>
      </c>
      <c r="J358" t="str">
        <f>VLOOKUP(A358,'Medical Examinations'!A357:O2692,3,FALSE)</f>
        <v>Obesity</v>
      </c>
      <c r="K358" t="str">
        <f>VLOOKUP(A358,'Medical Examinations'!A357:P2692,5,FALSE)</f>
        <v>Normal</v>
      </c>
      <c r="L358" t="str">
        <f>VLOOKUP(A358,Table1[#All],5,FALSE)</f>
        <v>06-Sep-1999</v>
      </c>
      <c r="M358" s="16">
        <f>VLOOKUP(A358,Table1[#All],8,FALSE)</f>
        <v>28245.34</v>
      </c>
      <c r="N358" t="str">
        <f>VLOOKUP(A358,Table1[#All],9,FALSE)</f>
        <v>tier - 1</v>
      </c>
      <c r="O358" t="str">
        <f>VLOOKUP(A358,Table1[#All],10,FALSE)</f>
        <v>tier - 3</v>
      </c>
      <c r="P358" t="str">
        <f>VLOOKUP(A358,Table1[#All],12,FALSE)</f>
        <v>R1011</v>
      </c>
      <c r="Q358">
        <f>VLOOKUP(A358,Table1[#All],6,FALSE)</f>
        <v>23</v>
      </c>
    </row>
    <row r="359" spans="1:17" x14ac:dyDescent="0.3">
      <c r="A359" s="10" t="s">
        <v>2013</v>
      </c>
      <c r="B359" t="str">
        <f>VLOOKUP(A359,'Customer Names'!A358:E2693,5,FALSE)</f>
        <v>Buechler</v>
      </c>
      <c r="C359">
        <f>VLOOKUP(A359,'Medical Examinations'!A358:J2693,2,FALSE)</f>
        <v>26.695</v>
      </c>
      <c r="D359">
        <f>VLOOKUP(A359,'Medical Examinations'!A358:J2693,4,FALSE)</f>
        <v>8.31</v>
      </c>
      <c r="E359" t="str">
        <f>VLOOKUP(A359,'Medical Examinations'!A358:J2693,6,FALSE)</f>
        <v>No</v>
      </c>
      <c r="F359" t="str">
        <f>VLOOKUP(A359,'Medical Examinations'!A358:K2693,7,FALSE)</f>
        <v>No</v>
      </c>
      <c r="G359" t="str">
        <f>VLOOKUP(A359,'Medical Examinations'!A358:L2693,8,FALSE)</f>
        <v>No</v>
      </c>
      <c r="H359">
        <f>VLOOKUP(A359,'Medical Examinations'!A358:M2693,9,FALSE)</f>
        <v>0</v>
      </c>
      <c r="I359" t="str">
        <f>VLOOKUP(A359,'Medical Examinations'!A358:N2693,10,FALSE)</f>
        <v>Yes</v>
      </c>
      <c r="J359" t="str">
        <f>VLOOKUP(A359,'Medical Examinations'!A358:O2693,3,FALSE)</f>
        <v>Over Weight</v>
      </c>
      <c r="K359" t="str">
        <f>VLOOKUP(A359,'Medical Examinations'!A358:P2693,5,FALSE)</f>
        <v>Diabetes</v>
      </c>
      <c r="L359" t="str">
        <f>VLOOKUP(A359,Table1[#All],5,FALSE)</f>
        <v>22-Nov-1960</v>
      </c>
      <c r="M359" s="16">
        <f>VLOOKUP(A359,Table1[#All],8,FALSE)</f>
        <v>28101.33</v>
      </c>
      <c r="N359" t="str">
        <f>VLOOKUP(A359,Table1[#All],9,FALSE)</f>
        <v>tier - 1</v>
      </c>
      <c r="O359" t="str">
        <f>VLOOKUP(A359,Table1[#All],10,FALSE)</f>
        <v>tier - 2</v>
      </c>
      <c r="P359" t="str">
        <f>VLOOKUP(A359,Table1[#All],12,FALSE)</f>
        <v>R1019</v>
      </c>
      <c r="Q359">
        <f>VLOOKUP(A359,Table1[#All],6,FALSE)</f>
        <v>62</v>
      </c>
    </row>
    <row r="360" spans="1:17" x14ac:dyDescent="0.3">
      <c r="A360" s="10" t="s">
        <v>2012</v>
      </c>
      <c r="B360" t="str">
        <f>VLOOKUP(A360,'Customer Names'!A359:E2694,5,FALSE)</f>
        <v>Buenting</v>
      </c>
      <c r="C360">
        <f>VLOOKUP(A360,'Medical Examinations'!A359:J2694,2,FALSE)</f>
        <v>18.45</v>
      </c>
      <c r="D360">
        <f>VLOOKUP(A360,'Medical Examinations'!A359:J2694,4,FALSE)</f>
        <v>5.07</v>
      </c>
      <c r="E360" t="str">
        <f>VLOOKUP(A360,'Medical Examinations'!A359:J2694,6,FALSE)</f>
        <v>Yes</v>
      </c>
      <c r="F360" t="str">
        <f>VLOOKUP(A360,'Medical Examinations'!A359:K2694,7,FALSE)</f>
        <v>No</v>
      </c>
      <c r="G360" t="str">
        <f>VLOOKUP(A360,'Medical Examinations'!A359:L2694,8,FALSE)</f>
        <v>No</v>
      </c>
      <c r="H360">
        <f>VLOOKUP(A360,'Medical Examinations'!A359:M2694,9,FALSE)</f>
        <v>0</v>
      </c>
      <c r="I360" t="str">
        <f>VLOOKUP(A360,'Medical Examinations'!A359:N2694,10,FALSE)</f>
        <v>Yes</v>
      </c>
      <c r="J360" t="str">
        <f>VLOOKUP(A360,'Medical Examinations'!A359:O2694,3,FALSE)</f>
        <v>Under Weight</v>
      </c>
      <c r="K360" t="str">
        <f>VLOOKUP(A360,'Medical Examinations'!A359:P2694,5,FALSE)</f>
        <v>Normal</v>
      </c>
      <c r="L360" t="str">
        <f>VLOOKUP(A360,Table1[#All],5,FALSE)</f>
        <v>29-Nov-1985</v>
      </c>
      <c r="M360" s="16">
        <f>VLOOKUP(A360,Table1[#All],8,FALSE)</f>
        <v>28006.94</v>
      </c>
      <c r="N360" t="str">
        <f>VLOOKUP(A360,Table1[#All],9,FALSE)</f>
        <v>tier - 1</v>
      </c>
      <c r="O360" t="str">
        <f>VLOOKUP(A360,Table1[#All],10,FALSE)</f>
        <v>tier - 2</v>
      </c>
      <c r="P360" t="str">
        <f>VLOOKUP(A360,Table1[#All],12,FALSE)</f>
        <v>R1011</v>
      </c>
      <c r="Q360">
        <f>VLOOKUP(A360,Table1[#All],6,FALSE)</f>
        <v>37</v>
      </c>
    </row>
    <row r="361" spans="1:17" x14ac:dyDescent="0.3">
      <c r="A361" s="10" t="s">
        <v>2011</v>
      </c>
      <c r="B361" t="str">
        <f>VLOOKUP(A361,'Customer Names'!A360:E2695,5,FALSE)</f>
        <v>Evans</v>
      </c>
      <c r="C361">
        <f>VLOOKUP(A361,'Medical Examinations'!A360:J2695,2,FALSE)</f>
        <v>33.18</v>
      </c>
      <c r="D361">
        <f>VLOOKUP(A361,'Medical Examinations'!A360:J2695,4,FALSE)</f>
        <v>4.79</v>
      </c>
      <c r="E361" t="str">
        <f>VLOOKUP(A361,'Medical Examinations'!A360:J2695,6,FALSE)</f>
        <v>No</v>
      </c>
      <c r="F361" t="str">
        <f>VLOOKUP(A361,'Medical Examinations'!A360:K2695,7,FALSE)</f>
        <v>No</v>
      </c>
      <c r="G361" t="str">
        <f>VLOOKUP(A361,'Medical Examinations'!A360:L2695,8,FALSE)</f>
        <v>No</v>
      </c>
      <c r="H361">
        <f>VLOOKUP(A361,'Medical Examinations'!A360:M2695,9,FALSE)</f>
        <v>0</v>
      </c>
      <c r="I361" t="str">
        <f>VLOOKUP(A361,'Medical Examinations'!A360:N2695,10,FALSE)</f>
        <v>Yes</v>
      </c>
      <c r="J361" t="str">
        <f>VLOOKUP(A361,'Medical Examinations'!A360:O2695,3,FALSE)</f>
        <v>Obesity</v>
      </c>
      <c r="K361" t="str">
        <f>VLOOKUP(A361,'Medical Examinations'!A360:P2695,5,FALSE)</f>
        <v>Normal</v>
      </c>
      <c r="L361" t="str">
        <f>VLOOKUP(A361,Table1[#All],5,FALSE)</f>
        <v>21-Dec-1999</v>
      </c>
      <c r="M361" s="16">
        <f>VLOOKUP(A361,Table1[#All],8,FALSE)</f>
        <v>27980.77</v>
      </c>
      <c r="N361" t="str">
        <f>VLOOKUP(A361,Table1[#All],9,FALSE)</f>
        <v>tier - 1</v>
      </c>
      <c r="O361" t="str">
        <f>VLOOKUP(A361,Table1[#All],10,FALSE)</f>
        <v>tier - 1</v>
      </c>
      <c r="P361" t="str">
        <f>VLOOKUP(A361,Table1[#All],12,FALSE)</f>
        <v>R1011</v>
      </c>
      <c r="Q361">
        <f>VLOOKUP(A361,Table1[#All],6,FALSE)</f>
        <v>23</v>
      </c>
    </row>
    <row r="362" spans="1:17" x14ac:dyDescent="0.3">
      <c r="A362" s="10" t="s">
        <v>2010</v>
      </c>
      <c r="B362" t="str">
        <f>VLOOKUP(A362,'Customer Names'!A361:E2696,5,FALSE)</f>
        <v>Arcand</v>
      </c>
      <c r="C362">
        <f>VLOOKUP(A362,'Medical Examinations'!A361:J2696,2,FALSE)</f>
        <v>36.1</v>
      </c>
      <c r="D362">
        <f>VLOOKUP(A362,'Medical Examinations'!A361:J2696,4,FALSE)</f>
        <v>11.39</v>
      </c>
      <c r="E362" t="str">
        <f>VLOOKUP(A362,'Medical Examinations'!A361:J2696,6,FALSE)</f>
        <v>Yes</v>
      </c>
      <c r="F362" t="str">
        <f>VLOOKUP(A362,'Medical Examinations'!A361:K2696,7,FALSE)</f>
        <v>No</v>
      </c>
      <c r="G362" t="str">
        <f>VLOOKUP(A362,'Medical Examinations'!A361:L2696,8,FALSE)</f>
        <v>No</v>
      </c>
      <c r="H362">
        <f>VLOOKUP(A362,'Medical Examinations'!A361:M2696,9,FALSE)</f>
        <v>2</v>
      </c>
      <c r="I362" t="str">
        <f>VLOOKUP(A362,'Medical Examinations'!A361:N2696,10,FALSE)</f>
        <v>No</v>
      </c>
      <c r="J362" t="str">
        <f>VLOOKUP(A362,'Medical Examinations'!A361:O2696,3,FALSE)</f>
        <v>Obesity</v>
      </c>
      <c r="K362" t="str">
        <f>VLOOKUP(A362,'Medical Examinations'!A361:P2696,5,FALSE)</f>
        <v>Diabetes</v>
      </c>
      <c r="L362" t="str">
        <f>VLOOKUP(A362,Table1[#All],5,FALSE)</f>
        <v>28-Jul-1961</v>
      </c>
      <c r="M362" s="16">
        <f>VLOOKUP(A362,Table1[#All],8,FALSE)</f>
        <v>27941.29</v>
      </c>
      <c r="N362" t="str">
        <f>VLOOKUP(A362,Table1[#All],9,FALSE)</f>
        <v>tier - 1</v>
      </c>
      <c r="O362" t="str">
        <f>VLOOKUP(A362,Table1[#All],10,FALSE)</f>
        <v>tier - 3</v>
      </c>
      <c r="P362" t="str">
        <f>VLOOKUP(A362,Table1[#All],12,FALSE)</f>
        <v>R1011</v>
      </c>
      <c r="Q362">
        <f>VLOOKUP(A362,Table1[#All],6,FALSE)</f>
        <v>61</v>
      </c>
    </row>
    <row r="363" spans="1:17" x14ac:dyDescent="0.3">
      <c r="A363" s="10" t="s">
        <v>2009</v>
      </c>
      <c r="B363" t="str">
        <f>VLOOKUP(A363,'Customer Names'!A362:E2697,5,FALSE)</f>
        <v>Kesack</v>
      </c>
      <c r="C363">
        <f>VLOOKUP(A363,'Medical Examinations'!A362:J2697,2,FALSE)</f>
        <v>22.77</v>
      </c>
      <c r="D363">
        <f>VLOOKUP(A363,'Medical Examinations'!A362:J2697,4,FALSE)</f>
        <v>6</v>
      </c>
      <c r="E363" t="str">
        <f>VLOOKUP(A363,'Medical Examinations'!A362:J2697,6,FALSE)</f>
        <v>No</v>
      </c>
      <c r="F363" t="str">
        <f>VLOOKUP(A363,'Medical Examinations'!A362:K2697,7,FALSE)</f>
        <v>No</v>
      </c>
      <c r="G363" t="str">
        <f>VLOOKUP(A363,'Medical Examinations'!A362:L2697,8,FALSE)</f>
        <v>No</v>
      </c>
      <c r="H363">
        <f>VLOOKUP(A363,'Medical Examinations'!A362:M2697,9,FALSE)</f>
        <v>0</v>
      </c>
      <c r="I363" t="str">
        <f>VLOOKUP(A363,'Medical Examinations'!A362:N2697,10,FALSE)</f>
        <v>Yes</v>
      </c>
      <c r="J363" t="str">
        <f>VLOOKUP(A363,'Medical Examinations'!A362:O2697,3,FALSE)</f>
        <v>Normal Weight</v>
      </c>
      <c r="K363" t="str">
        <f>VLOOKUP(A363,'Medical Examinations'!A362:P2697,5,FALSE)</f>
        <v>Prediabetes</v>
      </c>
      <c r="L363" t="str">
        <f>VLOOKUP(A363,Table1[#All],5,FALSE)</f>
        <v>04-Jun-1991</v>
      </c>
      <c r="M363" s="16">
        <f>VLOOKUP(A363,Table1[#All],8,FALSE)</f>
        <v>27931.11</v>
      </c>
      <c r="N363" t="str">
        <f>VLOOKUP(A363,Table1[#All],9,FALSE)</f>
        <v>tier - 1</v>
      </c>
      <c r="O363" t="str">
        <f>VLOOKUP(A363,Table1[#All],10,FALSE)</f>
        <v>tier - 3</v>
      </c>
      <c r="P363" t="str">
        <f>VLOOKUP(A363,Table1[#All],12,FALSE)</f>
        <v>R1011</v>
      </c>
      <c r="Q363">
        <f>VLOOKUP(A363,Table1[#All],6,FALSE)</f>
        <v>32</v>
      </c>
    </row>
    <row r="364" spans="1:17" x14ac:dyDescent="0.3">
      <c r="A364" s="10" t="s">
        <v>2008</v>
      </c>
      <c r="B364" t="str">
        <f>VLOOKUP(A364,'Customer Names'!A363:E2698,5,FALSE)</f>
        <v>Post</v>
      </c>
      <c r="C364">
        <f>VLOOKUP(A364,'Medical Examinations'!A363:J2698,2,FALSE)</f>
        <v>21.24</v>
      </c>
      <c r="D364">
        <f>VLOOKUP(A364,'Medical Examinations'!A363:J2698,4,FALSE)</f>
        <v>5.13</v>
      </c>
      <c r="E364" t="str">
        <f>VLOOKUP(A364,'Medical Examinations'!A363:J2698,6,FALSE)</f>
        <v>No</v>
      </c>
      <c r="F364" t="str">
        <f>VLOOKUP(A364,'Medical Examinations'!A363:K2698,7,FALSE)</f>
        <v>No</v>
      </c>
      <c r="G364" t="str">
        <f>VLOOKUP(A364,'Medical Examinations'!A363:L2698,8,FALSE)</f>
        <v>No</v>
      </c>
      <c r="H364">
        <f>VLOOKUP(A364,'Medical Examinations'!A363:M2698,9,FALSE)</f>
        <v>0</v>
      </c>
      <c r="I364" t="str">
        <f>VLOOKUP(A364,'Medical Examinations'!A363:N2698,10,FALSE)</f>
        <v>Yes</v>
      </c>
      <c r="J364" t="str">
        <f>VLOOKUP(A364,'Medical Examinations'!A363:O2698,3,FALSE)</f>
        <v>Normal Weight</v>
      </c>
      <c r="K364" t="str">
        <f>VLOOKUP(A364,'Medical Examinations'!A363:P2698,5,FALSE)</f>
        <v>Normal</v>
      </c>
      <c r="L364" t="str">
        <f>VLOOKUP(A364,Table1[#All],5,FALSE)</f>
        <v>21-Nov-1989</v>
      </c>
      <c r="M364" s="16">
        <f>VLOOKUP(A364,Table1[#All],8,FALSE)</f>
        <v>27925.86</v>
      </c>
      <c r="N364" t="str">
        <f>VLOOKUP(A364,Table1[#All],9,FALSE)</f>
        <v>tier - 1</v>
      </c>
      <c r="O364" t="str">
        <f>VLOOKUP(A364,Table1[#All],10,FALSE)</f>
        <v>tier - 2</v>
      </c>
      <c r="P364" t="str">
        <f>VLOOKUP(A364,Table1[#All],12,FALSE)</f>
        <v>R1011</v>
      </c>
      <c r="Q364">
        <f>VLOOKUP(A364,Table1[#All],6,FALSE)</f>
        <v>33</v>
      </c>
    </row>
    <row r="365" spans="1:17" x14ac:dyDescent="0.3">
      <c r="A365" s="10" t="s">
        <v>2007</v>
      </c>
      <c r="B365" t="str">
        <f>VLOOKUP(A365,'Customer Names'!A364:E2699,5,FALSE)</f>
        <v>Dunne</v>
      </c>
      <c r="C365">
        <f>VLOOKUP(A365,'Medical Examinations'!A364:J2699,2,FALSE)</f>
        <v>17.600000000000001</v>
      </c>
      <c r="D365">
        <f>VLOOKUP(A365,'Medical Examinations'!A364:J2699,4,FALSE)</f>
        <v>5.26</v>
      </c>
      <c r="E365" t="str">
        <f>VLOOKUP(A365,'Medical Examinations'!A364:J2699,6,FALSE)</f>
        <v>Yes</v>
      </c>
      <c r="F365" t="str">
        <f>VLOOKUP(A365,'Medical Examinations'!A364:K2699,7,FALSE)</f>
        <v>No</v>
      </c>
      <c r="G365" t="str">
        <f>VLOOKUP(A365,'Medical Examinations'!A364:L2699,8,FALSE)</f>
        <v>No</v>
      </c>
      <c r="H365">
        <f>VLOOKUP(A365,'Medical Examinations'!A364:M2699,9,FALSE)</f>
        <v>0</v>
      </c>
      <c r="I365" t="str">
        <f>VLOOKUP(A365,'Medical Examinations'!A364:N2699,10,FALSE)</f>
        <v>Yes</v>
      </c>
      <c r="J365" t="str">
        <f>VLOOKUP(A365,'Medical Examinations'!A364:O2699,3,FALSE)</f>
        <v>Under Weight</v>
      </c>
      <c r="K365" t="str">
        <f>VLOOKUP(A365,'Medical Examinations'!A364:P2699,5,FALSE)</f>
        <v>Normal</v>
      </c>
      <c r="L365" t="str">
        <f>VLOOKUP(A365,Table1[#All],5,FALSE)</f>
        <v>04-Dec-1985</v>
      </c>
      <c r="M365" s="16">
        <f>VLOOKUP(A365,Table1[#All],8,FALSE)</f>
        <v>27849.94</v>
      </c>
      <c r="N365" t="str">
        <f>VLOOKUP(A365,Table1[#All],9,FALSE)</f>
        <v>tier - 1</v>
      </c>
      <c r="O365" t="str">
        <f>VLOOKUP(A365,Table1[#All],10,FALSE)</f>
        <v>tier - 1</v>
      </c>
      <c r="P365" t="str">
        <f>VLOOKUP(A365,Table1[#All],12,FALSE)</f>
        <v>R1011</v>
      </c>
      <c r="Q365">
        <f>VLOOKUP(A365,Table1[#All],6,FALSE)</f>
        <v>37</v>
      </c>
    </row>
    <row r="366" spans="1:17" x14ac:dyDescent="0.3">
      <c r="A366" s="10" t="s">
        <v>2006</v>
      </c>
      <c r="B366" t="str">
        <f>VLOOKUP(A366,'Customer Names'!A365:E2700,5,FALSE)</f>
        <v>Kilel</v>
      </c>
      <c r="C366">
        <f>VLOOKUP(A366,'Medical Examinations'!A365:J2700,2,FALSE)</f>
        <v>26.29</v>
      </c>
      <c r="D366">
        <f>VLOOKUP(A366,'Medical Examinations'!A365:J2700,4,FALSE)</f>
        <v>6.84</v>
      </c>
      <c r="E366" t="str">
        <f>VLOOKUP(A366,'Medical Examinations'!A365:J2700,6,FALSE)</f>
        <v>No</v>
      </c>
      <c r="F366" t="str">
        <f>VLOOKUP(A366,'Medical Examinations'!A365:K2700,7,FALSE)</f>
        <v>No</v>
      </c>
      <c r="G366" t="str">
        <f>VLOOKUP(A366,'Medical Examinations'!A365:L2700,8,FALSE)</f>
        <v>No</v>
      </c>
      <c r="H366">
        <f>VLOOKUP(A366,'Medical Examinations'!A365:M2700,9,FALSE)</f>
        <v>0</v>
      </c>
      <c r="I366" t="str">
        <f>VLOOKUP(A366,'Medical Examinations'!A365:N2700,10,FALSE)</f>
        <v>Yes</v>
      </c>
      <c r="J366" t="str">
        <f>VLOOKUP(A366,'Medical Examinations'!A365:O2700,3,FALSE)</f>
        <v>Over Weight</v>
      </c>
      <c r="K366" t="str">
        <f>VLOOKUP(A366,'Medical Examinations'!A365:P2700,5,FALSE)</f>
        <v>Diabetes</v>
      </c>
      <c r="L366" t="str">
        <f>VLOOKUP(A366,Table1[#All],5,FALSE)</f>
        <v>06-Jul-1960</v>
      </c>
      <c r="M366" s="16">
        <f>VLOOKUP(A366,Table1[#All],8,FALSE)</f>
        <v>27808.73</v>
      </c>
      <c r="N366" t="str">
        <f>VLOOKUP(A366,Table1[#All],9,FALSE)</f>
        <v>tier - 1</v>
      </c>
      <c r="O366" t="str">
        <f>VLOOKUP(A366,Table1[#All],10,FALSE)</f>
        <v>tier - 1</v>
      </c>
      <c r="P366" t="str">
        <f>VLOOKUP(A366,Table1[#All],12,FALSE)</f>
        <v>R1013</v>
      </c>
      <c r="Q366">
        <f>VLOOKUP(A366,Table1[#All],6,FALSE)</f>
        <v>62</v>
      </c>
    </row>
    <row r="367" spans="1:17" x14ac:dyDescent="0.3">
      <c r="A367" s="10" t="s">
        <v>2005</v>
      </c>
      <c r="B367" t="str">
        <f>VLOOKUP(A367,'Customer Names'!A366:E2701,5,FALSE)</f>
        <v>Nicholson</v>
      </c>
      <c r="C367">
        <f>VLOOKUP(A367,'Medical Examinations'!A366:J2701,2,FALSE)</f>
        <v>35.31</v>
      </c>
      <c r="D367">
        <f>VLOOKUP(A367,'Medical Examinations'!A366:J2701,4,FALSE)</f>
        <v>9.0399999999999991</v>
      </c>
      <c r="E367" t="str">
        <f>VLOOKUP(A367,'Medical Examinations'!A366:J2701,6,FALSE)</f>
        <v>No</v>
      </c>
      <c r="F367" t="str">
        <f>VLOOKUP(A367,'Medical Examinations'!A366:K2701,7,FALSE)</f>
        <v>No</v>
      </c>
      <c r="G367" t="str">
        <f>VLOOKUP(A367,'Medical Examinations'!A366:L2701,8,FALSE)</f>
        <v>No</v>
      </c>
      <c r="H367">
        <f>VLOOKUP(A367,'Medical Examinations'!A366:M2701,9,FALSE)</f>
        <v>0</v>
      </c>
      <c r="I367" t="str">
        <f>VLOOKUP(A367,'Medical Examinations'!A366:N2701,10,FALSE)</f>
        <v>No</v>
      </c>
      <c r="J367" t="str">
        <f>VLOOKUP(A367,'Medical Examinations'!A366:O2701,3,FALSE)</f>
        <v>Obesity</v>
      </c>
      <c r="K367" t="str">
        <f>VLOOKUP(A367,'Medical Examinations'!A366:P2701,5,FALSE)</f>
        <v>Diabetes</v>
      </c>
      <c r="L367" t="str">
        <f>VLOOKUP(A367,Table1[#All],5,FALSE)</f>
        <v>06-Dec-2002</v>
      </c>
      <c r="M367" s="16">
        <f>VLOOKUP(A367,Table1[#All],8,FALSE)</f>
        <v>27724.29</v>
      </c>
      <c r="N367" t="str">
        <f>VLOOKUP(A367,Table1[#All],9,FALSE)</f>
        <v>tier - 1</v>
      </c>
      <c r="O367" t="str">
        <f>VLOOKUP(A367,Table1[#All],10,FALSE)</f>
        <v>tier - 3</v>
      </c>
      <c r="P367" t="str">
        <f>VLOOKUP(A367,Table1[#All],12,FALSE)</f>
        <v>R1013</v>
      </c>
      <c r="Q367">
        <f>VLOOKUP(A367,Table1[#All],6,FALSE)</f>
        <v>20</v>
      </c>
    </row>
    <row r="368" spans="1:17" x14ac:dyDescent="0.3">
      <c r="A368" s="10" t="s">
        <v>2004</v>
      </c>
      <c r="B368" t="str">
        <f>VLOOKUP(A368,'Customer Names'!A367:E2702,5,FALSE)</f>
        <v>Susmann</v>
      </c>
      <c r="C368">
        <f>VLOOKUP(A368,'Medical Examinations'!A367:J2702,2,FALSE)</f>
        <v>27.04</v>
      </c>
      <c r="D368">
        <f>VLOOKUP(A368,'Medical Examinations'!A367:J2702,4,FALSE)</f>
        <v>4.0999999999999996</v>
      </c>
      <c r="E368" t="str">
        <f>VLOOKUP(A368,'Medical Examinations'!A367:J2702,6,FALSE)</f>
        <v>No</v>
      </c>
      <c r="F368" t="str">
        <f>VLOOKUP(A368,'Medical Examinations'!A367:K2702,7,FALSE)</f>
        <v>No</v>
      </c>
      <c r="G368" t="str">
        <f>VLOOKUP(A368,'Medical Examinations'!A367:L2702,8,FALSE)</f>
        <v>No</v>
      </c>
      <c r="H368">
        <f>VLOOKUP(A368,'Medical Examinations'!A367:M2702,9,FALSE)</f>
        <v>1</v>
      </c>
      <c r="I368" t="str">
        <f>VLOOKUP(A368,'Medical Examinations'!A367:N2702,10,FALSE)</f>
        <v>Yes</v>
      </c>
      <c r="J368" t="str">
        <f>VLOOKUP(A368,'Medical Examinations'!A367:O2702,3,FALSE)</f>
        <v>Over Weight</v>
      </c>
      <c r="K368" t="str">
        <f>VLOOKUP(A368,'Medical Examinations'!A367:P2702,5,FALSE)</f>
        <v>Normal</v>
      </c>
      <c r="L368" t="str">
        <f>VLOOKUP(A368,Table1[#All],5,FALSE)</f>
        <v>03-Jul-1992</v>
      </c>
      <c r="M368" s="16">
        <f>VLOOKUP(A368,Table1[#All],8,FALSE)</f>
        <v>27696.11</v>
      </c>
      <c r="N368" t="str">
        <f>VLOOKUP(A368,Table1[#All],9,FALSE)</f>
        <v>tier - 1</v>
      </c>
      <c r="O368" t="str">
        <f>VLOOKUP(A368,Table1[#All],10,FALSE)</f>
        <v>tier - 2</v>
      </c>
      <c r="P368" t="str">
        <f>VLOOKUP(A368,Table1[#All],12,FALSE)</f>
        <v>R1011</v>
      </c>
      <c r="Q368">
        <f>VLOOKUP(A368,Table1[#All],6,FALSE)</f>
        <v>30</v>
      </c>
    </row>
    <row r="369" spans="1:17" x14ac:dyDescent="0.3">
      <c r="A369" s="10" t="s">
        <v>2003</v>
      </c>
      <c r="B369" t="str">
        <f>VLOOKUP(A369,'Customer Names'!A368:E2703,5,FALSE)</f>
        <v>Harsh</v>
      </c>
      <c r="C369">
        <f>VLOOKUP(A369,'Medical Examinations'!A368:J2703,2,FALSE)</f>
        <v>30.23</v>
      </c>
      <c r="D369">
        <f>VLOOKUP(A369,'Medical Examinations'!A368:J2703,4,FALSE)</f>
        <v>4.2300000000000004</v>
      </c>
      <c r="E369" t="str">
        <f>VLOOKUP(A369,'Medical Examinations'!A368:J2703,6,FALSE)</f>
        <v>Yes</v>
      </c>
      <c r="F369" t="str">
        <f>VLOOKUP(A369,'Medical Examinations'!A368:K2703,7,FALSE)</f>
        <v>No</v>
      </c>
      <c r="G369" t="str">
        <f>VLOOKUP(A369,'Medical Examinations'!A368:L2703,8,FALSE)</f>
        <v>Yes</v>
      </c>
      <c r="H369">
        <f>VLOOKUP(A369,'Medical Examinations'!A368:M2703,9,FALSE)</f>
        <v>1</v>
      </c>
      <c r="I369" t="str">
        <f>VLOOKUP(A369,'Medical Examinations'!A368:N2703,10,FALSE)</f>
        <v>Yes</v>
      </c>
      <c r="J369" t="str">
        <f>VLOOKUP(A369,'Medical Examinations'!A368:O2703,3,FALSE)</f>
        <v>Obesity</v>
      </c>
      <c r="K369" t="str">
        <f>VLOOKUP(A369,'Medical Examinations'!A368:P2703,5,FALSE)</f>
        <v>Normal</v>
      </c>
      <c r="L369" t="str">
        <f>VLOOKUP(A369,Table1[#All],5,FALSE)</f>
        <v>07-Oct-1997</v>
      </c>
      <c r="M369" s="16">
        <f>VLOOKUP(A369,Table1[#All],8,FALSE)</f>
        <v>27625.17</v>
      </c>
      <c r="N369" t="str">
        <f>VLOOKUP(A369,Table1[#All],9,FALSE)</f>
        <v>tier - 1</v>
      </c>
      <c r="O369" t="str">
        <f>VLOOKUP(A369,Table1[#All],10,FALSE)</f>
        <v>tier - 1</v>
      </c>
      <c r="P369" t="str">
        <f>VLOOKUP(A369,Table1[#All],12,FALSE)</f>
        <v>R1011</v>
      </c>
      <c r="Q369">
        <f>VLOOKUP(A369,Table1[#All],6,FALSE)</f>
        <v>25</v>
      </c>
    </row>
    <row r="370" spans="1:17" x14ac:dyDescent="0.3">
      <c r="A370" s="10" t="s">
        <v>2002</v>
      </c>
      <c r="B370" t="str">
        <f>VLOOKUP(A370,'Customer Names'!A369:E2704,5,FALSE)</f>
        <v>Pocasangre</v>
      </c>
      <c r="C370">
        <f>VLOOKUP(A370,'Medical Examinations'!A369:J2704,2,FALSE)</f>
        <v>30.6</v>
      </c>
      <c r="D370">
        <f>VLOOKUP(A370,'Medical Examinations'!A369:J2704,4,FALSE)</f>
        <v>6.48</v>
      </c>
      <c r="E370" t="str">
        <f>VLOOKUP(A370,'Medical Examinations'!A369:J2704,6,FALSE)</f>
        <v>Yes</v>
      </c>
      <c r="F370" t="str">
        <f>VLOOKUP(A370,'Medical Examinations'!A369:K2704,7,FALSE)</f>
        <v>No</v>
      </c>
      <c r="G370" t="str">
        <f>VLOOKUP(A370,'Medical Examinations'!A369:L2704,8,FALSE)</f>
        <v>Yes</v>
      </c>
      <c r="H370">
        <f>VLOOKUP(A370,'Medical Examinations'!A369:M2704,9,FALSE)</f>
        <v>1</v>
      </c>
      <c r="I370" t="str">
        <f>VLOOKUP(A370,'Medical Examinations'!A369:N2704,10,FALSE)</f>
        <v>Yes</v>
      </c>
      <c r="J370" t="str">
        <f>VLOOKUP(A370,'Medical Examinations'!A369:O2704,3,FALSE)</f>
        <v>Obesity</v>
      </c>
      <c r="K370" t="str">
        <f>VLOOKUP(A370,'Medical Examinations'!A369:P2704,5,FALSE)</f>
        <v>Diabetes</v>
      </c>
      <c r="L370" t="str">
        <f>VLOOKUP(A370,Table1[#All],5,FALSE)</f>
        <v>09-Sep-1997</v>
      </c>
      <c r="M370" s="16">
        <f>VLOOKUP(A370,Table1[#All],8,FALSE)</f>
        <v>27619.360000000001</v>
      </c>
      <c r="N370" t="str">
        <f>VLOOKUP(A370,Table1[#All],9,FALSE)</f>
        <v>tier - 2</v>
      </c>
      <c r="O370" t="str">
        <f>VLOOKUP(A370,Table1[#All],10,FALSE)</f>
        <v>tier - 3</v>
      </c>
      <c r="P370" t="str">
        <f>VLOOKUP(A370,Table1[#All],12,FALSE)</f>
        <v>R1011</v>
      </c>
      <c r="Q370">
        <f>VLOOKUP(A370,Table1[#All],6,FALSE)</f>
        <v>25</v>
      </c>
    </row>
    <row r="371" spans="1:17" x14ac:dyDescent="0.3">
      <c r="A371" s="10" t="s">
        <v>2001</v>
      </c>
      <c r="B371" t="str">
        <f>VLOOKUP(A371,'Customer Names'!A370:E2705,5,FALSE)</f>
        <v>Martinez Lopez</v>
      </c>
      <c r="C371">
        <f>VLOOKUP(A371,'Medical Examinations'!A370:J2705,2,FALSE)</f>
        <v>26.8</v>
      </c>
      <c r="D371">
        <f>VLOOKUP(A371,'Medical Examinations'!A370:J2705,4,FALSE)</f>
        <v>5.53</v>
      </c>
      <c r="E371" t="str">
        <f>VLOOKUP(A371,'Medical Examinations'!A370:J2705,6,FALSE)</f>
        <v>No</v>
      </c>
      <c r="F371" t="str">
        <f>VLOOKUP(A371,'Medical Examinations'!A370:K2705,7,FALSE)</f>
        <v>No</v>
      </c>
      <c r="G371" t="str">
        <f>VLOOKUP(A371,'Medical Examinations'!A370:L2705,8,FALSE)</f>
        <v>No</v>
      </c>
      <c r="H371">
        <f>VLOOKUP(A371,'Medical Examinations'!A370:M2705,9,FALSE)</f>
        <v>1</v>
      </c>
      <c r="I371" t="str">
        <f>VLOOKUP(A371,'Medical Examinations'!A370:N2705,10,FALSE)</f>
        <v>Yes</v>
      </c>
      <c r="J371" t="str">
        <f>VLOOKUP(A371,'Medical Examinations'!A370:O2705,3,FALSE)</f>
        <v>Over Weight</v>
      </c>
      <c r="K371" t="str">
        <f>VLOOKUP(A371,'Medical Examinations'!A370:P2705,5,FALSE)</f>
        <v>Normal</v>
      </c>
      <c r="L371" t="str">
        <f>VLOOKUP(A371,Table1[#All],5,FALSE)</f>
        <v>11-Jun-1992</v>
      </c>
      <c r="M371" s="16">
        <f>VLOOKUP(A371,Table1[#All],8,FALSE)</f>
        <v>27614.71</v>
      </c>
      <c r="N371" t="str">
        <f>VLOOKUP(A371,Table1[#All],9,FALSE)</f>
        <v>tier - 2</v>
      </c>
      <c r="O371" t="str">
        <f>VLOOKUP(A371,Table1[#All],10,FALSE)</f>
        <v>tier - 3</v>
      </c>
      <c r="P371" t="str">
        <f>VLOOKUP(A371,Table1[#All],12,FALSE)</f>
        <v>R1011</v>
      </c>
      <c r="Q371">
        <f>VLOOKUP(A371,Table1[#All],6,FALSE)</f>
        <v>30</v>
      </c>
    </row>
    <row r="372" spans="1:17" x14ac:dyDescent="0.3">
      <c r="A372" s="10" t="s">
        <v>2000</v>
      </c>
      <c r="B372" t="str">
        <f>VLOOKUP(A372,'Customer Names'!A371:E2706,5,FALSE)</f>
        <v>Riegel</v>
      </c>
      <c r="C372">
        <f>VLOOKUP(A372,'Medical Examinations'!A371:J2706,2,FALSE)</f>
        <v>16.86</v>
      </c>
      <c r="D372">
        <f>VLOOKUP(A372,'Medical Examinations'!A371:J2706,4,FALSE)</f>
        <v>4.07</v>
      </c>
      <c r="E372" t="str">
        <f>VLOOKUP(A372,'Medical Examinations'!A371:J2706,6,FALSE)</f>
        <v>Yes</v>
      </c>
      <c r="F372" t="str">
        <f>VLOOKUP(A372,'Medical Examinations'!A371:K2706,7,FALSE)</f>
        <v>No</v>
      </c>
      <c r="G372" t="str">
        <f>VLOOKUP(A372,'Medical Examinations'!A371:L2706,8,FALSE)</f>
        <v>No</v>
      </c>
      <c r="H372">
        <f>VLOOKUP(A372,'Medical Examinations'!A371:M2706,9,FALSE)</f>
        <v>0</v>
      </c>
      <c r="I372" t="str">
        <f>VLOOKUP(A372,'Medical Examinations'!A371:N2706,10,FALSE)</f>
        <v>Yes</v>
      </c>
      <c r="J372" t="str">
        <f>VLOOKUP(A372,'Medical Examinations'!A371:O2706,3,FALSE)</f>
        <v>Under Weight</v>
      </c>
      <c r="K372" t="str">
        <f>VLOOKUP(A372,'Medical Examinations'!A371:P2706,5,FALSE)</f>
        <v>Normal</v>
      </c>
      <c r="L372" t="str">
        <f>VLOOKUP(A372,Table1[#All],5,FALSE)</f>
        <v>06-Nov-1985</v>
      </c>
      <c r="M372" s="16">
        <f>VLOOKUP(A372,Table1[#All],8,FALSE)</f>
        <v>27598.93</v>
      </c>
      <c r="N372" t="str">
        <f>VLOOKUP(A372,Table1[#All],9,FALSE)</f>
        <v>tier - 2</v>
      </c>
      <c r="O372" t="str">
        <f>VLOOKUP(A372,Table1[#All],10,FALSE)</f>
        <v>tier - 1</v>
      </c>
      <c r="P372" t="str">
        <f>VLOOKUP(A372,Table1[#All],12,FALSE)</f>
        <v>R1011</v>
      </c>
      <c r="Q372">
        <f>VLOOKUP(A372,Table1[#All],6,FALSE)</f>
        <v>37</v>
      </c>
    </row>
    <row r="373" spans="1:17" x14ac:dyDescent="0.3">
      <c r="A373" s="10" t="s">
        <v>1999</v>
      </c>
      <c r="B373" t="str">
        <f>VLOOKUP(A373,'Customer Names'!A372:E2707,5,FALSE)</f>
        <v>Monson</v>
      </c>
      <c r="C373">
        <f>VLOOKUP(A373,'Medical Examinations'!A372:J2707,2,FALSE)</f>
        <v>16.3</v>
      </c>
      <c r="D373">
        <f>VLOOKUP(A373,'Medical Examinations'!A372:J2707,4,FALSE)</f>
        <v>5.51</v>
      </c>
      <c r="E373" t="str">
        <f>VLOOKUP(A373,'Medical Examinations'!A372:J2707,6,FALSE)</f>
        <v>No</v>
      </c>
      <c r="F373" t="str">
        <f>VLOOKUP(A373,'Medical Examinations'!A372:K2707,7,FALSE)</f>
        <v>No</v>
      </c>
      <c r="G373" t="str">
        <f>VLOOKUP(A373,'Medical Examinations'!A372:L2707,8,FALSE)</f>
        <v>No</v>
      </c>
      <c r="H373">
        <f>VLOOKUP(A373,'Medical Examinations'!A372:M2707,9,FALSE)</f>
        <v>1</v>
      </c>
      <c r="I373" t="str">
        <f>VLOOKUP(A373,'Medical Examinations'!A372:N2707,10,FALSE)</f>
        <v>Yes</v>
      </c>
      <c r="J373" t="str">
        <f>VLOOKUP(A373,'Medical Examinations'!A372:O2707,3,FALSE)</f>
        <v>Under Weight</v>
      </c>
      <c r="K373" t="str">
        <f>VLOOKUP(A373,'Medical Examinations'!A372:P2707,5,FALSE)</f>
        <v>Normal</v>
      </c>
      <c r="L373" t="str">
        <f>VLOOKUP(A373,Table1[#All],5,FALSE)</f>
        <v>22-Jul-1984</v>
      </c>
      <c r="M373" s="16">
        <f>VLOOKUP(A373,Table1[#All],8,FALSE)</f>
        <v>27534.53</v>
      </c>
      <c r="N373" t="str">
        <f>VLOOKUP(A373,Table1[#All],9,FALSE)</f>
        <v>tier - 2</v>
      </c>
      <c r="O373" t="str">
        <f>VLOOKUP(A373,Table1[#All],10,FALSE)</f>
        <v>tier - 2</v>
      </c>
      <c r="P373" t="str">
        <f>VLOOKUP(A373,Table1[#All],12,FALSE)</f>
        <v>R1011</v>
      </c>
      <c r="Q373">
        <f>VLOOKUP(A373,Table1[#All],6,FALSE)</f>
        <v>38</v>
      </c>
    </row>
    <row r="374" spans="1:17" x14ac:dyDescent="0.3">
      <c r="A374" s="10" t="s">
        <v>1998</v>
      </c>
      <c r="B374" t="str">
        <f>VLOOKUP(A374,'Customer Names'!A373:E2708,5,FALSE)</f>
        <v>Klubben</v>
      </c>
      <c r="C374">
        <f>VLOOKUP(A374,'Medical Examinations'!A373:J2708,2,FALSE)</f>
        <v>29.81</v>
      </c>
      <c r="D374">
        <f>VLOOKUP(A374,'Medical Examinations'!A373:J2708,4,FALSE)</f>
        <v>11.66</v>
      </c>
      <c r="E374" t="str">
        <f>VLOOKUP(A374,'Medical Examinations'!A373:J2708,6,FALSE)</f>
        <v>No</v>
      </c>
      <c r="F374" t="str">
        <f>VLOOKUP(A374,'Medical Examinations'!A373:K2708,7,FALSE)</f>
        <v>No</v>
      </c>
      <c r="G374" t="str">
        <f>VLOOKUP(A374,'Medical Examinations'!A373:L2708,8,FALSE)</f>
        <v>No</v>
      </c>
      <c r="H374">
        <f>VLOOKUP(A374,'Medical Examinations'!A373:M2708,9,FALSE)</f>
        <v>0</v>
      </c>
      <c r="I374" t="str">
        <f>VLOOKUP(A374,'Medical Examinations'!A373:N2708,10,FALSE)</f>
        <v>Yes</v>
      </c>
      <c r="J374" t="str">
        <f>VLOOKUP(A374,'Medical Examinations'!A373:O2708,3,FALSE)</f>
        <v>Over Weight</v>
      </c>
      <c r="K374" t="str">
        <f>VLOOKUP(A374,'Medical Examinations'!A373:P2708,5,FALSE)</f>
        <v>Diabetes</v>
      </c>
      <c r="L374" t="str">
        <f>VLOOKUP(A374,Table1[#All],5,FALSE)</f>
        <v>19-Oct-1965</v>
      </c>
      <c r="M374" s="16">
        <f>VLOOKUP(A374,Table1[#All],8,FALSE)</f>
        <v>27533.91</v>
      </c>
      <c r="N374" t="str">
        <f>VLOOKUP(A374,Table1[#All],9,FALSE)</f>
        <v>tier - 2</v>
      </c>
      <c r="O374" t="str">
        <f>VLOOKUP(A374,Table1[#All],10,FALSE)</f>
        <v>tier - 3</v>
      </c>
      <c r="P374" t="str">
        <f>VLOOKUP(A374,Table1[#All],12,FALSE)</f>
        <v>R1013</v>
      </c>
      <c r="Q374">
        <f>VLOOKUP(A374,Table1[#All],6,FALSE)</f>
        <v>57</v>
      </c>
    </row>
    <row r="375" spans="1:17" x14ac:dyDescent="0.3">
      <c r="A375" s="10" t="s">
        <v>1997</v>
      </c>
      <c r="B375" t="str">
        <f>VLOOKUP(A375,'Customer Names'!A374:E2709,5,FALSE)</f>
        <v>Mascaro</v>
      </c>
      <c r="C375">
        <f>VLOOKUP(A375,'Medical Examinations'!A374:J2709,2,FALSE)</f>
        <v>16.329999999999998</v>
      </c>
      <c r="D375">
        <f>VLOOKUP(A375,'Medical Examinations'!A374:J2709,4,FALSE)</f>
        <v>7.26</v>
      </c>
      <c r="E375" t="str">
        <f>VLOOKUP(A375,'Medical Examinations'!A374:J2709,6,FALSE)</f>
        <v>Yes</v>
      </c>
      <c r="F375" t="str">
        <f>VLOOKUP(A375,'Medical Examinations'!A374:K2709,7,FALSE)</f>
        <v>No</v>
      </c>
      <c r="G375" t="str">
        <f>VLOOKUP(A375,'Medical Examinations'!A374:L2709,8,FALSE)</f>
        <v>No</v>
      </c>
      <c r="H375">
        <f>VLOOKUP(A375,'Medical Examinations'!A374:M2709,9,FALSE)</f>
        <v>0</v>
      </c>
      <c r="I375" t="str">
        <f>VLOOKUP(A375,'Medical Examinations'!A374:N2709,10,FALSE)</f>
        <v>Yes</v>
      </c>
      <c r="J375" t="str">
        <f>VLOOKUP(A375,'Medical Examinations'!A374:O2709,3,FALSE)</f>
        <v>Under Weight</v>
      </c>
      <c r="K375" t="str">
        <f>VLOOKUP(A375,'Medical Examinations'!A374:P2709,5,FALSE)</f>
        <v>Diabetes</v>
      </c>
      <c r="L375" t="str">
        <f>VLOOKUP(A375,Table1[#All],5,FALSE)</f>
        <v>03-Oct-1981</v>
      </c>
      <c r="M375" s="16">
        <f>VLOOKUP(A375,Table1[#All],8,FALSE)</f>
        <v>27495.59</v>
      </c>
      <c r="N375" t="str">
        <f>VLOOKUP(A375,Table1[#All],9,FALSE)</f>
        <v>tier - 2</v>
      </c>
      <c r="O375" t="str">
        <f>VLOOKUP(A375,Table1[#All],10,FALSE)</f>
        <v>tier - 1</v>
      </c>
      <c r="P375" t="str">
        <f>VLOOKUP(A375,Table1[#All],12,FALSE)</f>
        <v>R1011</v>
      </c>
      <c r="Q375">
        <f>VLOOKUP(A375,Table1[#All],6,FALSE)</f>
        <v>41</v>
      </c>
    </row>
    <row r="376" spans="1:17" x14ac:dyDescent="0.3">
      <c r="A376" s="10" t="s">
        <v>1996</v>
      </c>
      <c r="B376" t="str">
        <f>VLOOKUP(A376,'Customer Names'!A375:E2710,5,FALSE)</f>
        <v>Norvell</v>
      </c>
      <c r="C376">
        <f>VLOOKUP(A376,'Medical Examinations'!A375:J2710,2,FALSE)</f>
        <v>16.37</v>
      </c>
      <c r="D376">
        <f>VLOOKUP(A376,'Medical Examinations'!A375:J2710,4,FALSE)</f>
        <v>4.79</v>
      </c>
      <c r="E376" t="str">
        <f>VLOOKUP(A376,'Medical Examinations'!A375:J2710,6,FALSE)</f>
        <v>Yes</v>
      </c>
      <c r="F376" t="str">
        <f>VLOOKUP(A376,'Medical Examinations'!A375:K2710,7,FALSE)</f>
        <v>No</v>
      </c>
      <c r="G376" t="str">
        <f>VLOOKUP(A376,'Medical Examinations'!A375:L2710,8,FALSE)</f>
        <v>No</v>
      </c>
      <c r="H376">
        <f>VLOOKUP(A376,'Medical Examinations'!A375:M2710,9,FALSE)</f>
        <v>0</v>
      </c>
      <c r="I376" t="str">
        <f>VLOOKUP(A376,'Medical Examinations'!A375:N2710,10,FALSE)</f>
        <v>Yes</v>
      </c>
      <c r="J376" t="str">
        <f>VLOOKUP(A376,'Medical Examinations'!A375:O2710,3,FALSE)</f>
        <v>Under Weight</v>
      </c>
      <c r="K376" t="str">
        <f>VLOOKUP(A376,'Medical Examinations'!A375:P2710,5,FALSE)</f>
        <v>Normal</v>
      </c>
      <c r="L376" t="str">
        <f>VLOOKUP(A376,Table1[#All],5,FALSE)</f>
        <v>05-Dec-1985</v>
      </c>
      <c r="M376" s="16">
        <f>VLOOKUP(A376,Table1[#All],8,FALSE)</f>
        <v>27432.73</v>
      </c>
      <c r="N376" t="str">
        <f>VLOOKUP(A376,Table1[#All],9,FALSE)</f>
        <v>tier - 2</v>
      </c>
      <c r="O376" t="str">
        <f>VLOOKUP(A376,Table1[#All],10,FALSE)</f>
        <v>tier - 1</v>
      </c>
      <c r="P376" t="str">
        <f>VLOOKUP(A376,Table1[#All],12,FALSE)</f>
        <v>R1011</v>
      </c>
      <c r="Q376">
        <f>VLOOKUP(A376,Table1[#All],6,FALSE)</f>
        <v>37</v>
      </c>
    </row>
    <row r="377" spans="1:17" x14ac:dyDescent="0.3">
      <c r="A377" s="10" t="s">
        <v>1995</v>
      </c>
      <c r="B377" t="str">
        <f>VLOOKUP(A377,'Customer Names'!A376:E2711,5,FALSE)</f>
        <v>Ornelas</v>
      </c>
      <c r="C377">
        <f>VLOOKUP(A377,'Medical Examinations'!A376:J2711,2,FALSE)</f>
        <v>22.42</v>
      </c>
      <c r="D377">
        <f>VLOOKUP(A377,'Medical Examinations'!A376:J2711,4,FALSE)</f>
        <v>4.68</v>
      </c>
      <c r="E377" t="str">
        <f>VLOOKUP(A377,'Medical Examinations'!A376:J2711,6,FALSE)</f>
        <v>Yes</v>
      </c>
      <c r="F377" t="str">
        <f>VLOOKUP(A377,'Medical Examinations'!A376:K2711,7,FALSE)</f>
        <v>No</v>
      </c>
      <c r="G377" t="str">
        <f>VLOOKUP(A377,'Medical Examinations'!A376:L2711,8,FALSE)</f>
        <v>No</v>
      </c>
      <c r="H377">
        <f>VLOOKUP(A377,'Medical Examinations'!A376:M2711,9,FALSE)</f>
        <v>1</v>
      </c>
      <c r="I377" t="str">
        <f>VLOOKUP(A377,'Medical Examinations'!A376:N2711,10,FALSE)</f>
        <v>No</v>
      </c>
      <c r="J377" t="str">
        <f>VLOOKUP(A377,'Medical Examinations'!A376:O2711,3,FALSE)</f>
        <v>Normal Weight</v>
      </c>
      <c r="K377" t="str">
        <f>VLOOKUP(A377,'Medical Examinations'!A376:P2711,5,FALSE)</f>
        <v>Normal</v>
      </c>
      <c r="L377" t="str">
        <f>VLOOKUP(A377,Table1[#All],5,FALSE)</f>
        <v>15-Sep-1988</v>
      </c>
      <c r="M377" s="16">
        <f>VLOOKUP(A377,Table1[#All],8,FALSE)</f>
        <v>27375.9</v>
      </c>
      <c r="N377" t="str">
        <f>VLOOKUP(A377,Table1[#All],9,FALSE)</f>
        <v>tier - 2</v>
      </c>
      <c r="O377" t="str">
        <f>VLOOKUP(A377,Table1[#All],10,FALSE)</f>
        <v>tier - 3</v>
      </c>
      <c r="P377" t="str">
        <f>VLOOKUP(A377,Table1[#All],12,FALSE)</f>
        <v>R1015</v>
      </c>
      <c r="Q377">
        <f>VLOOKUP(A377,Table1[#All],6,FALSE)</f>
        <v>34</v>
      </c>
    </row>
    <row r="378" spans="1:17" x14ac:dyDescent="0.3">
      <c r="A378" s="10" t="s">
        <v>1994</v>
      </c>
      <c r="B378" t="str">
        <f>VLOOKUP(A378,'Customer Names'!A377:E2712,5,FALSE)</f>
        <v>Fitzpatrick</v>
      </c>
      <c r="C378">
        <f>VLOOKUP(A378,'Medical Examinations'!A377:J2712,2,FALSE)</f>
        <v>31.35</v>
      </c>
      <c r="D378">
        <f>VLOOKUP(A378,'Medical Examinations'!A377:J2712,4,FALSE)</f>
        <v>4.33</v>
      </c>
      <c r="E378" t="str">
        <f>VLOOKUP(A378,'Medical Examinations'!A377:J2712,6,FALSE)</f>
        <v>Yes</v>
      </c>
      <c r="F378" t="str">
        <f>VLOOKUP(A378,'Medical Examinations'!A377:K2712,7,FALSE)</f>
        <v>No</v>
      </c>
      <c r="G378" t="str">
        <f>VLOOKUP(A378,'Medical Examinations'!A377:L2712,8,FALSE)</f>
        <v>Yes</v>
      </c>
      <c r="H378">
        <f>VLOOKUP(A378,'Medical Examinations'!A377:M2712,9,FALSE)</f>
        <v>1</v>
      </c>
      <c r="I378" t="str">
        <f>VLOOKUP(A378,'Medical Examinations'!A377:N2712,10,FALSE)</f>
        <v>No</v>
      </c>
      <c r="J378" t="str">
        <f>VLOOKUP(A378,'Medical Examinations'!A377:O2712,3,FALSE)</f>
        <v>Obesity</v>
      </c>
      <c r="K378" t="str">
        <f>VLOOKUP(A378,'Medical Examinations'!A377:P2712,5,FALSE)</f>
        <v>Normal</v>
      </c>
      <c r="L378" t="str">
        <f>VLOOKUP(A378,Table1[#All],5,FALSE)</f>
        <v>16-Oct-1969</v>
      </c>
      <c r="M378" s="16">
        <f>VLOOKUP(A378,Table1[#All],8,FALSE)</f>
        <v>27346.04</v>
      </c>
      <c r="N378" t="str">
        <f>VLOOKUP(A378,Table1[#All],9,FALSE)</f>
        <v>tier - 2</v>
      </c>
      <c r="O378" t="str">
        <f>VLOOKUP(A378,Table1[#All],10,FALSE)</f>
        <v>tier - 2</v>
      </c>
      <c r="P378" t="str">
        <f>VLOOKUP(A378,Table1[#All],12,FALSE)</f>
        <v>R1013</v>
      </c>
      <c r="Q378">
        <f>VLOOKUP(A378,Table1[#All],6,FALSE)</f>
        <v>53</v>
      </c>
    </row>
    <row r="379" spans="1:17" x14ac:dyDescent="0.3">
      <c r="A379" s="10" t="s">
        <v>1993</v>
      </c>
      <c r="B379" t="str">
        <f>VLOOKUP(A379,'Customer Names'!A378:E2713,5,FALSE)</f>
        <v>Bloomquist</v>
      </c>
      <c r="C379">
        <f>VLOOKUP(A379,'Medical Examinations'!A378:J2713,2,FALSE)</f>
        <v>31.9</v>
      </c>
      <c r="D379">
        <f>VLOOKUP(A379,'Medical Examinations'!A378:J2713,4,FALSE)</f>
        <v>11.89</v>
      </c>
      <c r="E379" t="str">
        <f>VLOOKUP(A379,'Medical Examinations'!A378:J2713,6,FALSE)</f>
        <v>No</v>
      </c>
      <c r="F379" t="str">
        <f>VLOOKUP(A379,'Medical Examinations'!A378:K2713,7,FALSE)</f>
        <v>No</v>
      </c>
      <c r="G379" t="str">
        <f>VLOOKUP(A379,'Medical Examinations'!A378:L2713,8,FALSE)</f>
        <v>No</v>
      </c>
      <c r="H379">
        <f>VLOOKUP(A379,'Medical Examinations'!A378:M2713,9,FALSE)</f>
        <v>0</v>
      </c>
      <c r="I379" t="str">
        <f>VLOOKUP(A379,'Medical Examinations'!A378:N2713,10,FALSE)</f>
        <v>No</v>
      </c>
      <c r="J379" t="str">
        <f>VLOOKUP(A379,'Medical Examinations'!A378:O2713,3,FALSE)</f>
        <v>Obesity</v>
      </c>
      <c r="K379" t="str">
        <f>VLOOKUP(A379,'Medical Examinations'!A378:P2713,5,FALSE)</f>
        <v>Diabetes</v>
      </c>
      <c r="L379" t="str">
        <f>VLOOKUP(A379,Table1[#All],5,FALSE)</f>
        <v>06-Jun-1968</v>
      </c>
      <c r="M379" s="16">
        <f>VLOOKUP(A379,Table1[#All],8,FALSE)</f>
        <v>27322.73</v>
      </c>
      <c r="N379" t="str">
        <f>VLOOKUP(A379,Table1[#All],9,FALSE)</f>
        <v>tier - 2</v>
      </c>
      <c r="O379" t="str">
        <f>VLOOKUP(A379,Table1[#All],10,FALSE)</f>
        <v>tier - 2</v>
      </c>
      <c r="P379" t="str">
        <f>VLOOKUP(A379,Table1[#All],12,FALSE)</f>
        <v>R1013</v>
      </c>
      <c r="Q379">
        <f>VLOOKUP(A379,Table1[#All],6,FALSE)</f>
        <v>55</v>
      </c>
    </row>
    <row r="380" spans="1:17" x14ac:dyDescent="0.3">
      <c r="A380" s="10" t="s">
        <v>1992</v>
      </c>
      <c r="B380" t="str">
        <f>VLOOKUP(A380,'Customer Names'!A379:E2714,5,FALSE)</f>
        <v>Wick</v>
      </c>
      <c r="C380">
        <f>VLOOKUP(A380,'Medical Examinations'!A379:J2714,2,FALSE)</f>
        <v>30.6</v>
      </c>
      <c r="D380">
        <f>VLOOKUP(A380,'Medical Examinations'!A379:J2714,4,FALSE)</f>
        <v>5.24</v>
      </c>
      <c r="E380" t="str">
        <f>VLOOKUP(A380,'Medical Examinations'!A379:J2714,6,FALSE)</f>
        <v>No</v>
      </c>
      <c r="F380" t="str">
        <f>VLOOKUP(A380,'Medical Examinations'!A379:K2714,7,FALSE)</f>
        <v>No</v>
      </c>
      <c r="G380" t="str">
        <f>VLOOKUP(A380,'Medical Examinations'!A379:L2714,8,FALSE)</f>
        <v>No</v>
      </c>
      <c r="H380">
        <f>VLOOKUP(A380,'Medical Examinations'!A379:M2714,9,FALSE)</f>
        <v>0</v>
      </c>
      <c r="I380" t="str">
        <f>VLOOKUP(A380,'Medical Examinations'!A379:N2714,10,FALSE)</f>
        <v>Yes</v>
      </c>
      <c r="J380" t="str">
        <f>VLOOKUP(A380,'Medical Examinations'!A379:O2714,3,FALSE)</f>
        <v>Obesity</v>
      </c>
      <c r="K380" t="str">
        <f>VLOOKUP(A380,'Medical Examinations'!A379:P2714,5,FALSE)</f>
        <v>Normal</v>
      </c>
      <c r="L380" t="str">
        <f>VLOOKUP(A380,Table1[#All],5,FALSE)</f>
        <v>02-Dec-1999</v>
      </c>
      <c r="M380" s="16">
        <f>VLOOKUP(A380,Table1[#All],8,FALSE)</f>
        <v>27236.959999999999</v>
      </c>
      <c r="N380" t="str">
        <f>VLOOKUP(A380,Table1[#All],9,FALSE)</f>
        <v>tier - 2</v>
      </c>
      <c r="O380" t="str">
        <f>VLOOKUP(A380,Table1[#All],10,FALSE)</f>
        <v>tier - 1</v>
      </c>
      <c r="P380" t="str">
        <f>VLOOKUP(A380,Table1[#All],12,FALSE)</f>
        <v>R1011</v>
      </c>
      <c r="Q380">
        <f>VLOOKUP(A380,Table1[#All],6,FALSE)</f>
        <v>23</v>
      </c>
    </row>
    <row r="381" spans="1:17" x14ac:dyDescent="0.3">
      <c r="A381" s="10" t="s">
        <v>1991</v>
      </c>
      <c r="B381" t="str">
        <f>VLOOKUP(A381,'Customer Names'!A380:E2715,5,FALSE)</f>
        <v>Zappala</v>
      </c>
      <c r="C381">
        <f>VLOOKUP(A381,'Medical Examinations'!A380:J2715,2,FALSE)</f>
        <v>28.975000000000001</v>
      </c>
      <c r="D381">
        <f>VLOOKUP(A381,'Medical Examinations'!A380:J2715,4,FALSE)</f>
        <v>7.63</v>
      </c>
      <c r="E381" t="str">
        <f>VLOOKUP(A381,'Medical Examinations'!A380:J2715,6,FALSE)</f>
        <v>No</v>
      </c>
      <c r="F381" t="str">
        <f>VLOOKUP(A381,'Medical Examinations'!A380:K2715,7,FALSE)</f>
        <v>No</v>
      </c>
      <c r="G381" t="str">
        <f>VLOOKUP(A381,'Medical Examinations'!A380:L2715,8,FALSE)</f>
        <v>No</v>
      </c>
      <c r="H381">
        <f>VLOOKUP(A381,'Medical Examinations'!A380:M2715,9,FALSE)</f>
        <v>0</v>
      </c>
      <c r="I381" t="str">
        <f>VLOOKUP(A381,'Medical Examinations'!A380:N2715,10,FALSE)</f>
        <v>Yes</v>
      </c>
      <c r="J381" t="str">
        <f>VLOOKUP(A381,'Medical Examinations'!A380:O2715,3,FALSE)</f>
        <v>Over Weight</v>
      </c>
      <c r="K381" t="str">
        <f>VLOOKUP(A381,'Medical Examinations'!A380:P2715,5,FALSE)</f>
        <v>Diabetes</v>
      </c>
      <c r="L381" t="str">
        <f>VLOOKUP(A381,Table1[#All],5,FALSE)</f>
        <v>21-Dec-1965</v>
      </c>
      <c r="M381" s="16">
        <f>VLOOKUP(A381,Table1[#All],8,FALSE)</f>
        <v>27218.44</v>
      </c>
      <c r="N381" t="str">
        <f>VLOOKUP(A381,Table1[#All],9,FALSE)</f>
        <v>tier - 2</v>
      </c>
      <c r="O381" t="str">
        <f>VLOOKUP(A381,Table1[#All],10,FALSE)</f>
        <v>tier - 1</v>
      </c>
      <c r="P381" t="str">
        <f>VLOOKUP(A381,Table1[#All],12,FALSE)</f>
        <v>R1017</v>
      </c>
      <c r="Q381">
        <f>VLOOKUP(A381,Table1[#All],6,FALSE)</f>
        <v>57</v>
      </c>
    </row>
    <row r="382" spans="1:17" x14ac:dyDescent="0.3">
      <c r="A382" s="10" t="s">
        <v>1990</v>
      </c>
      <c r="B382" t="str">
        <f>VLOOKUP(A382,'Customer Names'!A381:E2716,5,FALSE)</f>
        <v>Earle</v>
      </c>
      <c r="C382">
        <f>VLOOKUP(A382,'Medical Examinations'!A381:J2716,2,FALSE)</f>
        <v>24.86</v>
      </c>
      <c r="D382">
        <f>VLOOKUP(A382,'Medical Examinations'!A381:J2716,4,FALSE)</f>
        <v>8.92</v>
      </c>
      <c r="E382" t="str">
        <f>VLOOKUP(A382,'Medical Examinations'!A381:J2716,6,FALSE)</f>
        <v>Yes</v>
      </c>
      <c r="F382" t="str">
        <f>VLOOKUP(A382,'Medical Examinations'!A381:K2716,7,FALSE)</f>
        <v>No</v>
      </c>
      <c r="G382" t="str">
        <f>VLOOKUP(A382,'Medical Examinations'!A381:L2716,8,FALSE)</f>
        <v>No</v>
      </c>
      <c r="H382">
        <f>VLOOKUP(A382,'Medical Examinations'!A381:M2716,9,FALSE)</f>
        <v>2</v>
      </c>
      <c r="I382" t="str">
        <f>VLOOKUP(A382,'Medical Examinations'!A381:N2716,10,FALSE)</f>
        <v>No</v>
      </c>
      <c r="J382" t="str">
        <f>VLOOKUP(A382,'Medical Examinations'!A381:O2716,3,FALSE)</f>
        <v>Normal Weight</v>
      </c>
      <c r="K382" t="str">
        <f>VLOOKUP(A382,'Medical Examinations'!A381:P2716,5,FALSE)</f>
        <v>Diabetes</v>
      </c>
      <c r="L382" t="str">
        <f>VLOOKUP(A382,Table1[#All],5,FALSE)</f>
        <v>02-Oct-1970</v>
      </c>
      <c r="M382" s="16">
        <f>VLOOKUP(A382,Table1[#All],8,FALSE)</f>
        <v>27117.99</v>
      </c>
      <c r="N382" t="str">
        <f>VLOOKUP(A382,Table1[#All],9,FALSE)</f>
        <v>tier - 2</v>
      </c>
      <c r="O382" t="str">
        <f>VLOOKUP(A382,Table1[#All],10,FALSE)</f>
        <v>tier - 2</v>
      </c>
      <c r="P382" t="str">
        <f>VLOOKUP(A382,Table1[#All],12,FALSE)</f>
        <v>R1013</v>
      </c>
      <c r="Q382">
        <f>VLOOKUP(A382,Table1[#All],6,FALSE)</f>
        <v>52</v>
      </c>
    </row>
    <row r="383" spans="1:17" x14ac:dyDescent="0.3">
      <c r="A383" s="10" t="s">
        <v>1989</v>
      </c>
      <c r="B383" t="str">
        <f>VLOOKUP(A383,'Customer Names'!A382:E2717,5,FALSE)</f>
        <v>Majewski</v>
      </c>
      <c r="C383">
        <f>VLOOKUP(A383,'Medical Examinations'!A382:J2717,2,FALSE)</f>
        <v>19.54</v>
      </c>
      <c r="D383">
        <f>VLOOKUP(A383,'Medical Examinations'!A382:J2717,4,FALSE)</f>
        <v>5.37</v>
      </c>
      <c r="E383" t="str">
        <f>VLOOKUP(A383,'Medical Examinations'!A382:J2717,6,FALSE)</f>
        <v>No</v>
      </c>
      <c r="F383" t="str">
        <f>VLOOKUP(A383,'Medical Examinations'!A382:K2717,7,FALSE)</f>
        <v>No</v>
      </c>
      <c r="G383" t="str">
        <f>VLOOKUP(A383,'Medical Examinations'!A382:L2717,8,FALSE)</f>
        <v>No</v>
      </c>
      <c r="H383">
        <f>VLOOKUP(A383,'Medical Examinations'!A382:M2717,9,FALSE)</f>
        <v>0</v>
      </c>
      <c r="I383" t="str">
        <f>VLOOKUP(A383,'Medical Examinations'!A382:N2717,10,FALSE)</f>
        <v>Yes</v>
      </c>
      <c r="J383" t="str">
        <f>VLOOKUP(A383,'Medical Examinations'!A382:O2717,3,FALSE)</f>
        <v>Normal Weight</v>
      </c>
      <c r="K383" t="str">
        <f>VLOOKUP(A383,'Medical Examinations'!A382:P2717,5,FALSE)</f>
        <v>Normal</v>
      </c>
      <c r="L383" t="str">
        <f>VLOOKUP(A383,Table1[#All],5,FALSE)</f>
        <v>13-Dec-1990</v>
      </c>
      <c r="M383" s="16">
        <f>VLOOKUP(A383,Table1[#All],8,FALSE)</f>
        <v>27092.38</v>
      </c>
      <c r="N383" t="str">
        <f>VLOOKUP(A383,Table1[#All],9,FALSE)</f>
        <v>tier - 2</v>
      </c>
      <c r="O383" t="str">
        <f>VLOOKUP(A383,Table1[#All],10,FALSE)</f>
        <v>tier - 3</v>
      </c>
      <c r="P383" t="str">
        <f>VLOOKUP(A383,Table1[#All],12,FALSE)</f>
        <v>R1011</v>
      </c>
      <c r="Q383">
        <f>VLOOKUP(A383,Table1[#All],6,FALSE)</f>
        <v>32</v>
      </c>
    </row>
    <row r="384" spans="1:17" x14ac:dyDescent="0.3">
      <c r="A384" s="10" t="s">
        <v>1988</v>
      </c>
      <c r="B384" t="str">
        <f>VLOOKUP(A384,'Customer Names'!A383:E2718,5,FALSE)</f>
        <v>Apfelbaum</v>
      </c>
      <c r="C384">
        <f>VLOOKUP(A384,'Medical Examinations'!A383:J2718,2,FALSE)</f>
        <v>26.74</v>
      </c>
      <c r="D384">
        <f>VLOOKUP(A384,'Medical Examinations'!A383:J2718,4,FALSE)</f>
        <v>4.3099999999999996</v>
      </c>
      <c r="E384" t="str">
        <f>VLOOKUP(A384,'Medical Examinations'!A383:J2718,6,FALSE)</f>
        <v>No</v>
      </c>
      <c r="F384" t="str">
        <f>VLOOKUP(A384,'Medical Examinations'!A383:K2718,7,FALSE)</f>
        <v>No</v>
      </c>
      <c r="G384" t="str">
        <f>VLOOKUP(A384,'Medical Examinations'!A383:L2718,8,FALSE)</f>
        <v>No</v>
      </c>
      <c r="H384">
        <f>VLOOKUP(A384,'Medical Examinations'!A383:M2718,9,FALSE)</f>
        <v>0</v>
      </c>
      <c r="I384" t="str">
        <f>VLOOKUP(A384,'Medical Examinations'!A383:N2718,10,FALSE)</f>
        <v>Yes</v>
      </c>
      <c r="J384" t="str">
        <f>VLOOKUP(A384,'Medical Examinations'!A383:O2718,3,FALSE)</f>
        <v>Over Weight</v>
      </c>
      <c r="K384" t="str">
        <f>VLOOKUP(A384,'Medical Examinations'!A383:P2718,5,FALSE)</f>
        <v>Normal</v>
      </c>
      <c r="L384" t="str">
        <f>VLOOKUP(A384,Table1[#All],5,FALSE)</f>
        <v>02-Jul-1994</v>
      </c>
      <c r="M384" s="16">
        <f>VLOOKUP(A384,Table1[#All],8,FALSE)</f>
        <v>27080.639999999999</v>
      </c>
      <c r="N384" t="str">
        <f>VLOOKUP(A384,Table1[#All],9,FALSE)</f>
        <v>tier - 2</v>
      </c>
      <c r="O384" t="str">
        <f>VLOOKUP(A384,Table1[#All],10,FALSE)</f>
        <v>tier - 2</v>
      </c>
      <c r="P384" t="str">
        <f>VLOOKUP(A384,Table1[#All],12,FALSE)</f>
        <v>R1011</v>
      </c>
      <c r="Q384">
        <f>VLOOKUP(A384,Table1[#All],6,FALSE)</f>
        <v>28</v>
      </c>
    </row>
    <row r="385" spans="1:17" x14ac:dyDescent="0.3">
      <c r="A385" s="10" t="s">
        <v>1987</v>
      </c>
      <c r="B385" t="str">
        <f>VLOOKUP(A385,'Customer Names'!A384:E2719,5,FALSE)</f>
        <v>Graham</v>
      </c>
      <c r="C385">
        <f>VLOOKUP(A385,'Medical Examinations'!A384:J2719,2,FALSE)</f>
        <v>22.99</v>
      </c>
      <c r="D385">
        <f>VLOOKUP(A385,'Medical Examinations'!A384:J2719,4,FALSE)</f>
        <v>10.46</v>
      </c>
      <c r="E385" t="str">
        <f>VLOOKUP(A385,'Medical Examinations'!A384:J2719,6,FALSE)</f>
        <v>No</v>
      </c>
      <c r="F385" t="str">
        <f>VLOOKUP(A385,'Medical Examinations'!A384:K2719,7,FALSE)</f>
        <v>No</v>
      </c>
      <c r="G385" t="str">
        <f>VLOOKUP(A385,'Medical Examinations'!A384:L2719,8,FALSE)</f>
        <v>No</v>
      </c>
      <c r="H385">
        <f>VLOOKUP(A385,'Medical Examinations'!A384:M2719,9,FALSE)</f>
        <v>3</v>
      </c>
      <c r="I385" t="str">
        <f>VLOOKUP(A385,'Medical Examinations'!A384:N2719,10,FALSE)</f>
        <v>Yes</v>
      </c>
      <c r="J385" t="str">
        <f>VLOOKUP(A385,'Medical Examinations'!A384:O2719,3,FALSE)</f>
        <v>Normal Weight</v>
      </c>
      <c r="K385" t="str">
        <f>VLOOKUP(A385,'Medical Examinations'!A384:P2719,5,FALSE)</f>
        <v>Diabetes</v>
      </c>
      <c r="L385" t="str">
        <f>VLOOKUP(A385,Table1[#All],5,FALSE)</f>
        <v>30-Jun-1958</v>
      </c>
      <c r="M385" s="16">
        <f>VLOOKUP(A385,Table1[#All],8,FALSE)</f>
        <v>27037.91</v>
      </c>
      <c r="N385" t="str">
        <f>VLOOKUP(A385,Table1[#All],9,FALSE)</f>
        <v>tier - 2</v>
      </c>
      <c r="O385" t="str">
        <f>VLOOKUP(A385,Table1[#All],10,FALSE)</f>
        <v>tier - 2</v>
      </c>
      <c r="P385" t="str">
        <f>VLOOKUP(A385,Table1[#All],12,FALSE)</f>
        <v>R1013</v>
      </c>
      <c r="Q385">
        <f>VLOOKUP(A385,Table1[#All],6,FALSE)</f>
        <v>64</v>
      </c>
    </row>
    <row r="386" spans="1:17" x14ac:dyDescent="0.3">
      <c r="A386" s="10" t="s">
        <v>1986</v>
      </c>
      <c r="B386" t="str">
        <f>VLOOKUP(A386,'Customer Names'!A385:E2720,5,FALSE)</f>
        <v>Whitacre</v>
      </c>
      <c r="C386">
        <f>VLOOKUP(A386,'Medical Examinations'!A385:J2720,2,FALSE)</f>
        <v>31.46</v>
      </c>
      <c r="D386">
        <f>VLOOKUP(A386,'Medical Examinations'!A385:J2720,4,FALSE)</f>
        <v>7.39</v>
      </c>
      <c r="E386" t="str">
        <f>VLOOKUP(A386,'Medical Examinations'!A385:J2720,6,FALSE)</f>
        <v>No</v>
      </c>
      <c r="F386" t="str">
        <f>VLOOKUP(A386,'Medical Examinations'!A385:K2720,7,FALSE)</f>
        <v>No</v>
      </c>
      <c r="G386" t="str">
        <f>VLOOKUP(A386,'Medical Examinations'!A385:L2720,8,FALSE)</f>
        <v>No</v>
      </c>
      <c r="H386">
        <f>VLOOKUP(A386,'Medical Examinations'!A385:M2720,9,FALSE)</f>
        <v>0</v>
      </c>
      <c r="I386" t="str">
        <f>VLOOKUP(A386,'Medical Examinations'!A385:N2720,10,FALSE)</f>
        <v>No</v>
      </c>
      <c r="J386" t="str">
        <f>VLOOKUP(A386,'Medical Examinations'!A385:O2720,3,FALSE)</f>
        <v>Obesity</v>
      </c>
      <c r="K386" t="str">
        <f>VLOOKUP(A386,'Medical Examinations'!A385:P2720,5,FALSE)</f>
        <v>Diabetes</v>
      </c>
      <c r="L386" t="str">
        <f>VLOOKUP(A386,Table1[#All],5,FALSE)</f>
        <v>09-Jul-1960</v>
      </c>
      <c r="M386" s="16">
        <f>VLOOKUP(A386,Table1[#All],8,FALSE)</f>
        <v>27000.98</v>
      </c>
      <c r="N386" t="str">
        <f>VLOOKUP(A386,Table1[#All],9,FALSE)</f>
        <v>tier - 2</v>
      </c>
      <c r="O386" t="str">
        <f>VLOOKUP(A386,Table1[#All],10,FALSE)</f>
        <v>tier - 2</v>
      </c>
      <c r="P386" t="str">
        <f>VLOOKUP(A386,Table1[#All],12,FALSE)</f>
        <v>R1013</v>
      </c>
      <c r="Q386">
        <f>VLOOKUP(A386,Table1[#All],6,FALSE)</f>
        <v>62</v>
      </c>
    </row>
    <row r="387" spans="1:17" x14ac:dyDescent="0.3">
      <c r="A387" s="10" t="s">
        <v>1985</v>
      </c>
      <c r="B387" t="str">
        <f>VLOOKUP(A387,'Customer Names'!A386:E2721,5,FALSE)</f>
        <v>Wegener</v>
      </c>
      <c r="C387">
        <f>VLOOKUP(A387,'Medical Examinations'!A386:J2721,2,FALSE)</f>
        <v>30.86</v>
      </c>
      <c r="D387">
        <f>VLOOKUP(A387,'Medical Examinations'!A386:J2721,4,FALSE)</f>
        <v>6.18</v>
      </c>
      <c r="E387" t="str">
        <f>VLOOKUP(A387,'Medical Examinations'!A386:J2721,6,FALSE)</f>
        <v>No</v>
      </c>
      <c r="F387" t="str">
        <f>VLOOKUP(A387,'Medical Examinations'!A386:K2721,7,FALSE)</f>
        <v>Yes</v>
      </c>
      <c r="G387" t="str">
        <f>VLOOKUP(A387,'Medical Examinations'!A386:L2721,8,FALSE)</f>
        <v>No</v>
      </c>
      <c r="H387">
        <f>VLOOKUP(A387,'Medical Examinations'!A386:M2721,9,FALSE)</f>
        <v>2</v>
      </c>
      <c r="I387" t="str">
        <f>VLOOKUP(A387,'Medical Examinations'!A386:N2721,10,FALSE)</f>
        <v>Yes</v>
      </c>
      <c r="J387" t="str">
        <f>VLOOKUP(A387,'Medical Examinations'!A386:O2721,3,FALSE)</f>
        <v>Obesity</v>
      </c>
      <c r="K387" t="str">
        <f>VLOOKUP(A387,'Medical Examinations'!A386:P2721,5,FALSE)</f>
        <v>Prediabetes</v>
      </c>
      <c r="L387" t="str">
        <f>VLOOKUP(A387,Table1[#All],5,FALSE)</f>
        <v>09-Nov-2000</v>
      </c>
      <c r="M387" s="16">
        <f>VLOOKUP(A387,Table1[#All],8,FALSE)</f>
        <v>26936.98</v>
      </c>
      <c r="N387" t="str">
        <f>VLOOKUP(A387,Table1[#All],9,FALSE)</f>
        <v>tier - 2</v>
      </c>
      <c r="O387" t="str">
        <f>VLOOKUP(A387,Table1[#All],10,FALSE)</f>
        <v>tier - 3</v>
      </c>
      <c r="P387" t="str">
        <f>VLOOKUP(A387,Table1[#All],12,FALSE)</f>
        <v>R1011</v>
      </c>
      <c r="Q387">
        <f>VLOOKUP(A387,Table1[#All],6,FALSE)</f>
        <v>22</v>
      </c>
    </row>
    <row r="388" spans="1:17" x14ac:dyDescent="0.3">
      <c r="A388" s="10" t="s">
        <v>1984</v>
      </c>
      <c r="B388" t="str">
        <f>VLOOKUP(A388,'Customer Names'!A387:E2722,5,FALSE)</f>
        <v>Collie</v>
      </c>
      <c r="C388">
        <f>VLOOKUP(A388,'Medical Examinations'!A387:J2722,2,FALSE)</f>
        <v>31.96</v>
      </c>
      <c r="D388">
        <f>VLOOKUP(A388,'Medical Examinations'!A387:J2722,4,FALSE)</f>
        <v>8.86</v>
      </c>
      <c r="E388" t="str">
        <f>VLOOKUP(A388,'Medical Examinations'!A387:J2722,6,FALSE)</f>
        <v>No</v>
      </c>
      <c r="F388" t="str">
        <f>VLOOKUP(A388,'Medical Examinations'!A387:K2722,7,FALSE)</f>
        <v>No</v>
      </c>
      <c r="G388" t="str">
        <f>VLOOKUP(A388,'Medical Examinations'!A387:L2722,8,FALSE)</f>
        <v>No</v>
      </c>
      <c r="H388">
        <f>VLOOKUP(A388,'Medical Examinations'!A387:M2722,9,FALSE)</f>
        <v>0</v>
      </c>
      <c r="I388" t="str">
        <f>VLOOKUP(A388,'Medical Examinations'!A387:N2722,10,FALSE)</f>
        <v>Yes</v>
      </c>
      <c r="J388" t="str">
        <f>VLOOKUP(A388,'Medical Examinations'!A387:O2722,3,FALSE)</f>
        <v>Obesity</v>
      </c>
      <c r="K388" t="str">
        <f>VLOOKUP(A388,'Medical Examinations'!A387:P2722,5,FALSE)</f>
        <v>Diabetes</v>
      </c>
      <c r="L388" t="str">
        <f>VLOOKUP(A388,Table1[#All],5,FALSE)</f>
        <v>17-Jun-2002</v>
      </c>
      <c r="M388" s="16">
        <f>VLOOKUP(A388,Table1[#All],8,FALSE)</f>
        <v>26927.69</v>
      </c>
      <c r="N388" t="str">
        <f>VLOOKUP(A388,Table1[#All],9,FALSE)</f>
        <v>tier - 2</v>
      </c>
      <c r="O388" t="str">
        <f>VLOOKUP(A388,Table1[#All],10,FALSE)</f>
        <v>tier - 2</v>
      </c>
      <c r="P388" t="str">
        <f>VLOOKUP(A388,Table1[#All],12,FALSE)</f>
        <v>R1011</v>
      </c>
      <c r="Q388">
        <f>VLOOKUP(A388,Table1[#All],6,FALSE)</f>
        <v>20</v>
      </c>
    </row>
    <row r="389" spans="1:17" x14ac:dyDescent="0.3">
      <c r="A389" s="10" t="s">
        <v>1983</v>
      </c>
      <c r="B389" t="str">
        <f>VLOOKUP(A389,'Customer Names'!A388:E2723,5,FALSE)</f>
        <v>Murphy</v>
      </c>
      <c r="C389">
        <f>VLOOKUP(A389,'Medical Examinations'!A388:J2723,2,FALSE)</f>
        <v>23.76</v>
      </c>
      <c r="D389">
        <f>VLOOKUP(A389,'Medical Examinations'!A388:J2723,4,FALSE)</f>
        <v>10.96</v>
      </c>
      <c r="E389" t="str">
        <f>VLOOKUP(A389,'Medical Examinations'!A388:J2723,6,FALSE)</f>
        <v>No</v>
      </c>
      <c r="F389" t="str">
        <f>VLOOKUP(A389,'Medical Examinations'!A388:K2723,7,FALSE)</f>
        <v>No</v>
      </c>
      <c r="G389" t="str">
        <f>VLOOKUP(A389,'Medical Examinations'!A388:L2723,8,FALSE)</f>
        <v>No</v>
      </c>
      <c r="H389">
        <f>VLOOKUP(A389,'Medical Examinations'!A388:M2723,9,FALSE)</f>
        <v>3</v>
      </c>
      <c r="I389" t="str">
        <f>VLOOKUP(A389,'Medical Examinations'!A388:N2723,10,FALSE)</f>
        <v>Yes</v>
      </c>
      <c r="J389" t="str">
        <f>VLOOKUP(A389,'Medical Examinations'!A388:O2723,3,FALSE)</f>
        <v>Normal Weight</v>
      </c>
      <c r="K389" t="str">
        <f>VLOOKUP(A389,'Medical Examinations'!A388:P2723,5,FALSE)</f>
        <v>Diabetes</v>
      </c>
      <c r="L389" t="str">
        <f>VLOOKUP(A389,Table1[#All],5,FALSE)</f>
        <v>25-Dec-1958</v>
      </c>
      <c r="M389" s="16">
        <f>VLOOKUP(A389,Table1[#All],8,FALSE)</f>
        <v>26926.51</v>
      </c>
      <c r="N389" t="str">
        <f>VLOOKUP(A389,Table1[#All],9,FALSE)</f>
        <v>tier - 2</v>
      </c>
      <c r="O389" t="str">
        <f>VLOOKUP(A389,Table1[#All],10,FALSE)</f>
        <v>tier - 1</v>
      </c>
      <c r="P389" t="str">
        <f>VLOOKUP(A389,Table1[#All],12,FALSE)</f>
        <v>R1013</v>
      </c>
      <c r="Q389">
        <f>VLOOKUP(A389,Table1[#All],6,FALSE)</f>
        <v>64</v>
      </c>
    </row>
    <row r="390" spans="1:17" x14ac:dyDescent="0.3">
      <c r="A390" s="10" t="s">
        <v>1982</v>
      </c>
      <c r="B390" t="str">
        <f>VLOOKUP(A390,'Customer Names'!A389:E2724,5,FALSE)</f>
        <v>Butters</v>
      </c>
      <c r="C390">
        <f>VLOOKUP(A390,'Medical Examinations'!A389:J2724,2,FALSE)</f>
        <v>19.38</v>
      </c>
      <c r="D390">
        <f>VLOOKUP(A390,'Medical Examinations'!A389:J2724,4,FALSE)</f>
        <v>6.28</v>
      </c>
      <c r="E390" t="str">
        <f>VLOOKUP(A390,'Medical Examinations'!A389:J2724,6,FALSE)</f>
        <v>No</v>
      </c>
      <c r="F390" t="str">
        <f>VLOOKUP(A390,'Medical Examinations'!A389:K2724,7,FALSE)</f>
        <v>No</v>
      </c>
      <c r="G390" t="str">
        <f>VLOOKUP(A390,'Medical Examinations'!A389:L2724,8,FALSE)</f>
        <v>No</v>
      </c>
      <c r="H390">
        <f>VLOOKUP(A390,'Medical Examinations'!A389:M2724,9,FALSE)</f>
        <v>0</v>
      </c>
      <c r="I390" t="str">
        <f>VLOOKUP(A390,'Medical Examinations'!A389:N2724,10,FALSE)</f>
        <v>Yes</v>
      </c>
      <c r="J390" t="str">
        <f>VLOOKUP(A390,'Medical Examinations'!A389:O2724,3,FALSE)</f>
        <v>Normal Weight</v>
      </c>
      <c r="K390" t="str">
        <f>VLOOKUP(A390,'Medical Examinations'!A389:P2724,5,FALSE)</f>
        <v>Prediabetes</v>
      </c>
      <c r="L390" t="str">
        <f>VLOOKUP(A390,Table1[#All],5,FALSE)</f>
        <v>22-Aug-1991</v>
      </c>
      <c r="M390" s="16">
        <f>VLOOKUP(A390,Table1[#All],8,FALSE)</f>
        <v>26912.560000000001</v>
      </c>
      <c r="N390" t="str">
        <f>VLOOKUP(A390,Table1[#All],9,FALSE)</f>
        <v>tier - 2</v>
      </c>
      <c r="O390" t="str">
        <f>VLOOKUP(A390,Table1[#All],10,FALSE)</f>
        <v>tier - 2</v>
      </c>
      <c r="P390" t="str">
        <f>VLOOKUP(A390,Table1[#All],12,FALSE)</f>
        <v>R1011</v>
      </c>
      <c r="Q390">
        <f>VLOOKUP(A390,Table1[#All],6,FALSE)</f>
        <v>31</v>
      </c>
    </row>
    <row r="391" spans="1:17" x14ac:dyDescent="0.3">
      <c r="A391" s="10" t="s">
        <v>1981</v>
      </c>
      <c r="B391" t="str">
        <f>VLOOKUP(A391,'Customer Names'!A390:E2725,5,FALSE)</f>
        <v>Cook</v>
      </c>
      <c r="C391">
        <f>VLOOKUP(A391,'Medical Examinations'!A390:J2725,2,FALSE)</f>
        <v>16.21</v>
      </c>
      <c r="D391">
        <f>VLOOKUP(A391,'Medical Examinations'!A390:J2725,4,FALSE)</f>
        <v>6.29</v>
      </c>
      <c r="E391" t="str">
        <f>VLOOKUP(A391,'Medical Examinations'!A390:J2725,6,FALSE)</f>
        <v>Yes</v>
      </c>
      <c r="F391" t="str">
        <f>VLOOKUP(A391,'Medical Examinations'!A390:K2725,7,FALSE)</f>
        <v>No</v>
      </c>
      <c r="G391" t="str">
        <f>VLOOKUP(A391,'Medical Examinations'!A390:L2725,8,FALSE)</f>
        <v>No</v>
      </c>
      <c r="H391">
        <f>VLOOKUP(A391,'Medical Examinations'!A390:M2725,9,FALSE)</f>
        <v>1</v>
      </c>
      <c r="I391" t="str">
        <f>VLOOKUP(A391,'Medical Examinations'!A390:N2725,10,FALSE)</f>
        <v>Yes</v>
      </c>
      <c r="J391" t="str">
        <f>VLOOKUP(A391,'Medical Examinations'!A390:O2725,3,FALSE)</f>
        <v>Under Weight</v>
      </c>
      <c r="K391" t="str">
        <f>VLOOKUP(A391,'Medical Examinations'!A390:P2725,5,FALSE)</f>
        <v>Prediabetes</v>
      </c>
      <c r="L391" t="str">
        <f>VLOOKUP(A391,Table1[#All],5,FALSE)</f>
        <v>22-Jul-1988</v>
      </c>
      <c r="M391" s="16">
        <f>VLOOKUP(A391,Table1[#All],8,FALSE)</f>
        <v>26607.89</v>
      </c>
      <c r="N391" t="str">
        <f>VLOOKUP(A391,Table1[#All],9,FALSE)</f>
        <v>tier - 2</v>
      </c>
      <c r="O391" t="str">
        <f>VLOOKUP(A391,Table1[#All],10,FALSE)</f>
        <v>tier - 1</v>
      </c>
      <c r="P391" t="str">
        <f>VLOOKUP(A391,Table1[#All],12,FALSE)</f>
        <v>R1011</v>
      </c>
      <c r="Q391">
        <f>VLOOKUP(A391,Table1[#All],6,FALSE)</f>
        <v>34</v>
      </c>
    </row>
    <row r="392" spans="1:17" x14ac:dyDescent="0.3">
      <c r="A392" s="10" t="s">
        <v>1980</v>
      </c>
      <c r="B392" t="str">
        <f>VLOOKUP(A392,'Customer Names'!A391:E2726,5,FALSE)</f>
        <v>Breen</v>
      </c>
      <c r="C392">
        <f>VLOOKUP(A392,'Medical Examinations'!A391:J2726,2,FALSE)</f>
        <v>32.54</v>
      </c>
      <c r="D392">
        <f>VLOOKUP(A392,'Medical Examinations'!A391:J2726,4,FALSE)</f>
        <v>4.0199999999999996</v>
      </c>
      <c r="E392" t="str">
        <f>VLOOKUP(A392,'Medical Examinations'!A391:J2726,6,FALSE)</f>
        <v>No</v>
      </c>
      <c r="F392" t="str">
        <f>VLOOKUP(A392,'Medical Examinations'!A391:K2726,7,FALSE)</f>
        <v>Yes</v>
      </c>
      <c r="G392" t="str">
        <f>VLOOKUP(A392,'Medical Examinations'!A391:L2726,8,FALSE)</f>
        <v>No</v>
      </c>
      <c r="H392">
        <f>VLOOKUP(A392,'Medical Examinations'!A391:M2726,9,FALSE)</f>
        <v>1</v>
      </c>
      <c r="I392" t="str">
        <f>VLOOKUP(A392,'Medical Examinations'!A391:N2726,10,FALSE)</f>
        <v>Yes</v>
      </c>
      <c r="J392" t="str">
        <f>VLOOKUP(A392,'Medical Examinations'!A391:O2726,3,FALSE)</f>
        <v>Obesity</v>
      </c>
      <c r="K392" t="str">
        <f>VLOOKUP(A392,'Medical Examinations'!A391:P2726,5,FALSE)</f>
        <v>Normal</v>
      </c>
      <c r="L392" t="str">
        <f>VLOOKUP(A392,Table1[#All],5,FALSE)</f>
        <v>05-Sep-2004</v>
      </c>
      <c r="M392" s="16">
        <f>VLOOKUP(A392,Table1[#All],8,FALSE)</f>
        <v>26479.4</v>
      </c>
      <c r="N392" t="str">
        <f>VLOOKUP(A392,Table1[#All],9,FALSE)</f>
        <v>tier - 2</v>
      </c>
      <c r="O392" t="str">
        <f>VLOOKUP(A392,Table1[#All],10,FALSE)</f>
        <v>tier - 2</v>
      </c>
      <c r="P392" t="str">
        <f>VLOOKUP(A392,Table1[#All],12,FALSE)</f>
        <v>R1011</v>
      </c>
      <c r="Q392">
        <f>VLOOKUP(A392,Table1[#All],6,FALSE)</f>
        <v>18</v>
      </c>
    </row>
    <row r="393" spans="1:17" x14ac:dyDescent="0.3">
      <c r="A393" s="10" t="s">
        <v>1979</v>
      </c>
      <c r="B393" t="str">
        <f>VLOOKUP(A393,'Customer Names'!A392:E2727,5,FALSE)</f>
        <v>Fitzsimons</v>
      </c>
      <c r="C393">
        <f>VLOOKUP(A393,'Medical Examinations'!A392:J2727,2,FALSE)</f>
        <v>36.765000000000001</v>
      </c>
      <c r="D393">
        <f>VLOOKUP(A393,'Medical Examinations'!A392:J2727,4,FALSE)</f>
        <v>11.95</v>
      </c>
      <c r="E393" t="str">
        <f>VLOOKUP(A393,'Medical Examinations'!A392:J2727,6,FALSE)</f>
        <v>Yes</v>
      </c>
      <c r="F393" t="str">
        <f>VLOOKUP(A393,'Medical Examinations'!A392:K2727,7,FALSE)</f>
        <v>No</v>
      </c>
      <c r="G393" t="str">
        <f>VLOOKUP(A393,'Medical Examinations'!A392:L2727,8,FALSE)</f>
        <v>No</v>
      </c>
      <c r="H393">
        <f>VLOOKUP(A393,'Medical Examinations'!A392:M2727,9,FALSE)</f>
        <v>2</v>
      </c>
      <c r="I393" t="str">
        <f>VLOOKUP(A393,'Medical Examinations'!A392:N2727,10,FALSE)</f>
        <v>No</v>
      </c>
      <c r="J393" t="str">
        <f>VLOOKUP(A393,'Medical Examinations'!A392:O2727,3,FALSE)</f>
        <v>Obesity</v>
      </c>
      <c r="K393" t="str">
        <f>VLOOKUP(A393,'Medical Examinations'!A392:P2727,5,FALSE)</f>
        <v>Diabetes</v>
      </c>
      <c r="L393" t="str">
        <f>VLOOKUP(A393,Table1[#All],5,FALSE)</f>
        <v>27-Aug-1970</v>
      </c>
      <c r="M393" s="16">
        <f>VLOOKUP(A393,Table1[#All],8,FALSE)</f>
        <v>26467.1</v>
      </c>
      <c r="N393" t="str">
        <f>VLOOKUP(A393,Table1[#All],9,FALSE)</f>
        <v>tier - 2</v>
      </c>
      <c r="O393" t="str">
        <f>VLOOKUP(A393,Table1[#All],10,FALSE)</f>
        <v>tier - 3</v>
      </c>
      <c r="P393" t="str">
        <f>VLOOKUP(A393,Table1[#All],12,FALSE)</f>
        <v>R1012</v>
      </c>
      <c r="Q393">
        <f>VLOOKUP(A393,Table1[#All],6,FALSE)</f>
        <v>52</v>
      </c>
    </row>
    <row r="394" spans="1:17" x14ac:dyDescent="0.3">
      <c r="A394" s="10" t="s">
        <v>1978</v>
      </c>
      <c r="B394" t="str">
        <f>VLOOKUP(A394,'Customer Names'!A393:E2728,5,FALSE)</f>
        <v>Houle</v>
      </c>
      <c r="C394">
        <f>VLOOKUP(A394,'Medical Examinations'!A393:J2728,2,FALSE)</f>
        <v>35.909999999999997</v>
      </c>
      <c r="D394">
        <f>VLOOKUP(A394,'Medical Examinations'!A393:J2728,4,FALSE)</f>
        <v>8.7100000000000009</v>
      </c>
      <c r="E394" t="str">
        <f>VLOOKUP(A394,'Medical Examinations'!A393:J2728,6,FALSE)</f>
        <v>No</v>
      </c>
      <c r="F394" t="str">
        <f>VLOOKUP(A394,'Medical Examinations'!A393:K2728,7,FALSE)</f>
        <v>No</v>
      </c>
      <c r="G394" t="str">
        <f>VLOOKUP(A394,'Medical Examinations'!A393:L2728,8,FALSE)</f>
        <v>No</v>
      </c>
      <c r="H394">
        <f>VLOOKUP(A394,'Medical Examinations'!A393:M2728,9,FALSE)</f>
        <v>0</v>
      </c>
      <c r="I394" t="str">
        <f>VLOOKUP(A394,'Medical Examinations'!A393:N2728,10,FALSE)</f>
        <v>No</v>
      </c>
      <c r="J394" t="str">
        <f>VLOOKUP(A394,'Medical Examinations'!A393:O2728,3,FALSE)</f>
        <v>Obesity</v>
      </c>
      <c r="K394" t="str">
        <f>VLOOKUP(A394,'Medical Examinations'!A393:P2728,5,FALSE)</f>
        <v>Diabetes</v>
      </c>
      <c r="L394" t="str">
        <f>VLOOKUP(A394,Table1[#All],5,FALSE)</f>
        <v>21-Sep-1974</v>
      </c>
      <c r="M394" s="16">
        <f>VLOOKUP(A394,Table1[#All],8,FALSE)</f>
        <v>26392.26</v>
      </c>
      <c r="N394" t="str">
        <f>VLOOKUP(A394,Table1[#All],9,FALSE)</f>
        <v>tier - 2</v>
      </c>
      <c r="O394" t="str">
        <f>VLOOKUP(A394,Table1[#All],10,FALSE)</f>
        <v>tier - 2</v>
      </c>
      <c r="P394" t="str">
        <f>VLOOKUP(A394,Table1[#All],12,FALSE)</f>
        <v>R1024</v>
      </c>
      <c r="Q394">
        <f>VLOOKUP(A394,Table1[#All],6,FALSE)</f>
        <v>48</v>
      </c>
    </row>
    <row r="395" spans="1:17" x14ac:dyDescent="0.3">
      <c r="A395" s="10" t="s">
        <v>1977</v>
      </c>
      <c r="B395" t="str">
        <f>VLOOKUP(A395,'Customer Names'!A394:E2729,5,FALSE)</f>
        <v>Woodward</v>
      </c>
      <c r="C395">
        <f>VLOOKUP(A395,'Medical Examinations'!A394:J2729,2,FALSE)</f>
        <v>32.06</v>
      </c>
      <c r="D395">
        <f>VLOOKUP(A395,'Medical Examinations'!A394:J2729,4,FALSE)</f>
        <v>4.67</v>
      </c>
      <c r="E395" t="str">
        <f>VLOOKUP(A395,'Medical Examinations'!A394:J2729,6,FALSE)</f>
        <v>No</v>
      </c>
      <c r="F395" t="str">
        <f>VLOOKUP(A395,'Medical Examinations'!A394:K2729,7,FALSE)</f>
        <v>Yes</v>
      </c>
      <c r="G395" t="str">
        <f>VLOOKUP(A395,'Medical Examinations'!A394:L2729,8,FALSE)</f>
        <v>No</v>
      </c>
      <c r="H395">
        <f>VLOOKUP(A395,'Medical Examinations'!A394:M2729,9,FALSE)</f>
        <v>1</v>
      </c>
      <c r="I395" t="str">
        <f>VLOOKUP(A395,'Medical Examinations'!A394:N2729,10,FALSE)</f>
        <v>Yes</v>
      </c>
      <c r="J395" t="str">
        <f>VLOOKUP(A395,'Medical Examinations'!A394:O2729,3,FALSE)</f>
        <v>Obesity</v>
      </c>
      <c r="K395" t="str">
        <f>VLOOKUP(A395,'Medical Examinations'!A394:P2729,5,FALSE)</f>
        <v>Normal</v>
      </c>
      <c r="L395" t="str">
        <f>VLOOKUP(A395,Table1[#All],5,FALSE)</f>
        <v>05-Dec-2004</v>
      </c>
      <c r="M395" s="16">
        <f>VLOOKUP(A395,Table1[#All],8,FALSE)</f>
        <v>26316.59</v>
      </c>
      <c r="N395" t="str">
        <f>VLOOKUP(A395,Table1[#All],9,FALSE)</f>
        <v>tier - 2</v>
      </c>
      <c r="O395" t="str">
        <f>VLOOKUP(A395,Table1[#All],10,FALSE)</f>
        <v>tier - 3</v>
      </c>
      <c r="P395" t="str">
        <f>VLOOKUP(A395,Table1[#All],12,FALSE)</f>
        <v>R1011</v>
      </c>
      <c r="Q395">
        <f>VLOOKUP(A395,Table1[#All],6,FALSE)</f>
        <v>18</v>
      </c>
    </row>
    <row r="396" spans="1:17" x14ac:dyDescent="0.3">
      <c r="A396" s="10" t="s">
        <v>1976</v>
      </c>
      <c r="B396" t="str">
        <f>VLOOKUP(A396,'Customer Names'!A395:E2730,5,FALSE)</f>
        <v>Ray</v>
      </c>
      <c r="C396">
        <f>VLOOKUP(A396,'Medical Examinations'!A395:J2730,2,FALSE)</f>
        <v>24.1</v>
      </c>
      <c r="D396">
        <f>VLOOKUP(A396,'Medical Examinations'!A395:J2730,4,FALSE)</f>
        <v>11.14</v>
      </c>
      <c r="E396" t="str">
        <f>VLOOKUP(A396,'Medical Examinations'!A395:J2730,6,FALSE)</f>
        <v>Yes</v>
      </c>
      <c r="F396" t="str">
        <f>VLOOKUP(A396,'Medical Examinations'!A395:K2730,7,FALSE)</f>
        <v>No</v>
      </c>
      <c r="G396" t="str">
        <f>VLOOKUP(A396,'Medical Examinations'!A395:L2730,8,FALSE)</f>
        <v>No</v>
      </c>
      <c r="H396">
        <f>VLOOKUP(A396,'Medical Examinations'!A395:M2730,9,FALSE)</f>
        <v>1</v>
      </c>
      <c r="I396" t="str">
        <f>VLOOKUP(A396,'Medical Examinations'!A395:N2730,10,FALSE)</f>
        <v>No</v>
      </c>
      <c r="J396" t="str">
        <f>VLOOKUP(A396,'Medical Examinations'!A395:O2730,3,FALSE)</f>
        <v>Normal Weight</v>
      </c>
      <c r="K396" t="str">
        <f>VLOOKUP(A396,'Medical Examinations'!A395:P2730,5,FALSE)</f>
        <v>Diabetes</v>
      </c>
      <c r="L396" t="str">
        <f>VLOOKUP(A396,Table1[#All],5,FALSE)</f>
        <v>04-Jun-1975</v>
      </c>
      <c r="M396" s="16">
        <f>VLOOKUP(A396,Table1[#All],8,FALSE)</f>
        <v>26236.58</v>
      </c>
      <c r="N396" t="str">
        <f>VLOOKUP(A396,Table1[#All],9,FALSE)</f>
        <v>tier - 2</v>
      </c>
      <c r="O396" t="str">
        <f>VLOOKUP(A396,Table1[#All],10,FALSE)</f>
        <v>tier - 1</v>
      </c>
      <c r="P396" t="str">
        <f>VLOOKUP(A396,Table1[#All],12,FALSE)</f>
        <v>R1011</v>
      </c>
      <c r="Q396">
        <f>VLOOKUP(A396,Table1[#All],6,FALSE)</f>
        <v>48</v>
      </c>
    </row>
    <row r="397" spans="1:17" x14ac:dyDescent="0.3">
      <c r="A397" s="10" t="s">
        <v>1975</v>
      </c>
      <c r="B397" t="str">
        <f>VLOOKUP(A397,'Customer Names'!A396:E2731,5,FALSE)</f>
        <v>Jennings</v>
      </c>
      <c r="C397">
        <f>VLOOKUP(A397,'Medical Examinations'!A396:J2731,2,FALSE)</f>
        <v>27.1</v>
      </c>
      <c r="D397">
        <f>VLOOKUP(A397,'Medical Examinations'!A396:J2731,4,FALSE)</f>
        <v>9.0500000000000007</v>
      </c>
      <c r="E397" t="str">
        <f>VLOOKUP(A397,'Medical Examinations'!A396:J2731,6,FALSE)</f>
        <v>No</v>
      </c>
      <c r="F397" t="str">
        <f>VLOOKUP(A397,'Medical Examinations'!A396:K2731,7,FALSE)</f>
        <v>No</v>
      </c>
      <c r="G397" t="str">
        <f>VLOOKUP(A397,'Medical Examinations'!A396:L2731,8,FALSE)</f>
        <v>No</v>
      </c>
      <c r="H397">
        <f>VLOOKUP(A397,'Medical Examinations'!A396:M2731,9,FALSE)</f>
        <v>2</v>
      </c>
      <c r="I397" t="str">
        <f>VLOOKUP(A397,'Medical Examinations'!A396:N2731,10,FALSE)</f>
        <v>No</v>
      </c>
      <c r="J397" t="str">
        <f>VLOOKUP(A397,'Medical Examinations'!A396:O2731,3,FALSE)</f>
        <v>Over Weight</v>
      </c>
      <c r="K397" t="str">
        <f>VLOOKUP(A397,'Medical Examinations'!A396:P2731,5,FALSE)</f>
        <v>Diabetes</v>
      </c>
      <c r="L397" t="str">
        <f>VLOOKUP(A397,Table1[#All],5,FALSE)</f>
        <v>07-Jul-1973</v>
      </c>
      <c r="M397" s="16">
        <f>VLOOKUP(A397,Table1[#All],8,FALSE)</f>
        <v>26140.36</v>
      </c>
      <c r="N397" t="str">
        <f>VLOOKUP(A397,Table1[#All],9,FALSE)</f>
        <v>tier - 2</v>
      </c>
      <c r="O397" t="str">
        <f>VLOOKUP(A397,Table1[#All],10,FALSE)</f>
        <v>tier - 3</v>
      </c>
      <c r="P397" t="str">
        <f>VLOOKUP(A397,Table1[#All],12,FALSE)</f>
        <v>R1011</v>
      </c>
      <c r="Q397">
        <f>VLOOKUP(A397,Table1[#All],6,FALSE)</f>
        <v>49</v>
      </c>
    </row>
    <row r="398" spans="1:17" x14ac:dyDescent="0.3">
      <c r="A398" s="10" t="s">
        <v>1974</v>
      </c>
      <c r="B398" t="str">
        <f>VLOOKUP(A398,'Customer Names'!A397:E2732,5,FALSE)</f>
        <v>Fuller</v>
      </c>
      <c r="C398">
        <f>VLOOKUP(A398,'Medical Examinations'!A397:J2732,2,FALSE)</f>
        <v>24.42</v>
      </c>
      <c r="D398">
        <f>VLOOKUP(A398,'Medical Examinations'!A397:J2732,4,FALSE)</f>
        <v>11.31</v>
      </c>
      <c r="E398" t="str">
        <f>VLOOKUP(A398,'Medical Examinations'!A397:J2732,6,FALSE)</f>
        <v>No</v>
      </c>
      <c r="F398" t="str">
        <f>VLOOKUP(A398,'Medical Examinations'!A397:K2732,7,FALSE)</f>
        <v>No</v>
      </c>
      <c r="G398" t="str">
        <f>VLOOKUP(A398,'Medical Examinations'!A397:L2732,8,FALSE)</f>
        <v>No</v>
      </c>
      <c r="H398">
        <f>VLOOKUP(A398,'Medical Examinations'!A397:M2732,9,FALSE)</f>
        <v>0</v>
      </c>
      <c r="I398" t="str">
        <f>VLOOKUP(A398,'Medical Examinations'!A397:N2732,10,FALSE)</f>
        <v>Yes</v>
      </c>
      <c r="J398" t="str">
        <f>VLOOKUP(A398,'Medical Examinations'!A397:O2732,3,FALSE)</f>
        <v>Normal Weight</v>
      </c>
      <c r="K398" t="str">
        <f>VLOOKUP(A398,'Medical Examinations'!A397:P2732,5,FALSE)</f>
        <v>Diabetes</v>
      </c>
      <c r="L398" t="str">
        <f>VLOOKUP(A398,Table1[#All],5,FALSE)</f>
        <v>11-Oct-2002</v>
      </c>
      <c r="M398" s="16">
        <f>VLOOKUP(A398,Table1[#All],8,FALSE)</f>
        <v>26125.67</v>
      </c>
      <c r="N398" t="str">
        <f>VLOOKUP(A398,Table1[#All],9,FALSE)</f>
        <v>tier - 2</v>
      </c>
      <c r="O398" t="str">
        <f>VLOOKUP(A398,Table1[#All],10,FALSE)</f>
        <v>tier - 1</v>
      </c>
      <c r="P398" t="str">
        <f>VLOOKUP(A398,Table1[#All],12,FALSE)</f>
        <v>R1013</v>
      </c>
      <c r="Q398">
        <f>VLOOKUP(A398,Table1[#All],6,FALSE)</f>
        <v>20</v>
      </c>
    </row>
    <row r="399" spans="1:17" x14ac:dyDescent="0.3">
      <c r="A399" s="10" t="s">
        <v>1973</v>
      </c>
      <c r="B399" t="str">
        <f>VLOOKUP(A399,'Customer Names'!A398:E2733,5,FALSE)</f>
        <v>Lovisek</v>
      </c>
      <c r="C399">
        <f>VLOOKUP(A399,'Medical Examinations'!A398:J2733,2,FALSE)</f>
        <v>26.695</v>
      </c>
      <c r="D399">
        <f>VLOOKUP(A399,'Medical Examinations'!A398:J2733,4,FALSE)</f>
        <v>4.68</v>
      </c>
      <c r="E399" t="str">
        <f>VLOOKUP(A399,'Medical Examinations'!A398:J2733,6,FALSE)</f>
        <v>Yes</v>
      </c>
      <c r="F399" t="str">
        <f>VLOOKUP(A399,'Medical Examinations'!A398:K2733,7,FALSE)</f>
        <v>No</v>
      </c>
      <c r="G399" t="str">
        <f>VLOOKUP(A399,'Medical Examinations'!A398:L2733,8,FALSE)</f>
        <v>No</v>
      </c>
      <c r="H399">
        <f>VLOOKUP(A399,'Medical Examinations'!A398:M2733,9,FALSE)</f>
        <v>2</v>
      </c>
      <c r="I399" t="str">
        <f>VLOOKUP(A399,'Medical Examinations'!A398:N2733,10,FALSE)</f>
        <v>Yes</v>
      </c>
      <c r="J399" t="str">
        <f>VLOOKUP(A399,'Medical Examinations'!A398:O2733,3,FALSE)</f>
        <v>Over Weight</v>
      </c>
      <c r="K399" t="str">
        <f>VLOOKUP(A399,'Medical Examinations'!A398:P2733,5,FALSE)</f>
        <v>Normal</v>
      </c>
      <c r="L399" t="str">
        <f>VLOOKUP(A399,Table1[#All],5,FALSE)</f>
        <v>09-Jul-1966</v>
      </c>
      <c r="M399" s="16">
        <f>VLOOKUP(A399,Table1[#All],8,FALSE)</f>
        <v>26109.33</v>
      </c>
      <c r="N399" t="str">
        <f>VLOOKUP(A399,Table1[#All],9,FALSE)</f>
        <v>tier - 2</v>
      </c>
      <c r="O399" t="str">
        <f>VLOOKUP(A399,Table1[#All],10,FALSE)</f>
        <v>tier - 3</v>
      </c>
      <c r="P399" t="str">
        <f>VLOOKUP(A399,Table1[#All],12,FALSE)</f>
        <v>R1012</v>
      </c>
      <c r="Q399">
        <f>VLOOKUP(A399,Table1[#All],6,FALSE)</f>
        <v>56</v>
      </c>
    </row>
    <row r="400" spans="1:17" x14ac:dyDescent="0.3">
      <c r="A400" s="10" t="s">
        <v>1972</v>
      </c>
      <c r="B400" t="str">
        <f>VLOOKUP(A400,'Customer Names'!A399:E2734,5,FALSE)</f>
        <v>Painter</v>
      </c>
      <c r="C400">
        <f>VLOOKUP(A400,'Medical Examinations'!A399:J2734,2,FALSE)</f>
        <v>27.79</v>
      </c>
      <c r="D400">
        <f>VLOOKUP(A400,'Medical Examinations'!A399:J2734,4,FALSE)</f>
        <v>6.05</v>
      </c>
      <c r="E400" t="str">
        <f>VLOOKUP(A400,'Medical Examinations'!A399:J2734,6,FALSE)</f>
        <v>Yes</v>
      </c>
      <c r="F400" t="str">
        <f>VLOOKUP(A400,'Medical Examinations'!A399:K2734,7,FALSE)</f>
        <v>Yes</v>
      </c>
      <c r="G400" t="str">
        <f>VLOOKUP(A400,'Medical Examinations'!A399:L2734,8,FALSE)</f>
        <v>No</v>
      </c>
      <c r="H400">
        <f>VLOOKUP(A400,'Medical Examinations'!A399:M2734,9,FALSE)</f>
        <v>1</v>
      </c>
      <c r="I400" t="str">
        <f>VLOOKUP(A400,'Medical Examinations'!A399:N2734,10,FALSE)</f>
        <v>Yes</v>
      </c>
      <c r="J400" t="str">
        <f>VLOOKUP(A400,'Medical Examinations'!A399:O2734,3,FALSE)</f>
        <v>Over Weight</v>
      </c>
      <c r="K400" t="str">
        <f>VLOOKUP(A400,'Medical Examinations'!A399:P2734,5,FALSE)</f>
        <v>Prediabetes</v>
      </c>
      <c r="L400" t="str">
        <f>VLOOKUP(A400,Table1[#All],5,FALSE)</f>
        <v>26-Dec-2000</v>
      </c>
      <c r="M400" s="16">
        <f>VLOOKUP(A400,Table1[#All],8,FALSE)</f>
        <v>26026.97</v>
      </c>
      <c r="N400" t="str">
        <f>VLOOKUP(A400,Table1[#All],9,FALSE)</f>
        <v>tier - 2</v>
      </c>
      <c r="O400" t="str">
        <f>VLOOKUP(A400,Table1[#All],10,FALSE)</f>
        <v>tier - 3</v>
      </c>
      <c r="P400" t="str">
        <f>VLOOKUP(A400,Table1[#All],12,FALSE)</f>
        <v>R1011</v>
      </c>
      <c r="Q400">
        <f>VLOOKUP(A400,Table1[#All],6,FALSE)</f>
        <v>22</v>
      </c>
    </row>
    <row r="401" spans="1:17" x14ac:dyDescent="0.3">
      <c r="A401" s="10" t="s">
        <v>1971</v>
      </c>
      <c r="B401" t="str">
        <f>VLOOKUP(A401,'Customer Names'!A400:E2735,5,FALSE)</f>
        <v>Edwards</v>
      </c>
      <c r="C401">
        <f>VLOOKUP(A401,'Medical Examinations'!A400:J2735,2,FALSE)</f>
        <v>32.68</v>
      </c>
      <c r="D401">
        <f>VLOOKUP(A401,'Medical Examinations'!A400:J2735,4,FALSE)</f>
        <v>4.68</v>
      </c>
      <c r="E401" t="str">
        <f>VLOOKUP(A401,'Medical Examinations'!A400:J2735,6,FALSE)</f>
        <v>Yes</v>
      </c>
      <c r="F401" t="str">
        <f>VLOOKUP(A401,'Medical Examinations'!A400:K2735,7,FALSE)</f>
        <v>No</v>
      </c>
      <c r="G401" t="str">
        <f>VLOOKUP(A401,'Medical Examinations'!A400:L2735,8,FALSE)</f>
        <v>No</v>
      </c>
      <c r="H401">
        <f>VLOOKUP(A401,'Medical Examinations'!A400:M2735,9,FALSE)</f>
        <v>0</v>
      </c>
      <c r="I401" t="str">
        <f>VLOOKUP(A401,'Medical Examinations'!A400:N2735,10,FALSE)</f>
        <v>No</v>
      </c>
      <c r="J401" t="str">
        <f>VLOOKUP(A401,'Medical Examinations'!A400:O2735,3,FALSE)</f>
        <v>Obesity</v>
      </c>
      <c r="K401" t="str">
        <f>VLOOKUP(A401,'Medical Examinations'!A400:P2735,5,FALSE)</f>
        <v>Normal</v>
      </c>
      <c r="L401" t="str">
        <f>VLOOKUP(A401,Table1[#All],5,FALSE)</f>
        <v>05-Jun-2001</v>
      </c>
      <c r="M401" s="16">
        <f>VLOOKUP(A401,Table1[#All],8,FALSE)</f>
        <v>26018.95</v>
      </c>
      <c r="N401" t="str">
        <f>VLOOKUP(A401,Table1[#All],9,FALSE)</f>
        <v>tier - 2</v>
      </c>
      <c r="O401" t="str">
        <f>VLOOKUP(A401,Table1[#All],10,FALSE)</f>
        <v>tier - 2</v>
      </c>
      <c r="P401" t="str">
        <f>VLOOKUP(A401,Table1[#All],12,FALSE)</f>
        <v>R1012</v>
      </c>
      <c r="Q401">
        <f>VLOOKUP(A401,Table1[#All],6,FALSE)</f>
        <v>22</v>
      </c>
    </row>
    <row r="402" spans="1:17" x14ac:dyDescent="0.3">
      <c r="A402" s="10" t="s">
        <v>1970</v>
      </c>
      <c r="B402" t="str">
        <f>VLOOKUP(A402,'Customer Names'!A401:E2736,5,FALSE)</f>
        <v>Liebl</v>
      </c>
      <c r="C402">
        <f>VLOOKUP(A402,'Medical Examinations'!A401:J2736,2,FALSE)</f>
        <v>26.4</v>
      </c>
      <c r="D402">
        <f>VLOOKUP(A402,'Medical Examinations'!A401:J2736,4,FALSE)</f>
        <v>9.5</v>
      </c>
      <c r="E402" t="str">
        <f>VLOOKUP(A402,'Medical Examinations'!A401:J2736,6,FALSE)</f>
        <v>Yes</v>
      </c>
      <c r="F402" t="str">
        <f>VLOOKUP(A402,'Medical Examinations'!A401:K2736,7,FALSE)</f>
        <v>No</v>
      </c>
      <c r="G402" t="str">
        <f>VLOOKUP(A402,'Medical Examinations'!A401:L2736,8,FALSE)</f>
        <v>No</v>
      </c>
      <c r="H402">
        <f>VLOOKUP(A402,'Medical Examinations'!A401:M2736,9,FALSE)</f>
        <v>2</v>
      </c>
      <c r="I402" t="str">
        <f>VLOOKUP(A402,'Medical Examinations'!A401:N2736,10,FALSE)</f>
        <v>No</v>
      </c>
      <c r="J402" t="str">
        <f>VLOOKUP(A402,'Medical Examinations'!A401:O2736,3,FALSE)</f>
        <v>Over Weight</v>
      </c>
      <c r="K402" t="str">
        <f>VLOOKUP(A402,'Medical Examinations'!A401:P2736,5,FALSE)</f>
        <v>Diabetes</v>
      </c>
      <c r="L402" t="str">
        <f>VLOOKUP(A402,Table1[#All],5,FALSE)</f>
        <v>03-Dec-1970</v>
      </c>
      <c r="M402" s="16">
        <f>VLOOKUP(A402,Table1[#All],8,FALSE)</f>
        <v>25992.82</v>
      </c>
      <c r="N402" t="str">
        <f>VLOOKUP(A402,Table1[#All],9,FALSE)</f>
        <v>tier - 2</v>
      </c>
      <c r="O402" t="str">
        <f>VLOOKUP(A402,Table1[#All],10,FALSE)</f>
        <v>tier - 2</v>
      </c>
      <c r="P402" t="str">
        <f>VLOOKUP(A402,Table1[#All],12,FALSE)</f>
        <v>R1013</v>
      </c>
      <c r="Q402">
        <f>VLOOKUP(A402,Table1[#All],6,FALSE)</f>
        <v>52</v>
      </c>
    </row>
    <row r="403" spans="1:17" x14ac:dyDescent="0.3">
      <c r="A403" s="10" t="s">
        <v>1969</v>
      </c>
      <c r="B403" t="str">
        <f>VLOOKUP(A403,'Customer Names'!A402:E2737,5,FALSE)</f>
        <v>Kasabian-Larson</v>
      </c>
      <c r="C403">
        <f>VLOOKUP(A403,'Medical Examinations'!A402:J2737,2,FALSE)</f>
        <v>23.655000000000001</v>
      </c>
      <c r="D403">
        <f>VLOOKUP(A403,'Medical Examinations'!A402:J2737,4,FALSE)</f>
        <v>10.84</v>
      </c>
      <c r="E403" t="str">
        <f>VLOOKUP(A403,'Medical Examinations'!A402:J2737,6,FALSE)</f>
        <v>Yes</v>
      </c>
      <c r="F403" t="str">
        <f>VLOOKUP(A403,'Medical Examinations'!A402:K2737,7,FALSE)</f>
        <v>No</v>
      </c>
      <c r="G403" t="str">
        <f>VLOOKUP(A403,'Medical Examinations'!A402:L2737,8,FALSE)</f>
        <v>Yes</v>
      </c>
      <c r="H403">
        <f>VLOOKUP(A403,'Medical Examinations'!A402:M2737,9,FALSE)</f>
        <v>1</v>
      </c>
      <c r="I403" t="str">
        <f>VLOOKUP(A403,'Medical Examinations'!A402:N2737,10,FALSE)</f>
        <v>Yes</v>
      </c>
      <c r="J403" t="str">
        <f>VLOOKUP(A403,'Medical Examinations'!A402:O2737,3,FALSE)</f>
        <v>Normal Weight</v>
      </c>
      <c r="K403" t="str">
        <f>VLOOKUP(A403,'Medical Examinations'!A402:P2737,5,FALSE)</f>
        <v>Diabetes</v>
      </c>
      <c r="L403" t="str">
        <f>VLOOKUP(A403,Table1[#All],5,FALSE)</f>
        <v>21-Aug-1963</v>
      </c>
      <c r="M403" s="16">
        <f>VLOOKUP(A403,Table1[#All],8,FALSE)</f>
        <v>25678.78</v>
      </c>
      <c r="N403" t="str">
        <f>VLOOKUP(A403,Table1[#All],9,FALSE)</f>
        <v>tier - 2</v>
      </c>
      <c r="O403" t="str">
        <f>VLOOKUP(A403,Table1[#All],10,FALSE)</f>
        <v>tier - 3</v>
      </c>
      <c r="P403" t="str">
        <f>VLOOKUP(A403,Table1[#All],12,FALSE)</f>
        <v>R1012</v>
      </c>
      <c r="Q403">
        <f>VLOOKUP(A403,Table1[#All],6,FALSE)</f>
        <v>59</v>
      </c>
    </row>
    <row r="404" spans="1:17" x14ac:dyDescent="0.3">
      <c r="A404" s="10" t="s">
        <v>1968</v>
      </c>
      <c r="B404" t="str">
        <f>VLOOKUP(A404,'Customer Names'!A403:E2738,5,FALSE)</f>
        <v>Creamer</v>
      </c>
      <c r="C404">
        <f>VLOOKUP(A404,'Medical Examinations'!A403:J2738,2,FALSE)</f>
        <v>27.36</v>
      </c>
      <c r="D404">
        <f>VLOOKUP(A404,'Medical Examinations'!A403:J2738,4,FALSE)</f>
        <v>5.88</v>
      </c>
      <c r="E404" t="str">
        <f>VLOOKUP(A404,'Medical Examinations'!A403:J2738,6,FALSE)</f>
        <v>No</v>
      </c>
      <c r="F404" t="str">
        <f>VLOOKUP(A404,'Medical Examinations'!A403:K2738,7,FALSE)</f>
        <v>No</v>
      </c>
      <c r="G404" t="str">
        <f>VLOOKUP(A404,'Medical Examinations'!A403:L2738,8,FALSE)</f>
        <v>No</v>
      </c>
      <c r="H404">
        <f>VLOOKUP(A404,'Medical Examinations'!A403:M2738,9,FALSE)</f>
        <v>2</v>
      </c>
      <c r="I404" t="str">
        <f>VLOOKUP(A404,'Medical Examinations'!A403:N2738,10,FALSE)</f>
        <v>No</v>
      </c>
      <c r="J404" t="str">
        <f>VLOOKUP(A404,'Medical Examinations'!A403:O2738,3,FALSE)</f>
        <v>Over Weight</v>
      </c>
      <c r="K404" t="str">
        <f>VLOOKUP(A404,'Medical Examinations'!A403:P2738,5,FALSE)</f>
        <v>Prediabetes</v>
      </c>
      <c r="L404" t="str">
        <f>VLOOKUP(A404,Table1[#All],5,FALSE)</f>
        <v>17-Jul-1972</v>
      </c>
      <c r="M404" s="16">
        <f>VLOOKUP(A404,Table1[#All],8,FALSE)</f>
        <v>25656.58</v>
      </c>
      <c r="N404" t="str">
        <f>VLOOKUP(A404,Table1[#All],9,FALSE)</f>
        <v>tier - 2</v>
      </c>
      <c r="O404" t="str">
        <f>VLOOKUP(A404,Table1[#All],10,FALSE)</f>
        <v>tier - 3</v>
      </c>
      <c r="P404" t="str">
        <f>VLOOKUP(A404,Table1[#All],12,FALSE)</f>
        <v>R1024</v>
      </c>
      <c r="Q404">
        <f>VLOOKUP(A404,Table1[#All],6,FALSE)</f>
        <v>50</v>
      </c>
    </row>
    <row r="405" spans="1:17" x14ac:dyDescent="0.3">
      <c r="A405" s="10" t="s">
        <v>1967</v>
      </c>
      <c r="B405" t="str">
        <f>VLOOKUP(A405,'Customer Names'!A404:E2739,5,FALSE)</f>
        <v>Kimbel</v>
      </c>
      <c r="C405">
        <f>VLOOKUP(A405,'Medical Examinations'!A404:J2739,2,FALSE)</f>
        <v>27.82</v>
      </c>
      <c r="D405">
        <f>VLOOKUP(A405,'Medical Examinations'!A404:J2739,4,FALSE)</f>
        <v>5.24</v>
      </c>
      <c r="E405" t="str">
        <f>VLOOKUP(A405,'Medical Examinations'!A404:J2739,6,FALSE)</f>
        <v>Yes</v>
      </c>
      <c r="F405" t="str">
        <f>VLOOKUP(A405,'Medical Examinations'!A404:K2739,7,FALSE)</f>
        <v>No</v>
      </c>
      <c r="G405" t="str">
        <f>VLOOKUP(A405,'Medical Examinations'!A404:L2739,8,FALSE)</f>
        <v>No</v>
      </c>
      <c r="H405">
        <f>VLOOKUP(A405,'Medical Examinations'!A404:M2739,9,FALSE)</f>
        <v>0</v>
      </c>
      <c r="I405" t="str">
        <f>VLOOKUP(A405,'Medical Examinations'!A404:N2739,10,FALSE)</f>
        <v>Yes</v>
      </c>
      <c r="J405" t="str">
        <f>VLOOKUP(A405,'Medical Examinations'!A404:O2739,3,FALSE)</f>
        <v>Over Weight</v>
      </c>
      <c r="K405" t="str">
        <f>VLOOKUP(A405,'Medical Examinations'!A404:P2739,5,FALSE)</f>
        <v>Normal</v>
      </c>
      <c r="L405" t="str">
        <f>VLOOKUP(A405,Table1[#All],5,FALSE)</f>
        <v>02-Aug-2001</v>
      </c>
      <c r="M405" s="16">
        <f>VLOOKUP(A405,Table1[#All],8,FALSE)</f>
        <v>25648.98</v>
      </c>
      <c r="N405" t="str">
        <f>VLOOKUP(A405,Table1[#All],9,FALSE)</f>
        <v>tier - 2</v>
      </c>
      <c r="O405" t="str">
        <f>VLOOKUP(A405,Table1[#All],10,FALSE)</f>
        <v>tier - 1</v>
      </c>
      <c r="P405" t="str">
        <f>VLOOKUP(A405,Table1[#All],12,FALSE)</f>
        <v>R1011</v>
      </c>
      <c r="Q405">
        <f>VLOOKUP(A405,Table1[#All],6,FALSE)</f>
        <v>21</v>
      </c>
    </row>
    <row r="406" spans="1:17" x14ac:dyDescent="0.3">
      <c r="A406" s="10" t="s">
        <v>1966</v>
      </c>
      <c r="B406" t="str">
        <f>VLOOKUP(A406,'Customer Names'!A405:E2740,5,FALSE)</f>
        <v>Livensparger</v>
      </c>
      <c r="C406">
        <f>VLOOKUP(A406,'Medical Examinations'!A405:J2740,2,FALSE)</f>
        <v>25.46</v>
      </c>
      <c r="D406">
        <f>VLOOKUP(A406,'Medical Examinations'!A405:J2740,4,FALSE)</f>
        <v>11.75</v>
      </c>
      <c r="E406" t="str">
        <f>VLOOKUP(A406,'Medical Examinations'!A405:J2740,6,FALSE)</f>
        <v>No</v>
      </c>
      <c r="F406" t="str">
        <f>VLOOKUP(A406,'Medical Examinations'!A405:K2740,7,FALSE)</f>
        <v>No</v>
      </c>
      <c r="G406" t="str">
        <f>VLOOKUP(A406,'Medical Examinations'!A405:L2740,8,FALSE)</f>
        <v>No</v>
      </c>
      <c r="H406">
        <f>VLOOKUP(A406,'Medical Examinations'!A405:M2740,9,FALSE)</f>
        <v>0</v>
      </c>
      <c r="I406" t="str">
        <f>VLOOKUP(A406,'Medical Examinations'!A405:N2740,10,FALSE)</f>
        <v>No</v>
      </c>
      <c r="J406" t="str">
        <f>VLOOKUP(A406,'Medical Examinations'!A405:O2740,3,FALSE)</f>
        <v>Over Weight</v>
      </c>
      <c r="K406" t="str">
        <f>VLOOKUP(A406,'Medical Examinations'!A405:P2740,5,FALSE)</f>
        <v>Diabetes</v>
      </c>
      <c r="L406" t="str">
        <f>VLOOKUP(A406,Table1[#All],5,FALSE)</f>
        <v>11-Dec-1968</v>
      </c>
      <c r="M406" s="16">
        <f>VLOOKUP(A406,Table1[#All],8,FALSE)</f>
        <v>25517.11</v>
      </c>
      <c r="N406" t="str">
        <f>VLOOKUP(A406,Table1[#All],9,FALSE)</f>
        <v>tier - 2</v>
      </c>
      <c r="O406" t="str">
        <f>VLOOKUP(A406,Table1[#All],10,FALSE)</f>
        <v>tier - 3</v>
      </c>
      <c r="P406" t="str">
        <f>VLOOKUP(A406,Table1[#All],12,FALSE)</f>
        <v>R1017</v>
      </c>
      <c r="Q406">
        <f>VLOOKUP(A406,Table1[#All],6,FALSE)</f>
        <v>54</v>
      </c>
    </row>
    <row r="407" spans="1:17" x14ac:dyDescent="0.3">
      <c r="A407" s="10" t="s">
        <v>1965</v>
      </c>
      <c r="B407" t="str">
        <f>VLOOKUP(A407,'Customer Names'!A406:E2741,5,FALSE)</f>
        <v>Grange</v>
      </c>
      <c r="C407">
        <f>VLOOKUP(A407,'Medical Examinations'!A406:J2741,2,FALSE)</f>
        <v>25.1</v>
      </c>
      <c r="D407">
        <f>VLOOKUP(A407,'Medical Examinations'!A406:J2741,4,FALSE)</f>
        <v>6.97</v>
      </c>
      <c r="E407" t="str">
        <f>VLOOKUP(A407,'Medical Examinations'!A406:J2741,6,FALSE)</f>
        <v>No</v>
      </c>
      <c r="F407" t="str">
        <f>VLOOKUP(A407,'Medical Examinations'!A406:K2741,7,FALSE)</f>
        <v>No</v>
      </c>
      <c r="G407" t="str">
        <f>VLOOKUP(A407,'Medical Examinations'!A406:L2741,8,FALSE)</f>
        <v>No</v>
      </c>
      <c r="H407">
        <f>VLOOKUP(A407,'Medical Examinations'!A406:M2741,9,FALSE)</f>
        <v>0</v>
      </c>
      <c r="I407" t="str">
        <f>VLOOKUP(A407,'Medical Examinations'!A406:N2741,10,FALSE)</f>
        <v>Yes</v>
      </c>
      <c r="J407" t="str">
        <f>VLOOKUP(A407,'Medical Examinations'!A406:O2741,3,FALSE)</f>
        <v>Over Weight</v>
      </c>
      <c r="K407" t="str">
        <f>VLOOKUP(A407,'Medical Examinations'!A406:P2741,5,FALSE)</f>
        <v>Diabetes</v>
      </c>
      <c r="L407" t="str">
        <f>VLOOKUP(A407,Table1[#All],5,FALSE)</f>
        <v>22-Aug-1968</v>
      </c>
      <c r="M407" s="16">
        <f>VLOOKUP(A407,Table1[#All],8,FALSE)</f>
        <v>25382.3</v>
      </c>
      <c r="N407" t="str">
        <f>VLOOKUP(A407,Table1[#All],9,FALSE)</f>
        <v>tier - 2</v>
      </c>
      <c r="O407" t="str">
        <f>VLOOKUP(A407,Table1[#All],10,FALSE)</f>
        <v>tier - 2</v>
      </c>
      <c r="P407" t="str">
        <f>VLOOKUP(A407,Table1[#All],12,FALSE)</f>
        <v>R1011</v>
      </c>
      <c r="Q407">
        <f>VLOOKUP(A407,Table1[#All],6,FALSE)</f>
        <v>54</v>
      </c>
    </row>
    <row r="408" spans="1:17" x14ac:dyDescent="0.3">
      <c r="A408" s="10" t="s">
        <v>1964</v>
      </c>
      <c r="B408" t="str">
        <f>VLOOKUP(A408,'Customer Names'!A407:E2742,5,FALSE)</f>
        <v>Nunlist</v>
      </c>
      <c r="C408">
        <f>VLOOKUP(A408,'Medical Examinations'!A407:J2742,2,FALSE)</f>
        <v>32.11</v>
      </c>
      <c r="D408">
        <f>VLOOKUP(A408,'Medical Examinations'!A407:J2742,4,FALSE)</f>
        <v>4.76</v>
      </c>
      <c r="E408" t="str">
        <f>VLOOKUP(A408,'Medical Examinations'!A407:J2742,6,FALSE)</f>
        <v>No</v>
      </c>
      <c r="F408" t="str">
        <f>VLOOKUP(A408,'Medical Examinations'!A407:K2742,7,FALSE)</f>
        <v>No</v>
      </c>
      <c r="G408" t="str">
        <f>VLOOKUP(A408,'Medical Examinations'!A407:L2742,8,FALSE)</f>
        <v>No</v>
      </c>
      <c r="H408">
        <f>VLOOKUP(A408,'Medical Examinations'!A407:M2742,9,FALSE)</f>
        <v>2</v>
      </c>
      <c r="I408" t="str">
        <f>VLOOKUP(A408,'Medical Examinations'!A407:N2742,10,FALSE)</f>
        <v>No</v>
      </c>
      <c r="J408" t="str">
        <f>VLOOKUP(A408,'Medical Examinations'!A407:O2742,3,FALSE)</f>
        <v>Obesity</v>
      </c>
      <c r="K408" t="str">
        <f>VLOOKUP(A408,'Medical Examinations'!A407:P2742,5,FALSE)</f>
        <v>Normal</v>
      </c>
      <c r="L408" t="str">
        <f>VLOOKUP(A408,Table1[#All],5,FALSE)</f>
        <v>26-Sep-1972</v>
      </c>
      <c r="M408" s="16">
        <f>VLOOKUP(A408,Table1[#All],8,FALSE)</f>
        <v>25333.33</v>
      </c>
      <c r="N408" t="str">
        <f>VLOOKUP(A408,Table1[#All],9,FALSE)</f>
        <v>tier - 2</v>
      </c>
      <c r="O408" t="str">
        <f>VLOOKUP(A408,Table1[#All],10,FALSE)</f>
        <v>tier - 2</v>
      </c>
      <c r="P408" t="str">
        <f>VLOOKUP(A408,Table1[#All],12,FALSE)</f>
        <v>R1017</v>
      </c>
      <c r="Q408">
        <f>VLOOKUP(A408,Table1[#All],6,FALSE)</f>
        <v>50</v>
      </c>
    </row>
    <row r="409" spans="1:17" x14ac:dyDescent="0.3">
      <c r="A409" s="10" t="s">
        <v>1963</v>
      </c>
      <c r="B409" t="str">
        <f>VLOOKUP(A409,'Customer Names'!A408:E2743,5,FALSE)</f>
        <v>Cutter</v>
      </c>
      <c r="C409">
        <f>VLOOKUP(A409,'Medical Examinations'!A408:J2743,2,FALSE)</f>
        <v>29.8</v>
      </c>
      <c r="D409">
        <f>VLOOKUP(A409,'Medical Examinations'!A408:J2743,4,FALSE)</f>
        <v>8.24</v>
      </c>
      <c r="E409" t="str">
        <f>VLOOKUP(A409,'Medical Examinations'!A408:J2743,6,FALSE)</f>
        <v>Yes</v>
      </c>
      <c r="F409" t="str">
        <f>VLOOKUP(A409,'Medical Examinations'!A408:K2743,7,FALSE)</f>
        <v>No</v>
      </c>
      <c r="G409" t="str">
        <f>VLOOKUP(A409,'Medical Examinations'!A408:L2743,8,FALSE)</f>
        <v>No</v>
      </c>
      <c r="H409">
        <f>VLOOKUP(A409,'Medical Examinations'!A408:M2743,9,FALSE)</f>
        <v>1</v>
      </c>
      <c r="I409" t="str">
        <f>VLOOKUP(A409,'Medical Examinations'!A408:N2743,10,FALSE)</f>
        <v>Yes</v>
      </c>
      <c r="J409" t="str">
        <f>VLOOKUP(A409,'Medical Examinations'!A408:O2743,3,FALSE)</f>
        <v>Over Weight</v>
      </c>
      <c r="K409" t="str">
        <f>VLOOKUP(A409,'Medical Examinations'!A408:P2743,5,FALSE)</f>
        <v>Diabetes</v>
      </c>
      <c r="L409" t="str">
        <f>VLOOKUP(A409,Table1[#All],5,FALSE)</f>
        <v>14-Dec-1975</v>
      </c>
      <c r="M409" s="16">
        <f>VLOOKUP(A409,Table1[#All],8,FALSE)</f>
        <v>25309.49</v>
      </c>
      <c r="N409" t="str">
        <f>VLOOKUP(A409,Table1[#All],9,FALSE)</f>
        <v>tier - 2</v>
      </c>
      <c r="O409" t="str">
        <f>VLOOKUP(A409,Table1[#All],10,FALSE)</f>
        <v>tier - 1</v>
      </c>
      <c r="P409" t="str">
        <f>VLOOKUP(A409,Table1[#All],12,FALSE)</f>
        <v>R1011</v>
      </c>
      <c r="Q409">
        <f>VLOOKUP(A409,Table1[#All],6,FALSE)</f>
        <v>47</v>
      </c>
    </row>
    <row r="410" spans="1:17" x14ac:dyDescent="0.3">
      <c r="A410" s="10" t="s">
        <v>1962</v>
      </c>
      <c r="B410" t="str">
        <f>VLOOKUP(A410,'Customer Names'!A409:E2744,5,FALSE)</f>
        <v>Martin</v>
      </c>
      <c r="C410">
        <f>VLOOKUP(A410,'Medical Examinations'!A409:J2744,2,FALSE)</f>
        <v>24.01</v>
      </c>
      <c r="D410">
        <f>VLOOKUP(A410,'Medical Examinations'!A409:J2744,4,FALSE)</f>
        <v>4.76</v>
      </c>
      <c r="E410" t="str">
        <f>VLOOKUP(A410,'Medical Examinations'!A409:J2744,6,FALSE)</f>
        <v>No</v>
      </c>
      <c r="F410" t="str">
        <f>VLOOKUP(A410,'Medical Examinations'!A409:K2744,7,FALSE)</f>
        <v>No</v>
      </c>
      <c r="G410" t="str">
        <f>VLOOKUP(A410,'Medical Examinations'!A409:L2744,8,FALSE)</f>
        <v>No</v>
      </c>
      <c r="H410">
        <f>VLOOKUP(A410,'Medical Examinations'!A409:M2744,9,FALSE)</f>
        <v>1</v>
      </c>
      <c r="I410" t="str">
        <f>VLOOKUP(A410,'Medical Examinations'!A409:N2744,10,FALSE)</f>
        <v>Yes</v>
      </c>
      <c r="J410" t="str">
        <f>VLOOKUP(A410,'Medical Examinations'!A409:O2744,3,FALSE)</f>
        <v>Normal Weight</v>
      </c>
      <c r="K410" t="str">
        <f>VLOOKUP(A410,'Medical Examinations'!A409:P2744,5,FALSE)</f>
        <v>Normal</v>
      </c>
      <c r="L410" t="str">
        <f>VLOOKUP(A410,Table1[#All],5,FALSE)</f>
        <v>24-Nov-1998</v>
      </c>
      <c r="M410" s="16">
        <f>VLOOKUP(A410,Table1[#All],8,FALSE)</f>
        <v>25127.22</v>
      </c>
      <c r="N410" t="str">
        <f>VLOOKUP(A410,Table1[#All],9,FALSE)</f>
        <v>tier - 2</v>
      </c>
      <c r="O410" t="str">
        <f>VLOOKUP(A410,Table1[#All],10,FALSE)</f>
        <v>tier - 3</v>
      </c>
      <c r="P410" t="str">
        <f>VLOOKUP(A410,Table1[#All],12,FALSE)</f>
        <v>R1011</v>
      </c>
      <c r="Q410">
        <f>VLOOKUP(A410,Table1[#All],6,FALSE)</f>
        <v>24</v>
      </c>
    </row>
    <row r="411" spans="1:17" x14ac:dyDescent="0.3">
      <c r="A411" s="10" t="s">
        <v>1961</v>
      </c>
      <c r="B411" t="str">
        <f>VLOOKUP(A411,'Customer Names'!A410:E2745,5,FALSE)</f>
        <v>Cooney</v>
      </c>
      <c r="C411">
        <f>VLOOKUP(A411,'Medical Examinations'!A410:J2745,2,FALSE)</f>
        <v>23.21</v>
      </c>
      <c r="D411">
        <f>VLOOKUP(A411,'Medical Examinations'!A410:J2745,4,FALSE)</f>
        <v>6.03</v>
      </c>
      <c r="E411" t="str">
        <f>VLOOKUP(A411,'Medical Examinations'!A410:J2745,6,FALSE)</f>
        <v>No</v>
      </c>
      <c r="F411" t="str">
        <f>VLOOKUP(A411,'Medical Examinations'!A410:K2745,7,FALSE)</f>
        <v>No</v>
      </c>
      <c r="G411" t="str">
        <f>VLOOKUP(A411,'Medical Examinations'!A410:L2745,8,FALSE)</f>
        <v>No</v>
      </c>
      <c r="H411">
        <f>VLOOKUP(A411,'Medical Examinations'!A410:M2745,9,FALSE)</f>
        <v>1</v>
      </c>
      <c r="I411" t="str">
        <f>VLOOKUP(A411,'Medical Examinations'!A410:N2745,10,FALSE)</f>
        <v>No</v>
      </c>
      <c r="J411" t="str">
        <f>VLOOKUP(A411,'Medical Examinations'!A410:O2745,3,FALSE)</f>
        <v>Normal Weight</v>
      </c>
      <c r="K411" t="str">
        <f>VLOOKUP(A411,'Medical Examinations'!A410:P2745,5,FALSE)</f>
        <v>Prediabetes</v>
      </c>
      <c r="L411" t="str">
        <f>VLOOKUP(A411,Table1[#All],5,FALSE)</f>
        <v>14-Jun-1998</v>
      </c>
      <c r="M411" s="16">
        <f>VLOOKUP(A411,Table1[#All],8,FALSE)</f>
        <v>25081.77</v>
      </c>
      <c r="N411" t="str">
        <f>VLOOKUP(A411,Table1[#All],9,FALSE)</f>
        <v>tier - 2</v>
      </c>
      <c r="O411" t="str">
        <f>VLOOKUP(A411,Table1[#All],10,FALSE)</f>
        <v>tier - 2</v>
      </c>
      <c r="P411" t="str">
        <f>VLOOKUP(A411,Table1[#All],12,FALSE)</f>
        <v>R1013</v>
      </c>
      <c r="Q411">
        <f>VLOOKUP(A411,Table1[#All],6,FALSE)</f>
        <v>24</v>
      </c>
    </row>
    <row r="412" spans="1:17" x14ac:dyDescent="0.3">
      <c r="A412" s="10" t="s">
        <v>1960</v>
      </c>
      <c r="B412" t="str">
        <f>VLOOKUP(A412,'Customer Names'!A411:E2746,5,FALSE)</f>
        <v>Bier</v>
      </c>
      <c r="C412">
        <f>VLOOKUP(A412,'Medical Examinations'!A411:J2746,2,FALSE)</f>
        <v>21.2</v>
      </c>
      <c r="D412">
        <f>VLOOKUP(A412,'Medical Examinations'!A411:J2746,4,FALSE)</f>
        <v>4.07</v>
      </c>
      <c r="E412" t="str">
        <f>VLOOKUP(A412,'Medical Examinations'!A411:J2746,6,FALSE)</f>
        <v>Yes</v>
      </c>
      <c r="F412" t="str">
        <f>VLOOKUP(A412,'Medical Examinations'!A411:K2746,7,FALSE)</f>
        <v>No</v>
      </c>
      <c r="G412" t="str">
        <f>VLOOKUP(A412,'Medical Examinations'!A411:L2746,8,FALSE)</f>
        <v>No</v>
      </c>
      <c r="H412">
        <f>VLOOKUP(A412,'Medical Examinations'!A411:M2746,9,FALSE)</f>
        <v>1</v>
      </c>
      <c r="I412" t="str">
        <f>VLOOKUP(A412,'Medical Examinations'!A411:N2746,10,FALSE)</f>
        <v>Yes</v>
      </c>
      <c r="J412" t="str">
        <f>VLOOKUP(A412,'Medical Examinations'!A411:O2746,3,FALSE)</f>
        <v>Normal Weight</v>
      </c>
      <c r="K412" t="str">
        <f>VLOOKUP(A412,'Medical Examinations'!A411:P2746,5,FALSE)</f>
        <v>Normal</v>
      </c>
      <c r="L412" t="str">
        <f>VLOOKUP(A412,Table1[#All],5,FALSE)</f>
        <v>04-Dec-1995</v>
      </c>
      <c r="M412" s="16">
        <f>VLOOKUP(A412,Table1[#All],8,FALSE)</f>
        <v>25075.97</v>
      </c>
      <c r="N412" t="str">
        <f>VLOOKUP(A412,Table1[#All],9,FALSE)</f>
        <v>tier - 2</v>
      </c>
      <c r="O412" t="str">
        <f>VLOOKUP(A412,Table1[#All],10,FALSE)</f>
        <v>tier - 2</v>
      </c>
      <c r="P412" t="str">
        <f>VLOOKUP(A412,Table1[#All],12,FALSE)</f>
        <v>R1011</v>
      </c>
      <c r="Q412">
        <f>VLOOKUP(A412,Table1[#All],6,FALSE)</f>
        <v>27</v>
      </c>
    </row>
    <row r="413" spans="1:17" x14ac:dyDescent="0.3">
      <c r="A413" s="10" t="s">
        <v>1959</v>
      </c>
      <c r="B413" t="str">
        <f>VLOOKUP(A413,'Customer Names'!A412:E2747,5,FALSE)</f>
        <v>Muskopf</v>
      </c>
      <c r="C413">
        <f>VLOOKUP(A413,'Medical Examinations'!A412:J2747,2,FALSE)</f>
        <v>28.215</v>
      </c>
      <c r="D413">
        <f>VLOOKUP(A413,'Medical Examinations'!A412:J2747,4,FALSE)</f>
        <v>8.26</v>
      </c>
      <c r="E413" t="str">
        <f>VLOOKUP(A413,'Medical Examinations'!A412:J2747,6,FALSE)</f>
        <v>Yes</v>
      </c>
      <c r="F413" t="str">
        <f>VLOOKUP(A413,'Medical Examinations'!A412:K2747,7,FALSE)</f>
        <v>No</v>
      </c>
      <c r="G413" t="str">
        <f>VLOOKUP(A413,'Medical Examinations'!A412:L2747,8,FALSE)</f>
        <v>No</v>
      </c>
      <c r="H413">
        <f>VLOOKUP(A413,'Medical Examinations'!A412:M2747,9,FALSE)</f>
        <v>1</v>
      </c>
      <c r="I413" t="str">
        <f>VLOOKUP(A413,'Medical Examinations'!A412:N2747,10,FALSE)</f>
        <v>Yes</v>
      </c>
      <c r="J413" t="str">
        <f>VLOOKUP(A413,'Medical Examinations'!A412:O2747,3,FALSE)</f>
        <v>Over Weight</v>
      </c>
      <c r="K413" t="str">
        <f>VLOOKUP(A413,'Medical Examinations'!A412:P2747,5,FALSE)</f>
        <v>Diabetes</v>
      </c>
      <c r="L413" t="str">
        <f>VLOOKUP(A413,Table1[#All],5,FALSE)</f>
        <v>14-Nov-1975</v>
      </c>
      <c r="M413" s="16">
        <f>VLOOKUP(A413,Table1[#All],8,FALSE)</f>
        <v>24915.22</v>
      </c>
      <c r="N413" t="str">
        <f>VLOOKUP(A413,Table1[#All],9,FALSE)</f>
        <v>tier - 2</v>
      </c>
      <c r="O413" t="str">
        <f>VLOOKUP(A413,Table1[#All],10,FALSE)</f>
        <v>tier - 3</v>
      </c>
      <c r="P413" t="str">
        <f>VLOOKUP(A413,Table1[#All],12,FALSE)</f>
        <v>R1012</v>
      </c>
      <c r="Q413">
        <f>VLOOKUP(A413,Table1[#All],6,FALSE)</f>
        <v>47</v>
      </c>
    </row>
    <row r="414" spans="1:17" x14ac:dyDescent="0.3">
      <c r="A414" s="10" t="s">
        <v>1958</v>
      </c>
      <c r="B414" t="str">
        <f>VLOOKUP(A414,'Customer Names'!A413:E2748,5,FALSE)</f>
        <v>Sirak</v>
      </c>
      <c r="C414">
        <f>VLOOKUP(A414,'Medical Examinations'!A413:J2748,2,FALSE)</f>
        <v>38.094999999999999</v>
      </c>
      <c r="D414">
        <f>VLOOKUP(A414,'Medical Examinations'!A413:J2748,4,FALSE)</f>
        <v>4.76</v>
      </c>
      <c r="E414" t="str">
        <f>VLOOKUP(A414,'Medical Examinations'!A413:J2748,6,FALSE)</f>
        <v>No</v>
      </c>
      <c r="F414" t="str">
        <f>VLOOKUP(A414,'Medical Examinations'!A413:K2748,7,FALSE)</f>
        <v>No</v>
      </c>
      <c r="G414" t="str">
        <f>VLOOKUP(A414,'Medical Examinations'!A413:L2748,8,FALSE)</f>
        <v>No</v>
      </c>
      <c r="H414">
        <f>VLOOKUP(A414,'Medical Examinations'!A413:M2748,9,FALSE)</f>
        <v>1</v>
      </c>
      <c r="I414" t="str">
        <f>VLOOKUP(A414,'Medical Examinations'!A413:N2748,10,FALSE)</f>
        <v>No</v>
      </c>
      <c r="J414" t="str">
        <f>VLOOKUP(A414,'Medical Examinations'!A413:O2748,3,FALSE)</f>
        <v>Obesity</v>
      </c>
      <c r="K414" t="str">
        <f>VLOOKUP(A414,'Medical Examinations'!A413:P2748,5,FALSE)</f>
        <v>Normal</v>
      </c>
      <c r="L414" t="str">
        <f>VLOOKUP(A414,Table1[#All],5,FALSE)</f>
        <v>14-Jun-1987</v>
      </c>
      <c r="M414" s="16">
        <f>VLOOKUP(A414,Table1[#All],8,FALSE)</f>
        <v>24915.05</v>
      </c>
      <c r="N414" t="str">
        <f>VLOOKUP(A414,Table1[#All],9,FALSE)</f>
        <v>tier - 2</v>
      </c>
      <c r="O414" t="str">
        <f>VLOOKUP(A414,Table1[#All],10,FALSE)</f>
        <v>tier - 1</v>
      </c>
      <c r="P414" t="str">
        <f>VLOOKUP(A414,Table1[#All],12,FALSE)</f>
        <v>R1024</v>
      </c>
      <c r="Q414">
        <f>VLOOKUP(A414,Table1[#All],6,FALSE)</f>
        <v>35</v>
      </c>
    </row>
    <row r="415" spans="1:17" x14ac:dyDescent="0.3">
      <c r="A415" s="10" t="s">
        <v>1957</v>
      </c>
      <c r="B415" t="str">
        <f>VLOOKUP(A415,'Customer Names'!A414:E2749,5,FALSE)</f>
        <v>Nelsen</v>
      </c>
      <c r="C415">
        <f>VLOOKUP(A415,'Medical Examinations'!A414:J2749,2,FALSE)</f>
        <v>22.61</v>
      </c>
      <c r="D415">
        <f>VLOOKUP(A415,'Medical Examinations'!A414:J2749,4,FALSE)</f>
        <v>6.13</v>
      </c>
      <c r="E415" t="str">
        <f>VLOOKUP(A415,'Medical Examinations'!A414:J2749,6,FALSE)</f>
        <v>Yes</v>
      </c>
      <c r="F415" t="str">
        <f>VLOOKUP(A415,'Medical Examinations'!A414:K2749,7,FALSE)</f>
        <v>No</v>
      </c>
      <c r="G415" t="str">
        <f>VLOOKUP(A415,'Medical Examinations'!A414:L2749,8,FALSE)</f>
        <v>Yes</v>
      </c>
      <c r="H415">
        <f>VLOOKUP(A415,'Medical Examinations'!A414:M2749,9,FALSE)</f>
        <v>1</v>
      </c>
      <c r="I415" t="str">
        <f>VLOOKUP(A415,'Medical Examinations'!A414:N2749,10,FALSE)</f>
        <v>Yes</v>
      </c>
      <c r="J415" t="str">
        <f>VLOOKUP(A415,'Medical Examinations'!A414:O2749,3,FALSE)</f>
        <v>Normal Weight</v>
      </c>
      <c r="K415" t="str">
        <f>VLOOKUP(A415,'Medical Examinations'!A414:P2749,5,FALSE)</f>
        <v>Prediabetes</v>
      </c>
      <c r="L415" t="str">
        <f>VLOOKUP(A415,Table1[#All],5,FALSE)</f>
        <v>23-Jul-1969</v>
      </c>
      <c r="M415" s="16">
        <f>VLOOKUP(A415,Table1[#All],8,FALSE)</f>
        <v>24873.38</v>
      </c>
      <c r="N415" t="str">
        <f>VLOOKUP(A415,Table1[#All],9,FALSE)</f>
        <v>tier - 2</v>
      </c>
      <c r="O415" t="str">
        <f>VLOOKUP(A415,Table1[#All],10,FALSE)</f>
        <v>tier - 1</v>
      </c>
      <c r="P415" t="str">
        <f>VLOOKUP(A415,Table1[#All],12,FALSE)</f>
        <v>R1024</v>
      </c>
      <c r="Q415">
        <f>VLOOKUP(A415,Table1[#All],6,FALSE)</f>
        <v>53</v>
      </c>
    </row>
    <row r="416" spans="1:17" x14ac:dyDescent="0.3">
      <c r="A416" s="10" t="s">
        <v>1956</v>
      </c>
      <c r="B416" t="str">
        <f>VLOOKUP(A416,'Customer Names'!A415:E2750,5,FALSE)</f>
        <v>Schallner</v>
      </c>
      <c r="C416">
        <f>VLOOKUP(A416,'Medical Examinations'!A415:J2750,2,FALSE)</f>
        <v>24.32</v>
      </c>
      <c r="D416">
        <f>VLOOKUP(A416,'Medical Examinations'!A415:J2750,4,FALSE)</f>
        <v>10.47</v>
      </c>
      <c r="E416" t="str">
        <f>VLOOKUP(A416,'Medical Examinations'!A415:J2750,6,FALSE)</f>
        <v>Yes</v>
      </c>
      <c r="F416" t="str">
        <f>VLOOKUP(A416,'Medical Examinations'!A415:K2750,7,FALSE)</f>
        <v>No</v>
      </c>
      <c r="G416" t="str">
        <f>VLOOKUP(A416,'Medical Examinations'!A415:L2750,8,FALSE)</f>
        <v>No</v>
      </c>
      <c r="H416">
        <f>VLOOKUP(A416,'Medical Examinations'!A415:M2750,9,FALSE)</f>
        <v>2</v>
      </c>
      <c r="I416" t="str">
        <f>VLOOKUP(A416,'Medical Examinations'!A415:N2750,10,FALSE)</f>
        <v>Yes</v>
      </c>
      <c r="J416" t="str">
        <f>VLOOKUP(A416,'Medical Examinations'!A415:O2750,3,FALSE)</f>
        <v>Normal Weight</v>
      </c>
      <c r="K416" t="str">
        <f>VLOOKUP(A416,'Medical Examinations'!A415:P2750,5,FALSE)</f>
        <v>Diabetes</v>
      </c>
      <c r="L416" t="str">
        <f>VLOOKUP(A416,Table1[#All],5,FALSE)</f>
        <v>26-Nov-1970</v>
      </c>
      <c r="M416" s="16">
        <f>VLOOKUP(A416,Table1[#All],8,FALSE)</f>
        <v>24869.84</v>
      </c>
      <c r="N416" t="str">
        <f>VLOOKUP(A416,Table1[#All],9,FALSE)</f>
        <v>tier - 2</v>
      </c>
      <c r="O416" t="str">
        <f>VLOOKUP(A416,Table1[#All],10,FALSE)</f>
        <v>tier - 2</v>
      </c>
      <c r="P416" t="str">
        <f>VLOOKUP(A416,Table1[#All],12,FALSE)</f>
        <v>R1016</v>
      </c>
      <c r="Q416">
        <f>VLOOKUP(A416,Table1[#All],6,FALSE)</f>
        <v>52</v>
      </c>
    </row>
    <row r="417" spans="1:17" x14ac:dyDescent="0.3">
      <c r="A417" s="10" t="s">
        <v>1955</v>
      </c>
      <c r="B417" t="str">
        <f>VLOOKUP(A417,'Customer Names'!A416:E2751,5,FALSE)</f>
        <v>Dunlap</v>
      </c>
      <c r="C417">
        <f>VLOOKUP(A417,'Medical Examinations'!A416:J2751,2,FALSE)</f>
        <v>20.96</v>
      </c>
      <c r="D417">
        <f>VLOOKUP(A417,'Medical Examinations'!A416:J2751,4,FALSE)</f>
        <v>4.04</v>
      </c>
      <c r="E417" t="str">
        <f>VLOOKUP(A417,'Medical Examinations'!A416:J2751,6,FALSE)</f>
        <v>Yes</v>
      </c>
      <c r="F417" t="str">
        <f>VLOOKUP(A417,'Medical Examinations'!A416:K2751,7,FALSE)</f>
        <v>No</v>
      </c>
      <c r="G417" t="str">
        <f>VLOOKUP(A417,'Medical Examinations'!A416:L2751,8,FALSE)</f>
        <v>No</v>
      </c>
      <c r="H417">
        <f>VLOOKUP(A417,'Medical Examinations'!A416:M2751,9,FALSE)</f>
        <v>1</v>
      </c>
      <c r="I417" t="str">
        <f>VLOOKUP(A417,'Medical Examinations'!A416:N2751,10,FALSE)</f>
        <v>Yes</v>
      </c>
      <c r="J417" t="str">
        <f>VLOOKUP(A417,'Medical Examinations'!A416:O2751,3,FALSE)</f>
        <v>Normal Weight</v>
      </c>
      <c r="K417" t="str">
        <f>VLOOKUP(A417,'Medical Examinations'!A416:P2751,5,FALSE)</f>
        <v>Normal</v>
      </c>
      <c r="L417" t="str">
        <f>VLOOKUP(A417,Table1[#All],5,FALSE)</f>
        <v>10-Jun-1995</v>
      </c>
      <c r="M417" s="16">
        <f>VLOOKUP(A417,Table1[#All],8,FALSE)</f>
        <v>24863.25</v>
      </c>
      <c r="N417" t="str">
        <f>VLOOKUP(A417,Table1[#All],9,FALSE)</f>
        <v>tier - 2</v>
      </c>
      <c r="O417" t="str">
        <f>VLOOKUP(A417,Table1[#All],10,FALSE)</f>
        <v>tier - 3</v>
      </c>
      <c r="P417" t="str">
        <f>VLOOKUP(A417,Table1[#All],12,FALSE)</f>
        <v>R1011</v>
      </c>
      <c r="Q417">
        <f>VLOOKUP(A417,Table1[#All],6,FALSE)</f>
        <v>27</v>
      </c>
    </row>
    <row r="418" spans="1:17" x14ac:dyDescent="0.3">
      <c r="A418" s="10" t="s">
        <v>1954</v>
      </c>
      <c r="B418" t="str">
        <f>VLOOKUP(A418,'Customer Names'!A417:E2752,5,FALSE)</f>
        <v>Messing</v>
      </c>
      <c r="C418">
        <f>VLOOKUP(A418,'Medical Examinations'!A417:J2752,2,FALSE)</f>
        <v>19.68</v>
      </c>
      <c r="D418">
        <f>VLOOKUP(A418,'Medical Examinations'!A417:J2752,4,FALSE)</f>
        <v>5.74</v>
      </c>
      <c r="E418" t="str">
        <f>VLOOKUP(A418,'Medical Examinations'!A417:J2752,6,FALSE)</f>
        <v>No</v>
      </c>
      <c r="F418" t="str">
        <f>VLOOKUP(A418,'Medical Examinations'!A417:K2752,7,FALSE)</f>
        <v>No</v>
      </c>
      <c r="G418" t="str">
        <f>VLOOKUP(A418,'Medical Examinations'!A417:L2752,8,FALSE)</f>
        <v>No</v>
      </c>
      <c r="H418">
        <f>VLOOKUP(A418,'Medical Examinations'!A417:M2752,9,FALSE)</f>
        <v>0</v>
      </c>
      <c r="I418" t="str">
        <f>VLOOKUP(A418,'Medical Examinations'!A417:N2752,10,FALSE)</f>
        <v>Yes</v>
      </c>
      <c r="J418" t="str">
        <f>VLOOKUP(A418,'Medical Examinations'!A417:O2752,3,FALSE)</f>
        <v>Normal Weight</v>
      </c>
      <c r="K418" t="str">
        <f>VLOOKUP(A418,'Medical Examinations'!A417:P2752,5,FALSE)</f>
        <v>Prediabetes</v>
      </c>
      <c r="L418" t="str">
        <f>VLOOKUP(A418,Table1[#All],5,FALSE)</f>
        <v>09-Sep-1994</v>
      </c>
      <c r="M418" s="16">
        <f>VLOOKUP(A418,Table1[#All],8,FALSE)</f>
        <v>24817.25</v>
      </c>
      <c r="N418" t="str">
        <f>VLOOKUP(A418,Table1[#All],9,FALSE)</f>
        <v>tier - 2</v>
      </c>
      <c r="O418" t="str">
        <f>VLOOKUP(A418,Table1[#All],10,FALSE)</f>
        <v>tier - 2</v>
      </c>
      <c r="P418" t="str">
        <f>VLOOKUP(A418,Table1[#All],12,FALSE)</f>
        <v>R1011</v>
      </c>
      <c r="Q418">
        <f>VLOOKUP(A418,Table1[#All],6,FALSE)</f>
        <v>28</v>
      </c>
    </row>
    <row r="419" spans="1:17" x14ac:dyDescent="0.3">
      <c r="A419" s="10" t="s">
        <v>1953</v>
      </c>
      <c r="B419" t="str">
        <f>VLOOKUP(A419,'Customer Names'!A418:E2753,5,FALSE)</f>
        <v>Bondell</v>
      </c>
      <c r="C419">
        <f>VLOOKUP(A419,'Medical Examinations'!A418:J2753,2,FALSE)</f>
        <v>18.100000000000001</v>
      </c>
      <c r="D419">
        <f>VLOOKUP(A419,'Medical Examinations'!A418:J2753,4,FALSE)</f>
        <v>6.33</v>
      </c>
      <c r="E419" t="str">
        <f>VLOOKUP(A419,'Medical Examinations'!A418:J2753,6,FALSE)</f>
        <v>No</v>
      </c>
      <c r="F419" t="str">
        <f>VLOOKUP(A419,'Medical Examinations'!A418:K2753,7,FALSE)</f>
        <v>No</v>
      </c>
      <c r="G419" t="str">
        <f>VLOOKUP(A419,'Medical Examinations'!A418:L2753,8,FALSE)</f>
        <v>No</v>
      </c>
      <c r="H419">
        <f>VLOOKUP(A419,'Medical Examinations'!A418:M2753,9,FALSE)</f>
        <v>1</v>
      </c>
      <c r="I419" t="str">
        <f>VLOOKUP(A419,'Medical Examinations'!A418:N2753,10,FALSE)</f>
        <v>Yes</v>
      </c>
      <c r="J419" t="str">
        <f>VLOOKUP(A419,'Medical Examinations'!A418:O2753,3,FALSE)</f>
        <v>Under Weight</v>
      </c>
      <c r="K419" t="str">
        <f>VLOOKUP(A419,'Medical Examinations'!A418:P2753,5,FALSE)</f>
        <v>Prediabetes</v>
      </c>
      <c r="L419" t="str">
        <f>VLOOKUP(A419,Table1[#All],5,FALSE)</f>
        <v>11-Oct-1992</v>
      </c>
      <c r="M419" s="16">
        <f>VLOOKUP(A419,Table1[#All],8,FALSE)</f>
        <v>24795.040000000001</v>
      </c>
      <c r="N419" t="str">
        <f>VLOOKUP(A419,Table1[#All],9,FALSE)</f>
        <v>tier - 2</v>
      </c>
      <c r="O419" t="str">
        <f>VLOOKUP(A419,Table1[#All],10,FALSE)</f>
        <v>tier - 3</v>
      </c>
      <c r="P419" t="str">
        <f>VLOOKUP(A419,Table1[#All],12,FALSE)</f>
        <v>R1011</v>
      </c>
      <c r="Q419">
        <f>VLOOKUP(A419,Table1[#All],6,FALSE)</f>
        <v>30</v>
      </c>
    </row>
    <row r="420" spans="1:17" x14ac:dyDescent="0.3">
      <c r="A420" s="10" t="s">
        <v>1952</v>
      </c>
      <c r="B420" t="str">
        <f>VLOOKUP(A420,'Customer Names'!A419:E2754,5,FALSE)</f>
        <v>Gaughan</v>
      </c>
      <c r="C420">
        <f>VLOOKUP(A420,'Medical Examinations'!A419:J2754,2,FALSE)</f>
        <v>29.64</v>
      </c>
      <c r="D420">
        <f>VLOOKUP(A420,'Medical Examinations'!A419:J2754,4,FALSE)</f>
        <v>4.28</v>
      </c>
      <c r="E420" t="str">
        <f>VLOOKUP(A420,'Medical Examinations'!A419:J2754,6,FALSE)</f>
        <v>Yes</v>
      </c>
      <c r="F420" t="str">
        <f>VLOOKUP(A420,'Medical Examinations'!A419:K2754,7,FALSE)</f>
        <v>No</v>
      </c>
      <c r="G420" t="str">
        <f>VLOOKUP(A420,'Medical Examinations'!A419:L2754,8,FALSE)</f>
        <v>No</v>
      </c>
      <c r="H420">
        <f>VLOOKUP(A420,'Medical Examinations'!A419:M2754,9,FALSE)</f>
        <v>0</v>
      </c>
      <c r="I420" t="str">
        <f>VLOOKUP(A420,'Medical Examinations'!A419:N2754,10,FALSE)</f>
        <v>No</v>
      </c>
      <c r="J420" t="str">
        <f>VLOOKUP(A420,'Medical Examinations'!A419:O2754,3,FALSE)</f>
        <v>Over Weight</v>
      </c>
      <c r="K420" t="str">
        <f>VLOOKUP(A420,'Medical Examinations'!A419:P2754,5,FALSE)</f>
        <v>Normal</v>
      </c>
      <c r="L420" t="str">
        <f>VLOOKUP(A420,Table1[#All],5,FALSE)</f>
        <v>28-Aug-1996</v>
      </c>
      <c r="M420" s="16">
        <f>VLOOKUP(A420,Table1[#All],8,FALSE)</f>
        <v>24671.66</v>
      </c>
      <c r="N420" t="str">
        <f>VLOOKUP(A420,Table1[#All],9,FALSE)</f>
        <v>tier - 2</v>
      </c>
      <c r="O420" t="str">
        <f>VLOOKUP(A420,Table1[#All],10,FALSE)</f>
        <v>tier - 1</v>
      </c>
      <c r="P420" t="str">
        <f>VLOOKUP(A420,Table1[#All],12,FALSE)</f>
        <v>R1024</v>
      </c>
      <c r="Q420">
        <f>VLOOKUP(A420,Table1[#All],6,FALSE)</f>
        <v>26</v>
      </c>
    </row>
    <row r="421" spans="1:17" x14ac:dyDescent="0.3">
      <c r="A421" s="10" t="s">
        <v>1951</v>
      </c>
      <c r="B421" t="str">
        <f>VLOOKUP(A421,'Customer Names'!A420:E2755,5,FALSE)</f>
        <v>Gruman</v>
      </c>
      <c r="C421">
        <f>VLOOKUP(A421,'Medical Examinations'!A420:J2755,2,FALSE)</f>
        <v>25.3</v>
      </c>
      <c r="D421">
        <f>VLOOKUP(A421,'Medical Examinations'!A420:J2755,4,FALSE)</f>
        <v>9.4700000000000006</v>
      </c>
      <c r="E421" t="str">
        <f>VLOOKUP(A421,'Medical Examinations'!A420:J2755,6,FALSE)</f>
        <v>Yes</v>
      </c>
      <c r="F421" t="str">
        <f>VLOOKUP(A421,'Medical Examinations'!A420:K2755,7,FALSE)</f>
        <v>No</v>
      </c>
      <c r="G421" t="str">
        <f>VLOOKUP(A421,'Medical Examinations'!A420:L2755,8,FALSE)</f>
        <v>No</v>
      </c>
      <c r="H421">
        <f>VLOOKUP(A421,'Medical Examinations'!A420:M2755,9,FALSE)</f>
        <v>2</v>
      </c>
      <c r="I421" t="str">
        <f>VLOOKUP(A421,'Medical Examinations'!A420:N2755,10,FALSE)</f>
        <v>Yes</v>
      </c>
      <c r="J421" t="str">
        <f>VLOOKUP(A421,'Medical Examinations'!A420:O2755,3,FALSE)</f>
        <v>Over Weight</v>
      </c>
      <c r="K421" t="str">
        <f>VLOOKUP(A421,'Medical Examinations'!A420:P2755,5,FALSE)</f>
        <v>Diabetes</v>
      </c>
      <c r="L421" t="str">
        <f>VLOOKUP(A421,Table1[#All],5,FALSE)</f>
        <v>12-Jun-1970</v>
      </c>
      <c r="M421" s="16">
        <f>VLOOKUP(A421,Table1[#All],8,FALSE)</f>
        <v>24667.42</v>
      </c>
      <c r="N421" t="str">
        <f>VLOOKUP(A421,Table1[#All],9,FALSE)</f>
        <v>tier - 2</v>
      </c>
      <c r="O421" t="str">
        <f>VLOOKUP(A421,Table1[#All],10,FALSE)</f>
        <v>tier - 3</v>
      </c>
      <c r="P421" t="str">
        <f>VLOOKUP(A421,Table1[#All],12,FALSE)</f>
        <v>R1013</v>
      </c>
      <c r="Q421">
        <f>VLOOKUP(A421,Table1[#All],6,FALSE)</f>
        <v>52</v>
      </c>
    </row>
    <row r="422" spans="1:17" x14ac:dyDescent="0.3">
      <c r="A422" s="10" t="s">
        <v>1950</v>
      </c>
      <c r="B422" t="str">
        <f>VLOOKUP(A422,'Customer Names'!A421:E2756,5,FALSE)</f>
        <v>Whitlow</v>
      </c>
      <c r="C422">
        <f>VLOOKUP(A422,'Medical Examinations'!A421:J2756,2,FALSE)</f>
        <v>27.6</v>
      </c>
      <c r="D422">
        <f>VLOOKUP(A422,'Medical Examinations'!A421:J2756,4,FALSE)</f>
        <v>4.8499999999999996</v>
      </c>
      <c r="E422" t="str">
        <f>VLOOKUP(A422,'Medical Examinations'!A421:J2756,6,FALSE)</f>
        <v>Yes</v>
      </c>
      <c r="F422" t="str">
        <f>VLOOKUP(A422,'Medical Examinations'!A421:K2756,7,FALSE)</f>
        <v>No</v>
      </c>
      <c r="G422" t="str">
        <f>VLOOKUP(A422,'Medical Examinations'!A421:L2756,8,FALSE)</f>
        <v>No</v>
      </c>
      <c r="H422">
        <f>VLOOKUP(A422,'Medical Examinations'!A421:M2756,9,FALSE)</f>
        <v>0</v>
      </c>
      <c r="I422" t="str">
        <f>VLOOKUP(A422,'Medical Examinations'!A421:N2756,10,FALSE)</f>
        <v>No</v>
      </c>
      <c r="J422" t="str">
        <f>VLOOKUP(A422,'Medical Examinations'!A421:O2756,3,FALSE)</f>
        <v>Over Weight</v>
      </c>
      <c r="K422" t="str">
        <f>VLOOKUP(A422,'Medical Examinations'!A421:P2756,5,FALSE)</f>
        <v>Normal</v>
      </c>
      <c r="L422" t="str">
        <f>VLOOKUP(A422,Table1[#All],5,FALSE)</f>
        <v>12-Oct-1976</v>
      </c>
      <c r="M422" s="16">
        <f>VLOOKUP(A422,Table1[#All],8,FALSE)</f>
        <v>24603.05</v>
      </c>
      <c r="N422" t="str">
        <f>VLOOKUP(A422,Table1[#All],9,FALSE)</f>
        <v>tier - 2</v>
      </c>
      <c r="O422" t="str">
        <f>VLOOKUP(A422,Table1[#All],10,FALSE)</f>
        <v>tier - 2</v>
      </c>
      <c r="P422" t="str">
        <f>VLOOKUP(A422,Table1[#All],12,FALSE)</f>
        <v>R1011</v>
      </c>
      <c r="Q422">
        <f>VLOOKUP(A422,Table1[#All],6,FALSE)</f>
        <v>46</v>
      </c>
    </row>
    <row r="423" spans="1:17" x14ac:dyDescent="0.3">
      <c r="A423" s="10" t="s">
        <v>1949</v>
      </c>
      <c r="B423" t="str">
        <f>VLOOKUP(A423,'Customer Names'!A422:E2757,5,FALSE)</f>
        <v>Robinson</v>
      </c>
      <c r="C423">
        <f>VLOOKUP(A423,'Medical Examinations'!A422:J2757,2,FALSE)</f>
        <v>27.645</v>
      </c>
      <c r="D423">
        <f>VLOOKUP(A423,'Medical Examinations'!A422:J2757,4,FALSE)</f>
        <v>11.03</v>
      </c>
      <c r="E423" t="str">
        <f>VLOOKUP(A423,'Medical Examinations'!A422:J2757,6,FALSE)</f>
        <v>Yes</v>
      </c>
      <c r="F423" t="str">
        <f>VLOOKUP(A423,'Medical Examinations'!A422:K2757,7,FALSE)</f>
        <v>No</v>
      </c>
      <c r="G423" t="str">
        <f>VLOOKUP(A423,'Medical Examinations'!A422:L2757,8,FALSE)</f>
        <v>No</v>
      </c>
      <c r="H423">
        <f>VLOOKUP(A423,'Medical Examinations'!A422:M2757,9,FALSE)</f>
        <v>1</v>
      </c>
      <c r="I423" t="str">
        <f>VLOOKUP(A423,'Medical Examinations'!A422:N2757,10,FALSE)</f>
        <v>Yes</v>
      </c>
      <c r="J423" t="str">
        <f>VLOOKUP(A423,'Medical Examinations'!A422:O2757,3,FALSE)</f>
        <v>Over Weight</v>
      </c>
      <c r="K423" t="str">
        <f>VLOOKUP(A423,'Medical Examinations'!A422:P2757,5,FALSE)</f>
        <v>Diabetes</v>
      </c>
      <c r="L423" t="str">
        <f>VLOOKUP(A423,Table1[#All],5,FALSE)</f>
        <v>13-Jun-1975</v>
      </c>
      <c r="M423" s="16">
        <f>VLOOKUP(A423,Table1[#All],8,FALSE)</f>
        <v>24535.7</v>
      </c>
      <c r="N423" t="str">
        <f>VLOOKUP(A423,Table1[#All],9,FALSE)</f>
        <v>tier - 2</v>
      </c>
      <c r="O423" t="str">
        <f>VLOOKUP(A423,Table1[#All],10,FALSE)</f>
        <v>tier - 2</v>
      </c>
      <c r="P423" t="str">
        <f>VLOOKUP(A423,Table1[#All],12,FALSE)</f>
        <v>R1012</v>
      </c>
      <c r="Q423">
        <f>VLOOKUP(A423,Table1[#All],6,FALSE)</f>
        <v>47</v>
      </c>
    </row>
    <row r="424" spans="1:17" x14ac:dyDescent="0.3">
      <c r="A424" s="10" t="s">
        <v>1948</v>
      </c>
      <c r="B424" t="str">
        <f>VLOOKUP(A424,'Customer Names'!A423:E2758,5,FALSE)</f>
        <v>Sabo</v>
      </c>
      <c r="C424">
        <f>VLOOKUP(A424,'Medical Examinations'!A423:J2758,2,FALSE)</f>
        <v>27.6</v>
      </c>
      <c r="D424">
        <f>VLOOKUP(A424,'Medical Examinations'!A423:J2758,4,FALSE)</f>
        <v>5.22</v>
      </c>
      <c r="E424" t="str">
        <f>VLOOKUP(A424,'Medical Examinations'!A423:J2758,6,FALSE)</f>
        <v>No</v>
      </c>
      <c r="F424" t="str">
        <f>VLOOKUP(A424,'Medical Examinations'!A423:K2758,7,FALSE)</f>
        <v>No</v>
      </c>
      <c r="G424" t="str">
        <f>VLOOKUP(A424,'Medical Examinations'!A423:L2758,8,FALSE)</f>
        <v>No</v>
      </c>
      <c r="H424">
        <f>VLOOKUP(A424,'Medical Examinations'!A423:M2758,9,FALSE)</f>
        <v>2</v>
      </c>
      <c r="I424" t="str">
        <f>VLOOKUP(A424,'Medical Examinations'!A423:N2758,10,FALSE)</f>
        <v>Yes</v>
      </c>
      <c r="J424" t="str">
        <f>VLOOKUP(A424,'Medical Examinations'!A423:O2758,3,FALSE)</f>
        <v>Over Weight</v>
      </c>
      <c r="K424" t="str">
        <f>VLOOKUP(A424,'Medical Examinations'!A423:P2758,5,FALSE)</f>
        <v>Normal</v>
      </c>
      <c r="L424" t="str">
        <f>VLOOKUP(A424,Table1[#All],5,FALSE)</f>
        <v>14-Sep-1972</v>
      </c>
      <c r="M424" s="16">
        <f>VLOOKUP(A424,Table1[#All],8,FALSE)</f>
        <v>24520.26</v>
      </c>
      <c r="N424" t="str">
        <f>VLOOKUP(A424,Table1[#All],9,FALSE)</f>
        <v>tier - 2</v>
      </c>
      <c r="O424" t="str">
        <f>VLOOKUP(A424,Table1[#All],10,FALSE)</f>
        <v>tier - 3</v>
      </c>
      <c r="P424" t="str">
        <f>VLOOKUP(A424,Table1[#All],12,FALSE)</f>
        <v>R1011</v>
      </c>
      <c r="Q424">
        <f>VLOOKUP(A424,Table1[#All],6,FALSE)</f>
        <v>50</v>
      </c>
    </row>
    <row r="425" spans="1:17" x14ac:dyDescent="0.3">
      <c r="A425" s="10" t="s">
        <v>1947</v>
      </c>
      <c r="B425" t="str">
        <f>VLOOKUP(A425,'Customer Names'!A424:E2759,5,FALSE)</f>
        <v>Nazarian</v>
      </c>
      <c r="C425">
        <f>VLOOKUP(A425,'Medical Examinations'!A424:J2759,2,FALSE)</f>
        <v>25.08</v>
      </c>
      <c r="D425">
        <f>VLOOKUP(A425,'Medical Examinations'!A424:J2759,4,FALSE)</f>
        <v>9.52</v>
      </c>
      <c r="E425" t="str">
        <f>VLOOKUP(A425,'Medical Examinations'!A424:J2759,6,FALSE)</f>
        <v>Yes</v>
      </c>
      <c r="F425" t="str">
        <f>VLOOKUP(A425,'Medical Examinations'!A424:K2759,7,FALSE)</f>
        <v>No</v>
      </c>
      <c r="G425" t="str">
        <f>VLOOKUP(A425,'Medical Examinations'!A424:L2759,8,FALSE)</f>
        <v>No</v>
      </c>
      <c r="H425">
        <f>VLOOKUP(A425,'Medical Examinations'!A424:M2759,9,FALSE)</f>
        <v>2</v>
      </c>
      <c r="I425" t="str">
        <f>VLOOKUP(A425,'Medical Examinations'!A424:N2759,10,FALSE)</f>
        <v>No</v>
      </c>
      <c r="J425" t="str">
        <f>VLOOKUP(A425,'Medical Examinations'!A424:O2759,3,FALSE)</f>
        <v>Over Weight</v>
      </c>
      <c r="K425" t="str">
        <f>VLOOKUP(A425,'Medical Examinations'!A424:P2759,5,FALSE)</f>
        <v>Diabetes</v>
      </c>
      <c r="L425" t="str">
        <f>VLOOKUP(A425,Table1[#All],5,FALSE)</f>
        <v>21-Oct-1961</v>
      </c>
      <c r="M425" s="16">
        <f>VLOOKUP(A425,Table1[#All],8,FALSE)</f>
        <v>24513.09</v>
      </c>
      <c r="N425" t="str">
        <f>VLOOKUP(A425,Table1[#All],9,FALSE)</f>
        <v>tier - 2</v>
      </c>
      <c r="O425" t="str">
        <f>VLOOKUP(A425,Table1[#All],10,FALSE)</f>
        <v>tier - 2</v>
      </c>
      <c r="P425" t="str">
        <f>VLOOKUP(A425,Table1[#All],12,FALSE)</f>
        <v>R1013</v>
      </c>
      <c r="Q425">
        <f>VLOOKUP(A425,Table1[#All],6,FALSE)</f>
        <v>61</v>
      </c>
    </row>
    <row r="426" spans="1:17" x14ac:dyDescent="0.3">
      <c r="A426" s="10" t="s">
        <v>1946</v>
      </c>
      <c r="B426" t="str">
        <f>VLOOKUP(A426,'Customer Names'!A425:E2760,5,FALSE)</f>
        <v>Lerma</v>
      </c>
      <c r="C426">
        <f>VLOOKUP(A426,'Medical Examinations'!A425:J2760,2,FALSE)</f>
        <v>30.02</v>
      </c>
      <c r="D426">
        <f>VLOOKUP(A426,'Medical Examinations'!A425:J2760,4,FALSE)</f>
        <v>11.09</v>
      </c>
      <c r="E426" t="str">
        <f>VLOOKUP(A426,'Medical Examinations'!A425:J2760,6,FALSE)</f>
        <v>No</v>
      </c>
      <c r="F426" t="str">
        <f>VLOOKUP(A426,'Medical Examinations'!A425:K2760,7,FALSE)</f>
        <v>No</v>
      </c>
      <c r="G426" t="str">
        <f>VLOOKUP(A426,'Medical Examinations'!A425:L2760,8,FALSE)</f>
        <v>No</v>
      </c>
      <c r="H426">
        <f>VLOOKUP(A426,'Medical Examinations'!A425:M2760,9,FALSE)</f>
        <v>0</v>
      </c>
      <c r="I426" t="str">
        <f>VLOOKUP(A426,'Medical Examinations'!A425:N2760,10,FALSE)</f>
        <v>No</v>
      </c>
      <c r="J426" t="str">
        <f>VLOOKUP(A426,'Medical Examinations'!A425:O2760,3,FALSE)</f>
        <v>Obesity</v>
      </c>
      <c r="K426" t="str">
        <f>VLOOKUP(A426,'Medical Examinations'!A425:P2760,5,FALSE)</f>
        <v>Diabetes</v>
      </c>
      <c r="L426" t="str">
        <f>VLOOKUP(A426,Table1[#All],5,FALSE)</f>
        <v>06-Jul-1968</v>
      </c>
      <c r="M426" s="16">
        <f>VLOOKUP(A426,Table1[#All],8,FALSE)</f>
        <v>24476.48</v>
      </c>
      <c r="N426" t="str">
        <f>VLOOKUP(A426,Table1[#All],9,FALSE)</f>
        <v>tier - 2</v>
      </c>
      <c r="O426" t="str">
        <f>VLOOKUP(A426,Table1[#All],10,FALSE)</f>
        <v>tier - 2</v>
      </c>
      <c r="P426" t="str">
        <f>VLOOKUP(A426,Table1[#All],12,FALSE)</f>
        <v>R1012</v>
      </c>
      <c r="Q426">
        <f>VLOOKUP(A426,Table1[#All],6,FALSE)</f>
        <v>54</v>
      </c>
    </row>
    <row r="427" spans="1:17" x14ac:dyDescent="0.3">
      <c r="A427" s="10" t="s">
        <v>1945</v>
      </c>
      <c r="B427" t="str">
        <f>VLOOKUP(A427,'Customer Names'!A426:E2761,5,FALSE)</f>
        <v>Dahl</v>
      </c>
      <c r="C427">
        <f>VLOOKUP(A427,'Medical Examinations'!A426:J2761,2,FALSE)</f>
        <v>27.36</v>
      </c>
      <c r="D427">
        <f>VLOOKUP(A427,'Medical Examinations'!A426:J2761,4,FALSE)</f>
        <v>9.4499999999999993</v>
      </c>
      <c r="E427" t="str">
        <f>VLOOKUP(A427,'Medical Examinations'!A426:J2761,6,FALSE)</f>
        <v>Yes</v>
      </c>
      <c r="F427" t="str">
        <f>VLOOKUP(A427,'Medical Examinations'!A426:K2761,7,FALSE)</f>
        <v>No</v>
      </c>
      <c r="G427" t="str">
        <f>VLOOKUP(A427,'Medical Examinations'!A426:L2761,8,FALSE)</f>
        <v>No</v>
      </c>
      <c r="H427">
        <f>VLOOKUP(A427,'Medical Examinations'!A426:M2761,9,FALSE)</f>
        <v>2</v>
      </c>
      <c r="I427" t="str">
        <f>VLOOKUP(A427,'Medical Examinations'!A426:N2761,10,FALSE)</f>
        <v>Yes</v>
      </c>
      <c r="J427" t="str">
        <f>VLOOKUP(A427,'Medical Examinations'!A426:O2761,3,FALSE)</f>
        <v>Over Weight</v>
      </c>
      <c r="K427" t="str">
        <f>VLOOKUP(A427,'Medical Examinations'!A426:P2761,5,FALSE)</f>
        <v>Diabetes</v>
      </c>
      <c r="L427" t="str">
        <f>VLOOKUP(A427,Table1[#All],5,FALSE)</f>
        <v>30-Nov-1970</v>
      </c>
      <c r="M427" s="16">
        <f>VLOOKUP(A427,Table1[#All],8,FALSE)</f>
        <v>24393.62</v>
      </c>
      <c r="N427" t="str">
        <f>VLOOKUP(A427,Table1[#All],9,FALSE)</f>
        <v>tier - 2</v>
      </c>
      <c r="O427" t="str">
        <f>VLOOKUP(A427,Table1[#All],10,FALSE)</f>
        <v>tier - 3</v>
      </c>
      <c r="P427" t="str">
        <f>VLOOKUP(A427,Table1[#All],12,FALSE)</f>
        <v>R1012</v>
      </c>
      <c r="Q427">
        <f>VLOOKUP(A427,Table1[#All],6,FALSE)</f>
        <v>52</v>
      </c>
    </row>
    <row r="428" spans="1:17" x14ac:dyDescent="0.3">
      <c r="A428" s="10" t="s">
        <v>1944</v>
      </c>
      <c r="B428" t="str">
        <f>VLOOKUP(A428,'Customer Names'!A427:E2762,5,FALSE)</f>
        <v>Surtees</v>
      </c>
      <c r="C428">
        <f>VLOOKUP(A428,'Medical Examinations'!A427:J2762,2,FALSE)</f>
        <v>22.2</v>
      </c>
      <c r="D428">
        <f>VLOOKUP(A428,'Medical Examinations'!A427:J2762,4,FALSE)</f>
        <v>5.51</v>
      </c>
      <c r="E428" t="str">
        <f>VLOOKUP(A428,'Medical Examinations'!A427:J2762,6,FALSE)</f>
        <v>No</v>
      </c>
      <c r="F428" t="str">
        <f>VLOOKUP(A428,'Medical Examinations'!A427:K2762,7,FALSE)</f>
        <v>No</v>
      </c>
      <c r="G428" t="str">
        <f>VLOOKUP(A428,'Medical Examinations'!A427:L2762,8,FALSE)</f>
        <v>No</v>
      </c>
      <c r="H428">
        <f>VLOOKUP(A428,'Medical Examinations'!A427:M2762,9,FALSE)</f>
        <v>0</v>
      </c>
      <c r="I428" t="str">
        <f>VLOOKUP(A428,'Medical Examinations'!A427:N2762,10,FALSE)</f>
        <v>Yes</v>
      </c>
      <c r="J428" t="str">
        <f>VLOOKUP(A428,'Medical Examinations'!A427:O2762,3,FALSE)</f>
        <v>Normal Weight</v>
      </c>
      <c r="K428" t="str">
        <f>VLOOKUP(A428,'Medical Examinations'!A427:P2762,5,FALSE)</f>
        <v>Normal</v>
      </c>
      <c r="L428" t="str">
        <f>VLOOKUP(A428,Table1[#All],5,FALSE)</f>
        <v>07-Oct-1999</v>
      </c>
      <c r="M428" s="16">
        <f>VLOOKUP(A428,Table1[#All],8,FALSE)</f>
        <v>24387.74</v>
      </c>
      <c r="N428" t="str">
        <f>VLOOKUP(A428,Table1[#All],9,FALSE)</f>
        <v>tier - 2</v>
      </c>
      <c r="O428" t="str">
        <f>VLOOKUP(A428,Table1[#All],10,FALSE)</f>
        <v>tier - 1</v>
      </c>
      <c r="P428" t="str">
        <f>VLOOKUP(A428,Table1[#All],12,FALSE)</f>
        <v>R1011</v>
      </c>
      <c r="Q428">
        <f>VLOOKUP(A428,Table1[#All],6,FALSE)</f>
        <v>23</v>
      </c>
    </row>
    <row r="429" spans="1:17" x14ac:dyDescent="0.3">
      <c r="A429" s="10" t="s">
        <v>1943</v>
      </c>
      <c r="B429" t="str">
        <f>VLOOKUP(A429,'Customer Names'!A428:E2763,5,FALSE)</f>
        <v>Spetner</v>
      </c>
      <c r="C429">
        <f>VLOOKUP(A429,'Medical Examinations'!A428:J2763,2,FALSE)</f>
        <v>25.71</v>
      </c>
      <c r="D429">
        <f>VLOOKUP(A429,'Medical Examinations'!A428:J2763,4,FALSE)</f>
        <v>4.18</v>
      </c>
      <c r="E429" t="str">
        <f>VLOOKUP(A429,'Medical Examinations'!A428:J2763,6,FALSE)</f>
        <v>No</v>
      </c>
      <c r="F429" t="str">
        <f>VLOOKUP(A429,'Medical Examinations'!A428:K2763,7,FALSE)</f>
        <v>Yes</v>
      </c>
      <c r="G429" t="str">
        <f>VLOOKUP(A429,'Medical Examinations'!A428:L2763,8,FALSE)</f>
        <v>No</v>
      </c>
      <c r="H429">
        <f>VLOOKUP(A429,'Medical Examinations'!A428:M2763,9,FALSE)</f>
        <v>1</v>
      </c>
      <c r="I429" t="str">
        <f>VLOOKUP(A429,'Medical Examinations'!A428:N2763,10,FALSE)</f>
        <v>Yes</v>
      </c>
      <c r="J429" t="str">
        <f>VLOOKUP(A429,'Medical Examinations'!A428:O2763,3,FALSE)</f>
        <v>Over Weight</v>
      </c>
      <c r="K429" t="str">
        <f>VLOOKUP(A429,'Medical Examinations'!A428:P2763,5,FALSE)</f>
        <v>Normal</v>
      </c>
      <c r="L429" t="str">
        <f>VLOOKUP(A429,Table1[#All],5,FALSE)</f>
        <v>03-Aug-2004</v>
      </c>
      <c r="M429" s="16">
        <f>VLOOKUP(A429,Table1[#All],8,FALSE)</f>
        <v>24294.02</v>
      </c>
      <c r="N429" t="str">
        <f>VLOOKUP(A429,Table1[#All],9,FALSE)</f>
        <v>tier - 2</v>
      </c>
      <c r="O429" t="str">
        <f>VLOOKUP(A429,Table1[#All],10,FALSE)</f>
        <v>tier - 1</v>
      </c>
      <c r="P429" t="str">
        <f>VLOOKUP(A429,Table1[#All],12,FALSE)</f>
        <v>R1011</v>
      </c>
      <c r="Q429">
        <f>VLOOKUP(A429,Table1[#All],6,FALSE)</f>
        <v>18</v>
      </c>
    </row>
    <row r="430" spans="1:17" x14ac:dyDescent="0.3">
      <c r="A430" s="10" t="s">
        <v>1942</v>
      </c>
      <c r="B430" t="str">
        <f>VLOOKUP(A430,'Customer Names'!A429:E2764,5,FALSE)</f>
        <v>Brandon</v>
      </c>
      <c r="C430">
        <f>VLOOKUP(A430,'Medical Examinations'!A429:J2764,2,FALSE)</f>
        <v>41.91</v>
      </c>
      <c r="D430">
        <f>VLOOKUP(A430,'Medical Examinations'!A429:J2764,4,FALSE)</f>
        <v>5.98</v>
      </c>
      <c r="E430" t="str">
        <f>VLOOKUP(A430,'Medical Examinations'!A429:J2764,6,FALSE)</f>
        <v>Yes</v>
      </c>
      <c r="F430" t="str">
        <f>VLOOKUP(A430,'Medical Examinations'!A429:K2764,7,FALSE)</f>
        <v>No</v>
      </c>
      <c r="G430" t="str">
        <f>VLOOKUP(A430,'Medical Examinations'!A429:L2764,8,FALSE)</f>
        <v>No</v>
      </c>
      <c r="H430">
        <f>VLOOKUP(A430,'Medical Examinations'!A429:M2764,9,FALSE)</f>
        <v>1</v>
      </c>
      <c r="I430" t="str">
        <f>VLOOKUP(A430,'Medical Examinations'!A429:N2764,10,FALSE)</f>
        <v>No</v>
      </c>
      <c r="J430" t="str">
        <f>VLOOKUP(A430,'Medical Examinations'!A429:O2764,3,FALSE)</f>
        <v>Obesity</v>
      </c>
      <c r="K430" t="str">
        <f>VLOOKUP(A430,'Medical Examinations'!A429:P2764,5,FALSE)</f>
        <v>Prediabetes</v>
      </c>
      <c r="L430" t="str">
        <f>VLOOKUP(A430,Table1[#All],5,FALSE)</f>
        <v>16-Dec-1964</v>
      </c>
      <c r="M430" s="16">
        <f>VLOOKUP(A430,Table1[#All],8,FALSE)</f>
        <v>24227.34</v>
      </c>
      <c r="N430" t="str">
        <f>VLOOKUP(A430,Table1[#All],9,FALSE)</f>
        <v>tier - 2</v>
      </c>
      <c r="O430" t="str">
        <f>VLOOKUP(A430,Table1[#All],10,FALSE)</f>
        <v>tier - 1</v>
      </c>
      <c r="P430" t="str">
        <f>VLOOKUP(A430,Table1[#All],12,FALSE)</f>
        <v>R1013</v>
      </c>
      <c r="Q430">
        <f>VLOOKUP(A430,Table1[#All],6,FALSE)</f>
        <v>58</v>
      </c>
    </row>
    <row r="431" spans="1:17" x14ac:dyDescent="0.3">
      <c r="A431" s="10" t="s">
        <v>1941</v>
      </c>
      <c r="B431" t="str">
        <f>VLOOKUP(A431,'Customer Names'!A430:E2765,5,FALSE)</f>
        <v>Eley</v>
      </c>
      <c r="C431">
        <f>VLOOKUP(A431,'Medical Examinations'!A430:J2765,2,FALSE)</f>
        <v>25.85</v>
      </c>
      <c r="D431">
        <f>VLOOKUP(A431,'Medical Examinations'!A430:J2765,4,FALSE)</f>
        <v>10.16</v>
      </c>
      <c r="E431" t="str">
        <f>VLOOKUP(A431,'Medical Examinations'!A430:J2765,6,FALSE)</f>
        <v>No</v>
      </c>
      <c r="F431" t="str">
        <f>VLOOKUP(A431,'Medical Examinations'!A430:K2765,7,FALSE)</f>
        <v>No</v>
      </c>
      <c r="G431" t="str">
        <f>VLOOKUP(A431,'Medical Examinations'!A430:L2765,8,FALSE)</f>
        <v>No</v>
      </c>
      <c r="H431">
        <f>VLOOKUP(A431,'Medical Examinations'!A430:M2765,9,FALSE)</f>
        <v>0</v>
      </c>
      <c r="I431" t="str">
        <f>VLOOKUP(A431,'Medical Examinations'!A430:N2765,10,FALSE)</f>
        <v>Yes</v>
      </c>
      <c r="J431" t="str">
        <f>VLOOKUP(A431,'Medical Examinations'!A430:O2765,3,FALSE)</f>
        <v>Over Weight</v>
      </c>
      <c r="K431" t="str">
        <f>VLOOKUP(A431,'Medical Examinations'!A430:P2765,5,FALSE)</f>
        <v>Diabetes</v>
      </c>
      <c r="L431" t="str">
        <f>VLOOKUP(A431,Table1[#All],5,FALSE)</f>
        <v>10-Sep-1974</v>
      </c>
      <c r="M431" s="16">
        <f>VLOOKUP(A431,Table1[#All],8,FALSE)</f>
        <v>24180.93</v>
      </c>
      <c r="N431" t="str">
        <f>VLOOKUP(A431,Table1[#All],9,FALSE)</f>
        <v>tier - 2</v>
      </c>
      <c r="O431" t="str">
        <f>VLOOKUP(A431,Table1[#All],10,FALSE)</f>
        <v>tier - 1</v>
      </c>
      <c r="P431" t="str">
        <f>VLOOKUP(A431,Table1[#All],12,FALSE)</f>
        <v>R1013</v>
      </c>
      <c r="Q431">
        <f>VLOOKUP(A431,Table1[#All],6,FALSE)</f>
        <v>48</v>
      </c>
    </row>
    <row r="432" spans="1:17" x14ac:dyDescent="0.3">
      <c r="A432" s="10" t="s">
        <v>1940</v>
      </c>
      <c r="B432" t="str">
        <f>VLOOKUP(A432,'Customer Names'!A431:E2766,5,FALSE)</f>
        <v>Sedicum</v>
      </c>
      <c r="C432">
        <f>VLOOKUP(A432,'Medical Examinations'!A431:J2766,2,FALSE)</f>
        <v>23.844999999999999</v>
      </c>
      <c r="D432">
        <f>VLOOKUP(A432,'Medical Examinations'!A431:J2766,4,FALSE)</f>
        <v>11.71</v>
      </c>
      <c r="E432" t="str">
        <f>VLOOKUP(A432,'Medical Examinations'!A431:J2766,6,FALSE)</f>
        <v>No</v>
      </c>
      <c r="F432" t="str">
        <f>VLOOKUP(A432,'Medical Examinations'!A431:K2766,7,FALSE)</f>
        <v>No</v>
      </c>
      <c r="G432" t="str">
        <f>VLOOKUP(A432,'Medical Examinations'!A431:L2766,8,FALSE)</f>
        <v>No</v>
      </c>
      <c r="H432">
        <f>VLOOKUP(A432,'Medical Examinations'!A431:M2766,9,FALSE)</f>
        <v>2</v>
      </c>
      <c r="I432" t="str">
        <f>VLOOKUP(A432,'Medical Examinations'!A431:N2766,10,FALSE)</f>
        <v>Yes</v>
      </c>
      <c r="J432" t="str">
        <f>VLOOKUP(A432,'Medical Examinations'!A431:O2766,3,FALSE)</f>
        <v>Normal Weight</v>
      </c>
      <c r="K432" t="str">
        <f>VLOOKUP(A432,'Medical Examinations'!A431:P2766,5,FALSE)</f>
        <v>Diabetes</v>
      </c>
      <c r="L432" t="str">
        <f>VLOOKUP(A432,Table1[#All],5,FALSE)</f>
        <v>13-Jun-1973</v>
      </c>
      <c r="M432" s="16">
        <f>VLOOKUP(A432,Table1[#All],8,FALSE)</f>
        <v>24106.91</v>
      </c>
      <c r="N432" t="str">
        <f>VLOOKUP(A432,Table1[#All],9,FALSE)</f>
        <v>tier - 2</v>
      </c>
      <c r="O432" t="str">
        <f>VLOOKUP(A432,Table1[#All],10,FALSE)</f>
        <v>tier - 2</v>
      </c>
      <c r="P432" t="str">
        <f>VLOOKUP(A432,Table1[#All],12,FALSE)</f>
        <v>R1024</v>
      </c>
      <c r="Q432">
        <f>VLOOKUP(A432,Table1[#All],6,FALSE)</f>
        <v>49</v>
      </c>
    </row>
    <row r="433" spans="1:17" x14ac:dyDescent="0.3">
      <c r="A433" s="10" t="s">
        <v>1939</v>
      </c>
      <c r="B433" t="str">
        <f>VLOOKUP(A433,'Customer Names'!A432:E2767,5,FALSE)</f>
        <v>Markle</v>
      </c>
      <c r="C433">
        <f>VLOOKUP(A433,'Medical Examinations'!A432:J2767,2,FALSE)</f>
        <v>30.59</v>
      </c>
      <c r="D433">
        <f>VLOOKUP(A433,'Medical Examinations'!A432:J2767,4,FALSE)</f>
        <v>5.23</v>
      </c>
      <c r="E433" t="str">
        <f>VLOOKUP(A433,'Medical Examinations'!A432:J2767,6,FALSE)</f>
        <v>No</v>
      </c>
      <c r="F433" t="str">
        <f>VLOOKUP(A433,'Medical Examinations'!A432:K2767,7,FALSE)</f>
        <v>No</v>
      </c>
      <c r="G433" t="str">
        <f>VLOOKUP(A433,'Medical Examinations'!A432:L2767,8,FALSE)</f>
        <v>Yes</v>
      </c>
      <c r="H433">
        <f>VLOOKUP(A433,'Medical Examinations'!A432:M2767,9,FALSE)</f>
        <v>1</v>
      </c>
      <c r="I433" t="str">
        <f>VLOOKUP(A433,'Medical Examinations'!A432:N2767,10,FALSE)</f>
        <v>No</v>
      </c>
      <c r="J433" t="str">
        <f>VLOOKUP(A433,'Medical Examinations'!A432:O2767,3,FALSE)</f>
        <v>Obesity</v>
      </c>
      <c r="K433" t="str">
        <f>VLOOKUP(A433,'Medical Examinations'!A432:P2767,5,FALSE)</f>
        <v>Normal</v>
      </c>
      <c r="L433" t="str">
        <f>VLOOKUP(A433,Table1[#All],5,FALSE)</f>
        <v>30-Dec-2003</v>
      </c>
      <c r="M433" s="16">
        <f>VLOOKUP(A433,Table1[#All],8,FALSE)</f>
        <v>24059.68</v>
      </c>
      <c r="N433" t="str">
        <f>VLOOKUP(A433,Table1[#All],9,FALSE)</f>
        <v>tier - 2</v>
      </c>
      <c r="O433" t="str">
        <f>VLOOKUP(A433,Table1[#All],10,FALSE)</f>
        <v>tier - 2</v>
      </c>
      <c r="P433" t="str">
        <f>VLOOKUP(A433,Table1[#All],12,FALSE)</f>
        <v>R1012</v>
      </c>
      <c r="Q433">
        <f>VLOOKUP(A433,Table1[#All],6,FALSE)</f>
        <v>19</v>
      </c>
    </row>
    <row r="434" spans="1:17" x14ac:dyDescent="0.3">
      <c r="A434" s="10" t="s">
        <v>1938</v>
      </c>
      <c r="B434" t="str">
        <f>VLOOKUP(A434,'Customer Names'!A433:E2768,5,FALSE)</f>
        <v>Kunz</v>
      </c>
      <c r="C434">
        <f>VLOOKUP(A434,'Medical Examinations'!A433:J2768,2,FALSE)</f>
        <v>24.795000000000002</v>
      </c>
      <c r="D434">
        <f>VLOOKUP(A434,'Medical Examinations'!A433:J2768,4,FALSE)</f>
        <v>6.85</v>
      </c>
      <c r="E434" t="str">
        <f>VLOOKUP(A434,'Medical Examinations'!A433:J2768,6,FALSE)</f>
        <v>No</v>
      </c>
      <c r="F434" t="str">
        <f>VLOOKUP(A434,'Medical Examinations'!A433:K2768,7,FALSE)</f>
        <v>No</v>
      </c>
      <c r="G434" t="str">
        <f>VLOOKUP(A434,'Medical Examinations'!A433:L2768,8,FALSE)</f>
        <v>No</v>
      </c>
      <c r="H434">
        <f>VLOOKUP(A434,'Medical Examinations'!A433:M2768,9,FALSE)</f>
        <v>0</v>
      </c>
      <c r="I434" t="str">
        <f>VLOOKUP(A434,'Medical Examinations'!A433:N2768,10,FALSE)</f>
        <v>Yes</v>
      </c>
      <c r="J434" t="str">
        <f>VLOOKUP(A434,'Medical Examinations'!A433:O2768,3,FALSE)</f>
        <v>Normal Weight</v>
      </c>
      <c r="K434" t="str">
        <f>VLOOKUP(A434,'Medical Examinations'!A433:P2768,5,FALSE)</f>
        <v>Diabetes</v>
      </c>
      <c r="L434" t="str">
        <f>VLOOKUP(A434,Table1[#All],5,FALSE)</f>
        <v>10-Jul-1971</v>
      </c>
      <c r="M434" s="16">
        <f>VLOOKUP(A434,Table1[#All],8,FALSE)</f>
        <v>23967.38</v>
      </c>
      <c r="N434" t="str">
        <f>VLOOKUP(A434,Table1[#All],9,FALSE)</f>
        <v>tier - 2</v>
      </c>
      <c r="O434" t="str">
        <f>VLOOKUP(A434,Table1[#All],10,FALSE)</f>
        <v>tier - 2</v>
      </c>
      <c r="P434" t="str">
        <f>VLOOKUP(A434,Table1[#All],12,FALSE)</f>
        <v>R1012</v>
      </c>
      <c r="Q434">
        <f>VLOOKUP(A434,Table1[#All],6,FALSE)</f>
        <v>51</v>
      </c>
    </row>
    <row r="435" spans="1:17" x14ac:dyDescent="0.3">
      <c r="A435" s="10" t="s">
        <v>1937</v>
      </c>
      <c r="B435" t="str">
        <f>VLOOKUP(A435,'Customer Names'!A434:E2769,5,FALSE)</f>
        <v>Wimert</v>
      </c>
      <c r="C435">
        <f>VLOOKUP(A435,'Medical Examinations'!A434:J2769,2,FALSE)</f>
        <v>24.13</v>
      </c>
      <c r="D435">
        <f>VLOOKUP(A435,'Medical Examinations'!A434:J2769,4,FALSE)</f>
        <v>7.05</v>
      </c>
      <c r="E435" t="str">
        <f>VLOOKUP(A435,'Medical Examinations'!A434:J2769,6,FALSE)</f>
        <v>Yes</v>
      </c>
      <c r="F435" t="str">
        <f>VLOOKUP(A435,'Medical Examinations'!A434:K2769,7,FALSE)</f>
        <v>No</v>
      </c>
      <c r="G435" t="str">
        <f>VLOOKUP(A435,'Medical Examinations'!A434:L2769,8,FALSE)</f>
        <v>No</v>
      </c>
      <c r="H435">
        <f>VLOOKUP(A435,'Medical Examinations'!A434:M2769,9,FALSE)</f>
        <v>2</v>
      </c>
      <c r="I435" t="str">
        <f>VLOOKUP(A435,'Medical Examinations'!A434:N2769,10,FALSE)</f>
        <v>Yes</v>
      </c>
      <c r="J435" t="str">
        <f>VLOOKUP(A435,'Medical Examinations'!A434:O2769,3,FALSE)</f>
        <v>Normal Weight</v>
      </c>
      <c r="K435" t="str">
        <f>VLOOKUP(A435,'Medical Examinations'!A434:P2769,5,FALSE)</f>
        <v>Diabetes</v>
      </c>
      <c r="L435" t="str">
        <f>VLOOKUP(A435,Table1[#All],5,FALSE)</f>
        <v>08-Aug-1970</v>
      </c>
      <c r="M435" s="16">
        <f>VLOOKUP(A435,Table1[#All],8,FALSE)</f>
        <v>23887.66</v>
      </c>
      <c r="N435" t="str">
        <f>VLOOKUP(A435,Table1[#All],9,FALSE)</f>
        <v>tier - 2</v>
      </c>
      <c r="O435" t="str">
        <f>VLOOKUP(A435,Table1[#All],10,FALSE)</f>
        <v>tier - 3</v>
      </c>
      <c r="P435" t="str">
        <f>VLOOKUP(A435,Table1[#All],12,FALSE)</f>
        <v>R1012</v>
      </c>
      <c r="Q435">
        <f>VLOOKUP(A435,Table1[#All],6,FALSE)</f>
        <v>52</v>
      </c>
    </row>
    <row r="436" spans="1:17" x14ac:dyDescent="0.3">
      <c r="A436" s="10" t="s">
        <v>1936</v>
      </c>
      <c r="B436" t="str">
        <f>VLOOKUP(A436,'Customer Names'!A435:E2770,5,FALSE)</f>
        <v>Peterson</v>
      </c>
      <c r="C436">
        <f>VLOOKUP(A436,'Medical Examinations'!A435:J2770,2,FALSE)</f>
        <v>25.84</v>
      </c>
      <c r="D436">
        <f>VLOOKUP(A436,'Medical Examinations'!A435:J2770,4,FALSE)</f>
        <v>11.64</v>
      </c>
      <c r="E436" t="str">
        <f>VLOOKUP(A436,'Medical Examinations'!A435:J2770,6,FALSE)</f>
        <v>No</v>
      </c>
      <c r="F436" t="str">
        <f>VLOOKUP(A436,'Medical Examinations'!A435:K2770,7,FALSE)</f>
        <v>No</v>
      </c>
      <c r="G436" t="str">
        <f>VLOOKUP(A436,'Medical Examinations'!A435:L2770,8,FALSE)</f>
        <v>No</v>
      </c>
      <c r="H436">
        <f>VLOOKUP(A436,'Medical Examinations'!A435:M2770,9,FALSE)</f>
        <v>2</v>
      </c>
      <c r="I436" t="str">
        <f>VLOOKUP(A436,'Medical Examinations'!A435:N2770,10,FALSE)</f>
        <v>Yes</v>
      </c>
      <c r="J436" t="str">
        <f>VLOOKUP(A436,'Medical Examinations'!A435:O2770,3,FALSE)</f>
        <v>Over Weight</v>
      </c>
      <c r="K436" t="str">
        <f>VLOOKUP(A436,'Medical Examinations'!A435:P2770,5,FALSE)</f>
        <v>Diabetes</v>
      </c>
      <c r="L436" t="str">
        <f>VLOOKUP(A436,Table1[#All],5,FALSE)</f>
        <v>27-Jun-1973</v>
      </c>
      <c r="M436" s="16">
        <f>VLOOKUP(A436,Table1[#All],8,FALSE)</f>
        <v>23807.24</v>
      </c>
      <c r="N436" t="str">
        <f>VLOOKUP(A436,Table1[#All],9,FALSE)</f>
        <v>tier - 2</v>
      </c>
      <c r="O436" t="str">
        <f>VLOOKUP(A436,Table1[#All],10,FALSE)</f>
        <v>tier - 3</v>
      </c>
      <c r="P436" t="str">
        <f>VLOOKUP(A436,Table1[#All],12,FALSE)</f>
        <v>R1012</v>
      </c>
      <c r="Q436">
        <f>VLOOKUP(A436,Table1[#All],6,FALSE)</f>
        <v>49</v>
      </c>
    </row>
    <row r="437" spans="1:17" x14ac:dyDescent="0.3">
      <c r="A437" s="10" t="s">
        <v>1935</v>
      </c>
      <c r="B437" t="str">
        <f>VLOOKUP(A437,'Customer Names'!A436:E2771,5,FALSE)</f>
        <v>Mercier</v>
      </c>
      <c r="C437">
        <f>VLOOKUP(A437,'Medical Examinations'!A436:J2771,2,FALSE)</f>
        <v>28</v>
      </c>
      <c r="D437">
        <f>VLOOKUP(A437,'Medical Examinations'!A436:J2771,4,FALSE)</f>
        <v>10.52</v>
      </c>
      <c r="E437" t="str">
        <f>VLOOKUP(A437,'Medical Examinations'!A436:J2771,6,FALSE)</f>
        <v>No</v>
      </c>
      <c r="F437" t="str">
        <f>VLOOKUP(A437,'Medical Examinations'!A436:K2771,7,FALSE)</f>
        <v>No</v>
      </c>
      <c r="G437" t="str">
        <f>VLOOKUP(A437,'Medical Examinations'!A436:L2771,8,FALSE)</f>
        <v>No</v>
      </c>
      <c r="H437">
        <f>VLOOKUP(A437,'Medical Examinations'!A436:M2771,9,FALSE)</f>
        <v>0</v>
      </c>
      <c r="I437" t="str">
        <f>VLOOKUP(A437,'Medical Examinations'!A436:N2771,10,FALSE)</f>
        <v>Yes</v>
      </c>
      <c r="J437" t="str">
        <f>VLOOKUP(A437,'Medical Examinations'!A436:O2771,3,FALSE)</f>
        <v>Over Weight</v>
      </c>
      <c r="K437" t="str">
        <f>VLOOKUP(A437,'Medical Examinations'!A436:P2771,5,FALSE)</f>
        <v>Diabetes</v>
      </c>
      <c r="L437" t="str">
        <f>VLOOKUP(A437,Table1[#All],5,FALSE)</f>
        <v>02-Jun-1974</v>
      </c>
      <c r="M437" s="16">
        <f>VLOOKUP(A437,Table1[#All],8,FALSE)</f>
        <v>23568.27</v>
      </c>
      <c r="N437" t="str">
        <f>VLOOKUP(A437,Table1[#All],9,FALSE)</f>
        <v>tier - 2</v>
      </c>
      <c r="O437" t="str">
        <f>VLOOKUP(A437,Table1[#All],10,FALSE)</f>
        <v>tier - 2</v>
      </c>
      <c r="P437" t="str">
        <f>VLOOKUP(A437,Table1[#All],12,FALSE)</f>
        <v>R1011</v>
      </c>
      <c r="Q437">
        <f>VLOOKUP(A437,Table1[#All],6,FALSE)</f>
        <v>49</v>
      </c>
    </row>
    <row r="438" spans="1:17" x14ac:dyDescent="0.3">
      <c r="A438" s="10" t="s">
        <v>1934</v>
      </c>
      <c r="B438" t="str">
        <f>VLOOKUP(A438,'Customer Names'!A437:E2772,5,FALSE)</f>
        <v>Laurie</v>
      </c>
      <c r="C438">
        <f>VLOOKUP(A438,'Medical Examinations'!A437:J2772,2,FALSE)</f>
        <v>34.1</v>
      </c>
      <c r="D438">
        <f>VLOOKUP(A438,'Medical Examinations'!A437:J2772,4,FALSE)</f>
        <v>4.01</v>
      </c>
      <c r="E438" t="str">
        <f>VLOOKUP(A438,'Medical Examinations'!A437:J2772,6,FALSE)</f>
        <v>Yes</v>
      </c>
      <c r="F438" t="str">
        <f>VLOOKUP(A438,'Medical Examinations'!A437:K2772,7,FALSE)</f>
        <v>No</v>
      </c>
      <c r="G438" t="str">
        <f>VLOOKUP(A438,'Medical Examinations'!A437:L2772,8,FALSE)</f>
        <v>Yes</v>
      </c>
      <c r="H438">
        <f>VLOOKUP(A438,'Medical Examinations'!A437:M2772,9,FALSE)</f>
        <v>1</v>
      </c>
      <c r="I438" t="str">
        <f>VLOOKUP(A438,'Medical Examinations'!A437:N2772,10,FALSE)</f>
        <v>No</v>
      </c>
      <c r="J438" t="str">
        <f>VLOOKUP(A438,'Medical Examinations'!A437:O2772,3,FALSE)</f>
        <v>Obesity</v>
      </c>
      <c r="K438" t="str">
        <f>VLOOKUP(A438,'Medical Examinations'!A437:P2772,5,FALSE)</f>
        <v>Normal</v>
      </c>
      <c r="L438" t="str">
        <f>VLOOKUP(A438,Table1[#All],5,FALSE)</f>
        <v>26-Aug-1983</v>
      </c>
      <c r="M438" s="16">
        <f>VLOOKUP(A438,Table1[#All],8,FALSE)</f>
        <v>23563.02</v>
      </c>
      <c r="N438" t="str">
        <f>VLOOKUP(A438,Table1[#All],9,FALSE)</f>
        <v>tier - 2</v>
      </c>
      <c r="O438" t="str">
        <f>VLOOKUP(A438,Table1[#All],10,FALSE)</f>
        <v>tier - 2</v>
      </c>
      <c r="P438" t="str">
        <f>VLOOKUP(A438,Table1[#All],12,FALSE)</f>
        <v>R1013</v>
      </c>
      <c r="Q438">
        <f>VLOOKUP(A438,Table1[#All],6,FALSE)</f>
        <v>39</v>
      </c>
    </row>
    <row r="439" spans="1:17" x14ac:dyDescent="0.3">
      <c r="A439" s="10" t="s">
        <v>1933</v>
      </c>
      <c r="B439" t="str">
        <f>VLOOKUP(A439,'Customer Names'!A438:E2773,5,FALSE)</f>
        <v>Sekaquaptewa</v>
      </c>
      <c r="C439">
        <f>VLOOKUP(A439,'Medical Examinations'!A438:J2773,2,FALSE)</f>
        <v>26.125</v>
      </c>
      <c r="D439">
        <f>VLOOKUP(A439,'Medical Examinations'!A438:J2773,4,FALSE)</f>
        <v>8.56</v>
      </c>
      <c r="E439" t="str">
        <f>VLOOKUP(A439,'Medical Examinations'!A438:J2773,6,FALSE)</f>
        <v>Yes</v>
      </c>
      <c r="F439" t="str">
        <f>VLOOKUP(A439,'Medical Examinations'!A438:K2773,7,FALSE)</f>
        <v>No</v>
      </c>
      <c r="G439" t="str">
        <f>VLOOKUP(A439,'Medical Examinations'!A438:L2773,8,FALSE)</f>
        <v>No</v>
      </c>
      <c r="H439">
        <f>VLOOKUP(A439,'Medical Examinations'!A438:M2773,9,FALSE)</f>
        <v>1</v>
      </c>
      <c r="I439" t="str">
        <f>VLOOKUP(A439,'Medical Examinations'!A438:N2773,10,FALSE)</f>
        <v>Yes</v>
      </c>
      <c r="J439" t="str">
        <f>VLOOKUP(A439,'Medical Examinations'!A438:O2773,3,FALSE)</f>
        <v>Over Weight</v>
      </c>
      <c r="K439" t="str">
        <f>VLOOKUP(A439,'Medical Examinations'!A438:P2773,5,FALSE)</f>
        <v>Diabetes</v>
      </c>
      <c r="L439" t="str">
        <f>VLOOKUP(A439,Table1[#All],5,FALSE)</f>
        <v>13-Nov-1975</v>
      </c>
      <c r="M439" s="16">
        <f>VLOOKUP(A439,Table1[#All],8,FALSE)</f>
        <v>23401.31</v>
      </c>
      <c r="N439" t="str">
        <f>VLOOKUP(A439,Table1[#All],9,FALSE)</f>
        <v>tier - 2</v>
      </c>
      <c r="O439" t="str">
        <f>VLOOKUP(A439,Table1[#All],10,FALSE)</f>
        <v>tier - 3</v>
      </c>
      <c r="P439" t="str">
        <f>VLOOKUP(A439,Table1[#All],12,FALSE)</f>
        <v>R1024</v>
      </c>
      <c r="Q439">
        <f>VLOOKUP(A439,Table1[#All],6,FALSE)</f>
        <v>47</v>
      </c>
    </row>
    <row r="440" spans="1:17" x14ac:dyDescent="0.3">
      <c r="A440" s="10" t="s">
        <v>1932</v>
      </c>
      <c r="B440" t="str">
        <f>VLOOKUP(A440,'Customer Names'!A439:E2774,5,FALSE)</f>
        <v>Frash</v>
      </c>
      <c r="C440">
        <f>VLOOKUP(A440,'Medical Examinations'!A439:J2774,2,FALSE)</f>
        <v>25.6</v>
      </c>
      <c r="D440">
        <f>VLOOKUP(A440,'Medical Examinations'!A439:J2774,4,FALSE)</f>
        <v>10.5</v>
      </c>
      <c r="E440" t="str">
        <f>VLOOKUP(A440,'Medical Examinations'!A439:J2774,6,FALSE)</f>
        <v>No</v>
      </c>
      <c r="F440" t="str">
        <f>VLOOKUP(A440,'Medical Examinations'!A439:K2774,7,FALSE)</f>
        <v>No</v>
      </c>
      <c r="G440" t="str">
        <f>VLOOKUP(A440,'Medical Examinations'!A439:L2774,8,FALSE)</f>
        <v>No</v>
      </c>
      <c r="H440">
        <f>VLOOKUP(A440,'Medical Examinations'!A439:M2774,9,FALSE)</f>
        <v>2</v>
      </c>
      <c r="I440" t="str">
        <f>VLOOKUP(A440,'Medical Examinations'!A439:N2774,10,FALSE)</f>
        <v>Yes</v>
      </c>
      <c r="J440" t="str">
        <f>VLOOKUP(A440,'Medical Examinations'!A439:O2774,3,FALSE)</f>
        <v>Over Weight</v>
      </c>
      <c r="K440" t="str">
        <f>VLOOKUP(A440,'Medical Examinations'!A439:P2774,5,FALSE)</f>
        <v>Diabetes</v>
      </c>
      <c r="L440" t="str">
        <f>VLOOKUP(A440,Table1[#All],5,FALSE)</f>
        <v>22-Oct-1973</v>
      </c>
      <c r="M440" s="16">
        <f>VLOOKUP(A440,Table1[#All],8,FALSE)</f>
        <v>23306.55</v>
      </c>
      <c r="N440" t="str">
        <f>VLOOKUP(A440,Table1[#All],9,FALSE)</f>
        <v>tier - 2</v>
      </c>
      <c r="O440" t="str">
        <f>VLOOKUP(A440,Table1[#All],10,FALSE)</f>
        <v>tier - 2</v>
      </c>
      <c r="P440" t="str">
        <f>VLOOKUP(A440,Table1[#All],12,FALSE)</f>
        <v>R1011</v>
      </c>
      <c r="Q440">
        <f>VLOOKUP(A440,Table1[#All],6,FALSE)</f>
        <v>49</v>
      </c>
    </row>
    <row r="441" spans="1:17" x14ac:dyDescent="0.3">
      <c r="A441" s="10" t="s">
        <v>1931</v>
      </c>
      <c r="B441" t="str">
        <f>VLOOKUP(A441,'Customer Names'!A440:E2775,5,FALSE)</f>
        <v>Bukowski</v>
      </c>
      <c r="C441">
        <f>VLOOKUP(A441,'Medical Examinations'!A440:J2775,2,FALSE)</f>
        <v>24.32</v>
      </c>
      <c r="D441">
        <f>VLOOKUP(A441,'Medical Examinations'!A440:J2775,4,FALSE)</f>
        <v>6.39</v>
      </c>
      <c r="E441" t="str">
        <f>VLOOKUP(A441,'Medical Examinations'!A440:J2775,6,FALSE)</f>
        <v>No</v>
      </c>
      <c r="F441" t="str">
        <f>VLOOKUP(A441,'Medical Examinations'!A440:K2775,7,FALSE)</f>
        <v>No</v>
      </c>
      <c r="G441" t="str">
        <f>VLOOKUP(A441,'Medical Examinations'!A440:L2775,8,FALSE)</f>
        <v>No</v>
      </c>
      <c r="H441">
        <f>VLOOKUP(A441,'Medical Examinations'!A440:M2775,9,FALSE)</f>
        <v>0</v>
      </c>
      <c r="I441" t="str">
        <f>VLOOKUP(A441,'Medical Examinations'!A440:N2775,10,FALSE)</f>
        <v>No</v>
      </c>
      <c r="J441" t="str">
        <f>VLOOKUP(A441,'Medical Examinations'!A440:O2775,3,FALSE)</f>
        <v>Normal Weight</v>
      </c>
      <c r="K441" t="str">
        <f>VLOOKUP(A441,'Medical Examinations'!A440:P2775,5,FALSE)</f>
        <v>Prediabetes</v>
      </c>
      <c r="L441" t="str">
        <f>VLOOKUP(A441,Table1[#All],5,FALSE)</f>
        <v>03-Oct-1994</v>
      </c>
      <c r="M441" s="16">
        <f>VLOOKUP(A441,Table1[#All],8,FALSE)</f>
        <v>23288.93</v>
      </c>
      <c r="N441" t="str">
        <f>VLOOKUP(A441,Table1[#All],9,FALSE)</f>
        <v>tier - 2</v>
      </c>
      <c r="O441" t="str">
        <f>VLOOKUP(A441,Table1[#All],10,FALSE)</f>
        <v>tier - 3</v>
      </c>
      <c r="P441" t="str">
        <f>VLOOKUP(A441,Table1[#All],12,FALSE)</f>
        <v>R1024</v>
      </c>
      <c r="Q441">
        <f>VLOOKUP(A441,Table1[#All],6,FALSE)</f>
        <v>28</v>
      </c>
    </row>
    <row r="442" spans="1:17" x14ac:dyDescent="0.3">
      <c r="A442" s="10" t="s">
        <v>1930</v>
      </c>
      <c r="B442" t="str">
        <f>VLOOKUP(A442,'Customer Names'!A441:E2776,5,FALSE)</f>
        <v>Sandahl</v>
      </c>
      <c r="C442">
        <f>VLOOKUP(A442,'Medical Examinations'!A441:J2776,2,FALSE)</f>
        <v>22.88</v>
      </c>
      <c r="D442">
        <f>VLOOKUP(A442,'Medical Examinations'!A441:J2776,4,FALSE)</f>
        <v>5.71</v>
      </c>
      <c r="E442" t="str">
        <f>VLOOKUP(A442,'Medical Examinations'!A441:J2776,6,FALSE)</f>
        <v>Yes</v>
      </c>
      <c r="F442" t="str">
        <f>VLOOKUP(A442,'Medical Examinations'!A441:K2776,7,FALSE)</f>
        <v>No</v>
      </c>
      <c r="G442" t="str">
        <f>VLOOKUP(A442,'Medical Examinations'!A441:L2776,8,FALSE)</f>
        <v>Yes</v>
      </c>
      <c r="H442">
        <f>VLOOKUP(A442,'Medical Examinations'!A441:M2776,9,FALSE)</f>
        <v>1</v>
      </c>
      <c r="I442" t="str">
        <f>VLOOKUP(A442,'Medical Examinations'!A441:N2776,10,FALSE)</f>
        <v>Yes</v>
      </c>
      <c r="J442" t="str">
        <f>VLOOKUP(A442,'Medical Examinations'!A441:O2776,3,FALSE)</f>
        <v>Normal Weight</v>
      </c>
      <c r="K442" t="str">
        <f>VLOOKUP(A442,'Medical Examinations'!A441:P2776,5,FALSE)</f>
        <v>Prediabetes</v>
      </c>
      <c r="L442" t="str">
        <f>VLOOKUP(A442,Table1[#All],5,FALSE)</f>
        <v>14-Nov-1969</v>
      </c>
      <c r="M442" s="16">
        <f>VLOOKUP(A442,Table1[#All],8,FALSE)</f>
        <v>23244.79</v>
      </c>
      <c r="N442" t="str">
        <f>VLOOKUP(A442,Table1[#All],9,FALSE)</f>
        <v>tier - 2</v>
      </c>
      <c r="O442" t="str">
        <f>VLOOKUP(A442,Table1[#All],10,FALSE)</f>
        <v>tier - 3</v>
      </c>
      <c r="P442" t="str">
        <f>VLOOKUP(A442,Table1[#All],12,FALSE)</f>
        <v>R1013</v>
      </c>
      <c r="Q442">
        <f>VLOOKUP(A442,Table1[#All],6,FALSE)</f>
        <v>53</v>
      </c>
    </row>
    <row r="443" spans="1:17" x14ac:dyDescent="0.3">
      <c r="A443" s="10" t="s">
        <v>1929</v>
      </c>
      <c r="B443" t="str">
        <f>VLOOKUP(A443,'Customer Names'!A442:E2777,5,FALSE)</f>
        <v>Speight</v>
      </c>
      <c r="C443">
        <f>VLOOKUP(A443,'Medical Examinations'!A442:J2777,2,FALSE)</f>
        <v>24.984999999999999</v>
      </c>
      <c r="D443">
        <f>VLOOKUP(A443,'Medical Examinations'!A442:J2777,4,FALSE)</f>
        <v>4.43</v>
      </c>
      <c r="E443" t="str">
        <f>VLOOKUP(A443,'Medical Examinations'!A442:J2777,6,FALSE)</f>
        <v>Yes</v>
      </c>
      <c r="F443" t="str">
        <f>VLOOKUP(A443,'Medical Examinations'!A442:K2777,7,FALSE)</f>
        <v>No</v>
      </c>
      <c r="G443" t="str">
        <f>VLOOKUP(A443,'Medical Examinations'!A442:L2777,8,FALSE)</f>
        <v>Yes</v>
      </c>
      <c r="H443">
        <f>VLOOKUP(A443,'Medical Examinations'!A442:M2777,9,FALSE)</f>
        <v>1</v>
      </c>
      <c r="I443" t="str">
        <f>VLOOKUP(A443,'Medical Examinations'!A442:N2777,10,FALSE)</f>
        <v>No</v>
      </c>
      <c r="J443" t="str">
        <f>VLOOKUP(A443,'Medical Examinations'!A442:O2777,3,FALSE)</f>
        <v>Over Weight</v>
      </c>
      <c r="K443" t="str">
        <f>VLOOKUP(A443,'Medical Examinations'!A442:P2777,5,FALSE)</f>
        <v>Normal</v>
      </c>
      <c r="L443" t="str">
        <f>VLOOKUP(A443,Table1[#All],5,FALSE)</f>
        <v>07-Aug-1997</v>
      </c>
      <c r="M443" s="16">
        <f>VLOOKUP(A443,Table1[#All],8,FALSE)</f>
        <v>23241.47</v>
      </c>
      <c r="N443" t="str">
        <f>VLOOKUP(A443,Table1[#All],9,FALSE)</f>
        <v>tier - 2</v>
      </c>
      <c r="O443" t="str">
        <f>VLOOKUP(A443,Table1[#All],10,FALSE)</f>
        <v>tier - 3</v>
      </c>
      <c r="P443" t="str">
        <f>VLOOKUP(A443,Table1[#All],12,FALSE)</f>
        <v>R1018</v>
      </c>
      <c r="Q443">
        <f>VLOOKUP(A443,Table1[#All],6,FALSE)</f>
        <v>25</v>
      </c>
    </row>
    <row r="444" spans="1:17" x14ac:dyDescent="0.3">
      <c r="A444" s="10" t="s">
        <v>1928</v>
      </c>
      <c r="B444" t="str">
        <f>VLOOKUP(A444,'Customer Names'!A443:E2778,5,FALSE)</f>
        <v>Lee</v>
      </c>
      <c r="C444">
        <f>VLOOKUP(A444,'Medical Examinations'!A443:J2778,2,FALSE)</f>
        <v>33.1</v>
      </c>
      <c r="D444">
        <f>VLOOKUP(A444,'Medical Examinations'!A443:J2778,4,FALSE)</f>
        <v>5.52</v>
      </c>
      <c r="E444" t="str">
        <f>VLOOKUP(A444,'Medical Examinations'!A443:J2778,6,FALSE)</f>
        <v>No</v>
      </c>
      <c r="F444" t="str">
        <f>VLOOKUP(A444,'Medical Examinations'!A443:K2778,7,FALSE)</f>
        <v>No</v>
      </c>
      <c r="G444" t="str">
        <f>VLOOKUP(A444,'Medical Examinations'!A443:L2778,8,FALSE)</f>
        <v>Yes</v>
      </c>
      <c r="H444">
        <f>VLOOKUP(A444,'Medical Examinations'!A443:M2778,9,FALSE)</f>
        <v>1</v>
      </c>
      <c r="I444" t="str">
        <f>VLOOKUP(A444,'Medical Examinations'!A443:N2778,10,FALSE)</f>
        <v>No</v>
      </c>
      <c r="J444" t="str">
        <f>VLOOKUP(A444,'Medical Examinations'!A443:O2778,3,FALSE)</f>
        <v>Obesity</v>
      </c>
      <c r="K444" t="str">
        <f>VLOOKUP(A444,'Medical Examinations'!A443:P2778,5,FALSE)</f>
        <v>Normal</v>
      </c>
      <c r="L444" t="str">
        <f>VLOOKUP(A444,Table1[#All],5,FALSE)</f>
        <v>14-Dec-2003</v>
      </c>
      <c r="M444" s="16">
        <f>VLOOKUP(A444,Table1[#All],8,FALSE)</f>
        <v>23082.959999999999</v>
      </c>
      <c r="N444" t="str">
        <f>VLOOKUP(A444,Table1[#All],9,FALSE)</f>
        <v>tier - 2</v>
      </c>
      <c r="O444" t="str">
        <f>VLOOKUP(A444,Table1[#All],10,FALSE)</f>
        <v>tier - 2</v>
      </c>
      <c r="P444" t="str">
        <f>VLOOKUP(A444,Table1[#All],12,FALSE)</f>
        <v>R1011</v>
      </c>
      <c r="Q444">
        <f>VLOOKUP(A444,Table1[#All],6,FALSE)</f>
        <v>19</v>
      </c>
    </row>
    <row r="445" spans="1:17" x14ac:dyDescent="0.3">
      <c r="A445" s="10" t="s">
        <v>1927</v>
      </c>
      <c r="B445" t="str">
        <f>VLOOKUP(A445,'Customer Names'!A444:E2779,5,FALSE)</f>
        <v>Nielsen</v>
      </c>
      <c r="C445">
        <f>VLOOKUP(A445,'Medical Examinations'!A444:J2779,2,FALSE)</f>
        <v>27.83</v>
      </c>
      <c r="D445">
        <f>VLOOKUP(A445,'Medical Examinations'!A444:J2779,4,FALSE)</f>
        <v>9.1999999999999993</v>
      </c>
      <c r="E445" t="str">
        <f>VLOOKUP(A445,'Medical Examinations'!A444:J2779,6,FALSE)</f>
        <v>Yes</v>
      </c>
      <c r="F445" t="str">
        <f>VLOOKUP(A445,'Medical Examinations'!A444:K2779,7,FALSE)</f>
        <v>No</v>
      </c>
      <c r="G445" t="str">
        <f>VLOOKUP(A445,'Medical Examinations'!A444:L2779,8,FALSE)</f>
        <v>No</v>
      </c>
      <c r="H445">
        <f>VLOOKUP(A445,'Medical Examinations'!A444:M2779,9,FALSE)</f>
        <v>1</v>
      </c>
      <c r="I445" t="str">
        <f>VLOOKUP(A445,'Medical Examinations'!A444:N2779,10,FALSE)</f>
        <v>Yes</v>
      </c>
      <c r="J445" t="str">
        <f>VLOOKUP(A445,'Medical Examinations'!A444:O2779,3,FALSE)</f>
        <v>Over Weight</v>
      </c>
      <c r="K445" t="str">
        <f>VLOOKUP(A445,'Medical Examinations'!A444:P2779,5,FALSE)</f>
        <v>Diabetes</v>
      </c>
      <c r="L445" t="str">
        <f>VLOOKUP(A445,Table1[#All],5,FALSE)</f>
        <v>09-Sep-1975</v>
      </c>
      <c r="M445" s="16">
        <f>VLOOKUP(A445,Table1[#All],8,FALSE)</f>
        <v>23065.42</v>
      </c>
      <c r="N445" t="str">
        <f>VLOOKUP(A445,Table1[#All],9,FALSE)</f>
        <v>tier - 2</v>
      </c>
      <c r="O445" t="str">
        <f>VLOOKUP(A445,Table1[#All],10,FALSE)</f>
        <v>tier - 2</v>
      </c>
      <c r="P445" t="str">
        <f>VLOOKUP(A445,Table1[#All],12,FALSE)</f>
        <v>R1013</v>
      </c>
      <c r="Q445">
        <f>VLOOKUP(A445,Table1[#All],6,FALSE)</f>
        <v>47</v>
      </c>
    </row>
    <row r="446" spans="1:17" x14ac:dyDescent="0.3">
      <c r="A446" s="10" t="s">
        <v>1926</v>
      </c>
      <c r="B446" t="str">
        <f>VLOOKUP(A446,'Customer Names'!A445:E2780,5,FALSE)</f>
        <v>Zirdok</v>
      </c>
      <c r="C446">
        <f>VLOOKUP(A446,'Medical Examinations'!A445:J2780,2,FALSE)</f>
        <v>30.875</v>
      </c>
      <c r="D446">
        <f>VLOOKUP(A446,'Medical Examinations'!A445:J2780,4,FALSE)</f>
        <v>10.97</v>
      </c>
      <c r="E446" t="str">
        <f>VLOOKUP(A446,'Medical Examinations'!A445:J2780,6,FALSE)</f>
        <v>Yes</v>
      </c>
      <c r="F446" t="str">
        <f>VLOOKUP(A446,'Medical Examinations'!A445:K2780,7,FALSE)</f>
        <v>No</v>
      </c>
      <c r="G446" t="str">
        <f>VLOOKUP(A446,'Medical Examinations'!A445:L2780,8,FALSE)</f>
        <v>No</v>
      </c>
      <c r="H446">
        <f>VLOOKUP(A446,'Medical Examinations'!A445:M2780,9,FALSE)</f>
        <v>2</v>
      </c>
      <c r="I446" t="str">
        <f>VLOOKUP(A446,'Medical Examinations'!A445:N2780,10,FALSE)</f>
        <v>No</v>
      </c>
      <c r="J446" t="str">
        <f>VLOOKUP(A446,'Medical Examinations'!A445:O2780,3,FALSE)</f>
        <v>Obesity</v>
      </c>
      <c r="K446" t="str">
        <f>VLOOKUP(A446,'Medical Examinations'!A445:P2780,5,FALSE)</f>
        <v>Diabetes</v>
      </c>
      <c r="L446" t="str">
        <f>VLOOKUP(A446,Table1[#All],5,FALSE)</f>
        <v>09-Nov-1970</v>
      </c>
      <c r="M446" s="16">
        <f>VLOOKUP(A446,Table1[#All],8,FALSE)</f>
        <v>23045.57</v>
      </c>
      <c r="N446" t="str">
        <f>VLOOKUP(A446,Table1[#All],9,FALSE)</f>
        <v>tier - 2</v>
      </c>
      <c r="O446" t="str">
        <f>VLOOKUP(A446,Table1[#All],10,FALSE)</f>
        <v>tier - 2</v>
      </c>
      <c r="P446" t="str">
        <f>VLOOKUP(A446,Table1[#All],12,FALSE)</f>
        <v>R1024</v>
      </c>
      <c r="Q446">
        <f>VLOOKUP(A446,Table1[#All],6,FALSE)</f>
        <v>52</v>
      </c>
    </row>
    <row r="447" spans="1:17" x14ac:dyDescent="0.3">
      <c r="A447" s="10" t="s">
        <v>1925</v>
      </c>
      <c r="B447" t="str">
        <f>VLOOKUP(A447,'Customer Names'!A446:E2781,5,FALSE)</f>
        <v>Crudale</v>
      </c>
      <c r="C447">
        <f>VLOOKUP(A447,'Medical Examinations'!A446:J2781,2,FALSE)</f>
        <v>27.265000000000001</v>
      </c>
      <c r="D447">
        <f>VLOOKUP(A447,'Medical Examinations'!A446:J2781,4,FALSE)</f>
        <v>4.25</v>
      </c>
      <c r="E447" t="str">
        <f>VLOOKUP(A447,'Medical Examinations'!A446:J2781,6,FALSE)</f>
        <v>No</v>
      </c>
      <c r="F447" t="str">
        <f>VLOOKUP(A447,'Medical Examinations'!A446:K2781,7,FALSE)</f>
        <v>No</v>
      </c>
      <c r="G447" t="str">
        <f>VLOOKUP(A447,'Medical Examinations'!A446:L2781,8,FALSE)</f>
        <v>Yes</v>
      </c>
      <c r="H447">
        <f>VLOOKUP(A447,'Medical Examinations'!A446:M2781,9,FALSE)</f>
        <v>1</v>
      </c>
      <c r="I447" t="str">
        <f>VLOOKUP(A447,'Medical Examinations'!A446:N2781,10,FALSE)</f>
        <v>No</v>
      </c>
      <c r="J447" t="str">
        <f>VLOOKUP(A447,'Medical Examinations'!A446:O2781,3,FALSE)</f>
        <v>Over Weight</v>
      </c>
      <c r="K447" t="str">
        <f>VLOOKUP(A447,'Medical Examinations'!A446:P2781,5,FALSE)</f>
        <v>Normal</v>
      </c>
      <c r="L447" t="str">
        <f>VLOOKUP(A447,Table1[#All],5,FALSE)</f>
        <v>25-Jul-2003</v>
      </c>
      <c r="M447" s="16">
        <f>VLOOKUP(A447,Table1[#All],8,FALSE)</f>
        <v>22493.66</v>
      </c>
      <c r="N447" t="str">
        <f>VLOOKUP(A447,Table1[#All],9,FALSE)</f>
        <v>tier - 2</v>
      </c>
      <c r="O447" t="str">
        <f>VLOOKUP(A447,Table1[#All],10,FALSE)</f>
        <v>tier - 1</v>
      </c>
      <c r="P447" t="str">
        <f>VLOOKUP(A447,Table1[#All],12,FALSE)</f>
        <v>R1012</v>
      </c>
      <c r="Q447">
        <f>VLOOKUP(A447,Table1[#All],6,FALSE)</f>
        <v>19</v>
      </c>
    </row>
    <row r="448" spans="1:17" x14ac:dyDescent="0.3">
      <c r="A448" s="10" t="s">
        <v>1924</v>
      </c>
      <c r="B448" t="str">
        <f>VLOOKUP(A448,'Customer Names'!A447:E2782,5,FALSE)</f>
        <v>Koopmans</v>
      </c>
      <c r="C448">
        <f>VLOOKUP(A448,'Medical Examinations'!A447:J2782,2,FALSE)</f>
        <v>26.7</v>
      </c>
      <c r="D448">
        <f>VLOOKUP(A448,'Medical Examinations'!A447:J2782,4,FALSE)</f>
        <v>5.23</v>
      </c>
      <c r="E448" t="str">
        <f>VLOOKUP(A448,'Medical Examinations'!A447:J2782,6,FALSE)</f>
        <v>No</v>
      </c>
      <c r="F448" t="str">
        <f>VLOOKUP(A448,'Medical Examinations'!A447:K2782,7,FALSE)</f>
        <v>No</v>
      </c>
      <c r="G448" t="str">
        <f>VLOOKUP(A448,'Medical Examinations'!A447:L2782,8,FALSE)</f>
        <v>Yes</v>
      </c>
      <c r="H448">
        <f>VLOOKUP(A448,'Medical Examinations'!A447:M2782,9,FALSE)</f>
        <v>1</v>
      </c>
      <c r="I448" t="str">
        <f>VLOOKUP(A448,'Medical Examinations'!A447:N2782,10,FALSE)</f>
        <v>Yes</v>
      </c>
      <c r="J448" t="str">
        <f>VLOOKUP(A448,'Medical Examinations'!A447:O2782,3,FALSE)</f>
        <v>Over Weight</v>
      </c>
      <c r="K448" t="str">
        <f>VLOOKUP(A448,'Medical Examinations'!A447:P2782,5,FALSE)</f>
        <v>Normal</v>
      </c>
      <c r="L448" t="str">
        <f>VLOOKUP(A448,Table1[#All],5,FALSE)</f>
        <v>14-Nov-1979</v>
      </c>
      <c r="M448" s="16">
        <f>VLOOKUP(A448,Table1[#All],8,FALSE)</f>
        <v>22478.6</v>
      </c>
      <c r="N448" t="str">
        <f>VLOOKUP(A448,Table1[#All],9,FALSE)</f>
        <v>tier - 3</v>
      </c>
      <c r="O448" t="str">
        <f>VLOOKUP(A448,Table1[#All],10,FALSE)</f>
        <v>tier - 2</v>
      </c>
      <c r="P448" t="str">
        <f>VLOOKUP(A448,Table1[#All],12,FALSE)</f>
        <v>R1011</v>
      </c>
      <c r="Q448">
        <f>VLOOKUP(A448,Table1[#All],6,FALSE)</f>
        <v>43</v>
      </c>
    </row>
    <row r="449" spans="1:17" x14ac:dyDescent="0.3">
      <c r="A449" s="10" t="s">
        <v>1923</v>
      </c>
      <c r="B449" t="str">
        <f>VLOOKUP(A449,'Customer Names'!A448:E2783,5,FALSE)</f>
        <v>Milani</v>
      </c>
      <c r="C449">
        <f>VLOOKUP(A449,'Medical Examinations'!A448:J2783,2,FALSE)</f>
        <v>29.925000000000001</v>
      </c>
      <c r="D449">
        <f>VLOOKUP(A449,'Medical Examinations'!A448:J2783,4,FALSE)</f>
        <v>5.96</v>
      </c>
      <c r="E449" t="str">
        <f>VLOOKUP(A449,'Medical Examinations'!A448:J2783,6,FALSE)</f>
        <v>Yes</v>
      </c>
      <c r="F449" t="str">
        <f>VLOOKUP(A449,'Medical Examinations'!A448:K2783,7,FALSE)</f>
        <v>No</v>
      </c>
      <c r="G449" t="str">
        <f>VLOOKUP(A449,'Medical Examinations'!A448:L2783,8,FALSE)</f>
        <v>Yes</v>
      </c>
      <c r="H449">
        <f>VLOOKUP(A449,'Medical Examinations'!A448:M2783,9,FALSE)</f>
        <v>1</v>
      </c>
      <c r="I449" t="str">
        <f>VLOOKUP(A449,'Medical Examinations'!A448:N2783,10,FALSE)</f>
        <v>Yes</v>
      </c>
      <c r="J449" t="str">
        <f>VLOOKUP(A449,'Medical Examinations'!A448:O2783,3,FALSE)</f>
        <v>Obesity</v>
      </c>
      <c r="K449" t="str">
        <f>VLOOKUP(A449,'Medical Examinations'!A448:P2783,5,FALSE)</f>
        <v>Prediabetes</v>
      </c>
      <c r="L449" t="str">
        <f>VLOOKUP(A449,Table1[#All],5,FALSE)</f>
        <v>21-Dec-1983</v>
      </c>
      <c r="M449" s="16">
        <f>VLOOKUP(A449,Table1[#All],8,FALSE)</f>
        <v>22462.04</v>
      </c>
      <c r="N449" t="str">
        <f>VLOOKUP(A449,Table1[#All],9,FALSE)</f>
        <v>tier - 3</v>
      </c>
      <c r="O449" t="str">
        <f>VLOOKUP(A449,Table1[#All],10,FALSE)</f>
        <v>tier - 1</v>
      </c>
      <c r="P449" t="str">
        <f>VLOOKUP(A449,Table1[#All],12,FALSE)</f>
        <v>R1019</v>
      </c>
      <c r="Q449">
        <f>VLOOKUP(A449,Table1[#All],6,FALSE)</f>
        <v>39</v>
      </c>
    </row>
    <row r="450" spans="1:17" x14ac:dyDescent="0.3">
      <c r="A450" s="10" t="s">
        <v>1922</v>
      </c>
      <c r="B450" t="str">
        <f>VLOOKUP(A450,'Customer Names'!A449:E2784,5,FALSE)</f>
        <v>Kelly</v>
      </c>
      <c r="C450">
        <f>VLOOKUP(A450,'Medical Examinations'!A449:J2784,2,FALSE)</f>
        <v>19.95</v>
      </c>
      <c r="D450">
        <f>VLOOKUP(A450,'Medical Examinations'!A449:J2784,4,FALSE)</f>
        <v>4.29</v>
      </c>
      <c r="E450" t="str">
        <f>VLOOKUP(A450,'Medical Examinations'!A449:J2784,6,FALSE)</f>
        <v>Yes</v>
      </c>
      <c r="F450" t="str">
        <f>VLOOKUP(A450,'Medical Examinations'!A449:K2784,7,FALSE)</f>
        <v>No</v>
      </c>
      <c r="G450" t="str">
        <f>VLOOKUP(A450,'Medical Examinations'!A449:L2784,8,FALSE)</f>
        <v>No</v>
      </c>
      <c r="H450">
        <f>VLOOKUP(A450,'Medical Examinations'!A449:M2784,9,FALSE)</f>
        <v>2</v>
      </c>
      <c r="I450" t="str">
        <f>VLOOKUP(A450,'Medical Examinations'!A449:N2784,10,FALSE)</f>
        <v>Yes</v>
      </c>
      <c r="J450" t="str">
        <f>VLOOKUP(A450,'Medical Examinations'!A449:O2784,3,FALSE)</f>
        <v>Normal Weight</v>
      </c>
      <c r="K450" t="str">
        <f>VLOOKUP(A450,'Medical Examinations'!A449:P2784,5,FALSE)</f>
        <v>Normal</v>
      </c>
      <c r="L450" t="str">
        <f>VLOOKUP(A450,Table1[#All],5,FALSE)</f>
        <v>18-Aug-1966</v>
      </c>
      <c r="M450" s="16">
        <f>VLOOKUP(A450,Table1[#All],8,FALSE)</f>
        <v>22412.65</v>
      </c>
      <c r="N450" t="str">
        <f>VLOOKUP(A450,Table1[#All],9,FALSE)</f>
        <v>tier - 3</v>
      </c>
      <c r="O450" t="str">
        <f>VLOOKUP(A450,Table1[#All],10,FALSE)</f>
        <v>tier - 3</v>
      </c>
      <c r="P450" t="str">
        <f>VLOOKUP(A450,Table1[#All],12,FALSE)</f>
        <v>R1014</v>
      </c>
      <c r="Q450">
        <f>VLOOKUP(A450,Table1[#All],6,FALSE)</f>
        <v>56</v>
      </c>
    </row>
    <row r="451" spans="1:17" x14ac:dyDescent="0.3">
      <c r="A451" s="10" t="s">
        <v>1921</v>
      </c>
      <c r="B451" t="str">
        <f>VLOOKUP(A451,'Customer Names'!A450:E2785,5,FALSE)</f>
        <v>Finelli</v>
      </c>
      <c r="C451">
        <f>VLOOKUP(A451,'Medical Examinations'!A450:J2785,2,FALSE)</f>
        <v>24.225000000000001</v>
      </c>
      <c r="D451">
        <f>VLOOKUP(A451,'Medical Examinations'!A450:J2785,4,FALSE)</f>
        <v>4.09</v>
      </c>
      <c r="E451" t="str">
        <f>VLOOKUP(A451,'Medical Examinations'!A450:J2785,6,FALSE)</f>
        <v>No</v>
      </c>
      <c r="F451" t="str">
        <f>VLOOKUP(A451,'Medical Examinations'!A450:K2785,7,FALSE)</f>
        <v>No</v>
      </c>
      <c r="G451" t="str">
        <f>VLOOKUP(A451,'Medical Examinations'!A450:L2785,8,FALSE)</f>
        <v>No</v>
      </c>
      <c r="H451">
        <f>VLOOKUP(A451,'Medical Examinations'!A450:M2785,9,FALSE)</f>
        <v>0</v>
      </c>
      <c r="I451" t="str">
        <f>VLOOKUP(A451,'Medical Examinations'!A450:N2785,10,FALSE)</f>
        <v>No</v>
      </c>
      <c r="J451" t="str">
        <f>VLOOKUP(A451,'Medical Examinations'!A450:O2785,3,FALSE)</f>
        <v>Normal Weight</v>
      </c>
      <c r="K451" t="str">
        <f>VLOOKUP(A451,'Medical Examinations'!A450:P2785,5,FALSE)</f>
        <v>Normal</v>
      </c>
      <c r="L451" t="str">
        <f>VLOOKUP(A451,Table1[#All],5,FALSE)</f>
        <v>26-Aug-1999</v>
      </c>
      <c r="M451" s="16">
        <f>VLOOKUP(A451,Table1[#All],8,FALSE)</f>
        <v>22395.74</v>
      </c>
      <c r="N451" t="str">
        <f>VLOOKUP(A451,Table1[#All],9,FALSE)</f>
        <v>tier - 3</v>
      </c>
      <c r="O451" t="str">
        <f>VLOOKUP(A451,Table1[#All],10,FALSE)</f>
        <v>tier - 2</v>
      </c>
      <c r="P451" t="str">
        <f>VLOOKUP(A451,Table1[#All],12,FALSE)</f>
        <v>R1024</v>
      </c>
      <c r="Q451">
        <f>VLOOKUP(A451,Table1[#All],6,FALSE)</f>
        <v>23</v>
      </c>
    </row>
    <row r="452" spans="1:17" x14ac:dyDescent="0.3">
      <c r="A452" s="10" t="s">
        <v>1920</v>
      </c>
      <c r="B452" t="str">
        <f>VLOOKUP(A452,'Customer Names'!A451:E2786,5,FALSE)</f>
        <v>Palmer</v>
      </c>
      <c r="C452">
        <f>VLOOKUP(A452,'Medical Examinations'!A451:J2786,2,FALSE)</f>
        <v>28.12</v>
      </c>
      <c r="D452">
        <f>VLOOKUP(A452,'Medical Examinations'!A451:J2786,4,FALSE)</f>
        <v>4.88</v>
      </c>
      <c r="E452" t="str">
        <f>VLOOKUP(A452,'Medical Examinations'!A451:J2786,6,FALSE)</f>
        <v>No</v>
      </c>
      <c r="F452" t="str">
        <f>VLOOKUP(A452,'Medical Examinations'!A451:K2786,7,FALSE)</f>
        <v>No</v>
      </c>
      <c r="G452" t="str">
        <f>VLOOKUP(A452,'Medical Examinations'!A451:L2786,8,FALSE)</f>
        <v>No</v>
      </c>
      <c r="H452">
        <f>VLOOKUP(A452,'Medical Examinations'!A451:M2786,9,FALSE)</f>
        <v>0</v>
      </c>
      <c r="I452" t="str">
        <f>VLOOKUP(A452,'Medical Examinations'!A451:N2786,10,FALSE)</f>
        <v>Yes</v>
      </c>
      <c r="J452" t="str">
        <f>VLOOKUP(A452,'Medical Examinations'!A451:O2786,3,FALSE)</f>
        <v>Over Weight</v>
      </c>
      <c r="K452" t="str">
        <f>VLOOKUP(A452,'Medical Examinations'!A451:P2786,5,FALSE)</f>
        <v>Normal</v>
      </c>
      <c r="L452" t="str">
        <f>VLOOKUP(A452,Table1[#All],5,FALSE)</f>
        <v>27-Dec-1982</v>
      </c>
      <c r="M452" s="16">
        <f>VLOOKUP(A452,Table1[#All],8,FALSE)</f>
        <v>22331.57</v>
      </c>
      <c r="N452" t="str">
        <f>VLOOKUP(A452,Table1[#All],9,FALSE)</f>
        <v>tier - 2</v>
      </c>
      <c r="O452" t="str">
        <f>VLOOKUP(A452,Table1[#All],10,FALSE)</f>
        <v>tier - 3</v>
      </c>
      <c r="P452" t="str">
        <f>VLOOKUP(A452,Table1[#All],12,FALSE)</f>
        <v>R1024</v>
      </c>
      <c r="Q452">
        <f>VLOOKUP(A452,Table1[#All],6,FALSE)</f>
        <v>40</v>
      </c>
    </row>
    <row r="453" spans="1:17" x14ac:dyDescent="0.3">
      <c r="A453" s="10" t="s">
        <v>1919</v>
      </c>
      <c r="B453" t="str">
        <f>VLOOKUP(A453,'Customer Names'!A452:E2787,5,FALSE)</f>
        <v>Wang</v>
      </c>
      <c r="C453">
        <f>VLOOKUP(A453,'Medical Examinations'!A452:J2787,2,FALSE)</f>
        <v>23.21</v>
      </c>
      <c r="D453">
        <f>VLOOKUP(A453,'Medical Examinations'!A452:J2787,4,FALSE)</f>
        <v>6.76</v>
      </c>
      <c r="E453" t="str">
        <f>VLOOKUP(A453,'Medical Examinations'!A452:J2787,6,FALSE)</f>
        <v>No</v>
      </c>
      <c r="F453" t="str">
        <f>VLOOKUP(A453,'Medical Examinations'!A452:K2787,7,FALSE)</f>
        <v>No</v>
      </c>
      <c r="G453" t="str">
        <f>VLOOKUP(A453,'Medical Examinations'!A452:L2787,8,FALSE)</f>
        <v>No</v>
      </c>
      <c r="H453">
        <f>VLOOKUP(A453,'Medical Examinations'!A452:M2787,9,FALSE)</f>
        <v>0</v>
      </c>
      <c r="I453" t="str">
        <f>VLOOKUP(A453,'Medical Examinations'!A452:N2787,10,FALSE)</f>
        <v>Yes</v>
      </c>
      <c r="J453" t="str">
        <f>VLOOKUP(A453,'Medical Examinations'!A452:O2787,3,FALSE)</f>
        <v>Normal Weight</v>
      </c>
      <c r="K453" t="str">
        <f>VLOOKUP(A453,'Medical Examinations'!A452:P2787,5,FALSE)</f>
        <v>Diabetes</v>
      </c>
      <c r="L453" t="str">
        <f>VLOOKUP(A453,Table1[#All],5,FALSE)</f>
        <v>16-Jun-1971</v>
      </c>
      <c r="M453" s="16">
        <f>VLOOKUP(A453,Table1[#All],8,FALSE)</f>
        <v>22218.11</v>
      </c>
      <c r="N453" t="str">
        <f>VLOOKUP(A453,Table1[#All],9,FALSE)</f>
        <v>tier - 2</v>
      </c>
      <c r="O453" t="str">
        <f>VLOOKUP(A453,Table1[#All],10,FALSE)</f>
        <v>tier - 3</v>
      </c>
      <c r="P453" t="str">
        <f>VLOOKUP(A453,Table1[#All],12,FALSE)</f>
        <v>R1013</v>
      </c>
      <c r="Q453">
        <f>VLOOKUP(A453,Table1[#All],6,FALSE)</f>
        <v>51</v>
      </c>
    </row>
    <row r="454" spans="1:17" x14ac:dyDescent="0.3">
      <c r="A454" s="10" t="s">
        <v>1918</v>
      </c>
      <c r="B454" t="str">
        <f>VLOOKUP(A454,'Customer Names'!A453:E2788,5,FALSE)</f>
        <v>Beasley</v>
      </c>
      <c r="C454">
        <f>VLOOKUP(A454,'Medical Examinations'!A453:J2788,2,FALSE)</f>
        <v>23.98</v>
      </c>
      <c r="D454">
        <f>VLOOKUP(A454,'Medical Examinations'!A453:J2788,4,FALSE)</f>
        <v>10.67</v>
      </c>
      <c r="E454" t="str">
        <f>VLOOKUP(A454,'Medical Examinations'!A453:J2788,6,FALSE)</f>
        <v>No</v>
      </c>
      <c r="F454" t="str">
        <f>VLOOKUP(A454,'Medical Examinations'!A453:K2788,7,FALSE)</f>
        <v>No</v>
      </c>
      <c r="G454" t="str">
        <f>VLOOKUP(A454,'Medical Examinations'!A453:L2788,8,FALSE)</f>
        <v>No</v>
      </c>
      <c r="H454">
        <f>VLOOKUP(A454,'Medical Examinations'!A453:M2788,9,FALSE)</f>
        <v>0</v>
      </c>
      <c r="I454" t="str">
        <f>VLOOKUP(A454,'Medical Examinations'!A453:N2788,10,FALSE)</f>
        <v>No</v>
      </c>
      <c r="J454" t="str">
        <f>VLOOKUP(A454,'Medical Examinations'!A453:O2788,3,FALSE)</f>
        <v>Normal Weight</v>
      </c>
      <c r="K454" t="str">
        <f>VLOOKUP(A454,'Medical Examinations'!A453:P2788,5,FALSE)</f>
        <v>Diabetes</v>
      </c>
      <c r="L454" t="str">
        <f>VLOOKUP(A454,Table1[#All],5,FALSE)</f>
        <v>24-Aug-1965</v>
      </c>
      <c r="M454" s="16">
        <f>VLOOKUP(A454,Table1[#All],8,FALSE)</f>
        <v>22192.44</v>
      </c>
      <c r="N454" t="str">
        <f>VLOOKUP(A454,Table1[#All],9,FALSE)</f>
        <v>tier - 3</v>
      </c>
      <c r="O454" t="str">
        <f>VLOOKUP(A454,Table1[#All],10,FALSE)</f>
        <v>tier - 1</v>
      </c>
      <c r="P454" t="str">
        <f>VLOOKUP(A454,Table1[#All],12,FALSE)</f>
        <v>R1013</v>
      </c>
      <c r="Q454">
        <f>VLOOKUP(A454,Table1[#All],6,FALSE)</f>
        <v>57</v>
      </c>
    </row>
    <row r="455" spans="1:17" x14ac:dyDescent="0.3">
      <c r="A455" s="10" t="s">
        <v>1917</v>
      </c>
      <c r="B455" t="str">
        <f>VLOOKUP(A455,'Customer Names'!A454:E2789,5,FALSE)</f>
        <v>Bedbury</v>
      </c>
      <c r="C455">
        <f>VLOOKUP(A455,'Medical Examinations'!A454:J2789,2,FALSE)</f>
        <v>30</v>
      </c>
      <c r="D455">
        <f>VLOOKUP(A455,'Medical Examinations'!A454:J2789,4,FALSE)</f>
        <v>6.21</v>
      </c>
      <c r="E455" t="str">
        <f>VLOOKUP(A455,'Medical Examinations'!A454:J2789,6,FALSE)</f>
        <v>No</v>
      </c>
      <c r="F455" t="str">
        <f>VLOOKUP(A455,'Medical Examinations'!A454:K2789,7,FALSE)</f>
        <v>No</v>
      </c>
      <c r="G455" t="str">
        <f>VLOOKUP(A455,'Medical Examinations'!A454:L2789,8,FALSE)</f>
        <v>No</v>
      </c>
      <c r="H455">
        <f>VLOOKUP(A455,'Medical Examinations'!A454:M2789,9,FALSE)</f>
        <v>0</v>
      </c>
      <c r="I455" t="str">
        <f>VLOOKUP(A455,'Medical Examinations'!A454:N2789,10,FALSE)</f>
        <v>Yes</v>
      </c>
      <c r="J455" t="str">
        <f>VLOOKUP(A455,'Medical Examinations'!A454:O2789,3,FALSE)</f>
        <v>Obesity</v>
      </c>
      <c r="K455" t="str">
        <f>VLOOKUP(A455,'Medical Examinations'!A454:P2789,5,FALSE)</f>
        <v>Prediabetes</v>
      </c>
      <c r="L455" t="str">
        <f>VLOOKUP(A455,Table1[#All],5,FALSE)</f>
        <v>12-Sep-1980</v>
      </c>
      <c r="M455" s="16">
        <f>VLOOKUP(A455,Table1[#All],8,FALSE)</f>
        <v>22144.03</v>
      </c>
      <c r="N455" t="str">
        <f>VLOOKUP(A455,Table1[#All],9,FALSE)</f>
        <v>tier - 2</v>
      </c>
      <c r="O455" t="str">
        <f>VLOOKUP(A455,Table1[#All],10,FALSE)</f>
        <v>tier - 2</v>
      </c>
      <c r="P455" t="str">
        <f>VLOOKUP(A455,Table1[#All],12,FALSE)</f>
        <v>R1011</v>
      </c>
      <c r="Q455">
        <f>VLOOKUP(A455,Table1[#All],6,FALSE)</f>
        <v>42</v>
      </c>
    </row>
    <row r="456" spans="1:17" x14ac:dyDescent="0.3">
      <c r="A456" s="10" t="s">
        <v>1916</v>
      </c>
      <c r="B456" t="str">
        <f>VLOOKUP(A456,'Customer Names'!A455:E2790,5,FALSE)</f>
        <v>Stemberger</v>
      </c>
      <c r="C456">
        <f>VLOOKUP(A456,'Medical Examinations'!A455:J2790,2,FALSE)</f>
        <v>17.350000000000001</v>
      </c>
      <c r="D456">
        <f>VLOOKUP(A456,'Medical Examinations'!A455:J2790,4,FALSE)</f>
        <v>5.03</v>
      </c>
      <c r="E456" t="str">
        <f>VLOOKUP(A456,'Medical Examinations'!A455:J2790,6,FALSE)</f>
        <v>Yes</v>
      </c>
      <c r="F456" t="str">
        <f>VLOOKUP(A456,'Medical Examinations'!A455:K2790,7,FALSE)</f>
        <v>No</v>
      </c>
      <c r="G456" t="str">
        <f>VLOOKUP(A456,'Medical Examinations'!A455:L2790,8,FALSE)</f>
        <v>No</v>
      </c>
      <c r="H456">
        <f>VLOOKUP(A456,'Medical Examinations'!A455:M2790,9,FALSE)</f>
        <v>0</v>
      </c>
      <c r="I456" t="str">
        <f>VLOOKUP(A456,'Medical Examinations'!A455:N2790,10,FALSE)</f>
        <v>Yes</v>
      </c>
      <c r="J456" t="str">
        <f>VLOOKUP(A456,'Medical Examinations'!A455:O2790,3,FALSE)</f>
        <v>Under Weight</v>
      </c>
      <c r="K456" t="str">
        <f>VLOOKUP(A456,'Medical Examinations'!A455:P2790,5,FALSE)</f>
        <v>Normal</v>
      </c>
      <c r="L456" t="str">
        <f>VLOOKUP(A456,Table1[#All],5,FALSE)</f>
        <v>28-Aug-2001</v>
      </c>
      <c r="M456" s="16">
        <f>VLOOKUP(A456,Table1[#All],8,FALSE)</f>
        <v>22097.62</v>
      </c>
      <c r="N456" t="str">
        <f>VLOOKUP(A456,Table1[#All],9,FALSE)</f>
        <v>tier - 3</v>
      </c>
      <c r="O456" t="str">
        <f>VLOOKUP(A456,Table1[#All],10,FALSE)</f>
        <v>tier - 1</v>
      </c>
      <c r="P456" t="str">
        <f>VLOOKUP(A456,Table1[#All],12,FALSE)</f>
        <v>R1011</v>
      </c>
      <c r="Q456">
        <f>VLOOKUP(A456,Table1[#All],6,FALSE)</f>
        <v>21</v>
      </c>
    </row>
    <row r="457" spans="1:17" x14ac:dyDescent="0.3">
      <c r="A457" s="10" t="s">
        <v>1915</v>
      </c>
      <c r="B457" t="str">
        <f>VLOOKUP(A457,'Customer Names'!A456:E2791,5,FALSE)</f>
        <v>Chebet</v>
      </c>
      <c r="C457">
        <f>VLOOKUP(A457,'Medical Examinations'!A456:J2791,2,FALSE)</f>
        <v>22.704999999999998</v>
      </c>
      <c r="D457">
        <f>VLOOKUP(A457,'Medical Examinations'!A456:J2791,4,FALSE)</f>
        <v>5.27</v>
      </c>
      <c r="E457" t="str">
        <f>VLOOKUP(A457,'Medical Examinations'!A456:J2791,6,FALSE)</f>
        <v>No</v>
      </c>
      <c r="F457" t="str">
        <f>VLOOKUP(A457,'Medical Examinations'!A456:K2791,7,FALSE)</f>
        <v>No</v>
      </c>
      <c r="G457" t="str">
        <f>VLOOKUP(A457,'Medical Examinations'!A456:L2791,8,FALSE)</f>
        <v>No</v>
      </c>
      <c r="H457">
        <f>VLOOKUP(A457,'Medical Examinations'!A456:M2791,9,FALSE)</f>
        <v>0</v>
      </c>
      <c r="I457" t="str">
        <f>VLOOKUP(A457,'Medical Examinations'!A456:N2791,10,FALSE)</f>
        <v>No</v>
      </c>
      <c r="J457" t="str">
        <f>VLOOKUP(A457,'Medical Examinations'!A456:O2791,3,FALSE)</f>
        <v>Normal Weight</v>
      </c>
      <c r="K457" t="str">
        <f>VLOOKUP(A457,'Medical Examinations'!A456:P2791,5,FALSE)</f>
        <v>Normal</v>
      </c>
      <c r="L457" t="str">
        <f>VLOOKUP(A457,Table1[#All],5,FALSE)</f>
        <v>14-Oct-1989</v>
      </c>
      <c r="M457" s="16">
        <f>VLOOKUP(A457,Table1[#All],8,FALSE)</f>
        <v>21984.47</v>
      </c>
      <c r="N457" t="str">
        <f>VLOOKUP(A457,Table1[#All],9,FALSE)</f>
        <v>tier - 3</v>
      </c>
      <c r="O457" t="str">
        <f>VLOOKUP(A457,Table1[#All],10,FALSE)</f>
        <v>tier - 1</v>
      </c>
      <c r="P457" t="str">
        <f>VLOOKUP(A457,Table1[#All],12,FALSE)</f>
        <v>R1012</v>
      </c>
      <c r="Q457">
        <f>VLOOKUP(A457,Table1[#All],6,FALSE)</f>
        <v>33</v>
      </c>
    </row>
    <row r="458" spans="1:17" x14ac:dyDescent="0.3">
      <c r="A458" s="10" t="s">
        <v>1914</v>
      </c>
      <c r="B458" t="str">
        <f>VLOOKUP(A458,'Customer Names'!A457:E2792,5,FALSE)</f>
        <v>Muir</v>
      </c>
      <c r="C458">
        <f>VLOOKUP(A458,'Medical Examinations'!A457:J2792,2,FALSE)</f>
        <v>25.41</v>
      </c>
      <c r="D458">
        <f>VLOOKUP(A458,'Medical Examinations'!A457:J2792,4,FALSE)</f>
        <v>10.53</v>
      </c>
      <c r="E458" t="str">
        <f>VLOOKUP(A458,'Medical Examinations'!A457:J2792,6,FALSE)</f>
        <v>Yes</v>
      </c>
      <c r="F458" t="str">
        <f>VLOOKUP(A458,'Medical Examinations'!A457:K2792,7,FALSE)</f>
        <v>No</v>
      </c>
      <c r="G458" t="str">
        <f>VLOOKUP(A458,'Medical Examinations'!A457:L2792,8,FALSE)</f>
        <v>No</v>
      </c>
      <c r="H458">
        <f>VLOOKUP(A458,'Medical Examinations'!A457:M2792,9,FALSE)</f>
        <v>1</v>
      </c>
      <c r="I458" t="str">
        <f>VLOOKUP(A458,'Medical Examinations'!A457:N2792,10,FALSE)</f>
        <v>Yes</v>
      </c>
      <c r="J458" t="str">
        <f>VLOOKUP(A458,'Medical Examinations'!A457:O2792,3,FALSE)</f>
        <v>Over Weight</v>
      </c>
      <c r="K458" t="str">
        <f>VLOOKUP(A458,'Medical Examinations'!A457:P2792,5,FALSE)</f>
        <v>Diabetes</v>
      </c>
      <c r="L458" t="str">
        <f>VLOOKUP(A458,Table1[#All],5,FALSE)</f>
        <v>19-Dec-1975</v>
      </c>
      <c r="M458" s="16">
        <f>VLOOKUP(A458,Table1[#All],8,FALSE)</f>
        <v>21978.68</v>
      </c>
      <c r="N458" t="str">
        <f>VLOOKUP(A458,Table1[#All],9,FALSE)</f>
        <v>tier - 3</v>
      </c>
      <c r="O458" t="str">
        <f>VLOOKUP(A458,Table1[#All],10,FALSE)</f>
        <v>tier - 3</v>
      </c>
      <c r="P458" t="str">
        <f>VLOOKUP(A458,Table1[#All],12,FALSE)</f>
        <v>R1013</v>
      </c>
      <c r="Q458">
        <f>VLOOKUP(A458,Table1[#All],6,FALSE)</f>
        <v>47</v>
      </c>
    </row>
    <row r="459" spans="1:17" x14ac:dyDescent="0.3">
      <c r="A459" s="10" t="s">
        <v>1913</v>
      </c>
      <c r="B459" t="str">
        <f>VLOOKUP(A459,'Customer Names'!A458:E2793,5,FALSE)</f>
        <v>Yang</v>
      </c>
      <c r="C459">
        <f>VLOOKUP(A459,'Medical Examinations'!A458:J2793,2,FALSE)</f>
        <v>18.23</v>
      </c>
      <c r="D459">
        <f>VLOOKUP(A459,'Medical Examinations'!A458:J2793,4,FALSE)</f>
        <v>5.78</v>
      </c>
      <c r="E459" t="str">
        <f>VLOOKUP(A459,'Medical Examinations'!A458:J2793,6,FALSE)</f>
        <v>No</v>
      </c>
      <c r="F459" t="str">
        <f>VLOOKUP(A459,'Medical Examinations'!A458:K2793,7,FALSE)</f>
        <v>No</v>
      </c>
      <c r="G459" t="str">
        <f>VLOOKUP(A459,'Medical Examinations'!A458:L2793,8,FALSE)</f>
        <v>Yes</v>
      </c>
      <c r="H459">
        <f>VLOOKUP(A459,'Medical Examinations'!A458:M2793,9,FALSE)</f>
        <v>1</v>
      </c>
      <c r="I459" t="str">
        <f>VLOOKUP(A459,'Medical Examinations'!A458:N2793,10,FALSE)</f>
        <v>Yes</v>
      </c>
      <c r="J459" t="str">
        <f>VLOOKUP(A459,'Medical Examinations'!A458:O2793,3,FALSE)</f>
        <v>Under Weight</v>
      </c>
      <c r="K459" t="str">
        <f>VLOOKUP(A459,'Medical Examinations'!A458:P2793,5,FALSE)</f>
        <v>Prediabetes</v>
      </c>
      <c r="L459" t="str">
        <f>VLOOKUP(A459,Table1[#All],5,FALSE)</f>
        <v>28-Sep-2003</v>
      </c>
      <c r="M459" s="16">
        <f>VLOOKUP(A459,Table1[#All],8,FALSE)</f>
        <v>21882.400000000001</v>
      </c>
      <c r="N459" t="str">
        <f>VLOOKUP(A459,Table1[#All],9,FALSE)</f>
        <v>tier - 2</v>
      </c>
      <c r="O459" t="str">
        <f>VLOOKUP(A459,Table1[#All],10,FALSE)</f>
        <v>tier - 1</v>
      </c>
      <c r="P459" t="str">
        <f>VLOOKUP(A459,Table1[#All],12,FALSE)</f>
        <v>R1011</v>
      </c>
      <c r="Q459">
        <f>VLOOKUP(A459,Table1[#All],6,FALSE)</f>
        <v>19</v>
      </c>
    </row>
    <row r="460" spans="1:17" x14ac:dyDescent="0.3">
      <c r="A460" s="10" t="s">
        <v>1912</v>
      </c>
      <c r="B460" t="str">
        <f>VLOOKUP(A460,'Customer Names'!A459:E2794,5,FALSE)</f>
        <v>Gravel</v>
      </c>
      <c r="C460">
        <f>VLOOKUP(A460,'Medical Examinations'!A459:J2794,2,FALSE)</f>
        <v>24.7</v>
      </c>
      <c r="D460">
        <f>VLOOKUP(A460,'Medical Examinations'!A459:J2794,4,FALSE)</f>
        <v>4.3600000000000003</v>
      </c>
      <c r="E460" t="str">
        <f>VLOOKUP(A460,'Medical Examinations'!A459:J2794,6,FALSE)</f>
        <v>No</v>
      </c>
      <c r="F460" t="str">
        <f>VLOOKUP(A460,'Medical Examinations'!A459:K2794,7,FALSE)</f>
        <v>No</v>
      </c>
      <c r="G460" t="str">
        <f>VLOOKUP(A460,'Medical Examinations'!A459:L2794,8,FALSE)</f>
        <v>Yes</v>
      </c>
      <c r="H460">
        <f>VLOOKUP(A460,'Medical Examinations'!A459:M2794,9,FALSE)</f>
        <v>1</v>
      </c>
      <c r="I460" t="str">
        <f>VLOOKUP(A460,'Medical Examinations'!A459:N2794,10,FALSE)</f>
        <v>Yes</v>
      </c>
      <c r="J460" t="str">
        <f>VLOOKUP(A460,'Medical Examinations'!A459:O2794,3,FALSE)</f>
        <v>Normal Weight</v>
      </c>
      <c r="K460" t="str">
        <f>VLOOKUP(A460,'Medical Examinations'!A459:P2794,5,FALSE)</f>
        <v>Normal</v>
      </c>
      <c r="L460" t="str">
        <f>VLOOKUP(A460,Table1[#All],5,FALSE)</f>
        <v>17-Aug-1979</v>
      </c>
      <c r="M460" s="16">
        <f>VLOOKUP(A460,Table1[#All],8,FALSE)</f>
        <v>21880.82</v>
      </c>
      <c r="N460" t="str">
        <f>VLOOKUP(A460,Table1[#All],9,FALSE)</f>
        <v>tier - 3</v>
      </c>
      <c r="O460" t="str">
        <f>VLOOKUP(A460,Table1[#All],10,FALSE)</f>
        <v>tier - 1</v>
      </c>
      <c r="P460" t="str">
        <f>VLOOKUP(A460,Table1[#All],12,FALSE)</f>
        <v>R1012</v>
      </c>
      <c r="Q460">
        <f>VLOOKUP(A460,Table1[#All],6,FALSE)</f>
        <v>43</v>
      </c>
    </row>
    <row r="461" spans="1:17" x14ac:dyDescent="0.3">
      <c r="A461" s="10" t="s">
        <v>1911</v>
      </c>
      <c r="B461" t="str">
        <f>VLOOKUP(A461,'Customer Names'!A460:E2795,5,FALSE)</f>
        <v>Smith</v>
      </c>
      <c r="C461">
        <f>VLOOKUP(A461,'Medical Examinations'!A460:J2795,2,FALSE)</f>
        <v>37.4</v>
      </c>
      <c r="D461">
        <f>VLOOKUP(A461,'Medical Examinations'!A460:J2795,4,FALSE)</f>
        <v>9.7200000000000006</v>
      </c>
      <c r="E461" t="str">
        <f>VLOOKUP(A461,'Medical Examinations'!A460:J2795,6,FALSE)</f>
        <v>Yes</v>
      </c>
      <c r="F461" t="str">
        <f>VLOOKUP(A461,'Medical Examinations'!A460:K2795,7,FALSE)</f>
        <v>No</v>
      </c>
      <c r="G461" t="str">
        <f>VLOOKUP(A461,'Medical Examinations'!A460:L2795,8,FALSE)</f>
        <v>Yes</v>
      </c>
      <c r="H461">
        <f>VLOOKUP(A461,'Medical Examinations'!A460:M2795,9,FALSE)</f>
        <v>1</v>
      </c>
      <c r="I461" t="str">
        <f>VLOOKUP(A461,'Medical Examinations'!A460:N2795,10,FALSE)</f>
        <v>No</v>
      </c>
      <c r="J461" t="str">
        <f>VLOOKUP(A461,'Medical Examinations'!A460:O2795,3,FALSE)</f>
        <v>Obesity</v>
      </c>
      <c r="K461" t="str">
        <f>VLOOKUP(A461,'Medical Examinations'!A460:P2795,5,FALSE)</f>
        <v>Diabetes</v>
      </c>
      <c r="L461" t="str">
        <f>VLOOKUP(A461,Table1[#All],5,FALSE)</f>
        <v>27-Aug-1963</v>
      </c>
      <c r="M461" s="16">
        <f>VLOOKUP(A461,Table1[#All],8,FALSE)</f>
        <v>21797</v>
      </c>
      <c r="N461" t="str">
        <f>VLOOKUP(A461,Table1[#All],9,FALSE)</f>
        <v>tier - 3</v>
      </c>
      <c r="O461" t="str">
        <f>VLOOKUP(A461,Table1[#All],10,FALSE)</f>
        <v>tier - 1</v>
      </c>
      <c r="P461" t="str">
        <f>VLOOKUP(A461,Table1[#All],12,FALSE)</f>
        <v>R1011</v>
      </c>
      <c r="Q461">
        <f>VLOOKUP(A461,Table1[#All],6,FALSE)</f>
        <v>59</v>
      </c>
    </row>
    <row r="462" spans="1:17" x14ac:dyDescent="0.3">
      <c r="A462" s="10" t="s">
        <v>1910</v>
      </c>
      <c r="B462" t="str">
        <f>VLOOKUP(A462,'Customer Names'!A461:E2796,5,FALSE)</f>
        <v>Williams</v>
      </c>
      <c r="C462">
        <f>VLOOKUP(A462,'Medical Examinations'!A461:J2796,2,FALSE)</f>
        <v>26.885000000000002</v>
      </c>
      <c r="D462">
        <f>VLOOKUP(A462,'Medical Examinations'!A461:J2796,4,FALSE)</f>
        <v>5.18</v>
      </c>
      <c r="E462" t="str">
        <f>VLOOKUP(A462,'Medical Examinations'!A461:J2796,6,FALSE)</f>
        <v>No</v>
      </c>
      <c r="F462" t="str">
        <f>VLOOKUP(A462,'Medical Examinations'!A461:K2796,7,FALSE)</f>
        <v>No</v>
      </c>
      <c r="G462" t="str">
        <f>VLOOKUP(A462,'Medical Examinations'!A461:L2796,8,FALSE)</f>
        <v>Yes</v>
      </c>
      <c r="H462">
        <f>VLOOKUP(A462,'Medical Examinations'!A461:M2796,9,FALSE)</f>
        <v>1</v>
      </c>
      <c r="I462" t="str">
        <f>VLOOKUP(A462,'Medical Examinations'!A461:N2796,10,FALSE)</f>
        <v>Yes</v>
      </c>
      <c r="J462" t="str">
        <f>VLOOKUP(A462,'Medical Examinations'!A461:O2796,3,FALSE)</f>
        <v>Over Weight</v>
      </c>
      <c r="K462" t="str">
        <f>VLOOKUP(A462,'Medical Examinations'!A461:P2796,5,FALSE)</f>
        <v>Normal</v>
      </c>
      <c r="L462" t="str">
        <f>VLOOKUP(A462,Table1[#All],5,FALSE)</f>
        <v>28-Sep-1979</v>
      </c>
      <c r="M462" s="16">
        <f>VLOOKUP(A462,Table1[#All],8,FALSE)</f>
        <v>21774.32</v>
      </c>
      <c r="N462" t="str">
        <f>VLOOKUP(A462,Table1[#All],9,FALSE)</f>
        <v>tier - 3</v>
      </c>
      <c r="O462" t="str">
        <f>VLOOKUP(A462,Table1[#All],10,FALSE)</f>
        <v>tier - 2</v>
      </c>
      <c r="P462" t="str">
        <f>VLOOKUP(A462,Table1[#All],12,FALSE)</f>
        <v>R1012</v>
      </c>
      <c r="Q462">
        <f>VLOOKUP(A462,Table1[#All],6,FALSE)</f>
        <v>43</v>
      </c>
    </row>
    <row r="463" spans="1:17" x14ac:dyDescent="0.3">
      <c r="A463" s="10" t="s">
        <v>1909</v>
      </c>
      <c r="B463" t="str">
        <f>VLOOKUP(A463,'Customer Names'!A462:E2797,5,FALSE)</f>
        <v>Meyer</v>
      </c>
      <c r="C463">
        <f>VLOOKUP(A463,'Medical Examinations'!A462:J2797,2,FALSE)</f>
        <v>25.27</v>
      </c>
      <c r="D463">
        <f>VLOOKUP(A463,'Medical Examinations'!A462:J2797,4,FALSE)</f>
        <v>5.29</v>
      </c>
      <c r="E463" t="str">
        <f>VLOOKUP(A463,'Medical Examinations'!A462:J2797,6,FALSE)</f>
        <v>No</v>
      </c>
      <c r="F463" t="str">
        <f>VLOOKUP(A463,'Medical Examinations'!A462:K2797,7,FALSE)</f>
        <v>No</v>
      </c>
      <c r="G463" t="str">
        <f>VLOOKUP(A463,'Medical Examinations'!A462:L2797,8,FALSE)</f>
        <v>Yes</v>
      </c>
      <c r="H463">
        <f>VLOOKUP(A463,'Medical Examinations'!A462:M2797,9,FALSE)</f>
        <v>1</v>
      </c>
      <c r="I463" t="str">
        <f>VLOOKUP(A463,'Medical Examinations'!A462:N2797,10,FALSE)</f>
        <v>Yes</v>
      </c>
      <c r="J463" t="str">
        <f>VLOOKUP(A463,'Medical Examinations'!A462:O2797,3,FALSE)</f>
        <v>Over Weight</v>
      </c>
      <c r="K463" t="str">
        <f>VLOOKUP(A463,'Medical Examinations'!A462:P2797,5,FALSE)</f>
        <v>Normal</v>
      </c>
      <c r="L463" t="str">
        <f>VLOOKUP(A463,Table1[#All],5,FALSE)</f>
        <v>20-Sep-1979</v>
      </c>
      <c r="M463" s="16">
        <f>VLOOKUP(A463,Table1[#All],8,FALSE)</f>
        <v>21771.34</v>
      </c>
      <c r="N463" t="str">
        <f>VLOOKUP(A463,Table1[#All],9,FALSE)</f>
        <v>tier - 3</v>
      </c>
      <c r="O463" t="str">
        <f>VLOOKUP(A463,Table1[#All],10,FALSE)</f>
        <v>tier - 1</v>
      </c>
      <c r="P463" t="str">
        <f>VLOOKUP(A463,Table1[#All],12,FALSE)</f>
        <v>R1024</v>
      </c>
      <c r="Q463">
        <f>VLOOKUP(A463,Table1[#All],6,FALSE)</f>
        <v>43</v>
      </c>
    </row>
    <row r="464" spans="1:17" x14ac:dyDescent="0.3">
      <c r="A464" s="10" t="s">
        <v>1908</v>
      </c>
      <c r="B464" t="str">
        <f>VLOOKUP(A464,'Customer Names'!A463:E2798,5,FALSE)</f>
        <v>Jamieson</v>
      </c>
      <c r="C464">
        <f>VLOOKUP(A464,'Medical Examinations'!A463:J2798,2,FALSE)</f>
        <v>23.655000000000001</v>
      </c>
      <c r="D464">
        <f>VLOOKUP(A464,'Medical Examinations'!A463:J2798,4,FALSE)</f>
        <v>4.8600000000000003</v>
      </c>
      <c r="E464" t="str">
        <f>VLOOKUP(A464,'Medical Examinations'!A463:J2798,6,FALSE)</f>
        <v>Yes</v>
      </c>
      <c r="F464" t="str">
        <f>VLOOKUP(A464,'Medical Examinations'!A463:K2798,7,FALSE)</f>
        <v>No</v>
      </c>
      <c r="G464" t="str">
        <f>VLOOKUP(A464,'Medical Examinations'!A463:L2798,8,FALSE)</f>
        <v>No</v>
      </c>
      <c r="H464">
        <f>VLOOKUP(A464,'Medical Examinations'!A463:M2798,9,FALSE)</f>
        <v>0</v>
      </c>
      <c r="I464" t="str">
        <f>VLOOKUP(A464,'Medical Examinations'!A463:N2798,10,FALSE)</f>
        <v>Yes</v>
      </c>
      <c r="J464" t="str">
        <f>VLOOKUP(A464,'Medical Examinations'!A463:O2798,3,FALSE)</f>
        <v>Normal Weight</v>
      </c>
      <c r="K464" t="str">
        <f>VLOOKUP(A464,'Medical Examinations'!A463:P2798,5,FALSE)</f>
        <v>Normal</v>
      </c>
      <c r="L464" t="str">
        <f>VLOOKUP(A464,Table1[#All],5,FALSE)</f>
        <v>18-Jul-1976</v>
      </c>
      <c r="M464" s="16">
        <f>VLOOKUP(A464,Table1[#All],8,FALSE)</f>
        <v>21677.279999999999</v>
      </c>
      <c r="N464" t="str">
        <f>VLOOKUP(A464,Table1[#All],9,FALSE)</f>
        <v>tier - 3</v>
      </c>
      <c r="O464" t="str">
        <f>VLOOKUP(A464,Table1[#All],10,FALSE)</f>
        <v>tier - 1</v>
      </c>
      <c r="P464" t="str">
        <f>VLOOKUP(A464,Table1[#All],12,FALSE)</f>
        <v>R1012</v>
      </c>
      <c r="Q464">
        <f>VLOOKUP(A464,Table1[#All],6,FALSE)</f>
        <v>46</v>
      </c>
    </row>
    <row r="465" spans="1:17" x14ac:dyDescent="0.3">
      <c r="A465" s="10" t="s">
        <v>1907</v>
      </c>
      <c r="B465" t="str">
        <f>VLOOKUP(A465,'Customer Names'!A464:E2799,5,FALSE)</f>
        <v>Dufeal</v>
      </c>
      <c r="C465">
        <f>VLOOKUP(A465,'Medical Examinations'!A464:J2799,2,FALSE)</f>
        <v>55.05</v>
      </c>
      <c r="D465">
        <f>VLOOKUP(A465,'Medical Examinations'!A464:J2799,4,FALSE)</f>
        <v>7.66</v>
      </c>
      <c r="E465" t="str">
        <f>VLOOKUP(A465,'Medical Examinations'!A464:J2799,6,FALSE)</f>
        <v>No</v>
      </c>
      <c r="F465" t="str">
        <f>VLOOKUP(A465,'Medical Examinations'!A464:K2799,7,FALSE)</f>
        <v>No</v>
      </c>
      <c r="G465" t="str">
        <f>VLOOKUP(A465,'Medical Examinations'!A464:L2799,8,FALSE)</f>
        <v>No</v>
      </c>
      <c r="H465">
        <f>VLOOKUP(A465,'Medical Examinations'!A464:M2799,9,FALSE)</f>
        <v>0</v>
      </c>
      <c r="I465" t="str">
        <f>VLOOKUP(A465,'Medical Examinations'!A464:N2799,10,FALSE)</f>
        <v>No</v>
      </c>
      <c r="J465" t="str">
        <f>VLOOKUP(A465,'Medical Examinations'!A464:O2799,3,FALSE)</f>
        <v>Obesity</v>
      </c>
      <c r="K465" t="str">
        <f>VLOOKUP(A465,'Medical Examinations'!A464:P2799,5,FALSE)</f>
        <v>Diabetes</v>
      </c>
      <c r="L465" t="str">
        <f>VLOOKUP(A465,Table1[#All],5,FALSE)</f>
        <v>16-Nov-1962</v>
      </c>
      <c r="M465" s="16">
        <f>VLOOKUP(A465,Table1[#All],8,FALSE)</f>
        <v>21661.16</v>
      </c>
      <c r="N465" t="str">
        <f>VLOOKUP(A465,Table1[#All],9,FALSE)</f>
        <v>tier - 2</v>
      </c>
      <c r="O465" t="str">
        <f>VLOOKUP(A465,Table1[#All],10,FALSE)</f>
        <v>tier - 2</v>
      </c>
      <c r="P465" t="str">
        <f>VLOOKUP(A465,Table1[#All],12,FALSE)</f>
        <v>R1012</v>
      </c>
      <c r="Q465">
        <f>VLOOKUP(A465,Table1[#All],6,FALSE)</f>
        <v>60</v>
      </c>
    </row>
    <row r="466" spans="1:17" x14ac:dyDescent="0.3">
      <c r="A466" s="10" t="s">
        <v>1906</v>
      </c>
      <c r="B466" t="str">
        <f>VLOOKUP(A466,'Customer Names'!A465:E2800,5,FALSE)</f>
        <v>Sansonetti</v>
      </c>
      <c r="C466">
        <f>VLOOKUP(A466,'Medical Examinations'!A465:J2800,2,FALSE)</f>
        <v>24.89</v>
      </c>
      <c r="D466">
        <f>VLOOKUP(A466,'Medical Examinations'!A465:J2800,4,FALSE)</f>
        <v>6.1</v>
      </c>
      <c r="E466" t="str">
        <f>VLOOKUP(A466,'Medical Examinations'!A465:J2800,6,FALSE)</f>
        <v>Yes</v>
      </c>
      <c r="F466" t="str">
        <f>VLOOKUP(A466,'Medical Examinations'!A465:K2800,7,FALSE)</f>
        <v>No</v>
      </c>
      <c r="G466" t="str">
        <f>VLOOKUP(A466,'Medical Examinations'!A465:L2800,8,FALSE)</f>
        <v>Yes</v>
      </c>
      <c r="H466">
        <f>VLOOKUP(A466,'Medical Examinations'!A465:M2800,9,FALSE)</f>
        <v>1</v>
      </c>
      <c r="I466" t="str">
        <f>VLOOKUP(A466,'Medical Examinations'!A465:N2800,10,FALSE)</f>
        <v>Yes</v>
      </c>
      <c r="J466" t="str">
        <f>VLOOKUP(A466,'Medical Examinations'!A465:O2800,3,FALSE)</f>
        <v>Normal Weight</v>
      </c>
      <c r="K466" t="str">
        <f>VLOOKUP(A466,'Medical Examinations'!A465:P2800,5,FALSE)</f>
        <v>Prediabetes</v>
      </c>
      <c r="L466" t="str">
        <f>VLOOKUP(A466,Table1[#All],5,FALSE)</f>
        <v>25-Dec-1983</v>
      </c>
      <c r="M466" s="16">
        <f>VLOOKUP(A466,Table1[#All],8,FALSE)</f>
        <v>21659.93</v>
      </c>
      <c r="N466" t="str">
        <f>VLOOKUP(A466,Table1[#All],9,FALSE)</f>
        <v>tier - 3</v>
      </c>
      <c r="O466" t="str">
        <f>VLOOKUP(A466,Table1[#All],10,FALSE)</f>
        <v>tier - 3</v>
      </c>
      <c r="P466" t="str">
        <f>VLOOKUP(A466,Table1[#All],12,FALSE)</f>
        <v>R1024</v>
      </c>
      <c r="Q466">
        <f>VLOOKUP(A466,Table1[#All],6,FALSE)</f>
        <v>39</v>
      </c>
    </row>
    <row r="467" spans="1:17" x14ac:dyDescent="0.3">
      <c r="A467" s="10" t="s">
        <v>1905</v>
      </c>
      <c r="B467" t="str">
        <f>VLOOKUP(A467,'Customer Names'!A466:E2801,5,FALSE)</f>
        <v>Koneazny</v>
      </c>
      <c r="C467">
        <f>VLOOKUP(A467,'Medical Examinations'!A466:J2801,2,FALSE)</f>
        <v>18.715</v>
      </c>
      <c r="D467">
        <f>VLOOKUP(A467,'Medical Examinations'!A466:J2801,4,FALSE)</f>
        <v>4.4400000000000004</v>
      </c>
      <c r="E467" t="str">
        <f>VLOOKUP(A467,'Medical Examinations'!A466:J2801,6,FALSE)</f>
        <v>No</v>
      </c>
      <c r="F467" t="str">
        <f>VLOOKUP(A467,'Medical Examinations'!A466:K2801,7,FALSE)</f>
        <v>No</v>
      </c>
      <c r="G467" t="str">
        <f>VLOOKUP(A467,'Medical Examinations'!A466:L2801,8,FALSE)</f>
        <v>No</v>
      </c>
      <c r="H467">
        <f>VLOOKUP(A467,'Medical Examinations'!A466:M2801,9,FALSE)</f>
        <v>0</v>
      </c>
      <c r="I467" t="str">
        <f>VLOOKUP(A467,'Medical Examinations'!A466:N2801,10,FALSE)</f>
        <v>No</v>
      </c>
      <c r="J467" t="str">
        <f>VLOOKUP(A467,'Medical Examinations'!A466:O2801,3,FALSE)</f>
        <v>Normal Weight</v>
      </c>
      <c r="K467" t="str">
        <f>VLOOKUP(A467,'Medical Examinations'!A466:P2801,5,FALSE)</f>
        <v>Normal</v>
      </c>
      <c r="L467" t="str">
        <f>VLOOKUP(A467,Table1[#All],5,FALSE)</f>
        <v>12-Jun-1999</v>
      </c>
      <c r="M467" s="16">
        <f>VLOOKUP(A467,Table1[#All],8,FALSE)</f>
        <v>21595.38</v>
      </c>
      <c r="N467" t="str">
        <f>VLOOKUP(A467,Table1[#All],9,FALSE)</f>
        <v>tier - 2</v>
      </c>
      <c r="O467" t="str">
        <f>VLOOKUP(A467,Table1[#All],10,FALSE)</f>
        <v>tier - 3</v>
      </c>
      <c r="P467" t="str">
        <f>VLOOKUP(A467,Table1[#All],12,FALSE)</f>
        <v>R1012</v>
      </c>
      <c r="Q467">
        <f>VLOOKUP(A467,Table1[#All],6,FALSE)</f>
        <v>23</v>
      </c>
    </row>
    <row r="468" spans="1:17" x14ac:dyDescent="0.3">
      <c r="A468" s="10" t="s">
        <v>1904</v>
      </c>
      <c r="B468" t="str">
        <f>VLOOKUP(A468,'Customer Names'!A467:E2802,5,FALSE)</f>
        <v>Johnson</v>
      </c>
      <c r="C468">
        <f>VLOOKUP(A468,'Medical Examinations'!A467:J2802,2,FALSE)</f>
        <v>28.12</v>
      </c>
      <c r="D468">
        <f>VLOOKUP(A468,'Medical Examinations'!A467:J2802,4,FALSE)</f>
        <v>6.15</v>
      </c>
      <c r="E468" t="str">
        <f>VLOOKUP(A468,'Medical Examinations'!A467:J2802,6,FALSE)</f>
        <v>No</v>
      </c>
      <c r="F468" t="str">
        <f>VLOOKUP(A468,'Medical Examinations'!A467:K2802,7,FALSE)</f>
        <v>No</v>
      </c>
      <c r="G468" t="str">
        <f>VLOOKUP(A468,'Medical Examinations'!A467:L2802,8,FALSE)</f>
        <v>No</v>
      </c>
      <c r="H468">
        <f>VLOOKUP(A468,'Medical Examinations'!A467:M2802,9,FALSE)</f>
        <v>0</v>
      </c>
      <c r="I468" t="str">
        <f>VLOOKUP(A468,'Medical Examinations'!A467:N2802,10,FALSE)</f>
        <v>Yes</v>
      </c>
      <c r="J468" t="str">
        <f>VLOOKUP(A468,'Medical Examinations'!A467:O2802,3,FALSE)</f>
        <v>Over Weight</v>
      </c>
      <c r="K468" t="str">
        <f>VLOOKUP(A468,'Medical Examinations'!A467:P2802,5,FALSE)</f>
        <v>Prediabetes</v>
      </c>
      <c r="L468" t="str">
        <f>VLOOKUP(A468,Table1[#All],5,FALSE)</f>
        <v>21-Nov-1990</v>
      </c>
      <c r="M468" s="16">
        <f>VLOOKUP(A468,Table1[#All],8,FALSE)</f>
        <v>21472.48</v>
      </c>
      <c r="N468" t="str">
        <f>VLOOKUP(A468,Table1[#All],9,FALSE)</f>
        <v>tier - 2</v>
      </c>
      <c r="O468" t="str">
        <f>VLOOKUP(A468,Table1[#All],10,FALSE)</f>
        <v>tier - 2</v>
      </c>
      <c r="P468" t="str">
        <f>VLOOKUP(A468,Table1[#All],12,FALSE)</f>
        <v>R1012</v>
      </c>
      <c r="Q468">
        <f>VLOOKUP(A468,Table1[#All],6,FALSE)</f>
        <v>32</v>
      </c>
    </row>
    <row r="469" spans="1:17" x14ac:dyDescent="0.3">
      <c r="A469" s="10" t="s">
        <v>1903</v>
      </c>
      <c r="B469" t="str">
        <f>VLOOKUP(A469,'Customer Names'!A468:E2803,5,FALSE)</f>
        <v>Glasson</v>
      </c>
      <c r="C469">
        <f>VLOOKUP(A469,'Medical Examinations'!A468:J2803,2,FALSE)</f>
        <v>26.6</v>
      </c>
      <c r="D469">
        <f>VLOOKUP(A469,'Medical Examinations'!A468:J2803,4,FALSE)</f>
        <v>4.53</v>
      </c>
      <c r="E469" t="str">
        <f>VLOOKUP(A469,'Medical Examinations'!A468:J2803,6,FALSE)</f>
        <v>No</v>
      </c>
      <c r="F469" t="str">
        <f>VLOOKUP(A469,'Medical Examinations'!A468:K2803,7,FALSE)</f>
        <v>No</v>
      </c>
      <c r="G469" t="str">
        <f>VLOOKUP(A469,'Medical Examinations'!A468:L2803,8,FALSE)</f>
        <v>No</v>
      </c>
      <c r="H469">
        <f>VLOOKUP(A469,'Medical Examinations'!A468:M2803,9,FALSE)</f>
        <v>0</v>
      </c>
      <c r="I469" t="str">
        <f>VLOOKUP(A469,'Medical Examinations'!A468:N2803,10,FALSE)</f>
        <v>Yes</v>
      </c>
      <c r="J469" t="str">
        <f>VLOOKUP(A469,'Medical Examinations'!A468:O2803,3,FALSE)</f>
        <v>Over Weight</v>
      </c>
      <c r="K469" t="str">
        <f>VLOOKUP(A469,'Medical Examinations'!A468:P2803,5,FALSE)</f>
        <v>Normal</v>
      </c>
      <c r="L469" t="str">
        <f>VLOOKUP(A469,Table1[#All],5,FALSE)</f>
        <v>04-Sep-1980</v>
      </c>
      <c r="M469" s="16">
        <f>VLOOKUP(A469,Table1[#All],8,FALSE)</f>
        <v>21348.71</v>
      </c>
      <c r="N469" t="str">
        <f>VLOOKUP(A469,Table1[#All],9,FALSE)</f>
        <v>tier - 2</v>
      </c>
      <c r="O469" t="str">
        <f>VLOOKUP(A469,Table1[#All],10,FALSE)</f>
        <v>tier - 1</v>
      </c>
      <c r="P469" t="str">
        <f>VLOOKUP(A469,Table1[#All],12,FALSE)</f>
        <v>R1012</v>
      </c>
      <c r="Q469">
        <f>VLOOKUP(A469,Table1[#All],6,FALSE)</f>
        <v>42</v>
      </c>
    </row>
    <row r="470" spans="1:17" x14ac:dyDescent="0.3">
      <c r="A470" s="10" t="s">
        <v>1902</v>
      </c>
      <c r="B470" t="str">
        <f>VLOOKUP(A470,'Customer Names'!A469:E2804,5,FALSE)</f>
        <v>Canitz</v>
      </c>
      <c r="C470">
        <f>VLOOKUP(A470,'Medical Examinations'!A469:J2804,2,FALSE)</f>
        <v>30.114999999999998</v>
      </c>
      <c r="D470">
        <f>VLOOKUP(A470,'Medical Examinations'!A469:J2804,4,FALSE)</f>
        <v>5.48</v>
      </c>
      <c r="E470" t="str">
        <f>VLOOKUP(A470,'Medical Examinations'!A469:J2804,6,FALSE)</f>
        <v>No</v>
      </c>
      <c r="F470" t="str">
        <f>VLOOKUP(A470,'Medical Examinations'!A469:K2804,7,FALSE)</f>
        <v>Yes</v>
      </c>
      <c r="G470" t="str">
        <f>VLOOKUP(A470,'Medical Examinations'!A469:L2804,8,FALSE)</f>
        <v>No</v>
      </c>
      <c r="H470">
        <f>VLOOKUP(A470,'Medical Examinations'!A469:M2804,9,FALSE)</f>
        <v>1</v>
      </c>
      <c r="I470" t="str">
        <f>VLOOKUP(A470,'Medical Examinations'!A469:N2804,10,FALSE)</f>
        <v>No</v>
      </c>
      <c r="J470" t="str">
        <f>VLOOKUP(A470,'Medical Examinations'!A469:O2804,3,FALSE)</f>
        <v>Obesity</v>
      </c>
      <c r="K470" t="str">
        <f>VLOOKUP(A470,'Medical Examinations'!A469:P2804,5,FALSE)</f>
        <v>Normal</v>
      </c>
      <c r="L470" t="str">
        <f>VLOOKUP(A470,Table1[#All],5,FALSE)</f>
        <v>04-Aug-2004</v>
      </c>
      <c r="M470" s="16">
        <f>VLOOKUP(A470,Table1[#All],8,FALSE)</f>
        <v>21344.85</v>
      </c>
      <c r="N470" t="str">
        <f>VLOOKUP(A470,Table1[#All],9,FALSE)</f>
        <v>tier - 3</v>
      </c>
      <c r="O470" t="str">
        <f>VLOOKUP(A470,Table1[#All],10,FALSE)</f>
        <v>tier - 1</v>
      </c>
      <c r="P470" t="str">
        <f>VLOOKUP(A470,Table1[#All],12,FALSE)</f>
        <v>R1024</v>
      </c>
      <c r="Q470">
        <f>VLOOKUP(A470,Table1[#All],6,FALSE)</f>
        <v>18</v>
      </c>
    </row>
    <row r="471" spans="1:17" x14ac:dyDescent="0.3">
      <c r="A471" s="10" t="s">
        <v>1901</v>
      </c>
      <c r="B471" t="str">
        <f>VLOOKUP(A471,'Customer Names'!A470:E2805,5,FALSE)</f>
        <v>Li</v>
      </c>
      <c r="C471">
        <f>VLOOKUP(A471,'Medical Examinations'!A470:J2805,2,FALSE)</f>
        <v>24.605</v>
      </c>
      <c r="D471">
        <f>VLOOKUP(A471,'Medical Examinations'!A470:J2805,4,FALSE)</f>
        <v>5.48</v>
      </c>
      <c r="E471" t="str">
        <f>VLOOKUP(A471,'Medical Examinations'!A470:J2805,6,FALSE)</f>
        <v>No</v>
      </c>
      <c r="F471" t="str">
        <f>VLOOKUP(A471,'Medical Examinations'!A470:K2805,7,FALSE)</f>
        <v>No</v>
      </c>
      <c r="G471" t="str">
        <f>VLOOKUP(A471,'Medical Examinations'!A470:L2805,8,FALSE)</f>
        <v>No</v>
      </c>
      <c r="H471">
        <f>VLOOKUP(A471,'Medical Examinations'!A470:M2805,9,FALSE)</f>
        <v>0</v>
      </c>
      <c r="I471" t="str">
        <f>VLOOKUP(A471,'Medical Examinations'!A470:N2805,10,FALSE)</f>
        <v>Yes</v>
      </c>
      <c r="J471" t="str">
        <f>VLOOKUP(A471,'Medical Examinations'!A470:O2805,3,FALSE)</f>
        <v>Normal Weight</v>
      </c>
      <c r="K471" t="str">
        <f>VLOOKUP(A471,'Medical Examinations'!A470:P2805,5,FALSE)</f>
        <v>Normal</v>
      </c>
      <c r="L471" t="str">
        <f>VLOOKUP(A471,Table1[#All],5,FALSE)</f>
        <v>10-Dec-1980</v>
      </c>
      <c r="M471" s="16">
        <f>VLOOKUP(A471,Table1[#All],8,FALSE)</f>
        <v>21259.38</v>
      </c>
      <c r="N471" t="str">
        <f>VLOOKUP(A471,Table1[#All],9,FALSE)</f>
        <v>tier - 3</v>
      </c>
      <c r="O471" t="str">
        <f>VLOOKUP(A471,Table1[#All],10,FALSE)</f>
        <v>tier - 3</v>
      </c>
      <c r="P471" t="str">
        <f>VLOOKUP(A471,Table1[#All],12,FALSE)</f>
        <v>R1019</v>
      </c>
      <c r="Q471">
        <f>VLOOKUP(A471,Table1[#All],6,FALSE)</f>
        <v>42</v>
      </c>
    </row>
    <row r="472" spans="1:17" x14ac:dyDescent="0.3">
      <c r="A472" s="10" t="s">
        <v>1900</v>
      </c>
      <c r="B472" t="str">
        <f>VLOOKUP(A472,'Customer Names'!A471:E2806,5,FALSE)</f>
        <v>Parsons</v>
      </c>
      <c r="C472">
        <f>VLOOKUP(A472,'Medical Examinations'!A471:J2806,2,FALSE)</f>
        <v>29.6</v>
      </c>
      <c r="D472">
        <f>VLOOKUP(A472,'Medical Examinations'!A471:J2806,4,FALSE)</f>
        <v>8.1</v>
      </c>
      <c r="E472" t="str">
        <f>VLOOKUP(A472,'Medical Examinations'!A471:J2806,6,FALSE)</f>
        <v>No</v>
      </c>
      <c r="F472" t="str">
        <f>VLOOKUP(A472,'Medical Examinations'!A471:K2806,7,FALSE)</f>
        <v>No</v>
      </c>
      <c r="G472" t="str">
        <f>VLOOKUP(A472,'Medical Examinations'!A471:L2806,8,FALSE)</f>
        <v>No</v>
      </c>
      <c r="H472">
        <f>VLOOKUP(A472,'Medical Examinations'!A471:M2806,9,FALSE)</f>
        <v>0</v>
      </c>
      <c r="I472" t="str">
        <f>VLOOKUP(A472,'Medical Examinations'!A471:N2806,10,FALSE)</f>
        <v>No</v>
      </c>
      <c r="J472" t="str">
        <f>VLOOKUP(A472,'Medical Examinations'!A471:O2806,3,FALSE)</f>
        <v>Over Weight</v>
      </c>
      <c r="K472" t="str">
        <f>VLOOKUP(A472,'Medical Examinations'!A471:P2806,5,FALSE)</f>
        <v>Diabetes</v>
      </c>
      <c r="L472" t="str">
        <f>VLOOKUP(A472,Table1[#All],5,FALSE)</f>
        <v>03-Sep-1974</v>
      </c>
      <c r="M472" s="16">
        <f>VLOOKUP(A472,Table1[#All],8,FALSE)</f>
        <v>21232.18</v>
      </c>
      <c r="N472" t="str">
        <f>VLOOKUP(A472,Table1[#All],9,FALSE)</f>
        <v>tier - 3</v>
      </c>
      <c r="O472" t="str">
        <f>VLOOKUP(A472,Table1[#All],10,FALSE)</f>
        <v>tier - 2</v>
      </c>
      <c r="P472" t="str">
        <f>VLOOKUP(A472,Table1[#All],12,FALSE)</f>
        <v>R1011</v>
      </c>
      <c r="Q472">
        <f>VLOOKUP(A472,Table1[#All],6,FALSE)</f>
        <v>48</v>
      </c>
    </row>
    <row r="473" spans="1:17" x14ac:dyDescent="0.3">
      <c r="A473" s="10" t="s">
        <v>1899</v>
      </c>
      <c r="B473" t="str">
        <f>VLOOKUP(A473,'Customer Names'!A472:E2807,5,FALSE)</f>
        <v>Raulli</v>
      </c>
      <c r="C473">
        <f>VLOOKUP(A473,'Medical Examinations'!A472:J2807,2,FALSE)</f>
        <v>24.42</v>
      </c>
      <c r="D473">
        <f>VLOOKUP(A473,'Medical Examinations'!A472:J2807,4,FALSE)</f>
        <v>7.16</v>
      </c>
      <c r="E473" t="str">
        <f>VLOOKUP(A473,'Medical Examinations'!A472:J2807,6,FALSE)</f>
        <v>No</v>
      </c>
      <c r="F473" t="str">
        <f>VLOOKUP(A473,'Medical Examinations'!A472:K2807,7,FALSE)</f>
        <v>No</v>
      </c>
      <c r="G473" t="str">
        <f>VLOOKUP(A473,'Medical Examinations'!A472:L2807,8,FALSE)</f>
        <v>No</v>
      </c>
      <c r="H473">
        <f>VLOOKUP(A473,'Medical Examinations'!A472:M2807,9,FALSE)</f>
        <v>0</v>
      </c>
      <c r="I473" t="str">
        <f>VLOOKUP(A473,'Medical Examinations'!A472:N2807,10,FALSE)</f>
        <v>Yes</v>
      </c>
      <c r="J473" t="str">
        <f>VLOOKUP(A473,'Medical Examinations'!A472:O2807,3,FALSE)</f>
        <v>Normal Weight</v>
      </c>
      <c r="K473" t="str">
        <f>VLOOKUP(A473,'Medical Examinations'!A472:P2807,5,FALSE)</f>
        <v>Diabetes</v>
      </c>
      <c r="L473" t="str">
        <f>VLOOKUP(A473,Table1[#All],5,FALSE)</f>
        <v>14-Oct-1974</v>
      </c>
      <c r="M473" s="16">
        <f>VLOOKUP(A473,Table1[#All],8,FALSE)</f>
        <v>21223.68</v>
      </c>
      <c r="N473" t="str">
        <f>VLOOKUP(A473,Table1[#All],9,FALSE)</f>
        <v>tier - 3</v>
      </c>
      <c r="O473" t="str">
        <f>VLOOKUP(A473,Table1[#All],10,FALSE)</f>
        <v>tier - 2</v>
      </c>
      <c r="P473" t="str">
        <f>VLOOKUP(A473,Table1[#All],12,FALSE)</f>
        <v>R1013</v>
      </c>
      <c r="Q473">
        <f>VLOOKUP(A473,Table1[#All],6,FALSE)</f>
        <v>48</v>
      </c>
    </row>
    <row r="474" spans="1:17" x14ac:dyDescent="0.3">
      <c r="A474" s="10" t="s">
        <v>1898</v>
      </c>
      <c r="B474" t="str">
        <f>VLOOKUP(A474,'Customer Names'!A473:E2808,5,FALSE)</f>
        <v>Frome</v>
      </c>
      <c r="C474">
        <f>VLOOKUP(A474,'Medical Examinations'!A473:J2808,2,FALSE)</f>
        <v>20.9</v>
      </c>
      <c r="D474">
        <f>VLOOKUP(A474,'Medical Examinations'!A473:J2808,4,FALSE)</f>
        <v>4.55</v>
      </c>
      <c r="E474" t="str">
        <f>VLOOKUP(A474,'Medical Examinations'!A473:J2808,6,FALSE)</f>
        <v>Yes</v>
      </c>
      <c r="F474" t="str">
        <f>VLOOKUP(A474,'Medical Examinations'!A473:K2808,7,FALSE)</f>
        <v>No</v>
      </c>
      <c r="G474" t="str">
        <f>VLOOKUP(A474,'Medical Examinations'!A473:L2808,8,FALSE)</f>
        <v>Yes</v>
      </c>
      <c r="H474">
        <f>VLOOKUP(A474,'Medical Examinations'!A473:M2808,9,FALSE)</f>
        <v>1</v>
      </c>
      <c r="I474" t="str">
        <f>VLOOKUP(A474,'Medical Examinations'!A473:N2808,10,FALSE)</f>
        <v>Yes</v>
      </c>
      <c r="J474" t="str">
        <f>VLOOKUP(A474,'Medical Examinations'!A473:O2808,3,FALSE)</f>
        <v>Normal Weight</v>
      </c>
      <c r="K474" t="str">
        <f>VLOOKUP(A474,'Medical Examinations'!A473:P2808,5,FALSE)</f>
        <v>Normal</v>
      </c>
      <c r="L474" t="str">
        <f>VLOOKUP(A474,Table1[#All],5,FALSE)</f>
        <v>26-Aug-1969</v>
      </c>
      <c r="M474" s="16">
        <f>VLOOKUP(A474,Table1[#All],8,FALSE)</f>
        <v>21195.82</v>
      </c>
      <c r="N474" t="str">
        <f>VLOOKUP(A474,Table1[#All],9,FALSE)</f>
        <v>tier - 3</v>
      </c>
      <c r="O474" t="str">
        <f>VLOOKUP(A474,Table1[#All],10,FALSE)</f>
        <v>tier - 1</v>
      </c>
      <c r="P474" t="str">
        <f>VLOOKUP(A474,Table1[#All],12,FALSE)</f>
        <v>R1013</v>
      </c>
      <c r="Q474">
        <f>VLOOKUP(A474,Table1[#All],6,FALSE)</f>
        <v>53</v>
      </c>
    </row>
    <row r="475" spans="1:17" x14ac:dyDescent="0.3">
      <c r="A475" s="10" t="s">
        <v>1897</v>
      </c>
      <c r="B475" t="str">
        <f>VLOOKUP(A475,'Customer Names'!A474:E2809,5,FALSE)</f>
        <v>Sevcik</v>
      </c>
      <c r="C475">
        <f>VLOOKUP(A475,'Medical Examinations'!A474:J2809,2,FALSE)</f>
        <v>22.895</v>
      </c>
      <c r="D475">
        <f>VLOOKUP(A475,'Medical Examinations'!A474:J2809,4,FALSE)</f>
        <v>6.03</v>
      </c>
      <c r="E475" t="str">
        <f>VLOOKUP(A475,'Medical Examinations'!A474:J2809,6,FALSE)</f>
        <v>No</v>
      </c>
      <c r="F475" t="str">
        <f>VLOOKUP(A475,'Medical Examinations'!A474:K2809,7,FALSE)</f>
        <v>No</v>
      </c>
      <c r="G475" t="str">
        <f>VLOOKUP(A475,'Medical Examinations'!A474:L2809,8,FALSE)</f>
        <v>No</v>
      </c>
      <c r="H475">
        <f>VLOOKUP(A475,'Medical Examinations'!A474:M2809,9,FALSE)</f>
        <v>0</v>
      </c>
      <c r="I475" t="str">
        <f>VLOOKUP(A475,'Medical Examinations'!A474:N2809,10,FALSE)</f>
        <v>Yes</v>
      </c>
      <c r="J475" t="str">
        <f>VLOOKUP(A475,'Medical Examinations'!A474:O2809,3,FALSE)</f>
        <v>Normal Weight</v>
      </c>
      <c r="K475" t="str">
        <f>VLOOKUP(A475,'Medical Examinations'!A474:P2809,5,FALSE)</f>
        <v>Prediabetes</v>
      </c>
      <c r="L475" t="str">
        <f>VLOOKUP(A475,Table1[#All],5,FALSE)</f>
        <v>23-Nov-1977</v>
      </c>
      <c r="M475" s="16">
        <f>VLOOKUP(A475,Table1[#All],8,FALSE)</f>
        <v>21098.55</v>
      </c>
      <c r="N475" t="str">
        <f>VLOOKUP(A475,Table1[#All],9,FALSE)</f>
        <v>tier - 3</v>
      </c>
      <c r="O475" t="str">
        <f>VLOOKUP(A475,Table1[#All],10,FALSE)</f>
        <v>tier - 3</v>
      </c>
      <c r="P475" t="str">
        <f>VLOOKUP(A475,Table1[#All],12,FALSE)</f>
        <v>R1012</v>
      </c>
      <c r="Q475">
        <f>VLOOKUP(A475,Table1[#All],6,FALSE)</f>
        <v>45</v>
      </c>
    </row>
    <row r="476" spans="1:17" x14ac:dyDescent="0.3">
      <c r="A476" s="10" t="s">
        <v>1896</v>
      </c>
      <c r="B476" t="str">
        <f>VLOOKUP(A476,'Customer Names'!A475:E2810,5,FALSE)</f>
        <v>Narang</v>
      </c>
      <c r="C476">
        <f>VLOOKUP(A476,'Medical Examinations'!A475:J2810,2,FALSE)</f>
        <v>28.3</v>
      </c>
      <c r="D476">
        <f>VLOOKUP(A476,'Medical Examinations'!A475:J2810,4,FALSE)</f>
        <v>5.47</v>
      </c>
      <c r="E476" t="str">
        <f>VLOOKUP(A476,'Medical Examinations'!A475:J2810,6,FALSE)</f>
        <v>Yes</v>
      </c>
      <c r="F476" t="str">
        <f>VLOOKUP(A476,'Medical Examinations'!A475:K2810,7,FALSE)</f>
        <v>No</v>
      </c>
      <c r="G476" t="str">
        <f>VLOOKUP(A476,'Medical Examinations'!A475:L2810,8,FALSE)</f>
        <v>Yes</v>
      </c>
      <c r="H476">
        <f>VLOOKUP(A476,'Medical Examinations'!A475:M2810,9,FALSE)</f>
        <v>1</v>
      </c>
      <c r="I476" t="str">
        <f>VLOOKUP(A476,'Medical Examinations'!A475:N2810,10,FALSE)</f>
        <v>Yes</v>
      </c>
      <c r="J476" t="str">
        <f>VLOOKUP(A476,'Medical Examinations'!A475:O2810,3,FALSE)</f>
        <v>Over Weight</v>
      </c>
      <c r="K476" t="str">
        <f>VLOOKUP(A476,'Medical Examinations'!A475:P2810,5,FALSE)</f>
        <v>Normal</v>
      </c>
      <c r="L476" t="str">
        <f>VLOOKUP(A476,Table1[#All],5,FALSE)</f>
        <v>02-Jul-1983</v>
      </c>
      <c r="M476" s="16">
        <f>VLOOKUP(A476,Table1[#All],8,FALSE)</f>
        <v>21082.16</v>
      </c>
      <c r="N476" t="str">
        <f>VLOOKUP(A476,Table1[#All],9,FALSE)</f>
        <v>tier - 3</v>
      </c>
      <c r="O476" t="str">
        <f>VLOOKUP(A476,Table1[#All],10,FALSE)</f>
        <v>tier - 2</v>
      </c>
      <c r="P476" t="str">
        <f>VLOOKUP(A476,Table1[#All],12,FALSE)</f>
        <v>R1011</v>
      </c>
      <c r="Q476">
        <f>VLOOKUP(A476,Table1[#All],6,FALSE)</f>
        <v>39</v>
      </c>
    </row>
    <row r="477" spans="1:17" x14ac:dyDescent="0.3">
      <c r="A477" s="10" t="s">
        <v>1894</v>
      </c>
      <c r="B477" t="str">
        <f>VLOOKUP(A477,'Customer Names'!A476:E2811,5,FALSE)</f>
        <v>Royston</v>
      </c>
      <c r="C477">
        <f>VLOOKUP(A477,'Medical Examinations'!A476:J2811,2,FALSE)</f>
        <v>54.3</v>
      </c>
      <c r="D477">
        <f>VLOOKUP(A477,'Medical Examinations'!A476:J2811,4,FALSE)</f>
        <v>4.1500000000000004</v>
      </c>
      <c r="E477" t="str">
        <f>VLOOKUP(A477,'Medical Examinations'!A476:J2811,6,FALSE)</f>
        <v>Yes</v>
      </c>
      <c r="F477" t="str">
        <f>VLOOKUP(A477,'Medical Examinations'!A476:K2811,7,FALSE)</f>
        <v>No</v>
      </c>
      <c r="G477" t="str">
        <f>VLOOKUP(A477,'Medical Examinations'!A476:L2811,8,FALSE)</f>
        <v>No</v>
      </c>
      <c r="H477">
        <f>VLOOKUP(A477,'Medical Examinations'!A476:M2811,9,FALSE)</f>
        <v>1</v>
      </c>
      <c r="I477" t="str">
        <f>VLOOKUP(A477,'Medical Examinations'!A476:N2811,10,FALSE)</f>
        <v>No</v>
      </c>
      <c r="J477" t="str">
        <f>VLOOKUP(A477,'Medical Examinations'!A476:O2811,3,FALSE)</f>
        <v>Obesity</v>
      </c>
      <c r="K477" t="str">
        <f>VLOOKUP(A477,'Medical Examinations'!A476:P2811,5,FALSE)</f>
        <v>Normal</v>
      </c>
      <c r="L477" t="str">
        <f>VLOOKUP(A477,Table1[#All],5,FALSE)</f>
        <v>19-Nov-1964</v>
      </c>
      <c r="M477" s="16">
        <f>VLOOKUP(A477,Table1[#All],8,FALSE)</f>
        <v>20893.060000000001</v>
      </c>
      <c r="N477" t="str">
        <f>VLOOKUP(A477,Table1[#All],9,FALSE)</f>
        <v>tier - 2</v>
      </c>
      <c r="O477" t="str">
        <f>VLOOKUP(A477,Table1[#All],10,FALSE)</f>
        <v>tier - 3</v>
      </c>
      <c r="P477" t="str">
        <f>VLOOKUP(A477,Table1[#All],12,FALSE)</f>
        <v>R1012</v>
      </c>
      <c r="Q477">
        <f>VLOOKUP(A477,Table1[#All],6,FALSE)</f>
        <v>58</v>
      </c>
    </row>
    <row r="478" spans="1:17" x14ac:dyDescent="0.3">
      <c r="A478" s="10" t="s">
        <v>1893</v>
      </c>
      <c r="B478" t="str">
        <f>VLOOKUP(A478,'Customer Names'!A477:E2812,5,FALSE)</f>
        <v>Tieri</v>
      </c>
      <c r="C478">
        <f>VLOOKUP(A478,'Medical Examinations'!A477:J2812,2,FALSE)</f>
        <v>33.344999999999999</v>
      </c>
      <c r="D478">
        <f>VLOOKUP(A478,'Medical Examinations'!A477:J2812,4,FALSE)</f>
        <v>11.32</v>
      </c>
      <c r="E478" t="str">
        <f>VLOOKUP(A478,'Medical Examinations'!A477:J2812,6,FALSE)</f>
        <v>Yes</v>
      </c>
      <c r="F478" t="str">
        <f>VLOOKUP(A478,'Medical Examinations'!A477:K2812,7,FALSE)</f>
        <v>No</v>
      </c>
      <c r="G478" t="str">
        <f>VLOOKUP(A478,'Medical Examinations'!A477:L2812,8,FALSE)</f>
        <v>No</v>
      </c>
      <c r="H478">
        <f>VLOOKUP(A478,'Medical Examinations'!A477:M2812,9,FALSE)</f>
        <v>1</v>
      </c>
      <c r="I478" t="str">
        <f>VLOOKUP(A478,'Medical Examinations'!A477:N2812,10,FALSE)</f>
        <v>No</v>
      </c>
      <c r="J478" t="str">
        <f>VLOOKUP(A478,'Medical Examinations'!A477:O2812,3,FALSE)</f>
        <v>Obesity</v>
      </c>
      <c r="K478" t="str">
        <f>VLOOKUP(A478,'Medical Examinations'!A477:P2812,5,FALSE)</f>
        <v>Diabetes</v>
      </c>
      <c r="L478" t="str">
        <f>VLOOKUP(A478,Table1[#All],5,FALSE)</f>
        <v>08-Dec-1975</v>
      </c>
      <c r="M478" s="16">
        <f>VLOOKUP(A478,Table1[#All],8,FALSE)</f>
        <v>20878.78</v>
      </c>
      <c r="N478" t="str">
        <f>VLOOKUP(A478,Table1[#All],9,FALSE)</f>
        <v>tier - 2</v>
      </c>
      <c r="O478" t="str">
        <f>VLOOKUP(A478,Table1[#All],10,FALSE)</f>
        <v>tier - 1</v>
      </c>
      <c r="P478" t="str">
        <f>VLOOKUP(A478,Table1[#All],12,FALSE)</f>
        <v>R1024</v>
      </c>
      <c r="Q478">
        <f>VLOOKUP(A478,Table1[#All],6,FALSE)</f>
        <v>47</v>
      </c>
    </row>
    <row r="479" spans="1:17" x14ac:dyDescent="0.3">
      <c r="A479" s="10" t="s">
        <v>1892</v>
      </c>
      <c r="B479" t="str">
        <f>VLOOKUP(A479,'Customer Names'!A478:E2813,5,FALSE)</f>
        <v>Whitney</v>
      </c>
      <c r="C479">
        <f>VLOOKUP(A479,'Medical Examinations'!A478:J2813,2,FALSE)</f>
        <v>33</v>
      </c>
      <c r="D479">
        <f>VLOOKUP(A479,'Medical Examinations'!A478:J2813,4,FALSE)</f>
        <v>9.51</v>
      </c>
      <c r="E479" t="str">
        <f>VLOOKUP(A479,'Medical Examinations'!A478:J2813,6,FALSE)</f>
        <v>Yes</v>
      </c>
      <c r="F479" t="str">
        <f>VLOOKUP(A479,'Medical Examinations'!A478:K2813,7,FALSE)</f>
        <v>No</v>
      </c>
      <c r="G479" t="str">
        <f>VLOOKUP(A479,'Medical Examinations'!A478:L2813,8,FALSE)</f>
        <v>No</v>
      </c>
      <c r="H479">
        <f>VLOOKUP(A479,'Medical Examinations'!A478:M2813,9,FALSE)</f>
        <v>0</v>
      </c>
      <c r="I479" t="str">
        <f>VLOOKUP(A479,'Medical Examinations'!A478:N2813,10,FALSE)</f>
        <v>No</v>
      </c>
      <c r="J479" t="str">
        <f>VLOOKUP(A479,'Medical Examinations'!A478:O2813,3,FALSE)</f>
        <v>Obesity</v>
      </c>
      <c r="K479" t="str">
        <f>VLOOKUP(A479,'Medical Examinations'!A478:P2813,5,FALSE)</f>
        <v>Diabetes</v>
      </c>
      <c r="L479" t="str">
        <f>VLOOKUP(A479,Table1[#All],5,FALSE)</f>
        <v>08-Sep-1967</v>
      </c>
      <c r="M479" s="16">
        <f>VLOOKUP(A479,Table1[#All],8,FALSE)</f>
        <v>20781.490000000002</v>
      </c>
      <c r="N479" t="str">
        <f>VLOOKUP(A479,Table1[#All],9,FALSE)</f>
        <v>tier - 2</v>
      </c>
      <c r="O479" t="str">
        <f>VLOOKUP(A479,Table1[#All],10,FALSE)</f>
        <v>tier - 3</v>
      </c>
      <c r="P479" t="str">
        <f>VLOOKUP(A479,Table1[#All],12,FALSE)</f>
        <v>R1013</v>
      </c>
      <c r="Q479">
        <f>VLOOKUP(A479,Table1[#All],6,FALSE)</f>
        <v>55</v>
      </c>
    </row>
    <row r="480" spans="1:17" x14ac:dyDescent="0.3">
      <c r="A480" s="10" t="s">
        <v>1891</v>
      </c>
      <c r="B480" t="str">
        <f>VLOOKUP(A480,'Customer Names'!A479:E2814,5,FALSE)</f>
        <v>Wandzilak</v>
      </c>
      <c r="C480">
        <f>VLOOKUP(A480,'Medical Examinations'!A479:J2814,2,FALSE)</f>
        <v>28.024999999999999</v>
      </c>
      <c r="D480">
        <f>VLOOKUP(A480,'Medical Examinations'!A479:J2814,4,FALSE)</f>
        <v>7.67</v>
      </c>
      <c r="E480" t="str">
        <f>VLOOKUP(A480,'Medical Examinations'!A479:J2814,6,FALSE)</f>
        <v>Yes</v>
      </c>
      <c r="F480" t="str">
        <f>VLOOKUP(A480,'Medical Examinations'!A479:K2814,7,FALSE)</f>
        <v>No</v>
      </c>
      <c r="G480" t="str">
        <f>VLOOKUP(A480,'Medical Examinations'!A479:L2814,8,FALSE)</f>
        <v>No</v>
      </c>
      <c r="H480">
        <f>VLOOKUP(A480,'Medical Examinations'!A479:M2814,9,FALSE)</f>
        <v>1</v>
      </c>
      <c r="I480" t="str">
        <f>VLOOKUP(A480,'Medical Examinations'!A479:N2814,10,FALSE)</f>
        <v>Yes</v>
      </c>
      <c r="J480" t="str">
        <f>VLOOKUP(A480,'Medical Examinations'!A479:O2814,3,FALSE)</f>
        <v>Over Weight</v>
      </c>
      <c r="K480" t="str">
        <f>VLOOKUP(A480,'Medical Examinations'!A479:P2814,5,FALSE)</f>
        <v>Diabetes</v>
      </c>
      <c r="L480" t="str">
        <f>VLOOKUP(A480,Table1[#All],5,FALSE)</f>
        <v>04-Aug-1986</v>
      </c>
      <c r="M480" s="16">
        <f>VLOOKUP(A480,Table1[#All],8,FALSE)</f>
        <v>20773.63</v>
      </c>
      <c r="N480" t="str">
        <f>VLOOKUP(A480,Table1[#All],9,FALSE)</f>
        <v>tier - 2</v>
      </c>
      <c r="O480" t="str">
        <f>VLOOKUP(A480,Table1[#All],10,FALSE)</f>
        <v>tier - 3</v>
      </c>
      <c r="P480" t="str">
        <f>VLOOKUP(A480,Table1[#All],12,FALSE)</f>
        <v>R1017</v>
      </c>
      <c r="Q480">
        <f>VLOOKUP(A480,Table1[#All],6,FALSE)</f>
        <v>36</v>
      </c>
    </row>
    <row r="481" spans="1:17" x14ac:dyDescent="0.3">
      <c r="A481" s="10" t="s">
        <v>1890</v>
      </c>
      <c r="B481" t="str">
        <f>VLOOKUP(A481,'Customer Names'!A480:E2815,5,FALSE)</f>
        <v>Valenzona</v>
      </c>
      <c r="C481">
        <f>VLOOKUP(A481,'Medical Examinations'!A480:J2815,2,FALSE)</f>
        <v>28.69</v>
      </c>
      <c r="D481">
        <f>VLOOKUP(A481,'Medical Examinations'!A480:J2815,4,FALSE)</f>
        <v>6.23</v>
      </c>
      <c r="E481" t="str">
        <f>VLOOKUP(A481,'Medical Examinations'!A480:J2815,6,FALSE)</f>
        <v>No</v>
      </c>
      <c r="F481" t="str">
        <f>VLOOKUP(A481,'Medical Examinations'!A480:K2815,7,FALSE)</f>
        <v>No</v>
      </c>
      <c r="G481" t="str">
        <f>VLOOKUP(A481,'Medical Examinations'!A480:L2815,8,FALSE)</f>
        <v>No</v>
      </c>
      <c r="H481">
        <f>VLOOKUP(A481,'Medical Examinations'!A480:M2815,9,FALSE)</f>
        <v>1</v>
      </c>
      <c r="I481" t="str">
        <f>VLOOKUP(A481,'Medical Examinations'!A480:N2815,10,FALSE)</f>
        <v>Yes</v>
      </c>
      <c r="J481" t="str">
        <f>VLOOKUP(A481,'Medical Examinations'!A480:O2815,3,FALSE)</f>
        <v>Over Weight</v>
      </c>
      <c r="K481" t="str">
        <f>VLOOKUP(A481,'Medical Examinations'!A480:P2815,5,FALSE)</f>
        <v>Prediabetes</v>
      </c>
      <c r="L481" t="str">
        <f>VLOOKUP(A481,Table1[#All],5,FALSE)</f>
        <v>14-Sep-1992</v>
      </c>
      <c r="M481" s="16">
        <f>VLOOKUP(A481,Table1[#All],8,FALSE)</f>
        <v>20745.990000000002</v>
      </c>
      <c r="N481" t="str">
        <f>VLOOKUP(A481,Table1[#All],9,FALSE)</f>
        <v>tier - 3</v>
      </c>
      <c r="O481" t="str">
        <f>VLOOKUP(A481,Table1[#All],10,FALSE)</f>
        <v>tier - 1</v>
      </c>
      <c r="P481" t="str">
        <f>VLOOKUP(A481,Table1[#All],12,FALSE)</f>
        <v>R1012</v>
      </c>
      <c r="Q481">
        <f>VLOOKUP(A481,Table1[#All],6,FALSE)</f>
        <v>30</v>
      </c>
    </row>
    <row r="482" spans="1:17" x14ac:dyDescent="0.3">
      <c r="A482" s="10" t="s">
        <v>1889</v>
      </c>
      <c r="B482" t="str">
        <f>VLOOKUP(A482,'Customer Names'!A481:E2816,5,FALSE)</f>
        <v>Young</v>
      </c>
      <c r="C482">
        <f>VLOOKUP(A482,'Medical Examinations'!A481:J2816,2,FALSE)</f>
        <v>40.28</v>
      </c>
      <c r="D482">
        <f>VLOOKUP(A482,'Medical Examinations'!A481:J2816,4,FALSE)</f>
        <v>8.9</v>
      </c>
      <c r="E482" t="str">
        <f>VLOOKUP(A482,'Medical Examinations'!A481:J2816,6,FALSE)</f>
        <v>No</v>
      </c>
      <c r="F482" t="str">
        <f>VLOOKUP(A482,'Medical Examinations'!A481:K2816,7,FALSE)</f>
        <v>No</v>
      </c>
      <c r="G482" t="str">
        <f>VLOOKUP(A482,'Medical Examinations'!A481:L2816,8,FALSE)</f>
        <v>No</v>
      </c>
      <c r="H482">
        <f>VLOOKUP(A482,'Medical Examinations'!A481:M2816,9,FALSE)</f>
        <v>0</v>
      </c>
      <c r="I482" t="str">
        <f>VLOOKUP(A482,'Medical Examinations'!A481:N2816,10,FALSE)</f>
        <v>No</v>
      </c>
      <c r="J482" t="str">
        <f>VLOOKUP(A482,'Medical Examinations'!A481:O2816,3,FALSE)</f>
        <v>Obesity</v>
      </c>
      <c r="K482" t="str">
        <f>VLOOKUP(A482,'Medical Examinations'!A481:P2816,5,FALSE)</f>
        <v>Diabetes</v>
      </c>
      <c r="L482" t="str">
        <f>VLOOKUP(A482,Table1[#All],5,FALSE)</f>
        <v>01-Aug-1965</v>
      </c>
      <c r="M482" s="16">
        <f>VLOOKUP(A482,Table1[#All],8,FALSE)</f>
        <v>20709.02</v>
      </c>
      <c r="N482" t="str">
        <f>VLOOKUP(A482,Table1[#All],9,FALSE)</f>
        <v>tier - 3</v>
      </c>
      <c r="O482" t="str">
        <f>VLOOKUP(A482,Table1[#All],10,FALSE)</f>
        <v>tier - 2</v>
      </c>
      <c r="P482" t="str">
        <f>VLOOKUP(A482,Table1[#All],12,FALSE)</f>
        <v>R1019</v>
      </c>
      <c r="Q482">
        <f>VLOOKUP(A482,Table1[#All],6,FALSE)</f>
        <v>57</v>
      </c>
    </row>
    <row r="483" spans="1:17" x14ac:dyDescent="0.3">
      <c r="A483" s="10" t="s">
        <v>1888</v>
      </c>
      <c r="B483" t="str">
        <f>VLOOKUP(A483,'Customer Names'!A482:E2817,5,FALSE)</f>
        <v>Richards</v>
      </c>
      <c r="C483">
        <f>VLOOKUP(A483,'Medical Examinations'!A482:J2817,2,FALSE)</f>
        <v>37.299999999999997</v>
      </c>
      <c r="D483">
        <f>VLOOKUP(A483,'Medical Examinations'!A482:J2817,4,FALSE)</f>
        <v>7.79</v>
      </c>
      <c r="E483" t="str">
        <f>VLOOKUP(A483,'Medical Examinations'!A482:J2817,6,FALSE)</f>
        <v>Yes</v>
      </c>
      <c r="F483" t="str">
        <f>VLOOKUP(A483,'Medical Examinations'!A482:K2817,7,FALSE)</f>
        <v>No</v>
      </c>
      <c r="G483" t="str">
        <f>VLOOKUP(A483,'Medical Examinations'!A482:L2817,8,FALSE)</f>
        <v>No</v>
      </c>
      <c r="H483">
        <f>VLOOKUP(A483,'Medical Examinations'!A482:M2817,9,FALSE)</f>
        <v>0</v>
      </c>
      <c r="I483" t="str">
        <f>VLOOKUP(A483,'Medical Examinations'!A482:N2817,10,FALSE)</f>
        <v>No</v>
      </c>
      <c r="J483" t="str">
        <f>VLOOKUP(A483,'Medical Examinations'!A482:O2817,3,FALSE)</f>
        <v>Obesity</v>
      </c>
      <c r="K483" t="str">
        <f>VLOOKUP(A483,'Medical Examinations'!A482:P2817,5,FALSE)</f>
        <v>Diabetes</v>
      </c>
      <c r="L483" t="str">
        <f>VLOOKUP(A483,Table1[#All],5,FALSE)</f>
        <v>17-Dec-1967</v>
      </c>
      <c r="M483" s="16">
        <f>VLOOKUP(A483,Table1[#All],8,FALSE)</f>
        <v>20630.28</v>
      </c>
      <c r="N483" t="str">
        <f>VLOOKUP(A483,Table1[#All],9,FALSE)</f>
        <v>tier - 2</v>
      </c>
      <c r="O483" t="str">
        <f>VLOOKUP(A483,Table1[#All],10,FALSE)</f>
        <v>tier - 3</v>
      </c>
      <c r="P483" t="str">
        <f>VLOOKUP(A483,Table1[#All],12,FALSE)</f>
        <v>R1011</v>
      </c>
      <c r="Q483">
        <f>VLOOKUP(A483,Table1[#All],6,FALSE)</f>
        <v>55</v>
      </c>
    </row>
    <row r="484" spans="1:17" x14ac:dyDescent="0.3">
      <c r="A484" s="10" t="s">
        <v>1887</v>
      </c>
      <c r="B484" t="str">
        <f>VLOOKUP(A484,'Customer Names'!A483:E2818,5,FALSE)</f>
        <v>Alexson</v>
      </c>
      <c r="C484">
        <f>VLOOKUP(A484,'Medical Examinations'!A483:J2818,2,FALSE)</f>
        <v>54.47</v>
      </c>
      <c r="D484">
        <f>VLOOKUP(A484,'Medical Examinations'!A483:J2818,4,FALSE)</f>
        <v>4.49</v>
      </c>
      <c r="E484" t="str">
        <f>VLOOKUP(A484,'Medical Examinations'!A483:J2818,6,FALSE)</f>
        <v>Yes</v>
      </c>
      <c r="F484" t="str">
        <f>VLOOKUP(A484,'Medical Examinations'!A483:K2818,7,FALSE)</f>
        <v>No</v>
      </c>
      <c r="G484" t="str">
        <f>VLOOKUP(A484,'Medical Examinations'!A483:L2818,8,FALSE)</f>
        <v>No</v>
      </c>
      <c r="H484">
        <f>VLOOKUP(A484,'Medical Examinations'!A483:M2818,9,FALSE)</f>
        <v>2</v>
      </c>
      <c r="I484" t="str">
        <f>VLOOKUP(A484,'Medical Examinations'!A483:N2818,10,FALSE)</f>
        <v>No</v>
      </c>
      <c r="J484" t="str">
        <f>VLOOKUP(A484,'Medical Examinations'!A483:O2818,3,FALSE)</f>
        <v>Obesity</v>
      </c>
      <c r="K484" t="str">
        <f>VLOOKUP(A484,'Medical Examinations'!A483:P2818,5,FALSE)</f>
        <v>Normal</v>
      </c>
      <c r="L484" t="str">
        <f>VLOOKUP(A484,Table1[#All],5,FALSE)</f>
        <v>09-Jul-1966</v>
      </c>
      <c r="M484" s="16">
        <f>VLOOKUP(A484,Table1[#All],8,FALSE)</f>
        <v>20568.32</v>
      </c>
      <c r="N484" t="str">
        <f>VLOOKUP(A484,Table1[#All],9,FALSE)</f>
        <v>tier - 3</v>
      </c>
      <c r="O484" t="str">
        <f>VLOOKUP(A484,Table1[#All],10,FALSE)</f>
        <v>tier - 2</v>
      </c>
      <c r="P484" t="str">
        <f>VLOOKUP(A484,Table1[#All],12,FALSE)</f>
        <v>R1012</v>
      </c>
      <c r="Q484">
        <f>VLOOKUP(A484,Table1[#All],6,FALSE)</f>
        <v>56</v>
      </c>
    </row>
    <row r="485" spans="1:17" x14ac:dyDescent="0.3">
      <c r="A485" s="10" t="s">
        <v>1886</v>
      </c>
      <c r="B485" t="str">
        <f>VLOOKUP(A485,'Customer Names'!A484:E2819,5,FALSE)</f>
        <v>Wright</v>
      </c>
      <c r="C485">
        <f>VLOOKUP(A485,'Medical Examinations'!A484:J2819,2,FALSE)</f>
        <v>38.06</v>
      </c>
      <c r="D485">
        <f>VLOOKUP(A485,'Medical Examinations'!A484:J2819,4,FALSE)</f>
        <v>5.24</v>
      </c>
      <c r="E485" t="str">
        <f>VLOOKUP(A485,'Medical Examinations'!A484:J2819,6,FALSE)</f>
        <v>Yes</v>
      </c>
      <c r="F485" t="str">
        <f>VLOOKUP(A485,'Medical Examinations'!A484:K2819,7,FALSE)</f>
        <v>No</v>
      </c>
      <c r="G485" t="str">
        <f>VLOOKUP(A485,'Medical Examinations'!A484:L2819,8,FALSE)</f>
        <v>Yes</v>
      </c>
      <c r="H485">
        <f>VLOOKUP(A485,'Medical Examinations'!A484:M2819,9,FALSE)</f>
        <v>1</v>
      </c>
      <c r="I485" t="str">
        <f>VLOOKUP(A485,'Medical Examinations'!A484:N2819,10,FALSE)</f>
        <v>No</v>
      </c>
      <c r="J485" t="str">
        <f>VLOOKUP(A485,'Medical Examinations'!A484:O2819,3,FALSE)</f>
        <v>Obesity</v>
      </c>
      <c r="K485" t="str">
        <f>VLOOKUP(A485,'Medical Examinations'!A484:P2819,5,FALSE)</f>
        <v>Normal</v>
      </c>
      <c r="L485" t="str">
        <f>VLOOKUP(A485,Table1[#All],5,FALSE)</f>
        <v>13-Oct-1969</v>
      </c>
      <c r="M485" s="16">
        <f>VLOOKUP(A485,Table1[#All],8,FALSE)</f>
        <v>20463</v>
      </c>
      <c r="N485" t="str">
        <f>VLOOKUP(A485,Table1[#All],9,FALSE)</f>
        <v>tier - 2</v>
      </c>
      <c r="O485" t="str">
        <f>VLOOKUP(A485,Table1[#All],10,FALSE)</f>
        <v>tier - 2</v>
      </c>
      <c r="P485" t="str">
        <f>VLOOKUP(A485,Table1[#All],12,FALSE)</f>
        <v>R1013</v>
      </c>
      <c r="Q485">
        <f>VLOOKUP(A485,Table1[#All],6,FALSE)</f>
        <v>53</v>
      </c>
    </row>
    <row r="486" spans="1:17" x14ac:dyDescent="0.3">
      <c r="A486" s="10" t="s">
        <v>1885</v>
      </c>
      <c r="B486" t="str">
        <f>VLOOKUP(A486,'Customer Names'!A485:E2820,5,FALSE)</f>
        <v>McKenna</v>
      </c>
      <c r="C486">
        <f>VLOOKUP(A486,'Medical Examinations'!A485:J2820,2,FALSE)</f>
        <v>51.47</v>
      </c>
      <c r="D486">
        <f>VLOOKUP(A486,'Medical Examinations'!A485:J2820,4,FALSE)</f>
        <v>9.6</v>
      </c>
      <c r="E486" t="str">
        <f>VLOOKUP(A486,'Medical Examinations'!A485:J2820,6,FALSE)</f>
        <v>No</v>
      </c>
      <c r="F486" t="str">
        <f>VLOOKUP(A486,'Medical Examinations'!A485:K2820,7,FALSE)</f>
        <v>No</v>
      </c>
      <c r="G486" t="str">
        <f>VLOOKUP(A486,'Medical Examinations'!A485:L2820,8,FALSE)</f>
        <v>No</v>
      </c>
      <c r="H486">
        <f>VLOOKUP(A486,'Medical Examinations'!A485:M2820,9,FALSE)</f>
        <v>0</v>
      </c>
      <c r="I486" t="str">
        <f>VLOOKUP(A486,'Medical Examinations'!A485:N2820,10,FALSE)</f>
        <v>No</v>
      </c>
      <c r="J486" t="str">
        <f>VLOOKUP(A486,'Medical Examinations'!A485:O2820,3,FALSE)</f>
        <v>Obesity</v>
      </c>
      <c r="K486" t="str">
        <f>VLOOKUP(A486,'Medical Examinations'!A485:P2820,5,FALSE)</f>
        <v>Diabetes</v>
      </c>
      <c r="L486" t="str">
        <f>VLOOKUP(A486,Table1[#All],5,FALSE)</f>
        <v>18-Oct-1962</v>
      </c>
      <c r="M486" s="16">
        <f>VLOOKUP(A486,Table1[#All],8,FALSE)</f>
        <v>20446.849999999999</v>
      </c>
      <c r="N486" t="str">
        <f>VLOOKUP(A486,Table1[#All],9,FALSE)</f>
        <v>tier - 2</v>
      </c>
      <c r="O486" t="str">
        <f>VLOOKUP(A486,Table1[#All],10,FALSE)</f>
        <v>tier - 1</v>
      </c>
      <c r="P486" t="str">
        <f>VLOOKUP(A486,Table1[#All],12,FALSE)</f>
        <v>R1012</v>
      </c>
      <c r="Q486">
        <f>VLOOKUP(A486,Table1[#All],6,FALSE)</f>
        <v>60</v>
      </c>
    </row>
    <row r="487" spans="1:17" x14ac:dyDescent="0.3">
      <c r="A487" s="10" t="s">
        <v>1884</v>
      </c>
      <c r="B487" t="str">
        <f>VLOOKUP(A487,'Customer Names'!A486:E2821,5,FALSE)</f>
        <v>Sallade</v>
      </c>
      <c r="C487">
        <f>VLOOKUP(A487,'Medical Examinations'!A486:J2821,2,FALSE)</f>
        <v>29.8</v>
      </c>
      <c r="D487">
        <f>VLOOKUP(A487,'Medical Examinations'!A486:J2821,4,FALSE)</f>
        <v>5.78</v>
      </c>
      <c r="E487" t="str">
        <f>VLOOKUP(A487,'Medical Examinations'!A486:J2821,6,FALSE)</f>
        <v>Yes</v>
      </c>
      <c r="F487" t="str">
        <f>VLOOKUP(A487,'Medical Examinations'!A486:K2821,7,FALSE)</f>
        <v>No</v>
      </c>
      <c r="G487" t="str">
        <f>VLOOKUP(A487,'Medical Examinations'!A486:L2821,8,FALSE)</f>
        <v>No</v>
      </c>
      <c r="H487">
        <f>VLOOKUP(A487,'Medical Examinations'!A486:M2821,9,FALSE)</f>
        <v>0</v>
      </c>
      <c r="I487" t="str">
        <f>VLOOKUP(A487,'Medical Examinations'!A486:N2821,10,FALSE)</f>
        <v>No</v>
      </c>
      <c r="J487" t="str">
        <f>VLOOKUP(A487,'Medical Examinations'!A486:O2821,3,FALSE)</f>
        <v>Over Weight</v>
      </c>
      <c r="K487" t="str">
        <f>VLOOKUP(A487,'Medical Examinations'!A486:P2821,5,FALSE)</f>
        <v>Prediabetes</v>
      </c>
      <c r="L487" t="str">
        <f>VLOOKUP(A487,Table1[#All],5,FALSE)</f>
        <v>12-Jul-1985</v>
      </c>
      <c r="M487" s="16">
        <f>VLOOKUP(A487,Table1[#All],8,FALSE)</f>
        <v>20420.599999999999</v>
      </c>
      <c r="N487" t="str">
        <f>VLOOKUP(A487,Table1[#All],9,FALSE)</f>
        <v>tier - 3</v>
      </c>
      <c r="O487" t="str">
        <f>VLOOKUP(A487,Table1[#All],10,FALSE)</f>
        <v>tier - 2</v>
      </c>
      <c r="P487" t="str">
        <f>VLOOKUP(A487,Table1[#All],12,FALSE)</f>
        <v>R1011</v>
      </c>
      <c r="Q487">
        <f>VLOOKUP(A487,Table1[#All],6,FALSE)</f>
        <v>37</v>
      </c>
    </row>
    <row r="488" spans="1:17" x14ac:dyDescent="0.3">
      <c r="A488" s="10" t="s">
        <v>1883</v>
      </c>
      <c r="B488" t="str">
        <f>VLOOKUP(A488,'Customer Names'!A487:E2822,5,FALSE)</f>
        <v>Argall</v>
      </c>
      <c r="C488">
        <f>VLOOKUP(A488,'Medical Examinations'!A487:J2822,2,FALSE)</f>
        <v>49.77</v>
      </c>
      <c r="D488">
        <f>VLOOKUP(A488,'Medical Examinations'!A487:J2822,4,FALSE)</f>
        <v>7.02</v>
      </c>
      <c r="E488" t="str">
        <f>VLOOKUP(A488,'Medical Examinations'!A487:J2822,6,FALSE)</f>
        <v>No</v>
      </c>
      <c r="F488" t="str">
        <f>VLOOKUP(A488,'Medical Examinations'!A487:K2822,7,FALSE)</f>
        <v>No</v>
      </c>
      <c r="G488" t="str">
        <f>VLOOKUP(A488,'Medical Examinations'!A487:L2822,8,FALSE)</f>
        <v>No</v>
      </c>
      <c r="H488">
        <f>VLOOKUP(A488,'Medical Examinations'!A487:M2822,9,FALSE)</f>
        <v>0</v>
      </c>
      <c r="I488" t="str">
        <f>VLOOKUP(A488,'Medical Examinations'!A487:N2822,10,FALSE)</f>
        <v>No</v>
      </c>
      <c r="J488" t="str">
        <f>VLOOKUP(A488,'Medical Examinations'!A487:O2822,3,FALSE)</f>
        <v>Obesity</v>
      </c>
      <c r="K488" t="str">
        <f>VLOOKUP(A488,'Medical Examinations'!A487:P2822,5,FALSE)</f>
        <v>Diabetes</v>
      </c>
      <c r="L488" t="str">
        <f>VLOOKUP(A488,Table1[#All],5,FALSE)</f>
        <v>02-Jul-1962</v>
      </c>
      <c r="M488" s="16">
        <f>VLOOKUP(A488,Table1[#All],8,FALSE)</f>
        <v>20354.5</v>
      </c>
      <c r="N488" t="str">
        <f>VLOOKUP(A488,Table1[#All],9,FALSE)</f>
        <v>tier - 3</v>
      </c>
      <c r="O488" t="str">
        <f>VLOOKUP(A488,Table1[#All],10,FALSE)</f>
        <v>tier - 2</v>
      </c>
      <c r="P488" t="str">
        <f>VLOOKUP(A488,Table1[#All],12,FALSE)</f>
        <v>R1026</v>
      </c>
      <c r="Q488">
        <f>VLOOKUP(A488,Table1[#All],6,FALSE)</f>
        <v>60</v>
      </c>
    </row>
    <row r="489" spans="1:17" x14ac:dyDescent="0.3">
      <c r="A489" s="10" t="s">
        <v>1882</v>
      </c>
      <c r="B489" t="str">
        <f>VLOOKUP(A489,'Customer Names'!A488:E2823,5,FALSE)</f>
        <v>Patchell</v>
      </c>
      <c r="C489">
        <f>VLOOKUP(A489,'Medical Examinations'!A488:J2823,2,FALSE)</f>
        <v>25.555</v>
      </c>
      <c r="D489">
        <f>VLOOKUP(A489,'Medical Examinations'!A488:J2823,4,FALSE)</f>
        <v>4.09</v>
      </c>
      <c r="E489" t="str">
        <f>VLOOKUP(A489,'Medical Examinations'!A488:J2823,6,FALSE)</f>
        <v>Yes</v>
      </c>
      <c r="F489" t="str">
        <f>VLOOKUP(A489,'Medical Examinations'!A488:K2823,7,FALSE)</f>
        <v>No</v>
      </c>
      <c r="G489" t="str">
        <f>VLOOKUP(A489,'Medical Examinations'!A488:L2823,8,FALSE)</f>
        <v>No</v>
      </c>
      <c r="H489">
        <f>VLOOKUP(A489,'Medical Examinations'!A488:M2823,9,FALSE)</f>
        <v>0</v>
      </c>
      <c r="I489" t="str">
        <f>VLOOKUP(A489,'Medical Examinations'!A488:N2823,10,FALSE)</f>
        <v>Yes</v>
      </c>
      <c r="J489" t="str">
        <f>VLOOKUP(A489,'Medical Examinations'!A488:O2823,3,FALSE)</f>
        <v>Over Weight</v>
      </c>
      <c r="K489" t="str">
        <f>VLOOKUP(A489,'Medical Examinations'!A488:P2823,5,FALSE)</f>
        <v>Normal</v>
      </c>
      <c r="L489" t="str">
        <f>VLOOKUP(A489,Table1[#All],5,FALSE)</f>
        <v>17-Sep-1985</v>
      </c>
      <c r="M489" s="16">
        <f>VLOOKUP(A489,Table1[#All],8,FALSE)</f>
        <v>20296.86</v>
      </c>
      <c r="N489" t="str">
        <f>VLOOKUP(A489,Table1[#All],9,FALSE)</f>
        <v>tier - 3</v>
      </c>
      <c r="O489" t="str">
        <f>VLOOKUP(A489,Table1[#All],10,FALSE)</f>
        <v>tier - 1</v>
      </c>
      <c r="P489" t="str">
        <f>VLOOKUP(A489,Table1[#All],12,FALSE)</f>
        <v>R1024</v>
      </c>
      <c r="Q489">
        <f>VLOOKUP(A489,Table1[#All],6,FALSE)</f>
        <v>37</v>
      </c>
    </row>
    <row r="490" spans="1:17" x14ac:dyDescent="0.3">
      <c r="A490" s="10" t="s">
        <v>1881</v>
      </c>
      <c r="B490" t="str">
        <f>VLOOKUP(A490,'Customer Names'!A489:E2824,5,FALSE)</f>
        <v>Catoggio</v>
      </c>
      <c r="C490">
        <f>VLOOKUP(A490,'Medical Examinations'!A489:J2824,2,FALSE)</f>
        <v>29.64</v>
      </c>
      <c r="D490">
        <f>VLOOKUP(A490,'Medical Examinations'!A489:J2824,4,FALSE)</f>
        <v>4.93</v>
      </c>
      <c r="E490" t="str">
        <f>VLOOKUP(A490,'Medical Examinations'!A489:J2824,6,FALSE)</f>
        <v>No</v>
      </c>
      <c r="F490" t="str">
        <f>VLOOKUP(A490,'Medical Examinations'!A489:K2824,7,FALSE)</f>
        <v>No</v>
      </c>
      <c r="G490" t="str">
        <f>VLOOKUP(A490,'Medical Examinations'!A489:L2824,8,FALSE)</f>
        <v>Yes</v>
      </c>
      <c r="H490">
        <f>VLOOKUP(A490,'Medical Examinations'!A489:M2824,9,FALSE)</f>
        <v>1</v>
      </c>
      <c r="I490" t="str">
        <f>VLOOKUP(A490,'Medical Examinations'!A489:N2824,10,FALSE)</f>
        <v>No</v>
      </c>
      <c r="J490" t="str">
        <f>VLOOKUP(A490,'Medical Examinations'!A489:O2824,3,FALSE)</f>
        <v>Over Weight</v>
      </c>
      <c r="K490" t="str">
        <f>VLOOKUP(A490,'Medical Examinations'!A489:P2824,5,FALSE)</f>
        <v>Normal</v>
      </c>
      <c r="L490" t="str">
        <f>VLOOKUP(A490,Table1[#All],5,FALSE)</f>
        <v>07-Sep-1993</v>
      </c>
      <c r="M490" s="16">
        <f>VLOOKUP(A490,Table1[#All],8,FALSE)</f>
        <v>20277.810000000001</v>
      </c>
      <c r="N490" t="str">
        <f>VLOOKUP(A490,Table1[#All],9,FALSE)</f>
        <v>tier - 3</v>
      </c>
      <c r="O490" t="str">
        <f>VLOOKUP(A490,Table1[#All],10,FALSE)</f>
        <v>tier - 3</v>
      </c>
      <c r="P490" t="str">
        <f>VLOOKUP(A490,Table1[#All],12,FALSE)</f>
        <v>R1016</v>
      </c>
      <c r="Q490">
        <f>VLOOKUP(A490,Table1[#All],6,FALSE)</f>
        <v>29</v>
      </c>
    </row>
    <row r="491" spans="1:17" x14ac:dyDescent="0.3">
      <c r="A491" s="10" t="s">
        <v>1880</v>
      </c>
      <c r="B491" t="str">
        <f>VLOOKUP(A491,'Customer Names'!A490:E2825,5,FALSE)</f>
        <v>Adams</v>
      </c>
      <c r="C491">
        <f>VLOOKUP(A491,'Medical Examinations'!A490:J2825,2,FALSE)</f>
        <v>53.93</v>
      </c>
      <c r="D491">
        <f>VLOOKUP(A491,'Medical Examinations'!A490:J2825,4,FALSE)</f>
        <v>5.34</v>
      </c>
      <c r="E491" t="str">
        <f>VLOOKUP(A491,'Medical Examinations'!A490:J2825,6,FALSE)</f>
        <v>Yes</v>
      </c>
      <c r="F491" t="str">
        <f>VLOOKUP(A491,'Medical Examinations'!A490:K2825,7,FALSE)</f>
        <v>No</v>
      </c>
      <c r="G491" t="str">
        <f>VLOOKUP(A491,'Medical Examinations'!A490:L2825,8,FALSE)</f>
        <v>No</v>
      </c>
      <c r="H491">
        <f>VLOOKUP(A491,'Medical Examinations'!A490:M2825,9,FALSE)</f>
        <v>2</v>
      </c>
      <c r="I491" t="str">
        <f>VLOOKUP(A491,'Medical Examinations'!A490:N2825,10,FALSE)</f>
        <v>No</v>
      </c>
      <c r="J491" t="str">
        <f>VLOOKUP(A491,'Medical Examinations'!A490:O2825,3,FALSE)</f>
        <v>Obesity</v>
      </c>
      <c r="K491" t="str">
        <f>VLOOKUP(A491,'Medical Examinations'!A490:P2825,5,FALSE)</f>
        <v>Normal</v>
      </c>
      <c r="L491" t="str">
        <f>VLOOKUP(A491,Table1[#All],5,FALSE)</f>
        <v>22-Aug-1966</v>
      </c>
      <c r="M491" s="16">
        <f>VLOOKUP(A491,Table1[#All],8,FALSE)</f>
        <v>20253.84</v>
      </c>
      <c r="N491" t="str">
        <f>VLOOKUP(A491,Table1[#All],9,FALSE)</f>
        <v>tier - 2</v>
      </c>
      <c r="O491" t="str">
        <f>VLOOKUP(A491,Table1[#All],10,FALSE)</f>
        <v>tier - 3</v>
      </c>
      <c r="P491" t="str">
        <f>VLOOKUP(A491,Table1[#All],12,FALSE)</f>
        <v>R1012</v>
      </c>
      <c r="Q491">
        <f>VLOOKUP(A491,Table1[#All],6,FALSE)</f>
        <v>56</v>
      </c>
    </row>
    <row r="492" spans="1:17" x14ac:dyDescent="0.3">
      <c r="A492" s="10" t="s">
        <v>1879</v>
      </c>
      <c r="B492" t="str">
        <f>VLOOKUP(A492,'Customer Names'!A491:E2826,5,FALSE)</f>
        <v>Windt</v>
      </c>
      <c r="C492">
        <f>VLOOKUP(A492,'Medical Examinations'!A491:J2826,2,FALSE)</f>
        <v>28.024999999999999</v>
      </c>
      <c r="D492">
        <f>VLOOKUP(A492,'Medical Examinations'!A491:J2826,4,FALSE)</f>
        <v>5.65</v>
      </c>
      <c r="E492" t="str">
        <f>VLOOKUP(A492,'Medical Examinations'!A491:J2826,6,FALSE)</f>
        <v>No</v>
      </c>
      <c r="F492" t="str">
        <f>VLOOKUP(A492,'Medical Examinations'!A491:K2826,7,FALSE)</f>
        <v>No</v>
      </c>
      <c r="G492" t="str">
        <f>VLOOKUP(A492,'Medical Examinations'!A491:L2826,8,FALSE)</f>
        <v>No</v>
      </c>
      <c r="H492">
        <f>VLOOKUP(A492,'Medical Examinations'!A491:M2826,9,FALSE)</f>
        <v>1</v>
      </c>
      <c r="I492" t="str">
        <f>VLOOKUP(A492,'Medical Examinations'!A491:N2826,10,FALSE)</f>
        <v>Yes</v>
      </c>
      <c r="J492" t="str">
        <f>VLOOKUP(A492,'Medical Examinations'!A491:O2826,3,FALSE)</f>
        <v>Over Weight</v>
      </c>
      <c r="K492" t="str">
        <f>VLOOKUP(A492,'Medical Examinations'!A491:P2826,5,FALSE)</f>
        <v>Normal</v>
      </c>
      <c r="L492" t="str">
        <f>VLOOKUP(A492,Table1[#All],5,FALSE)</f>
        <v>17-Oct-1987</v>
      </c>
      <c r="M492" s="16">
        <f>VLOOKUP(A492,Table1[#All],8,FALSE)</f>
        <v>20234.849999999999</v>
      </c>
      <c r="N492" t="str">
        <f>VLOOKUP(A492,Table1[#All],9,FALSE)</f>
        <v>tier - 2</v>
      </c>
      <c r="O492" t="str">
        <f>VLOOKUP(A492,Table1[#All],10,FALSE)</f>
        <v>tier - 3</v>
      </c>
      <c r="P492" t="str">
        <f>VLOOKUP(A492,Table1[#All],12,FALSE)</f>
        <v>R1012</v>
      </c>
      <c r="Q492">
        <f>VLOOKUP(A492,Table1[#All],6,FALSE)</f>
        <v>35</v>
      </c>
    </row>
    <row r="493" spans="1:17" x14ac:dyDescent="0.3">
      <c r="A493" s="10" t="s">
        <v>1878</v>
      </c>
      <c r="B493" t="str">
        <f>VLOOKUP(A493,'Customer Names'!A492:E2827,5,FALSE)</f>
        <v>Ryan</v>
      </c>
      <c r="C493">
        <f>VLOOKUP(A493,'Medical Examinations'!A492:J2827,2,FALSE)</f>
        <v>27.5</v>
      </c>
      <c r="D493">
        <f>VLOOKUP(A493,'Medical Examinations'!A492:J2827,4,FALSE)</f>
        <v>4.49</v>
      </c>
      <c r="E493" t="str">
        <f>VLOOKUP(A493,'Medical Examinations'!A492:J2827,6,FALSE)</f>
        <v>No</v>
      </c>
      <c r="F493" t="str">
        <f>VLOOKUP(A493,'Medical Examinations'!A492:K2827,7,FALSE)</f>
        <v>No</v>
      </c>
      <c r="G493" t="str">
        <f>VLOOKUP(A493,'Medical Examinations'!A492:L2827,8,FALSE)</f>
        <v>No</v>
      </c>
      <c r="H493">
        <f>VLOOKUP(A493,'Medical Examinations'!A492:M2827,9,FALSE)</f>
        <v>0</v>
      </c>
      <c r="I493" t="str">
        <f>VLOOKUP(A493,'Medical Examinations'!A492:N2827,10,FALSE)</f>
        <v>No</v>
      </c>
      <c r="J493" t="str">
        <f>VLOOKUP(A493,'Medical Examinations'!A492:O2827,3,FALSE)</f>
        <v>Over Weight</v>
      </c>
      <c r="K493" t="str">
        <f>VLOOKUP(A493,'Medical Examinations'!A492:P2827,5,FALSE)</f>
        <v>Normal</v>
      </c>
      <c r="L493" t="str">
        <f>VLOOKUP(A493,Table1[#All],5,FALSE)</f>
        <v>08-Jun-1994</v>
      </c>
      <c r="M493" s="16">
        <f>VLOOKUP(A493,Table1[#All],8,FALSE)</f>
        <v>20177.669999999998</v>
      </c>
      <c r="N493" t="str">
        <f>VLOOKUP(A493,Table1[#All],9,FALSE)</f>
        <v>tier - 2</v>
      </c>
      <c r="O493" t="str">
        <f>VLOOKUP(A493,Table1[#All],10,FALSE)</f>
        <v>tier - 1</v>
      </c>
      <c r="P493" t="str">
        <f>VLOOKUP(A493,Table1[#All],12,FALSE)</f>
        <v>R1011</v>
      </c>
      <c r="Q493">
        <f>VLOOKUP(A493,Table1[#All],6,FALSE)</f>
        <v>29</v>
      </c>
    </row>
    <row r="494" spans="1:17" x14ac:dyDescent="0.3">
      <c r="A494" s="10" t="s">
        <v>1877</v>
      </c>
      <c r="B494" t="str">
        <f>VLOOKUP(A494,'Customer Names'!A493:E2828,5,FALSE)</f>
        <v>Marion</v>
      </c>
      <c r="C494">
        <f>VLOOKUP(A494,'Medical Examinations'!A493:J2828,2,FALSE)</f>
        <v>21.8</v>
      </c>
      <c r="D494">
        <f>VLOOKUP(A494,'Medical Examinations'!A493:J2828,4,FALSE)</f>
        <v>10.55</v>
      </c>
      <c r="E494" t="str">
        <f>VLOOKUP(A494,'Medical Examinations'!A493:J2828,6,FALSE)</f>
        <v>No</v>
      </c>
      <c r="F494" t="str">
        <f>VLOOKUP(A494,'Medical Examinations'!A493:K2828,7,FALSE)</f>
        <v>No</v>
      </c>
      <c r="G494" t="str">
        <f>VLOOKUP(A494,'Medical Examinations'!A493:L2828,8,FALSE)</f>
        <v>No</v>
      </c>
      <c r="H494">
        <f>VLOOKUP(A494,'Medical Examinations'!A493:M2828,9,FALSE)</f>
        <v>0</v>
      </c>
      <c r="I494" t="str">
        <f>VLOOKUP(A494,'Medical Examinations'!A493:N2828,10,FALSE)</f>
        <v>Yes</v>
      </c>
      <c r="J494" t="str">
        <f>VLOOKUP(A494,'Medical Examinations'!A493:O2828,3,FALSE)</f>
        <v>Normal Weight</v>
      </c>
      <c r="K494" t="str">
        <f>VLOOKUP(A494,'Medical Examinations'!A493:P2828,5,FALSE)</f>
        <v>Diabetes</v>
      </c>
      <c r="L494" t="str">
        <f>VLOOKUP(A494,Table1[#All],5,FALSE)</f>
        <v>09-Jul-2002</v>
      </c>
      <c r="M494" s="16">
        <f>VLOOKUP(A494,Table1[#All],8,FALSE)</f>
        <v>20167.34</v>
      </c>
      <c r="N494" t="str">
        <f>VLOOKUP(A494,Table1[#All],9,FALSE)</f>
        <v>tier - 3</v>
      </c>
      <c r="O494" t="str">
        <f>VLOOKUP(A494,Table1[#All],10,FALSE)</f>
        <v>tier - 3</v>
      </c>
      <c r="P494" t="str">
        <f>VLOOKUP(A494,Table1[#All],12,FALSE)</f>
        <v>R1011</v>
      </c>
      <c r="Q494">
        <f>VLOOKUP(A494,Table1[#All],6,FALSE)</f>
        <v>20</v>
      </c>
    </row>
    <row r="495" spans="1:17" x14ac:dyDescent="0.3">
      <c r="A495" s="10" t="s">
        <v>1876</v>
      </c>
      <c r="B495" t="str">
        <f>VLOOKUP(A495,'Customer Names'!A494:E2829,5,FALSE)</f>
        <v>Raffetto</v>
      </c>
      <c r="C495">
        <f>VLOOKUP(A495,'Medical Examinations'!A494:J2829,2,FALSE)</f>
        <v>26.41</v>
      </c>
      <c r="D495">
        <f>VLOOKUP(A495,'Medical Examinations'!A494:J2829,4,FALSE)</f>
        <v>4.92</v>
      </c>
      <c r="E495" t="str">
        <f>VLOOKUP(A495,'Medical Examinations'!A494:J2829,6,FALSE)</f>
        <v>Yes</v>
      </c>
      <c r="F495" t="str">
        <f>VLOOKUP(A495,'Medical Examinations'!A494:K2829,7,FALSE)</f>
        <v>No</v>
      </c>
      <c r="G495" t="str">
        <f>VLOOKUP(A495,'Medical Examinations'!A494:L2829,8,FALSE)</f>
        <v>Yes</v>
      </c>
      <c r="H495">
        <f>VLOOKUP(A495,'Medical Examinations'!A494:M2829,9,FALSE)</f>
        <v>1</v>
      </c>
      <c r="I495" t="str">
        <f>VLOOKUP(A495,'Medical Examinations'!A494:N2829,10,FALSE)</f>
        <v>Yes</v>
      </c>
      <c r="J495" t="str">
        <f>VLOOKUP(A495,'Medical Examinations'!A494:O2829,3,FALSE)</f>
        <v>Over Weight</v>
      </c>
      <c r="K495" t="str">
        <f>VLOOKUP(A495,'Medical Examinations'!A494:P2829,5,FALSE)</f>
        <v>Normal</v>
      </c>
      <c r="L495" t="str">
        <f>VLOOKUP(A495,Table1[#All],5,FALSE)</f>
        <v>06-Oct-1983</v>
      </c>
      <c r="M495" s="16">
        <f>VLOOKUP(A495,Table1[#All],8,FALSE)</f>
        <v>20149.32</v>
      </c>
      <c r="N495" t="str">
        <f>VLOOKUP(A495,Table1[#All],9,FALSE)</f>
        <v>tier - 2</v>
      </c>
      <c r="O495" t="str">
        <f>VLOOKUP(A495,Table1[#All],10,FALSE)</f>
        <v>tier - 1</v>
      </c>
      <c r="P495" t="str">
        <f>VLOOKUP(A495,Table1[#All],12,FALSE)</f>
        <v>R1016</v>
      </c>
      <c r="Q495">
        <f>VLOOKUP(A495,Table1[#All],6,FALSE)</f>
        <v>39</v>
      </c>
    </row>
    <row r="496" spans="1:17" x14ac:dyDescent="0.3">
      <c r="A496" s="10" t="s">
        <v>1875</v>
      </c>
      <c r="B496" t="str">
        <f>VLOOKUP(A496,'Customer Names'!A495:E2830,5,FALSE)</f>
        <v>Young</v>
      </c>
      <c r="C496">
        <f>VLOOKUP(A496,'Medical Examinations'!A495:J2830,2,FALSE)</f>
        <v>27.835000000000001</v>
      </c>
      <c r="D496">
        <f>VLOOKUP(A496,'Medical Examinations'!A495:J2830,4,FALSE)</f>
        <v>5.9</v>
      </c>
      <c r="E496" t="str">
        <f>VLOOKUP(A496,'Medical Examinations'!A495:J2830,6,FALSE)</f>
        <v>Yes</v>
      </c>
      <c r="F496" t="str">
        <f>VLOOKUP(A496,'Medical Examinations'!A495:K2830,7,FALSE)</f>
        <v>No</v>
      </c>
      <c r="G496" t="str">
        <f>VLOOKUP(A496,'Medical Examinations'!A495:L2830,8,FALSE)</f>
        <v>No</v>
      </c>
      <c r="H496">
        <f>VLOOKUP(A496,'Medical Examinations'!A495:M2830,9,FALSE)</f>
        <v>1</v>
      </c>
      <c r="I496" t="str">
        <f>VLOOKUP(A496,'Medical Examinations'!A495:N2830,10,FALSE)</f>
        <v>Yes</v>
      </c>
      <c r="J496" t="str">
        <f>VLOOKUP(A496,'Medical Examinations'!A495:O2830,3,FALSE)</f>
        <v>Over Weight</v>
      </c>
      <c r="K496" t="str">
        <f>VLOOKUP(A496,'Medical Examinations'!A495:P2830,5,FALSE)</f>
        <v>Prediabetes</v>
      </c>
      <c r="L496" t="str">
        <f>VLOOKUP(A496,Table1[#All],5,FALSE)</f>
        <v>25-Jul-1988</v>
      </c>
      <c r="M496" s="16">
        <f>VLOOKUP(A496,Table1[#All],8,FALSE)</f>
        <v>20009.63</v>
      </c>
      <c r="N496" t="str">
        <f>VLOOKUP(A496,Table1[#All],9,FALSE)</f>
        <v>tier - 2</v>
      </c>
      <c r="O496" t="str">
        <f>VLOOKUP(A496,Table1[#All],10,FALSE)</f>
        <v>tier - 1</v>
      </c>
      <c r="P496" t="str">
        <f>VLOOKUP(A496,Table1[#All],12,FALSE)</f>
        <v>R1012</v>
      </c>
      <c r="Q496">
        <f>VLOOKUP(A496,Table1[#All],6,FALSE)</f>
        <v>34</v>
      </c>
    </row>
    <row r="497" spans="1:17" x14ac:dyDescent="0.3">
      <c r="A497" s="10" t="s">
        <v>1874</v>
      </c>
      <c r="B497" t="str">
        <f>VLOOKUP(A497,'Customer Names'!A496:E2831,5,FALSE)</f>
        <v>Oehlke</v>
      </c>
      <c r="C497">
        <f>VLOOKUP(A497,'Medical Examinations'!A496:J2831,2,FALSE)</f>
        <v>51.74</v>
      </c>
      <c r="D497">
        <f>VLOOKUP(A497,'Medical Examinations'!A496:J2831,4,FALSE)</f>
        <v>4.9800000000000004</v>
      </c>
      <c r="E497" t="str">
        <f>VLOOKUP(A497,'Medical Examinations'!A496:J2831,6,FALSE)</f>
        <v>Yes</v>
      </c>
      <c r="F497" t="str">
        <f>VLOOKUP(A497,'Medical Examinations'!A496:K2831,7,FALSE)</f>
        <v>No</v>
      </c>
      <c r="G497" t="str">
        <f>VLOOKUP(A497,'Medical Examinations'!A496:L2831,8,FALSE)</f>
        <v>No</v>
      </c>
      <c r="H497">
        <f>VLOOKUP(A497,'Medical Examinations'!A496:M2831,9,FALSE)</f>
        <v>2</v>
      </c>
      <c r="I497" t="str">
        <f>VLOOKUP(A497,'Medical Examinations'!A496:N2831,10,FALSE)</f>
        <v>No</v>
      </c>
      <c r="J497" t="str">
        <f>VLOOKUP(A497,'Medical Examinations'!A496:O2831,3,FALSE)</f>
        <v>Obesity</v>
      </c>
      <c r="K497" t="str">
        <f>VLOOKUP(A497,'Medical Examinations'!A496:P2831,5,FALSE)</f>
        <v>Normal</v>
      </c>
      <c r="L497" t="str">
        <f>VLOOKUP(A497,Table1[#All],5,FALSE)</f>
        <v>10-Aug-1966</v>
      </c>
      <c r="M497" s="16">
        <f>VLOOKUP(A497,Table1[#All],8,FALSE)</f>
        <v>19995.29</v>
      </c>
      <c r="N497" t="str">
        <f>VLOOKUP(A497,Table1[#All],9,FALSE)</f>
        <v>tier - 1</v>
      </c>
      <c r="O497" t="str">
        <f>VLOOKUP(A497,Table1[#All],10,FALSE)</f>
        <v>tier - 3</v>
      </c>
      <c r="P497" t="str">
        <f>VLOOKUP(A497,Table1[#All],12,FALSE)</f>
        <v>R1026</v>
      </c>
      <c r="Q497">
        <f>VLOOKUP(A497,Table1[#All],6,FALSE)</f>
        <v>56</v>
      </c>
    </row>
    <row r="498" spans="1:17" x14ac:dyDescent="0.3">
      <c r="A498" s="10" t="s">
        <v>1873</v>
      </c>
      <c r="B498" t="str">
        <f>VLOOKUP(A498,'Customer Names'!A497:E2832,5,FALSE)</f>
        <v>Sudol</v>
      </c>
      <c r="C498">
        <f>VLOOKUP(A498,'Medical Examinations'!A497:J2832,2,FALSE)</f>
        <v>23.37</v>
      </c>
      <c r="D498">
        <f>VLOOKUP(A498,'Medical Examinations'!A497:J2832,4,FALSE)</f>
        <v>5.8</v>
      </c>
      <c r="E498" t="str">
        <f>VLOOKUP(A498,'Medical Examinations'!A497:J2832,6,FALSE)</f>
        <v>No</v>
      </c>
      <c r="F498" t="str">
        <f>VLOOKUP(A498,'Medical Examinations'!A497:K2832,7,FALSE)</f>
        <v>No</v>
      </c>
      <c r="G498" t="str">
        <f>VLOOKUP(A498,'Medical Examinations'!A497:L2832,8,FALSE)</f>
        <v>No</v>
      </c>
      <c r="H498">
        <f>VLOOKUP(A498,'Medical Examinations'!A497:M2832,9,FALSE)</f>
        <v>0</v>
      </c>
      <c r="I498" t="str">
        <f>VLOOKUP(A498,'Medical Examinations'!A497:N2832,10,FALSE)</f>
        <v>Yes</v>
      </c>
      <c r="J498" t="str">
        <f>VLOOKUP(A498,'Medical Examinations'!A497:O2832,3,FALSE)</f>
        <v>Normal Weight</v>
      </c>
      <c r="K498" t="str">
        <f>VLOOKUP(A498,'Medical Examinations'!A497:P2832,5,FALSE)</f>
        <v>Prediabetes</v>
      </c>
      <c r="L498" t="str">
        <f>VLOOKUP(A498,Table1[#All],5,FALSE)</f>
        <v>09-Oct-1980</v>
      </c>
      <c r="M498" s="16">
        <f>VLOOKUP(A498,Table1[#All],8,FALSE)</f>
        <v>19964.75</v>
      </c>
      <c r="N498" t="str">
        <f>VLOOKUP(A498,Table1[#All],9,FALSE)</f>
        <v>tier - 1</v>
      </c>
      <c r="O498" t="str">
        <f>VLOOKUP(A498,Table1[#All],10,FALSE)</f>
        <v>tier - 2</v>
      </c>
      <c r="P498" t="str">
        <f>VLOOKUP(A498,Table1[#All],12,FALSE)</f>
        <v>R1024</v>
      </c>
      <c r="Q498">
        <f>VLOOKUP(A498,Table1[#All],6,FALSE)</f>
        <v>42</v>
      </c>
    </row>
    <row r="499" spans="1:17" x14ac:dyDescent="0.3">
      <c r="A499" s="10" t="s">
        <v>1872</v>
      </c>
      <c r="B499" t="str">
        <f>VLOOKUP(A499,'Customer Names'!A498:E2833,5,FALSE)</f>
        <v>Van Es</v>
      </c>
      <c r="C499">
        <f>VLOOKUP(A499,'Medical Examinations'!A498:J2833,2,FALSE)</f>
        <v>29.7</v>
      </c>
      <c r="D499">
        <f>VLOOKUP(A499,'Medical Examinations'!A498:J2833,4,FALSE)</f>
        <v>6.21</v>
      </c>
      <c r="E499" t="str">
        <f>VLOOKUP(A499,'Medical Examinations'!A498:J2833,6,FALSE)</f>
        <v>Yes</v>
      </c>
      <c r="F499" t="str">
        <f>VLOOKUP(A499,'Medical Examinations'!A498:K2833,7,FALSE)</f>
        <v>No</v>
      </c>
      <c r="G499" t="str">
        <f>VLOOKUP(A499,'Medical Examinations'!A498:L2833,8,FALSE)</f>
        <v>Yes</v>
      </c>
      <c r="H499">
        <f>VLOOKUP(A499,'Medical Examinations'!A498:M2833,9,FALSE)</f>
        <v>1</v>
      </c>
      <c r="I499" t="str">
        <f>VLOOKUP(A499,'Medical Examinations'!A498:N2833,10,FALSE)</f>
        <v>Yes</v>
      </c>
      <c r="J499" t="str">
        <f>VLOOKUP(A499,'Medical Examinations'!A498:O2833,3,FALSE)</f>
        <v>Over Weight</v>
      </c>
      <c r="K499" t="str">
        <f>VLOOKUP(A499,'Medical Examinations'!A498:P2833,5,FALSE)</f>
        <v>Prediabetes</v>
      </c>
      <c r="L499" t="str">
        <f>VLOOKUP(A499,Table1[#All],5,FALSE)</f>
        <v>18-Oct-1997</v>
      </c>
      <c r="M499" s="16">
        <f>VLOOKUP(A499,Table1[#All],8,FALSE)</f>
        <v>19933.46</v>
      </c>
      <c r="N499" t="str">
        <f>VLOOKUP(A499,Table1[#All],9,FALSE)</f>
        <v>tier - 1</v>
      </c>
      <c r="O499" t="str">
        <f>VLOOKUP(A499,Table1[#All],10,FALSE)</f>
        <v>tier - 3</v>
      </c>
      <c r="P499" t="str">
        <f>VLOOKUP(A499,Table1[#All],12,FALSE)</f>
        <v>R1011</v>
      </c>
      <c r="Q499">
        <f>VLOOKUP(A499,Table1[#All],6,FALSE)</f>
        <v>25</v>
      </c>
    </row>
    <row r="500" spans="1:17" x14ac:dyDescent="0.3">
      <c r="A500" s="10" t="s">
        <v>1871</v>
      </c>
      <c r="B500" t="str">
        <f>VLOOKUP(A500,'Customer Names'!A499:E2834,5,FALSE)</f>
        <v>Dolge</v>
      </c>
      <c r="C500">
        <f>VLOOKUP(A500,'Medical Examinations'!A499:J2834,2,FALSE)</f>
        <v>20.045000000000002</v>
      </c>
      <c r="D500">
        <f>VLOOKUP(A500,'Medical Examinations'!A499:J2834,4,FALSE)</f>
        <v>6.17</v>
      </c>
      <c r="E500" t="str">
        <f>VLOOKUP(A500,'Medical Examinations'!A499:J2834,6,FALSE)</f>
        <v>No</v>
      </c>
      <c r="F500" t="str">
        <f>VLOOKUP(A500,'Medical Examinations'!A499:K2834,7,FALSE)</f>
        <v>No</v>
      </c>
      <c r="G500" t="str">
        <f>VLOOKUP(A500,'Medical Examinations'!A499:L2834,8,FALSE)</f>
        <v>Yes</v>
      </c>
      <c r="H500">
        <f>VLOOKUP(A500,'Medical Examinations'!A499:M2834,9,FALSE)</f>
        <v>1</v>
      </c>
      <c r="I500" t="str">
        <f>VLOOKUP(A500,'Medical Examinations'!A499:N2834,10,FALSE)</f>
        <v>Yes</v>
      </c>
      <c r="J500" t="str">
        <f>VLOOKUP(A500,'Medical Examinations'!A499:O2834,3,FALSE)</f>
        <v>Normal Weight</v>
      </c>
      <c r="K500" t="str">
        <f>VLOOKUP(A500,'Medical Examinations'!A499:P2834,5,FALSE)</f>
        <v>Prediabetes</v>
      </c>
      <c r="L500" t="str">
        <f>VLOOKUP(A500,Table1[#All],5,FALSE)</f>
        <v>30-Oct-1979</v>
      </c>
      <c r="M500" s="16">
        <f>VLOOKUP(A500,Table1[#All],8,FALSE)</f>
        <v>19798.05</v>
      </c>
      <c r="N500" t="str">
        <f>VLOOKUP(A500,Table1[#All],9,FALSE)</f>
        <v>tier - 1</v>
      </c>
      <c r="O500" t="str">
        <f>VLOOKUP(A500,Table1[#All],10,FALSE)</f>
        <v>tier - 1</v>
      </c>
      <c r="P500" t="str">
        <f>VLOOKUP(A500,Table1[#All],12,FALSE)</f>
        <v>R1024</v>
      </c>
      <c r="Q500">
        <f>VLOOKUP(A500,Table1[#All],6,FALSE)</f>
        <v>43</v>
      </c>
    </row>
    <row r="501" spans="1:17" x14ac:dyDescent="0.3">
      <c r="A501" s="10" t="s">
        <v>1870</v>
      </c>
      <c r="B501" t="str">
        <f>VLOOKUP(A501,'Customer Names'!A500:E2835,5,FALSE)</f>
        <v>Marlier</v>
      </c>
      <c r="C501">
        <f>VLOOKUP(A501,'Medical Examinations'!A500:J2835,2,FALSE)</f>
        <v>27.83</v>
      </c>
      <c r="D501">
        <f>VLOOKUP(A501,'Medical Examinations'!A500:J2835,4,FALSE)</f>
        <v>5.36</v>
      </c>
      <c r="E501" t="str">
        <f>VLOOKUP(A501,'Medical Examinations'!A500:J2835,6,FALSE)</f>
        <v>No</v>
      </c>
      <c r="F501" t="str">
        <f>VLOOKUP(A501,'Medical Examinations'!A500:K2835,7,FALSE)</f>
        <v>No</v>
      </c>
      <c r="G501" t="str">
        <f>VLOOKUP(A501,'Medical Examinations'!A500:L2835,8,FALSE)</f>
        <v>No</v>
      </c>
      <c r="H501">
        <f>VLOOKUP(A501,'Medical Examinations'!A500:M2835,9,FALSE)</f>
        <v>2</v>
      </c>
      <c r="I501" t="str">
        <f>VLOOKUP(A501,'Medical Examinations'!A500:N2835,10,FALSE)</f>
        <v>No</v>
      </c>
      <c r="J501" t="str">
        <f>VLOOKUP(A501,'Medical Examinations'!A500:O2835,3,FALSE)</f>
        <v>Over Weight</v>
      </c>
      <c r="K501" t="str">
        <f>VLOOKUP(A501,'Medical Examinations'!A500:P2835,5,FALSE)</f>
        <v>Normal</v>
      </c>
      <c r="L501" t="str">
        <f>VLOOKUP(A501,Table1[#All],5,FALSE)</f>
        <v>14-Jun-1972</v>
      </c>
      <c r="M501" s="16">
        <f>VLOOKUP(A501,Table1[#All],8,FALSE)</f>
        <v>19749.38</v>
      </c>
      <c r="N501" t="str">
        <f>VLOOKUP(A501,Table1[#All],9,FALSE)</f>
        <v>tier - 1</v>
      </c>
      <c r="O501" t="str">
        <f>VLOOKUP(A501,Table1[#All],10,FALSE)</f>
        <v>tier - 3</v>
      </c>
      <c r="P501" t="str">
        <f>VLOOKUP(A501,Table1[#All],12,FALSE)</f>
        <v>R1013</v>
      </c>
      <c r="Q501">
        <f>VLOOKUP(A501,Table1[#All],6,FALSE)</f>
        <v>50</v>
      </c>
    </row>
    <row r="502" spans="1:17" x14ac:dyDescent="0.3">
      <c r="A502" s="10" t="s">
        <v>1869</v>
      </c>
      <c r="B502" t="str">
        <f>VLOOKUP(A502,'Customer Names'!A501:E2836,5,FALSE)</f>
        <v>Girard</v>
      </c>
      <c r="C502">
        <f>VLOOKUP(A502,'Medical Examinations'!A501:J2836,2,FALSE)</f>
        <v>28.93</v>
      </c>
      <c r="D502">
        <f>VLOOKUP(A502,'Medical Examinations'!A501:J2836,4,FALSE)</f>
        <v>5.2</v>
      </c>
      <c r="E502" t="str">
        <f>VLOOKUP(A502,'Medical Examinations'!A501:J2836,6,FALSE)</f>
        <v>No</v>
      </c>
      <c r="F502" t="str">
        <f>VLOOKUP(A502,'Medical Examinations'!A501:K2836,7,FALSE)</f>
        <v>No</v>
      </c>
      <c r="G502" t="str">
        <f>VLOOKUP(A502,'Medical Examinations'!A501:L2836,8,FALSE)</f>
        <v>No</v>
      </c>
      <c r="H502">
        <f>VLOOKUP(A502,'Medical Examinations'!A501:M2836,9,FALSE)</f>
        <v>0</v>
      </c>
      <c r="I502" t="str">
        <f>VLOOKUP(A502,'Medical Examinations'!A501:N2836,10,FALSE)</f>
        <v>Yes</v>
      </c>
      <c r="J502" t="str">
        <f>VLOOKUP(A502,'Medical Examinations'!A501:O2836,3,FALSE)</f>
        <v>Over Weight</v>
      </c>
      <c r="K502" t="str">
        <f>VLOOKUP(A502,'Medical Examinations'!A501:P2836,5,FALSE)</f>
        <v>Normal</v>
      </c>
      <c r="L502" t="str">
        <f>VLOOKUP(A502,Table1[#All],5,FALSE)</f>
        <v>08-Aug-1990</v>
      </c>
      <c r="M502" s="16">
        <f>VLOOKUP(A502,Table1[#All],8,FALSE)</f>
        <v>19719.689999999999</v>
      </c>
      <c r="N502" t="str">
        <f>VLOOKUP(A502,Table1[#All],9,FALSE)</f>
        <v>tier - 1</v>
      </c>
      <c r="O502" t="str">
        <f>VLOOKUP(A502,Table1[#All],10,FALSE)</f>
        <v>tier - 2</v>
      </c>
      <c r="P502" t="str">
        <f>VLOOKUP(A502,Table1[#All],12,FALSE)</f>
        <v>R1013</v>
      </c>
      <c r="Q502">
        <f>VLOOKUP(A502,Table1[#All],6,FALSE)</f>
        <v>32</v>
      </c>
    </row>
    <row r="503" spans="1:17" x14ac:dyDescent="0.3">
      <c r="A503" s="10" t="s">
        <v>1868</v>
      </c>
      <c r="B503" t="str">
        <f>VLOOKUP(A503,'Customer Names'!A502:E2837,5,FALSE)</f>
        <v>Lee</v>
      </c>
      <c r="C503">
        <f>VLOOKUP(A503,'Medical Examinations'!A502:J2837,2,FALSE)</f>
        <v>33.82</v>
      </c>
      <c r="D503">
        <f>VLOOKUP(A503,'Medical Examinations'!A502:J2837,4,FALSE)</f>
        <v>5.42</v>
      </c>
      <c r="E503" t="str">
        <f>VLOOKUP(A503,'Medical Examinations'!A502:J2837,6,FALSE)</f>
        <v>No</v>
      </c>
      <c r="F503" t="str">
        <f>VLOOKUP(A503,'Medical Examinations'!A502:K2837,7,FALSE)</f>
        <v>No</v>
      </c>
      <c r="G503" t="str">
        <f>VLOOKUP(A503,'Medical Examinations'!A502:L2837,8,FALSE)</f>
        <v>No</v>
      </c>
      <c r="H503">
        <f>VLOOKUP(A503,'Medical Examinations'!A502:M2837,9,FALSE)</f>
        <v>0</v>
      </c>
      <c r="I503" t="str">
        <f>VLOOKUP(A503,'Medical Examinations'!A502:N2837,10,FALSE)</f>
        <v>No</v>
      </c>
      <c r="J503" t="str">
        <f>VLOOKUP(A503,'Medical Examinations'!A502:O2837,3,FALSE)</f>
        <v>Obesity</v>
      </c>
      <c r="K503" t="str">
        <f>VLOOKUP(A503,'Medical Examinations'!A502:P2837,5,FALSE)</f>
        <v>Normal</v>
      </c>
      <c r="L503" t="str">
        <f>VLOOKUP(A503,Table1[#All],5,FALSE)</f>
        <v>27-Aug-1994</v>
      </c>
      <c r="M503" s="16">
        <f>VLOOKUP(A503,Table1[#All],8,FALSE)</f>
        <v>19673.34</v>
      </c>
      <c r="N503" t="str">
        <f>VLOOKUP(A503,Table1[#All],9,FALSE)</f>
        <v>tier - 1</v>
      </c>
      <c r="O503" t="str">
        <f>VLOOKUP(A503,Table1[#All],10,FALSE)</f>
        <v>tier - 2</v>
      </c>
      <c r="P503" t="str">
        <f>VLOOKUP(A503,Table1[#All],12,FALSE)</f>
        <v>R1012</v>
      </c>
      <c r="Q503">
        <f>VLOOKUP(A503,Table1[#All],6,FALSE)</f>
        <v>28</v>
      </c>
    </row>
    <row r="504" spans="1:17" x14ac:dyDescent="0.3">
      <c r="A504" s="10" t="s">
        <v>1867</v>
      </c>
      <c r="B504" t="str">
        <f>VLOOKUP(A504,'Customer Names'!A503:E2838,5,FALSE)</f>
        <v>Hubbard</v>
      </c>
      <c r="C504">
        <f>VLOOKUP(A504,'Medical Examinations'!A503:J2838,2,FALSE)</f>
        <v>20.234999999999999</v>
      </c>
      <c r="D504">
        <f>VLOOKUP(A504,'Medical Examinations'!A503:J2838,4,FALSE)</f>
        <v>6.84</v>
      </c>
      <c r="E504" t="str">
        <f>VLOOKUP(A504,'Medical Examinations'!A503:J2838,6,FALSE)</f>
        <v>No</v>
      </c>
      <c r="F504" t="str">
        <f>VLOOKUP(A504,'Medical Examinations'!A503:K2838,7,FALSE)</f>
        <v>No</v>
      </c>
      <c r="G504" t="str">
        <f>VLOOKUP(A504,'Medical Examinations'!A503:L2838,8,FALSE)</f>
        <v>No</v>
      </c>
      <c r="H504">
        <f>VLOOKUP(A504,'Medical Examinations'!A503:M2838,9,FALSE)</f>
        <v>0</v>
      </c>
      <c r="I504" t="str">
        <f>VLOOKUP(A504,'Medical Examinations'!A503:N2838,10,FALSE)</f>
        <v>Yes</v>
      </c>
      <c r="J504" t="str">
        <f>VLOOKUP(A504,'Medical Examinations'!A503:O2838,3,FALSE)</f>
        <v>Normal Weight</v>
      </c>
      <c r="K504" t="str">
        <f>VLOOKUP(A504,'Medical Examinations'!A503:P2838,5,FALSE)</f>
        <v>Diabetes</v>
      </c>
      <c r="L504" t="str">
        <f>VLOOKUP(A504,Table1[#All],5,FALSE)</f>
        <v>24-Sep-1978</v>
      </c>
      <c r="M504" s="16">
        <f>VLOOKUP(A504,Table1[#All],8,FALSE)</f>
        <v>19594.810000000001</v>
      </c>
      <c r="N504" t="str">
        <f>VLOOKUP(A504,Table1[#All],9,FALSE)</f>
        <v>tier - 1</v>
      </c>
      <c r="O504" t="str">
        <f>VLOOKUP(A504,Table1[#All],10,FALSE)</f>
        <v>tier - 1</v>
      </c>
      <c r="P504" t="str">
        <f>VLOOKUP(A504,Table1[#All],12,FALSE)</f>
        <v>R1024</v>
      </c>
      <c r="Q504">
        <f>VLOOKUP(A504,Table1[#All],6,FALSE)</f>
        <v>44</v>
      </c>
    </row>
    <row r="505" spans="1:17" x14ac:dyDescent="0.3">
      <c r="A505" s="10" t="s">
        <v>1866</v>
      </c>
      <c r="B505" t="str">
        <f>VLOOKUP(A505,'Customer Names'!A504:E2839,5,FALSE)</f>
        <v>Koester</v>
      </c>
      <c r="C505">
        <f>VLOOKUP(A505,'Medical Examinations'!A504:J2839,2,FALSE)</f>
        <v>49.2</v>
      </c>
      <c r="D505">
        <f>VLOOKUP(A505,'Medical Examinations'!A504:J2839,4,FALSE)</f>
        <v>10.9</v>
      </c>
      <c r="E505" t="str">
        <f>VLOOKUP(A505,'Medical Examinations'!A504:J2839,6,FALSE)</f>
        <v>Yes</v>
      </c>
      <c r="F505" t="str">
        <f>VLOOKUP(A505,'Medical Examinations'!A504:K2839,7,FALSE)</f>
        <v>No</v>
      </c>
      <c r="G505" t="str">
        <f>VLOOKUP(A505,'Medical Examinations'!A504:L2839,8,FALSE)</f>
        <v>Yes</v>
      </c>
      <c r="H505">
        <f>VLOOKUP(A505,'Medical Examinations'!A504:M2839,9,FALSE)</f>
        <v>1</v>
      </c>
      <c r="I505" t="str">
        <f>VLOOKUP(A505,'Medical Examinations'!A504:N2839,10,FALSE)</f>
        <v>No</v>
      </c>
      <c r="J505" t="str">
        <f>VLOOKUP(A505,'Medical Examinations'!A504:O2839,3,FALSE)</f>
        <v>Obesity</v>
      </c>
      <c r="K505" t="str">
        <f>VLOOKUP(A505,'Medical Examinations'!A504:P2839,5,FALSE)</f>
        <v>Diabetes</v>
      </c>
      <c r="L505" t="str">
        <f>VLOOKUP(A505,Table1[#All],5,FALSE)</f>
        <v>14-Jul-1963</v>
      </c>
      <c r="M505" s="16">
        <f>VLOOKUP(A505,Table1[#All],8,FALSE)</f>
        <v>19551.34</v>
      </c>
      <c r="N505" t="str">
        <f>VLOOKUP(A505,Table1[#All],9,FALSE)</f>
        <v>tier - 1</v>
      </c>
      <c r="O505" t="str">
        <f>VLOOKUP(A505,Table1[#All],10,FALSE)</f>
        <v>tier - 3</v>
      </c>
      <c r="P505" t="str">
        <f>VLOOKUP(A505,Table1[#All],12,FALSE)</f>
        <v>R1012</v>
      </c>
      <c r="Q505">
        <f>VLOOKUP(A505,Table1[#All],6,FALSE)</f>
        <v>59</v>
      </c>
    </row>
    <row r="506" spans="1:17" x14ac:dyDescent="0.3">
      <c r="A506" s="10" t="s">
        <v>1865</v>
      </c>
      <c r="B506" t="str">
        <f>VLOOKUP(A506,'Customer Names'!A505:E2840,5,FALSE)</f>
        <v>Matthews</v>
      </c>
      <c r="C506">
        <f>VLOOKUP(A506,'Medical Examinations'!A505:J2840,2,FALSE)</f>
        <v>26.4</v>
      </c>
      <c r="D506">
        <f>VLOOKUP(A506,'Medical Examinations'!A505:J2840,4,FALSE)</f>
        <v>4.87</v>
      </c>
      <c r="E506" t="str">
        <f>VLOOKUP(A506,'Medical Examinations'!A505:J2840,6,FALSE)</f>
        <v>Yes</v>
      </c>
      <c r="F506" t="str">
        <f>VLOOKUP(A506,'Medical Examinations'!A505:K2840,7,FALSE)</f>
        <v>No</v>
      </c>
      <c r="G506" t="str">
        <f>VLOOKUP(A506,'Medical Examinations'!A505:L2840,8,FALSE)</f>
        <v>No</v>
      </c>
      <c r="H506">
        <f>VLOOKUP(A506,'Medical Examinations'!A505:M2840,9,FALSE)</f>
        <v>0</v>
      </c>
      <c r="I506" t="str">
        <f>VLOOKUP(A506,'Medical Examinations'!A505:N2840,10,FALSE)</f>
        <v>Yes</v>
      </c>
      <c r="J506" t="str">
        <f>VLOOKUP(A506,'Medical Examinations'!A505:O2840,3,FALSE)</f>
        <v>Over Weight</v>
      </c>
      <c r="K506" t="str">
        <f>VLOOKUP(A506,'Medical Examinations'!A505:P2840,5,FALSE)</f>
        <v>Normal</v>
      </c>
      <c r="L506" t="str">
        <f>VLOOKUP(A506,Table1[#All],5,FALSE)</f>
        <v>17-Sep-1985</v>
      </c>
      <c r="M506" s="16">
        <f>VLOOKUP(A506,Table1[#All],8,FALSE)</f>
        <v>19539.240000000002</v>
      </c>
      <c r="N506" t="str">
        <f>VLOOKUP(A506,Table1[#All],9,FALSE)</f>
        <v>tier - 1</v>
      </c>
      <c r="O506" t="str">
        <f>VLOOKUP(A506,Table1[#All],10,FALSE)</f>
        <v>tier - 1</v>
      </c>
      <c r="P506" t="str">
        <f>VLOOKUP(A506,Table1[#All],12,FALSE)</f>
        <v>R1013</v>
      </c>
      <c r="Q506">
        <f>VLOOKUP(A506,Table1[#All],6,FALSE)</f>
        <v>37</v>
      </c>
    </row>
    <row r="507" spans="1:17" x14ac:dyDescent="0.3">
      <c r="A507" s="10" t="s">
        <v>1864</v>
      </c>
      <c r="B507" t="str">
        <f>VLOOKUP(A507,'Customer Names'!A506:E2841,5,FALSE)</f>
        <v>Rubinich</v>
      </c>
      <c r="C507">
        <f>VLOOKUP(A507,'Medical Examinations'!A506:J2841,2,FALSE)</f>
        <v>28.38</v>
      </c>
      <c r="D507">
        <f>VLOOKUP(A507,'Medical Examinations'!A506:J2841,4,FALSE)</f>
        <v>6.07</v>
      </c>
      <c r="E507" t="str">
        <f>VLOOKUP(A507,'Medical Examinations'!A506:J2841,6,FALSE)</f>
        <v>No</v>
      </c>
      <c r="F507" t="str">
        <f>VLOOKUP(A507,'Medical Examinations'!A506:K2841,7,FALSE)</f>
        <v>No</v>
      </c>
      <c r="G507" t="str">
        <f>VLOOKUP(A507,'Medical Examinations'!A506:L2841,8,FALSE)</f>
        <v>No</v>
      </c>
      <c r="H507">
        <f>VLOOKUP(A507,'Medical Examinations'!A506:M2841,9,FALSE)</f>
        <v>1</v>
      </c>
      <c r="I507" t="str">
        <f>VLOOKUP(A507,'Medical Examinations'!A506:N2841,10,FALSE)</f>
        <v>Yes</v>
      </c>
      <c r="J507" t="str">
        <f>VLOOKUP(A507,'Medical Examinations'!A506:O2841,3,FALSE)</f>
        <v>Over Weight</v>
      </c>
      <c r="K507" t="str">
        <f>VLOOKUP(A507,'Medical Examinations'!A506:P2841,5,FALSE)</f>
        <v>Prediabetes</v>
      </c>
      <c r="L507" t="str">
        <f>VLOOKUP(A507,Table1[#All],5,FALSE)</f>
        <v>19-Aug-1992</v>
      </c>
      <c r="M507" s="16">
        <f>VLOOKUP(A507,Table1[#All],8,FALSE)</f>
        <v>19521.97</v>
      </c>
      <c r="N507" t="str">
        <f>VLOOKUP(A507,Table1[#All],9,FALSE)</f>
        <v>tier - 1</v>
      </c>
      <c r="O507" t="str">
        <f>VLOOKUP(A507,Table1[#All],10,FALSE)</f>
        <v>tier - 2</v>
      </c>
      <c r="P507" t="str">
        <f>VLOOKUP(A507,Table1[#All],12,FALSE)</f>
        <v>R1013</v>
      </c>
      <c r="Q507">
        <f>VLOOKUP(A507,Table1[#All],6,FALSE)</f>
        <v>30</v>
      </c>
    </row>
    <row r="508" spans="1:17" x14ac:dyDescent="0.3">
      <c r="A508" s="10" t="s">
        <v>1863</v>
      </c>
      <c r="B508" t="str">
        <f>VLOOKUP(A508,'Customer Names'!A507:E2842,5,FALSE)</f>
        <v>Alban</v>
      </c>
      <c r="C508">
        <f>VLOOKUP(A508,'Medical Examinations'!A507:J2842,2,FALSE)</f>
        <v>24.64</v>
      </c>
      <c r="D508">
        <f>VLOOKUP(A508,'Medical Examinations'!A507:J2842,4,FALSE)</f>
        <v>4.33</v>
      </c>
      <c r="E508" t="str">
        <f>VLOOKUP(A508,'Medical Examinations'!A507:J2842,6,FALSE)</f>
        <v>No</v>
      </c>
      <c r="F508" t="str">
        <f>VLOOKUP(A508,'Medical Examinations'!A507:K2842,7,FALSE)</f>
        <v>No</v>
      </c>
      <c r="G508" t="str">
        <f>VLOOKUP(A508,'Medical Examinations'!A507:L2842,8,FALSE)</f>
        <v>No</v>
      </c>
      <c r="H508">
        <f>VLOOKUP(A508,'Medical Examinations'!A507:M2842,9,FALSE)</f>
        <v>0</v>
      </c>
      <c r="I508" t="str">
        <f>VLOOKUP(A508,'Medical Examinations'!A507:N2842,10,FALSE)</f>
        <v>Yes</v>
      </c>
      <c r="J508" t="str">
        <f>VLOOKUP(A508,'Medical Examinations'!A507:O2842,3,FALSE)</f>
        <v>Normal Weight</v>
      </c>
      <c r="K508" t="str">
        <f>VLOOKUP(A508,'Medical Examinations'!A507:P2842,5,FALSE)</f>
        <v>Normal</v>
      </c>
      <c r="L508" t="str">
        <f>VLOOKUP(A508,Table1[#All],5,FALSE)</f>
        <v>08-Nov-1980</v>
      </c>
      <c r="M508" s="16">
        <f>VLOOKUP(A508,Table1[#All],8,FALSE)</f>
        <v>19515.54</v>
      </c>
      <c r="N508" t="str">
        <f>VLOOKUP(A508,Table1[#All],9,FALSE)</f>
        <v>tier - 1</v>
      </c>
      <c r="O508" t="str">
        <f>VLOOKUP(A508,Table1[#All],10,FALSE)</f>
        <v>tier - 1</v>
      </c>
      <c r="P508" t="str">
        <f>VLOOKUP(A508,Table1[#All],12,FALSE)</f>
        <v>R1013</v>
      </c>
      <c r="Q508">
        <f>VLOOKUP(A508,Table1[#All],6,FALSE)</f>
        <v>42</v>
      </c>
    </row>
    <row r="509" spans="1:17" x14ac:dyDescent="0.3">
      <c r="A509" s="10" t="s">
        <v>1862</v>
      </c>
      <c r="B509" t="str">
        <f>VLOOKUP(A509,'Customer Names'!A508:E2843,5,FALSE)</f>
        <v>Corcoran</v>
      </c>
      <c r="C509">
        <f>VLOOKUP(A509,'Medical Examinations'!A508:J2843,2,FALSE)</f>
        <v>39.71</v>
      </c>
      <c r="D509">
        <f>VLOOKUP(A509,'Medical Examinations'!A508:J2843,4,FALSE)</f>
        <v>5.83</v>
      </c>
      <c r="E509" t="str">
        <f>VLOOKUP(A509,'Medical Examinations'!A508:J2843,6,FALSE)</f>
        <v>No</v>
      </c>
      <c r="F509" t="str">
        <f>VLOOKUP(A509,'Medical Examinations'!A508:K2843,7,FALSE)</f>
        <v>No</v>
      </c>
      <c r="G509" t="str">
        <f>VLOOKUP(A509,'Medical Examinations'!A508:L2843,8,FALSE)</f>
        <v>No</v>
      </c>
      <c r="H509">
        <f>VLOOKUP(A509,'Medical Examinations'!A508:M2843,9,FALSE)</f>
        <v>1</v>
      </c>
      <c r="I509" t="str">
        <f>VLOOKUP(A509,'Medical Examinations'!A508:N2843,10,FALSE)</f>
        <v>No</v>
      </c>
      <c r="J509" t="str">
        <f>VLOOKUP(A509,'Medical Examinations'!A508:O2843,3,FALSE)</f>
        <v>Obesity</v>
      </c>
      <c r="K509" t="str">
        <f>VLOOKUP(A509,'Medical Examinations'!A508:P2843,5,FALSE)</f>
        <v>Prediabetes</v>
      </c>
      <c r="L509" t="str">
        <f>VLOOKUP(A509,Table1[#All],5,FALSE)</f>
        <v>30-Nov-1987</v>
      </c>
      <c r="M509" s="16">
        <f>VLOOKUP(A509,Table1[#All],8,FALSE)</f>
        <v>19496.72</v>
      </c>
      <c r="N509" t="str">
        <f>VLOOKUP(A509,Table1[#All],9,FALSE)</f>
        <v>tier - 1</v>
      </c>
      <c r="O509" t="str">
        <f>VLOOKUP(A509,Table1[#All],10,FALSE)</f>
        <v>tier - 3</v>
      </c>
      <c r="P509" t="str">
        <f>VLOOKUP(A509,Table1[#All],12,FALSE)</f>
        <v>R1019</v>
      </c>
      <c r="Q509">
        <f>VLOOKUP(A509,Table1[#All],6,FALSE)</f>
        <v>35</v>
      </c>
    </row>
    <row r="510" spans="1:17" x14ac:dyDescent="0.3">
      <c r="A510" s="10" t="s">
        <v>1861</v>
      </c>
      <c r="B510" t="str">
        <f>VLOOKUP(A510,'Customer Names'!A509:E2844,5,FALSE)</f>
        <v>Sargent</v>
      </c>
      <c r="C510">
        <f>VLOOKUP(A510,'Medical Examinations'!A509:J2844,2,FALSE)</f>
        <v>22.22</v>
      </c>
      <c r="D510">
        <f>VLOOKUP(A510,'Medical Examinations'!A509:J2844,4,FALSE)</f>
        <v>5.5</v>
      </c>
      <c r="E510" t="str">
        <f>VLOOKUP(A510,'Medical Examinations'!A509:J2844,6,FALSE)</f>
        <v>No</v>
      </c>
      <c r="F510" t="str">
        <f>VLOOKUP(A510,'Medical Examinations'!A509:K2844,7,FALSE)</f>
        <v>No</v>
      </c>
      <c r="G510" t="str">
        <f>VLOOKUP(A510,'Medical Examinations'!A509:L2844,8,FALSE)</f>
        <v>No</v>
      </c>
      <c r="H510">
        <f>VLOOKUP(A510,'Medical Examinations'!A509:M2844,9,FALSE)</f>
        <v>0</v>
      </c>
      <c r="I510" t="str">
        <f>VLOOKUP(A510,'Medical Examinations'!A509:N2844,10,FALSE)</f>
        <v>Yes</v>
      </c>
      <c r="J510" t="str">
        <f>VLOOKUP(A510,'Medical Examinations'!A509:O2844,3,FALSE)</f>
        <v>Normal Weight</v>
      </c>
      <c r="K510" t="str">
        <f>VLOOKUP(A510,'Medical Examinations'!A509:P2844,5,FALSE)</f>
        <v>Normal</v>
      </c>
      <c r="L510" t="str">
        <f>VLOOKUP(A510,Table1[#All],5,FALSE)</f>
        <v>15-Dec-1982</v>
      </c>
      <c r="M510" s="16">
        <f>VLOOKUP(A510,Table1[#All],8,FALSE)</f>
        <v>19444.27</v>
      </c>
      <c r="N510" t="str">
        <f>VLOOKUP(A510,Table1[#All],9,FALSE)</f>
        <v>tier - 1</v>
      </c>
      <c r="O510" t="str">
        <f>VLOOKUP(A510,Table1[#All],10,FALSE)</f>
        <v>tier - 1</v>
      </c>
      <c r="P510" t="str">
        <f>VLOOKUP(A510,Table1[#All],12,FALSE)</f>
        <v>R1013</v>
      </c>
      <c r="Q510">
        <f>VLOOKUP(A510,Table1[#All],6,FALSE)</f>
        <v>40</v>
      </c>
    </row>
    <row r="511" spans="1:17" x14ac:dyDescent="0.3">
      <c r="A511" s="10" t="s">
        <v>1860</v>
      </c>
      <c r="B511" t="str">
        <f>VLOOKUP(A511,'Customer Names'!A510:E2845,5,FALSE)</f>
        <v>Watson</v>
      </c>
      <c r="C511">
        <f>VLOOKUP(A511,'Medical Examinations'!A510:J2845,2,FALSE)</f>
        <v>33.344999999999999</v>
      </c>
      <c r="D511">
        <f>VLOOKUP(A511,'Medical Examinations'!A510:J2845,4,FALSE)</f>
        <v>4.79</v>
      </c>
      <c r="E511" t="str">
        <f>VLOOKUP(A511,'Medical Examinations'!A510:J2845,6,FALSE)</f>
        <v>No</v>
      </c>
      <c r="F511" t="str">
        <f>VLOOKUP(A511,'Medical Examinations'!A510:K2845,7,FALSE)</f>
        <v>No</v>
      </c>
      <c r="G511" t="str">
        <f>VLOOKUP(A511,'Medical Examinations'!A510:L2845,8,FALSE)</f>
        <v>Yes</v>
      </c>
      <c r="H511">
        <f>VLOOKUP(A511,'Medical Examinations'!A510:M2845,9,FALSE)</f>
        <v>1</v>
      </c>
      <c r="I511" t="str">
        <f>VLOOKUP(A511,'Medical Examinations'!A510:N2845,10,FALSE)</f>
        <v>No</v>
      </c>
      <c r="J511" t="str">
        <f>VLOOKUP(A511,'Medical Examinations'!A510:O2845,3,FALSE)</f>
        <v>Obesity</v>
      </c>
      <c r="K511" t="str">
        <f>VLOOKUP(A511,'Medical Examinations'!A510:P2845,5,FALSE)</f>
        <v>Normal</v>
      </c>
      <c r="L511" t="str">
        <f>VLOOKUP(A511,Table1[#All],5,FALSE)</f>
        <v>06-Sep-1993</v>
      </c>
      <c r="M511" s="16">
        <f>VLOOKUP(A511,Table1[#All],8,FALSE)</f>
        <v>19442.349999999999</v>
      </c>
      <c r="N511" t="str">
        <f>VLOOKUP(A511,Table1[#All],9,FALSE)</f>
        <v>tier - 1</v>
      </c>
      <c r="O511" t="str">
        <f>VLOOKUP(A511,Table1[#All],10,FALSE)</f>
        <v>tier - 3</v>
      </c>
      <c r="P511" t="str">
        <f>VLOOKUP(A511,Table1[#All],12,FALSE)</f>
        <v>R1012</v>
      </c>
      <c r="Q511">
        <f>VLOOKUP(A511,Table1[#All],6,FALSE)</f>
        <v>29</v>
      </c>
    </row>
    <row r="512" spans="1:17" x14ac:dyDescent="0.3">
      <c r="A512" s="10" t="s">
        <v>1859</v>
      </c>
      <c r="B512" t="str">
        <f>VLOOKUP(A512,'Customer Names'!A511:E2846,5,FALSE)</f>
        <v>Esponda</v>
      </c>
      <c r="C512">
        <f>VLOOKUP(A512,'Medical Examinations'!A511:J2846,2,FALSE)</f>
        <v>24.42</v>
      </c>
      <c r="D512">
        <f>VLOOKUP(A512,'Medical Examinations'!A511:J2846,4,FALSE)</f>
        <v>5.81</v>
      </c>
      <c r="E512" t="str">
        <f>VLOOKUP(A512,'Medical Examinations'!A511:J2846,6,FALSE)</f>
        <v>No</v>
      </c>
      <c r="F512" t="str">
        <f>VLOOKUP(A512,'Medical Examinations'!A511:K2846,7,FALSE)</f>
        <v>No</v>
      </c>
      <c r="G512" t="str">
        <f>VLOOKUP(A512,'Medical Examinations'!A511:L2846,8,FALSE)</f>
        <v>No</v>
      </c>
      <c r="H512">
        <f>VLOOKUP(A512,'Medical Examinations'!A511:M2846,9,FALSE)</f>
        <v>1</v>
      </c>
      <c r="I512" t="str">
        <f>VLOOKUP(A512,'Medical Examinations'!A511:N2846,10,FALSE)</f>
        <v>Yes</v>
      </c>
      <c r="J512" t="str">
        <f>VLOOKUP(A512,'Medical Examinations'!A511:O2846,3,FALSE)</f>
        <v>Normal Weight</v>
      </c>
      <c r="K512" t="str">
        <f>VLOOKUP(A512,'Medical Examinations'!A511:P2846,5,FALSE)</f>
        <v>Prediabetes</v>
      </c>
      <c r="L512" t="str">
        <f>VLOOKUP(A512,Table1[#All],5,FALSE)</f>
        <v>30-Jun-1987</v>
      </c>
      <c r="M512" s="16">
        <f>VLOOKUP(A512,Table1[#All],8,FALSE)</f>
        <v>19362</v>
      </c>
      <c r="N512" t="str">
        <f>VLOOKUP(A512,Table1[#All],9,FALSE)</f>
        <v>tier - 1</v>
      </c>
      <c r="O512" t="str">
        <f>VLOOKUP(A512,Table1[#All],10,FALSE)</f>
        <v>tier - 3</v>
      </c>
      <c r="P512" t="str">
        <f>VLOOKUP(A512,Table1[#All],12,FALSE)</f>
        <v>R1013</v>
      </c>
      <c r="Q512">
        <f>VLOOKUP(A512,Table1[#All],6,FALSE)</f>
        <v>35</v>
      </c>
    </row>
    <row r="513" spans="1:17" x14ac:dyDescent="0.3">
      <c r="A513" s="10" t="s">
        <v>1858</v>
      </c>
      <c r="B513" t="str">
        <f>VLOOKUP(A513,'Customer Names'!A512:E2847,5,FALSE)</f>
        <v>Krall</v>
      </c>
      <c r="C513">
        <f>VLOOKUP(A513,'Medical Examinations'!A512:J2847,2,FALSE)</f>
        <v>29.81</v>
      </c>
      <c r="D513">
        <f>VLOOKUP(A513,'Medical Examinations'!A512:J2847,4,FALSE)</f>
        <v>5.58</v>
      </c>
      <c r="E513" t="str">
        <f>VLOOKUP(A513,'Medical Examinations'!A512:J2847,6,FALSE)</f>
        <v>No</v>
      </c>
      <c r="F513" t="str">
        <f>VLOOKUP(A513,'Medical Examinations'!A512:K2847,7,FALSE)</f>
        <v>No</v>
      </c>
      <c r="G513" t="str">
        <f>VLOOKUP(A513,'Medical Examinations'!A512:L2847,8,FALSE)</f>
        <v>No</v>
      </c>
      <c r="H513">
        <f>VLOOKUP(A513,'Medical Examinations'!A512:M2847,9,FALSE)</f>
        <v>0</v>
      </c>
      <c r="I513" t="str">
        <f>VLOOKUP(A513,'Medical Examinations'!A512:N2847,10,FALSE)</f>
        <v>Yes</v>
      </c>
      <c r="J513" t="str">
        <f>VLOOKUP(A513,'Medical Examinations'!A512:O2847,3,FALSE)</f>
        <v>Over Weight</v>
      </c>
      <c r="K513" t="str">
        <f>VLOOKUP(A513,'Medical Examinations'!A512:P2847,5,FALSE)</f>
        <v>Normal</v>
      </c>
      <c r="L513" t="str">
        <f>VLOOKUP(A513,Table1[#All],5,FALSE)</f>
        <v>24-Aug-1991</v>
      </c>
      <c r="M513" s="16">
        <f>VLOOKUP(A513,Table1[#All],8,FALSE)</f>
        <v>19350.37</v>
      </c>
      <c r="N513" t="str">
        <f>VLOOKUP(A513,Table1[#All],9,FALSE)</f>
        <v>tier - 1</v>
      </c>
      <c r="O513" t="str">
        <f>VLOOKUP(A513,Table1[#All],10,FALSE)</f>
        <v>tier - 3</v>
      </c>
      <c r="P513" t="str">
        <f>VLOOKUP(A513,Table1[#All],12,FALSE)</f>
        <v>R1013</v>
      </c>
      <c r="Q513">
        <f>VLOOKUP(A513,Table1[#All],6,FALSE)</f>
        <v>31</v>
      </c>
    </row>
    <row r="514" spans="1:17" x14ac:dyDescent="0.3">
      <c r="A514" s="10" t="s">
        <v>1857</v>
      </c>
      <c r="B514" t="str">
        <f>VLOOKUP(A514,'Customer Names'!A513:E2848,5,FALSE)</f>
        <v>Poskin</v>
      </c>
      <c r="C514">
        <f>VLOOKUP(A514,'Medical Examinations'!A513:J2848,2,FALSE)</f>
        <v>51.18</v>
      </c>
      <c r="D514">
        <f>VLOOKUP(A514,'Medical Examinations'!A513:J2848,4,FALSE)</f>
        <v>4.4000000000000004</v>
      </c>
      <c r="E514" t="str">
        <f>VLOOKUP(A514,'Medical Examinations'!A513:J2848,6,FALSE)</f>
        <v>Yes</v>
      </c>
      <c r="F514" t="str">
        <f>VLOOKUP(A514,'Medical Examinations'!A513:K2848,7,FALSE)</f>
        <v>No</v>
      </c>
      <c r="G514" t="str">
        <f>VLOOKUP(A514,'Medical Examinations'!A513:L2848,8,FALSE)</f>
        <v>No</v>
      </c>
      <c r="H514">
        <f>VLOOKUP(A514,'Medical Examinations'!A513:M2848,9,FALSE)</f>
        <v>2</v>
      </c>
      <c r="I514" t="str">
        <f>VLOOKUP(A514,'Medical Examinations'!A513:N2848,10,FALSE)</f>
        <v>No</v>
      </c>
      <c r="J514" t="str">
        <f>VLOOKUP(A514,'Medical Examinations'!A513:O2848,3,FALSE)</f>
        <v>Obesity</v>
      </c>
      <c r="K514" t="str">
        <f>VLOOKUP(A514,'Medical Examinations'!A513:P2848,5,FALSE)</f>
        <v>Normal</v>
      </c>
      <c r="L514" t="str">
        <f>VLOOKUP(A514,Table1[#All],5,FALSE)</f>
        <v>15-Nov-1966</v>
      </c>
      <c r="M514" s="16">
        <f>VLOOKUP(A514,Table1[#All],8,FALSE)</f>
        <v>19321.060000000001</v>
      </c>
      <c r="N514" t="str">
        <f>VLOOKUP(A514,Table1[#All],9,FALSE)</f>
        <v>tier - 1</v>
      </c>
      <c r="O514" t="str">
        <f>VLOOKUP(A514,Table1[#All],10,FALSE)</f>
        <v>tier - 1</v>
      </c>
      <c r="P514" t="str">
        <f>VLOOKUP(A514,Table1[#All],12,FALSE)</f>
        <v>R1012</v>
      </c>
      <c r="Q514">
        <f>VLOOKUP(A514,Table1[#All],6,FALSE)</f>
        <v>56</v>
      </c>
    </row>
    <row r="515" spans="1:17" x14ac:dyDescent="0.3">
      <c r="A515" s="10" t="s">
        <v>1856</v>
      </c>
      <c r="B515" t="str">
        <f>VLOOKUP(A515,'Customer Names'!A514:E2849,5,FALSE)</f>
        <v>Halfmann</v>
      </c>
      <c r="C515">
        <f>VLOOKUP(A515,'Medical Examinations'!A514:J2849,2,FALSE)</f>
        <v>51.37</v>
      </c>
      <c r="D515">
        <f>VLOOKUP(A515,'Medical Examinations'!A514:J2849,4,FALSE)</f>
        <v>8.18</v>
      </c>
      <c r="E515" t="str">
        <f>VLOOKUP(A515,'Medical Examinations'!A514:J2849,6,FALSE)</f>
        <v>Yes</v>
      </c>
      <c r="F515" t="str">
        <f>VLOOKUP(A515,'Medical Examinations'!A514:K2849,7,FALSE)</f>
        <v>No</v>
      </c>
      <c r="G515" t="str">
        <f>VLOOKUP(A515,'Medical Examinations'!A514:L2849,8,FALSE)</f>
        <v>No</v>
      </c>
      <c r="H515">
        <f>VLOOKUP(A515,'Medical Examinations'!A514:M2849,9,FALSE)</f>
        <v>0</v>
      </c>
      <c r="I515" t="str">
        <f>VLOOKUP(A515,'Medical Examinations'!A514:N2849,10,FALSE)</f>
        <v>No</v>
      </c>
      <c r="J515" t="str">
        <f>VLOOKUP(A515,'Medical Examinations'!A514:O2849,3,FALSE)</f>
        <v>Obesity</v>
      </c>
      <c r="K515" t="str">
        <f>VLOOKUP(A515,'Medical Examinations'!A514:P2849,5,FALSE)</f>
        <v>Diabetes</v>
      </c>
      <c r="L515" t="str">
        <f>VLOOKUP(A515,Table1[#All],5,FALSE)</f>
        <v>29-Jul-1967</v>
      </c>
      <c r="M515" s="16">
        <f>VLOOKUP(A515,Table1[#All],8,FALSE)</f>
        <v>19259.96</v>
      </c>
      <c r="N515" t="str">
        <f>VLOOKUP(A515,Table1[#All],9,FALSE)</f>
        <v>tier - 1</v>
      </c>
      <c r="O515" t="str">
        <f>VLOOKUP(A515,Table1[#All],10,FALSE)</f>
        <v>tier - 1</v>
      </c>
      <c r="P515" t="str">
        <f>VLOOKUP(A515,Table1[#All],12,FALSE)</f>
        <v>R1012</v>
      </c>
      <c r="Q515">
        <f>VLOOKUP(A515,Table1[#All],6,FALSE)</f>
        <v>55</v>
      </c>
    </row>
    <row r="516" spans="1:17" x14ac:dyDescent="0.3">
      <c r="A516" s="10" t="s">
        <v>1855</v>
      </c>
      <c r="B516" t="str">
        <f>VLOOKUP(A516,'Customer Names'!A515:E2850,5,FALSE)</f>
        <v>Klapper</v>
      </c>
      <c r="C516">
        <f>VLOOKUP(A516,'Medical Examinations'!A515:J2850,2,FALSE)</f>
        <v>36.19</v>
      </c>
      <c r="D516">
        <f>VLOOKUP(A516,'Medical Examinations'!A515:J2850,4,FALSE)</f>
        <v>5.52</v>
      </c>
      <c r="E516" t="str">
        <f>VLOOKUP(A516,'Medical Examinations'!A515:J2850,6,FALSE)</f>
        <v>Yes</v>
      </c>
      <c r="F516" t="str">
        <f>VLOOKUP(A516,'Medical Examinations'!A515:K2850,7,FALSE)</f>
        <v>No</v>
      </c>
      <c r="G516" t="str">
        <f>VLOOKUP(A516,'Medical Examinations'!A515:L2850,8,FALSE)</f>
        <v>No</v>
      </c>
      <c r="H516">
        <f>VLOOKUP(A516,'Medical Examinations'!A515:M2850,9,FALSE)</f>
        <v>0</v>
      </c>
      <c r="I516" t="str">
        <f>VLOOKUP(A516,'Medical Examinations'!A515:N2850,10,FALSE)</f>
        <v>No</v>
      </c>
      <c r="J516" t="str">
        <f>VLOOKUP(A516,'Medical Examinations'!A515:O2850,3,FALSE)</f>
        <v>Obesity</v>
      </c>
      <c r="K516" t="str">
        <f>VLOOKUP(A516,'Medical Examinations'!A515:P2850,5,FALSE)</f>
        <v>Normal</v>
      </c>
      <c r="L516" t="str">
        <f>VLOOKUP(A516,Table1[#All],5,FALSE)</f>
        <v>28-Dec-1985</v>
      </c>
      <c r="M516" s="16">
        <f>VLOOKUP(A516,Table1[#All],8,FALSE)</f>
        <v>19214.71</v>
      </c>
      <c r="N516" t="str">
        <f>VLOOKUP(A516,Table1[#All],9,FALSE)</f>
        <v>tier - 1</v>
      </c>
      <c r="O516" t="str">
        <f>VLOOKUP(A516,Table1[#All],10,FALSE)</f>
        <v>tier - 3</v>
      </c>
      <c r="P516" t="str">
        <f>VLOOKUP(A516,Table1[#All],12,FALSE)</f>
        <v>R1013</v>
      </c>
      <c r="Q516">
        <f>VLOOKUP(A516,Table1[#All],6,FALSE)</f>
        <v>37</v>
      </c>
    </row>
    <row r="517" spans="1:17" x14ac:dyDescent="0.3">
      <c r="A517" s="10" t="s">
        <v>1854</v>
      </c>
      <c r="B517" t="str">
        <f>VLOOKUP(A517,'Customer Names'!A516:E2851,5,FALSE)</f>
        <v>George</v>
      </c>
      <c r="C517">
        <f>VLOOKUP(A517,'Medical Examinations'!A516:J2851,2,FALSE)</f>
        <v>25.9</v>
      </c>
      <c r="D517">
        <f>VLOOKUP(A517,'Medical Examinations'!A516:J2851,4,FALSE)</f>
        <v>4.84</v>
      </c>
      <c r="E517" t="str">
        <f>VLOOKUP(A517,'Medical Examinations'!A516:J2851,6,FALSE)</f>
        <v>No</v>
      </c>
      <c r="F517" t="str">
        <f>VLOOKUP(A517,'Medical Examinations'!A516:K2851,7,FALSE)</f>
        <v>No</v>
      </c>
      <c r="G517" t="str">
        <f>VLOOKUP(A517,'Medical Examinations'!A516:L2851,8,FALSE)</f>
        <v>No</v>
      </c>
      <c r="H517">
        <f>VLOOKUP(A517,'Medical Examinations'!A516:M2851,9,FALSE)</f>
        <v>0</v>
      </c>
      <c r="I517" t="str">
        <f>VLOOKUP(A517,'Medical Examinations'!A516:N2851,10,FALSE)</f>
        <v>Yes</v>
      </c>
      <c r="J517" t="str">
        <f>VLOOKUP(A517,'Medical Examinations'!A516:O2851,3,FALSE)</f>
        <v>Over Weight</v>
      </c>
      <c r="K517" t="str">
        <f>VLOOKUP(A517,'Medical Examinations'!A516:P2851,5,FALSE)</f>
        <v>Normal</v>
      </c>
      <c r="L517" t="str">
        <f>VLOOKUP(A517,Table1[#All],5,FALSE)</f>
        <v>16-Sep-1991</v>
      </c>
      <c r="M517" s="16">
        <f>VLOOKUP(A517,Table1[#All],8,FALSE)</f>
        <v>19199.939999999999</v>
      </c>
      <c r="N517" t="str">
        <f>VLOOKUP(A517,Table1[#All],9,FALSE)</f>
        <v>tier - 1</v>
      </c>
      <c r="O517" t="str">
        <f>VLOOKUP(A517,Table1[#All],10,FALSE)</f>
        <v>tier - 3</v>
      </c>
      <c r="P517" t="str">
        <f>VLOOKUP(A517,Table1[#All],12,FALSE)</f>
        <v>R1011</v>
      </c>
      <c r="Q517">
        <f>VLOOKUP(A517,Table1[#All],6,FALSE)</f>
        <v>31</v>
      </c>
    </row>
    <row r="518" spans="1:17" x14ac:dyDescent="0.3">
      <c r="A518" s="10" t="s">
        <v>1853</v>
      </c>
      <c r="B518" t="str">
        <f>VLOOKUP(A518,'Customer Names'!A517:E2852,5,FALSE)</f>
        <v>Hicks</v>
      </c>
      <c r="C518">
        <f>VLOOKUP(A518,'Medical Examinations'!A517:J2852,2,FALSE)</f>
        <v>35.72</v>
      </c>
      <c r="D518">
        <f>VLOOKUP(A518,'Medical Examinations'!A517:J2852,4,FALSE)</f>
        <v>4.08</v>
      </c>
      <c r="E518" t="str">
        <f>VLOOKUP(A518,'Medical Examinations'!A517:J2852,6,FALSE)</f>
        <v>No</v>
      </c>
      <c r="F518" t="str">
        <f>VLOOKUP(A518,'Medical Examinations'!A517:K2852,7,FALSE)</f>
        <v>No</v>
      </c>
      <c r="G518" t="str">
        <f>VLOOKUP(A518,'Medical Examinations'!A517:L2852,8,FALSE)</f>
        <v>Yes</v>
      </c>
      <c r="H518">
        <f>VLOOKUP(A518,'Medical Examinations'!A517:M2852,9,FALSE)</f>
        <v>1</v>
      </c>
      <c r="I518" t="str">
        <f>VLOOKUP(A518,'Medical Examinations'!A517:N2852,10,FALSE)</f>
        <v>No</v>
      </c>
      <c r="J518" t="str">
        <f>VLOOKUP(A518,'Medical Examinations'!A517:O2852,3,FALSE)</f>
        <v>Obesity</v>
      </c>
      <c r="K518" t="str">
        <f>VLOOKUP(A518,'Medical Examinations'!A517:P2852,5,FALSE)</f>
        <v>Normal</v>
      </c>
      <c r="L518" t="str">
        <f>VLOOKUP(A518,Table1[#All],5,FALSE)</f>
        <v>02-Jul-1979</v>
      </c>
      <c r="M518" s="16">
        <f>VLOOKUP(A518,Table1[#All],8,FALSE)</f>
        <v>19144.580000000002</v>
      </c>
      <c r="N518" t="str">
        <f>VLOOKUP(A518,Table1[#All],9,FALSE)</f>
        <v>tier - 1</v>
      </c>
      <c r="O518" t="str">
        <f>VLOOKUP(A518,Table1[#All],10,FALSE)</f>
        <v>tier - 1</v>
      </c>
      <c r="P518" t="str">
        <f>VLOOKUP(A518,Table1[#All],12,FALSE)</f>
        <v>R1024</v>
      </c>
      <c r="Q518">
        <f>VLOOKUP(A518,Table1[#All],6,FALSE)</f>
        <v>43</v>
      </c>
    </row>
    <row r="519" spans="1:17" x14ac:dyDescent="0.3">
      <c r="A519" s="10" t="s">
        <v>1852</v>
      </c>
      <c r="B519" t="str">
        <f>VLOOKUP(A519,'Customer Names'!A518:E2853,5,FALSE)</f>
        <v>Lockyer</v>
      </c>
      <c r="C519">
        <f>VLOOKUP(A519,'Medical Examinations'!A518:J2853,2,FALSE)</f>
        <v>27.94</v>
      </c>
      <c r="D519">
        <f>VLOOKUP(A519,'Medical Examinations'!A518:J2853,4,FALSE)</f>
        <v>4.4800000000000004</v>
      </c>
      <c r="E519" t="str">
        <f>VLOOKUP(A519,'Medical Examinations'!A518:J2853,6,FALSE)</f>
        <v>No</v>
      </c>
      <c r="F519" t="str">
        <f>VLOOKUP(A519,'Medical Examinations'!A518:K2853,7,FALSE)</f>
        <v>No</v>
      </c>
      <c r="G519" t="str">
        <f>VLOOKUP(A519,'Medical Examinations'!A518:L2853,8,FALSE)</f>
        <v>Yes</v>
      </c>
      <c r="H519">
        <f>VLOOKUP(A519,'Medical Examinations'!A518:M2853,9,FALSE)</f>
        <v>1</v>
      </c>
      <c r="I519" t="str">
        <f>VLOOKUP(A519,'Medical Examinations'!A518:N2853,10,FALSE)</f>
        <v>Yes</v>
      </c>
      <c r="J519" t="str">
        <f>VLOOKUP(A519,'Medical Examinations'!A518:O2853,3,FALSE)</f>
        <v>Over Weight</v>
      </c>
      <c r="K519" t="str">
        <f>VLOOKUP(A519,'Medical Examinations'!A518:P2853,5,FALSE)</f>
        <v>Normal</v>
      </c>
      <c r="L519" t="str">
        <f>VLOOKUP(A519,Table1[#All],5,FALSE)</f>
        <v>28-Sep-1993</v>
      </c>
      <c r="M519" s="16">
        <f>VLOOKUP(A519,Table1[#All],8,FALSE)</f>
        <v>19107.78</v>
      </c>
      <c r="N519" t="str">
        <f>VLOOKUP(A519,Table1[#All],9,FALSE)</f>
        <v>tier - 1</v>
      </c>
      <c r="O519" t="str">
        <f>VLOOKUP(A519,Table1[#All],10,FALSE)</f>
        <v>tier - 2</v>
      </c>
      <c r="P519" t="str">
        <f>VLOOKUP(A519,Table1[#All],12,FALSE)</f>
        <v>R1013</v>
      </c>
      <c r="Q519">
        <f>VLOOKUP(A519,Table1[#All],6,FALSE)</f>
        <v>29</v>
      </c>
    </row>
    <row r="520" spans="1:17" x14ac:dyDescent="0.3">
      <c r="A520" s="10" t="s">
        <v>1851</v>
      </c>
      <c r="B520" t="str">
        <f>VLOOKUP(A520,'Customer Names'!A519:E2854,5,FALSE)</f>
        <v>Byrnes</v>
      </c>
      <c r="C520">
        <f>VLOOKUP(A520,'Medical Examinations'!A519:J2854,2,FALSE)</f>
        <v>27.1</v>
      </c>
      <c r="D520">
        <f>VLOOKUP(A520,'Medical Examinations'!A519:J2854,4,FALSE)</f>
        <v>5.73</v>
      </c>
      <c r="E520" t="str">
        <f>VLOOKUP(A520,'Medical Examinations'!A519:J2854,6,FALSE)</f>
        <v>No</v>
      </c>
      <c r="F520" t="str">
        <f>VLOOKUP(A520,'Medical Examinations'!A519:K2854,7,FALSE)</f>
        <v>No</v>
      </c>
      <c r="G520" t="str">
        <f>VLOOKUP(A520,'Medical Examinations'!A519:L2854,8,FALSE)</f>
        <v>No</v>
      </c>
      <c r="H520">
        <f>VLOOKUP(A520,'Medical Examinations'!A519:M2854,9,FALSE)</f>
        <v>0</v>
      </c>
      <c r="I520" t="str">
        <f>VLOOKUP(A520,'Medical Examinations'!A519:N2854,10,FALSE)</f>
        <v>Yes</v>
      </c>
      <c r="J520" t="str">
        <f>VLOOKUP(A520,'Medical Examinations'!A519:O2854,3,FALSE)</f>
        <v>Over Weight</v>
      </c>
      <c r="K520" t="str">
        <f>VLOOKUP(A520,'Medical Examinations'!A519:P2854,5,FALSE)</f>
        <v>Prediabetes</v>
      </c>
      <c r="L520" t="str">
        <f>VLOOKUP(A520,Table1[#All],5,FALSE)</f>
        <v>05-Jun-1989</v>
      </c>
      <c r="M520" s="16">
        <f>VLOOKUP(A520,Table1[#All],8,FALSE)</f>
        <v>19040.88</v>
      </c>
      <c r="N520" t="str">
        <f>VLOOKUP(A520,Table1[#All],9,FALSE)</f>
        <v>tier - 1</v>
      </c>
      <c r="O520" t="str">
        <f>VLOOKUP(A520,Table1[#All],10,FALSE)</f>
        <v>tier - 3</v>
      </c>
      <c r="P520" t="str">
        <f>VLOOKUP(A520,Table1[#All],12,FALSE)</f>
        <v>R1011</v>
      </c>
      <c r="Q520">
        <f>VLOOKUP(A520,Table1[#All],6,FALSE)</f>
        <v>34</v>
      </c>
    </row>
    <row r="521" spans="1:17" x14ac:dyDescent="0.3">
      <c r="A521" s="10" t="s">
        <v>1850</v>
      </c>
      <c r="B521" t="str">
        <f>VLOOKUP(A521,'Customer Names'!A520:E2855,5,FALSE)</f>
        <v>Norris</v>
      </c>
      <c r="C521">
        <f>VLOOKUP(A521,'Medical Examinations'!A520:J2855,2,FALSE)</f>
        <v>18.3</v>
      </c>
      <c r="D521">
        <f>VLOOKUP(A521,'Medical Examinations'!A520:J2855,4,FALSE)</f>
        <v>5.46</v>
      </c>
      <c r="E521" t="str">
        <f>VLOOKUP(A521,'Medical Examinations'!A520:J2855,6,FALSE)</f>
        <v>Yes</v>
      </c>
      <c r="F521" t="str">
        <f>VLOOKUP(A521,'Medical Examinations'!A520:K2855,7,FALSE)</f>
        <v>No</v>
      </c>
      <c r="G521" t="str">
        <f>VLOOKUP(A521,'Medical Examinations'!A520:L2855,8,FALSE)</f>
        <v>Yes</v>
      </c>
      <c r="H521">
        <f>VLOOKUP(A521,'Medical Examinations'!A520:M2855,9,FALSE)</f>
        <v>1</v>
      </c>
      <c r="I521" t="str">
        <f>VLOOKUP(A521,'Medical Examinations'!A520:N2855,10,FALSE)</f>
        <v>Yes</v>
      </c>
      <c r="J521" t="str">
        <f>VLOOKUP(A521,'Medical Examinations'!A520:O2855,3,FALSE)</f>
        <v>Under Weight</v>
      </c>
      <c r="K521" t="str">
        <f>VLOOKUP(A521,'Medical Examinations'!A520:P2855,5,FALSE)</f>
        <v>Normal</v>
      </c>
      <c r="L521" t="str">
        <f>VLOOKUP(A521,Table1[#All],5,FALSE)</f>
        <v>19-Dec-1983</v>
      </c>
      <c r="M521" s="16">
        <f>VLOOKUP(A521,Table1[#All],8,FALSE)</f>
        <v>19023.259999999998</v>
      </c>
      <c r="N521" t="str">
        <f>VLOOKUP(A521,Table1[#All],9,FALSE)</f>
        <v>tier - 1</v>
      </c>
      <c r="O521" t="str">
        <f>VLOOKUP(A521,Table1[#All],10,FALSE)</f>
        <v>tier - 3</v>
      </c>
      <c r="P521" t="str">
        <f>VLOOKUP(A521,Table1[#All],12,FALSE)</f>
        <v>R1011</v>
      </c>
      <c r="Q521">
        <f>VLOOKUP(A521,Table1[#All],6,FALSE)</f>
        <v>39</v>
      </c>
    </row>
    <row r="522" spans="1:17" x14ac:dyDescent="0.3">
      <c r="A522" s="10" t="s">
        <v>1849</v>
      </c>
      <c r="B522" t="str">
        <f>VLOOKUP(A522,'Customer Names'!A521:E2856,5,FALSE)</f>
        <v>Darda</v>
      </c>
      <c r="C522">
        <f>VLOOKUP(A522,'Medical Examinations'!A521:J2856,2,FALSE)</f>
        <v>25.3</v>
      </c>
      <c r="D522">
        <f>VLOOKUP(A522,'Medical Examinations'!A521:J2856,4,FALSE)</f>
        <v>5.0199999999999996</v>
      </c>
      <c r="E522" t="str">
        <f>VLOOKUP(A522,'Medical Examinations'!A521:J2856,6,FALSE)</f>
        <v>Yes</v>
      </c>
      <c r="F522" t="str">
        <f>VLOOKUP(A522,'Medical Examinations'!A521:K2856,7,FALSE)</f>
        <v>No</v>
      </c>
      <c r="G522" t="str">
        <f>VLOOKUP(A522,'Medical Examinations'!A521:L2856,8,FALSE)</f>
        <v>No</v>
      </c>
      <c r="H522">
        <f>VLOOKUP(A522,'Medical Examinations'!A521:M2856,9,FALSE)</f>
        <v>1</v>
      </c>
      <c r="I522" t="str">
        <f>VLOOKUP(A522,'Medical Examinations'!A521:N2856,10,FALSE)</f>
        <v>Yes</v>
      </c>
      <c r="J522" t="str">
        <f>VLOOKUP(A522,'Medical Examinations'!A521:O2856,3,FALSE)</f>
        <v>Over Weight</v>
      </c>
      <c r="K522" t="str">
        <f>VLOOKUP(A522,'Medical Examinations'!A521:P2856,5,FALSE)</f>
        <v>Normal</v>
      </c>
      <c r="L522" t="str">
        <f>VLOOKUP(A522,Table1[#All],5,FALSE)</f>
        <v>24-Oct-1988</v>
      </c>
      <c r="M522" s="16">
        <f>VLOOKUP(A522,Table1[#All],8,FALSE)</f>
        <v>18972.5</v>
      </c>
      <c r="N522" t="str">
        <f>VLOOKUP(A522,Table1[#All],9,FALSE)</f>
        <v>tier - 1</v>
      </c>
      <c r="O522" t="str">
        <f>VLOOKUP(A522,Table1[#All],10,FALSE)</f>
        <v>tier - 3</v>
      </c>
      <c r="P522" t="str">
        <f>VLOOKUP(A522,Table1[#All],12,FALSE)</f>
        <v>R1013</v>
      </c>
      <c r="Q522">
        <f>VLOOKUP(A522,Table1[#All],6,FALSE)</f>
        <v>34</v>
      </c>
    </row>
    <row r="523" spans="1:17" x14ac:dyDescent="0.3">
      <c r="A523" s="10" t="s">
        <v>1848</v>
      </c>
      <c r="B523" t="str">
        <f>VLOOKUP(A523,'Customer Names'!A522:E2857,5,FALSE)</f>
        <v>Otstot</v>
      </c>
      <c r="C523">
        <f>VLOOKUP(A523,'Medical Examinations'!A522:J2857,2,FALSE)</f>
        <v>38.83</v>
      </c>
      <c r="D523">
        <f>VLOOKUP(A523,'Medical Examinations'!A522:J2857,4,FALSE)</f>
        <v>6.36</v>
      </c>
      <c r="E523" t="str">
        <f>VLOOKUP(A523,'Medical Examinations'!A522:J2857,6,FALSE)</f>
        <v>No</v>
      </c>
      <c r="F523" t="str">
        <f>VLOOKUP(A523,'Medical Examinations'!A522:K2857,7,FALSE)</f>
        <v>No</v>
      </c>
      <c r="G523" t="str">
        <f>VLOOKUP(A523,'Medical Examinations'!A522:L2857,8,FALSE)</f>
        <v>No</v>
      </c>
      <c r="H523">
        <f>VLOOKUP(A523,'Medical Examinations'!A522:M2857,9,FALSE)</f>
        <v>1</v>
      </c>
      <c r="I523" t="str">
        <f>VLOOKUP(A523,'Medical Examinations'!A522:N2857,10,FALSE)</f>
        <v>No</v>
      </c>
      <c r="J523" t="str">
        <f>VLOOKUP(A523,'Medical Examinations'!A522:O2857,3,FALSE)</f>
        <v>Obesity</v>
      </c>
      <c r="K523" t="str">
        <f>VLOOKUP(A523,'Medical Examinations'!A522:P2857,5,FALSE)</f>
        <v>Prediabetes</v>
      </c>
      <c r="L523" t="str">
        <f>VLOOKUP(A523,Table1[#All],5,FALSE)</f>
        <v>30-Nov-1992</v>
      </c>
      <c r="M523" s="16">
        <f>VLOOKUP(A523,Table1[#All],8,FALSE)</f>
        <v>18963.169999999998</v>
      </c>
      <c r="N523" t="str">
        <f>VLOOKUP(A523,Table1[#All],9,FALSE)</f>
        <v>tier - 1</v>
      </c>
      <c r="O523" t="str">
        <f>VLOOKUP(A523,Table1[#All],10,FALSE)</f>
        <v>tier - 1</v>
      </c>
      <c r="P523" t="str">
        <f>VLOOKUP(A523,Table1[#All],12,FALSE)</f>
        <v>R1013</v>
      </c>
      <c r="Q523">
        <f>VLOOKUP(A523,Table1[#All],6,FALSE)</f>
        <v>30</v>
      </c>
    </row>
    <row r="524" spans="1:17" x14ac:dyDescent="0.3">
      <c r="A524" s="10" t="s">
        <v>1847</v>
      </c>
      <c r="B524" t="str">
        <f>VLOOKUP(A524,'Customer Names'!A523:E2858,5,FALSE)</f>
        <v>Bowley</v>
      </c>
      <c r="C524">
        <f>VLOOKUP(A524,'Medical Examinations'!A523:J2858,2,FALSE)</f>
        <v>27.6</v>
      </c>
      <c r="D524">
        <f>VLOOKUP(A524,'Medical Examinations'!A523:J2858,4,FALSE)</f>
        <v>5.36</v>
      </c>
      <c r="E524" t="str">
        <f>VLOOKUP(A524,'Medical Examinations'!A523:J2858,6,FALSE)</f>
        <v>No</v>
      </c>
      <c r="F524" t="str">
        <f>VLOOKUP(A524,'Medical Examinations'!A523:K2858,7,FALSE)</f>
        <v>No</v>
      </c>
      <c r="G524" t="str">
        <f>VLOOKUP(A524,'Medical Examinations'!A523:L2858,8,FALSE)</f>
        <v>No</v>
      </c>
      <c r="H524">
        <f>VLOOKUP(A524,'Medical Examinations'!A523:M2858,9,FALSE)</f>
        <v>1</v>
      </c>
      <c r="I524" t="str">
        <f>VLOOKUP(A524,'Medical Examinations'!A523:N2858,10,FALSE)</f>
        <v>No</v>
      </c>
      <c r="J524" t="str">
        <f>VLOOKUP(A524,'Medical Examinations'!A523:O2858,3,FALSE)</f>
        <v>Over Weight</v>
      </c>
      <c r="K524" t="str">
        <f>VLOOKUP(A524,'Medical Examinations'!A523:P2858,5,FALSE)</f>
        <v>Normal</v>
      </c>
      <c r="L524" t="str">
        <f>VLOOKUP(A524,Table1[#All],5,FALSE)</f>
        <v>06-Aug-1998</v>
      </c>
      <c r="M524" s="16">
        <f>VLOOKUP(A524,Table1[#All],8,FALSE)</f>
        <v>18955.22</v>
      </c>
      <c r="N524" t="str">
        <f>VLOOKUP(A524,Table1[#All],9,FALSE)</f>
        <v>tier - 1</v>
      </c>
      <c r="O524" t="str">
        <f>VLOOKUP(A524,Table1[#All],10,FALSE)</f>
        <v>tier - 3</v>
      </c>
      <c r="P524" t="str">
        <f>VLOOKUP(A524,Table1[#All],12,FALSE)</f>
        <v>R1011</v>
      </c>
      <c r="Q524">
        <f>VLOOKUP(A524,Table1[#All],6,FALSE)</f>
        <v>24</v>
      </c>
    </row>
    <row r="525" spans="1:17" x14ac:dyDescent="0.3">
      <c r="A525" s="10" t="s">
        <v>1846</v>
      </c>
      <c r="B525" t="str">
        <f>VLOOKUP(A525,'Customer Names'!A524:E2859,5,FALSE)</f>
        <v>Rogers</v>
      </c>
      <c r="C525">
        <f>VLOOKUP(A525,'Medical Examinations'!A524:J2859,2,FALSE)</f>
        <v>46.4</v>
      </c>
      <c r="D525">
        <f>VLOOKUP(A525,'Medical Examinations'!A524:J2859,4,FALSE)</f>
        <v>8.3699999999999992</v>
      </c>
      <c r="E525" t="str">
        <f>VLOOKUP(A525,'Medical Examinations'!A524:J2859,6,FALSE)</f>
        <v>Yes</v>
      </c>
      <c r="F525" t="str">
        <f>VLOOKUP(A525,'Medical Examinations'!A524:K2859,7,FALSE)</f>
        <v>No</v>
      </c>
      <c r="G525" t="str">
        <f>VLOOKUP(A525,'Medical Examinations'!A524:L2859,8,FALSE)</f>
        <v>Yes</v>
      </c>
      <c r="H525">
        <f>VLOOKUP(A525,'Medical Examinations'!A524:M2859,9,FALSE)</f>
        <v>1</v>
      </c>
      <c r="I525" t="str">
        <f>VLOOKUP(A525,'Medical Examinations'!A524:N2859,10,FALSE)</f>
        <v>No</v>
      </c>
      <c r="J525" t="str">
        <f>VLOOKUP(A525,'Medical Examinations'!A524:O2859,3,FALSE)</f>
        <v>Obesity</v>
      </c>
      <c r="K525" t="str">
        <f>VLOOKUP(A525,'Medical Examinations'!A524:P2859,5,FALSE)</f>
        <v>Diabetes</v>
      </c>
      <c r="L525" t="str">
        <f>VLOOKUP(A525,Table1[#All],5,FALSE)</f>
        <v>20-Oct-1963</v>
      </c>
      <c r="M525" s="16">
        <f>VLOOKUP(A525,Table1[#All],8,FALSE)</f>
        <v>18954.560000000001</v>
      </c>
      <c r="N525" t="str">
        <f>VLOOKUP(A525,Table1[#All],9,FALSE)</f>
        <v>tier - 1</v>
      </c>
      <c r="O525" t="str">
        <f>VLOOKUP(A525,Table1[#All],10,FALSE)</f>
        <v>tier - 1</v>
      </c>
      <c r="P525" t="str">
        <f>VLOOKUP(A525,Table1[#All],12,FALSE)</f>
        <v>R1026</v>
      </c>
      <c r="Q525">
        <f>VLOOKUP(A525,Table1[#All],6,FALSE)</f>
        <v>59</v>
      </c>
    </row>
    <row r="526" spans="1:17" x14ac:dyDescent="0.3">
      <c r="A526" s="10" t="s">
        <v>1845</v>
      </c>
      <c r="B526" t="str">
        <f>VLOOKUP(A526,'Customer Names'!A525:E2860,5,FALSE)</f>
        <v>Mclaughlin</v>
      </c>
      <c r="C526">
        <f>VLOOKUP(A526,'Medical Examinations'!A525:J2860,2,FALSE)</f>
        <v>51.92</v>
      </c>
      <c r="D526">
        <f>VLOOKUP(A526,'Medical Examinations'!A525:J2860,4,FALSE)</f>
        <v>5.18</v>
      </c>
      <c r="E526" t="str">
        <f>VLOOKUP(A526,'Medical Examinations'!A525:J2860,6,FALSE)</f>
        <v>Yes</v>
      </c>
      <c r="F526" t="str">
        <f>VLOOKUP(A526,'Medical Examinations'!A525:K2860,7,FALSE)</f>
        <v>No</v>
      </c>
      <c r="G526" t="str">
        <f>VLOOKUP(A526,'Medical Examinations'!A525:L2860,8,FALSE)</f>
        <v>Yes</v>
      </c>
      <c r="H526">
        <f>VLOOKUP(A526,'Medical Examinations'!A525:M2860,9,FALSE)</f>
        <v>1</v>
      </c>
      <c r="I526" t="str">
        <f>VLOOKUP(A526,'Medical Examinations'!A525:N2860,10,FALSE)</f>
        <v>No</v>
      </c>
      <c r="J526" t="str">
        <f>VLOOKUP(A526,'Medical Examinations'!A525:O2860,3,FALSE)</f>
        <v>Obesity</v>
      </c>
      <c r="K526" t="str">
        <f>VLOOKUP(A526,'Medical Examinations'!A525:P2860,5,FALSE)</f>
        <v>Normal</v>
      </c>
      <c r="L526" t="str">
        <f>VLOOKUP(A526,Table1[#All],5,FALSE)</f>
        <v>03-Aug-1969</v>
      </c>
      <c r="M526" s="16">
        <f>VLOOKUP(A526,Table1[#All],8,FALSE)</f>
        <v>18932.810000000001</v>
      </c>
      <c r="N526" t="str">
        <f>VLOOKUP(A526,Table1[#All],9,FALSE)</f>
        <v>tier - 1</v>
      </c>
      <c r="O526" t="str">
        <f>VLOOKUP(A526,Table1[#All],10,FALSE)</f>
        <v>tier - 3</v>
      </c>
      <c r="P526" t="str">
        <f>VLOOKUP(A526,Table1[#All],12,FALSE)</f>
        <v>R1012</v>
      </c>
      <c r="Q526">
        <f>VLOOKUP(A526,Table1[#All],6,FALSE)</f>
        <v>53</v>
      </c>
    </row>
    <row r="527" spans="1:17" x14ac:dyDescent="0.3">
      <c r="A527" s="10" t="s">
        <v>1844</v>
      </c>
      <c r="B527" t="str">
        <f>VLOOKUP(A527,'Customer Names'!A526:E2861,5,FALSE)</f>
        <v>Ziegler</v>
      </c>
      <c r="C527">
        <f>VLOOKUP(A527,'Medical Examinations'!A526:J2861,2,FALSE)</f>
        <v>32.395000000000003</v>
      </c>
      <c r="D527">
        <f>VLOOKUP(A527,'Medical Examinations'!A526:J2861,4,FALSE)</f>
        <v>5.68</v>
      </c>
      <c r="E527" t="str">
        <f>VLOOKUP(A527,'Medical Examinations'!A526:J2861,6,FALSE)</f>
        <v>Yes</v>
      </c>
      <c r="F527" t="str">
        <f>VLOOKUP(A527,'Medical Examinations'!A526:K2861,7,FALSE)</f>
        <v>No</v>
      </c>
      <c r="G527" t="str">
        <f>VLOOKUP(A527,'Medical Examinations'!A526:L2861,8,FALSE)</f>
        <v>No</v>
      </c>
      <c r="H527">
        <f>VLOOKUP(A527,'Medical Examinations'!A526:M2861,9,FALSE)</f>
        <v>1</v>
      </c>
      <c r="I527" t="str">
        <f>VLOOKUP(A527,'Medical Examinations'!A526:N2861,10,FALSE)</f>
        <v>No</v>
      </c>
      <c r="J527" t="str">
        <f>VLOOKUP(A527,'Medical Examinations'!A526:O2861,3,FALSE)</f>
        <v>Obesity</v>
      </c>
      <c r="K527" t="str">
        <f>VLOOKUP(A527,'Medical Examinations'!A526:P2861,5,FALSE)</f>
        <v>Normal</v>
      </c>
      <c r="L527" t="str">
        <f>VLOOKUP(A527,Table1[#All],5,FALSE)</f>
        <v>27-Sep-1995</v>
      </c>
      <c r="M527" s="16">
        <f>VLOOKUP(A527,Table1[#All],8,FALSE)</f>
        <v>18903.490000000002</v>
      </c>
      <c r="N527" t="str">
        <f>VLOOKUP(A527,Table1[#All],9,FALSE)</f>
        <v>tier - 1</v>
      </c>
      <c r="O527" t="str">
        <f>VLOOKUP(A527,Table1[#All],10,FALSE)</f>
        <v>tier - 2</v>
      </c>
      <c r="P527" t="str">
        <f>VLOOKUP(A527,Table1[#All],12,FALSE)</f>
        <v>R1024</v>
      </c>
      <c r="Q527">
        <f>VLOOKUP(A527,Table1[#All],6,FALSE)</f>
        <v>27</v>
      </c>
    </row>
    <row r="528" spans="1:17" x14ac:dyDescent="0.3">
      <c r="A528" s="10" t="s">
        <v>1843</v>
      </c>
      <c r="B528" t="str">
        <f>VLOOKUP(A528,'Customer Names'!A527:E2862,5,FALSE)</f>
        <v>Hughey</v>
      </c>
      <c r="C528">
        <f>VLOOKUP(A528,'Medical Examinations'!A527:J2862,2,FALSE)</f>
        <v>46.19</v>
      </c>
      <c r="D528">
        <f>VLOOKUP(A528,'Medical Examinations'!A527:J2862,4,FALSE)</f>
        <v>7.31</v>
      </c>
      <c r="E528" t="str">
        <f>VLOOKUP(A528,'Medical Examinations'!A527:J2862,6,FALSE)</f>
        <v>Yes</v>
      </c>
      <c r="F528" t="str">
        <f>VLOOKUP(A528,'Medical Examinations'!A527:K2862,7,FALSE)</f>
        <v>No</v>
      </c>
      <c r="G528" t="str">
        <f>VLOOKUP(A528,'Medical Examinations'!A527:L2862,8,FALSE)</f>
        <v>Yes</v>
      </c>
      <c r="H528">
        <f>VLOOKUP(A528,'Medical Examinations'!A527:M2862,9,FALSE)</f>
        <v>1</v>
      </c>
      <c r="I528" t="str">
        <f>VLOOKUP(A528,'Medical Examinations'!A527:N2862,10,FALSE)</f>
        <v>No</v>
      </c>
      <c r="J528" t="str">
        <f>VLOOKUP(A528,'Medical Examinations'!A527:O2862,3,FALSE)</f>
        <v>Obesity</v>
      </c>
      <c r="K528" t="str">
        <f>VLOOKUP(A528,'Medical Examinations'!A527:P2862,5,FALSE)</f>
        <v>Diabetes</v>
      </c>
      <c r="L528" t="str">
        <f>VLOOKUP(A528,Table1[#All],5,FALSE)</f>
        <v>06-Dec-1963</v>
      </c>
      <c r="M528" s="16">
        <f>VLOOKUP(A528,Table1[#All],8,FALSE)</f>
        <v>18883.330000000002</v>
      </c>
      <c r="N528" t="str">
        <f>VLOOKUP(A528,Table1[#All],9,FALSE)</f>
        <v>tier - 1</v>
      </c>
      <c r="O528" t="str">
        <f>VLOOKUP(A528,Table1[#All],10,FALSE)</f>
        <v>tier - 1</v>
      </c>
      <c r="P528" t="str">
        <f>VLOOKUP(A528,Table1[#All],12,FALSE)</f>
        <v>R1026</v>
      </c>
      <c r="Q528">
        <f>VLOOKUP(A528,Table1[#All],6,FALSE)</f>
        <v>59</v>
      </c>
    </row>
    <row r="529" spans="1:17" x14ac:dyDescent="0.3">
      <c r="A529" s="10" t="s">
        <v>1842</v>
      </c>
      <c r="B529" t="str">
        <f>VLOOKUP(A529,'Customer Names'!A528:E2863,5,FALSE)</f>
        <v>Knast</v>
      </c>
      <c r="C529">
        <f>VLOOKUP(A529,'Medical Examinations'!A528:J2863,2,FALSE)</f>
        <v>27.93</v>
      </c>
      <c r="D529">
        <f>VLOOKUP(A529,'Medical Examinations'!A528:J2863,4,FALSE)</f>
        <v>4.67</v>
      </c>
      <c r="E529" t="str">
        <f>VLOOKUP(A529,'Medical Examinations'!A528:J2863,6,FALSE)</f>
        <v>No</v>
      </c>
      <c r="F529" t="str">
        <f>VLOOKUP(A529,'Medical Examinations'!A528:K2863,7,FALSE)</f>
        <v>No</v>
      </c>
      <c r="G529" t="str">
        <f>VLOOKUP(A529,'Medical Examinations'!A528:L2863,8,FALSE)</f>
        <v>Yes</v>
      </c>
      <c r="H529">
        <f>VLOOKUP(A529,'Medical Examinations'!A528:M2863,9,FALSE)</f>
        <v>1</v>
      </c>
      <c r="I529" t="str">
        <f>VLOOKUP(A529,'Medical Examinations'!A528:N2863,10,FALSE)</f>
        <v>No</v>
      </c>
      <c r="J529" t="str">
        <f>VLOOKUP(A529,'Medical Examinations'!A528:O2863,3,FALSE)</f>
        <v>Over Weight</v>
      </c>
      <c r="K529" t="str">
        <f>VLOOKUP(A529,'Medical Examinations'!A528:P2863,5,FALSE)</f>
        <v>Normal</v>
      </c>
      <c r="L529" t="str">
        <f>VLOOKUP(A529,Table1[#All],5,FALSE)</f>
        <v>24-Jul-2003</v>
      </c>
      <c r="M529" s="16">
        <f>VLOOKUP(A529,Table1[#All],8,FALSE)</f>
        <v>18838.7</v>
      </c>
      <c r="N529" t="str">
        <f>VLOOKUP(A529,Table1[#All],9,FALSE)</f>
        <v>tier - 1</v>
      </c>
      <c r="O529" t="str">
        <f>VLOOKUP(A529,Table1[#All],10,FALSE)</f>
        <v>tier - 3</v>
      </c>
      <c r="P529" t="str">
        <f>VLOOKUP(A529,Table1[#All],12,FALSE)</f>
        <v>R1012</v>
      </c>
      <c r="Q529">
        <f>VLOOKUP(A529,Table1[#All],6,FALSE)</f>
        <v>19</v>
      </c>
    </row>
    <row r="530" spans="1:17" x14ac:dyDescent="0.3">
      <c r="A530" s="10" t="s">
        <v>1841</v>
      </c>
      <c r="B530" t="str">
        <f>VLOOKUP(A530,'Customer Names'!A529:E2864,5,FALSE)</f>
        <v>Stob</v>
      </c>
      <c r="C530">
        <f>VLOOKUP(A530,'Medical Examinations'!A529:J2864,2,FALSE)</f>
        <v>45.62</v>
      </c>
      <c r="D530">
        <f>VLOOKUP(A530,'Medical Examinations'!A529:J2864,4,FALSE)</f>
        <v>6.87</v>
      </c>
      <c r="E530" t="str">
        <f>VLOOKUP(A530,'Medical Examinations'!A529:J2864,6,FALSE)</f>
        <v>No</v>
      </c>
      <c r="F530" t="str">
        <f>VLOOKUP(A530,'Medical Examinations'!A529:K2864,7,FALSE)</f>
        <v>No</v>
      </c>
      <c r="G530" t="str">
        <f>VLOOKUP(A530,'Medical Examinations'!A529:L2864,8,FALSE)</f>
        <v>No</v>
      </c>
      <c r="H530">
        <f>VLOOKUP(A530,'Medical Examinations'!A529:M2864,9,FALSE)</f>
        <v>0</v>
      </c>
      <c r="I530" t="str">
        <f>VLOOKUP(A530,'Medical Examinations'!A529:N2864,10,FALSE)</f>
        <v>No</v>
      </c>
      <c r="J530" t="str">
        <f>VLOOKUP(A530,'Medical Examinations'!A529:O2864,3,FALSE)</f>
        <v>Obesity</v>
      </c>
      <c r="K530" t="str">
        <f>VLOOKUP(A530,'Medical Examinations'!A529:P2864,5,FALSE)</f>
        <v>Diabetes</v>
      </c>
      <c r="L530" t="str">
        <f>VLOOKUP(A530,Table1[#All],5,FALSE)</f>
        <v>18-Dec-1962</v>
      </c>
      <c r="M530" s="16">
        <f>VLOOKUP(A530,Table1[#All],8,FALSE)</f>
        <v>18815.53</v>
      </c>
      <c r="N530" t="str">
        <f>VLOOKUP(A530,Table1[#All],9,FALSE)</f>
        <v>tier - 1</v>
      </c>
      <c r="O530" t="str">
        <f>VLOOKUP(A530,Table1[#All],10,FALSE)</f>
        <v>tier - 1</v>
      </c>
      <c r="P530" t="str">
        <f>VLOOKUP(A530,Table1[#All],12,FALSE)</f>
        <v>R1023</v>
      </c>
      <c r="Q530">
        <f>VLOOKUP(A530,Table1[#All],6,FALSE)</f>
        <v>60</v>
      </c>
    </row>
    <row r="531" spans="1:17" x14ac:dyDescent="0.3">
      <c r="A531" s="10" t="s">
        <v>1840</v>
      </c>
      <c r="B531" t="str">
        <f>VLOOKUP(A531,'Customer Names'!A530:E2865,5,FALSE)</f>
        <v>Jensen</v>
      </c>
      <c r="C531">
        <f>VLOOKUP(A531,'Medical Examinations'!A530:J2865,2,FALSE)</f>
        <v>35.31</v>
      </c>
      <c r="D531">
        <f>VLOOKUP(A531,'Medical Examinations'!A530:J2865,4,FALSE)</f>
        <v>5.87</v>
      </c>
      <c r="E531" t="str">
        <f>VLOOKUP(A531,'Medical Examinations'!A530:J2865,6,FALSE)</f>
        <v>No</v>
      </c>
      <c r="F531" t="str">
        <f>VLOOKUP(A531,'Medical Examinations'!A530:K2865,7,FALSE)</f>
        <v>No</v>
      </c>
      <c r="G531" t="str">
        <f>VLOOKUP(A531,'Medical Examinations'!A530:L2865,8,FALSE)</f>
        <v>Yes</v>
      </c>
      <c r="H531">
        <f>VLOOKUP(A531,'Medical Examinations'!A530:M2865,9,FALSE)</f>
        <v>1</v>
      </c>
      <c r="I531" t="str">
        <f>VLOOKUP(A531,'Medical Examinations'!A530:N2865,10,FALSE)</f>
        <v>No</v>
      </c>
      <c r="J531" t="str">
        <f>VLOOKUP(A531,'Medical Examinations'!A530:O2865,3,FALSE)</f>
        <v>Obesity</v>
      </c>
      <c r="K531" t="str">
        <f>VLOOKUP(A531,'Medical Examinations'!A530:P2865,5,FALSE)</f>
        <v>Prediabetes</v>
      </c>
      <c r="L531" t="str">
        <f>VLOOKUP(A531,Table1[#All],5,FALSE)</f>
        <v>15-Oct-1979</v>
      </c>
      <c r="M531" s="16">
        <f>VLOOKUP(A531,Table1[#All],8,FALSE)</f>
        <v>18806.150000000001</v>
      </c>
      <c r="N531" t="str">
        <f>VLOOKUP(A531,Table1[#All],9,FALSE)</f>
        <v>tier - 1</v>
      </c>
      <c r="O531" t="str">
        <f>VLOOKUP(A531,Table1[#All],10,FALSE)</f>
        <v>tier - 2</v>
      </c>
      <c r="P531" t="str">
        <f>VLOOKUP(A531,Table1[#All],12,FALSE)</f>
        <v>R1013</v>
      </c>
      <c r="Q531">
        <f>VLOOKUP(A531,Table1[#All],6,FALSE)</f>
        <v>43</v>
      </c>
    </row>
    <row r="532" spans="1:17" x14ac:dyDescent="0.3">
      <c r="A532" s="10" t="s">
        <v>1839</v>
      </c>
      <c r="B532" t="str">
        <f>VLOOKUP(A532,'Customer Names'!A531:E2866,5,FALSE)</f>
        <v>Mutter</v>
      </c>
      <c r="C532">
        <f>VLOOKUP(A532,'Medical Examinations'!A531:J2866,2,FALSE)</f>
        <v>30.4</v>
      </c>
      <c r="D532">
        <f>VLOOKUP(A532,'Medical Examinations'!A531:J2866,4,FALSE)</f>
        <v>4.07</v>
      </c>
      <c r="E532" t="str">
        <f>VLOOKUP(A532,'Medical Examinations'!A531:J2866,6,FALSE)</f>
        <v>Yes</v>
      </c>
      <c r="F532" t="str">
        <f>VLOOKUP(A532,'Medical Examinations'!A531:K2866,7,FALSE)</f>
        <v>No</v>
      </c>
      <c r="G532" t="str">
        <f>VLOOKUP(A532,'Medical Examinations'!A531:L2866,8,FALSE)</f>
        <v>No</v>
      </c>
      <c r="H532">
        <f>VLOOKUP(A532,'Medical Examinations'!A531:M2866,9,FALSE)</f>
        <v>1</v>
      </c>
      <c r="I532" t="str">
        <f>VLOOKUP(A532,'Medical Examinations'!A531:N2866,10,FALSE)</f>
        <v>No</v>
      </c>
      <c r="J532" t="str">
        <f>VLOOKUP(A532,'Medical Examinations'!A531:O2866,3,FALSE)</f>
        <v>Obesity</v>
      </c>
      <c r="K532" t="str">
        <f>VLOOKUP(A532,'Medical Examinations'!A531:P2866,5,FALSE)</f>
        <v>Normal</v>
      </c>
      <c r="L532" t="str">
        <f>VLOOKUP(A532,Table1[#All],5,FALSE)</f>
        <v>28-Nov-1995</v>
      </c>
      <c r="M532" s="16">
        <f>VLOOKUP(A532,Table1[#All],8,FALSE)</f>
        <v>18804.75</v>
      </c>
      <c r="N532" t="str">
        <f>VLOOKUP(A532,Table1[#All],9,FALSE)</f>
        <v>tier - 1</v>
      </c>
      <c r="O532" t="str">
        <f>VLOOKUP(A532,Table1[#All],10,FALSE)</f>
        <v>tier - 1</v>
      </c>
      <c r="P532" t="str">
        <f>VLOOKUP(A532,Table1[#All],12,FALSE)</f>
        <v>R1012</v>
      </c>
      <c r="Q532">
        <f>VLOOKUP(A532,Table1[#All],6,FALSE)</f>
        <v>27</v>
      </c>
    </row>
    <row r="533" spans="1:17" x14ac:dyDescent="0.3">
      <c r="A533" s="10" t="s">
        <v>1838</v>
      </c>
      <c r="B533" t="str">
        <f>VLOOKUP(A533,'Customer Names'!A532:E2867,5,FALSE)</f>
        <v>Ahern</v>
      </c>
      <c r="C533">
        <f>VLOOKUP(A533,'Medical Examinations'!A532:J2867,2,FALSE)</f>
        <v>20.13</v>
      </c>
      <c r="D533">
        <f>VLOOKUP(A533,'Medical Examinations'!A532:J2867,4,FALSE)</f>
        <v>6.47</v>
      </c>
      <c r="E533" t="str">
        <f>VLOOKUP(A533,'Medical Examinations'!A532:J2867,6,FALSE)</f>
        <v>No</v>
      </c>
      <c r="F533" t="str">
        <f>VLOOKUP(A533,'Medical Examinations'!A532:K2867,7,FALSE)</f>
        <v>No</v>
      </c>
      <c r="G533" t="str">
        <f>VLOOKUP(A533,'Medical Examinations'!A532:L2867,8,FALSE)</f>
        <v>Yes</v>
      </c>
      <c r="H533">
        <f>VLOOKUP(A533,'Medical Examinations'!A532:M2867,9,FALSE)</f>
        <v>1</v>
      </c>
      <c r="I533" t="str">
        <f>VLOOKUP(A533,'Medical Examinations'!A532:N2867,10,FALSE)</f>
        <v>Yes</v>
      </c>
      <c r="J533" t="str">
        <f>VLOOKUP(A533,'Medical Examinations'!A532:O2867,3,FALSE)</f>
        <v>Normal Weight</v>
      </c>
      <c r="K533" t="str">
        <f>VLOOKUP(A533,'Medical Examinations'!A532:P2867,5,FALSE)</f>
        <v>Diabetes</v>
      </c>
      <c r="L533" t="str">
        <f>VLOOKUP(A533,Table1[#All],5,FALSE)</f>
        <v>19-Nov-1979</v>
      </c>
      <c r="M533" s="16">
        <f>VLOOKUP(A533,Table1[#All],8,FALSE)</f>
        <v>18767.740000000002</v>
      </c>
      <c r="N533" t="str">
        <f>VLOOKUP(A533,Table1[#All],9,FALSE)</f>
        <v>tier - 1</v>
      </c>
      <c r="O533" t="str">
        <f>VLOOKUP(A533,Table1[#All],10,FALSE)</f>
        <v>tier - 1</v>
      </c>
      <c r="P533" t="str">
        <f>VLOOKUP(A533,Table1[#All],12,FALSE)</f>
        <v>R1013</v>
      </c>
      <c r="Q533">
        <f>VLOOKUP(A533,Table1[#All],6,FALSE)</f>
        <v>43</v>
      </c>
    </row>
    <row r="534" spans="1:17" x14ac:dyDescent="0.3">
      <c r="A534" s="10" t="s">
        <v>1837</v>
      </c>
      <c r="B534" t="str">
        <f>VLOOKUP(A534,'Customer Names'!A533:E2868,5,FALSE)</f>
        <v>Chviruk</v>
      </c>
      <c r="C534">
        <f>VLOOKUP(A534,'Medical Examinations'!A533:J2868,2,FALSE)</f>
        <v>23.655000000000001</v>
      </c>
      <c r="D534">
        <f>VLOOKUP(A534,'Medical Examinations'!A533:J2868,4,FALSE)</f>
        <v>5.14</v>
      </c>
      <c r="E534" t="str">
        <f>VLOOKUP(A534,'Medical Examinations'!A533:J2868,6,FALSE)</f>
        <v>No</v>
      </c>
      <c r="F534" t="str">
        <f>VLOOKUP(A534,'Medical Examinations'!A533:K2868,7,FALSE)</f>
        <v>No</v>
      </c>
      <c r="G534" t="str">
        <f>VLOOKUP(A534,'Medical Examinations'!A533:L2868,8,FALSE)</f>
        <v>No</v>
      </c>
      <c r="H534">
        <f>VLOOKUP(A534,'Medical Examinations'!A533:M2868,9,FALSE)</f>
        <v>1</v>
      </c>
      <c r="I534" t="str">
        <f>VLOOKUP(A534,'Medical Examinations'!A533:N2868,10,FALSE)</f>
        <v>Yes</v>
      </c>
      <c r="J534" t="str">
        <f>VLOOKUP(A534,'Medical Examinations'!A533:O2868,3,FALSE)</f>
        <v>Normal Weight</v>
      </c>
      <c r="K534" t="str">
        <f>VLOOKUP(A534,'Medical Examinations'!A533:P2868,5,FALSE)</f>
        <v>Normal</v>
      </c>
      <c r="L534" t="str">
        <f>VLOOKUP(A534,Table1[#All],5,FALSE)</f>
        <v>27-Dec-1992</v>
      </c>
      <c r="M534" s="16">
        <f>VLOOKUP(A534,Table1[#All],8,FALSE)</f>
        <v>18765.88</v>
      </c>
      <c r="N534" t="str">
        <f>VLOOKUP(A534,Table1[#All],9,FALSE)</f>
        <v>tier - 1</v>
      </c>
      <c r="O534" t="str">
        <f>VLOOKUP(A534,Table1[#All],10,FALSE)</f>
        <v>tier - 2</v>
      </c>
      <c r="P534" t="str">
        <f>VLOOKUP(A534,Table1[#All],12,FALSE)</f>
        <v>R1012</v>
      </c>
      <c r="Q534">
        <f>VLOOKUP(A534,Table1[#All],6,FALSE)</f>
        <v>30</v>
      </c>
    </row>
    <row r="535" spans="1:17" x14ac:dyDescent="0.3">
      <c r="A535" s="10" t="s">
        <v>1836</v>
      </c>
      <c r="B535" t="str">
        <f>VLOOKUP(A535,'Customer Names'!A534:E2869,5,FALSE)</f>
        <v>Meehan</v>
      </c>
      <c r="C535">
        <f>VLOOKUP(A535,'Medical Examinations'!A534:J2869,2,FALSE)</f>
        <v>49.05</v>
      </c>
      <c r="D535">
        <f>VLOOKUP(A535,'Medical Examinations'!A534:J2869,4,FALSE)</f>
        <v>9.77</v>
      </c>
      <c r="E535" t="str">
        <f>VLOOKUP(A535,'Medical Examinations'!A534:J2869,6,FALSE)</f>
        <v>Yes</v>
      </c>
      <c r="F535" t="str">
        <f>VLOOKUP(A535,'Medical Examinations'!A534:K2869,7,FALSE)</f>
        <v>No</v>
      </c>
      <c r="G535" t="str">
        <f>VLOOKUP(A535,'Medical Examinations'!A534:L2869,8,FALSE)</f>
        <v>No</v>
      </c>
      <c r="H535">
        <f>VLOOKUP(A535,'Medical Examinations'!A534:M2869,9,FALSE)</f>
        <v>0</v>
      </c>
      <c r="I535" t="str">
        <f>VLOOKUP(A535,'Medical Examinations'!A534:N2869,10,FALSE)</f>
        <v>No</v>
      </c>
      <c r="J535" t="str">
        <f>VLOOKUP(A535,'Medical Examinations'!A534:O2869,3,FALSE)</f>
        <v>Obesity</v>
      </c>
      <c r="K535" t="str">
        <f>VLOOKUP(A535,'Medical Examinations'!A534:P2869,5,FALSE)</f>
        <v>Diabetes</v>
      </c>
      <c r="L535" t="str">
        <f>VLOOKUP(A535,Table1[#All],5,FALSE)</f>
        <v>30-Aug-1967</v>
      </c>
      <c r="M535" s="16">
        <f>VLOOKUP(A535,Table1[#All],8,FALSE)</f>
        <v>18694.689999999999</v>
      </c>
      <c r="N535" t="str">
        <f>VLOOKUP(A535,Table1[#All],9,FALSE)</f>
        <v>tier - 1</v>
      </c>
      <c r="O535" t="str">
        <f>VLOOKUP(A535,Table1[#All],10,FALSE)</f>
        <v>tier - 1</v>
      </c>
      <c r="P535" t="str">
        <f>VLOOKUP(A535,Table1[#All],12,FALSE)</f>
        <v>R1023</v>
      </c>
      <c r="Q535">
        <f>VLOOKUP(A535,Table1[#All],6,FALSE)</f>
        <v>55</v>
      </c>
    </row>
    <row r="536" spans="1:17" x14ac:dyDescent="0.3">
      <c r="A536" s="10" t="s">
        <v>1835</v>
      </c>
      <c r="B536" t="str">
        <f>VLOOKUP(A536,'Customer Names'!A535:E2870,5,FALSE)</f>
        <v>Gammon</v>
      </c>
      <c r="C536">
        <f>VLOOKUP(A536,'Medical Examinations'!A535:J2870,2,FALSE)</f>
        <v>51.94</v>
      </c>
      <c r="D536">
        <f>VLOOKUP(A536,'Medical Examinations'!A535:J2870,4,FALSE)</f>
        <v>8.8000000000000007</v>
      </c>
      <c r="E536" t="str">
        <f>VLOOKUP(A536,'Medical Examinations'!A535:J2870,6,FALSE)</f>
        <v>Yes</v>
      </c>
      <c r="F536" t="str">
        <f>VLOOKUP(A536,'Medical Examinations'!A535:K2870,7,FALSE)</f>
        <v>No</v>
      </c>
      <c r="G536" t="str">
        <f>VLOOKUP(A536,'Medical Examinations'!A535:L2870,8,FALSE)</f>
        <v>No</v>
      </c>
      <c r="H536">
        <f>VLOOKUP(A536,'Medical Examinations'!A535:M2870,9,FALSE)</f>
        <v>2</v>
      </c>
      <c r="I536" t="str">
        <f>VLOOKUP(A536,'Medical Examinations'!A535:N2870,10,FALSE)</f>
        <v>No</v>
      </c>
      <c r="J536" t="str">
        <f>VLOOKUP(A536,'Medical Examinations'!A535:O2870,3,FALSE)</f>
        <v>Obesity</v>
      </c>
      <c r="K536" t="str">
        <f>VLOOKUP(A536,'Medical Examinations'!A535:P2870,5,FALSE)</f>
        <v>Diabetes</v>
      </c>
      <c r="L536" t="str">
        <f>VLOOKUP(A536,Table1[#All],5,FALSE)</f>
        <v>17-Oct-1970</v>
      </c>
      <c r="M536" s="16">
        <f>VLOOKUP(A536,Table1[#All],8,FALSE)</f>
        <v>18682.740000000002</v>
      </c>
      <c r="N536" t="str">
        <f>VLOOKUP(A536,Table1[#All],9,FALSE)</f>
        <v>tier - 1</v>
      </c>
      <c r="O536" t="str">
        <f>VLOOKUP(A536,Table1[#All],10,FALSE)</f>
        <v>tier - 3</v>
      </c>
      <c r="P536" t="str">
        <f>VLOOKUP(A536,Table1[#All],12,FALSE)</f>
        <v>R1012</v>
      </c>
      <c r="Q536">
        <f>VLOOKUP(A536,Table1[#All],6,FALSE)</f>
        <v>52</v>
      </c>
    </row>
    <row r="537" spans="1:17" x14ac:dyDescent="0.3">
      <c r="A537" s="10" t="s">
        <v>1834</v>
      </c>
      <c r="B537" t="str">
        <f>VLOOKUP(A537,'Customer Names'!A536:E2871,5,FALSE)</f>
        <v>Lee</v>
      </c>
      <c r="C537">
        <f>VLOOKUP(A537,'Medical Examinations'!A536:J2871,2,FALSE)</f>
        <v>29.83</v>
      </c>
      <c r="D537">
        <f>VLOOKUP(A537,'Medical Examinations'!A536:J2871,4,FALSE)</f>
        <v>5.84</v>
      </c>
      <c r="E537" t="str">
        <f>VLOOKUP(A537,'Medical Examinations'!A536:J2871,6,FALSE)</f>
        <v>No</v>
      </c>
      <c r="F537" t="str">
        <f>VLOOKUP(A537,'Medical Examinations'!A536:K2871,7,FALSE)</f>
        <v>No</v>
      </c>
      <c r="G537" t="str">
        <f>VLOOKUP(A537,'Medical Examinations'!A536:L2871,8,FALSE)</f>
        <v>No</v>
      </c>
      <c r="H537">
        <f>VLOOKUP(A537,'Medical Examinations'!A536:M2871,9,FALSE)</f>
        <v>1</v>
      </c>
      <c r="I537" t="str">
        <f>VLOOKUP(A537,'Medical Examinations'!A536:N2871,10,FALSE)</f>
        <v>Yes</v>
      </c>
      <c r="J537" t="str">
        <f>VLOOKUP(A537,'Medical Examinations'!A536:O2871,3,FALSE)</f>
        <v>Over Weight</v>
      </c>
      <c r="K537" t="str">
        <f>VLOOKUP(A537,'Medical Examinations'!A536:P2871,5,FALSE)</f>
        <v>Prediabetes</v>
      </c>
      <c r="L537" t="str">
        <f>VLOOKUP(A537,Table1[#All],5,FALSE)</f>
        <v>23-Sep-1998</v>
      </c>
      <c r="M537" s="16">
        <f>VLOOKUP(A537,Table1[#All],8,FALSE)</f>
        <v>18648.419999999998</v>
      </c>
      <c r="N537" t="str">
        <f>VLOOKUP(A537,Table1[#All],9,FALSE)</f>
        <v>tier - 1</v>
      </c>
      <c r="O537" t="str">
        <f>VLOOKUP(A537,Table1[#All],10,FALSE)</f>
        <v>tier - 1</v>
      </c>
      <c r="P537" t="str">
        <f>VLOOKUP(A537,Table1[#All],12,FALSE)</f>
        <v>R1019</v>
      </c>
      <c r="Q537">
        <f>VLOOKUP(A537,Table1[#All],6,FALSE)</f>
        <v>24</v>
      </c>
    </row>
    <row r="538" spans="1:17" x14ac:dyDescent="0.3">
      <c r="A538" s="10" t="s">
        <v>1833</v>
      </c>
      <c r="B538" t="str">
        <f>VLOOKUP(A538,'Customer Names'!A537:E2872,5,FALSE)</f>
        <v>Franco</v>
      </c>
      <c r="C538">
        <f>VLOOKUP(A538,'Medical Examinations'!A537:J2872,2,FALSE)</f>
        <v>22.6</v>
      </c>
      <c r="D538">
        <f>VLOOKUP(A538,'Medical Examinations'!A537:J2872,4,FALSE)</f>
        <v>10.43</v>
      </c>
      <c r="E538" t="str">
        <f>VLOOKUP(A538,'Medical Examinations'!A537:J2872,6,FALSE)</f>
        <v>Yes</v>
      </c>
      <c r="F538" t="str">
        <f>VLOOKUP(A538,'Medical Examinations'!A537:K2872,7,FALSE)</f>
        <v>No</v>
      </c>
      <c r="G538" t="str">
        <f>VLOOKUP(A538,'Medical Examinations'!A537:L2872,8,FALSE)</f>
        <v>No</v>
      </c>
      <c r="H538">
        <f>VLOOKUP(A538,'Medical Examinations'!A537:M2872,9,FALSE)</f>
        <v>1</v>
      </c>
      <c r="I538" t="str">
        <f>VLOOKUP(A538,'Medical Examinations'!A537:N2872,10,FALSE)</f>
        <v>Yes</v>
      </c>
      <c r="J538" t="str">
        <f>VLOOKUP(A538,'Medical Examinations'!A537:O2872,3,FALSE)</f>
        <v>Normal Weight</v>
      </c>
      <c r="K538" t="str">
        <f>VLOOKUP(A538,'Medical Examinations'!A537:P2872,5,FALSE)</f>
        <v>Diabetes</v>
      </c>
      <c r="L538" t="str">
        <f>VLOOKUP(A538,Table1[#All],5,FALSE)</f>
        <v>12-Aug-1986</v>
      </c>
      <c r="M538" s="16">
        <f>VLOOKUP(A538,Table1[#All],8,FALSE)</f>
        <v>18608.259999999998</v>
      </c>
      <c r="N538" t="str">
        <f>VLOOKUP(A538,Table1[#All],9,FALSE)</f>
        <v>tier - 1</v>
      </c>
      <c r="O538" t="str">
        <f>VLOOKUP(A538,Table1[#All],10,FALSE)</f>
        <v>tier - 3</v>
      </c>
      <c r="P538" t="str">
        <f>VLOOKUP(A538,Table1[#All],12,FALSE)</f>
        <v>R1011</v>
      </c>
      <c r="Q538">
        <f>VLOOKUP(A538,Table1[#All],6,FALSE)</f>
        <v>36</v>
      </c>
    </row>
    <row r="539" spans="1:17" x14ac:dyDescent="0.3">
      <c r="A539" s="10" t="s">
        <v>1832</v>
      </c>
      <c r="B539" t="str">
        <f>VLOOKUP(A539,'Customer Names'!A538:E2873,5,FALSE)</f>
        <v>Patterson</v>
      </c>
      <c r="C539">
        <f>VLOOKUP(A539,'Medical Examinations'!A538:J2873,2,FALSE)</f>
        <v>46.69</v>
      </c>
      <c r="D539">
        <f>VLOOKUP(A539,'Medical Examinations'!A538:J2873,4,FALSE)</f>
        <v>4.25</v>
      </c>
      <c r="E539" t="str">
        <f>VLOOKUP(A539,'Medical Examinations'!A538:J2873,6,FALSE)</f>
        <v>Yes</v>
      </c>
      <c r="F539" t="str">
        <f>VLOOKUP(A539,'Medical Examinations'!A538:K2873,7,FALSE)</f>
        <v>No</v>
      </c>
      <c r="G539" t="str">
        <f>VLOOKUP(A539,'Medical Examinations'!A538:L2873,8,FALSE)</f>
        <v>No</v>
      </c>
      <c r="H539">
        <f>VLOOKUP(A539,'Medical Examinations'!A538:M2873,9,FALSE)</f>
        <v>1</v>
      </c>
      <c r="I539" t="str">
        <f>VLOOKUP(A539,'Medical Examinations'!A538:N2873,10,FALSE)</f>
        <v>No</v>
      </c>
      <c r="J539" t="str">
        <f>VLOOKUP(A539,'Medical Examinations'!A538:O2873,3,FALSE)</f>
        <v>Obesity</v>
      </c>
      <c r="K539" t="str">
        <f>VLOOKUP(A539,'Medical Examinations'!A538:P2873,5,FALSE)</f>
        <v>Normal</v>
      </c>
      <c r="L539" t="str">
        <f>VLOOKUP(A539,Table1[#All],5,FALSE)</f>
        <v>26-Sep-1964</v>
      </c>
      <c r="M539" s="16">
        <f>VLOOKUP(A539,Table1[#All],8,FALSE)</f>
        <v>18443.11</v>
      </c>
      <c r="N539" t="str">
        <f>VLOOKUP(A539,Table1[#All],9,FALSE)</f>
        <v>tier - 1</v>
      </c>
      <c r="O539" t="str">
        <f>VLOOKUP(A539,Table1[#All],10,FALSE)</f>
        <v>tier - 2</v>
      </c>
      <c r="P539" t="str">
        <f>VLOOKUP(A539,Table1[#All],12,FALSE)</f>
        <v>R1012</v>
      </c>
      <c r="Q539">
        <f>VLOOKUP(A539,Table1[#All],6,FALSE)</f>
        <v>58</v>
      </c>
    </row>
    <row r="540" spans="1:17" x14ac:dyDescent="0.3">
      <c r="A540" s="10" t="s">
        <v>1831</v>
      </c>
      <c r="B540" t="str">
        <f>VLOOKUP(A540,'Customer Names'!A539:E2874,5,FALSE)</f>
        <v>Valdes</v>
      </c>
      <c r="C540">
        <f>VLOOKUP(A540,'Medical Examinations'!A539:J2874,2,FALSE)</f>
        <v>28.49</v>
      </c>
      <c r="D540">
        <f>VLOOKUP(A540,'Medical Examinations'!A539:J2874,4,FALSE)</f>
        <v>4.8899999999999997</v>
      </c>
      <c r="E540" t="str">
        <f>VLOOKUP(A540,'Medical Examinations'!A539:J2874,6,FALSE)</f>
        <v>No</v>
      </c>
      <c r="F540" t="str">
        <f>VLOOKUP(A540,'Medical Examinations'!A539:K2874,7,FALSE)</f>
        <v>No</v>
      </c>
      <c r="G540" t="str">
        <f>VLOOKUP(A540,'Medical Examinations'!A539:L2874,8,FALSE)</f>
        <v>No</v>
      </c>
      <c r="H540">
        <f>VLOOKUP(A540,'Medical Examinations'!A539:M2874,9,FALSE)</f>
        <v>0</v>
      </c>
      <c r="I540" t="str">
        <f>VLOOKUP(A540,'Medical Examinations'!A539:N2874,10,FALSE)</f>
        <v>Yes</v>
      </c>
      <c r="J540" t="str">
        <f>VLOOKUP(A540,'Medical Examinations'!A539:O2874,3,FALSE)</f>
        <v>Over Weight</v>
      </c>
      <c r="K540" t="str">
        <f>VLOOKUP(A540,'Medical Examinations'!A539:P2874,5,FALSE)</f>
        <v>Normal</v>
      </c>
      <c r="L540" t="str">
        <f>VLOOKUP(A540,Table1[#All],5,FALSE)</f>
        <v>15-Dec-1999</v>
      </c>
      <c r="M540" s="16">
        <f>VLOOKUP(A540,Table1[#All],8,FALSE)</f>
        <v>18328.240000000002</v>
      </c>
      <c r="N540" t="str">
        <f>VLOOKUP(A540,Table1[#All],9,FALSE)</f>
        <v>tier - 1</v>
      </c>
      <c r="O540" t="str">
        <f>VLOOKUP(A540,Table1[#All],10,FALSE)</f>
        <v>tier - 2</v>
      </c>
      <c r="P540" t="str">
        <f>VLOOKUP(A540,Table1[#All],12,FALSE)</f>
        <v>R1013</v>
      </c>
      <c r="Q540">
        <f>VLOOKUP(A540,Table1[#All],6,FALSE)</f>
        <v>23</v>
      </c>
    </row>
    <row r="541" spans="1:17" x14ac:dyDescent="0.3">
      <c r="A541" s="10" t="s">
        <v>1830</v>
      </c>
      <c r="B541" t="str">
        <f>VLOOKUP(A541,'Customer Names'!A540:E2875,5,FALSE)</f>
        <v>Craig</v>
      </c>
      <c r="C541">
        <f>VLOOKUP(A541,'Medical Examinations'!A540:J2875,2,FALSE)</f>
        <v>28.5</v>
      </c>
      <c r="D541">
        <f>VLOOKUP(A541,'Medical Examinations'!A540:J2875,4,FALSE)</f>
        <v>5.55</v>
      </c>
      <c r="E541" t="str">
        <f>VLOOKUP(A541,'Medical Examinations'!A540:J2875,6,FALSE)</f>
        <v>Yes</v>
      </c>
      <c r="F541" t="str">
        <f>VLOOKUP(A541,'Medical Examinations'!A540:K2875,7,FALSE)</f>
        <v>No</v>
      </c>
      <c r="G541" t="str">
        <f>VLOOKUP(A541,'Medical Examinations'!A540:L2875,8,FALSE)</f>
        <v>No</v>
      </c>
      <c r="H541">
        <f>VLOOKUP(A541,'Medical Examinations'!A540:M2875,9,FALSE)</f>
        <v>1</v>
      </c>
      <c r="I541" t="str">
        <f>VLOOKUP(A541,'Medical Examinations'!A540:N2875,10,FALSE)</f>
        <v>Yes</v>
      </c>
      <c r="J541" t="str">
        <f>VLOOKUP(A541,'Medical Examinations'!A540:O2875,3,FALSE)</f>
        <v>Over Weight</v>
      </c>
      <c r="K541" t="str">
        <f>VLOOKUP(A541,'Medical Examinations'!A540:P2875,5,FALSE)</f>
        <v>Normal</v>
      </c>
      <c r="L541" t="str">
        <f>VLOOKUP(A541,Table1[#All],5,FALSE)</f>
        <v>04-Jul-1995</v>
      </c>
      <c r="M541" s="16">
        <f>VLOOKUP(A541,Table1[#All],8,FALSE)</f>
        <v>18310.740000000002</v>
      </c>
      <c r="N541" t="str">
        <f>VLOOKUP(A541,Table1[#All],9,FALSE)</f>
        <v>tier - 1</v>
      </c>
      <c r="O541" t="str">
        <f>VLOOKUP(A541,Table1[#All],10,FALSE)</f>
        <v>tier - 3</v>
      </c>
      <c r="P541" t="str">
        <f>VLOOKUP(A541,Table1[#All],12,FALSE)</f>
        <v>R1012</v>
      </c>
      <c r="Q541">
        <f>VLOOKUP(A541,Table1[#All],6,FALSE)</f>
        <v>27</v>
      </c>
    </row>
    <row r="542" spans="1:17" x14ac:dyDescent="0.3">
      <c r="A542" s="10" t="s">
        <v>1829</v>
      </c>
      <c r="B542" t="str">
        <f>VLOOKUP(A542,'Customer Names'!A541:E2876,5,FALSE)</f>
        <v>Whipple</v>
      </c>
      <c r="C542">
        <f>VLOOKUP(A542,'Medical Examinations'!A541:J2876,2,FALSE)</f>
        <v>24.4</v>
      </c>
      <c r="D542">
        <f>VLOOKUP(A542,'Medical Examinations'!A541:J2876,4,FALSE)</f>
        <v>4.5199999999999996</v>
      </c>
      <c r="E542" t="str">
        <f>VLOOKUP(A542,'Medical Examinations'!A541:J2876,6,FALSE)</f>
        <v>No</v>
      </c>
      <c r="F542" t="str">
        <f>VLOOKUP(A542,'Medical Examinations'!A541:K2876,7,FALSE)</f>
        <v>No</v>
      </c>
      <c r="G542" t="str">
        <f>VLOOKUP(A542,'Medical Examinations'!A541:L2876,8,FALSE)</f>
        <v>No</v>
      </c>
      <c r="H542">
        <f>VLOOKUP(A542,'Medical Examinations'!A541:M2876,9,FALSE)</f>
        <v>1</v>
      </c>
      <c r="I542" t="str">
        <f>VLOOKUP(A542,'Medical Examinations'!A541:N2876,10,FALSE)</f>
        <v>Yes</v>
      </c>
      <c r="J542" t="str">
        <f>VLOOKUP(A542,'Medical Examinations'!A541:O2876,3,FALSE)</f>
        <v>Normal Weight</v>
      </c>
      <c r="K542" t="str">
        <f>VLOOKUP(A542,'Medical Examinations'!A541:P2876,5,FALSE)</f>
        <v>Normal</v>
      </c>
      <c r="L542" t="str">
        <f>VLOOKUP(A542,Table1[#All],5,FALSE)</f>
        <v>25-Dec-1992</v>
      </c>
      <c r="M542" s="16">
        <f>VLOOKUP(A542,Table1[#All],8,FALSE)</f>
        <v>18259.22</v>
      </c>
      <c r="N542" t="str">
        <f>VLOOKUP(A542,Table1[#All],9,FALSE)</f>
        <v>tier - 1</v>
      </c>
      <c r="O542" t="str">
        <f>VLOOKUP(A542,Table1[#All],10,FALSE)</f>
        <v>tier - 3</v>
      </c>
      <c r="P542" t="str">
        <f>VLOOKUP(A542,Table1[#All],12,FALSE)</f>
        <v>R1011</v>
      </c>
      <c r="Q542">
        <f>VLOOKUP(A542,Table1[#All],6,FALSE)</f>
        <v>30</v>
      </c>
    </row>
    <row r="543" spans="1:17" x14ac:dyDescent="0.3">
      <c r="A543" s="10" t="s">
        <v>1828</v>
      </c>
      <c r="B543" t="str">
        <f>VLOOKUP(A543,'Customer Names'!A542:E2877,5,FALSE)</f>
        <v>Marton</v>
      </c>
      <c r="C543">
        <f>VLOOKUP(A543,'Medical Examinations'!A542:J2877,2,FALSE)</f>
        <v>29.15</v>
      </c>
      <c r="D543">
        <f>VLOOKUP(A543,'Medical Examinations'!A542:J2877,4,FALSE)</f>
        <v>4.45</v>
      </c>
      <c r="E543" t="str">
        <f>VLOOKUP(A543,'Medical Examinations'!A542:J2877,6,FALSE)</f>
        <v>Yes</v>
      </c>
      <c r="F543" t="str">
        <f>VLOOKUP(A543,'Medical Examinations'!A542:K2877,7,FALSE)</f>
        <v>No</v>
      </c>
      <c r="G543" t="str">
        <f>VLOOKUP(A543,'Medical Examinations'!A542:L2877,8,FALSE)</f>
        <v>No</v>
      </c>
      <c r="H543">
        <f>VLOOKUP(A543,'Medical Examinations'!A542:M2877,9,FALSE)</f>
        <v>1</v>
      </c>
      <c r="I543" t="str">
        <f>VLOOKUP(A543,'Medical Examinations'!A542:N2877,10,FALSE)</f>
        <v>Yes</v>
      </c>
      <c r="J543" t="str">
        <f>VLOOKUP(A543,'Medical Examinations'!A542:O2877,3,FALSE)</f>
        <v>Over Weight</v>
      </c>
      <c r="K543" t="str">
        <f>VLOOKUP(A543,'Medical Examinations'!A542:P2877,5,FALSE)</f>
        <v>Normal</v>
      </c>
      <c r="L543" t="str">
        <f>VLOOKUP(A543,Table1[#All],5,FALSE)</f>
        <v>03-Aug-1995</v>
      </c>
      <c r="M543" s="16">
        <f>VLOOKUP(A543,Table1[#All],8,FALSE)</f>
        <v>18246.5</v>
      </c>
      <c r="N543" t="str">
        <f>VLOOKUP(A543,Table1[#All],9,FALSE)</f>
        <v>tier - 1</v>
      </c>
      <c r="O543" t="str">
        <f>VLOOKUP(A543,Table1[#All],10,FALSE)</f>
        <v>tier - 1</v>
      </c>
      <c r="P543" t="str">
        <f>VLOOKUP(A543,Table1[#All],12,FALSE)</f>
        <v>R1013</v>
      </c>
      <c r="Q543">
        <f>VLOOKUP(A543,Table1[#All],6,FALSE)</f>
        <v>27</v>
      </c>
    </row>
    <row r="544" spans="1:17" x14ac:dyDescent="0.3">
      <c r="A544" s="10" t="s">
        <v>1827</v>
      </c>
      <c r="B544" t="str">
        <f>VLOOKUP(A544,'Customer Names'!A543:E2878,5,FALSE)</f>
        <v>Hildebrandt</v>
      </c>
      <c r="C544">
        <f>VLOOKUP(A544,'Medical Examinations'!A543:J2878,2,FALSE)</f>
        <v>27.28</v>
      </c>
      <c r="D544">
        <f>VLOOKUP(A544,'Medical Examinations'!A543:J2878,4,FALSE)</f>
        <v>4.72</v>
      </c>
      <c r="E544" t="str">
        <f>VLOOKUP(A544,'Medical Examinations'!A543:J2878,6,FALSE)</f>
        <v>No</v>
      </c>
      <c r="F544" t="str">
        <f>VLOOKUP(A544,'Medical Examinations'!A543:K2878,7,FALSE)</f>
        <v>Yes</v>
      </c>
      <c r="G544" t="str">
        <f>VLOOKUP(A544,'Medical Examinations'!A543:L2878,8,FALSE)</f>
        <v>No</v>
      </c>
      <c r="H544">
        <f>VLOOKUP(A544,'Medical Examinations'!A543:M2878,9,FALSE)</f>
        <v>1</v>
      </c>
      <c r="I544" t="str">
        <f>VLOOKUP(A544,'Medical Examinations'!A543:N2878,10,FALSE)</f>
        <v>Yes</v>
      </c>
      <c r="J544" t="str">
        <f>VLOOKUP(A544,'Medical Examinations'!A543:O2878,3,FALSE)</f>
        <v>Over Weight</v>
      </c>
      <c r="K544" t="str">
        <f>VLOOKUP(A544,'Medical Examinations'!A543:P2878,5,FALSE)</f>
        <v>Normal</v>
      </c>
      <c r="L544" t="str">
        <f>VLOOKUP(A544,Table1[#All],5,FALSE)</f>
        <v>10-Sep-2004</v>
      </c>
      <c r="M544" s="16">
        <f>VLOOKUP(A544,Table1[#All],8,FALSE)</f>
        <v>18223.45</v>
      </c>
      <c r="N544" t="str">
        <f>VLOOKUP(A544,Table1[#All],9,FALSE)</f>
        <v>tier - 1</v>
      </c>
      <c r="O544" t="str">
        <f>VLOOKUP(A544,Table1[#All],10,FALSE)</f>
        <v>tier - 3</v>
      </c>
      <c r="P544" t="str">
        <f>VLOOKUP(A544,Table1[#All],12,FALSE)</f>
        <v>R1013</v>
      </c>
      <c r="Q544">
        <f>VLOOKUP(A544,Table1[#All],6,FALSE)</f>
        <v>18</v>
      </c>
    </row>
    <row r="545" spans="1:17" x14ac:dyDescent="0.3">
      <c r="A545" s="10" t="s">
        <v>1826</v>
      </c>
      <c r="B545" t="str">
        <f>VLOOKUP(A545,'Customer Names'!A544:E2879,5,FALSE)</f>
        <v>Biggs</v>
      </c>
      <c r="C545">
        <f>VLOOKUP(A545,'Medical Examinations'!A544:J2879,2,FALSE)</f>
        <v>32.229999999999997</v>
      </c>
      <c r="D545">
        <f>VLOOKUP(A545,'Medical Examinations'!A544:J2879,4,FALSE)</f>
        <v>4.6500000000000004</v>
      </c>
      <c r="E545" t="str">
        <f>VLOOKUP(A545,'Medical Examinations'!A544:J2879,6,FALSE)</f>
        <v>Yes</v>
      </c>
      <c r="F545" t="str">
        <f>VLOOKUP(A545,'Medical Examinations'!A544:K2879,7,FALSE)</f>
        <v>No</v>
      </c>
      <c r="G545" t="str">
        <f>VLOOKUP(A545,'Medical Examinations'!A544:L2879,8,FALSE)</f>
        <v>Yes</v>
      </c>
      <c r="H545">
        <f>VLOOKUP(A545,'Medical Examinations'!A544:M2879,9,FALSE)</f>
        <v>1</v>
      </c>
      <c r="I545" t="str">
        <f>VLOOKUP(A545,'Medical Examinations'!A544:N2879,10,FALSE)</f>
        <v>No</v>
      </c>
      <c r="J545" t="str">
        <f>VLOOKUP(A545,'Medical Examinations'!A544:O2879,3,FALSE)</f>
        <v>Obesity</v>
      </c>
      <c r="K545" t="str">
        <f>VLOOKUP(A545,'Medical Examinations'!A544:P2879,5,FALSE)</f>
        <v>Normal</v>
      </c>
      <c r="L545" t="str">
        <f>VLOOKUP(A545,Table1[#All],5,FALSE)</f>
        <v>15-Jun-1997</v>
      </c>
      <c r="M545" s="16">
        <f>VLOOKUP(A545,Table1[#All],8,FALSE)</f>
        <v>18218.16</v>
      </c>
      <c r="N545" t="str">
        <f>VLOOKUP(A545,Table1[#All],9,FALSE)</f>
        <v>tier - 1</v>
      </c>
      <c r="O545" t="str">
        <f>VLOOKUP(A545,Table1[#All],10,FALSE)</f>
        <v>tier - 1</v>
      </c>
      <c r="P545" t="str">
        <f>VLOOKUP(A545,Table1[#All],12,FALSE)</f>
        <v>R1013</v>
      </c>
      <c r="Q545">
        <f>VLOOKUP(A545,Table1[#All],6,FALSE)</f>
        <v>25</v>
      </c>
    </row>
    <row r="546" spans="1:17" x14ac:dyDescent="0.3">
      <c r="A546" s="10" t="s">
        <v>1825</v>
      </c>
      <c r="B546" t="str">
        <f>VLOOKUP(A546,'Customer Names'!A545:E2880,5,FALSE)</f>
        <v>Shigezumi</v>
      </c>
      <c r="C546">
        <f>VLOOKUP(A546,'Medical Examinations'!A545:J2880,2,FALSE)</f>
        <v>44.2</v>
      </c>
      <c r="D546">
        <f>VLOOKUP(A546,'Medical Examinations'!A545:J2880,4,FALSE)</f>
        <v>11.34</v>
      </c>
      <c r="E546" t="str">
        <f>VLOOKUP(A546,'Medical Examinations'!A545:J2880,6,FALSE)</f>
        <v>Yes</v>
      </c>
      <c r="F546" t="str">
        <f>VLOOKUP(A546,'Medical Examinations'!A545:K2880,7,FALSE)</f>
        <v>No</v>
      </c>
      <c r="G546" t="str">
        <f>VLOOKUP(A546,'Medical Examinations'!A545:L2880,8,FALSE)</f>
        <v>Yes</v>
      </c>
      <c r="H546">
        <f>VLOOKUP(A546,'Medical Examinations'!A545:M2880,9,FALSE)</f>
        <v>1</v>
      </c>
      <c r="I546" t="str">
        <f>VLOOKUP(A546,'Medical Examinations'!A545:N2880,10,FALSE)</f>
        <v>No</v>
      </c>
      <c r="J546" t="str">
        <f>VLOOKUP(A546,'Medical Examinations'!A545:O2880,3,FALSE)</f>
        <v>Obesity</v>
      </c>
      <c r="K546" t="str">
        <f>VLOOKUP(A546,'Medical Examinations'!A545:P2880,5,FALSE)</f>
        <v>Diabetes</v>
      </c>
      <c r="L546" t="str">
        <f>VLOOKUP(A546,Table1[#All],5,FALSE)</f>
        <v>04-Jul-1963</v>
      </c>
      <c r="M546" s="16">
        <f>VLOOKUP(A546,Table1[#All],8,FALSE)</f>
        <v>18208.34</v>
      </c>
      <c r="N546" t="str">
        <f>VLOOKUP(A546,Table1[#All],9,FALSE)</f>
        <v>tier - 1</v>
      </c>
      <c r="O546" t="str">
        <f>VLOOKUP(A546,Table1[#All],10,FALSE)</f>
        <v>tier - 2</v>
      </c>
      <c r="P546" t="str">
        <f>VLOOKUP(A546,Table1[#All],12,FALSE)</f>
        <v>R1026</v>
      </c>
      <c r="Q546">
        <f>VLOOKUP(A546,Table1[#All],6,FALSE)</f>
        <v>59</v>
      </c>
    </row>
    <row r="547" spans="1:17" x14ac:dyDescent="0.3">
      <c r="A547" s="10" t="s">
        <v>1824</v>
      </c>
      <c r="B547" t="str">
        <f>VLOOKUP(A547,'Customer Names'!A546:E2881,5,FALSE)</f>
        <v>Meineke</v>
      </c>
      <c r="C547">
        <f>VLOOKUP(A547,'Medical Examinations'!A546:J2881,2,FALSE)</f>
        <v>29.734999999999999</v>
      </c>
      <c r="D547">
        <f>VLOOKUP(A547,'Medical Examinations'!A546:J2881,4,FALSE)</f>
        <v>4.53</v>
      </c>
      <c r="E547" t="str">
        <f>VLOOKUP(A547,'Medical Examinations'!A546:J2881,6,FALSE)</f>
        <v>No</v>
      </c>
      <c r="F547" t="str">
        <f>VLOOKUP(A547,'Medical Examinations'!A546:K2881,7,FALSE)</f>
        <v>No</v>
      </c>
      <c r="G547" t="str">
        <f>VLOOKUP(A547,'Medical Examinations'!A546:L2881,8,FALSE)</f>
        <v>Yes</v>
      </c>
      <c r="H547">
        <f>VLOOKUP(A547,'Medical Examinations'!A546:M2881,9,FALSE)</f>
        <v>1</v>
      </c>
      <c r="I547" t="str">
        <f>VLOOKUP(A547,'Medical Examinations'!A546:N2881,10,FALSE)</f>
        <v>No</v>
      </c>
      <c r="J547" t="str">
        <f>VLOOKUP(A547,'Medical Examinations'!A546:O2881,3,FALSE)</f>
        <v>Over Weight</v>
      </c>
      <c r="K547" t="str">
        <f>VLOOKUP(A547,'Medical Examinations'!A546:P2881,5,FALSE)</f>
        <v>Normal</v>
      </c>
      <c r="L547" t="str">
        <f>VLOOKUP(A547,Table1[#All],5,FALSE)</f>
        <v>12-Jul-1993</v>
      </c>
      <c r="M547" s="16">
        <f>VLOOKUP(A547,Table1[#All],8,FALSE)</f>
        <v>18157.88</v>
      </c>
      <c r="N547" t="str">
        <f>VLOOKUP(A547,Table1[#All],9,FALSE)</f>
        <v>tier - 1</v>
      </c>
      <c r="O547" t="str">
        <f>VLOOKUP(A547,Table1[#All],10,FALSE)</f>
        <v>tier - 1</v>
      </c>
      <c r="P547" t="str">
        <f>VLOOKUP(A547,Table1[#All],12,FALSE)</f>
        <v>R1012</v>
      </c>
      <c r="Q547">
        <f>VLOOKUP(A547,Table1[#All],6,FALSE)</f>
        <v>29</v>
      </c>
    </row>
    <row r="548" spans="1:17" x14ac:dyDescent="0.3">
      <c r="A548" s="10" t="s">
        <v>1823</v>
      </c>
      <c r="B548" t="str">
        <f>VLOOKUP(A548,'Customer Names'!A547:E2882,5,FALSE)</f>
        <v>Ludington</v>
      </c>
      <c r="C548">
        <f>VLOOKUP(A548,'Medical Examinations'!A547:J2882,2,FALSE)</f>
        <v>28.31</v>
      </c>
      <c r="D548">
        <f>VLOOKUP(A548,'Medical Examinations'!A547:J2882,4,FALSE)</f>
        <v>6.35</v>
      </c>
      <c r="E548" t="str">
        <f>VLOOKUP(A548,'Medical Examinations'!A547:J2882,6,FALSE)</f>
        <v>No</v>
      </c>
      <c r="F548" t="str">
        <f>VLOOKUP(A548,'Medical Examinations'!A547:K2882,7,FALSE)</f>
        <v>No</v>
      </c>
      <c r="G548" t="str">
        <f>VLOOKUP(A548,'Medical Examinations'!A547:L2882,8,FALSE)</f>
        <v>No</v>
      </c>
      <c r="H548">
        <f>VLOOKUP(A548,'Medical Examinations'!A547:M2882,9,FALSE)</f>
        <v>0</v>
      </c>
      <c r="I548" t="str">
        <f>VLOOKUP(A548,'Medical Examinations'!A547:N2882,10,FALSE)</f>
        <v>Yes</v>
      </c>
      <c r="J548" t="str">
        <f>VLOOKUP(A548,'Medical Examinations'!A547:O2882,3,FALSE)</f>
        <v>Over Weight</v>
      </c>
      <c r="K548" t="str">
        <f>VLOOKUP(A548,'Medical Examinations'!A547:P2882,5,FALSE)</f>
        <v>Prediabetes</v>
      </c>
      <c r="L548" t="str">
        <f>VLOOKUP(A548,Table1[#All],5,FALSE)</f>
        <v>24-Oct-1999</v>
      </c>
      <c r="M548" s="16">
        <f>VLOOKUP(A548,Table1[#All],8,FALSE)</f>
        <v>18033.97</v>
      </c>
      <c r="N548" t="str">
        <f>VLOOKUP(A548,Table1[#All],9,FALSE)</f>
        <v>tier - 1</v>
      </c>
      <c r="O548" t="str">
        <f>VLOOKUP(A548,Table1[#All],10,FALSE)</f>
        <v>tier - 1</v>
      </c>
      <c r="P548" t="str">
        <f>VLOOKUP(A548,Table1[#All],12,FALSE)</f>
        <v>R1012</v>
      </c>
      <c r="Q548">
        <f>VLOOKUP(A548,Table1[#All],6,FALSE)</f>
        <v>23</v>
      </c>
    </row>
    <row r="549" spans="1:17" x14ac:dyDescent="0.3">
      <c r="A549" s="10" t="s">
        <v>1822</v>
      </c>
      <c r="B549" t="str">
        <f>VLOOKUP(A549,'Customer Names'!A548:E2883,5,FALSE)</f>
        <v>Perrich</v>
      </c>
      <c r="C549">
        <f>VLOOKUP(A549,'Medical Examinations'!A548:J2883,2,FALSE)</f>
        <v>46.62</v>
      </c>
      <c r="D549">
        <f>VLOOKUP(A549,'Medical Examinations'!A548:J2883,4,FALSE)</f>
        <v>8.51</v>
      </c>
      <c r="E549" t="str">
        <f>VLOOKUP(A549,'Medical Examinations'!A548:J2883,6,FALSE)</f>
        <v>No</v>
      </c>
      <c r="F549" t="str">
        <f>VLOOKUP(A549,'Medical Examinations'!A548:K2883,7,FALSE)</f>
        <v>No</v>
      </c>
      <c r="G549" t="str">
        <f>VLOOKUP(A549,'Medical Examinations'!A548:L2883,8,FALSE)</f>
        <v>No</v>
      </c>
      <c r="H549">
        <f>VLOOKUP(A549,'Medical Examinations'!A548:M2883,9,FALSE)</f>
        <v>0</v>
      </c>
      <c r="I549" t="str">
        <f>VLOOKUP(A549,'Medical Examinations'!A548:N2883,10,FALSE)</f>
        <v>No</v>
      </c>
      <c r="J549" t="str">
        <f>VLOOKUP(A549,'Medical Examinations'!A548:O2883,3,FALSE)</f>
        <v>Obesity</v>
      </c>
      <c r="K549" t="str">
        <f>VLOOKUP(A549,'Medical Examinations'!A548:P2883,5,FALSE)</f>
        <v>Diabetes</v>
      </c>
      <c r="L549" t="str">
        <f>VLOOKUP(A549,Table1[#All],5,FALSE)</f>
        <v>17-Oct-1965</v>
      </c>
      <c r="M549" s="16">
        <f>VLOOKUP(A549,Table1[#All],8,FALSE)</f>
        <v>18031.189999999999</v>
      </c>
      <c r="N549" t="str">
        <f>VLOOKUP(A549,Table1[#All],9,FALSE)</f>
        <v>tier - 1</v>
      </c>
      <c r="O549" t="str">
        <f>VLOOKUP(A549,Table1[#All],10,FALSE)</f>
        <v>tier - 2</v>
      </c>
      <c r="P549" t="str">
        <f>VLOOKUP(A549,Table1[#All],12,FALSE)</f>
        <v>R1012</v>
      </c>
      <c r="Q549">
        <f>VLOOKUP(A549,Table1[#All],6,FALSE)</f>
        <v>57</v>
      </c>
    </row>
    <row r="550" spans="1:17" x14ac:dyDescent="0.3">
      <c r="A550" s="10" t="s">
        <v>1821</v>
      </c>
      <c r="B550" t="str">
        <f>VLOOKUP(A550,'Customer Names'!A549:E2884,5,FALSE)</f>
        <v>Cervantes</v>
      </c>
      <c r="C550">
        <f>VLOOKUP(A550,'Medical Examinations'!A549:J2884,2,FALSE)</f>
        <v>51.75</v>
      </c>
      <c r="D550">
        <f>VLOOKUP(A550,'Medical Examinations'!A549:J2884,4,FALSE)</f>
        <v>8.59</v>
      </c>
      <c r="E550" t="str">
        <f>VLOOKUP(A550,'Medical Examinations'!A549:J2884,6,FALSE)</f>
        <v>Yes</v>
      </c>
      <c r="F550" t="str">
        <f>VLOOKUP(A550,'Medical Examinations'!A549:K2884,7,FALSE)</f>
        <v>No</v>
      </c>
      <c r="G550" t="str">
        <f>VLOOKUP(A550,'Medical Examinations'!A549:L2884,8,FALSE)</f>
        <v>No</v>
      </c>
      <c r="H550">
        <f>VLOOKUP(A550,'Medical Examinations'!A549:M2884,9,FALSE)</f>
        <v>1</v>
      </c>
      <c r="I550" t="str">
        <f>VLOOKUP(A550,'Medical Examinations'!A549:N2884,10,FALSE)</f>
        <v>No</v>
      </c>
      <c r="J550" t="str">
        <f>VLOOKUP(A550,'Medical Examinations'!A549:O2884,3,FALSE)</f>
        <v>Obesity</v>
      </c>
      <c r="K550" t="str">
        <f>VLOOKUP(A550,'Medical Examinations'!A549:P2884,5,FALSE)</f>
        <v>Diabetes</v>
      </c>
      <c r="L550" t="str">
        <f>VLOOKUP(A550,Table1[#All],5,FALSE)</f>
        <v>27-Jun-1975</v>
      </c>
      <c r="M550" s="16">
        <f>VLOOKUP(A550,Table1[#All],8,FALSE)</f>
        <v>18031.16</v>
      </c>
      <c r="N550" t="str">
        <f>VLOOKUP(A550,Table1[#All],9,FALSE)</f>
        <v>tier - 1</v>
      </c>
      <c r="O550" t="str">
        <f>VLOOKUP(A550,Table1[#All],10,FALSE)</f>
        <v>tier - 3</v>
      </c>
      <c r="P550" t="str">
        <f>VLOOKUP(A550,Table1[#All],12,FALSE)</f>
        <v>R1023</v>
      </c>
      <c r="Q550">
        <f>VLOOKUP(A550,Table1[#All],6,FALSE)</f>
        <v>47</v>
      </c>
    </row>
    <row r="551" spans="1:17" x14ac:dyDescent="0.3">
      <c r="A551" s="10" t="s">
        <v>1820</v>
      </c>
      <c r="B551" t="str">
        <f>VLOOKUP(A551,'Customer Names'!A550:E2885,5,FALSE)</f>
        <v>Andrews</v>
      </c>
      <c r="C551">
        <f>VLOOKUP(A551,'Medical Examinations'!A550:J2885,2,FALSE)</f>
        <v>25.7</v>
      </c>
      <c r="D551">
        <f>VLOOKUP(A551,'Medical Examinations'!A550:J2885,4,FALSE)</f>
        <v>4.13</v>
      </c>
      <c r="E551" t="str">
        <f>VLOOKUP(A551,'Medical Examinations'!A550:J2885,6,FALSE)</f>
        <v>Yes</v>
      </c>
      <c r="F551" t="str">
        <f>VLOOKUP(A551,'Medical Examinations'!A550:K2885,7,FALSE)</f>
        <v>No</v>
      </c>
      <c r="G551" t="str">
        <f>VLOOKUP(A551,'Medical Examinations'!A550:L2885,8,FALSE)</f>
        <v>No</v>
      </c>
      <c r="H551">
        <f>VLOOKUP(A551,'Medical Examinations'!A550:M2885,9,FALSE)</f>
        <v>0</v>
      </c>
      <c r="I551" t="str">
        <f>VLOOKUP(A551,'Medical Examinations'!A550:N2885,10,FALSE)</f>
        <v>Yes</v>
      </c>
      <c r="J551" t="str">
        <f>VLOOKUP(A551,'Medical Examinations'!A550:O2885,3,FALSE)</f>
        <v>Over Weight</v>
      </c>
      <c r="K551" t="str">
        <f>VLOOKUP(A551,'Medical Examinations'!A550:P2885,5,FALSE)</f>
        <v>Normal</v>
      </c>
      <c r="L551" t="str">
        <f>VLOOKUP(A551,Table1[#All],5,FALSE)</f>
        <v>28-Sep-2001</v>
      </c>
      <c r="M551" s="16">
        <f>VLOOKUP(A551,Table1[#All],8,FALSE)</f>
        <v>17942.11</v>
      </c>
      <c r="N551" t="str">
        <f>VLOOKUP(A551,Table1[#All],9,FALSE)</f>
        <v>tier - 1</v>
      </c>
      <c r="O551" t="str">
        <f>VLOOKUP(A551,Table1[#All],10,FALSE)</f>
        <v>tier - 2</v>
      </c>
      <c r="P551" t="str">
        <f>VLOOKUP(A551,Table1[#All],12,FALSE)</f>
        <v>R1011</v>
      </c>
      <c r="Q551">
        <f>VLOOKUP(A551,Table1[#All],6,FALSE)</f>
        <v>21</v>
      </c>
    </row>
    <row r="552" spans="1:17" x14ac:dyDescent="0.3">
      <c r="A552" s="10" t="s">
        <v>1819</v>
      </c>
      <c r="B552" t="str">
        <f>VLOOKUP(A552,'Customer Names'!A551:E2886,5,FALSE)</f>
        <v>Ruvalcaba</v>
      </c>
      <c r="C552">
        <f>VLOOKUP(A552,'Medical Examinations'!A551:J2886,2,FALSE)</f>
        <v>31.79</v>
      </c>
      <c r="D552">
        <f>VLOOKUP(A552,'Medical Examinations'!A551:J2886,4,FALSE)</f>
        <v>4.55</v>
      </c>
      <c r="E552" t="str">
        <f>VLOOKUP(A552,'Medical Examinations'!A551:J2886,6,FALSE)</f>
        <v>No</v>
      </c>
      <c r="F552" t="str">
        <f>VLOOKUP(A552,'Medical Examinations'!A551:K2886,7,FALSE)</f>
        <v>No</v>
      </c>
      <c r="G552" t="str">
        <f>VLOOKUP(A552,'Medical Examinations'!A551:L2886,8,FALSE)</f>
        <v>No</v>
      </c>
      <c r="H552">
        <f>VLOOKUP(A552,'Medical Examinations'!A551:M2886,9,FALSE)</f>
        <v>0</v>
      </c>
      <c r="I552" t="str">
        <f>VLOOKUP(A552,'Medical Examinations'!A551:N2886,10,FALSE)</f>
        <v>No</v>
      </c>
      <c r="J552" t="str">
        <f>VLOOKUP(A552,'Medical Examinations'!A551:O2886,3,FALSE)</f>
        <v>Obesity</v>
      </c>
      <c r="K552" t="str">
        <f>VLOOKUP(A552,'Medical Examinations'!A551:P2886,5,FALSE)</f>
        <v>Normal</v>
      </c>
      <c r="L552" t="str">
        <f>VLOOKUP(A552,Table1[#All],5,FALSE)</f>
        <v>17-Oct-1977</v>
      </c>
      <c r="M552" s="16">
        <f>VLOOKUP(A552,Table1[#All],8,FALSE)</f>
        <v>17929.3</v>
      </c>
      <c r="N552" t="str">
        <f>VLOOKUP(A552,Table1[#All],9,FALSE)</f>
        <v>tier - 1</v>
      </c>
      <c r="O552" t="str">
        <f>VLOOKUP(A552,Table1[#All],10,FALSE)</f>
        <v>tier - 2</v>
      </c>
      <c r="P552" t="str">
        <f>VLOOKUP(A552,Table1[#All],12,FALSE)</f>
        <v>R1013</v>
      </c>
      <c r="Q552">
        <f>VLOOKUP(A552,Table1[#All],6,FALSE)</f>
        <v>45</v>
      </c>
    </row>
    <row r="553" spans="1:17" x14ac:dyDescent="0.3">
      <c r="A553" s="10" t="s">
        <v>1818</v>
      </c>
      <c r="B553" t="str">
        <f>VLOOKUP(A553,'Customer Names'!A552:E2887,5,FALSE)</f>
        <v>King</v>
      </c>
      <c r="C553">
        <f>VLOOKUP(A553,'Medical Examinations'!A552:J2887,2,FALSE)</f>
        <v>24.795000000000002</v>
      </c>
      <c r="D553">
        <f>VLOOKUP(A553,'Medical Examinations'!A552:J2887,4,FALSE)</f>
        <v>4.5199999999999996</v>
      </c>
      <c r="E553" t="str">
        <f>VLOOKUP(A553,'Medical Examinations'!A552:J2887,6,FALSE)</f>
        <v>No</v>
      </c>
      <c r="F553" t="str">
        <f>VLOOKUP(A553,'Medical Examinations'!A552:K2887,7,FALSE)</f>
        <v>No</v>
      </c>
      <c r="G553" t="str">
        <f>VLOOKUP(A553,'Medical Examinations'!A552:L2887,8,FALSE)</f>
        <v>No</v>
      </c>
      <c r="H553">
        <f>VLOOKUP(A553,'Medical Examinations'!A552:M2887,9,FALSE)</f>
        <v>0</v>
      </c>
      <c r="I553" t="str">
        <f>VLOOKUP(A553,'Medical Examinations'!A552:N2887,10,FALSE)</f>
        <v>Yes</v>
      </c>
      <c r="J553" t="str">
        <f>VLOOKUP(A553,'Medical Examinations'!A552:O2887,3,FALSE)</f>
        <v>Normal Weight</v>
      </c>
      <c r="K553" t="str">
        <f>VLOOKUP(A553,'Medical Examinations'!A552:P2887,5,FALSE)</f>
        <v>Normal</v>
      </c>
      <c r="L553" t="str">
        <f>VLOOKUP(A553,Table1[#All],5,FALSE)</f>
        <v>04-Dec-1989</v>
      </c>
      <c r="M553" s="16">
        <f>VLOOKUP(A553,Table1[#All],8,FALSE)</f>
        <v>17904.53</v>
      </c>
      <c r="N553" t="str">
        <f>VLOOKUP(A553,Table1[#All],9,FALSE)</f>
        <v>tier - 1</v>
      </c>
      <c r="O553" t="str">
        <f>VLOOKUP(A553,Table1[#All],10,FALSE)</f>
        <v>tier - 2</v>
      </c>
      <c r="P553" t="str">
        <f>VLOOKUP(A553,Table1[#All],12,FALSE)</f>
        <v>R1017</v>
      </c>
      <c r="Q553">
        <f>VLOOKUP(A553,Table1[#All],6,FALSE)</f>
        <v>33</v>
      </c>
    </row>
    <row r="554" spans="1:17" x14ac:dyDescent="0.3">
      <c r="A554" s="10" t="s">
        <v>1817</v>
      </c>
      <c r="B554" t="str">
        <f>VLOOKUP(A554,'Customer Names'!A553:E2888,5,FALSE)</f>
        <v>Stone</v>
      </c>
      <c r="C554">
        <f>VLOOKUP(A554,'Medical Examinations'!A553:J2888,2,FALSE)</f>
        <v>53.98</v>
      </c>
      <c r="D554">
        <f>VLOOKUP(A554,'Medical Examinations'!A553:J2888,4,FALSE)</f>
        <v>5.07</v>
      </c>
      <c r="E554" t="str">
        <f>VLOOKUP(A554,'Medical Examinations'!A553:J2888,6,FALSE)</f>
        <v>No</v>
      </c>
      <c r="F554" t="str">
        <f>VLOOKUP(A554,'Medical Examinations'!A553:K2888,7,FALSE)</f>
        <v>No</v>
      </c>
      <c r="G554" t="str">
        <f>VLOOKUP(A554,'Medical Examinations'!A553:L2888,8,FALSE)</f>
        <v>Yes</v>
      </c>
      <c r="H554">
        <f>VLOOKUP(A554,'Medical Examinations'!A553:M2888,9,FALSE)</f>
        <v>1</v>
      </c>
      <c r="I554" t="str">
        <f>VLOOKUP(A554,'Medical Examinations'!A553:N2888,10,FALSE)</f>
        <v>No</v>
      </c>
      <c r="J554" t="str">
        <f>VLOOKUP(A554,'Medical Examinations'!A553:O2888,3,FALSE)</f>
        <v>Obesity</v>
      </c>
      <c r="K554" t="str">
        <f>VLOOKUP(A554,'Medical Examinations'!A553:P2888,5,FALSE)</f>
        <v>Normal</v>
      </c>
      <c r="L554" t="str">
        <f>VLOOKUP(A554,Table1[#All],5,FALSE)</f>
        <v>12-Nov-1979</v>
      </c>
      <c r="M554" s="16">
        <f>VLOOKUP(A554,Table1[#All],8,FALSE)</f>
        <v>17882.669999999998</v>
      </c>
      <c r="N554" t="str">
        <f>VLOOKUP(A554,Table1[#All],9,FALSE)</f>
        <v>tier - 1</v>
      </c>
      <c r="O554" t="str">
        <f>VLOOKUP(A554,Table1[#All],10,FALSE)</f>
        <v>tier - 3</v>
      </c>
      <c r="P554" t="str">
        <f>VLOOKUP(A554,Table1[#All],12,FALSE)</f>
        <v>R1012</v>
      </c>
      <c r="Q554">
        <f>VLOOKUP(A554,Table1[#All],6,FALSE)</f>
        <v>43</v>
      </c>
    </row>
    <row r="555" spans="1:17" x14ac:dyDescent="0.3">
      <c r="A555" s="10" t="s">
        <v>1816</v>
      </c>
      <c r="B555" t="str">
        <f>VLOOKUP(A555,'Customer Names'!A554:E2889,5,FALSE)</f>
        <v>Campbell</v>
      </c>
      <c r="C555">
        <f>VLOOKUP(A555,'Medical Examinations'!A554:J2889,2,FALSE)</f>
        <v>41.325000000000003</v>
      </c>
      <c r="D555">
        <f>VLOOKUP(A555,'Medical Examinations'!A554:J2889,4,FALSE)</f>
        <v>4.04</v>
      </c>
      <c r="E555" t="str">
        <f>VLOOKUP(A555,'Medical Examinations'!A554:J2889,6,FALSE)</f>
        <v>Yes</v>
      </c>
      <c r="F555" t="str">
        <f>VLOOKUP(A555,'Medical Examinations'!A554:K2889,7,FALSE)</f>
        <v>No</v>
      </c>
      <c r="G555" t="str">
        <f>VLOOKUP(A555,'Medical Examinations'!A554:L2889,8,FALSE)</f>
        <v>Yes</v>
      </c>
      <c r="H555">
        <f>VLOOKUP(A555,'Medical Examinations'!A554:M2889,9,FALSE)</f>
        <v>1</v>
      </c>
      <c r="I555" t="str">
        <f>VLOOKUP(A555,'Medical Examinations'!A554:N2889,10,FALSE)</f>
        <v>No</v>
      </c>
      <c r="J555" t="str">
        <f>VLOOKUP(A555,'Medical Examinations'!A554:O2889,3,FALSE)</f>
        <v>Obesity</v>
      </c>
      <c r="K555" t="str">
        <f>VLOOKUP(A555,'Medical Examinations'!A554:P2889,5,FALSE)</f>
        <v>Normal</v>
      </c>
      <c r="L555" t="str">
        <f>VLOOKUP(A555,Table1[#All],5,FALSE)</f>
        <v>26-Aug-1997</v>
      </c>
      <c r="M555" s="16">
        <f>VLOOKUP(A555,Table1[#All],8,FALSE)</f>
        <v>17878.900000000001</v>
      </c>
      <c r="N555" t="str">
        <f>VLOOKUP(A555,Table1[#All],9,FALSE)</f>
        <v>tier - 1</v>
      </c>
      <c r="O555" t="str">
        <f>VLOOKUP(A555,Table1[#All],10,FALSE)</f>
        <v>tier - 2</v>
      </c>
      <c r="P555" t="str">
        <f>VLOOKUP(A555,Table1[#All],12,FALSE)</f>
        <v>R1024</v>
      </c>
      <c r="Q555">
        <f>VLOOKUP(A555,Table1[#All],6,FALSE)</f>
        <v>25</v>
      </c>
    </row>
    <row r="556" spans="1:17" x14ac:dyDescent="0.3">
      <c r="A556" s="10" t="s">
        <v>1815</v>
      </c>
      <c r="B556" t="str">
        <f>VLOOKUP(A556,'Customer Names'!A555:E2890,5,FALSE)</f>
        <v>Asher</v>
      </c>
      <c r="C556">
        <f>VLOOKUP(A556,'Medical Examinations'!A555:J2890,2,FALSE)</f>
        <v>51.65</v>
      </c>
      <c r="D556">
        <f>VLOOKUP(A556,'Medical Examinations'!A555:J2890,4,FALSE)</f>
        <v>5.3</v>
      </c>
      <c r="E556" t="str">
        <f>VLOOKUP(A556,'Medical Examinations'!A555:J2890,6,FALSE)</f>
        <v>Yes</v>
      </c>
      <c r="F556" t="str">
        <f>VLOOKUP(A556,'Medical Examinations'!A555:K2890,7,FALSE)</f>
        <v>No</v>
      </c>
      <c r="G556" t="str">
        <f>VLOOKUP(A556,'Medical Examinations'!A555:L2890,8,FALSE)</f>
        <v>No</v>
      </c>
      <c r="H556">
        <f>VLOOKUP(A556,'Medical Examinations'!A555:M2890,9,FALSE)</f>
        <v>0</v>
      </c>
      <c r="I556" t="str">
        <f>VLOOKUP(A556,'Medical Examinations'!A555:N2890,10,FALSE)</f>
        <v>No</v>
      </c>
      <c r="J556" t="str">
        <f>VLOOKUP(A556,'Medical Examinations'!A555:O2890,3,FALSE)</f>
        <v>Obesity</v>
      </c>
      <c r="K556" t="str">
        <f>VLOOKUP(A556,'Medical Examinations'!A555:P2890,5,FALSE)</f>
        <v>Normal</v>
      </c>
      <c r="L556" t="str">
        <f>VLOOKUP(A556,Table1[#All],5,FALSE)</f>
        <v>12-Dec-1976</v>
      </c>
      <c r="M556" s="16">
        <f>VLOOKUP(A556,Table1[#All],8,FALSE)</f>
        <v>17862.919999999998</v>
      </c>
      <c r="N556" t="str">
        <f>VLOOKUP(A556,Table1[#All],9,FALSE)</f>
        <v>tier - 1</v>
      </c>
      <c r="O556" t="str">
        <f>VLOOKUP(A556,Table1[#All],10,FALSE)</f>
        <v>tier - 2</v>
      </c>
      <c r="P556" t="str">
        <f>VLOOKUP(A556,Table1[#All],12,FALSE)</f>
        <v>R1012</v>
      </c>
      <c r="Q556">
        <f>VLOOKUP(A556,Table1[#All],6,FALSE)</f>
        <v>46</v>
      </c>
    </row>
    <row r="557" spans="1:17" x14ac:dyDescent="0.3">
      <c r="A557" s="10" t="s">
        <v>1814</v>
      </c>
      <c r="B557" t="str">
        <f>VLOOKUP(A557,'Customer Names'!A556:E2891,5,FALSE)</f>
        <v>Mazzotta</v>
      </c>
      <c r="C557">
        <f>VLOOKUP(A557,'Medical Examinations'!A556:J2891,2,FALSE)</f>
        <v>44.52</v>
      </c>
      <c r="D557">
        <f>VLOOKUP(A557,'Medical Examinations'!A556:J2891,4,FALSE)</f>
        <v>8.64</v>
      </c>
      <c r="E557" t="str">
        <f>VLOOKUP(A557,'Medical Examinations'!A556:J2891,6,FALSE)</f>
        <v>Yes</v>
      </c>
      <c r="F557" t="str">
        <f>VLOOKUP(A557,'Medical Examinations'!A556:K2891,7,FALSE)</f>
        <v>No</v>
      </c>
      <c r="G557" t="str">
        <f>VLOOKUP(A557,'Medical Examinations'!A556:L2891,8,FALSE)</f>
        <v>Yes</v>
      </c>
      <c r="H557">
        <f>VLOOKUP(A557,'Medical Examinations'!A556:M2891,9,FALSE)</f>
        <v>1</v>
      </c>
      <c r="I557" t="str">
        <f>VLOOKUP(A557,'Medical Examinations'!A556:N2891,10,FALSE)</f>
        <v>No</v>
      </c>
      <c r="J557" t="str">
        <f>VLOOKUP(A557,'Medical Examinations'!A556:O2891,3,FALSE)</f>
        <v>Obesity</v>
      </c>
      <c r="K557" t="str">
        <f>VLOOKUP(A557,'Medical Examinations'!A556:P2891,5,FALSE)</f>
        <v>Diabetes</v>
      </c>
      <c r="L557" t="str">
        <f>VLOOKUP(A557,Table1[#All],5,FALSE)</f>
        <v>08-Dec-1963</v>
      </c>
      <c r="M557" s="16">
        <f>VLOOKUP(A557,Table1[#All],8,FALSE)</f>
        <v>17832.599999999999</v>
      </c>
      <c r="N557" t="str">
        <f>VLOOKUP(A557,Table1[#All],9,FALSE)</f>
        <v>tier - 1</v>
      </c>
      <c r="O557" t="str">
        <f>VLOOKUP(A557,Table1[#All],10,FALSE)</f>
        <v>tier - 2</v>
      </c>
      <c r="P557" t="str">
        <f>VLOOKUP(A557,Table1[#All],12,FALSE)</f>
        <v>R1012</v>
      </c>
      <c r="Q557">
        <f>VLOOKUP(A557,Table1[#All],6,FALSE)</f>
        <v>59</v>
      </c>
    </row>
    <row r="558" spans="1:17" x14ac:dyDescent="0.3">
      <c r="A558" s="10" t="s">
        <v>1813</v>
      </c>
      <c r="B558" t="str">
        <f>VLOOKUP(A558,'Customer Names'!A557:E2892,5,FALSE)</f>
        <v>Huttl</v>
      </c>
      <c r="C558">
        <f>VLOOKUP(A558,'Medical Examinations'!A557:J2892,2,FALSE)</f>
        <v>53.29</v>
      </c>
      <c r="D558">
        <f>VLOOKUP(A558,'Medical Examinations'!A557:J2892,4,FALSE)</f>
        <v>4.03</v>
      </c>
      <c r="E558" t="str">
        <f>VLOOKUP(A558,'Medical Examinations'!A557:J2892,6,FALSE)</f>
        <v>No</v>
      </c>
      <c r="F558" t="str">
        <f>VLOOKUP(A558,'Medical Examinations'!A557:K2892,7,FALSE)</f>
        <v>No</v>
      </c>
      <c r="G558" t="str">
        <f>VLOOKUP(A558,'Medical Examinations'!A557:L2892,8,FALSE)</f>
        <v>Yes</v>
      </c>
      <c r="H558">
        <f>VLOOKUP(A558,'Medical Examinations'!A557:M2892,9,FALSE)</f>
        <v>1</v>
      </c>
      <c r="I558" t="str">
        <f>VLOOKUP(A558,'Medical Examinations'!A557:N2892,10,FALSE)</f>
        <v>No</v>
      </c>
      <c r="J558" t="str">
        <f>VLOOKUP(A558,'Medical Examinations'!A557:O2892,3,FALSE)</f>
        <v>Obesity</v>
      </c>
      <c r="K558" t="str">
        <f>VLOOKUP(A558,'Medical Examinations'!A557:P2892,5,FALSE)</f>
        <v>Normal</v>
      </c>
      <c r="L558" t="str">
        <f>VLOOKUP(A558,Table1[#All],5,FALSE)</f>
        <v>10-Oct-1979</v>
      </c>
      <c r="M558" s="16">
        <f>VLOOKUP(A558,Table1[#All],8,FALSE)</f>
        <v>17779.939999999999</v>
      </c>
      <c r="N558" t="str">
        <f>VLOOKUP(A558,Table1[#All],9,FALSE)</f>
        <v>tier - 1</v>
      </c>
      <c r="O558" t="str">
        <f>VLOOKUP(A558,Table1[#All],10,FALSE)</f>
        <v>tier - 2</v>
      </c>
      <c r="P558" t="str">
        <f>VLOOKUP(A558,Table1[#All],12,FALSE)</f>
        <v>R1012</v>
      </c>
      <c r="Q558">
        <f>VLOOKUP(A558,Table1[#All],6,FALSE)</f>
        <v>43</v>
      </c>
    </row>
    <row r="559" spans="1:17" x14ac:dyDescent="0.3">
      <c r="A559" s="10" t="s">
        <v>1812</v>
      </c>
      <c r="B559" t="str">
        <f>VLOOKUP(A559,'Customer Names'!A558:E2893,5,FALSE)</f>
        <v>Ferron</v>
      </c>
      <c r="C559">
        <f>VLOOKUP(A559,'Medical Examinations'!A558:J2893,2,FALSE)</f>
        <v>46.63</v>
      </c>
      <c r="D559">
        <f>VLOOKUP(A559,'Medical Examinations'!A558:J2893,4,FALSE)</f>
        <v>4.26</v>
      </c>
      <c r="E559" t="str">
        <f>VLOOKUP(A559,'Medical Examinations'!A558:J2893,6,FALSE)</f>
        <v>Yes</v>
      </c>
      <c r="F559" t="str">
        <f>VLOOKUP(A559,'Medical Examinations'!A558:K2893,7,FALSE)</f>
        <v>No</v>
      </c>
      <c r="G559" t="str">
        <f>VLOOKUP(A559,'Medical Examinations'!A558:L2893,8,FALSE)</f>
        <v>No</v>
      </c>
      <c r="H559">
        <f>VLOOKUP(A559,'Medical Examinations'!A558:M2893,9,FALSE)</f>
        <v>2</v>
      </c>
      <c r="I559" t="str">
        <f>VLOOKUP(A559,'Medical Examinations'!A558:N2893,10,FALSE)</f>
        <v>No</v>
      </c>
      <c r="J559" t="str">
        <f>VLOOKUP(A559,'Medical Examinations'!A558:O2893,3,FALSE)</f>
        <v>Obesity</v>
      </c>
      <c r="K559" t="str">
        <f>VLOOKUP(A559,'Medical Examinations'!A558:P2893,5,FALSE)</f>
        <v>Normal</v>
      </c>
      <c r="L559" t="str">
        <f>VLOOKUP(A559,Table1[#All],5,FALSE)</f>
        <v>21-Jun-1966</v>
      </c>
      <c r="M559" s="16">
        <f>VLOOKUP(A559,Table1[#All],8,FALSE)</f>
        <v>17777.73</v>
      </c>
      <c r="N559" t="str">
        <f>VLOOKUP(A559,Table1[#All],9,FALSE)</f>
        <v>tier - 1</v>
      </c>
      <c r="O559" t="str">
        <f>VLOOKUP(A559,Table1[#All],10,FALSE)</f>
        <v>tier - 3</v>
      </c>
      <c r="P559" t="str">
        <f>VLOOKUP(A559,Table1[#All],12,FALSE)</f>
        <v>R1012</v>
      </c>
      <c r="Q559">
        <f>VLOOKUP(A559,Table1[#All],6,FALSE)</f>
        <v>56</v>
      </c>
    </row>
    <row r="560" spans="1:17" x14ac:dyDescent="0.3">
      <c r="A560" s="10" t="s">
        <v>1811</v>
      </c>
      <c r="B560" t="str">
        <f>VLOOKUP(A560,'Customer Names'!A559:E2894,5,FALSE)</f>
        <v>Colarusso</v>
      </c>
      <c r="C560">
        <f>VLOOKUP(A560,'Medical Examinations'!A559:J2894,2,FALSE)</f>
        <v>28.88</v>
      </c>
      <c r="D560">
        <f>VLOOKUP(A560,'Medical Examinations'!A559:J2894,4,FALSE)</f>
        <v>5.35</v>
      </c>
      <c r="E560" t="str">
        <f>VLOOKUP(A560,'Medical Examinations'!A559:J2894,6,FALSE)</f>
        <v>No</v>
      </c>
      <c r="F560" t="str">
        <f>VLOOKUP(A560,'Medical Examinations'!A559:K2894,7,FALSE)</f>
        <v>No</v>
      </c>
      <c r="G560" t="str">
        <f>VLOOKUP(A560,'Medical Examinations'!A559:L2894,8,FALSE)</f>
        <v>Yes</v>
      </c>
      <c r="H560">
        <f>VLOOKUP(A560,'Medical Examinations'!A559:M2894,9,FALSE)</f>
        <v>1</v>
      </c>
      <c r="I560" t="str">
        <f>VLOOKUP(A560,'Medical Examinations'!A559:N2894,10,FALSE)</f>
        <v>Yes</v>
      </c>
      <c r="J560" t="str">
        <f>VLOOKUP(A560,'Medical Examinations'!A559:O2894,3,FALSE)</f>
        <v>Over Weight</v>
      </c>
      <c r="K560" t="str">
        <f>VLOOKUP(A560,'Medical Examinations'!A559:P2894,5,FALSE)</f>
        <v>Normal</v>
      </c>
      <c r="L560" t="str">
        <f>VLOOKUP(A560,Table1[#All],5,FALSE)</f>
        <v>14-Jul-2003</v>
      </c>
      <c r="M560" s="16">
        <f>VLOOKUP(A560,Table1[#All],8,FALSE)</f>
        <v>17748.509999999998</v>
      </c>
      <c r="N560" t="str">
        <f>VLOOKUP(A560,Table1[#All],9,FALSE)</f>
        <v>tier - 1</v>
      </c>
      <c r="O560" t="str">
        <f>VLOOKUP(A560,Table1[#All],10,FALSE)</f>
        <v>tier - 1</v>
      </c>
      <c r="P560" t="str">
        <f>VLOOKUP(A560,Table1[#All],12,FALSE)</f>
        <v>R1012</v>
      </c>
      <c r="Q560">
        <f>VLOOKUP(A560,Table1[#All],6,FALSE)</f>
        <v>19</v>
      </c>
    </row>
    <row r="561" spans="1:17" x14ac:dyDescent="0.3">
      <c r="A561" s="10" t="s">
        <v>1810</v>
      </c>
      <c r="B561" t="str">
        <f>VLOOKUP(A561,'Customer Names'!A560:E2895,5,FALSE)</f>
        <v>Pearlman</v>
      </c>
      <c r="C561">
        <f>VLOOKUP(A561,'Medical Examinations'!A560:J2895,2,FALSE)</f>
        <v>23.98</v>
      </c>
      <c r="D561">
        <f>VLOOKUP(A561,'Medical Examinations'!A560:J2895,4,FALSE)</f>
        <v>4.9000000000000004</v>
      </c>
      <c r="E561" t="str">
        <f>VLOOKUP(A561,'Medical Examinations'!A560:J2895,6,FALSE)</f>
        <v>No</v>
      </c>
      <c r="F561" t="str">
        <f>VLOOKUP(A561,'Medical Examinations'!A560:K2895,7,FALSE)</f>
        <v>No</v>
      </c>
      <c r="G561" t="str">
        <f>VLOOKUP(A561,'Medical Examinations'!A560:L2895,8,FALSE)</f>
        <v>No</v>
      </c>
      <c r="H561">
        <f>VLOOKUP(A561,'Medical Examinations'!A560:M2895,9,FALSE)</f>
        <v>0</v>
      </c>
      <c r="I561" t="str">
        <f>VLOOKUP(A561,'Medical Examinations'!A560:N2895,10,FALSE)</f>
        <v>No</v>
      </c>
      <c r="J561" t="str">
        <f>VLOOKUP(A561,'Medical Examinations'!A560:O2895,3,FALSE)</f>
        <v>Normal Weight</v>
      </c>
      <c r="K561" t="str">
        <f>VLOOKUP(A561,'Medical Examinations'!A560:P2895,5,FALSE)</f>
        <v>Normal</v>
      </c>
      <c r="L561" t="str">
        <f>VLOOKUP(A561,Table1[#All],5,FALSE)</f>
        <v>01-Jul-1994</v>
      </c>
      <c r="M561" s="16">
        <f>VLOOKUP(A561,Table1[#All],8,FALSE)</f>
        <v>17663.14</v>
      </c>
      <c r="N561" t="str">
        <f>VLOOKUP(A561,Table1[#All],9,FALSE)</f>
        <v>tier - 1</v>
      </c>
      <c r="O561" t="str">
        <f>VLOOKUP(A561,Table1[#All],10,FALSE)</f>
        <v>tier - 3</v>
      </c>
      <c r="P561" t="str">
        <f>VLOOKUP(A561,Table1[#All],12,FALSE)</f>
        <v>R1013</v>
      </c>
      <c r="Q561">
        <f>VLOOKUP(A561,Table1[#All],6,FALSE)</f>
        <v>28</v>
      </c>
    </row>
    <row r="562" spans="1:17" x14ac:dyDescent="0.3">
      <c r="A562" s="10" t="s">
        <v>1809</v>
      </c>
      <c r="B562" t="str">
        <f>VLOOKUP(A562,'Customer Names'!A561:E2896,5,FALSE)</f>
        <v>O'Mara</v>
      </c>
      <c r="C562">
        <f>VLOOKUP(A562,'Medical Examinations'!A561:J2896,2,FALSE)</f>
        <v>23.65</v>
      </c>
      <c r="D562">
        <f>VLOOKUP(A562,'Medical Examinations'!A561:J2896,4,FALSE)</f>
        <v>4.5</v>
      </c>
      <c r="E562" t="str">
        <f>VLOOKUP(A562,'Medical Examinations'!A561:J2896,6,FALSE)</f>
        <v>No</v>
      </c>
      <c r="F562" t="str">
        <f>VLOOKUP(A562,'Medical Examinations'!A561:K2896,7,FALSE)</f>
        <v>No</v>
      </c>
      <c r="G562" t="str">
        <f>VLOOKUP(A562,'Medical Examinations'!A561:L2896,8,FALSE)</f>
        <v>No</v>
      </c>
      <c r="H562">
        <f>VLOOKUP(A562,'Medical Examinations'!A561:M2896,9,FALSE)</f>
        <v>0</v>
      </c>
      <c r="I562" t="str">
        <f>VLOOKUP(A562,'Medical Examinations'!A561:N2896,10,FALSE)</f>
        <v>No</v>
      </c>
      <c r="J562" t="str">
        <f>VLOOKUP(A562,'Medical Examinations'!A561:O2896,3,FALSE)</f>
        <v>Normal Weight</v>
      </c>
      <c r="K562" t="str">
        <f>VLOOKUP(A562,'Medical Examinations'!A561:P2896,5,FALSE)</f>
        <v>Normal</v>
      </c>
      <c r="L562" t="str">
        <f>VLOOKUP(A562,Table1[#All],5,FALSE)</f>
        <v>25-Oct-1990</v>
      </c>
      <c r="M562" s="16">
        <f>VLOOKUP(A562,Table1[#All],8,FALSE)</f>
        <v>17626.240000000002</v>
      </c>
      <c r="N562" t="str">
        <f>VLOOKUP(A562,Table1[#All],9,FALSE)</f>
        <v>tier - 1</v>
      </c>
      <c r="O562" t="str">
        <f>VLOOKUP(A562,Table1[#All],10,FALSE)</f>
        <v>tier - 3</v>
      </c>
      <c r="P562" t="str">
        <f>VLOOKUP(A562,Table1[#All],12,FALSE)</f>
        <v>R1013</v>
      </c>
      <c r="Q562">
        <f>VLOOKUP(A562,Table1[#All],6,FALSE)</f>
        <v>32</v>
      </c>
    </row>
    <row r="563" spans="1:17" x14ac:dyDescent="0.3">
      <c r="A563" s="10" t="s">
        <v>1808</v>
      </c>
      <c r="B563" t="str">
        <f>VLOOKUP(A563,'Customer Names'!A562:E2897,5,FALSE)</f>
        <v>Niska</v>
      </c>
      <c r="C563">
        <f>VLOOKUP(A563,'Medical Examinations'!A562:J2897,2,FALSE)</f>
        <v>49.09</v>
      </c>
      <c r="D563">
        <f>VLOOKUP(A563,'Medical Examinations'!A562:J2897,4,FALSE)</f>
        <v>8.3800000000000008</v>
      </c>
      <c r="E563" t="str">
        <f>VLOOKUP(A563,'Medical Examinations'!A562:J2897,6,FALSE)</f>
        <v>Yes</v>
      </c>
      <c r="F563" t="str">
        <f>VLOOKUP(A563,'Medical Examinations'!A562:K2897,7,FALSE)</f>
        <v>No</v>
      </c>
      <c r="G563" t="str">
        <f>VLOOKUP(A563,'Medical Examinations'!A562:L2897,8,FALSE)</f>
        <v>No</v>
      </c>
      <c r="H563">
        <f>VLOOKUP(A563,'Medical Examinations'!A562:M2897,9,FALSE)</f>
        <v>2</v>
      </c>
      <c r="I563" t="str">
        <f>VLOOKUP(A563,'Medical Examinations'!A562:N2897,10,FALSE)</f>
        <v>No</v>
      </c>
      <c r="J563" t="str">
        <f>VLOOKUP(A563,'Medical Examinations'!A562:O2897,3,FALSE)</f>
        <v>Obesity</v>
      </c>
      <c r="K563" t="str">
        <f>VLOOKUP(A563,'Medical Examinations'!A562:P2897,5,FALSE)</f>
        <v>Diabetes</v>
      </c>
      <c r="L563" t="str">
        <f>VLOOKUP(A563,Table1[#All],5,FALSE)</f>
        <v>26-Jul-1970</v>
      </c>
      <c r="M563" s="16">
        <f>VLOOKUP(A563,Table1[#All],8,FALSE)</f>
        <v>17584.72</v>
      </c>
      <c r="N563" t="str">
        <f>VLOOKUP(A563,Table1[#All],9,FALSE)</f>
        <v>tier - 1</v>
      </c>
      <c r="O563" t="str">
        <f>VLOOKUP(A563,Table1[#All],10,FALSE)</f>
        <v>tier - 3</v>
      </c>
      <c r="P563" t="str">
        <f>VLOOKUP(A563,Table1[#All],12,FALSE)</f>
        <v>R1012</v>
      </c>
      <c r="Q563">
        <f>VLOOKUP(A563,Table1[#All],6,FALSE)</f>
        <v>52</v>
      </c>
    </row>
    <row r="564" spans="1:17" x14ac:dyDescent="0.3">
      <c r="A564" s="10" t="s">
        <v>1807</v>
      </c>
      <c r="B564" t="str">
        <f>VLOOKUP(A564,'Customer Names'!A563:E2898,5,FALSE)</f>
        <v>Schlich</v>
      </c>
      <c r="C564">
        <f>VLOOKUP(A564,'Medical Examinations'!A563:J2898,2,FALSE)</f>
        <v>28.024999999999999</v>
      </c>
      <c r="D564">
        <f>VLOOKUP(A564,'Medical Examinations'!A563:J2898,4,FALSE)</f>
        <v>7.03</v>
      </c>
      <c r="E564" t="str">
        <f>VLOOKUP(A564,'Medical Examinations'!A563:J2898,6,FALSE)</f>
        <v>No</v>
      </c>
      <c r="F564" t="str">
        <f>VLOOKUP(A564,'Medical Examinations'!A563:K2898,7,FALSE)</f>
        <v>No</v>
      </c>
      <c r="G564" t="str">
        <f>VLOOKUP(A564,'Medical Examinations'!A563:L2898,8,FALSE)</f>
        <v>No</v>
      </c>
      <c r="H564">
        <f>VLOOKUP(A564,'Medical Examinations'!A563:M2898,9,FALSE)</f>
        <v>0</v>
      </c>
      <c r="I564" t="str">
        <f>VLOOKUP(A564,'Medical Examinations'!A563:N2898,10,FALSE)</f>
        <v>Yes</v>
      </c>
      <c r="J564" t="str">
        <f>VLOOKUP(A564,'Medical Examinations'!A563:O2898,3,FALSE)</f>
        <v>Over Weight</v>
      </c>
      <c r="K564" t="str">
        <f>VLOOKUP(A564,'Medical Examinations'!A563:P2898,5,FALSE)</f>
        <v>Diabetes</v>
      </c>
      <c r="L564" t="str">
        <f>VLOOKUP(A564,Table1[#All],5,FALSE)</f>
        <v>25-Aug-2002</v>
      </c>
      <c r="M564" s="16">
        <f>VLOOKUP(A564,Table1[#All],8,FALSE)</f>
        <v>17560.38</v>
      </c>
      <c r="N564" t="str">
        <f>VLOOKUP(A564,Table1[#All],9,FALSE)</f>
        <v>tier - 1</v>
      </c>
      <c r="O564" t="str">
        <f>VLOOKUP(A564,Table1[#All],10,FALSE)</f>
        <v>tier - 1</v>
      </c>
      <c r="P564" t="str">
        <f>VLOOKUP(A564,Table1[#All],12,FALSE)</f>
        <v>R1012</v>
      </c>
      <c r="Q564">
        <f>VLOOKUP(A564,Table1[#All],6,FALSE)</f>
        <v>20</v>
      </c>
    </row>
    <row r="565" spans="1:17" x14ac:dyDescent="0.3">
      <c r="A565" s="10" t="s">
        <v>1806</v>
      </c>
      <c r="B565" t="str">
        <f>VLOOKUP(A565,'Customer Names'!A564:E2899,5,FALSE)</f>
        <v>Zidek</v>
      </c>
      <c r="C565">
        <f>VLOOKUP(A565,'Medical Examinations'!A564:J2899,2,FALSE)</f>
        <v>43.32</v>
      </c>
      <c r="D565">
        <f>VLOOKUP(A565,'Medical Examinations'!A564:J2899,4,FALSE)</f>
        <v>8.75</v>
      </c>
      <c r="E565" t="str">
        <f>VLOOKUP(A565,'Medical Examinations'!A564:J2899,6,FALSE)</f>
        <v>Yes</v>
      </c>
      <c r="F565" t="str">
        <f>VLOOKUP(A565,'Medical Examinations'!A564:K2899,7,FALSE)</f>
        <v>No</v>
      </c>
      <c r="G565" t="str">
        <f>VLOOKUP(A565,'Medical Examinations'!A564:L2899,8,FALSE)</f>
        <v>Yes</v>
      </c>
      <c r="H565">
        <f>VLOOKUP(A565,'Medical Examinations'!A564:M2899,9,FALSE)</f>
        <v>1</v>
      </c>
      <c r="I565" t="str">
        <f>VLOOKUP(A565,'Medical Examinations'!A564:N2899,10,FALSE)</f>
        <v>No</v>
      </c>
      <c r="J565" t="str">
        <f>VLOOKUP(A565,'Medical Examinations'!A564:O2899,3,FALSE)</f>
        <v>Obesity</v>
      </c>
      <c r="K565" t="str">
        <f>VLOOKUP(A565,'Medical Examinations'!A564:P2899,5,FALSE)</f>
        <v>Diabetes</v>
      </c>
      <c r="L565" t="str">
        <f>VLOOKUP(A565,Table1[#All],5,FALSE)</f>
        <v>16-Nov-1963</v>
      </c>
      <c r="M565" s="16">
        <f>VLOOKUP(A565,Table1[#All],8,FALSE)</f>
        <v>17556.88</v>
      </c>
      <c r="N565" t="str">
        <f>VLOOKUP(A565,Table1[#All],9,FALSE)</f>
        <v>tier - 1</v>
      </c>
      <c r="O565" t="str">
        <f>VLOOKUP(A565,Table1[#All],10,FALSE)</f>
        <v>tier - 2</v>
      </c>
      <c r="P565" t="str">
        <f>VLOOKUP(A565,Table1[#All],12,FALSE)</f>
        <v>R1012</v>
      </c>
      <c r="Q565">
        <f>VLOOKUP(A565,Table1[#All],6,FALSE)</f>
        <v>59</v>
      </c>
    </row>
    <row r="566" spans="1:17" x14ac:dyDescent="0.3">
      <c r="A566" s="10" t="s">
        <v>1805</v>
      </c>
      <c r="B566" t="str">
        <f>VLOOKUP(A566,'Customer Names'!A565:E2900,5,FALSE)</f>
        <v>Ellgass</v>
      </c>
      <c r="C566">
        <f>VLOOKUP(A566,'Medical Examinations'!A565:J2900,2,FALSE)</f>
        <v>45.92</v>
      </c>
      <c r="D566">
        <f>VLOOKUP(A566,'Medical Examinations'!A565:J2900,4,FALSE)</f>
        <v>9.51</v>
      </c>
      <c r="E566" t="str">
        <f>VLOOKUP(A566,'Medical Examinations'!A565:J2900,6,FALSE)</f>
        <v>No</v>
      </c>
      <c r="F566" t="str">
        <f>VLOOKUP(A566,'Medical Examinations'!A565:K2900,7,FALSE)</f>
        <v>No</v>
      </c>
      <c r="G566" t="str">
        <f>VLOOKUP(A566,'Medical Examinations'!A565:L2900,8,FALSE)</f>
        <v>No</v>
      </c>
      <c r="H566">
        <f>VLOOKUP(A566,'Medical Examinations'!A565:M2900,9,FALSE)</f>
        <v>0</v>
      </c>
      <c r="I566" t="str">
        <f>VLOOKUP(A566,'Medical Examinations'!A565:N2900,10,FALSE)</f>
        <v>No</v>
      </c>
      <c r="J566" t="str">
        <f>VLOOKUP(A566,'Medical Examinations'!A565:O2900,3,FALSE)</f>
        <v>Obesity</v>
      </c>
      <c r="K566" t="str">
        <f>VLOOKUP(A566,'Medical Examinations'!A565:P2900,5,FALSE)</f>
        <v>Diabetes</v>
      </c>
      <c r="L566" t="str">
        <f>VLOOKUP(A566,Table1[#All],5,FALSE)</f>
        <v>12-Jul-1968</v>
      </c>
      <c r="M566" s="16">
        <f>VLOOKUP(A566,Table1[#All],8,FALSE)</f>
        <v>17507.47</v>
      </c>
      <c r="N566" t="str">
        <f>VLOOKUP(A566,Table1[#All],9,FALSE)</f>
        <v>tier - 1</v>
      </c>
      <c r="O566" t="str">
        <f>VLOOKUP(A566,Table1[#All],10,FALSE)</f>
        <v>tier - 1</v>
      </c>
      <c r="P566" t="str">
        <f>VLOOKUP(A566,Table1[#All],12,FALSE)</f>
        <v>R1026</v>
      </c>
      <c r="Q566">
        <f>VLOOKUP(A566,Table1[#All],6,FALSE)</f>
        <v>54</v>
      </c>
    </row>
    <row r="567" spans="1:17" x14ac:dyDescent="0.3">
      <c r="A567" s="10" t="s">
        <v>1804</v>
      </c>
      <c r="B567" t="str">
        <f>VLOOKUP(A567,'Customer Names'!A566:E2901,5,FALSE)</f>
        <v>Lowe</v>
      </c>
      <c r="C567">
        <f>VLOOKUP(A567,'Medical Examinations'!A566:J2901,2,FALSE)</f>
        <v>44.03</v>
      </c>
      <c r="D567">
        <f>VLOOKUP(A567,'Medical Examinations'!A566:J2901,4,FALSE)</f>
        <v>9.36</v>
      </c>
      <c r="E567" t="str">
        <f>VLOOKUP(A567,'Medical Examinations'!A566:J2901,6,FALSE)</f>
        <v>No</v>
      </c>
      <c r="F567" t="str">
        <f>VLOOKUP(A567,'Medical Examinations'!A566:K2901,7,FALSE)</f>
        <v>No</v>
      </c>
      <c r="G567" t="str">
        <f>VLOOKUP(A567,'Medical Examinations'!A566:L2901,8,FALSE)</f>
        <v>No</v>
      </c>
      <c r="H567">
        <f>VLOOKUP(A567,'Medical Examinations'!A566:M2901,9,FALSE)</f>
        <v>0</v>
      </c>
      <c r="I567" t="str">
        <f>VLOOKUP(A567,'Medical Examinations'!A566:N2901,10,FALSE)</f>
        <v>No</v>
      </c>
      <c r="J567" t="str">
        <f>VLOOKUP(A567,'Medical Examinations'!A566:O2901,3,FALSE)</f>
        <v>Obesity</v>
      </c>
      <c r="K567" t="str">
        <f>VLOOKUP(A567,'Medical Examinations'!A566:P2901,5,FALSE)</f>
        <v>Diabetes</v>
      </c>
      <c r="L567" t="str">
        <f>VLOOKUP(A567,Table1[#All],5,FALSE)</f>
        <v>16-Jun-1965</v>
      </c>
      <c r="M567" s="16">
        <f>VLOOKUP(A567,Table1[#All],8,FALSE)</f>
        <v>17505.650000000001</v>
      </c>
      <c r="N567" t="str">
        <f>VLOOKUP(A567,Table1[#All],9,FALSE)</f>
        <v>tier - 1</v>
      </c>
      <c r="O567" t="str">
        <f>VLOOKUP(A567,Table1[#All],10,FALSE)</f>
        <v>tier - 2</v>
      </c>
      <c r="P567" t="str">
        <f>VLOOKUP(A567,Table1[#All],12,FALSE)</f>
        <v>R1023</v>
      </c>
      <c r="Q567">
        <f>VLOOKUP(A567,Table1[#All],6,FALSE)</f>
        <v>57</v>
      </c>
    </row>
    <row r="568" spans="1:17" x14ac:dyDescent="0.3">
      <c r="A568" s="10" t="s">
        <v>1803</v>
      </c>
      <c r="B568" t="str">
        <f>VLOOKUP(A568,'Customer Names'!A567:E2902,5,FALSE)</f>
        <v>Malone</v>
      </c>
      <c r="C568">
        <f>VLOOKUP(A568,'Medical Examinations'!A567:J2902,2,FALSE)</f>
        <v>24.6</v>
      </c>
      <c r="D568">
        <f>VLOOKUP(A568,'Medical Examinations'!A567:J2902,4,FALSE)</f>
        <v>4.8099999999999996</v>
      </c>
      <c r="E568" t="str">
        <f>VLOOKUP(A568,'Medical Examinations'!A567:J2902,6,FALSE)</f>
        <v>No</v>
      </c>
      <c r="F568" t="str">
        <f>VLOOKUP(A568,'Medical Examinations'!A567:K2902,7,FALSE)</f>
        <v>No</v>
      </c>
      <c r="G568" t="str">
        <f>VLOOKUP(A568,'Medical Examinations'!A567:L2902,8,FALSE)</f>
        <v>No</v>
      </c>
      <c r="H568">
        <f>VLOOKUP(A568,'Medical Examinations'!A567:M2902,9,FALSE)</f>
        <v>0</v>
      </c>
      <c r="I568" t="str">
        <f>VLOOKUP(A568,'Medical Examinations'!A567:N2902,10,FALSE)</f>
        <v>Yes</v>
      </c>
      <c r="J568" t="str">
        <f>VLOOKUP(A568,'Medical Examinations'!A567:O2902,3,FALSE)</f>
        <v>Normal Weight</v>
      </c>
      <c r="K568" t="str">
        <f>VLOOKUP(A568,'Medical Examinations'!A567:P2902,5,FALSE)</f>
        <v>Normal</v>
      </c>
      <c r="L568" t="str">
        <f>VLOOKUP(A568,Table1[#All],5,FALSE)</f>
        <v>29-Dec-1990</v>
      </c>
      <c r="M568" s="16">
        <f>VLOOKUP(A568,Table1[#All],8,FALSE)</f>
        <v>17496.310000000001</v>
      </c>
      <c r="N568" t="str">
        <f>VLOOKUP(A568,Table1[#All],9,FALSE)</f>
        <v>tier - 1</v>
      </c>
      <c r="O568" t="str">
        <f>VLOOKUP(A568,Table1[#All],10,FALSE)</f>
        <v>tier - 2</v>
      </c>
      <c r="P568" t="str">
        <f>VLOOKUP(A568,Table1[#All],12,FALSE)</f>
        <v>R1011</v>
      </c>
      <c r="Q568">
        <f>VLOOKUP(A568,Table1[#All],6,FALSE)</f>
        <v>32</v>
      </c>
    </row>
    <row r="569" spans="1:17" x14ac:dyDescent="0.3">
      <c r="A569" s="10" t="s">
        <v>1802</v>
      </c>
      <c r="B569" t="str">
        <f>VLOOKUP(A569,'Customer Names'!A568:E2903,5,FALSE)</f>
        <v>Dumke</v>
      </c>
      <c r="C569">
        <f>VLOOKUP(A569,'Medical Examinations'!A568:J2903,2,FALSE)</f>
        <v>49.15</v>
      </c>
      <c r="D569">
        <f>VLOOKUP(A569,'Medical Examinations'!A568:J2903,4,FALSE)</f>
        <v>8.08</v>
      </c>
      <c r="E569" t="str">
        <f>VLOOKUP(A569,'Medical Examinations'!A568:J2903,6,FALSE)</f>
        <v>No</v>
      </c>
      <c r="F569" t="str">
        <f>VLOOKUP(A569,'Medical Examinations'!A568:K2903,7,FALSE)</f>
        <v>No</v>
      </c>
      <c r="G569" t="str">
        <f>VLOOKUP(A569,'Medical Examinations'!A568:L2903,8,FALSE)</f>
        <v>No</v>
      </c>
      <c r="H569">
        <f>VLOOKUP(A569,'Medical Examinations'!A568:M2903,9,FALSE)</f>
        <v>0</v>
      </c>
      <c r="I569" t="str">
        <f>VLOOKUP(A569,'Medical Examinations'!A568:N2903,10,FALSE)</f>
        <v>No</v>
      </c>
      <c r="J569" t="str">
        <f>VLOOKUP(A569,'Medical Examinations'!A568:O2903,3,FALSE)</f>
        <v>Obesity</v>
      </c>
      <c r="K569" t="str">
        <f>VLOOKUP(A569,'Medical Examinations'!A568:P2903,5,FALSE)</f>
        <v>Diabetes</v>
      </c>
      <c r="L569" t="str">
        <f>VLOOKUP(A569,Table1[#All],5,FALSE)</f>
        <v>08-Jun-1971</v>
      </c>
      <c r="M569" s="16">
        <f>VLOOKUP(A569,Table1[#All],8,FALSE)</f>
        <v>17479.53</v>
      </c>
      <c r="N569" t="str">
        <f>VLOOKUP(A569,Table1[#All],9,FALSE)</f>
        <v>tier - 1</v>
      </c>
      <c r="O569" t="str">
        <f>VLOOKUP(A569,Table1[#All],10,FALSE)</f>
        <v>tier - 1</v>
      </c>
      <c r="P569" t="str">
        <f>VLOOKUP(A569,Table1[#All],12,FALSE)</f>
        <v>R1012</v>
      </c>
      <c r="Q569">
        <f>VLOOKUP(A569,Table1[#All],6,FALSE)</f>
        <v>52</v>
      </c>
    </row>
    <row r="570" spans="1:17" x14ac:dyDescent="0.3">
      <c r="A570" s="10" t="s">
        <v>1801</v>
      </c>
      <c r="B570" t="str">
        <f>VLOOKUP(A570,'Customer Names'!A569:E2904,5,FALSE)</f>
        <v>Strong</v>
      </c>
      <c r="C570">
        <f>VLOOKUP(A570,'Medical Examinations'!A569:J2904,2,FALSE)</f>
        <v>28.31</v>
      </c>
      <c r="D570">
        <f>VLOOKUP(A570,'Medical Examinations'!A569:J2904,4,FALSE)</f>
        <v>6.29</v>
      </c>
      <c r="E570" t="str">
        <f>VLOOKUP(A570,'Medical Examinations'!A569:J2904,6,FALSE)</f>
        <v>No</v>
      </c>
      <c r="F570" t="str">
        <f>VLOOKUP(A570,'Medical Examinations'!A569:K2904,7,FALSE)</f>
        <v>No</v>
      </c>
      <c r="G570" t="str">
        <f>VLOOKUP(A570,'Medical Examinations'!A569:L2904,8,FALSE)</f>
        <v>Yes</v>
      </c>
      <c r="H570">
        <f>VLOOKUP(A570,'Medical Examinations'!A569:M2904,9,FALSE)</f>
        <v>1</v>
      </c>
      <c r="I570" t="str">
        <f>VLOOKUP(A570,'Medical Examinations'!A569:N2904,10,FALSE)</f>
        <v>Yes</v>
      </c>
      <c r="J570" t="str">
        <f>VLOOKUP(A570,'Medical Examinations'!A569:O2904,3,FALSE)</f>
        <v>Over Weight</v>
      </c>
      <c r="K570" t="str">
        <f>VLOOKUP(A570,'Medical Examinations'!A569:P2904,5,FALSE)</f>
        <v>Prediabetes</v>
      </c>
      <c r="L570" t="str">
        <f>VLOOKUP(A570,Table1[#All],5,FALSE)</f>
        <v>02-Nov-2003</v>
      </c>
      <c r="M570" s="16">
        <f>VLOOKUP(A570,Table1[#All],8,FALSE)</f>
        <v>17468.98</v>
      </c>
      <c r="N570" t="str">
        <f>VLOOKUP(A570,Table1[#All],9,FALSE)</f>
        <v>tier - 2</v>
      </c>
      <c r="O570" t="str">
        <f>VLOOKUP(A570,Table1[#All],10,FALSE)</f>
        <v>tier - 1</v>
      </c>
      <c r="P570" t="str">
        <f>VLOOKUP(A570,Table1[#All],12,FALSE)</f>
        <v>R1012</v>
      </c>
      <c r="Q570">
        <f>VLOOKUP(A570,Table1[#All],6,FALSE)</f>
        <v>19</v>
      </c>
    </row>
    <row r="571" spans="1:17" x14ac:dyDescent="0.3">
      <c r="A571" s="10" t="s">
        <v>1800</v>
      </c>
      <c r="B571" t="str">
        <f>VLOOKUP(A571,'Customer Names'!A570:E2905,5,FALSE)</f>
        <v>Ferguson</v>
      </c>
      <c r="C571">
        <f>VLOOKUP(A571,'Medical Examinations'!A570:J2905,2,FALSE)</f>
        <v>22.99</v>
      </c>
      <c r="D571">
        <f>VLOOKUP(A571,'Medical Examinations'!A570:J2905,4,FALSE)</f>
        <v>6.29</v>
      </c>
      <c r="E571" t="str">
        <f>VLOOKUP(A571,'Medical Examinations'!A570:J2905,6,FALSE)</f>
        <v>No</v>
      </c>
      <c r="F571" t="str">
        <f>VLOOKUP(A571,'Medical Examinations'!A570:K2905,7,FALSE)</f>
        <v>No</v>
      </c>
      <c r="G571" t="str">
        <f>VLOOKUP(A571,'Medical Examinations'!A570:L2905,8,FALSE)</f>
        <v>No</v>
      </c>
      <c r="H571">
        <f>VLOOKUP(A571,'Medical Examinations'!A570:M2905,9,FALSE)</f>
        <v>1</v>
      </c>
      <c r="I571" t="str">
        <f>VLOOKUP(A571,'Medical Examinations'!A570:N2905,10,FALSE)</f>
        <v>Yes</v>
      </c>
      <c r="J571" t="str">
        <f>VLOOKUP(A571,'Medical Examinations'!A570:O2905,3,FALSE)</f>
        <v>Normal Weight</v>
      </c>
      <c r="K571" t="str">
        <f>VLOOKUP(A571,'Medical Examinations'!A570:P2905,5,FALSE)</f>
        <v>Prediabetes</v>
      </c>
      <c r="L571" t="str">
        <f>VLOOKUP(A571,Table1[#All],5,FALSE)</f>
        <v>18-Oct-1992</v>
      </c>
      <c r="M571" s="16">
        <f>VLOOKUP(A571,Table1[#All],8,FALSE)</f>
        <v>17361.77</v>
      </c>
      <c r="N571" t="str">
        <f>VLOOKUP(A571,Table1[#All],9,FALSE)</f>
        <v>tier - 2</v>
      </c>
      <c r="O571" t="str">
        <f>VLOOKUP(A571,Table1[#All],10,FALSE)</f>
        <v>tier - 1</v>
      </c>
      <c r="P571" t="str">
        <f>VLOOKUP(A571,Table1[#All],12,FALSE)</f>
        <v>R1012</v>
      </c>
      <c r="Q571">
        <f>VLOOKUP(A571,Table1[#All],6,FALSE)</f>
        <v>30</v>
      </c>
    </row>
    <row r="572" spans="1:17" x14ac:dyDescent="0.3">
      <c r="A572" s="10" t="s">
        <v>1799</v>
      </c>
      <c r="B572" t="str">
        <f>VLOOKUP(A572,'Customer Names'!A571:E2906,5,FALSE)</f>
        <v>Klein</v>
      </c>
      <c r="C572">
        <f>VLOOKUP(A572,'Medical Examinations'!A571:J2906,2,FALSE)</f>
        <v>29.07</v>
      </c>
      <c r="D572">
        <f>VLOOKUP(A572,'Medical Examinations'!A571:J2906,4,FALSE)</f>
        <v>5.12</v>
      </c>
      <c r="E572" t="str">
        <f>VLOOKUP(A572,'Medical Examinations'!A571:J2906,6,FALSE)</f>
        <v>No</v>
      </c>
      <c r="F572" t="str">
        <f>VLOOKUP(A572,'Medical Examinations'!A571:K2906,7,FALSE)</f>
        <v>No</v>
      </c>
      <c r="G572" t="str">
        <f>VLOOKUP(A572,'Medical Examinations'!A571:L2906,8,FALSE)</f>
        <v>Yes</v>
      </c>
      <c r="H572">
        <f>VLOOKUP(A572,'Medical Examinations'!A571:M2906,9,FALSE)</f>
        <v>1</v>
      </c>
      <c r="I572" t="str">
        <f>VLOOKUP(A572,'Medical Examinations'!A571:N2906,10,FALSE)</f>
        <v>Yes</v>
      </c>
      <c r="J572" t="str">
        <f>VLOOKUP(A572,'Medical Examinations'!A571:O2906,3,FALSE)</f>
        <v>Over Weight</v>
      </c>
      <c r="K572" t="str">
        <f>VLOOKUP(A572,'Medical Examinations'!A571:P2906,5,FALSE)</f>
        <v>Normal</v>
      </c>
      <c r="L572" t="str">
        <f>VLOOKUP(A572,Table1[#All],5,FALSE)</f>
        <v>01-Nov-2003</v>
      </c>
      <c r="M572" s="16">
        <f>VLOOKUP(A572,Table1[#All],8,FALSE)</f>
        <v>17352.68</v>
      </c>
      <c r="N572" t="str">
        <f>VLOOKUP(A572,Table1[#All],9,FALSE)</f>
        <v>tier - 2</v>
      </c>
      <c r="O572" t="str">
        <f>VLOOKUP(A572,Table1[#All],10,FALSE)</f>
        <v>tier - 3</v>
      </c>
      <c r="P572" t="str">
        <f>VLOOKUP(A572,Table1[#All],12,FALSE)</f>
        <v>R1012</v>
      </c>
      <c r="Q572">
        <f>VLOOKUP(A572,Table1[#All],6,FALSE)</f>
        <v>19</v>
      </c>
    </row>
    <row r="573" spans="1:17" x14ac:dyDescent="0.3">
      <c r="A573" s="10" t="s">
        <v>1798</v>
      </c>
      <c r="B573" t="str">
        <f>VLOOKUP(A573,'Customer Names'!A572:E2907,5,FALSE)</f>
        <v>Eusebio</v>
      </c>
      <c r="C573">
        <f>VLOOKUP(A573,'Medical Examinations'!A572:J2907,2,FALSE)</f>
        <v>42.02</v>
      </c>
      <c r="D573">
        <f>VLOOKUP(A573,'Medical Examinations'!A572:J2907,4,FALSE)</f>
        <v>9.9499999999999993</v>
      </c>
      <c r="E573" t="str">
        <f>VLOOKUP(A573,'Medical Examinations'!A572:J2907,6,FALSE)</f>
        <v>Yes</v>
      </c>
      <c r="F573" t="str">
        <f>VLOOKUP(A573,'Medical Examinations'!A572:K2907,7,FALSE)</f>
        <v>No</v>
      </c>
      <c r="G573" t="str">
        <f>VLOOKUP(A573,'Medical Examinations'!A572:L2907,8,FALSE)</f>
        <v>Yes</v>
      </c>
      <c r="H573">
        <f>VLOOKUP(A573,'Medical Examinations'!A572:M2907,9,FALSE)</f>
        <v>1</v>
      </c>
      <c r="I573" t="str">
        <f>VLOOKUP(A573,'Medical Examinations'!A572:N2907,10,FALSE)</f>
        <v>No</v>
      </c>
      <c r="J573" t="str">
        <f>VLOOKUP(A573,'Medical Examinations'!A572:O2907,3,FALSE)</f>
        <v>Obesity</v>
      </c>
      <c r="K573" t="str">
        <f>VLOOKUP(A573,'Medical Examinations'!A572:P2907,5,FALSE)</f>
        <v>Diabetes</v>
      </c>
      <c r="L573" t="str">
        <f>VLOOKUP(A573,Table1[#All],5,FALSE)</f>
        <v>12-Jul-1963</v>
      </c>
      <c r="M573" s="16">
        <f>VLOOKUP(A573,Table1[#All],8,FALSE)</f>
        <v>17337.580000000002</v>
      </c>
      <c r="N573" t="str">
        <f>VLOOKUP(A573,Table1[#All],9,FALSE)</f>
        <v>tier - 2</v>
      </c>
      <c r="O573" t="str">
        <f>VLOOKUP(A573,Table1[#All],10,FALSE)</f>
        <v>tier - 3</v>
      </c>
      <c r="P573" t="str">
        <f>VLOOKUP(A573,Table1[#All],12,FALSE)</f>
        <v>R1023</v>
      </c>
      <c r="Q573">
        <f>VLOOKUP(A573,Table1[#All],6,FALSE)</f>
        <v>59</v>
      </c>
    </row>
    <row r="574" spans="1:17" x14ac:dyDescent="0.3">
      <c r="A574" s="10" t="s">
        <v>1797</v>
      </c>
      <c r="B574" t="str">
        <f>VLOOKUP(A574,'Customer Names'!A573:E2908,5,FALSE)</f>
        <v>Szolosi</v>
      </c>
      <c r="C574">
        <f>VLOOKUP(A574,'Medical Examinations'!A573:J2908,2,FALSE)</f>
        <v>49.07</v>
      </c>
      <c r="D574">
        <f>VLOOKUP(A574,'Medical Examinations'!A573:J2908,4,FALSE)</f>
        <v>9.08</v>
      </c>
      <c r="E574" t="str">
        <f>VLOOKUP(A574,'Medical Examinations'!A573:J2908,6,FALSE)</f>
        <v>Yes</v>
      </c>
      <c r="F574" t="str">
        <f>VLOOKUP(A574,'Medical Examinations'!A573:K2908,7,FALSE)</f>
        <v>No</v>
      </c>
      <c r="G574" t="str">
        <f>VLOOKUP(A574,'Medical Examinations'!A573:L2908,8,FALSE)</f>
        <v>No</v>
      </c>
      <c r="H574">
        <f>VLOOKUP(A574,'Medical Examinations'!A573:M2908,9,FALSE)</f>
        <v>1</v>
      </c>
      <c r="I574" t="str">
        <f>VLOOKUP(A574,'Medical Examinations'!A573:N2908,10,FALSE)</f>
        <v>No</v>
      </c>
      <c r="J574" t="str">
        <f>VLOOKUP(A574,'Medical Examinations'!A573:O2908,3,FALSE)</f>
        <v>Obesity</v>
      </c>
      <c r="K574" t="str">
        <f>VLOOKUP(A574,'Medical Examinations'!A573:P2908,5,FALSE)</f>
        <v>Diabetes</v>
      </c>
      <c r="L574" t="str">
        <f>VLOOKUP(A574,Table1[#All],5,FALSE)</f>
        <v>25-Aug-1975</v>
      </c>
      <c r="M574" s="16">
        <f>VLOOKUP(A574,Table1[#All],8,FALSE)</f>
        <v>17253.43</v>
      </c>
      <c r="N574" t="str">
        <f>VLOOKUP(A574,Table1[#All],9,FALSE)</f>
        <v>tier - 2</v>
      </c>
      <c r="O574" t="str">
        <f>VLOOKUP(A574,Table1[#All],10,FALSE)</f>
        <v>tier - 3</v>
      </c>
      <c r="P574" t="str">
        <f>VLOOKUP(A574,Table1[#All],12,FALSE)</f>
        <v>R1026</v>
      </c>
      <c r="Q574">
        <f>VLOOKUP(A574,Table1[#All],6,FALSE)</f>
        <v>47</v>
      </c>
    </row>
    <row r="575" spans="1:17" x14ac:dyDescent="0.3">
      <c r="A575" s="10" t="s">
        <v>1796</v>
      </c>
      <c r="B575" t="str">
        <f>VLOOKUP(A575,'Customer Names'!A574:E2909,5,FALSE)</f>
        <v>Butler</v>
      </c>
      <c r="C575">
        <f>VLOOKUP(A575,'Medical Examinations'!A574:J2909,2,FALSE)</f>
        <v>19.8</v>
      </c>
      <c r="D575">
        <f>VLOOKUP(A575,'Medical Examinations'!A574:J2909,4,FALSE)</f>
        <v>4.82</v>
      </c>
      <c r="E575" t="str">
        <f>VLOOKUP(A575,'Medical Examinations'!A574:J2909,6,FALSE)</f>
        <v>No</v>
      </c>
      <c r="F575" t="str">
        <f>VLOOKUP(A575,'Medical Examinations'!A574:K2909,7,FALSE)</f>
        <v>No</v>
      </c>
      <c r="G575" t="str">
        <f>VLOOKUP(A575,'Medical Examinations'!A574:L2909,8,FALSE)</f>
        <v>No</v>
      </c>
      <c r="H575">
        <f>VLOOKUP(A575,'Medical Examinations'!A574:M2909,9,FALSE)</f>
        <v>0</v>
      </c>
      <c r="I575" t="str">
        <f>VLOOKUP(A575,'Medical Examinations'!A574:N2909,10,FALSE)</f>
        <v>Yes</v>
      </c>
      <c r="J575" t="str">
        <f>VLOOKUP(A575,'Medical Examinations'!A574:O2909,3,FALSE)</f>
        <v>Normal Weight</v>
      </c>
      <c r="K575" t="str">
        <f>VLOOKUP(A575,'Medical Examinations'!A574:P2909,5,FALSE)</f>
        <v>Normal</v>
      </c>
      <c r="L575" t="str">
        <f>VLOOKUP(A575,Table1[#All],5,FALSE)</f>
        <v>22-Oct-1982</v>
      </c>
      <c r="M575" s="16">
        <f>VLOOKUP(A575,Table1[#All],8,FALSE)</f>
        <v>17179.52</v>
      </c>
      <c r="N575" t="str">
        <f>VLOOKUP(A575,Table1[#All],9,FALSE)</f>
        <v>tier - 2</v>
      </c>
      <c r="O575" t="str">
        <f>VLOOKUP(A575,Table1[#All],10,FALSE)</f>
        <v>tier - 1</v>
      </c>
      <c r="P575" t="str">
        <f>VLOOKUP(A575,Table1[#All],12,FALSE)</f>
        <v>R1013</v>
      </c>
      <c r="Q575">
        <f>VLOOKUP(A575,Table1[#All],6,FALSE)</f>
        <v>40</v>
      </c>
    </row>
    <row r="576" spans="1:17" x14ac:dyDescent="0.3">
      <c r="A576" s="10" t="s">
        <v>1795</v>
      </c>
      <c r="B576" t="str">
        <f>VLOOKUP(A576,'Customer Names'!A575:E2910,5,FALSE)</f>
        <v>Fukuchi</v>
      </c>
      <c r="C576">
        <f>VLOOKUP(A576,'Medical Examinations'!A575:J2910,2,FALSE)</f>
        <v>27.36</v>
      </c>
      <c r="D576">
        <f>VLOOKUP(A576,'Medical Examinations'!A575:J2910,4,FALSE)</f>
        <v>4.6500000000000004</v>
      </c>
      <c r="E576" t="str">
        <f>VLOOKUP(A576,'Medical Examinations'!A575:J2910,6,FALSE)</f>
        <v>No</v>
      </c>
      <c r="F576" t="str">
        <f>VLOOKUP(A576,'Medical Examinations'!A575:K2910,7,FALSE)</f>
        <v>Yes</v>
      </c>
      <c r="G576" t="str">
        <f>VLOOKUP(A576,'Medical Examinations'!A575:L2910,8,FALSE)</f>
        <v>No</v>
      </c>
      <c r="H576">
        <f>VLOOKUP(A576,'Medical Examinations'!A575:M2910,9,FALSE)</f>
        <v>1</v>
      </c>
      <c r="I576" t="str">
        <f>VLOOKUP(A576,'Medical Examinations'!A575:N2910,10,FALSE)</f>
        <v>Yes</v>
      </c>
      <c r="J576" t="str">
        <f>VLOOKUP(A576,'Medical Examinations'!A575:O2910,3,FALSE)</f>
        <v>Over Weight</v>
      </c>
      <c r="K576" t="str">
        <f>VLOOKUP(A576,'Medical Examinations'!A575:P2910,5,FALSE)</f>
        <v>Normal</v>
      </c>
      <c r="L576" t="str">
        <f>VLOOKUP(A576,Table1[#All],5,FALSE)</f>
        <v>18-Aug-2004</v>
      </c>
      <c r="M576" s="16">
        <f>VLOOKUP(A576,Table1[#All],8,FALSE)</f>
        <v>17178.68</v>
      </c>
      <c r="N576" t="str">
        <f>VLOOKUP(A576,Table1[#All],9,FALSE)</f>
        <v>tier - 2</v>
      </c>
      <c r="O576" t="str">
        <f>VLOOKUP(A576,Table1[#All],10,FALSE)</f>
        <v>tier - 2</v>
      </c>
      <c r="P576" t="str">
        <f>VLOOKUP(A576,Table1[#All],12,FALSE)</f>
        <v>R1019</v>
      </c>
      <c r="Q576">
        <f>VLOOKUP(A576,Table1[#All],6,FALSE)</f>
        <v>18</v>
      </c>
    </row>
    <row r="577" spans="1:17" x14ac:dyDescent="0.3">
      <c r="A577" s="10" t="s">
        <v>1794</v>
      </c>
      <c r="B577" t="str">
        <f>VLOOKUP(A577,'Customer Names'!A576:E2911,5,FALSE)</f>
        <v>Drucker</v>
      </c>
      <c r="C577">
        <f>VLOOKUP(A577,'Medical Examinations'!A576:J2911,2,FALSE)</f>
        <v>42.95</v>
      </c>
      <c r="D577">
        <f>VLOOKUP(A577,'Medical Examinations'!A576:J2911,4,FALSE)</f>
        <v>5.16</v>
      </c>
      <c r="E577" t="str">
        <f>VLOOKUP(A577,'Medical Examinations'!A576:J2911,6,FALSE)</f>
        <v>Yes</v>
      </c>
      <c r="F577" t="str">
        <f>VLOOKUP(A577,'Medical Examinations'!A576:K2911,7,FALSE)</f>
        <v>No</v>
      </c>
      <c r="G577" t="str">
        <f>VLOOKUP(A577,'Medical Examinations'!A576:L2911,8,FALSE)</f>
        <v>No</v>
      </c>
      <c r="H577">
        <f>VLOOKUP(A577,'Medical Examinations'!A576:M2911,9,FALSE)</f>
        <v>1</v>
      </c>
      <c r="I577" t="str">
        <f>VLOOKUP(A577,'Medical Examinations'!A576:N2911,10,FALSE)</f>
        <v>No</v>
      </c>
      <c r="J577" t="str">
        <f>VLOOKUP(A577,'Medical Examinations'!A576:O2911,3,FALSE)</f>
        <v>Obesity</v>
      </c>
      <c r="K577" t="str">
        <f>VLOOKUP(A577,'Medical Examinations'!A576:P2911,5,FALSE)</f>
        <v>Normal</v>
      </c>
      <c r="L577" t="str">
        <f>VLOOKUP(A577,Table1[#All],5,FALSE)</f>
        <v>07-Jun-1964</v>
      </c>
      <c r="M577" s="16">
        <f>VLOOKUP(A577,Table1[#All],8,FALSE)</f>
        <v>17174.52</v>
      </c>
      <c r="N577" t="str">
        <f>VLOOKUP(A577,Table1[#All],9,FALSE)</f>
        <v>tier - 2</v>
      </c>
      <c r="O577" t="str">
        <f>VLOOKUP(A577,Table1[#All],10,FALSE)</f>
        <v>tier - 2</v>
      </c>
      <c r="P577" t="str">
        <f>VLOOKUP(A577,Table1[#All],12,FALSE)</f>
        <v>R1012</v>
      </c>
      <c r="Q577">
        <f>VLOOKUP(A577,Table1[#All],6,FALSE)</f>
        <v>59</v>
      </c>
    </row>
    <row r="578" spans="1:17" x14ac:dyDescent="0.3">
      <c r="A578" s="10" t="s">
        <v>1793</v>
      </c>
      <c r="B578" t="str">
        <f>VLOOKUP(A578,'Customer Names'!A577:E2912,5,FALSE)</f>
        <v>Aziz</v>
      </c>
      <c r="C578">
        <f>VLOOKUP(A578,'Medical Examinations'!A577:J2912,2,FALSE)</f>
        <v>42.66</v>
      </c>
      <c r="D578">
        <f>VLOOKUP(A578,'Medical Examinations'!A577:J2912,4,FALSE)</f>
        <v>10.44</v>
      </c>
      <c r="E578" t="str">
        <f>VLOOKUP(A578,'Medical Examinations'!A577:J2912,6,FALSE)</f>
        <v>No</v>
      </c>
      <c r="F578" t="str">
        <f>VLOOKUP(A578,'Medical Examinations'!A577:K2912,7,FALSE)</f>
        <v>No</v>
      </c>
      <c r="G578" t="str">
        <f>VLOOKUP(A578,'Medical Examinations'!A577:L2912,8,FALSE)</f>
        <v>No</v>
      </c>
      <c r="H578">
        <f>VLOOKUP(A578,'Medical Examinations'!A577:M2912,9,FALSE)</f>
        <v>0</v>
      </c>
      <c r="I578" t="str">
        <f>VLOOKUP(A578,'Medical Examinations'!A577:N2912,10,FALSE)</f>
        <v>No</v>
      </c>
      <c r="J578" t="str">
        <f>VLOOKUP(A578,'Medical Examinations'!A577:O2912,3,FALSE)</f>
        <v>Obesity</v>
      </c>
      <c r="K578" t="str">
        <f>VLOOKUP(A578,'Medical Examinations'!A577:P2912,5,FALSE)</f>
        <v>Diabetes</v>
      </c>
      <c r="L578" t="str">
        <f>VLOOKUP(A578,Table1[#All],5,FALSE)</f>
        <v>16-Sep-1965</v>
      </c>
      <c r="M578" s="16">
        <f>VLOOKUP(A578,Table1[#All],8,FALSE)</f>
        <v>17172.27</v>
      </c>
      <c r="N578" t="str">
        <f>VLOOKUP(A578,Table1[#All],9,FALSE)</f>
        <v>tier - 2</v>
      </c>
      <c r="O578" t="str">
        <f>VLOOKUP(A578,Table1[#All],10,FALSE)</f>
        <v>tier - 2</v>
      </c>
      <c r="P578" t="str">
        <f>VLOOKUP(A578,Table1[#All],12,FALSE)</f>
        <v>R1026</v>
      </c>
      <c r="Q578">
        <f>VLOOKUP(A578,Table1[#All],6,FALSE)</f>
        <v>57</v>
      </c>
    </row>
    <row r="579" spans="1:17" x14ac:dyDescent="0.3">
      <c r="A579" s="10" t="s">
        <v>1792</v>
      </c>
      <c r="B579" t="str">
        <f>VLOOKUP(A579,'Customer Names'!A578:E2913,5,FALSE)</f>
        <v>Pak</v>
      </c>
      <c r="C579">
        <f>VLOOKUP(A579,'Medical Examinations'!A578:J2913,2,FALSE)</f>
        <v>33.630000000000003</v>
      </c>
      <c r="D579">
        <f>VLOOKUP(A579,'Medical Examinations'!A578:J2913,4,FALSE)</f>
        <v>5.69</v>
      </c>
      <c r="E579" t="str">
        <f>VLOOKUP(A579,'Medical Examinations'!A578:J2913,6,FALSE)</f>
        <v>No</v>
      </c>
      <c r="F579" t="str">
        <f>VLOOKUP(A579,'Medical Examinations'!A578:K2913,7,FALSE)</f>
        <v>No</v>
      </c>
      <c r="G579" t="str">
        <f>VLOOKUP(A579,'Medical Examinations'!A578:L2913,8,FALSE)</f>
        <v>No</v>
      </c>
      <c r="H579">
        <f>VLOOKUP(A579,'Medical Examinations'!A578:M2913,9,FALSE)</f>
        <v>1</v>
      </c>
      <c r="I579" t="str">
        <f>VLOOKUP(A579,'Medical Examinations'!A578:N2913,10,FALSE)</f>
        <v>No</v>
      </c>
      <c r="J579" t="str">
        <f>VLOOKUP(A579,'Medical Examinations'!A578:O2913,3,FALSE)</f>
        <v>Obesity</v>
      </c>
      <c r="K579" t="str">
        <f>VLOOKUP(A579,'Medical Examinations'!A578:P2913,5,FALSE)</f>
        <v>Normal</v>
      </c>
      <c r="L579" t="str">
        <f>VLOOKUP(A579,Table1[#All],5,FALSE)</f>
        <v>03-Jun-1998</v>
      </c>
      <c r="M579" s="16">
        <f>VLOOKUP(A579,Table1[#All],8,FALSE)</f>
        <v>17128.43</v>
      </c>
      <c r="N579" t="str">
        <f>VLOOKUP(A579,Table1[#All],9,FALSE)</f>
        <v>tier - 2</v>
      </c>
      <c r="O579" t="str">
        <f>VLOOKUP(A579,Table1[#All],10,FALSE)</f>
        <v>tier - 3</v>
      </c>
      <c r="P579" t="str">
        <f>VLOOKUP(A579,Table1[#All],12,FALSE)</f>
        <v>R1016</v>
      </c>
      <c r="Q579">
        <f>VLOOKUP(A579,Table1[#All],6,FALSE)</f>
        <v>25</v>
      </c>
    </row>
    <row r="580" spans="1:17" x14ac:dyDescent="0.3">
      <c r="A580" s="10" t="s">
        <v>1791</v>
      </c>
      <c r="B580" t="str">
        <f>VLOOKUP(A580,'Customer Names'!A579:E2914,5,FALSE)</f>
        <v>Kieta</v>
      </c>
      <c r="C580">
        <f>VLOOKUP(A580,'Medical Examinations'!A579:J2914,2,FALSE)</f>
        <v>26.84</v>
      </c>
      <c r="D580">
        <f>VLOOKUP(A580,'Medical Examinations'!A579:J2914,4,FALSE)</f>
        <v>6.5</v>
      </c>
      <c r="E580" t="str">
        <f>VLOOKUP(A580,'Medical Examinations'!A579:J2914,6,FALSE)</f>
        <v>No</v>
      </c>
      <c r="F580" t="str">
        <f>VLOOKUP(A580,'Medical Examinations'!A579:K2914,7,FALSE)</f>
        <v>No</v>
      </c>
      <c r="G580" t="str">
        <f>VLOOKUP(A580,'Medical Examinations'!A579:L2914,8,FALSE)</f>
        <v>No</v>
      </c>
      <c r="H580">
        <f>VLOOKUP(A580,'Medical Examinations'!A579:M2914,9,FALSE)</f>
        <v>0</v>
      </c>
      <c r="I580" t="str">
        <f>VLOOKUP(A580,'Medical Examinations'!A579:N2914,10,FALSE)</f>
        <v>Yes</v>
      </c>
      <c r="J580" t="str">
        <f>VLOOKUP(A580,'Medical Examinations'!A579:O2914,3,FALSE)</f>
        <v>Over Weight</v>
      </c>
      <c r="K580" t="str">
        <f>VLOOKUP(A580,'Medical Examinations'!A579:P2914,5,FALSE)</f>
        <v>Diabetes</v>
      </c>
      <c r="L580" t="str">
        <f>VLOOKUP(A580,Table1[#All],5,FALSE)</f>
        <v>28-Jun-2002</v>
      </c>
      <c r="M580" s="16">
        <f>VLOOKUP(A580,Table1[#All],8,FALSE)</f>
        <v>17085.27</v>
      </c>
      <c r="N580" t="str">
        <f>VLOOKUP(A580,Table1[#All],9,FALSE)</f>
        <v>tier - 2</v>
      </c>
      <c r="O580" t="str">
        <f>VLOOKUP(A580,Table1[#All],10,FALSE)</f>
        <v>tier - 3</v>
      </c>
      <c r="P580" t="str">
        <f>VLOOKUP(A580,Table1[#All],12,FALSE)</f>
        <v>R1013</v>
      </c>
      <c r="Q580">
        <f>VLOOKUP(A580,Table1[#All],6,FALSE)</f>
        <v>20</v>
      </c>
    </row>
    <row r="581" spans="1:17" x14ac:dyDescent="0.3">
      <c r="A581" s="10" t="s">
        <v>1790</v>
      </c>
      <c r="B581" t="str">
        <f>VLOOKUP(A581,'Customer Names'!A580:E2915,5,FALSE)</f>
        <v>Velez</v>
      </c>
      <c r="C581">
        <f>VLOOKUP(A581,'Medical Examinations'!A580:J2915,2,FALSE)</f>
        <v>28.3</v>
      </c>
      <c r="D581">
        <f>VLOOKUP(A581,'Medical Examinations'!A580:J2915,4,FALSE)</f>
        <v>5.73</v>
      </c>
      <c r="E581" t="str">
        <f>VLOOKUP(A581,'Medical Examinations'!A580:J2915,6,FALSE)</f>
        <v>No</v>
      </c>
      <c r="F581" t="str">
        <f>VLOOKUP(A581,'Medical Examinations'!A580:K2915,7,FALSE)</f>
        <v>No</v>
      </c>
      <c r="G581" t="str">
        <f>VLOOKUP(A581,'Medical Examinations'!A580:L2915,8,FALSE)</f>
        <v>Yes</v>
      </c>
      <c r="H581">
        <f>VLOOKUP(A581,'Medical Examinations'!A580:M2915,9,FALSE)</f>
        <v>1</v>
      </c>
      <c r="I581" t="str">
        <f>VLOOKUP(A581,'Medical Examinations'!A580:N2915,10,FALSE)</f>
        <v>Yes</v>
      </c>
      <c r="J581" t="str">
        <f>VLOOKUP(A581,'Medical Examinations'!A580:O2915,3,FALSE)</f>
        <v>Over Weight</v>
      </c>
      <c r="K581" t="str">
        <f>VLOOKUP(A581,'Medical Examinations'!A580:P2915,5,FALSE)</f>
        <v>Prediabetes</v>
      </c>
      <c r="L581" t="str">
        <f>VLOOKUP(A581,Table1[#All],5,FALSE)</f>
        <v>26-Dec-2003</v>
      </c>
      <c r="M581" s="16">
        <f>VLOOKUP(A581,Table1[#All],8,FALSE)</f>
        <v>17081.080000000002</v>
      </c>
      <c r="N581" t="str">
        <f>VLOOKUP(A581,Table1[#All],9,FALSE)</f>
        <v>tier - 2</v>
      </c>
      <c r="O581" t="str">
        <f>VLOOKUP(A581,Table1[#All],10,FALSE)</f>
        <v>tier - 2</v>
      </c>
      <c r="P581" t="str">
        <f>VLOOKUP(A581,Table1[#All],12,FALSE)</f>
        <v>R1011</v>
      </c>
      <c r="Q581">
        <f>VLOOKUP(A581,Table1[#All],6,FALSE)</f>
        <v>19</v>
      </c>
    </row>
    <row r="582" spans="1:17" x14ac:dyDescent="0.3">
      <c r="A582" s="10" t="s">
        <v>1789</v>
      </c>
      <c r="B582" t="str">
        <f>VLOOKUP(A582,'Customer Names'!A581:E2916,5,FALSE)</f>
        <v>Bussiere</v>
      </c>
      <c r="C582">
        <f>VLOOKUP(A582,'Medical Examinations'!A581:J2916,2,FALSE)</f>
        <v>27.06</v>
      </c>
      <c r="D582">
        <f>VLOOKUP(A582,'Medical Examinations'!A581:J2916,4,FALSE)</f>
        <v>5.74</v>
      </c>
      <c r="E582" t="str">
        <f>VLOOKUP(A582,'Medical Examinations'!A581:J2916,6,FALSE)</f>
        <v>Yes</v>
      </c>
      <c r="F582" t="str">
        <f>VLOOKUP(A582,'Medical Examinations'!A581:K2916,7,FALSE)</f>
        <v>No</v>
      </c>
      <c r="G582" t="str">
        <f>VLOOKUP(A582,'Medical Examinations'!A581:L2916,8,FALSE)</f>
        <v>No</v>
      </c>
      <c r="H582">
        <f>VLOOKUP(A582,'Medical Examinations'!A581:M2916,9,FALSE)</f>
        <v>0</v>
      </c>
      <c r="I582" t="str">
        <f>VLOOKUP(A582,'Medical Examinations'!A581:N2916,10,FALSE)</f>
        <v>Yes</v>
      </c>
      <c r="J582" t="str">
        <f>VLOOKUP(A582,'Medical Examinations'!A581:O2916,3,FALSE)</f>
        <v>Over Weight</v>
      </c>
      <c r="K582" t="str">
        <f>VLOOKUP(A582,'Medical Examinations'!A581:P2916,5,FALSE)</f>
        <v>Prediabetes</v>
      </c>
      <c r="L582" t="str">
        <f>VLOOKUP(A582,Table1[#All],5,FALSE)</f>
        <v>10-Jun-1996</v>
      </c>
      <c r="M582" s="16">
        <f>VLOOKUP(A582,Table1[#All],8,FALSE)</f>
        <v>17043.34</v>
      </c>
      <c r="N582" t="str">
        <f>VLOOKUP(A582,Table1[#All],9,FALSE)</f>
        <v>tier - 2</v>
      </c>
      <c r="O582" t="str">
        <f>VLOOKUP(A582,Table1[#All],10,FALSE)</f>
        <v>tier - 3</v>
      </c>
      <c r="P582" t="str">
        <f>VLOOKUP(A582,Table1[#All],12,FALSE)</f>
        <v>R1013</v>
      </c>
      <c r="Q582">
        <f>VLOOKUP(A582,Table1[#All],6,FALSE)</f>
        <v>26</v>
      </c>
    </row>
    <row r="583" spans="1:17" x14ac:dyDescent="0.3">
      <c r="A583" s="10" t="s">
        <v>1788</v>
      </c>
      <c r="B583" t="str">
        <f>VLOOKUP(A583,'Customer Names'!A582:E2917,5,FALSE)</f>
        <v>McCartney</v>
      </c>
      <c r="C583">
        <f>VLOOKUP(A583,'Medical Examinations'!A582:J2917,2,FALSE)</f>
        <v>47.13</v>
      </c>
      <c r="D583">
        <f>VLOOKUP(A583,'Medical Examinations'!A582:J2917,4,FALSE)</f>
        <v>8.6999999999999993</v>
      </c>
      <c r="E583" t="str">
        <f>VLOOKUP(A583,'Medical Examinations'!A582:J2917,6,FALSE)</f>
        <v>No</v>
      </c>
      <c r="F583" t="str">
        <f>VLOOKUP(A583,'Medical Examinations'!A582:K2917,7,FALSE)</f>
        <v>No</v>
      </c>
      <c r="G583" t="str">
        <f>VLOOKUP(A583,'Medical Examinations'!A582:L2917,8,FALSE)</f>
        <v>No</v>
      </c>
      <c r="H583">
        <f>VLOOKUP(A583,'Medical Examinations'!A582:M2917,9,FALSE)</f>
        <v>0</v>
      </c>
      <c r="I583" t="str">
        <f>VLOOKUP(A583,'Medical Examinations'!A582:N2917,10,FALSE)</f>
        <v>No</v>
      </c>
      <c r="J583" t="str">
        <f>VLOOKUP(A583,'Medical Examinations'!A582:O2917,3,FALSE)</f>
        <v>Obesity</v>
      </c>
      <c r="K583" t="str">
        <f>VLOOKUP(A583,'Medical Examinations'!A582:P2917,5,FALSE)</f>
        <v>Diabetes</v>
      </c>
      <c r="L583" t="str">
        <f>VLOOKUP(A583,Table1[#All],5,FALSE)</f>
        <v>22-Aug-1971</v>
      </c>
      <c r="M583" s="16">
        <f>VLOOKUP(A583,Table1[#All],8,FALSE)</f>
        <v>17016.009999999998</v>
      </c>
      <c r="N583" t="str">
        <f>VLOOKUP(A583,Table1[#All],9,FALSE)</f>
        <v>tier - 2</v>
      </c>
      <c r="O583" t="str">
        <f>VLOOKUP(A583,Table1[#All],10,FALSE)</f>
        <v>tier - 2</v>
      </c>
      <c r="P583" t="str">
        <f>VLOOKUP(A583,Table1[#All],12,FALSE)</f>
        <v>R1023</v>
      </c>
      <c r="Q583">
        <f>VLOOKUP(A583,Table1[#All],6,FALSE)</f>
        <v>51</v>
      </c>
    </row>
    <row r="584" spans="1:17" x14ac:dyDescent="0.3">
      <c r="A584" s="10" t="s">
        <v>1787</v>
      </c>
      <c r="B584" t="str">
        <f>VLOOKUP(A584,'Customer Names'!A583:E2918,5,FALSE)</f>
        <v>Bambauer</v>
      </c>
      <c r="C584">
        <f>VLOOKUP(A584,'Medical Examinations'!A583:J2918,2,FALSE)</f>
        <v>51.72</v>
      </c>
      <c r="D584">
        <f>VLOOKUP(A584,'Medical Examinations'!A583:J2918,4,FALSE)</f>
        <v>5.09</v>
      </c>
      <c r="E584" t="str">
        <f>VLOOKUP(A584,'Medical Examinations'!A583:J2918,6,FALSE)</f>
        <v>No</v>
      </c>
      <c r="F584" t="str">
        <f>VLOOKUP(A584,'Medical Examinations'!A583:K2918,7,FALSE)</f>
        <v>No</v>
      </c>
      <c r="G584" t="str">
        <f>VLOOKUP(A584,'Medical Examinations'!A583:L2918,8,FALSE)</f>
        <v>No</v>
      </c>
      <c r="H584">
        <f>VLOOKUP(A584,'Medical Examinations'!A583:M2918,9,FALSE)</f>
        <v>0</v>
      </c>
      <c r="I584" t="str">
        <f>VLOOKUP(A584,'Medical Examinations'!A583:N2918,10,FALSE)</f>
        <v>No</v>
      </c>
      <c r="J584" t="str">
        <f>VLOOKUP(A584,'Medical Examinations'!A583:O2918,3,FALSE)</f>
        <v>Obesity</v>
      </c>
      <c r="K584" t="str">
        <f>VLOOKUP(A584,'Medical Examinations'!A583:P2918,5,FALSE)</f>
        <v>Normal</v>
      </c>
      <c r="L584" t="str">
        <f>VLOOKUP(A584,Table1[#All],5,FALSE)</f>
        <v>16-Jul-1980</v>
      </c>
      <c r="M584" s="16">
        <f>VLOOKUP(A584,Table1[#All],8,FALSE)</f>
        <v>16990.55</v>
      </c>
      <c r="N584" t="str">
        <f>VLOOKUP(A584,Table1[#All],9,FALSE)</f>
        <v>tier - 2</v>
      </c>
      <c r="O584" t="str">
        <f>VLOOKUP(A584,Table1[#All],10,FALSE)</f>
        <v>tier - 3</v>
      </c>
      <c r="P584" t="str">
        <f>VLOOKUP(A584,Table1[#All],12,FALSE)</f>
        <v>R1012</v>
      </c>
      <c r="Q584">
        <f>VLOOKUP(A584,Table1[#All],6,FALSE)</f>
        <v>42</v>
      </c>
    </row>
    <row r="585" spans="1:17" x14ac:dyDescent="0.3">
      <c r="A585" s="10" t="s">
        <v>1786</v>
      </c>
      <c r="B585" t="str">
        <f>VLOOKUP(A585,'Customer Names'!A584:E2919,5,FALSE)</f>
        <v>Mertz</v>
      </c>
      <c r="C585">
        <f>VLOOKUP(A585,'Medical Examinations'!A584:J2919,2,FALSE)</f>
        <v>48.59</v>
      </c>
      <c r="D585">
        <f>VLOOKUP(A585,'Medical Examinations'!A584:J2919,4,FALSE)</f>
        <v>5.57</v>
      </c>
      <c r="E585" t="str">
        <f>VLOOKUP(A585,'Medical Examinations'!A584:J2919,6,FALSE)</f>
        <v>No</v>
      </c>
      <c r="F585" t="str">
        <f>VLOOKUP(A585,'Medical Examinations'!A584:K2919,7,FALSE)</f>
        <v>No</v>
      </c>
      <c r="G585" t="str">
        <f>VLOOKUP(A585,'Medical Examinations'!A584:L2919,8,FALSE)</f>
        <v>No</v>
      </c>
      <c r="H585">
        <f>VLOOKUP(A585,'Medical Examinations'!A584:M2919,9,FALSE)</f>
        <v>0</v>
      </c>
      <c r="I585" t="str">
        <f>VLOOKUP(A585,'Medical Examinations'!A584:N2919,10,FALSE)</f>
        <v>No</v>
      </c>
      <c r="J585" t="str">
        <f>VLOOKUP(A585,'Medical Examinations'!A584:O2919,3,FALSE)</f>
        <v>Obesity</v>
      </c>
      <c r="K585" t="str">
        <f>VLOOKUP(A585,'Medical Examinations'!A584:P2919,5,FALSE)</f>
        <v>Normal</v>
      </c>
      <c r="L585" t="str">
        <f>VLOOKUP(A585,Table1[#All],5,FALSE)</f>
        <v>25-Aug-1977</v>
      </c>
      <c r="M585" s="16">
        <f>VLOOKUP(A585,Table1[#All],8,FALSE)</f>
        <v>16921.09</v>
      </c>
      <c r="N585" t="str">
        <f>VLOOKUP(A585,Table1[#All],9,FALSE)</f>
        <v>tier - 2</v>
      </c>
      <c r="O585" t="str">
        <f>VLOOKUP(A585,Table1[#All],10,FALSE)</f>
        <v>tier - 3</v>
      </c>
      <c r="P585" t="str">
        <f>VLOOKUP(A585,Table1[#All],12,FALSE)</f>
        <v>R1023</v>
      </c>
      <c r="Q585">
        <f>VLOOKUP(A585,Table1[#All],6,FALSE)</f>
        <v>45</v>
      </c>
    </row>
    <row r="586" spans="1:17" x14ac:dyDescent="0.3">
      <c r="A586" s="10" t="s">
        <v>1785</v>
      </c>
      <c r="B586" t="str">
        <f>VLOOKUP(A586,'Customer Names'!A585:E2920,5,FALSE)</f>
        <v>Mason</v>
      </c>
      <c r="C586">
        <f>VLOOKUP(A586,'Medical Examinations'!A585:J2920,2,FALSE)</f>
        <v>45.18</v>
      </c>
      <c r="D586">
        <f>VLOOKUP(A586,'Medical Examinations'!A585:J2920,4,FALSE)</f>
        <v>10.87</v>
      </c>
      <c r="E586" t="str">
        <f>VLOOKUP(A586,'Medical Examinations'!A585:J2920,6,FALSE)</f>
        <v>No</v>
      </c>
      <c r="F586" t="str">
        <f>VLOOKUP(A586,'Medical Examinations'!A585:K2920,7,FALSE)</f>
        <v>No</v>
      </c>
      <c r="G586" t="str">
        <f>VLOOKUP(A586,'Medical Examinations'!A585:L2920,8,FALSE)</f>
        <v>No</v>
      </c>
      <c r="H586">
        <f>VLOOKUP(A586,'Medical Examinations'!A585:M2920,9,FALSE)</f>
        <v>0</v>
      </c>
      <c r="I586" t="str">
        <f>VLOOKUP(A586,'Medical Examinations'!A585:N2920,10,FALSE)</f>
        <v>No</v>
      </c>
      <c r="J586" t="str">
        <f>VLOOKUP(A586,'Medical Examinations'!A585:O2920,3,FALSE)</f>
        <v>Obesity</v>
      </c>
      <c r="K586" t="str">
        <f>VLOOKUP(A586,'Medical Examinations'!A585:P2920,5,FALSE)</f>
        <v>Diabetes</v>
      </c>
      <c r="L586" t="str">
        <f>VLOOKUP(A586,Table1[#All],5,FALSE)</f>
        <v>21-Oct-1968</v>
      </c>
      <c r="M586" s="16">
        <f>VLOOKUP(A586,Table1[#All],8,FALSE)</f>
        <v>16903.5</v>
      </c>
      <c r="N586" t="str">
        <f>VLOOKUP(A586,Table1[#All],9,FALSE)</f>
        <v>tier - 2</v>
      </c>
      <c r="O586" t="str">
        <f>VLOOKUP(A586,Table1[#All],10,FALSE)</f>
        <v>tier - 3</v>
      </c>
      <c r="P586" t="str">
        <f>VLOOKUP(A586,Table1[#All],12,FALSE)</f>
        <v>R1012</v>
      </c>
      <c r="Q586">
        <f>VLOOKUP(A586,Table1[#All],6,FALSE)</f>
        <v>54</v>
      </c>
    </row>
    <row r="587" spans="1:17" x14ac:dyDescent="0.3">
      <c r="A587" s="10" t="s">
        <v>1784</v>
      </c>
      <c r="B587" t="str">
        <f>VLOOKUP(A587,'Customer Names'!A586:E2921,5,FALSE)</f>
        <v>Rotich</v>
      </c>
      <c r="C587">
        <f>VLOOKUP(A587,'Medical Examinations'!A586:J2921,2,FALSE)</f>
        <v>27.9</v>
      </c>
      <c r="D587">
        <f>VLOOKUP(A587,'Medical Examinations'!A586:J2921,4,FALSE)</f>
        <v>6.02</v>
      </c>
      <c r="E587" t="str">
        <f>VLOOKUP(A587,'Medical Examinations'!A586:J2921,6,FALSE)</f>
        <v>No</v>
      </c>
      <c r="F587" t="str">
        <f>VLOOKUP(A587,'Medical Examinations'!A586:K2921,7,FALSE)</f>
        <v>No</v>
      </c>
      <c r="G587" t="str">
        <f>VLOOKUP(A587,'Medical Examinations'!A586:L2921,8,FALSE)</f>
        <v>Yes</v>
      </c>
      <c r="H587">
        <f>VLOOKUP(A587,'Medical Examinations'!A586:M2921,9,FALSE)</f>
        <v>1</v>
      </c>
      <c r="I587" t="str">
        <f>VLOOKUP(A587,'Medical Examinations'!A586:N2921,10,FALSE)</f>
        <v>Yes</v>
      </c>
      <c r="J587" t="str">
        <f>VLOOKUP(A587,'Medical Examinations'!A586:O2921,3,FALSE)</f>
        <v>Over Weight</v>
      </c>
      <c r="K587" t="str">
        <f>VLOOKUP(A587,'Medical Examinations'!A586:P2921,5,FALSE)</f>
        <v>Prediabetes</v>
      </c>
      <c r="L587" t="str">
        <f>VLOOKUP(A587,Table1[#All],5,FALSE)</f>
        <v>10-Sep-2003</v>
      </c>
      <c r="M587" s="16">
        <f>VLOOKUP(A587,Table1[#All],8,FALSE)</f>
        <v>16884.919999999998</v>
      </c>
      <c r="N587" t="str">
        <f>VLOOKUP(A587,Table1[#All],9,FALSE)</f>
        <v>tier - 2</v>
      </c>
      <c r="O587" t="str">
        <f>VLOOKUP(A587,Table1[#All],10,FALSE)</f>
        <v>tier - 2</v>
      </c>
      <c r="P587" t="str">
        <f>VLOOKUP(A587,Table1[#All],12,FALSE)</f>
        <v>R1011</v>
      </c>
      <c r="Q587">
        <f>VLOOKUP(A587,Table1[#All],6,FALSE)</f>
        <v>19</v>
      </c>
    </row>
    <row r="588" spans="1:17" x14ac:dyDescent="0.3">
      <c r="A588" s="10" t="s">
        <v>1783</v>
      </c>
      <c r="B588" t="str">
        <f>VLOOKUP(A588,'Customer Names'!A587:E2922,5,FALSE)</f>
        <v>Fetzer</v>
      </c>
      <c r="C588">
        <f>VLOOKUP(A588,'Medical Examinations'!A587:J2922,2,FALSE)</f>
        <v>51.33</v>
      </c>
      <c r="D588">
        <f>VLOOKUP(A588,'Medical Examinations'!A587:J2922,4,FALSE)</f>
        <v>7</v>
      </c>
      <c r="E588" t="str">
        <f>VLOOKUP(A588,'Medical Examinations'!A587:J2922,6,FALSE)</f>
        <v>No</v>
      </c>
      <c r="F588" t="str">
        <f>VLOOKUP(A588,'Medical Examinations'!A587:K2922,7,FALSE)</f>
        <v>No</v>
      </c>
      <c r="G588" t="str">
        <f>VLOOKUP(A588,'Medical Examinations'!A587:L2922,8,FALSE)</f>
        <v>No</v>
      </c>
      <c r="H588">
        <f>VLOOKUP(A588,'Medical Examinations'!A587:M2922,9,FALSE)</f>
        <v>0</v>
      </c>
      <c r="I588" t="str">
        <f>VLOOKUP(A588,'Medical Examinations'!A587:N2922,10,FALSE)</f>
        <v>No</v>
      </c>
      <c r="J588" t="str">
        <f>VLOOKUP(A588,'Medical Examinations'!A587:O2922,3,FALSE)</f>
        <v>Obesity</v>
      </c>
      <c r="K588" t="str">
        <f>VLOOKUP(A588,'Medical Examinations'!A587:P2922,5,FALSE)</f>
        <v>Diabetes</v>
      </c>
      <c r="L588" t="str">
        <f>VLOOKUP(A588,Table1[#All],5,FALSE)</f>
        <v>08-Aug-1974</v>
      </c>
      <c r="M588" s="16">
        <f>VLOOKUP(A588,Table1[#All],8,FALSE)</f>
        <v>16841.32</v>
      </c>
      <c r="N588" t="str">
        <f>VLOOKUP(A588,Table1[#All],9,FALSE)</f>
        <v>tier - 2</v>
      </c>
      <c r="O588" t="str">
        <f>VLOOKUP(A588,Table1[#All],10,FALSE)</f>
        <v>tier - 3</v>
      </c>
      <c r="P588" t="str">
        <f>VLOOKUP(A588,Table1[#All],12,FALSE)</f>
        <v>R1011</v>
      </c>
      <c r="Q588">
        <f>VLOOKUP(A588,Table1[#All],6,FALSE)</f>
        <v>48</v>
      </c>
    </row>
    <row r="589" spans="1:17" x14ac:dyDescent="0.3">
      <c r="A589" s="10" t="s">
        <v>1782</v>
      </c>
      <c r="B589" t="str">
        <f>VLOOKUP(A589,'Customer Names'!A588:E2923,5,FALSE)</f>
        <v>Mattis</v>
      </c>
      <c r="C589">
        <f>VLOOKUP(A589,'Medical Examinations'!A588:J2923,2,FALSE)</f>
        <v>30.59</v>
      </c>
      <c r="D589">
        <f>VLOOKUP(A589,'Medical Examinations'!A588:J2923,4,FALSE)</f>
        <v>5.56</v>
      </c>
      <c r="E589" t="str">
        <f>VLOOKUP(A589,'Medical Examinations'!A588:J2923,6,FALSE)</f>
        <v>Yes</v>
      </c>
      <c r="F589" t="str">
        <f>VLOOKUP(A589,'Medical Examinations'!A588:K2923,7,FALSE)</f>
        <v>No</v>
      </c>
      <c r="G589" t="str">
        <f>VLOOKUP(A589,'Medical Examinations'!A588:L2923,8,FALSE)</f>
        <v>No</v>
      </c>
      <c r="H589">
        <f>VLOOKUP(A589,'Medical Examinations'!A588:M2923,9,FALSE)</f>
        <v>1</v>
      </c>
      <c r="I589" t="str">
        <f>VLOOKUP(A589,'Medical Examinations'!A588:N2923,10,FALSE)</f>
        <v>No</v>
      </c>
      <c r="J589" t="str">
        <f>VLOOKUP(A589,'Medical Examinations'!A588:O2923,3,FALSE)</f>
        <v>Obesity</v>
      </c>
      <c r="K589" t="str">
        <f>VLOOKUP(A589,'Medical Examinations'!A588:P2923,5,FALSE)</f>
        <v>Normal</v>
      </c>
      <c r="L589" t="str">
        <f>VLOOKUP(A589,Table1[#All],5,FALSE)</f>
        <v>19-Oct-1995</v>
      </c>
      <c r="M589" s="16">
        <f>VLOOKUP(A589,Table1[#All],8,FALSE)</f>
        <v>16796.41</v>
      </c>
      <c r="N589" t="str">
        <f>VLOOKUP(A589,Table1[#All],9,FALSE)</f>
        <v>tier - 2</v>
      </c>
      <c r="O589" t="str">
        <f>VLOOKUP(A589,Table1[#All],10,FALSE)</f>
        <v>tier - 3</v>
      </c>
      <c r="P589" t="str">
        <f>VLOOKUP(A589,Table1[#All],12,FALSE)</f>
        <v>R1024</v>
      </c>
      <c r="Q589">
        <f>VLOOKUP(A589,Table1[#All],6,FALSE)</f>
        <v>27</v>
      </c>
    </row>
    <row r="590" spans="1:17" x14ac:dyDescent="0.3">
      <c r="A590" s="10" t="s">
        <v>1781</v>
      </c>
      <c r="B590" t="str">
        <f>VLOOKUP(A590,'Customer Names'!A589:E2924,5,FALSE)</f>
        <v>Cochran</v>
      </c>
      <c r="C590">
        <f>VLOOKUP(A590,'Medical Examinations'!A589:J2924,2,FALSE)</f>
        <v>39.229999999999997</v>
      </c>
      <c r="D590">
        <f>VLOOKUP(A590,'Medical Examinations'!A589:J2924,4,FALSE)</f>
        <v>8.4499999999999993</v>
      </c>
      <c r="E590" t="str">
        <f>VLOOKUP(A590,'Medical Examinations'!A589:J2924,6,FALSE)</f>
        <v>No</v>
      </c>
      <c r="F590" t="str">
        <f>VLOOKUP(A590,'Medical Examinations'!A589:K2924,7,FALSE)</f>
        <v>No</v>
      </c>
      <c r="G590" t="str">
        <f>VLOOKUP(A590,'Medical Examinations'!A589:L2924,8,FALSE)</f>
        <v>No</v>
      </c>
      <c r="H590">
        <f>VLOOKUP(A590,'Medical Examinations'!A589:M2924,9,FALSE)</f>
        <v>0</v>
      </c>
      <c r="I590" t="str">
        <f>VLOOKUP(A590,'Medical Examinations'!A589:N2924,10,FALSE)</f>
        <v>No</v>
      </c>
      <c r="J590" t="str">
        <f>VLOOKUP(A590,'Medical Examinations'!A589:O2924,3,FALSE)</f>
        <v>Obesity</v>
      </c>
      <c r="K590" t="str">
        <f>VLOOKUP(A590,'Medical Examinations'!A589:P2924,5,FALSE)</f>
        <v>Diabetes</v>
      </c>
      <c r="L590" t="str">
        <f>VLOOKUP(A590,Table1[#All],5,FALSE)</f>
        <v>29-Jul-1962</v>
      </c>
      <c r="M590" s="16">
        <f>VLOOKUP(A590,Table1[#All],8,FALSE)</f>
        <v>16779.400000000001</v>
      </c>
      <c r="N590" t="str">
        <f>VLOOKUP(A590,Table1[#All],9,FALSE)</f>
        <v>tier - 2</v>
      </c>
      <c r="O590" t="str">
        <f>VLOOKUP(A590,Table1[#All],10,FALSE)</f>
        <v>tier - 2</v>
      </c>
      <c r="P590" t="str">
        <f>VLOOKUP(A590,Table1[#All],12,FALSE)</f>
        <v>R1026</v>
      </c>
      <c r="Q590">
        <f>VLOOKUP(A590,Table1[#All],6,FALSE)</f>
        <v>60</v>
      </c>
    </row>
    <row r="591" spans="1:17" x14ac:dyDescent="0.3">
      <c r="A591" s="10" t="s">
        <v>1780</v>
      </c>
      <c r="B591" t="str">
        <f>VLOOKUP(A591,'Customer Names'!A590:E2925,5,FALSE)</f>
        <v>Balinsky</v>
      </c>
      <c r="C591">
        <f>VLOOKUP(A591,'Medical Examinations'!A590:J2925,2,FALSE)</f>
        <v>19.094999999999999</v>
      </c>
      <c r="D591">
        <f>VLOOKUP(A591,'Medical Examinations'!A590:J2925,4,FALSE)</f>
        <v>6.19</v>
      </c>
      <c r="E591" t="str">
        <f>VLOOKUP(A591,'Medical Examinations'!A590:J2925,6,FALSE)</f>
        <v>No</v>
      </c>
      <c r="F591" t="str">
        <f>VLOOKUP(A591,'Medical Examinations'!A590:K2925,7,FALSE)</f>
        <v>No</v>
      </c>
      <c r="G591" t="str">
        <f>VLOOKUP(A591,'Medical Examinations'!A590:L2925,8,FALSE)</f>
        <v>No</v>
      </c>
      <c r="H591">
        <f>VLOOKUP(A591,'Medical Examinations'!A590:M2925,9,FALSE)</f>
        <v>0</v>
      </c>
      <c r="I591" t="str">
        <f>VLOOKUP(A591,'Medical Examinations'!A590:N2925,10,FALSE)</f>
        <v>Yes</v>
      </c>
      <c r="J591" t="str">
        <f>VLOOKUP(A591,'Medical Examinations'!A590:O2925,3,FALSE)</f>
        <v>Normal Weight</v>
      </c>
      <c r="K591" t="str">
        <f>VLOOKUP(A591,'Medical Examinations'!A590:P2925,5,FALSE)</f>
        <v>Prediabetes</v>
      </c>
      <c r="L591" t="str">
        <f>VLOOKUP(A591,Table1[#All],5,FALSE)</f>
        <v>23-Sep-1989</v>
      </c>
      <c r="M591" s="16">
        <f>VLOOKUP(A591,Table1[#All],8,FALSE)</f>
        <v>16776.3</v>
      </c>
      <c r="N591" t="str">
        <f>VLOOKUP(A591,Table1[#All],9,FALSE)</f>
        <v>tier - 2</v>
      </c>
      <c r="O591" t="str">
        <f>VLOOKUP(A591,Table1[#All],10,FALSE)</f>
        <v>tier - 2</v>
      </c>
      <c r="P591" t="str">
        <f>VLOOKUP(A591,Table1[#All],12,FALSE)</f>
        <v>R1024</v>
      </c>
      <c r="Q591">
        <f>VLOOKUP(A591,Table1[#All],6,FALSE)</f>
        <v>33</v>
      </c>
    </row>
    <row r="592" spans="1:17" x14ac:dyDescent="0.3">
      <c r="A592" s="10" t="s">
        <v>1779</v>
      </c>
      <c r="B592" t="str">
        <f>VLOOKUP(A592,'Customer Names'!A591:E2926,5,FALSE)</f>
        <v>Reilly</v>
      </c>
      <c r="C592">
        <f>VLOOKUP(A592,'Medical Examinations'!A591:J2926,2,FALSE)</f>
        <v>49.72</v>
      </c>
      <c r="D592">
        <f>VLOOKUP(A592,'Medical Examinations'!A591:J2926,4,FALSE)</f>
        <v>7.71</v>
      </c>
      <c r="E592" t="str">
        <f>VLOOKUP(A592,'Medical Examinations'!A591:J2926,6,FALSE)</f>
        <v>No</v>
      </c>
      <c r="F592" t="str">
        <f>VLOOKUP(A592,'Medical Examinations'!A591:K2926,7,FALSE)</f>
        <v>No</v>
      </c>
      <c r="G592" t="str">
        <f>VLOOKUP(A592,'Medical Examinations'!A591:L2926,8,FALSE)</f>
        <v>No</v>
      </c>
      <c r="H592">
        <f>VLOOKUP(A592,'Medical Examinations'!A591:M2926,9,FALSE)</f>
        <v>0</v>
      </c>
      <c r="I592" t="str">
        <f>VLOOKUP(A592,'Medical Examinations'!A591:N2926,10,FALSE)</f>
        <v>No</v>
      </c>
      <c r="J592" t="str">
        <f>VLOOKUP(A592,'Medical Examinations'!A591:O2926,3,FALSE)</f>
        <v>Obesity</v>
      </c>
      <c r="K592" t="str">
        <f>VLOOKUP(A592,'Medical Examinations'!A591:P2926,5,FALSE)</f>
        <v>Diabetes</v>
      </c>
      <c r="L592" t="str">
        <f>VLOOKUP(A592,Table1[#All],5,FALSE)</f>
        <v>28-Aug-1974</v>
      </c>
      <c r="M592" s="16">
        <f>VLOOKUP(A592,Table1[#All],8,FALSE)</f>
        <v>16770.990000000002</v>
      </c>
      <c r="N592" t="str">
        <f>VLOOKUP(A592,Table1[#All],9,FALSE)</f>
        <v>tier - 2</v>
      </c>
      <c r="O592" t="str">
        <f>VLOOKUP(A592,Table1[#All],10,FALSE)</f>
        <v>tier - 1</v>
      </c>
      <c r="P592" t="str">
        <f>VLOOKUP(A592,Table1[#All],12,FALSE)</f>
        <v>R1012</v>
      </c>
      <c r="Q592">
        <f>VLOOKUP(A592,Table1[#All],6,FALSE)</f>
        <v>48</v>
      </c>
    </row>
    <row r="593" spans="1:17" x14ac:dyDescent="0.3">
      <c r="A593" s="10" t="s">
        <v>1778</v>
      </c>
      <c r="B593" t="str">
        <f>VLOOKUP(A593,'Customer Names'!A592:E2927,5,FALSE)</f>
        <v>Johnson</v>
      </c>
      <c r="C593">
        <f>VLOOKUP(A593,'Medical Examinations'!A592:J2927,2,FALSE)</f>
        <v>21.754999999999999</v>
      </c>
      <c r="D593">
        <f>VLOOKUP(A593,'Medical Examinations'!A592:J2927,4,FALSE)</f>
        <v>4.63</v>
      </c>
      <c r="E593" t="str">
        <f>VLOOKUP(A593,'Medical Examinations'!A592:J2927,6,FALSE)</f>
        <v>No</v>
      </c>
      <c r="F593" t="str">
        <f>VLOOKUP(A593,'Medical Examinations'!A592:K2927,7,FALSE)</f>
        <v>No</v>
      </c>
      <c r="G593" t="str">
        <f>VLOOKUP(A593,'Medical Examinations'!A592:L2927,8,FALSE)</f>
        <v>Yes</v>
      </c>
      <c r="H593">
        <f>VLOOKUP(A593,'Medical Examinations'!A592:M2927,9,FALSE)</f>
        <v>1</v>
      </c>
      <c r="I593" t="str">
        <f>VLOOKUP(A593,'Medical Examinations'!A592:N2927,10,FALSE)</f>
        <v>Yes</v>
      </c>
      <c r="J593" t="str">
        <f>VLOOKUP(A593,'Medical Examinations'!A592:O2927,3,FALSE)</f>
        <v>Normal Weight</v>
      </c>
      <c r="K593" t="str">
        <f>VLOOKUP(A593,'Medical Examinations'!A592:P2927,5,FALSE)</f>
        <v>Normal</v>
      </c>
      <c r="L593" t="str">
        <f>VLOOKUP(A593,Table1[#All],5,FALSE)</f>
        <v>05-Nov-1993</v>
      </c>
      <c r="M593" s="16">
        <f>VLOOKUP(A593,Table1[#All],8,FALSE)</f>
        <v>16657.72</v>
      </c>
      <c r="N593" t="str">
        <f>VLOOKUP(A593,Table1[#All],9,FALSE)</f>
        <v>tier - 2</v>
      </c>
      <c r="O593" t="str">
        <f>VLOOKUP(A593,Table1[#All],10,FALSE)</f>
        <v>tier - 1</v>
      </c>
      <c r="P593" t="str">
        <f>VLOOKUP(A593,Table1[#All],12,FALSE)</f>
        <v>R1024</v>
      </c>
      <c r="Q593">
        <f>VLOOKUP(A593,Table1[#All],6,FALSE)</f>
        <v>29</v>
      </c>
    </row>
    <row r="594" spans="1:17" x14ac:dyDescent="0.3">
      <c r="A594" s="10" t="s">
        <v>1777</v>
      </c>
      <c r="B594" t="str">
        <f>VLOOKUP(A594,'Customer Names'!A593:E2928,5,FALSE)</f>
        <v>Petry</v>
      </c>
      <c r="C594">
        <f>VLOOKUP(A594,'Medical Examinations'!A593:J2928,2,FALSE)</f>
        <v>48.39</v>
      </c>
      <c r="D594">
        <f>VLOOKUP(A594,'Medical Examinations'!A593:J2928,4,FALSE)</f>
        <v>4.6100000000000003</v>
      </c>
      <c r="E594" t="str">
        <f>VLOOKUP(A594,'Medical Examinations'!A593:J2928,6,FALSE)</f>
        <v>No</v>
      </c>
      <c r="F594" t="str">
        <f>VLOOKUP(A594,'Medical Examinations'!A593:K2928,7,FALSE)</f>
        <v>No</v>
      </c>
      <c r="G594" t="str">
        <f>VLOOKUP(A594,'Medical Examinations'!A593:L2928,8,FALSE)</f>
        <v>No</v>
      </c>
      <c r="H594">
        <f>VLOOKUP(A594,'Medical Examinations'!A593:M2928,9,FALSE)</f>
        <v>0</v>
      </c>
      <c r="I594" t="str">
        <f>VLOOKUP(A594,'Medical Examinations'!A593:N2928,10,FALSE)</f>
        <v>No</v>
      </c>
      <c r="J594" t="str">
        <f>VLOOKUP(A594,'Medical Examinations'!A593:O2928,3,FALSE)</f>
        <v>Obesity</v>
      </c>
      <c r="K594" t="str">
        <f>VLOOKUP(A594,'Medical Examinations'!A593:P2928,5,FALSE)</f>
        <v>Normal</v>
      </c>
      <c r="L594" t="str">
        <f>VLOOKUP(A594,Table1[#All],5,FALSE)</f>
        <v>25-Sep-1977</v>
      </c>
      <c r="M594" s="16">
        <f>VLOOKUP(A594,Table1[#All],8,FALSE)</f>
        <v>16631.61</v>
      </c>
      <c r="N594" t="str">
        <f>VLOOKUP(A594,Table1[#All],9,FALSE)</f>
        <v>tier - 2</v>
      </c>
      <c r="O594" t="str">
        <f>VLOOKUP(A594,Table1[#All],10,FALSE)</f>
        <v>tier - 1</v>
      </c>
      <c r="P594" t="str">
        <f>VLOOKUP(A594,Table1[#All],12,FALSE)</f>
        <v>R1012</v>
      </c>
      <c r="Q594">
        <f>VLOOKUP(A594,Table1[#All],6,FALSE)</f>
        <v>45</v>
      </c>
    </row>
    <row r="595" spans="1:17" x14ac:dyDescent="0.3">
      <c r="A595" s="10" t="s">
        <v>1776</v>
      </c>
      <c r="B595" t="str">
        <f>VLOOKUP(A595,'Customer Names'!A594:E2929,5,FALSE)</f>
        <v>Laleman</v>
      </c>
      <c r="C595">
        <f>VLOOKUP(A595,'Medical Examinations'!A594:J2929,2,FALSE)</f>
        <v>47.15</v>
      </c>
      <c r="D595">
        <f>VLOOKUP(A595,'Medical Examinations'!A594:J2929,4,FALSE)</f>
        <v>9.5299999999999994</v>
      </c>
      <c r="E595" t="str">
        <f>VLOOKUP(A595,'Medical Examinations'!A594:J2929,6,FALSE)</f>
        <v>Yes</v>
      </c>
      <c r="F595" t="str">
        <f>VLOOKUP(A595,'Medical Examinations'!A594:K2929,7,FALSE)</f>
        <v>No</v>
      </c>
      <c r="G595" t="str">
        <f>VLOOKUP(A595,'Medical Examinations'!A594:L2929,8,FALSE)</f>
        <v>No</v>
      </c>
      <c r="H595">
        <f>VLOOKUP(A595,'Medical Examinations'!A594:M2929,9,FALSE)</f>
        <v>1</v>
      </c>
      <c r="I595" t="str">
        <f>VLOOKUP(A595,'Medical Examinations'!A594:N2929,10,FALSE)</f>
        <v>No</v>
      </c>
      <c r="J595" t="str">
        <f>VLOOKUP(A595,'Medical Examinations'!A594:O2929,3,FALSE)</f>
        <v>Obesity</v>
      </c>
      <c r="K595" t="str">
        <f>VLOOKUP(A595,'Medical Examinations'!A594:P2929,5,FALSE)</f>
        <v>Diabetes</v>
      </c>
      <c r="L595" t="str">
        <f>VLOOKUP(A595,Table1[#All],5,FALSE)</f>
        <v>24-Jul-1975</v>
      </c>
      <c r="M595" s="16">
        <f>VLOOKUP(A595,Table1[#All],8,FALSE)</f>
        <v>16602.18</v>
      </c>
      <c r="N595" t="str">
        <f>VLOOKUP(A595,Table1[#All],9,FALSE)</f>
        <v>tier - 2</v>
      </c>
      <c r="O595" t="str">
        <f>VLOOKUP(A595,Table1[#All],10,FALSE)</f>
        <v>tier - 1</v>
      </c>
      <c r="P595" t="str">
        <f>VLOOKUP(A595,Table1[#All],12,FALSE)</f>
        <v>R1026</v>
      </c>
      <c r="Q595">
        <f>VLOOKUP(A595,Table1[#All],6,FALSE)</f>
        <v>47</v>
      </c>
    </row>
    <row r="596" spans="1:17" x14ac:dyDescent="0.3">
      <c r="A596" s="10" t="s">
        <v>1775</v>
      </c>
      <c r="B596" t="str">
        <f>VLOOKUP(A596,'Customer Names'!A595:E2930,5,FALSE)</f>
        <v>Colby</v>
      </c>
      <c r="C596">
        <f>VLOOKUP(A596,'Medical Examinations'!A595:J2930,2,FALSE)</f>
        <v>47.59</v>
      </c>
      <c r="D596">
        <f>VLOOKUP(A596,'Medical Examinations'!A595:J2930,4,FALSE)</f>
        <v>11.43</v>
      </c>
      <c r="E596" t="str">
        <f>VLOOKUP(A596,'Medical Examinations'!A595:J2930,6,FALSE)</f>
        <v>Yes</v>
      </c>
      <c r="F596" t="str">
        <f>VLOOKUP(A596,'Medical Examinations'!A595:K2930,7,FALSE)</f>
        <v>No</v>
      </c>
      <c r="G596" t="str">
        <f>VLOOKUP(A596,'Medical Examinations'!A595:L2930,8,FALSE)</f>
        <v>No</v>
      </c>
      <c r="H596">
        <f>VLOOKUP(A596,'Medical Examinations'!A595:M2930,9,FALSE)</f>
        <v>2</v>
      </c>
      <c r="I596" t="str">
        <f>VLOOKUP(A596,'Medical Examinations'!A595:N2930,10,FALSE)</f>
        <v>No</v>
      </c>
      <c r="J596" t="str">
        <f>VLOOKUP(A596,'Medical Examinations'!A595:O2930,3,FALSE)</f>
        <v>Obesity</v>
      </c>
      <c r="K596" t="str">
        <f>VLOOKUP(A596,'Medical Examinations'!A595:P2930,5,FALSE)</f>
        <v>Diabetes</v>
      </c>
      <c r="L596" t="str">
        <f>VLOOKUP(A596,Table1[#All],5,FALSE)</f>
        <v>10-Jul-1970</v>
      </c>
      <c r="M596" s="16">
        <f>VLOOKUP(A596,Table1[#All],8,FALSE)</f>
        <v>16600.16</v>
      </c>
      <c r="N596" t="str">
        <f>VLOOKUP(A596,Table1[#All],9,FALSE)</f>
        <v>tier - 2</v>
      </c>
      <c r="O596" t="str">
        <f>VLOOKUP(A596,Table1[#All],10,FALSE)</f>
        <v>tier - 2</v>
      </c>
      <c r="P596" t="str">
        <f>VLOOKUP(A596,Table1[#All],12,FALSE)</f>
        <v>R1011</v>
      </c>
      <c r="Q596">
        <f>VLOOKUP(A596,Table1[#All],6,FALSE)</f>
        <v>52</v>
      </c>
    </row>
    <row r="597" spans="1:17" x14ac:dyDescent="0.3">
      <c r="A597" s="10" t="s">
        <v>1774</v>
      </c>
      <c r="B597" t="str">
        <f>VLOOKUP(A597,'Customer Names'!A596:E2931,5,FALSE)</f>
        <v>Wathke</v>
      </c>
      <c r="C597">
        <f>VLOOKUP(A597,'Medical Examinations'!A596:J2931,2,FALSE)</f>
        <v>39.81</v>
      </c>
      <c r="D597">
        <f>VLOOKUP(A597,'Medical Examinations'!A596:J2931,4,FALSE)</f>
        <v>7.65</v>
      </c>
      <c r="E597" t="str">
        <f>VLOOKUP(A597,'Medical Examinations'!A596:J2931,6,FALSE)</f>
        <v>Yes</v>
      </c>
      <c r="F597" t="str">
        <f>VLOOKUP(A597,'Medical Examinations'!A596:K2931,7,FALSE)</f>
        <v>No</v>
      </c>
      <c r="G597" t="str">
        <f>VLOOKUP(A597,'Medical Examinations'!A596:L2931,8,FALSE)</f>
        <v>Yes</v>
      </c>
      <c r="H597">
        <f>VLOOKUP(A597,'Medical Examinations'!A596:M2931,9,FALSE)</f>
        <v>1</v>
      </c>
      <c r="I597" t="str">
        <f>VLOOKUP(A597,'Medical Examinations'!A596:N2931,10,FALSE)</f>
        <v>No</v>
      </c>
      <c r="J597" t="str">
        <f>VLOOKUP(A597,'Medical Examinations'!A596:O2931,3,FALSE)</f>
        <v>Obesity</v>
      </c>
      <c r="K597" t="str">
        <f>VLOOKUP(A597,'Medical Examinations'!A596:P2931,5,FALSE)</f>
        <v>Diabetes</v>
      </c>
      <c r="L597" t="str">
        <f>VLOOKUP(A597,Table1[#All],5,FALSE)</f>
        <v>25-Jun-1963</v>
      </c>
      <c r="M597" s="16">
        <f>VLOOKUP(A597,Table1[#All],8,FALSE)</f>
        <v>16587.96</v>
      </c>
      <c r="N597" t="str">
        <f>VLOOKUP(A597,Table1[#All],9,FALSE)</f>
        <v>tier - 2</v>
      </c>
      <c r="O597" t="str">
        <f>VLOOKUP(A597,Table1[#All],10,FALSE)</f>
        <v>tier - 2</v>
      </c>
      <c r="P597" t="str">
        <f>VLOOKUP(A597,Table1[#All],12,FALSE)</f>
        <v>R1023</v>
      </c>
      <c r="Q597">
        <f>VLOOKUP(A597,Table1[#All],6,FALSE)</f>
        <v>59</v>
      </c>
    </row>
    <row r="598" spans="1:17" x14ac:dyDescent="0.3">
      <c r="A598" s="10" t="s">
        <v>1773</v>
      </c>
      <c r="B598" t="str">
        <f>VLOOKUP(A598,'Customer Names'!A597:E2932,5,FALSE)</f>
        <v>Daly</v>
      </c>
      <c r="C598">
        <f>VLOOKUP(A598,'Medical Examinations'!A597:J2932,2,FALSE)</f>
        <v>31.02</v>
      </c>
      <c r="D598">
        <f>VLOOKUP(A598,'Medical Examinations'!A597:J2932,4,FALSE)</f>
        <v>5.87</v>
      </c>
      <c r="E598" t="str">
        <f>VLOOKUP(A598,'Medical Examinations'!A597:J2932,6,FALSE)</f>
        <v>Yes</v>
      </c>
      <c r="F598" t="str">
        <f>VLOOKUP(A598,'Medical Examinations'!A597:K2932,7,FALSE)</f>
        <v>No</v>
      </c>
      <c r="G598" t="str">
        <f>VLOOKUP(A598,'Medical Examinations'!A597:L2932,8,FALSE)</f>
        <v>No</v>
      </c>
      <c r="H598">
        <f>VLOOKUP(A598,'Medical Examinations'!A597:M2932,9,FALSE)</f>
        <v>0</v>
      </c>
      <c r="I598" t="str">
        <f>VLOOKUP(A598,'Medical Examinations'!A597:N2932,10,FALSE)</f>
        <v>No</v>
      </c>
      <c r="J598" t="str">
        <f>VLOOKUP(A598,'Medical Examinations'!A597:O2932,3,FALSE)</f>
        <v>Obesity</v>
      </c>
      <c r="K598" t="str">
        <f>VLOOKUP(A598,'Medical Examinations'!A597:P2932,5,FALSE)</f>
        <v>Prediabetes</v>
      </c>
      <c r="L598" t="str">
        <f>VLOOKUP(A598,Table1[#All],5,FALSE)</f>
        <v>25-Jun-2001</v>
      </c>
      <c r="M598" s="16">
        <f>VLOOKUP(A598,Table1[#All],8,FALSE)</f>
        <v>16586.5</v>
      </c>
      <c r="N598" t="str">
        <f>VLOOKUP(A598,Table1[#All],9,FALSE)</f>
        <v>tier - 2</v>
      </c>
      <c r="O598" t="str">
        <f>VLOOKUP(A598,Table1[#All],10,FALSE)</f>
        <v>tier - 1</v>
      </c>
      <c r="P598" t="str">
        <f>VLOOKUP(A598,Table1[#All],12,FALSE)</f>
        <v>R1013</v>
      </c>
      <c r="Q598">
        <f>VLOOKUP(A598,Table1[#All],6,FALSE)</f>
        <v>21</v>
      </c>
    </row>
    <row r="599" spans="1:17" x14ac:dyDescent="0.3">
      <c r="A599" s="10" t="s">
        <v>1772</v>
      </c>
      <c r="B599" t="str">
        <f>VLOOKUP(A599,'Customer Names'!A598:E2933,5,FALSE)</f>
        <v>Dillon</v>
      </c>
      <c r="C599">
        <f>VLOOKUP(A599,'Medical Examinations'!A598:J2933,2,FALSE)</f>
        <v>24.75</v>
      </c>
      <c r="D599">
        <f>VLOOKUP(A599,'Medical Examinations'!A598:J2933,4,FALSE)</f>
        <v>4.3600000000000003</v>
      </c>
      <c r="E599" t="str">
        <f>VLOOKUP(A599,'Medical Examinations'!A598:J2933,6,FALSE)</f>
        <v>Yes</v>
      </c>
      <c r="F599" t="str">
        <f>VLOOKUP(A599,'Medical Examinations'!A598:K2933,7,FALSE)</f>
        <v>No</v>
      </c>
      <c r="G599" t="str">
        <f>VLOOKUP(A599,'Medical Examinations'!A598:L2933,8,FALSE)</f>
        <v>No</v>
      </c>
      <c r="H599">
        <f>VLOOKUP(A599,'Medical Examinations'!A598:M2933,9,FALSE)</f>
        <v>1</v>
      </c>
      <c r="I599" t="str">
        <f>VLOOKUP(A599,'Medical Examinations'!A598:N2933,10,FALSE)</f>
        <v>Yes</v>
      </c>
      <c r="J599" t="str">
        <f>VLOOKUP(A599,'Medical Examinations'!A598:O2933,3,FALSE)</f>
        <v>Normal Weight</v>
      </c>
      <c r="K599" t="str">
        <f>VLOOKUP(A599,'Medical Examinations'!A598:P2933,5,FALSE)</f>
        <v>Normal</v>
      </c>
      <c r="L599" t="str">
        <f>VLOOKUP(A599,Table1[#All],5,FALSE)</f>
        <v>23-Dec-1995</v>
      </c>
      <c r="M599" s="16">
        <f>VLOOKUP(A599,Table1[#All],8,FALSE)</f>
        <v>16577.78</v>
      </c>
      <c r="N599" t="str">
        <f>VLOOKUP(A599,Table1[#All],9,FALSE)</f>
        <v>tier - 2</v>
      </c>
      <c r="O599" t="str">
        <f>VLOOKUP(A599,Table1[#All],10,FALSE)</f>
        <v>tier - 1</v>
      </c>
      <c r="P599" t="str">
        <f>VLOOKUP(A599,Table1[#All],12,FALSE)</f>
        <v>R1013</v>
      </c>
      <c r="Q599">
        <f>VLOOKUP(A599,Table1[#All],6,FALSE)</f>
        <v>27</v>
      </c>
    </row>
    <row r="600" spans="1:17" x14ac:dyDescent="0.3">
      <c r="A600" s="10" t="s">
        <v>1771</v>
      </c>
      <c r="B600" t="str">
        <f>VLOOKUP(A600,'Customer Names'!A599:E2934,5,FALSE)</f>
        <v>Pontes</v>
      </c>
      <c r="C600">
        <f>VLOOKUP(A600,'Medical Examinations'!A599:J2934,2,FALSE)</f>
        <v>30.114999999999998</v>
      </c>
      <c r="D600">
        <f>VLOOKUP(A600,'Medical Examinations'!A599:J2934,4,FALSE)</f>
        <v>10.119999999999999</v>
      </c>
      <c r="E600" t="str">
        <f>VLOOKUP(A600,'Medical Examinations'!A599:J2934,6,FALSE)</f>
        <v>No</v>
      </c>
      <c r="F600" t="str">
        <f>VLOOKUP(A600,'Medical Examinations'!A599:K2934,7,FALSE)</f>
        <v>No</v>
      </c>
      <c r="G600" t="str">
        <f>VLOOKUP(A600,'Medical Examinations'!A599:L2934,8,FALSE)</f>
        <v>No</v>
      </c>
      <c r="H600">
        <f>VLOOKUP(A600,'Medical Examinations'!A599:M2934,9,FALSE)</f>
        <v>3</v>
      </c>
      <c r="I600" t="str">
        <f>VLOOKUP(A600,'Medical Examinations'!A599:N2934,10,FALSE)</f>
        <v>No</v>
      </c>
      <c r="J600" t="str">
        <f>VLOOKUP(A600,'Medical Examinations'!A599:O2934,3,FALSE)</f>
        <v>Obesity</v>
      </c>
      <c r="K600" t="str">
        <f>VLOOKUP(A600,'Medical Examinations'!A599:P2934,5,FALSE)</f>
        <v>Diabetes</v>
      </c>
      <c r="L600" t="str">
        <f>VLOOKUP(A600,Table1[#All],5,FALSE)</f>
        <v>10-Oct-1958</v>
      </c>
      <c r="M600" s="16">
        <f>VLOOKUP(A600,Table1[#All],8,FALSE)</f>
        <v>16455.71</v>
      </c>
      <c r="N600" t="str">
        <f>VLOOKUP(A600,Table1[#All],9,FALSE)</f>
        <v>tier - 2</v>
      </c>
      <c r="O600" t="str">
        <f>VLOOKUP(A600,Table1[#All],10,FALSE)</f>
        <v>tier - 2</v>
      </c>
      <c r="P600" t="str">
        <f>VLOOKUP(A600,Table1[#All],12,FALSE)</f>
        <v>R1012</v>
      </c>
      <c r="Q600">
        <f>VLOOKUP(A600,Table1[#All],6,FALSE)</f>
        <v>64</v>
      </c>
    </row>
    <row r="601" spans="1:17" x14ac:dyDescent="0.3">
      <c r="A601" s="10" t="s">
        <v>1770</v>
      </c>
      <c r="B601" t="str">
        <f>VLOOKUP(A601,'Customer Names'!A600:E2935,5,FALSE)</f>
        <v>Spies</v>
      </c>
      <c r="C601">
        <f>VLOOKUP(A601,'Medical Examinations'!A600:J2935,2,FALSE)</f>
        <v>26.03</v>
      </c>
      <c r="D601">
        <f>VLOOKUP(A601,'Medical Examinations'!A600:J2935,4,FALSE)</f>
        <v>4.01</v>
      </c>
      <c r="E601" t="str">
        <f>VLOOKUP(A601,'Medical Examinations'!A600:J2935,6,FALSE)</f>
        <v>No</v>
      </c>
      <c r="F601" t="str">
        <f>VLOOKUP(A601,'Medical Examinations'!A600:K2935,7,FALSE)</f>
        <v>No</v>
      </c>
      <c r="G601" t="str">
        <f>VLOOKUP(A601,'Medical Examinations'!A600:L2935,8,FALSE)</f>
        <v>Yes</v>
      </c>
      <c r="H601">
        <f>VLOOKUP(A601,'Medical Examinations'!A600:M2935,9,FALSE)</f>
        <v>1</v>
      </c>
      <c r="I601" t="str">
        <f>VLOOKUP(A601,'Medical Examinations'!A600:N2935,10,FALSE)</f>
        <v>Yes</v>
      </c>
      <c r="J601" t="str">
        <f>VLOOKUP(A601,'Medical Examinations'!A600:O2935,3,FALSE)</f>
        <v>Over Weight</v>
      </c>
      <c r="K601" t="str">
        <f>VLOOKUP(A601,'Medical Examinations'!A600:P2935,5,FALSE)</f>
        <v>Normal</v>
      </c>
      <c r="L601" t="str">
        <f>VLOOKUP(A601,Table1[#All],5,FALSE)</f>
        <v>20-Dec-2003</v>
      </c>
      <c r="M601" s="16">
        <f>VLOOKUP(A601,Table1[#All],8,FALSE)</f>
        <v>16450.89</v>
      </c>
      <c r="N601" t="str">
        <f>VLOOKUP(A601,Table1[#All],9,FALSE)</f>
        <v>tier - 2</v>
      </c>
      <c r="O601" t="str">
        <f>VLOOKUP(A601,Table1[#All],10,FALSE)</f>
        <v>tier - 1</v>
      </c>
      <c r="P601" t="str">
        <f>VLOOKUP(A601,Table1[#All],12,FALSE)</f>
        <v>R1012</v>
      </c>
      <c r="Q601">
        <f>VLOOKUP(A601,Table1[#All],6,FALSE)</f>
        <v>19</v>
      </c>
    </row>
    <row r="602" spans="1:17" x14ac:dyDescent="0.3">
      <c r="A602" s="10" t="s">
        <v>1769</v>
      </c>
      <c r="B602" t="str">
        <f>VLOOKUP(A602,'Customer Names'!A601:E2936,5,FALSE)</f>
        <v>Greig</v>
      </c>
      <c r="C602">
        <f>VLOOKUP(A602,'Medical Examinations'!A601:J2936,2,FALSE)</f>
        <v>20.045000000000002</v>
      </c>
      <c r="D602">
        <f>VLOOKUP(A602,'Medical Examinations'!A601:J2936,4,FALSE)</f>
        <v>4.7699999999999996</v>
      </c>
      <c r="E602" t="str">
        <f>VLOOKUP(A602,'Medical Examinations'!A601:J2936,6,FALSE)</f>
        <v>Yes</v>
      </c>
      <c r="F602" t="str">
        <f>VLOOKUP(A602,'Medical Examinations'!A601:K2936,7,FALSE)</f>
        <v>No</v>
      </c>
      <c r="G602" t="str">
        <f>VLOOKUP(A602,'Medical Examinations'!A601:L2936,8,FALSE)</f>
        <v>No</v>
      </c>
      <c r="H602">
        <f>VLOOKUP(A602,'Medical Examinations'!A601:M2936,9,FALSE)</f>
        <v>1</v>
      </c>
      <c r="I602" t="str">
        <f>VLOOKUP(A602,'Medical Examinations'!A601:N2936,10,FALSE)</f>
        <v>Yes</v>
      </c>
      <c r="J602" t="str">
        <f>VLOOKUP(A602,'Medical Examinations'!A601:O2936,3,FALSE)</f>
        <v>Normal Weight</v>
      </c>
      <c r="K602" t="str">
        <f>VLOOKUP(A602,'Medical Examinations'!A601:P2936,5,FALSE)</f>
        <v>Normal</v>
      </c>
      <c r="L602" t="str">
        <f>VLOOKUP(A602,Table1[#All],5,FALSE)</f>
        <v>28-Sep-1995</v>
      </c>
      <c r="M602" s="16">
        <f>VLOOKUP(A602,Table1[#All],8,FALSE)</f>
        <v>16420.490000000002</v>
      </c>
      <c r="N602" t="str">
        <f>VLOOKUP(A602,Table1[#All],9,FALSE)</f>
        <v>tier - 2</v>
      </c>
      <c r="O602" t="str">
        <f>VLOOKUP(A602,Table1[#All],10,FALSE)</f>
        <v>tier - 3</v>
      </c>
      <c r="P602" t="str">
        <f>VLOOKUP(A602,Table1[#All],12,FALSE)</f>
        <v>R1012</v>
      </c>
      <c r="Q602">
        <f>VLOOKUP(A602,Table1[#All],6,FALSE)</f>
        <v>27</v>
      </c>
    </row>
    <row r="603" spans="1:17" x14ac:dyDescent="0.3">
      <c r="A603" s="10" t="s">
        <v>1768</v>
      </c>
      <c r="B603" t="str">
        <f>VLOOKUP(A603,'Customer Names'!A602:E2937,5,FALSE)</f>
        <v>Scott</v>
      </c>
      <c r="C603">
        <f>VLOOKUP(A603,'Medical Examinations'!A602:J2937,2,FALSE)</f>
        <v>40.24</v>
      </c>
      <c r="D603">
        <f>VLOOKUP(A603,'Medical Examinations'!A602:J2937,4,FALSE)</f>
        <v>6.83</v>
      </c>
      <c r="E603" t="str">
        <f>VLOOKUP(A603,'Medical Examinations'!A602:J2937,6,FALSE)</f>
        <v>No</v>
      </c>
      <c r="F603" t="str">
        <f>VLOOKUP(A603,'Medical Examinations'!A602:K2937,7,FALSE)</f>
        <v>No</v>
      </c>
      <c r="G603" t="str">
        <f>VLOOKUP(A603,'Medical Examinations'!A602:L2937,8,FALSE)</f>
        <v>No</v>
      </c>
      <c r="H603">
        <f>VLOOKUP(A603,'Medical Examinations'!A602:M2937,9,FALSE)</f>
        <v>0</v>
      </c>
      <c r="I603" t="str">
        <f>VLOOKUP(A603,'Medical Examinations'!A602:N2937,10,FALSE)</f>
        <v>No</v>
      </c>
      <c r="J603" t="str">
        <f>VLOOKUP(A603,'Medical Examinations'!A602:O2937,3,FALSE)</f>
        <v>Obesity</v>
      </c>
      <c r="K603" t="str">
        <f>VLOOKUP(A603,'Medical Examinations'!A602:P2937,5,FALSE)</f>
        <v>Diabetes</v>
      </c>
      <c r="L603" t="str">
        <f>VLOOKUP(A603,Table1[#All],5,FALSE)</f>
        <v>05-Dec-1965</v>
      </c>
      <c r="M603" s="16">
        <f>VLOOKUP(A603,Table1[#All],8,FALSE)</f>
        <v>16351.42</v>
      </c>
      <c r="N603" t="str">
        <f>VLOOKUP(A603,Table1[#All],9,FALSE)</f>
        <v>tier - 2</v>
      </c>
      <c r="O603" t="str">
        <f>VLOOKUP(A603,Table1[#All],10,FALSE)</f>
        <v>tier - 3</v>
      </c>
      <c r="P603" t="str">
        <f>VLOOKUP(A603,Table1[#All],12,FALSE)</f>
        <v>R1026</v>
      </c>
      <c r="Q603">
        <f>VLOOKUP(A603,Table1[#All],6,FALSE)</f>
        <v>57</v>
      </c>
    </row>
    <row r="604" spans="1:17" x14ac:dyDescent="0.3">
      <c r="A604" s="10" t="s">
        <v>1767</v>
      </c>
      <c r="B604" t="str">
        <f>VLOOKUP(A604,'Customer Names'!A603:E2938,5,FALSE)</f>
        <v>Erlandson</v>
      </c>
      <c r="C604">
        <f>VLOOKUP(A604,'Medical Examinations'!A603:J2938,2,FALSE)</f>
        <v>43.15</v>
      </c>
      <c r="D604">
        <f>VLOOKUP(A604,'Medical Examinations'!A603:J2938,4,FALSE)</f>
        <v>6.14</v>
      </c>
      <c r="E604" t="str">
        <f>VLOOKUP(A604,'Medical Examinations'!A603:J2938,6,FALSE)</f>
        <v>Yes</v>
      </c>
      <c r="F604" t="str">
        <f>VLOOKUP(A604,'Medical Examinations'!A603:K2938,7,FALSE)</f>
        <v>No</v>
      </c>
      <c r="G604" t="str">
        <f>VLOOKUP(A604,'Medical Examinations'!A603:L2938,8,FALSE)</f>
        <v>Yes</v>
      </c>
      <c r="H604">
        <f>VLOOKUP(A604,'Medical Examinations'!A603:M2938,9,FALSE)</f>
        <v>1</v>
      </c>
      <c r="I604" t="str">
        <f>VLOOKUP(A604,'Medical Examinations'!A603:N2938,10,FALSE)</f>
        <v>No</v>
      </c>
      <c r="J604" t="str">
        <f>VLOOKUP(A604,'Medical Examinations'!A603:O2938,3,FALSE)</f>
        <v>Obesity</v>
      </c>
      <c r="K604" t="str">
        <f>VLOOKUP(A604,'Medical Examinations'!A603:P2938,5,FALSE)</f>
        <v>Prediabetes</v>
      </c>
      <c r="L604" t="str">
        <f>VLOOKUP(A604,Table1[#All],5,FALSE)</f>
        <v>08-Aug-1969</v>
      </c>
      <c r="M604" s="16">
        <f>VLOOKUP(A604,Table1[#All],8,FALSE)</f>
        <v>16311.05</v>
      </c>
      <c r="N604" t="str">
        <f>VLOOKUP(A604,Table1[#All],9,FALSE)</f>
        <v>tier - 2</v>
      </c>
      <c r="O604" t="str">
        <f>VLOOKUP(A604,Table1[#All],10,FALSE)</f>
        <v>tier - 3</v>
      </c>
      <c r="P604" t="str">
        <f>VLOOKUP(A604,Table1[#All],12,FALSE)</f>
        <v>R1026</v>
      </c>
      <c r="Q604">
        <f>VLOOKUP(A604,Table1[#All],6,FALSE)</f>
        <v>53</v>
      </c>
    </row>
    <row r="605" spans="1:17" x14ac:dyDescent="0.3">
      <c r="A605" s="10" t="s">
        <v>1766</v>
      </c>
      <c r="B605" t="str">
        <f>VLOOKUP(A605,'Customer Names'!A604:E2939,5,FALSE)</f>
        <v>Autrey</v>
      </c>
      <c r="C605">
        <f>VLOOKUP(A605,'Medical Examinations'!A604:J2939,2,FALSE)</f>
        <v>27.7</v>
      </c>
      <c r="D605">
        <f>VLOOKUP(A605,'Medical Examinations'!A604:J2939,4,FALSE)</f>
        <v>5.6</v>
      </c>
      <c r="E605" t="str">
        <f>VLOOKUP(A605,'Medical Examinations'!A604:J2939,6,FALSE)</f>
        <v>No</v>
      </c>
      <c r="F605" t="str">
        <f>VLOOKUP(A605,'Medical Examinations'!A604:K2939,7,FALSE)</f>
        <v>No</v>
      </c>
      <c r="G605" t="str">
        <f>VLOOKUP(A605,'Medical Examinations'!A604:L2939,8,FALSE)</f>
        <v>Yes</v>
      </c>
      <c r="H605">
        <f>VLOOKUP(A605,'Medical Examinations'!A604:M2939,9,FALSE)</f>
        <v>1</v>
      </c>
      <c r="I605" t="str">
        <f>VLOOKUP(A605,'Medical Examinations'!A604:N2939,10,FALSE)</f>
        <v>Yes</v>
      </c>
      <c r="J605" t="str">
        <f>VLOOKUP(A605,'Medical Examinations'!A604:O2939,3,FALSE)</f>
        <v>Over Weight</v>
      </c>
      <c r="K605" t="str">
        <f>VLOOKUP(A605,'Medical Examinations'!A604:P2939,5,FALSE)</f>
        <v>Normal</v>
      </c>
      <c r="L605" t="str">
        <f>VLOOKUP(A605,Table1[#All],5,FALSE)</f>
        <v>24-Aug-2003</v>
      </c>
      <c r="M605" s="16">
        <f>VLOOKUP(A605,Table1[#All],8,FALSE)</f>
        <v>16297.85</v>
      </c>
      <c r="N605" t="str">
        <f>VLOOKUP(A605,Table1[#All],9,FALSE)</f>
        <v>tier - 2</v>
      </c>
      <c r="O605" t="str">
        <f>VLOOKUP(A605,Table1[#All],10,FALSE)</f>
        <v>tier - 3</v>
      </c>
      <c r="P605" t="str">
        <f>VLOOKUP(A605,Table1[#All],12,FALSE)</f>
        <v>R1011</v>
      </c>
      <c r="Q605">
        <f>VLOOKUP(A605,Table1[#All],6,FALSE)</f>
        <v>19</v>
      </c>
    </row>
    <row r="606" spans="1:17" x14ac:dyDescent="0.3">
      <c r="A606" s="10" t="s">
        <v>1765</v>
      </c>
      <c r="B606" t="str">
        <f>VLOOKUP(A606,'Customer Names'!A605:E2940,5,FALSE)</f>
        <v>Alleman</v>
      </c>
      <c r="C606">
        <f>VLOOKUP(A606,'Medical Examinations'!A605:J2940,2,FALSE)</f>
        <v>45.68</v>
      </c>
      <c r="D606">
        <f>VLOOKUP(A606,'Medical Examinations'!A605:J2940,4,FALSE)</f>
        <v>4.8</v>
      </c>
      <c r="E606" t="str">
        <f>VLOOKUP(A606,'Medical Examinations'!A605:J2940,6,FALSE)</f>
        <v>No</v>
      </c>
      <c r="F606" t="str">
        <f>VLOOKUP(A606,'Medical Examinations'!A605:K2940,7,FALSE)</f>
        <v>No</v>
      </c>
      <c r="G606" t="str">
        <f>VLOOKUP(A606,'Medical Examinations'!A605:L2940,8,FALSE)</f>
        <v>No</v>
      </c>
      <c r="H606">
        <f>VLOOKUP(A606,'Medical Examinations'!A605:M2940,9,FALSE)</f>
        <v>2</v>
      </c>
      <c r="I606" t="str">
        <f>VLOOKUP(A606,'Medical Examinations'!A605:N2940,10,FALSE)</f>
        <v>No</v>
      </c>
      <c r="J606" t="str">
        <f>VLOOKUP(A606,'Medical Examinations'!A605:O2940,3,FALSE)</f>
        <v>Obesity</v>
      </c>
      <c r="K606" t="str">
        <f>VLOOKUP(A606,'Medical Examinations'!A605:P2940,5,FALSE)</f>
        <v>Normal</v>
      </c>
      <c r="L606" t="str">
        <f>VLOOKUP(A606,Table1[#All],5,FALSE)</f>
        <v>30-Jul-1972</v>
      </c>
      <c r="M606" s="16">
        <f>VLOOKUP(A606,Table1[#All],8,FALSE)</f>
        <v>16267.32</v>
      </c>
      <c r="N606" t="str">
        <f>VLOOKUP(A606,Table1[#All],9,FALSE)</f>
        <v>tier - 2</v>
      </c>
      <c r="O606" t="str">
        <f>VLOOKUP(A606,Table1[#All],10,FALSE)</f>
        <v>tier - 2</v>
      </c>
      <c r="P606" t="str">
        <f>VLOOKUP(A606,Table1[#All],12,FALSE)</f>
        <v>R1023</v>
      </c>
      <c r="Q606">
        <f>VLOOKUP(A606,Table1[#All],6,FALSE)</f>
        <v>50</v>
      </c>
    </row>
    <row r="607" spans="1:17" x14ac:dyDescent="0.3">
      <c r="A607" s="10" t="s">
        <v>1764</v>
      </c>
      <c r="B607" t="str">
        <f>VLOOKUP(A607,'Customer Names'!A606:E2941,5,FALSE)</f>
        <v>Michalski</v>
      </c>
      <c r="C607">
        <f>VLOOKUP(A607,'Medical Examinations'!A606:J2941,2,FALSE)</f>
        <v>27.3</v>
      </c>
      <c r="D607">
        <f>VLOOKUP(A607,'Medical Examinations'!A606:J2941,4,FALSE)</f>
        <v>11.89</v>
      </c>
      <c r="E607" t="str">
        <f>VLOOKUP(A607,'Medical Examinations'!A606:J2941,6,FALSE)</f>
        <v>No</v>
      </c>
      <c r="F607" t="str">
        <f>VLOOKUP(A607,'Medical Examinations'!A606:K2941,7,FALSE)</f>
        <v>No</v>
      </c>
      <c r="G607" t="str">
        <f>VLOOKUP(A607,'Medical Examinations'!A606:L2941,8,FALSE)</f>
        <v>No</v>
      </c>
      <c r="H607">
        <f>VLOOKUP(A607,'Medical Examinations'!A606:M2941,9,FALSE)</f>
        <v>0</v>
      </c>
      <c r="I607" t="str">
        <f>VLOOKUP(A607,'Medical Examinations'!A606:N2941,10,FALSE)</f>
        <v>Yes</v>
      </c>
      <c r="J607" t="str">
        <f>VLOOKUP(A607,'Medical Examinations'!A606:O2941,3,FALSE)</f>
        <v>Over Weight</v>
      </c>
      <c r="K607" t="str">
        <f>VLOOKUP(A607,'Medical Examinations'!A606:P2941,5,FALSE)</f>
        <v>Diabetes</v>
      </c>
      <c r="L607" t="str">
        <f>VLOOKUP(A607,Table1[#All],5,FALSE)</f>
        <v>08-Sep-2002</v>
      </c>
      <c r="M607" s="16">
        <f>VLOOKUP(A607,Table1[#All],8,FALSE)</f>
        <v>16232.85</v>
      </c>
      <c r="N607" t="str">
        <f>VLOOKUP(A607,Table1[#All],9,FALSE)</f>
        <v>tier - 2</v>
      </c>
      <c r="O607" t="str">
        <f>VLOOKUP(A607,Table1[#All],10,FALSE)</f>
        <v>tier - 1</v>
      </c>
      <c r="P607" t="str">
        <f>VLOOKUP(A607,Table1[#All],12,FALSE)</f>
        <v>R1011</v>
      </c>
      <c r="Q607">
        <f>VLOOKUP(A607,Table1[#All],6,FALSE)</f>
        <v>20</v>
      </c>
    </row>
    <row r="608" spans="1:17" x14ac:dyDescent="0.3">
      <c r="A608" s="10" t="s">
        <v>1763</v>
      </c>
      <c r="B608" t="str">
        <f>VLOOKUP(A608,'Customer Names'!A607:E2942,5,FALSE)</f>
        <v>Grillo</v>
      </c>
      <c r="C608">
        <f>VLOOKUP(A608,'Medical Examinations'!A607:J2942,2,FALSE)</f>
        <v>54.45</v>
      </c>
      <c r="D608">
        <f>VLOOKUP(A608,'Medical Examinations'!A607:J2942,4,FALSE)</f>
        <v>4.7300000000000004</v>
      </c>
      <c r="E608" t="str">
        <f>VLOOKUP(A608,'Medical Examinations'!A607:J2942,6,FALSE)</f>
        <v>Yes</v>
      </c>
      <c r="F608" t="str">
        <f>VLOOKUP(A608,'Medical Examinations'!A607:K2942,7,FALSE)</f>
        <v>No</v>
      </c>
      <c r="G608" t="str">
        <f>VLOOKUP(A608,'Medical Examinations'!A607:L2942,8,FALSE)</f>
        <v>No</v>
      </c>
      <c r="H608">
        <f>VLOOKUP(A608,'Medical Examinations'!A607:M2942,9,FALSE)</f>
        <v>1</v>
      </c>
      <c r="I608" t="str">
        <f>VLOOKUP(A608,'Medical Examinations'!A607:N2942,10,FALSE)</f>
        <v>No</v>
      </c>
      <c r="J608" t="str">
        <f>VLOOKUP(A608,'Medical Examinations'!A607:O2942,3,FALSE)</f>
        <v>Obesity</v>
      </c>
      <c r="K608" t="str">
        <f>VLOOKUP(A608,'Medical Examinations'!A607:P2942,5,FALSE)</f>
        <v>Normal</v>
      </c>
      <c r="L608" t="str">
        <f>VLOOKUP(A608,Table1[#All],5,FALSE)</f>
        <v>21-Aug-1988</v>
      </c>
      <c r="M608" s="16">
        <f>VLOOKUP(A608,Table1[#All],8,FALSE)</f>
        <v>16205.88</v>
      </c>
      <c r="N608" t="str">
        <f>VLOOKUP(A608,Table1[#All],9,FALSE)</f>
        <v>tier - 2</v>
      </c>
      <c r="O608" t="str">
        <f>VLOOKUP(A608,Table1[#All],10,FALSE)</f>
        <v>tier - 1</v>
      </c>
      <c r="P608" t="str">
        <f>VLOOKUP(A608,Table1[#All],12,FALSE)</f>
        <v>R1012</v>
      </c>
      <c r="Q608">
        <f>VLOOKUP(A608,Table1[#All],6,FALSE)</f>
        <v>34</v>
      </c>
    </row>
    <row r="609" spans="1:17" x14ac:dyDescent="0.3">
      <c r="A609" s="10" t="s">
        <v>1762</v>
      </c>
      <c r="B609" t="str">
        <f>VLOOKUP(A609,'Customer Names'!A608:E2943,5,FALSE)</f>
        <v>Coronado</v>
      </c>
      <c r="C609">
        <f>VLOOKUP(A609,'Medical Examinations'!A608:J2943,2,FALSE)</f>
        <v>54.43</v>
      </c>
      <c r="D609">
        <f>VLOOKUP(A609,'Medical Examinations'!A608:J2943,4,FALSE)</f>
        <v>4.6100000000000003</v>
      </c>
      <c r="E609" t="str">
        <f>VLOOKUP(A609,'Medical Examinations'!A608:J2943,6,FALSE)</f>
        <v>Yes</v>
      </c>
      <c r="F609" t="str">
        <f>VLOOKUP(A609,'Medical Examinations'!A608:K2943,7,FALSE)</f>
        <v>No</v>
      </c>
      <c r="G609" t="str">
        <f>VLOOKUP(A609,'Medical Examinations'!A608:L2943,8,FALSE)</f>
        <v>No</v>
      </c>
      <c r="H609">
        <f>VLOOKUP(A609,'Medical Examinations'!A608:M2943,9,FALSE)</f>
        <v>1</v>
      </c>
      <c r="I609" t="str">
        <f>VLOOKUP(A609,'Medical Examinations'!A608:N2943,10,FALSE)</f>
        <v>No</v>
      </c>
      <c r="J609" t="str">
        <f>VLOOKUP(A609,'Medical Examinations'!A608:O2943,3,FALSE)</f>
        <v>Obesity</v>
      </c>
      <c r="K609" t="str">
        <f>VLOOKUP(A609,'Medical Examinations'!A608:P2943,5,FALSE)</f>
        <v>Normal</v>
      </c>
      <c r="L609" t="str">
        <f>VLOOKUP(A609,Table1[#All],5,FALSE)</f>
        <v>06-Aug-1988</v>
      </c>
      <c r="M609" s="16">
        <f>VLOOKUP(A609,Table1[#All],8,FALSE)</f>
        <v>16199.1</v>
      </c>
      <c r="N609" t="str">
        <f>VLOOKUP(A609,Table1[#All],9,FALSE)</f>
        <v>tier - 2</v>
      </c>
      <c r="O609" t="str">
        <f>VLOOKUP(A609,Table1[#All],10,FALSE)</f>
        <v>tier - 2</v>
      </c>
      <c r="P609" t="str">
        <f>VLOOKUP(A609,Table1[#All],12,FALSE)</f>
        <v>R1012</v>
      </c>
      <c r="Q609">
        <f>VLOOKUP(A609,Table1[#All],6,FALSE)</f>
        <v>34</v>
      </c>
    </row>
    <row r="610" spans="1:17" x14ac:dyDescent="0.3">
      <c r="A610" s="10" t="s">
        <v>1761</v>
      </c>
      <c r="B610" t="str">
        <f>VLOOKUP(A610,'Customer Names'!A609:E2944,5,FALSE)</f>
        <v>Dewine</v>
      </c>
      <c r="C610">
        <f>VLOOKUP(A610,'Medical Examinations'!A609:J2944,2,FALSE)</f>
        <v>48.01</v>
      </c>
      <c r="D610">
        <f>VLOOKUP(A610,'Medical Examinations'!A609:J2944,4,FALSE)</f>
        <v>7.3</v>
      </c>
      <c r="E610" t="str">
        <f>VLOOKUP(A610,'Medical Examinations'!A609:J2944,6,FALSE)</f>
        <v>No</v>
      </c>
      <c r="F610" t="str">
        <f>VLOOKUP(A610,'Medical Examinations'!A609:K2944,7,FALSE)</f>
        <v>No</v>
      </c>
      <c r="G610" t="str">
        <f>VLOOKUP(A610,'Medical Examinations'!A609:L2944,8,FALSE)</f>
        <v>No</v>
      </c>
      <c r="H610">
        <f>VLOOKUP(A610,'Medical Examinations'!A609:M2944,9,FALSE)</f>
        <v>0</v>
      </c>
      <c r="I610" t="str">
        <f>VLOOKUP(A610,'Medical Examinations'!A609:N2944,10,FALSE)</f>
        <v>No</v>
      </c>
      <c r="J610" t="str">
        <f>VLOOKUP(A610,'Medical Examinations'!A609:O2944,3,FALSE)</f>
        <v>Obesity</v>
      </c>
      <c r="K610" t="str">
        <f>VLOOKUP(A610,'Medical Examinations'!A609:P2944,5,FALSE)</f>
        <v>Diabetes</v>
      </c>
      <c r="L610" t="str">
        <f>VLOOKUP(A610,Table1[#All],5,FALSE)</f>
        <v>11-Sep-1974</v>
      </c>
      <c r="M610" s="16">
        <f>VLOOKUP(A610,Table1[#All],8,FALSE)</f>
        <v>16190.97</v>
      </c>
      <c r="N610" t="str">
        <f>VLOOKUP(A610,Table1[#All],9,FALSE)</f>
        <v>tier - 2</v>
      </c>
      <c r="O610" t="str">
        <f>VLOOKUP(A610,Table1[#All],10,FALSE)</f>
        <v>tier - 3</v>
      </c>
      <c r="P610" t="str">
        <f>VLOOKUP(A610,Table1[#All],12,FALSE)</f>
        <v>R1012</v>
      </c>
      <c r="Q610">
        <f>VLOOKUP(A610,Table1[#All],6,FALSE)</f>
        <v>48</v>
      </c>
    </row>
    <row r="611" spans="1:17" x14ac:dyDescent="0.3">
      <c r="A611" s="10" t="s">
        <v>1760</v>
      </c>
      <c r="B611" t="str">
        <f>VLOOKUP(A611,'Customer Names'!A610:E2945,5,FALSE)</f>
        <v>Carman</v>
      </c>
      <c r="C611">
        <f>VLOOKUP(A611,'Medical Examinations'!A610:J2945,2,FALSE)</f>
        <v>48.32</v>
      </c>
      <c r="D611">
        <f>VLOOKUP(A611,'Medical Examinations'!A610:J2945,4,FALSE)</f>
        <v>5.88</v>
      </c>
      <c r="E611" t="str">
        <f>VLOOKUP(A611,'Medical Examinations'!A610:J2945,6,FALSE)</f>
        <v>No</v>
      </c>
      <c r="F611" t="str">
        <f>VLOOKUP(A611,'Medical Examinations'!A610:K2945,7,FALSE)</f>
        <v>No</v>
      </c>
      <c r="G611" t="str">
        <f>VLOOKUP(A611,'Medical Examinations'!A610:L2945,8,FALSE)</f>
        <v>No</v>
      </c>
      <c r="H611">
        <f>VLOOKUP(A611,'Medical Examinations'!A610:M2945,9,FALSE)</f>
        <v>0</v>
      </c>
      <c r="I611" t="str">
        <f>VLOOKUP(A611,'Medical Examinations'!A610:N2945,10,FALSE)</f>
        <v>No</v>
      </c>
      <c r="J611" t="str">
        <f>VLOOKUP(A611,'Medical Examinations'!A610:O2945,3,FALSE)</f>
        <v>Obesity</v>
      </c>
      <c r="K611" t="str">
        <f>VLOOKUP(A611,'Medical Examinations'!A610:P2945,5,FALSE)</f>
        <v>Prediabetes</v>
      </c>
      <c r="L611" t="str">
        <f>VLOOKUP(A611,Table1[#All],5,FALSE)</f>
        <v>06-Jul-1982</v>
      </c>
      <c r="M611" s="16">
        <f>VLOOKUP(A611,Table1[#All],8,FALSE)</f>
        <v>16152.04</v>
      </c>
      <c r="N611" t="str">
        <f>VLOOKUP(A611,Table1[#All],9,FALSE)</f>
        <v>tier - 2</v>
      </c>
      <c r="O611" t="str">
        <f>VLOOKUP(A611,Table1[#All],10,FALSE)</f>
        <v>tier - 1</v>
      </c>
      <c r="P611" t="str">
        <f>VLOOKUP(A611,Table1[#All],12,FALSE)</f>
        <v>R1026</v>
      </c>
      <c r="Q611">
        <f>VLOOKUP(A611,Table1[#All],6,FALSE)</f>
        <v>40</v>
      </c>
    </row>
    <row r="612" spans="1:17" x14ac:dyDescent="0.3">
      <c r="A612" s="10" t="s">
        <v>1759</v>
      </c>
      <c r="B612" t="str">
        <f>VLOOKUP(A612,'Customer Names'!A611:E2946,5,FALSE)</f>
        <v>Neems</v>
      </c>
      <c r="C612">
        <f>VLOOKUP(A612,'Medical Examinations'!A611:J2946,2,FALSE)</f>
        <v>22.895</v>
      </c>
      <c r="D612">
        <f>VLOOKUP(A612,'Medical Examinations'!A611:J2946,4,FALSE)</f>
        <v>4.0599999999999996</v>
      </c>
      <c r="E612" t="str">
        <f>VLOOKUP(A612,'Medical Examinations'!A611:J2946,6,FALSE)</f>
        <v>No</v>
      </c>
      <c r="F612" t="str">
        <f>VLOOKUP(A612,'Medical Examinations'!A611:K2946,7,FALSE)</f>
        <v>No</v>
      </c>
      <c r="G612" t="str">
        <f>VLOOKUP(A612,'Medical Examinations'!A611:L2946,8,FALSE)</f>
        <v>Yes</v>
      </c>
      <c r="H612">
        <f>VLOOKUP(A612,'Medical Examinations'!A611:M2946,9,FALSE)</f>
        <v>1</v>
      </c>
      <c r="I612" t="str">
        <f>VLOOKUP(A612,'Medical Examinations'!A611:N2946,10,FALSE)</f>
        <v>Yes</v>
      </c>
      <c r="J612" t="str">
        <f>VLOOKUP(A612,'Medical Examinations'!A611:O2946,3,FALSE)</f>
        <v>Normal Weight</v>
      </c>
      <c r="K612" t="str">
        <f>VLOOKUP(A612,'Medical Examinations'!A611:P2946,5,FALSE)</f>
        <v>Normal</v>
      </c>
      <c r="L612" t="str">
        <f>VLOOKUP(A612,Table1[#All],5,FALSE)</f>
        <v>12-Dec-1993</v>
      </c>
      <c r="M612" s="16">
        <f>VLOOKUP(A612,Table1[#All],8,FALSE)</f>
        <v>16138.76</v>
      </c>
      <c r="N612" t="str">
        <f>VLOOKUP(A612,Table1[#All],9,FALSE)</f>
        <v>tier - 2</v>
      </c>
      <c r="O612" t="str">
        <f>VLOOKUP(A612,Table1[#All],10,FALSE)</f>
        <v>tier - 3</v>
      </c>
      <c r="P612" t="str">
        <f>VLOOKUP(A612,Table1[#All],12,FALSE)</f>
        <v>R1017</v>
      </c>
      <c r="Q612">
        <f>VLOOKUP(A612,Table1[#All],6,FALSE)</f>
        <v>29</v>
      </c>
    </row>
    <row r="613" spans="1:17" x14ac:dyDescent="0.3">
      <c r="A613" s="10" t="s">
        <v>1758</v>
      </c>
      <c r="B613" t="str">
        <f>VLOOKUP(A613,'Customer Names'!A612:E2947,5,FALSE)</f>
        <v>Pesyna</v>
      </c>
      <c r="C613">
        <f>VLOOKUP(A613,'Medical Examinations'!A612:J2947,2,FALSE)</f>
        <v>54.85</v>
      </c>
      <c r="D613">
        <f>VLOOKUP(A613,'Medical Examinations'!A612:J2947,4,FALSE)</f>
        <v>4.9000000000000004</v>
      </c>
      <c r="E613" t="str">
        <f>VLOOKUP(A613,'Medical Examinations'!A612:J2947,6,FALSE)</f>
        <v>No</v>
      </c>
      <c r="F613" t="str">
        <f>VLOOKUP(A613,'Medical Examinations'!A612:K2947,7,FALSE)</f>
        <v>No</v>
      </c>
      <c r="G613" t="str">
        <f>VLOOKUP(A613,'Medical Examinations'!A612:L2947,8,FALSE)</f>
        <v>No</v>
      </c>
      <c r="H613">
        <f>VLOOKUP(A613,'Medical Examinations'!A612:M2947,9,FALSE)</f>
        <v>1</v>
      </c>
      <c r="I613" t="str">
        <f>VLOOKUP(A613,'Medical Examinations'!A612:N2947,10,FALSE)</f>
        <v>No</v>
      </c>
      <c r="J613" t="str">
        <f>VLOOKUP(A613,'Medical Examinations'!A612:O2947,3,FALSE)</f>
        <v>Obesity</v>
      </c>
      <c r="K613" t="str">
        <f>VLOOKUP(A613,'Medical Examinations'!A612:P2947,5,FALSE)</f>
        <v>Normal</v>
      </c>
      <c r="L613" t="str">
        <f>VLOOKUP(A613,Table1[#All],5,FALSE)</f>
        <v>06-Oct-1987</v>
      </c>
      <c r="M613" s="16">
        <f>VLOOKUP(A613,Table1[#All],8,FALSE)</f>
        <v>16122.65</v>
      </c>
      <c r="N613" t="str">
        <f>VLOOKUP(A613,Table1[#All],9,FALSE)</f>
        <v>tier - 2</v>
      </c>
      <c r="O613" t="str">
        <f>VLOOKUP(A613,Table1[#All],10,FALSE)</f>
        <v>tier - 1</v>
      </c>
      <c r="P613" t="str">
        <f>VLOOKUP(A613,Table1[#All],12,FALSE)</f>
        <v>R1011</v>
      </c>
      <c r="Q613">
        <f>VLOOKUP(A613,Table1[#All],6,FALSE)</f>
        <v>35</v>
      </c>
    </row>
    <row r="614" spans="1:17" x14ac:dyDescent="0.3">
      <c r="A614" s="10" t="s">
        <v>1757</v>
      </c>
      <c r="B614" t="str">
        <f>VLOOKUP(A614,'Customer Names'!A613:E2948,5,FALSE)</f>
        <v>Meling</v>
      </c>
      <c r="C614">
        <f>VLOOKUP(A614,'Medical Examinations'!A613:J2948,2,FALSE)</f>
        <v>21.85</v>
      </c>
      <c r="D614">
        <f>VLOOKUP(A614,'Medical Examinations'!A613:J2948,4,FALSE)</f>
        <v>5.52</v>
      </c>
      <c r="E614" t="str">
        <f>VLOOKUP(A614,'Medical Examinations'!A613:J2948,6,FALSE)</f>
        <v>No</v>
      </c>
      <c r="F614" t="str">
        <f>VLOOKUP(A614,'Medical Examinations'!A613:K2948,7,FALSE)</f>
        <v>No</v>
      </c>
      <c r="G614" t="str">
        <f>VLOOKUP(A614,'Medical Examinations'!A613:L2948,8,FALSE)</f>
        <v>Yes</v>
      </c>
      <c r="H614">
        <f>VLOOKUP(A614,'Medical Examinations'!A613:M2948,9,FALSE)</f>
        <v>1</v>
      </c>
      <c r="I614" t="str">
        <f>VLOOKUP(A614,'Medical Examinations'!A613:N2948,10,FALSE)</f>
        <v>Yes</v>
      </c>
      <c r="J614" t="str">
        <f>VLOOKUP(A614,'Medical Examinations'!A613:O2948,3,FALSE)</f>
        <v>Normal Weight</v>
      </c>
      <c r="K614" t="str">
        <f>VLOOKUP(A614,'Medical Examinations'!A613:P2948,5,FALSE)</f>
        <v>Normal</v>
      </c>
      <c r="L614" t="str">
        <f>VLOOKUP(A614,Table1[#All],5,FALSE)</f>
        <v>08-Aug-1993</v>
      </c>
      <c r="M614" s="16">
        <f>VLOOKUP(A614,Table1[#All],8,FALSE)</f>
        <v>16115.3</v>
      </c>
      <c r="N614" t="str">
        <f>VLOOKUP(A614,Table1[#All],9,FALSE)</f>
        <v>tier - 2</v>
      </c>
      <c r="O614" t="str">
        <f>VLOOKUP(A614,Table1[#All],10,FALSE)</f>
        <v>tier - 1</v>
      </c>
      <c r="P614" t="str">
        <f>VLOOKUP(A614,Table1[#All],12,FALSE)</f>
        <v>R1024</v>
      </c>
      <c r="Q614">
        <f>VLOOKUP(A614,Table1[#All],6,FALSE)</f>
        <v>29</v>
      </c>
    </row>
    <row r="615" spans="1:17" x14ac:dyDescent="0.3">
      <c r="A615" s="10" t="s">
        <v>1756</v>
      </c>
      <c r="B615" t="str">
        <f>VLOOKUP(A615,'Customer Names'!A614:E2949,5,FALSE)</f>
        <v>Widlowski</v>
      </c>
      <c r="C615">
        <f>VLOOKUP(A615,'Medical Examinations'!A614:J2949,2,FALSE)</f>
        <v>51.86</v>
      </c>
      <c r="D615">
        <f>VLOOKUP(A615,'Medical Examinations'!A614:J2949,4,FALSE)</f>
        <v>5.2</v>
      </c>
      <c r="E615" t="str">
        <f>VLOOKUP(A615,'Medical Examinations'!A614:J2949,6,FALSE)</f>
        <v>Yes</v>
      </c>
      <c r="F615" t="str">
        <f>VLOOKUP(A615,'Medical Examinations'!A614:K2949,7,FALSE)</f>
        <v>No</v>
      </c>
      <c r="G615" t="str">
        <f>VLOOKUP(A615,'Medical Examinations'!A614:L2949,8,FALSE)</f>
        <v>No</v>
      </c>
      <c r="H615">
        <f>VLOOKUP(A615,'Medical Examinations'!A614:M2949,9,FALSE)</f>
        <v>0</v>
      </c>
      <c r="I615" t="str">
        <f>VLOOKUP(A615,'Medical Examinations'!A614:N2949,10,FALSE)</f>
        <v>No</v>
      </c>
      <c r="J615" t="str">
        <f>VLOOKUP(A615,'Medical Examinations'!A614:O2949,3,FALSE)</f>
        <v>Obesity</v>
      </c>
      <c r="K615" t="str">
        <f>VLOOKUP(A615,'Medical Examinations'!A614:P2949,5,FALSE)</f>
        <v>Normal</v>
      </c>
      <c r="L615" t="str">
        <f>VLOOKUP(A615,Table1[#All],5,FALSE)</f>
        <v>27-Aug-1985</v>
      </c>
      <c r="M615" s="16">
        <f>VLOOKUP(A615,Table1[#All],8,FALSE)</f>
        <v>16097.94</v>
      </c>
      <c r="N615" t="str">
        <f>VLOOKUP(A615,Table1[#All],9,FALSE)</f>
        <v>tier - 2</v>
      </c>
      <c r="O615" t="str">
        <f>VLOOKUP(A615,Table1[#All],10,FALSE)</f>
        <v>tier - 3</v>
      </c>
      <c r="P615" t="str">
        <f>VLOOKUP(A615,Table1[#All],12,FALSE)</f>
        <v>R1012</v>
      </c>
      <c r="Q615">
        <f>VLOOKUP(A615,Table1[#All],6,FALSE)</f>
        <v>37</v>
      </c>
    </row>
    <row r="616" spans="1:17" x14ac:dyDescent="0.3">
      <c r="A616" s="10" t="s">
        <v>1755</v>
      </c>
      <c r="B616" t="str">
        <f>VLOOKUP(A616,'Customer Names'!A615:E2950,5,FALSE)</f>
        <v>Nadar</v>
      </c>
      <c r="C616">
        <f>VLOOKUP(A616,'Medical Examinations'!A615:J2950,2,FALSE)</f>
        <v>39.049999999999997</v>
      </c>
      <c r="D616">
        <f>VLOOKUP(A616,'Medical Examinations'!A615:J2950,4,FALSE)</f>
        <v>7.59</v>
      </c>
      <c r="E616" t="str">
        <f>VLOOKUP(A616,'Medical Examinations'!A615:J2950,6,FALSE)</f>
        <v>No</v>
      </c>
      <c r="F616" t="str">
        <f>VLOOKUP(A616,'Medical Examinations'!A615:K2950,7,FALSE)</f>
        <v>No</v>
      </c>
      <c r="G616" t="str">
        <f>VLOOKUP(A616,'Medical Examinations'!A615:L2950,8,FALSE)</f>
        <v>No</v>
      </c>
      <c r="H616">
        <f>VLOOKUP(A616,'Medical Examinations'!A615:M2950,9,FALSE)</f>
        <v>3</v>
      </c>
      <c r="I616" t="str">
        <f>VLOOKUP(A616,'Medical Examinations'!A615:N2950,10,FALSE)</f>
        <v>No</v>
      </c>
      <c r="J616" t="str">
        <f>VLOOKUP(A616,'Medical Examinations'!A615:O2950,3,FALSE)</f>
        <v>Obesity</v>
      </c>
      <c r="K616" t="str">
        <f>VLOOKUP(A616,'Medical Examinations'!A615:P2950,5,FALSE)</f>
        <v>Diabetes</v>
      </c>
      <c r="L616" t="str">
        <f>VLOOKUP(A616,Table1[#All],5,FALSE)</f>
        <v>21-Jun-1958</v>
      </c>
      <c r="M616" s="16">
        <f>VLOOKUP(A616,Table1[#All],8,FALSE)</f>
        <v>16085.13</v>
      </c>
      <c r="N616" t="str">
        <f>VLOOKUP(A616,Table1[#All],9,FALSE)</f>
        <v>tier - 2</v>
      </c>
      <c r="O616" t="str">
        <f>VLOOKUP(A616,Table1[#All],10,FALSE)</f>
        <v>tier - 2</v>
      </c>
      <c r="P616" t="str">
        <f>VLOOKUP(A616,Table1[#All],12,FALSE)</f>
        <v>R1013</v>
      </c>
      <c r="Q616">
        <f>VLOOKUP(A616,Table1[#All],6,FALSE)</f>
        <v>64</v>
      </c>
    </row>
    <row r="617" spans="1:17" x14ac:dyDescent="0.3">
      <c r="A617" s="10" t="s">
        <v>1754</v>
      </c>
      <c r="B617" t="str">
        <f>VLOOKUP(A617,'Customer Names'!A616:E2951,5,FALSE)</f>
        <v>Turner</v>
      </c>
      <c r="C617">
        <f>VLOOKUP(A617,'Medical Examinations'!A616:J2951,2,FALSE)</f>
        <v>31.824999999999999</v>
      </c>
      <c r="D617">
        <f>VLOOKUP(A617,'Medical Examinations'!A616:J2951,4,FALSE)</f>
        <v>8.2799999999999994</v>
      </c>
      <c r="E617" t="str">
        <f>VLOOKUP(A617,'Medical Examinations'!A616:J2951,6,FALSE)</f>
        <v>No</v>
      </c>
      <c r="F617" t="str">
        <f>VLOOKUP(A617,'Medical Examinations'!A616:K2951,7,FALSE)</f>
        <v>No</v>
      </c>
      <c r="G617" t="str">
        <f>VLOOKUP(A617,'Medical Examinations'!A616:L2951,8,FALSE)</f>
        <v>No</v>
      </c>
      <c r="H617">
        <f>VLOOKUP(A617,'Medical Examinations'!A616:M2951,9,FALSE)</f>
        <v>3</v>
      </c>
      <c r="I617" t="str">
        <f>VLOOKUP(A617,'Medical Examinations'!A616:N2951,10,FALSE)</f>
        <v>No</v>
      </c>
      <c r="J617" t="str">
        <f>VLOOKUP(A617,'Medical Examinations'!A616:O2951,3,FALSE)</f>
        <v>Obesity</v>
      </c>
      <c r="K617" t="str">
        <f>VLOOKUP(A617,'Medical Examinations'!A616:P2951,5,FALSE)</f>
        <v>Diabetes</v>
      </c>
      <c r="L617" t="str">
        <f>VLOOKUP(A617,Table1[#All],5,FALSE)</f>
        <v>22-Oct-1958</v>
      </c>
      <c r="M617" s="16">
        <f>VLOOKUP(A617,Table1[#All],8,FALSE)</f>
        <v>16069.08</v>
      </c>
      <c r="N617" t="str">
        <f>VLOOKUP(A617,Table1[#All],9,FALSE)</f>
        <v>tier - 2</v>
      </c>
      <c r="O617" t="str">
        <f>VLOOKUP(A617,Table1[#All],10,FALSE)</f>
        <v>tier - 2</v>
      </c>
      <c r="P617" t="str">
        <f>VLOOKUP(A617,Table1[#All],12,FALSE)</f>
        <v>R1024</v>
      </c>
      <c r="Q617">
        <f>VLOOKUP(A617,Table1[#All],6,FALSE)</f>
        <v>64</v>
      </c>
    </row>
    <row r="618" spans="1:17" x14ac:dyDescent="0.3">
      <c r="A618" s="10" t="s">
        <v>1753</v>
      </c>
      <c r="B618" t="str">
        <f>VLOOKUP(A618,'Customer Names'!A617:E2952,5,FALSE)</f>
        <v>Walker</v>
      </c>
      <c r="C618">
        <f>VLOOKUP(A618,'Medical Examinations'!A617:J2952,2,FALSE)</f>
        <v>46.43</v>
      </c>
      <c r="D618">
        <f>VLOOKUP(A618,'Medical Examinations'!A617:J2952,4,FALSE)</f>
        <v>6.72</v>
      </c>
      <c r="E618" t="str">
        <f>VLOOKUP(A618,'Medical Examinations'!A617:J2952,6,FALSE)</f>
        <v>No</v>
      </c>
      <c r="F618" t="str">
        <f>VLOOKUP(A618,'Medical Examinations'!A617:K2952,7,FALSE)</f>
        <v>No</v>
      </c>
      <c r="G618" t="str">
        <f>VLOOKUP(A618,'Medical Examinations'!A617:L2952,8,FALSE)</f>
        <v>No</v>
      </c>
      <c r="H618">
        <f>VLOOKUP(A618,'Medical Examinations'!A617:M2952,9,FALSE)</f>
        <v>0</v>
      </c>
      <c r="I618" t="str">
        <f>VLOOKUP(A618,'Medical Examinations'!A617:N2952,10,FALSE)</f>
        <v>No</v>
      </c>
      <c r="J618" t="str">
        <f>VLOOKUP(A618,'Medical Examinations'!A617:O2952,3,FALSE)</f>
        <v>Obesity</v>
      </c>
      <c r="K618" t="str">
        <f>VLOOKUP(A618,'Medical Examinations'!A617:P2952,5,FALSE)</f>
        <v>Diabetes</v>
      </c>
      <c r="L618" t="str">
        <f>VLOOKUP(A618,Table1[#All],5,FALSE)</f>
        <v>16-Sep-1978</v>
      </c>
      <c r="M618" s="16">
        <f>VLOOKUP(A618,Table1[#All],8,FALSE)</f>
        <v>16062.89</v>
      </c>
      <c r="N618" t="str">
        <f>VLOOKUP(A618,Table1[#All],9,FALSE)</f>
        <v>tier - 2</v>
      </c>
      <c r="O618" t="str">
        <f>VLOOKUP(A618,Table1[#All],10,FALSE)</f>
        <v>tier - 2</v>
      </c>
      <c r="P618" t="str">
        <f>VLOOKUP(A618,Table1[#All],12,FALSE)</f>
        <v>R1026</v>
      </c>
      <c r="Q618">
        <f>VLOOKUP(A618,Table1[#All],6,FALSE)</f>
        <v>44</v>
      </c>
    </row>
    <row r="619" spans="1:17" x14ac:dyDescent="0.3">
      <c r="A619" s="10" t="s">
        <v>1752</v>
      </c>
      <c r="B619" t="str">
        <f>VLOOKUP(A619,'Customer Names'!A618:E2953,5,FALSE)</f>
        <v>Leedham</v>
      </c>
      <c r="C619">
        <f>VLOOKUP(A619,'Medical Examinations'!A618:J2953,2,FALSE)</f>
        <v>53.63</v>
      </c>
      <c r="D619">
        <f>VLOOKUP(A619,'Medical Examinations'!A618:J2953,4,FALSE)</f>
        <v>5.47</v>
      </c>
      <c r="E619" t="str">
        <f>VLOOKUP(A619,'Medical Examinations'!A618:J2953,6,FALSE)</f>
        <v>Yes</v>
      </c>
      <c r="F619" t="str">
        <f>VLOOKUP(A619,'Medical Examinations'!A618:K2953,7,FALSE)</f>
        <v>No</v>
      </c>
      <c r="G619" t="str">
        <f>VLOOKUP(A619,'Medical Examinations'!A618:L2953,8,FALSE)</f>
        <v>No</v>
      </c>
      <c r="H619">
        <f>VLOOKUP(A619,'Medical Examinations'!A618:M2953,9,FALSE)</f>
        <v>1</v>
      </c>
      <c r="I619" t="str">
        <f>VLOOKUP(A619,'Medical Examinations'!A618:N2953,10,FALSE)</f>
        <v>No</v>
      </c>
      <c r="J619" t="str">
        <f>VLOOKUP(A619,'Medical Examinations'!A618:O2953,3,FALSE)</f>
        <v>Obesity</v>
      </c>
      <c r="K619" t="str">
        <f>VLOOKUP(A619,'Medical Examinations'!A618:P2953,5,FALSE)</f>
        <v>Normal</v>
      </c>
      <c r="L619" t="str">
        <f>VLOOKUP(A619,Table1[#All],5,FALSE)</f>
        <v>05-Dec-1988</v>
      </c>
      <c r="M619" s="16">
        <f>VLOOKUP(A619,Table1[#All],8,FALSE)</f>
        <v>16059.06</v>
      </c>
      <c r="N619" t="str">
        <f>VLOOKUP(A619,Table1[#All],9,FALSE)</f>
        <v>tier - 2</v>
      </c>
      <c r="O619" t="str">
        <f>VLOOKUP(A619,Table1[#All],10,FALSE)</f>
        <v>tier - 3</v>
      </c>
      <c r="P619" t="str">
        <f>VLOOKUP(A619,Table1[#All],12,FALSE)</f>
        <v>R1012</v>
      </c>
      <c r="Q619">
        <f>VLOOKUP(A619,Table1[#All],6,FALSE)</f>
        <v>34</v>
      </c>
    </row>
    <row r="620" spans="1:17" x14ac:dyDescent="0.3">
      <c r="A620" s="10" t="s">
        <v>1751</v>
      </c>
      <c r="B620" t="str">
        <f>VLOOKUP(A620,'Customer Names'!A619:E2954,5,FALSE)</f>
        <v>Haglund</v>
      </c>
      <c r="C620">
        <f>VLOOKUP(A620,'Medical Examinations'!A619:J2954,2,FALSE)</f>
        <v>48.7</v>
      </c>
      <c r="D620">
        <f>VLOOKUP(A620,'Medical Examinations'!A619:J2954,4,FALSE)</f>
        <v>4.71</v>
      </c>
      <c r="E620" t="str">
        <f>VLOOKUP(A620,'Medical Examinations'!A619:J2954,6,FALSE)</f>
        <v>No</v>
      </c>
      <c r="F620" t="str">
        <f>VLOOKUP(A620,'Medical Examinations'!A619:K2954,7,FALSE)</f>
        <v>No</v>
      </c>
      <c r="G620" t="str">
        <f>VLOOKUP(A620,'Medical Examinations'!A619:L2954,8,FALSE)</f>
        <v>No</v>
      </c>
      <c r="H620">
        <f>VLOOKUP(A620,'Medical Examinations'!A619:M2954,9,FALSE)</f>
        <v>0</v>
      </c>
      <c r="I620" t="str">
        <f>VLOOKUP(A620,'Medical Examinations'!A619:N2954,10,FALSE)</f>
        <v>No</v>
      </c>
      <c r="J620" t="str">
        <f>VLOOKUP(A620,'Medical Examinations'!A619:O2954,3,FALSE)</f>
        <v>Obesity</v>
      </c>
      <c r="K620" t="str">
        <f>VLOOKUP(A620,'Medical Examinations'!A619:P2954,5,FALSE)</f>
        <v>Normal</v>
      </c>
      <c r="L620" t="str">
        <f>VLOOKUP(A620,Table1[#All],5,FALSE)</f>
        <v>19-Sep-1980</v>
      </c>
      <c r="M620" s="16">
        <f>VLOOKUP(A620,Table1[#All],8,FALSE)</f>
        <v>15966.19</v>
      </c>
      <c r="N620" t="str">
        <f>VLOOKUP(A620,Table1[#All],9,FALSE)</f>
        <v>tier - 2</v>
      </c>
      <c r="O620" t="str">
        <f>VLOOKUP(A620,Table1[#All],10,FALSE)</f>
        <v>tier - 2</v>
      </c>
      <c r="P620" t="str">
        <f>VLOOKUP(A620,Table1[#All],12,FALSE)</f>
        <v>R1012</v>
      </c>
      <c r="Q620">
        <f>VLOOKUP(A620,Table1[#All],6,FALSE)</f>
        <v>42</v>
      </c>
    </row>
    <row r="621" spans="1:17" x14ac:dyDescent="0.3">
      <c r="A621" s="10" t="s">
        <v>1750</v>
      </c>
      <c r="B621" t="str">
        <f>VLOOKUP(A621,'Customer Names'!A620:E2955,5,FALSE)</f>
        <v>Mills</v>
      </c>
      <c r="C621">
        <f>VLOOKUP(A621,'Medical Examinations'!A620:J2955,2,FALSE)</f>
        <v>48.81</v>
      </c>
      <c r="D621">
        <f>VLOOKUP(A621,'Medical Examinations'!A620:J2955,4,FALSE)</f>
        <v>5.49</v>
      </c>
      <c r="E621" t="str">
        <f>VLOOKUP(A621,'Medical Examinations'!A620:J2955,6,FALSE)</f>
        <v>No</v>
      </c>
      <c r="F621" t="str">
        <f>VLOOKUP(A621,'Medical Examinations'!A620:K2955,7,FALSE)</f>
        <v>No</v>
      </c>
      <c r="G621" t="str">
        <f>VLOOKUP(A621,'Medical Examinations'!A620:L2955,8,FALSE)</f>
        <v>No</v>
      </c>
      <c r="H621">
        <f>VLOOKUP(A621,'Medical Examinations'!A620:M2955,9,FALSE)</f>
        <v>0</v>
      </c>
      <c r="I621" t="str">
        <f>VLOOKUP(A621,'Medical Examinations'!A620:N2955,10,FALSE)</f>
        <v>No</v>
      </c>
      <c r="J621" t="str">
        <f>VLOOKUP(A621,'Medical Examinations'!A620:O2955,3,FALSE)</f>
        <v>Obesity</v>
      </c>
      <c r="K621" t="str">
        <f>VLOOKUP(A621,'Medical Examinations'!A620:P2955,5,FALSE)</f>
        <v>Normal</v>
      </c>
      <c r="L621" t="str">
        <f>VLOOKUP(A621,Table1[#All],5,FALSE)</f>
        <v>24-Jul-1982</v>
      </c>
      <c r="M621" s="16">
        <f>VLOOKUP(A621,Table1[#All],8,FALSE)</f>
        <v>15965.29</v>
      </c>
      <c r="N621" t="str">
        <f>VLOOKUP(A621,Table1[#All],9,FALSE)</f>
        <v>tier - 2</v>
      </c>
      <c r="O621" t="str">
        <f>VLOOKUP(A621,Table1[#All],10,FALSE)</f>
        <v>tier - 1</v>
      </c>
      <c r="P621" t="str">
        <f>VLOOKUP(A621,Table1[#All],12,FALSE)</f>
        <v>R1012</v>
      </c>
      <c r="Q621">
        <f>VLOOKUP(A621,Table1[#All],6,FALSE)</f>
        <v>40</v>
      </c>
    </row>
    <row r="622" spans="1:17" x14ac:dyDescent="0.3">
      <c r="A622" s="10" t="s">
        <v>1749</v>
      </c>
      <c r="B622" t="str">
        <f>VLOOKUP(A622,'Customer Names'!A621:E2956,5,FALSE)</f>
        <v>Drnjevich</v>
      </c>
      <c r="C622">
        <f>VLOOKUP(A622,'Medical Examinations'!A621:J2956,2,FALSE)</f>
        <v>47.53</v>
      </c>
      <c r="D622">
        <f>VLOOKUP(A622,'Medical Examinations'!A621:J2956,4,FALSE)</f>
        <v>4.72</v>
      </c>
      <c r="E622" t="str">
        <f>VLOOKUP(A622,'Medical Examinations'!A621:J2956,6,FALSE)</f>
        <v>No</v>
      </c>
      <c r="F622" t="str">
        <f>VLOOKUP(A622,'Medical Examinations'!A621:K2956,7,FALSE)</f>
        <v>No</v>
      </c>
      <c r="G622" t="str">
        <f>VLOOKUP(A622,'Medical Examinations'!A621:L2956,8,FALSE)</f>
        <v>No</v>
      </c>
      <c r="H622">
        <f>VLOOKUP(A622,'Medical Examinations'!A621:M2956,9,FALSE)</f>
        <v>0</v>
      </c>
      <c r="I622" t="str">
        <f>VLOOKUP(A622,'Medical Examinations'!A621:N2956,10,FALSE)</f>
        <v>No</v>
      </c>
      <c r="J622" t="str">
        <f>VLOOKUP(A622,'Medical Examinations'!A621:O2956,3,FALSE)</f>
        <v>Obesity</v>
      </c>
      <c r="K622" t="str">
        <f>VLOOKUP(A622,'Medical Examinations'!A621:P2956,5,FALSE)</f>
        <v>Normal</v>
      </c>
      <c r="L622" t="str">
        <f>VLOOKUP(A622,Table1[#All],5,FALSE)</f>
        <v>12-Oct-1980</v>
      </c>
      <c r="M622" s="16">
        <f>VLOOKUP(A622,Table1[#All],8,FALSE)</f>
        <v>15922.29</v>
      </c>
      <c r="N622" t="str">
        <f>VLOOKUP(A622,Table1[#All],9,FALSE)</f>
        <v>tier - 2</v>
      </c>
      <c r="O622" t="str">
        <f>VLOOKUP(A622,Table1[#All],10,FALSE)</f>
        <v>tier - 3</v>
      </c>
      <c r="P622" t="str">
        <f>VLOOKUP(A622,Table1[#All],12,FALSE)</f>
        <v>R1026</v>
      </c>
      <c r="Q622">
        <f>VLOOKUP(A622,Table1[#All],6,FALSE)</f>
        <v>42</v>
      </c>
    </row>
    <row r="623" spans="1:17" x14ac:dyDescent="0.3">
      <c r="A623" s="10" t="s">
        <v>1748</v>
      </c>
      <c r="B623" t="str">
        <f>VLOOKUP(A623,'Customer Names'!A622:E2957,5,FALSE)</f>
        <v>Clay</v>
      </c>
      <c r="C623">
        <f>VLOOKUP(A623,'Medical Examinations'!A622:J2957,2,FALSE)</f>
        <v>36.85</v>
      </c>
      <c r="D623">
        <f>VLOOKUP(A623,'Medical Examinations'!A622:J2957,4,FALSE)</f>
        <v>6.7</v>
      </c>
      <c r="E623" t="str">
        <f>VLOOKUP(A623,'Medical Examinations'!A622:J2957,6,FALSE)</f>
        <v>No</v>
      </c>
      <c r="F623" t="str">
        <f>VLOOKUP(A623,'Medical Examinations'!A622:K2957,7,FALSE)</f>
        <v>No</v>
      </c>
      <c r="G623" t="str">
        <f>VLOOKUP(A623,'Medical Examinations'!A622:L2957,8,FALSE)</f>
        <v>No</v>
      </c>
      <c r="H623">
        <f>VLOOKUP(A623,'Medical Examinations'!A622:M2957,9,FALSE)</f>
        <v>0</v>
      </c>
      <c r="I623" t="str">
        <f>VLOOKUP(A623,'Medical Examinations'!A622:N2957,10,FALSE)</f>
        <v>No</v>
      </c>
      <c r="J623" t="str">
        <f>VLOOKUP(A623,'Medical Examinations'!A622:O2957,3,FALSE)</f>
        <v>Obesity</v>
      </c>
      <c r="K623" t="str">
        <f>VLOOKUP(A623,'Medical Examinations'!A622:P2957,5,FALSE)</f>
        <v>Diabetes</v>
      </c>
      <c r="L623" t="str">
        <f>VLOOKUP(A623,Table1[#All],5,FALSE)</f>
        <v>25-Dec-1962</v>
      </c>
      <c r="M623" s="16">
        <f>VLOOKUP(A623,Table1[#All],8,FALSE)</f>
        <v>15840.81</v>
      </c>
      <c r="N623" t="str">
        <f>VLOOKUP(A623,Table1[#All],9,FALSE)</f>
        <v>tier - 2</v>
      </c>
      <c r="O623" t="str">
        <f>VLOOKUP(A623,Table1[#All],10,FALSE)</f>
        <v>tier - 1</v>
      </c>
      <c r="P623" t="str">
        <f>VLOOKUP(A623,Table1[#All],12,FALSE)</f>
        <v>R1022</v>
      </c>
      <c r="Q623">
        <f>VLOOKUP(A623,Table1[#All],6,FALSE)</f>
        <v>60</v>
      </c>
    </row>
    <row r="624" spans="1:17" x14ac:dyDescent="0.3">
      <c r="A624" s="10" t="s">
        <v>1747</v>
      </c>
      <c r="B624" t="str">
        <f>VLOOKUP(A624,'Customer Names'!A623:E2958,5,FALSE)</f>
        <v>Marbury</v>
      </c>
      <c r="C624">
        <f>VLOOKUP(A624,'Medical Examinations'!A623:J2958,2,FALSE)</f>
        <v>29.3</v>
      </c>
      <c r="D624">
        <f>VLOOKUP(A624,'Medical Examinations'!A623:J2958,4,FALSE)</f>
        <v>5.5</v>
      </c>
      <c r="E624" t="str">
        <f>VLOOKUP(A624,'Medical Examinations'!A623:J2958,6,FALSE)</f>
        <v>No</v>
      </c>
      <c r="F624" t="str">
        <f>VLOOKUP(A624,'Medical Examinations'!A623:K2958,7,FALSE)</f>
        <v>No</v>
      </c>
      <c r="G624" t="str">
        <f>VLOOKUP(A624,'Medical Examinations'!A623:L2958,8,FALSE)</f>
        <v>No</v>
      </c>
      <c r="H624">
        <f>VLOOKUP(A624,'Medical Examinations'!A623:M2958,9,FALSE)</f>
        <v>0</v>
      </c>
      <c r="I624" t="str">
        <f>VLOOKUP(A624,'Medical Examinations'!A623:N2958,10,FALSE)</f>
        <v>No</v>
      </c>
      <c r="J624" t="str">
        <f>VLOOKUP(A624,'Medical Examinations'!A623:O2958,3,FALSE)</f>
        <v>Over Weight</v>
      </c>
      <c r="K624" t="str">
        <f>VLOOKUP(A624,'Medical Examinations'!A623:P2958,5,FALSE)</f>
        <v>Normal</v>
      </c>
      <c r="L624" t="str">
        <f>VLOOKUP(A624,Table1[#All],5,FALSE)</f>
        <v>11-Nov-1982</v>
      </c>
      <c r="M624" s="16">
        <f>VLOOKUP(A624,Table1[#All],8,FALSE)</f>
        <v>15828.82</v>
      </c>
      <c r="N624" t="str">
        <f>VLOOKUP(A624,Table1[#All],9,FALSE)</f>
        <v>tier - 2</v>
      </c>
      <c r="O624" t="str">
        <f>VLOOKUP(A624,Table1[#All],10,FALSE)</f>
        <v>tier - 3</v>
      </c>
      <c r="P624" t="str">
        <f>VLOOKUP(A624,Table1[#All],12,FALSE)</f>
        <v>R1011</v>
      </c>
      <c r="Q624">
        <f>VLOOKUP(A624,Table1[#All],6,FALSE)</f>
        <v>40</v>
      </c>
    </row>
    <row r="625" spans="1:17" x14ac:dyDescent="0.3">
      <c r="A625" s="10" t="s">
        <v>1746</v>
      </c>
      <c r="B625" t="str">
        <f>VLOOKUP(A625,'Customer Names'!A624:E2959,5,FALSE)</f>
        <v>Coon</v>
      </c>
      <c r="C625">
        <f>VLOOKUP(A625,'Medical Examinations'!A624:J2959,2,FALSE)</f>
        <v>19.3</v>
      </c>
      <c r="D625">
        <f>VLOOKUP(A625,'Medical Examinations'!A624:J2959,4,FALSE)</f>
        <v>4.46</v>
      </c>
      <c r="E625" t="str">
        <f>VLOOKUP(A625,'Medical Examinations'!A624:J2959,6,FALSE)</f>
        <v>No</v>
      </c>
      <c r="F625" t="str">
        <f>VLOOKUP(A625,'Medical Examinations'!A624:K2959,7,FALSE)</f>
        <v>No</v>
      </c>
      <c r="G625" t="str">
        <f>VLOOKUP(A625,'Medical Examinations'!A624:L2959,8,FALSE)</f>
        <v>No</v>
      </c>
      <c r="H625">
        <f>VLOOKUP(A625,'Medical Examinations'!A624:M2959,9,FALSE)</f>
        <v>1</v>
      </c>
      <c r="I625" t="str">
        <f>VLOOKUP(A625,'Medical Examinations'!A624:N2959,10,FALSE)</f>
        <v>Yes</v>
      </c>
      <c r="J625" t="str">
        <f>VLOOKUP(A625,'Medical Examinations'!A624:O2959,3,FALSE)</f>
        <v>Normal Weight</v>
      </c>
      <c r="K625" t="str">
        <f>VLOOKUP(A625,'Medical Examinations'!A624:P2959,5,FALSE)</f>
        <v>Normal</v>
      </c>
      <c r="L625" t="str">
        <f>VLOOKUP(A625,Table1[#All],5,FALSE)</f>
        <v>26-Jun-1984</v>
      </c>
      <c r="M625" s="16">
        <f>VLOOKUP(A625,Table1[#All],8,FALSE)</f>
        <v>15820.7</v>
      </c>
      <c r="N625" t="str">
        <f>VLOOKUP(A625,Table1[#All],9,FALSE)</f>
        <v>tier - 2</v>
      </c>
      <c r="O625" t="str">
        <f>VLOOKUP(A625,Table1[#All],10,FALSE)</f>
        <v>tier - 3</v>
      </c>
      <c r="P625" t="str">
        <f>VLOOKUP(A625,Table1[#All],12,FALSE)</f>
        <v>R1011</v>
      </c>
      <c r="Q625">
        <f>VLOOKUP(A625,Table1[#All],6,FALSE)</f>
        <v>38</v>
      </c>
    </row>
    <row r="626" spans="1:17" x14ac:dyDescent="0.3">
      <c r="A626" s="10" t="s">
        <v>1745</v>
      </c>
      <c r="B626" t="str">
        <f>VLOOKUP(A626,'Customer Names'!A625:E2960,5,FALSE)</f>
        <v>Vanttinen</v>
      </c>
      <c r="C626">
        <f>VLOOKUP(A626,'Medical Examinations'!A625:J2960,2,FALSE)</f>
        <v>24.13</v>
      </c>
      <c r="D626">
        <f>VLOOKUP(A626,'Medical Examinations'!A625:J2960,4,FALSE)</f>
        <v>5.29</v>
      </c>
      <c r="E626" t="str">
        <f>VLOOKUP(A626,'Medical Examinations'!A625:J2960,6,FALSE)</f>
        <v>Yes</v>
      </c>
      <c r="F626" t="str">
        <f>VLOOKUP(A626,'Medical Examinations'!A625:K2960,7,FALSE)</f>
        <v>No</v>
      </c>
      <c r="G626" t="str">
        <f>VLOOKUP(A626,'Medical Examinations'!A625:L2960,8,FALSE)</f>
        <v>Yes</v>
      </c>
      <c r="H626">
        <f>VLOOKUP(A626,'Medical Examinations'!A625:M2960,9,FALSE)</f>
        <v>1</v>
      </c>
      <c r="I626" t="str">
        <f>VLOOKUP(A626,'Medical Examinations'!A625:N2960,10,FALSE)</f>
        <v>Yes</v>
      </c>
      <c r="J626" t="str">
        <f>VLOOKUP(A626,'Medical Examinations'!A625:O2960,3,FALSE)</f>
        <v>Normal Weight</v>
      </c>
      <c r="K626" t="str">
        <f>VLOOKUP(A626,'Medical Examinations'!A625:P2960,5,FALSE)</f>
        <v>Normal</v>
      </c>
      <c r="L626" t="str">
        <f>VLOOKUP(A626,Table1[#All],5,FALSE)</f>
        <v>09-Oct-1997</v>
      </c>
      <c r="M626" s="16">
        <f>VLOOKUP(A626,Table1[#All],8,FALSE)</f>
        <v>15817.99</v>
      </c>
      <c r="N626" t="str">
        <f>VLOOKUP(A626,Table1[#All],9,FALSE)</f>
        <v>tier - 2</v>
      </c>
      <c r="O626" t="str">
        <f>VLOOKUP(A626,Table1[#All],10,FALSE)</f>
        <v>tier - 2</v>
      </c>
      <c r="P626" t="str">
        <f>VLOOKUP(A626,Table1[#All],12,FALSE)</f>
        <v>R1012</v>
      </c>
      <c r="Q626">
        <f>VLOOKUP(A626,Table1[#All],6,FALSE)</f>
        <v>25</v>
      </c>
    </row>
    <row r="627" spans="1:17" x14ac:dyDescent="0.3">
      <c r="A627" s="10" t="s">
        <v>1744</v>
      </c>
      <c r="B627" t="str">
        <f>VLOOKUP(A627,'Customer Names'!A626:E2961,5,FALSE)</f>
        <v>Garges</v>
      </c>
      <c r="C627">
        <f>VLOOKUP(A627,'Medical Examinations'!A626:J2961,2,FALSE)</f>
        <v>46.7</v>
      </c>
      <c r="D627">
        <f>VLOOKUP(A627,'Medical Examinations'!A626:J2961,4,FALSE)</f>
        <v>10.99</v>
      </c>
      <c r="E627" t="str">
        <f>VLOOKUP(A627,'Medical Examinations'!A626:J2961,6,FALSE)</f>
        <v>No</v>
      </c>
      <c r="F627" t="str">
        <f>VLOOKUP(A627,'Medical Examinations'!A626:K2961,7,FALSE)</f>
        <v>No</v>
      </c>
      <c r="G627" t="str">
        <f>VLOOKUP(A627,'Medical Examinations'!A626:L2961,8,FALSE)</f>
        <v>No</v>
      </c>
      <c r="H627">
        <f>VLOOKUP(A627,'Medical Examinations'!A626:M2961,9,FALSE)</f>
        <v>0</v>
      </c>
      <c r="I627" t="str">
        <f>VLOOKUP(A627,'Medical Examinations'!A626:N2961,10,FALSE)</f>
        <v>No</v>
      </c>
      <c r="J627" t="str">
        <f>VLOOKUP(A627,'Medical Examinations'!A626:O2961,3,FALSE)</f>
        <v>Obesity</v>
      </c>
      <c r="K627" t="str">
        <f>VLOOKUP(A627,'Medical Examinations'!A626:P2961,5,FALSE)</f>
        <v>Diabetes</v>
      </c>
      <c r="L627" t="str">
        <f>VLOOKUP(A627,Table1[#All],5,FALSE)</f>
        <v>29-Aug-1974</v>
      </c>
      <c r="M627" s="16">
        <f>VLOOKUP(A627,Table1[#All],8,FALSE)</f>
        <v>15746.62</v>
      </c>
      <c r="N627" t="str">
        <f>VLOOKUP(A627,Table1[#All],9,FALSE)</f>
        <v>tier - 2</v>
      </c>
      <c r="O627" t="str">
        <f>VLOOKUP(A627,Table1[#All],10,FALSE)</f>
        <v>tier - 1</v>
      </c>
      <c r="P627" t="str">
        <f>VLOOKUP(A627,Table1[#All],12,FALSE)</f>
        <v>R1012</v>
      </c>
      <c r="Q627">
        <f>VLOOKUP(A627,Table1[#All],6,FALSE)</f>
        <v>48</v>
      </c>
    </row>
    <row r="628" spans="1:17" x14ac:dyDescent="0.3">
      <c r="A628" s="10" t="s">
        <v>1743</v>
      </c>
      <c r="B628" t="str">
        <f>VLOOKUP(A628,'Customer Names'!A627:E2962,5,FALSE)</f>
        <v>Rivel</v>
      </c>
      <c r="C628">
        <f>VLOOKUP(A628,'Medical Examinations'!A627:J2962,2,FALSE)</f>
        <v>45.27</v>
      </c>
      <c r="D628">
        <f>VLOOKUP(A628,'Medical Examinations'!A627:J2962,4,FALSE)</f>
        <v>5.2</v>
      </c>
      <c r="E628" t="str">
        <f>VLOOKUP(A628,'Medical Examinations'!A627:J2962,6,FALSE)</f>
        <v>Yes</v>
      </c>
      <c r="F628" t="str">
        <f>VLOOKUP(A628,'Medical Examinations'!A627:K2962,7,FALSE)</f>
        <v>No</v>
      </c>
      <c r="G628" t="str">
        <f>VLOOKUP(A628,'Medical Examinations'!A627:L2962,8,FALSE)</f>
        <v>No</v>
      </c>
      <c r="H628">
        <f>VLOOKUP(A628,'Medical Examinations'!A627:M2962,9,FALSE)</f>
        <v>0</v>
      </c>
      <c r="I628" t="str">
        <f>VLOOKUP(A628,'Medical Examinations'!A627:N2962,10,FALSE)</f>
        <v>No</v>
      </c>
      <c r="J628" t="str">
        <f>VLOOKUP(A628,'Medical Examinations'!A627:O2962,3,FALSE)</f>
        <v>Obesity</v>
      </c>
      <c r="K628" t="str">
        <f>VLOOKUP(A628,'Medical Examinations'!A627:P2962,5,FALSE)</f>
        <v>Normal</v>
      </c>
      <c r="L628" t="str">
        <f>VLOOKUP(A628,Table1[#All],5,FALSE)</f>
        <v>20-Sep-1976</v>
      </c>
      <c r="M628" s="16">
        <f>VLOOKUP(A628,Table1[#All],8,FALSE)</f>
        <v>15698.86</v>
      </c>
      <c r="N628" t="str">
        <f>VLOOKUP(A628,Table1[#All],9,FALSE)</f>
        <v>tier - 2</v>
      </c>
      <c r="O628" t="str">
        <f>VLOOKUP(A628,Table1[#All],10,FALSE)</f>
        <v>tier - 2</v>
      </c>
      <c r="P628" t="str">
        <f>VLOOKUP(A628,Table1[#All],12,FALSE)</f>
        <v>R1012</v>
      </c>
      <c r="Q628">
        <f>VLOOKUP(A628,Table1[#All],6,FALSE)</f>
        <v>46</v>
      </c>
    </row>
    <row r="629" spans="1:17" x14ac:dyDescent="0.3">
      <c r="A629" s="10" t="s">
        <v>1742</v>
      </c>
      <c r="B629" t="str">
        <f>VLOOKUP(A629,'Customer Names'!A628:E2963,5,FALSE)</f>
        <v>Lawson</v>
      </c>
      <c r="C629">
        <f>VLOOKUP(A629,'Medical Examinations'!A628:J2963,2,FALSE)</f>
        <v>44.29</v>
      </c>
      <c r="D629">
        <f>VLOOKUP(A629,'Medical Examinations'!A628:J2963,4,FALSE)</f>
        <v>9.66</v>
      </c>
      <c r="E629" t="str">
        <f>VLOOKUP(A629,'Medical Examinations'!A628:J2963,6,FALSE)</f>
        <v>No</v>
      </c>
      <c r="F629" t="str">
        <f>VLOOKUP(A629,'Medical Examinations'!A628:K2963,7,FALSE)</f>
        <v>No</v>
      </c>
      <c r="G629" t="str">
        <f>VLOOKUP(A629,'Medical Examinations'!A628:L2963,8,FALSE)</f>
        <v>No</v>
      </c>
      <c r="H629">
        <f>VLOOKUP(A629,'Medical Examinations'!A628:M2963,9,FALSE)</f>
        <v>2</v>
      </c>
      <c r="I629" t="str">
        <f>VLOOKUP(A629,'Medical Examinations'!A628:N2963,10,FALSE)</f>
        <v>No</v>
      </c>
      <c r="J629" t="str">
        <f>VLOOKUP(A629,'Medical Examinations'!A628:O2963,3,FALSE)</f>
        <v>Obesity</v>
      </c>
      <c r="K629" t="str">
        <f>VLOOKUP(A629,'Medical Examinations'!A628:P2963,5,FALSE)</f>
        <v>Diabetes</v>
      </c>
      <c r="L629" t="str">
        <f>VLOOKUP(A629,Table1[#All],5,FALSE)</f>
        <v>26-Jun-1973</v>
      </c>
      <c r="M629" s="16">
        <f>VLOOKUP(A629,Table1[#All],8,FALSE)</f>
        <v>15670.3</v>
      </c>
      <c r="N629" t="str">
        <f>VLOOKUP(A629,Table1[#All],9,FALSE)</f>
        <v>tier - 2</v>
      </c>
      <c r="O629" t="str">
        <f>VLOOKUP(A629,Table1[#All],10,FALSE)</f>
        <v>tier - 2</v>
      </c>
      <c r="P629" t="str">
        <f>VLOOKUP(A629,Table1[#All],12,FALSE)</f>
        <v>R1026</v>
      </c>
      <c r="Q629">
        <f>VLOOKUP(A629,Table1[#All],6,FALSE)</f>
        <v>49</v>
      </c>
    </row>
    <row r="630" spans="1:17" x14ac:dyDescent="0.3">
      <c r="A630" s="10" t="s">
        <v>1741</v>
      </c>
      <c r="B630" t="str">
        <f>VLOOKUP(A630,'Customer Names'!A629:E2964,5,FALSE)</f>
        <v>Cale</v>
      </c>
      <c r="C630">
        <f>VLOOKUP(A630,'Medical Examinations'!A629:J2964,2,FALSE)</f>
        <v>54.59</v>
      </c>
      <c r="D630">
        <f>VLOOKUP(A630,'Medical Examinations'!A629:J2964,4,FALSE)</f>
        <v>4.22</v>
      </c>
      <c r="E630" t="str">
        <f>VLOOKUP(A630,'Medical Examinations'!A629:J2964,6,FALSE)</f>
        <v>Yes</v>
      </c>
      <c r="F630" t="str">
        <f>VLOOKUP(A630,'Medical Examinations'!A629:K2964,7,FALSE)</f>
        <v>No</v>
      </c>
      <c r="G630" t="str">
        <f>VLOOKUP(A630,'Medical Examinations'!A629:L2964,8,FALSE)</f>
        <v>No</v>
      </c>
      <c r="H630">
        <f>VLOOKUP(A630,'Medical Examinations'!A629:M2964,9,FALSE)</f>
        <v>1</v>
      </c>
      <c r="I630" t="str">
        <f>VLOOKUP(A630,'Medical Examinations'!A629:N2964,10,FALSE)</f>
        <v>No</v>
      </c>
      <c r="J630" t="str">
        <f>VLOOKUP(A630,'Medical Examinations'!A629:O2964,3,FALSE)</f>
        <v>Obesity</v>
      </c>
      <c r="K630" t="str">
        <f>VLOOKUP(A630,'Medical Examinations'!A629:P2964,5,FALSE)</f>
        <v>Normal</v>
      </c>
      <c r="L630" t="str">
        <f>VLOOKUP(A630,Table1[#All],5,FALSE)</f>
        <v>22-Dec-1988</v>
      </c>
      <c r="M630" s="16">
        <f>VLOOKUP(A630,Table1[#All],8,FALSE)</f>
        <v>15646.28</v>
      </c>
      <c r="N630" t="str">
        <f>VLOOKUP(A630,Table1[#All],9,FALSE)</f>
        <v>tier - 2</v>
      </c>
      <c r="O630" t="str">
        <f>VLOOKUP(A630,Table1[#All],10,FALSE)</f>
        <v>tier - 2</v>
      </c>
      <c r="P630" t="str">
        <f>VLOOKUP(A630,Table1[#All],12,FALSE)</f>
        <v>R1011</v>
      </c>
      <c r="Q630">
        <f>VLOOKUP(A630,Table1[#All],6,FALSE)</f>
        <v>34</v>
      </c>
    </row>
    <row r="631" spans="1:17" x14ac:dyDescent="0.3">
      <c r="A631" s="10" t="s">
        <v>1740</v>
      </c>
      <c r="B631" t="str">
        <f>VLOOKUP(A631,'Customer Names'!A630:E2965,5,FALSE)</f>
        <v>Phillips</v>
      </c>
      <c r="C631">
        <f>VLOOKUP(A631,'Medical Examinations'!A630:J2965,2,FALSE)</f>
        <v>32.965000000000003</v>
      </c>
      <c r="D631">
        <f>VLOOKUP(A631,'Medical Examinations'!A630:J2965,4,FALSE)</f>
        <v>11.78</v>
      </c>
      <c r="E631" t="str">
        <f>VLOOKUP(A631,'Medical Examinations'!A630:J2965,6,FALSE)</f>
        <v>No</v>
      </c>
      <c r="F631" t="str">
        <f>VLOOKUP(A631,'Medical Examinations'!A630:K2965,7,FALSE)</f>
        <v>No</v>
      </c>
      <c r="G631" t="str">
        <f>VLOOKUP(A631,'Medical Examinations'!A630:L2965,8,FALSE)</f>
        <v>No</v>
      </c>
      <c r="H631">
        <f>VLOOKUP(A631,'Medical Examinations'!A630:M2965,9,FALSE)</f>
        <v>0</v>
      </c>
      <c r="I631" t="str">
        <f>VLOOKUP(A631,'Medical Examinations'!A630:N2965,10,FALSE)</f>
        <v>No</v>
      </c>
      <c r="J631" t="str">
        <f>VLOOKUP(A631,'Medical Examinations'!A630:O2965,3,FALSE)</f>
        <v>Obesity</v>
      </c>
      <c r="K631" t="str">
        <f>VLOOKUP(A631,'Medical Examinations'!A630:P2965,5,FALSE)</f>
        <v>Diabetes</v>
      </c>
      <c r="L631" t="str">
        <f>VLOOKUP(A631,Table1[#All],5,FALSE)</f>
        <v>06-Jun-1960</v>
      </c>
      <c r="M631" s="16">
        <f>VLOOKUP(A631,Table1[#All],8,FALSE)</f>
        <v>15612.19</v>
      </c>
      <c r="N631" t="str">
        <f>VLOOKUP(A631,Table1[#All],9,FALSE)</f>
        <v>tier - 2</v>
      </c>
      <c r="O631" t="str">
        <f>VLOOKUP(A631,Table1[#All],10,FALSE)</f>
        <v>tier - 2</v>
      </c>
      <c r="P631" t="str">
        <f>VLOOKUP(A631,Table1[#All],12,FALSE)</f>
        <v>R1012</v>
      </c>
      <c r="Q631">
        <f>VLOOKUP(A631,Table1[#All],6,FALSE)</f>
        <v>63</v>
      </c>
    </row>
    <row r="632" spans="1:17" x14ac:dyDescent="0.3">
      <c r="A632" s="10" t="s">
        <v>1739</v>
      </c>
      <c r="B632" t="str">
        <f>VLOOKUP(A632,'Customer Names'!A631:E2966,5,FALSE)</f>
        <v>Stewart</v>
      </c>
      <c r="C632">
        <f>VLOOKUP(A632,'Medical Examinations'!A631:J2966,2,FALSE)</f>
        <v>38.049999999999997</v>
      </c>
      <c r="D632">
        <f>VLOOKUP(A632,'Medical Examinations'!A631:J2966,4,FALSE)</f>
        <v>9.6199999999999992</v>
      </c>
      <c r="E632" t="str">
        <f>VLOOKUP(A632,'Medical Examinations'!A631:J2966,6,FALSE)</f>
        <v>No</v>
      </c>
      <c r="F632" t="str">
        <f>VLOOKUP(A632,'Medical Examinations'!A631:K2966,7,FALSE)</f>
        <v>No</v>
      </c>
      <c r="G632" t="str">
        <f>VLOOKUP(A632,'Medical Examinations'!A631:L2966,8,FALSE)</f>
        <v>No</v>
      </c>
      <c r="H632">
        <f>VLOOKUP(A632,'Medical Examinations'!A631:M2966,9,FALSE)</f>
        <v>0</v>
      </c>
      <c r="I632" t="str">
        <f>VLOOKUP(A632,'Medical Examinations'!A631:N2966,10,FALSE)</f>
        <v>No</v>
      </c>
      <c r="J632" t="str">
        <f>VLOOKUP(A632,'Medical Examinations'!A631:O2966,3,FALSE)</f>
        <v>Obesity</v>
      </c>
      <c r="K632" t="str">
        <f>VLOOKUP(A632,'Medical Examinations'!A631:P2966,5,FALSE)</f>
        <v>Diabetes</v>
      </c>
      <c r="L632" t="str">
        <f>VLOOKUP(A632,Table1[#All],5,FALSE)</f>
        <v>28-Oct-1965</v>
      </c>
      <c r="M632" s="16">
        <f>VLOOKUP(A632,Table1[#All],8,FALSE)</f>
        <v>15608.58</v>
      </c>
      <c r="N632" t="str">
        <f>VLOOKUP(A632,Table1[#All],9,FALSE)</f>
        <v>tier - 2</v>
      </c>
      <c r="O632" t="str">
        <f>VLOOKUP(A632,Table1[#All],10,FALSE)</f>
        <v>tier - 2</v>
      </c>
      <c r="P632" t="str">
        <f>VLOOKUP(A632,Table1[#All],12,FALSE)</f>
        <v>R1026</v>
      </c>
      <c r="Q632">
        <f>VLOOKUP(A632,Table1[#All],6,FALSE)</f>
        <v>57</v>
      </c>
    </row>
    <row r="633" spans="1:17" x14ac:dyDescent="0.3">
      <c r="A633" s="10" t="s">
        <v>1738</v>
      </c>
      <c r="B633" t="str">
        <f>VLOOKUP(A633,'Customer Names'!A632:E2967,5,FALSE)</f>
        <v>Drotz</v>
      </c>
      <c r="C633">
        <f>VLOOKUP(A633,'Medical Examinations'!A632:J2967,2,FALSE)</f>
        <v>46.14</v>
      </c>
      <c r="D633">
        <f>VLOOKUP(A633,'Medical Examinations'!A632:J2967,4,FALSE)</f>
        <v>10.78</v>
      </c>
      <c r="E633" t="str">
        <f>VLOOKUP(A633,'Medical Examinations'!A632:J2967,6,FALSE)</f>
        <v>No</v>
      </c>
      <c r="F633" t="str">
        <f>VLOOKUP(A633,'Medical Examinations'!A632:K2967,7,FALSE)</f>
        <v>No</v>
      </c>
      <c r="G633" t="str">
        <f>VLOOKUP(A633,'Medical Examinations'!A632:L2967,8,FALSE)</f>
        <v>No</v>
      </c>
      <c r="H633">
        <f>VLOOKUP(A633,'Medical Examinations'!A632:M2967,9,FALSE)</f>
        <v>0</v>
      </c>
      <c r="I633" t="str">
        <f>VLOOKUP(A633,'Medical Examinations'!A632:N2967,10,FALSE)</f>
        <v>No</v>
      </c>
      <c r="J633" t="str">
        <f>VLOOKUP(A633,'Medical Examinations'!A632:O2967,3,FALSE)</f>
        <v>Obesity</v>
      </c>
      <c r="K633" t="str">
        <f>VLOOKUP(A633,'Medical Examinations'!A632:P2967,5,FALSE)</f>
        <v>Diabetes</v>
      </c>
      <c r="L633" t="str">
        <f>VLOOKUP(A633,Table1[#All],5,FALSE)</f>
        <v>30-Jul-1974</v>
      </c>
      <c r="M633" s="16">
        <f>VLOOKUP(A633,Table1[#All],8,FALSE)</f>
        <v>15556.67</v>
      </c>
      <c r="N633" t="str">
        <f>VLOOKUP(A633,Table1[#All],9,FALSE)</f>
        <v>tier - 2</v>
      </c>
      <c r="O633" t="str">
        <f>VLOOKUP(A633,Table1[#All],10,FALSE)</f>
        <v>tier - 2</v>
      </c>
      <c r="P633" t="str">
        <f>VLOOKUP(A633,Table1[#All],12,FALSE)</f>
        <v>R1012</v>
      </c>
      <c r="Q633">
        <f>VLOOKUP(A633,Table1[#All],6,FALSE)</f>
        <v>48</v>
      </c>
    </row>
    <row r="634" spans="1:17" x14ac:dyDescent="0.3">
      <c r="A634" s="10" t="s">
        <v>1737</v>
      </c>
      <c r="B634" t="str">
        <f>VLOOKUP(A634,'Customer Names'!A633:E2968,5,FALSE)</f>
        <v>Mutai</v>
      </c>
      <c r="C634">
        <f>VLOOKUP(A634,'Medical Examinations'!A633:J2968,2,FALSE)</f>
        <v>41.325000000000003</v>
      </c>
      <c r="D634">
        <f>VLOOKUP(A634,'Medical Examinations'!A633:J2968,4,FALSE)</f>
        <v>5.1100000000000003</v>
      </c>
      <c r="E634" t="str">
        <f>VLOOKUP(A634,'Medical Examinations'!A633:J2968,6,FALSE)</f>
        <v>Yes</v>
      </c>
      <c r="F634" t="str">
        <f>VLOOKUP(A634,'Medical Examinations'!A633:K2968,7,FALSE)</f>
        <v>No</v>
      </c>
      <c r="G634" t="str">
        <f>VLOOKUP(A634,'Medical Examinations'!A633:L2968,8,FALSE)</f>
        <v>No</v>
      </c>
      <c r="H634">
        <f>VLOOKUP(A634,'Medical Examinations'!A633:M2968,9,FALSE)</f>
        <v>2</v>
      </c>
      <c r="I634" t="str">
        <f>VLOOKUP(A634,'Medical Examinations'!A633:N2968,10,FALSE)</f>
        <v>No</v>
      </c>
      <c r="J634" t="str">
        <f>VLOOKUP(A634,'Medical Examinations'!A633:O2968,3,FALSE)</f>
        <v>Obesity</v>
      </c>
      <c r="K634" t="str">
        <f>VLOOKUP(A634,'Medical Examinations'!A633:P2968,5,FALSE)</f>
        <v>Normal</v>
      </c>
      <c r="L634" t="str">
        <f>VLOOKUP(A634,Table1[#All],5,FALSE)</f>
        <v>02-Oct-1959</v>
      </c>
      <c r="M634" s="16">
        <f>VLOOKUP(A634,Table1[#All],8,FALSE)</f>
        <v>15555.19</v>
      </c>
      <c r="N634" t="str">
        <f>VLOOKUP(A634,Table1[#All],9,FALSE)</f>
        <v>tier - 2</v>
      </c>
      <c r="O634" t="str">
        <f>VLOOKUP(A634,Table1[#All],10,FALSE)</f>
        <v>tier - 3</v>
      </c>
      <c r="P634" t="str">
        <f>VLOOKUP(A634,Table1[#All],12,FALSE)</f>
        <v>R1012</v>
      </c>
      <c r="Q634">
        <f>VLOOKUP(A634,Table1[#All],6,FALSE)</f>
        <v>63</v>
      </c>
    </row>
    <row r="635" spans="1:17" x14ac:dyDescent="0.3">
      <c r="A635" s="10" t="s">
        <v>1736</v>
      </c>
      <c r="B635" t="str">
        <f>VLOOKUP(A635,'Customer Names'!A634:E2969,5,FALSE)</f>
        <v>Lovlien</v>
      </c>
      <c r="C635">
        <f>VLOOKUP(A635,'Medical Examinations'!A634:J2969,2,FALSE)</f>
        <v>44.64</v>
      </c>
      <c r="D635">
        <f>VLOOKUP(A635,'Medical Examinations'!A634:J2969,4,FALSE)</f>
        <v>7.18</v>
      </c>
      <c r="E635" t="str">
        <f>VLOOKUP(A635,'Medical Examinations'!A634:J2969,6,FALSE)</f>
        <v>No</v>
      </c>
      <c r="F635" t="str">
        <f>VLOOKUP(A635,'Medical Examinations'!A634:K2969,7,FALSE)</f>
        <v>No</v>
      </c>
      <c r="G635" t="str">
        <f>VLOOKUP(A635,'Medical Examinations'!A634:L2969,8,FALSE)</f>
        <v>No</v>
      </c>
      <c r="H635">
        <f>VLOOKUP(A635,'Medical Examinations'!A634:M2969,9,FALSE)</f>
        <v>0</v>
      </c>
      <c r="I635" t="str">
        <f>VLOOKUP(A635,'Medical Examinations'!A634:N2969,10,FALSE)</f>
        <v>No</v>
      </c>
      <c r="J635" t="str">
        <f>VLOOKUP(A635,'Medical Examinations'!A634:O2969,3,FALSE)</f>
        <v>Obesity</v>
      </c>
      <c r="K635" t="str">
        <f>VLOOKUP(A635,'Medical Examinations'!A634:P2969,5,FALSE)</f>
        <v>Diabetes</v>
      </c>
      <c r="L635" t="str">
        <f>VLOOKUP(A635,Table1[#All],5,FALSE)</f>
        <v>28-Jun-1974</v>
      </c>
      <c r="M635" s="16">
        <f>VLOOKUP(A635,Table1[#All],8,FALSE)</f>
        <v>15532.16</v>
      </c>
      <c r="N635" t="str">
        <f>VLOOKUP(A635,Table1[#All],9,FALSE)</f>
        <v>tier - 2</v>
      </c>
      <c r="O635" t="str">
        <f>VLOOKUP(A635,Table1[#All],10,FALSE)</f>
        <v>tier - 2</v>
      </c>
      <c r="P635" t="str">
        <f>VLOOKUP(A635,Table1[#All],12,FALSE)</f>
        <v>R1026</v>
      </c>
      <c r="Q635">
        <f>VLOOKUP(A635,Table1[#All],6,FALSE)</f>
        <v>48</v>
      </c>
    </row>
    <row r="636" spans="1:17" x14ac:dyDescent="0.3">
      <c r="A636" s="10" t="s">
        <v>1735</v>
      </c>
      <c r="B636" t="str">
        <f>VLOOKUP(A636,'Customer Names'!A635:E2970,5,FALSE)</f>
        <v>Bruns</v>
      </c>
      <c r="C636">
        <f>VLOOKUP(A636,'Medical Examinations'!A635:J2970,2,FALSE)</f>
        <v>25.175000000000001</v>
      </c>
      <c r="D636">
        <f>VLOOKUP(A636,'Medical Examinations'!A635:J2970,4,FALSE)</f>
        <v>4.96</v>
      </c>
      <c r="E636" t="str">
        <f>VLOOKUP(A636,'Medical Examinations'!A635:J2970,6,FALSE)</f>
        <v>No</v>
      </c>
      <c r="F636" t="str">
        <f>VLOOKUP(A636,'Medical Examinations'!A635:K2970,7,FALSE)</f>
        <v>Yes</v>
      </c>
      <c r="G636" t="str">
        <f>VLOOKUP(A636,'Medical Examinations'!A635:L2970,8,FALSE)</f>
        <v>No</v>
      </c>
      <c r="H636">
        <f>VLOOKUP(A636,'Medical Examinations'!A635:M2970,9,FALSE)</f>
        <v>1</v>
      </c>
      <c r="I636" t="str">
        <f>VLOOKUP(A636,'Medical Examinations'!A635:N2970,10,FALSE)</f>
        <v>No</v>
      </c>
      <c r="J636" t="str">
        <f>VLOOKUP(A636,'Medical Examinations'!A635:O2970,3,FALSE)</f>
        <v>Over Weight</v>
      </c>
      <c r="K636" t="str">
        <f>VLOOKUP(A636,'Medical Examinations'!A635:P2970,5,FALSE)</f>
        <v>Normal</v>
      </c>
      <c r="L636" t="str">
        <f>VLOOKUP(A636,Table1[#All],5,FALSE)</f>
        <v>17-Jul-2004</v>
      </c>
      <c r="M636" s="16">
        <f>VLOOKUP(A636,Table1[#All],8,FALSE)</f>
        <v>15518.18</v>
      </c>
      <c r="N636" t="str">
        <f>VLOOKUP(A636,Table1[#All],9,FALSE)</f>
        <v>tier - 2</v>
      </c>
      <c r="O636" t="str">
        <f>VLOOKUP(A636,Table1[#All],10,FALSE)</f>
        <v>tier - 3</v>
      </c>
      <c r="P636" t="str">
        <f>VLOOKUP(A636,Table1[#All],12,FALSE)</f>
        <v>R1015</v>
      </c>
      <c r="Q636">
        <f>VLOOKUP(A636,Table1[#All],6,FALSE)</f>
        <v>18</v>
      </c>
    </row>
    <row r="637" spans="1:17" x14ac:dyDescent="0.3">
      <c r="A637" s="10" t="s">
        <v>1734</v>
      </c>
      <c r="B637" t="str">
        <f>VLOOKUP(A637,'Customer Names'!A636:E2971,5,FALSE)</f>
        <v>Stoney</v>
      </c>
      <c r="C637">
        <f>VLOOKUP(A637,'Medical Examinations'!A636:J2971,2,FALSE)</f>
        <v>43.11</v>
      </c>
      <c r="D637">
        <f>VLOOKUP(A637,'Medical Examinations'!A636:J2971,4,FALSE)</f>
        <v>4.67</v>
      </c>
      <c r="E637" t="str">
        <f>VLOOKUP(A637,'Medical Examinations'!A636:J2971,6,FALSE)</f>
        <v>Yes</v>
      </c>
      <c r="F637" t="str">
        <f>VLOOKUP(A637,'Medical Examinations'!A636:K2971,7,FALSE)</f>
        <v>No</v>
      </c>
      <c r="G637" t="str">
        <f>VLOOKUP(A637,'Medical Examinations'!A636:L2971,8,FALSE)</f>
        <v>No</v>
      </c>
      <c r="H637">
        <f>VLOOKUP(A637,'Medical Examinations'!A636:M2971,9,FALSE)</f>
        <v>0</v>
      </c>
      <c r="I637" t="str">
        <f>VLOOKUP(A637,'Medical Examinations'!A636:N2971,10,FALSE)</f>
        <v>No</v>
      </c>
      <c r="J637" t="str">
        <f>VLOOKUP(A637,'Medical Examinations'!A636:O2971,3,FALSE)</f>
        <v>Obesity</v>
      </c>
      <c r="K637" t="str">
        <f>VLOOKUP(A637,'Medical Examinations'!A636:P2971,5,FALSE)</f>
        <v>Normal</v>
      </c>
      <c r="L637" t="str">
        <f>VLOOKUP(A637,Table1[#All],5,FALSE)</f>
        <v>20-Jul-1976</v>
      </c>
      <c r="M637" s="16">
        <f>VLOOKUP(A637,Table1[#All],8,FALSE)</f>
        <v>15450.48</v>
      </c>
      <c r="N637" t="str">
        <f>VLOOKUP(A637,Table1[#All],9,FALSE)</f>
        <v>tier - 2</v>
      </c>
      <c r="O637" t="str">
        <f>VLOOKUP(A637,Table1[#All],10,FALSE)</f>
        <v>tier - 1</v>
      </c>
      <c r="P637" t="str">
        <f>VLOOKUP(A637,Table1[#All],12,FALSE)</f>
        <v>R1026</v>
      </c>
      <c r="Q637">
        <f>VLOOKUP(A637,Table1[#All],6,FALSE)</f>
        <v>46</v>
      </c>
    </row>
    <row r="638" spans="1:17" x14ac:dyDescent="0.3">
      <c r="A638" s="10" t="s">
        <v>1733</v>
      </c>
      <c r="B638" t="str">
        <f>VLOOKUP(A638,'Customer Names'!A637:E2972,5,FALSE)</f>
        <v>Markert</v>
      </c>
      <c r="C638">
        <f>VLOOKUP(A638,'Medical Examinations'!A637:J2972,2,FALSE)</f>
        <v>53.32</v>
      </c>
      <c r="D638">
        <f>VLOOKUP(A638,'Medical Examinations'!A637:J2972,4,FALSE)</f>
        <v>5.0599999999999996</v>
      </c>
      <c r="E638" t="str">
        <f>VLOOKUP(A638,'Medical Examinations'!A637:J2972,6,FALSE)</f>
        <v>No</v>
      </c>
      <c r="F638" t="str">
        <f>VLOOKUP(A638,'Medical Examinations'!A637:K2972,7,FALSE)</f>
        <v>No</v>
      </c>
      <c r="G638" t="str">
        <f>VLOOKUP(A638,'Medical Examinations'!A637:L2972,8,FALSE)</f>
        <v>No</v>
      </c>
      <c r="H638">
        <f>VLOOKUP(A638,'Medical Examinations'!A637:M2972,9,FALSE)</f>
        <v>0</v>
      </c>
      <c r="I638" t="str">
        <f>VLOOKUP(A638,'Medical Examinations'!A637:N2972,10,FALSE)</f>
        <v>No</v>
      </c>
      <c r="J638" t="str">
        <f>VLOOKUP(A638,'Medical Examinations'!A637:O2972,3,FALSE)</f>
        <v>Obesity</v>
      </c>
      <c r="K638" t="str">
        <f>VLOOKUP(A638,'Medical Examinations'!A637:P2972,5,FALSE)</f>
        <v>Normal</v>
      </c>
      <c r="L638" t="str">
        <f>VLOOKUP(A638,Table1[#All],5,FALSE)</f>
        <v>25-Oct-1990</v>
      </c>
      <c r="M638" s="16">
        <f>VLOOKUP(A638,Table1[#All],8,FALSE)</f>
        <v>15440.2</v>
      </c>
      <c r="N638" t="str">
        <f>VLOOKUP(A638,Table1[#All],9,FALSE)</f>
        <v>tier - 2</v>
      </c>
      <c r="O638" t="str">
        <f>VLOOKUP(A638,Table1[#All],10,FALSE)</f>
        <v>tier - 1</v>
      </c>
      <c r="P638" t="str">
        <f>VLOOKUP(A638,Table1[#All],12,FALSE)</f>
        <v>R1012</v>
      </c>
      <c r="Q638">
        <f>VLOOKUP(A638,Table1[#All],6,FALSE)</f>
        <v>32</v>
      </c>
    </row>
    <row r="639" spans="1:17" x14ac:dyDescent="0.3">
      <c r="A639" s="10" t="s">
        <v>1732</v>
      </c>
      <c r="B639" t="str">
        <f>VLOOKUP(A639,'Customer Names'!A638:E2973,5,FALSE)</f>
        <v>McLucas</v>
      </c>
      <c r="C639">
        <f>VLOOKUP(A639,'Medical Examinations'!A638:J2973,2,FALSE)</f>
        <v>38.04</v>
      </c>
      <c r="D639">
        <f>VLOOKUP(A639,'Medical Examinations'!A638:J2973,4,FALSE)</f>
        <v>5.0199999999999996</v>
      </c>
      <c r="E639" t="str">
        <f>VLOOKUP(A639,'Medical Examinations'!A638:J2973,6,FALSE)</f>
        <v>Yes</v>
      </c>
      <c r="F639" t="str">
        <f>VLOOKUP(A639,'Medical Examinations'!A638:K2973,7,FALSE)</f>
        <v>No</v>
      </c>
      <c r="G639" t="str">
        <f>VLOOKUP(A639,'Medical Examinations'!A638:L2973,8,FALSE)</f>
        <v>No</v>
      </c>
      <c r="H639">
        <f>VLOOKUP(A639,'Medical Examinations'!A638:M2973,9,FALSE)</f>
        <v>1</v>
      </c>
      <c r="I639" t="str">
        <f>VLOOKUP(A639,'Medical Examinations'!A638:N2973,10,FALSE)</f>
        <v>No</v>
      </c>
      <c r="J639" t="str">
        <f>VLOOKUP(A639,'Medical Examinations'!A638:O2973,3,FALSE)</f>
        <v>Obesity</v>
      </c>
      <c r="K639" t="str">
        <f>VLOOKUP(A639,'Medical Examinations'!A638:P2973,5,FALSE)</f>
        <v>Normal</v>
      </c>
      <c r="L639" t="str">
        <f>VLOOKUP(A639,Table1[#All],5,FALSE)</f>
        <v>04-Sep-1964</v>
      </c>
      <c r="M639" s="16">
        <f>VLOOKUP(A639,Table1[#All],8,FALSE)</f>
        <v>15377.77</v>
      </c>
      <c r="N639" t="str">
        <f>VLOOKUP(A639,Table1[#All],9,FALSE)</f>
        <v>tier - 2</v>
      </c>
      <c r="O639" t="str">
        <f>VLOOKUP(A639,Table1[#All],10,FALSE)</f>
        <v>tier - 2</v>
      </c>
      <c r="P639" t="str">
        <f>VLOOKUP(A639,Table1[#All],12,FALSE)</f>
        <v>R1012</v>
      </c>
      <c r="Q639">
        <f>VLOOKUP(A639,Table1[#All],6,FALSE)</f>
        <v>58</v>
      </c>
    </row>
    <row r="640" spans="1:17" x14ac:dyDescent="0.3">
      <c r="A640" s="10" t="s">
        <v>1731</v>
      </c>
      <c r="B640" t="str">
        <f>VLOOKUP(A640,'Customer Names'!A639:E2974,5,FALSE)</f>
        <v>Erwin</v>
      </c>
      <c r="C640">
        <f>VLOOKUP(A640,'Medical Examinations'!A639:J2974,2,FALSE)</f>
        <v>37.9</v>
      </c>
      <c r="D640">
        <f>VLOOKUP(A640,'Medical Examinations'!A639:J2974,4,FALSE)</f>
        <v>7.76</v>
      </c>
      <c r="E640" t="str">
        <f>VLOOKUP(A640,'Medical Examinations'!A639:J2974,6,FALSE)</f>
        <v>No</v>
      </c>
      <c r="F640" t="str">
        <f>VLOOKUP(A640,'Medical Examinations'!A639:K2974,7,FALSE)</f>
        <v>No</v>
      </c>
      <c r="G640" t="str">
        <f>VLOOKUP(A640,'Medical Examinations'!A639:L2974,8,FALSE)</f>
        <v>No</v>
      </c>
      <c r="H640">
        <f>VLOOKUP(A640,'Medical Examinations'!A639:M2974,9,FALSE)</f>
        <v>0</v>
      </c>
      <c r="I640" t="str">
        <f>VLOOKUP(A640,'Medical Examinations'!A639:N2974,10,FALSE)</f>
        <v>No</v>
      </c>
      <c r="J640" t="str">
        <f>VLOOKUP(A640,'Medical Examinations'!A639:O2974,3,FALSE)</f>
        <v>Obesity</v>
      </c>
      <c r="K640" t="str">
        <f>VLOOKUP(A640,'Medical Examinations'!A639:P2974,5,FALSE)</f>
        <v>Diabetes</v>
      </c>
      <c r="L640" t="str">
        <f>VLOOKUP(A640,Table1[#All],5,FALSE)</f>
        <v>06-Sep-1962</v>
      </c>
      <c r="M640" s="16">
        <f>VLOOKUP(A640,Table1[#All],8,FALSE)</f>
        <v>15368.22</v>
      </c>
      <c r="N640" t="str">
        <f>VLOOKUP(A640,Table1[#All],9,FALSE)</f>
        <v>tier - 2</v>
      </c>
      <c r="O640" t="str">
        <f>VLOOKUP(A640,Table1[#All],10,FALSE)</f>
        <v>tier - 2</v>
      </c>
      <c r="P640" t="str">
        <f>VLOOKUP(A640,Table1[#All],12,FALSE)</f>
        <v>R1011</v>
      </c>
      <c r="Q640">
        <f>VLOOKUP(A640,Table1[#All],6,FALSE)</f>
        <v>60</v>
      </c>
    </row>
    <row r="641" spans="1:17" x14ac:dyDescent="0.3">
      <c r="A641" s="10" t="s">
        <v>1730</v>
      </c>
      <c r="B641" t="str">
        <f>VLOOKUP(A641,'Customer Names'!A640:E2975,5,FALSE)</f>
        <v>Osborne</v>
      </c>
      <c r="C641">
        <f>VLOOKUP(A641,'Medical Examinations'!A640:J2975,2,FALSE)</f>
        <v>39.6</v>
      </c>
      <c r="D641">
        <f>VLOOKUP(A641,'Medical Examinations'!A640:J2975,4,FALSE)</f>
        <v>9.32</v>
      </c>
      <c r="E641" t="str">
        <f>VLOOKUP(A641,'Medical Examinations'!A640:J2975,6,FALSE)</f>
        <v>No</v>
      </c>
      <c r="F641" t="str">
        <f>VLOOKUP(A641,'Medical Examinations'!A640:K2975,7,FALSE)</f>
        <v>No</v>
      </c>
      <c r="G641" t="str">
        <f>VLOOKUP(A641,'Medical Examinations'!A640:L2975,8,FALSE)</f>
        <v>No</v>
      </c>
      <c r="H641">
        <f>VLOOKUP(A641,'Medical Examinations'!A640:M2975,9,FALSE)</f>
        <v>0</v>
      </c>
      <c r="I641" t="str">
        <f>VLOOKUP(A641,'Medical Examinations'!A640:N2975,10,FALSE)</f>
        <v>No</v>
      </c>
      <c r="J641" t="str">
        <f>VLOOKUP(A641,'Medical Examinations'!A640:O2975,3,FALSE)</f>
        <v>Obesity</v>
      </c>
      <c r="K641" t="str">
        <f>VLOOKUP(A641,'Medical Examinations'!A640:P2975,5,FALSE)</f>
        <v>Diabetes</v>
      </c>
      <c r="L641" t="str">
        <f>VLOOKUP(A641,Table1[#All],5,FALSE)</f>
        <v>18-Jul-1968</v>
      </c>
      <c r="M641" s="16">
        <f>VLOOKUP(A641,Table1[#All],8,FALSE)</f>
        <v>15363.77</v>
      </c>
      <c r="N641" t="str">
        <f>VLOOKUP(A641,Table1[#All],9,FALSE)</f>
        <v>tier - 2</v>
      </c>
      <c r="O641" t="str">
        <f>VLOOKUP(A641,Table1[#All],10,FALSE)</f>
        <v>tier - 1</v>
      </c>
      <c r="P641" t="str">
        <f>VLOOKUP(A641,Table1[#All],12,FALSE)</f>
        <v>R1026</v>
      </c>
      <c r="Q641">
        <f>VLOOKUP(A641,Table1[#All],6,FALSE)</f>
        <v>54</v>
      </c>
    </row>
    <row r="642" spans="1:17" x14ac:dyDescent="0.3">
      <c r="A642" s="10" t="s">
        <v>1729</v>
      </c>
      <c r="B642" t="str">
        <f>VLOOKUP(A642,'Customer Names'!A641:E2976,5,FALSE)</f>
        <v>Otsuka</v>
      </c>
      <c r="C642">
        <f>VLOOKUP(A642,'Medical Examinations'!A641:J2976,2,FALSE)</f>
        <v>50.92</v>
      </c>
      <c r="D642">
        <f>VLOOKUP(A642,'Medical Examinations'!A641:J2976,4,FALSE)</f>
        <v>5.31</v>
      </c>
      <c r="E642" t="str">
        <f>VLOOKUP(A642,'Medical Examinations'!A641:J2976,6,FALSE)</f>
        <v>Yes</v>
      </c>
      <c r="F642" t="str">
        <f>VLOOKUP(A642,'Medical Examinations'!A641:K2976,7,FALSE)</f>
        <v>No</v>
      </c>
      <c r="G642" t="str">
        <f>VLOOKUP(A642,'Medical Examinations'!A641:L2976,8,FALSE)</f>
        <v>No</v>
      </c>
      <c r="H642">
        <f>VLOOKUP(A642,'Medical Examinations'!A641:M2976,9,FALSE)</f>
        <v>1</v>
      </c>
      <c r="I642" t="str">
        <f>VLOOKUP(A642,'Medical Examinations'!A641:N2976,10,FALSE)</f>
        <v>No</v>
      </c>
      <c r="J642" t="str">
        <f>VLOOKUP(A642,'Medical Examinations'!A641:O2976,3,FALSE)</f>
        <v>Obesity</v>
      </c>
      <c r="K642" t="str">
        <f>VLOOKUP(A642,'Medical Examinations'!A641:P2976,5,FALSE)</f>
        <v>Normal</v>
      </c>
      <c r="L642" t="str">
        <f>VLOOKUP(A642,Table1[#All],5,FALSE)</f>
        <v>17-Dec-1988</v>
      </c>
      <c r="M642" s="16">
        <f>VLOOKUP(A642,Table1[#All],8,FALSE)</f>
        <v>15361.5</v>
      </c>
      <c r="N642" t="str">
        <f>VLOOKUP(A642,Table1[#All],9,FALSE)</f>
        <v>tier - 2</v>
      </c>
      <c r="O642" t="str">
        <f>VLOOKUP(A642,Table1[#All],10,FALSE)</f>
        <v>tier - 3</v>
      </c>
      <c r="P642" t="str">
        <f>VLOOKUP(A642,Table1[#All],12,FALSE)</f>
        <v>R1023</v>
      </c>
      <c r="Q642">
        <f>VLOOKUP(A642,Table1[#All],6,FALSE)</f>
        <v>34</v>
      </c>
    </row>
    <row r="643" spans="1:17" x14ac:dyDescent="0.3">
      <c r="A643" s="10" t="s">
        <v>1728</v>
      </c>
      <c r="B643" t="str">
        <f>VLOOKUP(A643,'Customer Names'!A642:E2977,5,FALSE)</f>
        <v>Smith</v>
      </c>
      <c r="C643">
        <f>VLOOKUP(A643,'Medical Examinations'!A642:J2977,2,FALSE)</f>
        <v>21.85</v>
      </c>
      <c r="D643">
        <f>VLOOKUP(A643,'Medical Examinations'!A642:J2977,4,FALSE)</f>
        <v>5.56</v>
      </c>
      <c r="E643" t="str">
        <f>VLOOKUP(A643,'Medical Examinations'!A642:J2977,6,FALSE)</f>
        <v>Yes</v>
      </c>
      <c r="F643" t="str">
        <f>VLOOKUP(A643,'Medical Examinations'!A642:K2977,7,FALSE)</f>
        <v>No</v>
      </c>
      <c r="G643" t="str">
        <f>VLOOKUP(A643,'Medical Examinations'!A642:L2977,8,FALSE)</f>
        <v>No</v>
      </c>
      <c r="H643">
        <f>VLOOKUP(A643,'Medical Examinations'!A642:M2977,9,FALSE)</f>
        <v>0</v>
      </c>
      <c r="I643" t="str">
        <f>VLOOKUP(A643,'Medical Examinations'!A642:N2977,10,FALSE)</f>
        <v>Yes</v>
      </c>
      <c r="J643" t="str">
        <f>VLOOKUP(A643,'Medical Examinations'!A642:O2977,3,FALSE)</f>
        <v>Normal Weight</v>
      </c>
      <c r="K643" t="str">
        <f>VLOOKUP(A643,'Medical Examinations'!A642:P2977,5,FALSE)</f>
        <v>Normal</v>
      </c>
      <c r="L643" t="str">
        <f>VLOOKUP(A643,Table1[#All],5,FALSE)</f>
        <v>14-Jul-2001</v>
      </c>
      <c r="M643" s="16">
        <f>VLOOKUP(A643,Table1[#All],8,FALSE)</f>
        <v>15359.1</v>
      </c>
      <c r="N643" t="str">
        <f>VLOOKUP(A643,Table1[#All],9,FALSE)</f>
        <v>tier - 2</v>
      </c>
      <c r="O643" t="str">
        <f>VLOOKUP(A643,Table1[#All],10,FALSE)</f>
        <v>tier - 3</v>
      </c>
      <c r="P643" t="str">
        <f>VLOOKUP(A643,Table1[#All],12,FALSE)</f>
        <v>R1024</v>
      </c>
      <c r="Q643">
        <f>VLOOKUP(A643,Table1[#All],6,FALSE)</f>
        <v>21</v>
      </c>
    </row>
    <row r="644" spans="1:17" x14ac:dyDescent="0.3">
      <c r="A644" s="10" t="s">
        <v>1727</v>
      </c>
      <c r="B644" t="str">
        <f>VLOOKUP(A644,'Customer Names'!A643:E2978,5,FALSE)</f>
        <v>Myers</v>
      </c>
      <c r="C644">
        <f>VLOOKUP(A644,'Medical Examinations'!A643:J2978,2,FALSE)</f>
        <v>36.08</v>
      </c>
      <c r="D644">
        <f>VLOOKUP(A644,'Medical Examinations'!A643:J2978,4,FALSE)</f>
        <v>7.11</v>
      </c>
      <c r="E644" t="str">
        <f>VLOOKUP(A644,'Medical Examinations'!A643:J2978,6,FALSE)</f>
        <v>Yes</v>
      </c>
      <c r="F644" t="str">
        <f>VLOOKUP(A644,'Medical Examinations'!A643:K2978,7,FALSE)</f>
        <v>No</v>
      </c>
      <c r="G644" t="str">
        <f>VLOOKUP(A644,'Medical Examinations'!A643:L2978,8,FALSE)</f>
        <v>Yes</v>
      </c>
      <c r="H644">
        <f>VLOOKUP(A644,'Medical Examinations'!A643:M2978,9,FALSE)</f>
        <v>1</v>
      </c>
      <c r="I644" t="str">
        <f>VLOOKUP(A644,'Medical Examinations'!A643:N2978,10,FALSE)</f>
        <v>No</v>
      </c>
      <c r="J644" t="str">
        <f>VLOOKUP(A644,'Medical Examinations'!A643:O2978,3,FALSE)</f>
        <v>Obesity</v>
      </c>
      <c r="K644" t="str">
        <f>VLOOKUP(A644,'Medical Examinations'!A643:P2978,5,FALSE)</f>
        <v>Diabetes</v>
      </c>
      <c r="L644" t="str">
        <f>VLOOKUP(A644,Table1[#All],5,FALSE)</f>
        <v>13-Dec-1963</v>
      </c>
      <c r="M644" s="16">
        <f>VLOOKUP(A644,Table1[#All],8,FALSE)</f>
        <v>15322.77</v>
      </c>
      <c r="N644" t="str">
        <f>VLOOKUP(A644,Table1[#All],9,FALSE)</f>
        <v>tier - 2</v>
      </c>
      <c r="O644" t="str">
        <f>VLOOKUP(A644,Table1[#All],10,FALSE)</f>
        <v>tier - 3</v>
      </c>
      <c r="P644" t="str">
        <f>VLOOKUP(A644,Table1[#All],12,FALSE)</f>
        <v>R1021</v>
      </c>
      <c r="Q644">
        <f>VLOOKUP(A644,Table1[#All],6,FALSE)</f>
        <v>59</v>
      </c>
    </row>
    <row r="645" spans="1:17" x14ac:dyDescent="0.3">
      <c r="A645" s="10" t="s">
        <v>1726</v>
      </c>
      <c r="B645" t="str">
        <f>VLOOKUP(A645,'Customer Names'!A644:E2979,5,FALSE)</f>
        <v>Cote</v>
      </c>
      <c r="C645">
        <f>VLOOKUP(A645,'Medical Examinations'!A644:J2979,2,FALSE)</f>
        <v>40.44</v>
      </c>
      <c r="D645">
        <f>VLOOKUP(A645,'Medical Examinations'!A644:J2979,4,FALSE)</f>
        <v>5.13</v>
      </c>
      <c r="E645" t="str">
        <f>VLOOKUP(A645,'Medical Examinations'!A644:J2979,6,FALSE)</f>
        <v>Yes</v>
      </c>
      <c r="F645" t="str">
        <f>VLOOKUP(A645,'Medical Examinations'!A644:K2979,7,FALSE)</f>
        <v>No</v>
      </c>
      <c r="G645" t="str">
        <f>VLOOKUP(A645,'Medical Examinations'!A644:L2979,8,FALSE)</f>
        <v>Yes</v>
      </c>
      <c r="H645">
        <f>VLOOKUP(A645,'Medical Examinations'!A644:M2979,9,FALSE)</f>
        <v>1</v>
      </c>
      <c r="I645" t="str">
        <f>VLOOKUP(A645,'Medical Examinations'!A644:N2979,10,FALSE)</f>
        <v>No</v>
      </c>
      <c r="J645" t="str">
        <f>VLOOKUP(A645,'Medical Examinations'!A644:O2979,3,FALSE)</f>
        <v>Obesity</v>
      </c>
      <c r="K645" t="str">
        <f>VLOOKUP(A645,'Medical Examinations'!A644:P2979,5,FALSE)</f>
        <v>Normal</v>
      </c>
      <c r="L645" t="str">
        <f>VLOOKUP(A645,Table1[#All],5,FALSE)</f>
        <v>16-Sep-1969</v>
      </c>
      <c r="M645" s="16">
        <f>VLOOKUP(A645,Table1[#All],8,FALSE)</f>
        <v>15260.52</v>
      </c>
      <c r="N645" t="str">
        <f>VLOOKUP(A645,Table1[#All],9,FALSE)</f>
        <v>tier - 2</v>
      </c>
      <c r="O645" t="str">
        <f>VLOOKUP(A645,Table1[#All],10,FALSE)</f>
        <v>tier - 2</v>
      </c>
      <c r="P645" t="str">
        <f>VLOOKUP(A645,Table1[#All],12,FALSE)</f>
        <v>R1023</v>
      </c>
      <c r="Q645">
        <f>VLOOKUP(A645,Table1[#All],6,FALSE)</f>
        <v>53</v>
      </c>
    </row>
    <row r="646" spans="1:17" x14ac:dyDescent="0.3">
      <c r="A646" s="10" t="s">
        <v>1725</v>
      </c>
      <c r="B646" t="str">
        <f>VLOOKUP(A646,'Customer Names'!A645:E2980,5,FALSE)</f>
        <v>Ehrhardt</v>
      </c>
      <c r="C646">
        <f>VLOOKUP(A646,'Medical Examinations'!A645:J2980,2,FALSE)</f>
        <v>38.094999999999999</v>
      </c>
      <c r="D646">
        <f>VLOOKUP(A646,'Medical Examinations'!A645:J2980,4,FALSE)</f>
        <v>10.199999999999999</v>
      </c>
      <c r="E646" t="str">
        <f>VLOOKUP(A646,'Medical Examinations'!A645:J2980,6,FALSE)</f>
        <v>No</v>
      </c>
      <c r="F646" t="str">
        <f>VLOOKUP(A646,'Medical Examinations'!A645:K2980,7,FALSE)</f>
        <v>No</v>
      </c>
      <c r="G646" t="str">
        <f>VLOOKUP(A646,'Medical Examinations'!A645:L2980,8,FALSE)</f>
        <v>No</v>
      </c>
      <c r="H646">
        <f>VLOOKUP(A646,'Medical Examinations'!A645:M2980,9,FALSE)</f>
        <v>0</v>
      </c>
      <c r="I646" t="str">
        <f>VLOOKUP(A646,'Medical Examinations'!A645:N2980,10,FALSE)</f>
        <v>No</v>
      </c>
      <c r="J646" t="str">
        <f>VLOOKUP(A646,'Medical Examinations'!A645:O2980,3,FALSE)</f>
        <v>Obesity</v>
      </c>
      <c r="K646" t="str">
        <f>VLOOKUP(A646,'Medical Examinations'!A645:P2980,5,FALSE)</f>
        <v>Diabetes</v>
      </c>
      <c r="L646" t="str">
        <f>VLOOKUP(A646,Table1[#All],5,FALSE)</f>
        <v>25-Jul-1960</v>
      </c>
      <c r="M646" s="16">
        <f>VLOOKUP(A646,Table1[#All],8,FALSE)</f>
        <v>15230.32</v>
      </c>
      <c r="N646" t="str">
        <f>VLOOKUP(A646,Table1[#All],9,FALSE)</f>
        <v>tier - 2</v>
      </c>
      <c r="O646" t="str">
        <f>VLOOKUP(A646,Table1[#All],10,FALSE)</f>
        <v>tier - 2</v>
      </c>
      <c r="P646" t="str">
        <f>VLOOKUP(A646,Table1[#All],12,FALSE)</f>
        <v>R1024</v>
      </c>
      <c r="Q646">
        <f>VLOOKUP(A646,Table1[#All],6,FALSE)</f>
        <v>62</v>
      </c>
    </row>
    <row r="647" spans="1:17" x14ac:dyDescent="0.3">
      <c r="A647" s="10" t="s">
        <v>1724</v>
      </c>
      <c r="B647" t="str">
        <f>VLOOKUP(A647,'Customer Names'!A646:E2981,5,FALSE)</f>
        <v>Petersen</v>
      </c>
      <c r="C647">
        <f>VLOOKUP(A647,'Medical Examinations'!A646:J2981,2,FALSE)</f>
        <v>44.95</v>
      </c>
      <c r="D647">
        <f>VLOOKUP(A647,'Medical Examinations'!A646:J2981,4,FALSE)</f>
        <v>10.4</v>
      </c>
      <c r="E647" t="str">
        <f>VLOOKUP(A647,'Medical Examinations'!A646:J2981,6,FALSE)</f>
        <v>No</v>
      </c>
      <c r="F647" t="str">
        <f>VLOOKUP(A647,'Medical Examinations'!A646:K2981,7,FALSE)</f>
        <v>No</v>
      </c>
      <c r="G647" t="str">
        <f>VLOOKUP(A647,'Medical Examinations'!A646:L2981,8,FALSE)</f>
        <v>No</v>
      </c>
      <c r="H647">
        <f>VLOOKUP(A647,'Medical Examinations'!A646:M2981,9,FALSE)</f>
        <v>0</v>
      </c>
      <c r="I647" t="str">
        <f>VLOOKUP(A647,'Medical Examinations'!A646:N2981,10,FALSE)</f>
        <v>No</v>
      </c>
      <c r="J647" t="str">
        <f>VLOOKUP(A647,'Medical Examinations'!A646:O2981,3,FALSE)</f>
        <v>Obesity</v>
      </c>
      <c r="K647" t="str">
        <f>VLOOKUP(A647,'Medical Examinations'!A646:P2981,5,FALSE)</f>
        <v>Diabetes</v>
      </c>
      <c r="L647" t="str">
        <f>VLOOKUP(A647,Table1[#All],5,FALSE)</f>
        <v>23-Nov-1978</v>
      </c>
      <c r="M647" s="16">
        <f>VLOOKUP(A647,Table1[#All],8,FALSE)</f>
        <v>15207.92</v>
      </c>
      <c r="N647" t="str">
        <f>VLOOKUP(A647,Table1[#All],9,FALSE)</f>
        <v>tier - 2</v>
      </c>
      <c r="O647" t="str">
        <f>VLOOKUP(A647,Table1[#All],10,FALSE)</f>
        <v>tier - 1</v>
      </c>
      <c r="P647" t="str">
        <f>VLOOKUP(A647,Table1[#All],12,FALSE)</f>
        <v>R1012</v>
      </c>
      <c r="Q647">
        <f>VLOOKUP(A647,Table1[#All],6,FALSE)</f>
        <v>44</v>
      </c>
    </row>
    <row r="648" spans="1:17" x14ac:dyDescent="0.3">
      <c r="A648" s="10" t="s">
        <v>1723</v>
      </c>
      <c r="B648" t="str">
        <f>VLOOKUP(A648,'Customer Names'!A647:E2982,5,FALSE)</f>
        <v>Ertel</v>
      </c>
      <c r="C648">
        <f>VLOOKUP(A648,'Medical Examinations'!A647:J2982,2,FALSE)</f>
        <v>35.54</v>
      </c>
      <c r="D648">
        <f>VLOOKUP(A648,'Medical Examinations'!A647:J2982,4,FALSE)</f>
        <v>10.67</v>
      </c>
      <c r="E648" t="str">
        <f>VLOOKUP(A648,'Medical Examinations'!A647:J2982,6,FALSE)</f>
        <v>No</v>
      </c>
      <c r="F648" t="str">
        <f>VLOOKUP(A648,'Medical Examinations'!A647:K2982,7,FALSE)</f>
        <v>No</v>
      </c>
      <c r="G648" t="str">
        <f>VLOOKUP(A648,'Medical Examinations'!A647:L2982,8,FALSE)</f>
        <v>No</v>
      </c>
      <c r="H648">
        <f>VLOOKUP(A648,'Medical Examinations'!A647:M2982,9,FALSE)</f>
        <v>0</v>
      </c>
      <c r="I648" t="str">
        <f>VLOOKUP(A648,'Medical Examinations'!A647:N2982,10,FALSE)</f>
        <v>No</v>
      </c>
      <c r="J648" t="str">
        <f>VLOOKUP(A648,'Medical Examinations'!A647:O2982,3,FALSE)</f>
        <v>Obesity</v>
      </c>
      <c r="K648" t="str">
        <f>VLOOKUP(A648,'Medical Examinations'!A647:P2982,5,FALSE)</f>
        <v>Diabetes</v>
      </c>
      <c r="L648" t="str">
        <f>VLOOKUP(A648,Table1[#All],5,FALSE)</f>
        <v>17-Jun-1962</v>
      </c>
      <c r="M648" s="16">
        <f>VLOOKUP(A648,Table1[#All],8,FALSE)</f>
        <v>15174.81</v>
      </c>
      <c r="N648" t="str">
        <f>VLOOKUP(A648,Table1[#All],9,FALSE)</f>
        <v>tier - 2</v>
      </c>
      <c r="O648" t="str">
        <f>VLOOKUP(A648,Table1[#All],10,FALSE)</f>
        <v>tier - 1</v>
      </c>
      <c r="P648" t="str">
        <f>VLOOKUP(A648,Table1[#All],12,FALSE)</f>
        <v>R1012</v>
      </c>
      <c r="Q648">
        <f>VLOOKUP(A648,Table1[#All],6,FALSE)</f>
        <v>60</v>
      </c>
    </row>
    <row r="649" spans="1:17" x14ac:dyDescent="0.3">
      <c r="A649" s="10" t="s">
        <v>1722</v>
      </c>
      <c r="B649" t="str">
        <f>VLOOKUP(A649,'Customer Names'!A648:E2983,5,FALSE)</f>
        <v>Lanza</v>
      </c>
      <c r="C649">
        <f>VLOOKUP(A649,'Medical Examinations'!A648:J2983,2,FALSE)</f>
        <v>39.799999999999997</v>
      </c>
      <c r="D649">
        <f>VLOOKUP(A649,'Medical Examinations'!A648:J2983,4,FALSE)</f>
        <v>4.6500000000000004</v>
      </c>
      <c r="E649" t="str">
        <f>VLOOKUP(A649,'Medical Examinations'!A648:J2983,6,FALSE)</f>
        <v>Yes</v>
      </c>
      <c r="F649" t="str">
        <f>VLOOKUP(A649,'Medical Examinations'!A648:K2983,7,FALSE)</f>
        <v>No</v>
      </c>
      <c r="G649" t="str">
        <f>VLOOKUP(A649,'Medical Examinations'!A648:L2983,8,FALSE)</f>
        <v>No</v>
      </c>
      <c r="H649">
        <f>VLOOKUP(A649,'Medical Examinations'!A648:M2983,9,FALSE)</f>
        <v>2</v>
      </c>
      <c r="I649" t="str">
        <f>VLOOKUP(A649,'Medical Examinations'!A648:N2983,10,FALSE)</f>
        <v>No</v>
      </c>
      <c r="J649" t="str">
        <f>VLOOKUP(A649,'Medical Examinations'!A648:O2983,3,FALSE)</f>
        <v>Obesity</v>
      </c>
      <c r="K649" t="str">
        <f>VLOOKUP(A649,'Medical Examinations'!A648:P2983,5,FALSE)</f>
        <v>Normal</v>
      </c>
      <c r="L649" t="str">
        <f>VLOOKUP(A649,Table1[#All],5,FALSE)</f>
        <v>03-Dec-1959</v>
      </c>
      <c r="M649" s="16">
        <f>VLOOKUP(A649,Table1[#All],8,FALSE)</f>
        <v>15170.07</v>
      </c>
      <c r="N649" t="str">
        <f>VLOOKUP(A649,Table1[#All],9,FALSE)</f>
        <v>tier - 2</v>
      </c>
      <c r="O649" t="str">
        <f>VLOOKUP(A649,Table1[#All],10,FALSE)</f>
        <v>tier - 3</v>
      </c>
      <c r="P649" t="str">
        <f>VLOOKUP(A649,Table1[#All],12,FALSE)</f>
        <v>R1011</v>
      </c>
      <c r="Q649">
        <f>VLOOKUP(A649,Table1[#All],6,FALSE)</f>
        <v>63</v>
      </c>
    </row>
    <row r="650" spans="1:17" x14ac:dyDescent="0.3">
      <c r="A650" s="10" t="s">
        <v>1721</v>
      </c>
      <c r="B650" t="str">
        <f>VLOOKUP(A650,'Customer Names'!A649:E2984,5,FALSE)</f>
        <v>Picklesimer</v>
      </c>
      <c r="C650">
        <f>VLOOKUP(A650,'Medical Examinations'!A649:J2984,2,FALSE)</f>
        <v>33.659999999999997</v>
      </c>
      <c r="D650">
        <f>VLOOKUP(A650,'Medical Examinations'!A649:J2984,4,FALSE)</f>
        <v>5.65</v>
      </c>
      <c r="E650" t="str">
        <f>VLOOKUP(A650,'Medical Examinations'!A649:J2984,6,FALSE)</f>
        <v>Yes</v>
      </c>
      <c r="F650" t="str">
        <f>VLOOKUP(A650,'Medical Examinations'!A649:K2984,7,FALSE)</f>
        <v>No</v>
      </c>
      <c r="G650" t="str">
        <f>VLOOKUP(A650,'Medical Examinations'!A649:L2984,8,FALSE)</f>
        <v>No</v>
      </c>
      <c r="H650">
        <f>VLOOKUP(A650,'Medical Examinations'!A649:M2984,9,FALSE)</f>
        <v>2</v>
      </c>
      <c r="I650" t="str">
        <f>VLOOKUP(A650,'Medical Examinations'!A649:N2984,10,FALSE)</f>
        <v>No</v>
      </c>
      <c r="J650" t="str">
        <f>VLOOKUP(A650,'Medical Examinations'!A649:O2984,3,FALSE)</f>
        <v>Obesity</v>
      </c>
      <c r="K650" t="str">
        <f>VLOOKUP(A650,'Medical Examinations'!A649:P2984,5,FALSE)</f>
        <v>Normal</v>
      </c>
      <c r="L650" t="str">
        <f>VLOOKUP(A650,Table1[#All],5,FALSE)</f>
        <v>04-Jun-1959</v>
      </c>
      <c r="M650" s="16">
        <f>VLOOKUP(A650,Table1[#All],8,FALSE)</f>
        <v>15161.53</v>
      </c>
      <c r="N650" t="str">
        <f>VLOOKUP(A650,Table1[#All],9,FALSE)</f>
        <v>tier - 2</v>
      </c>
      <c r="O650" t="str">
        <f>VLOOKUP(A650,Table1[#All],10,FALSE)</f>
        <v>tier - 1</v>
      </c>
      <c r="P650" t="str">
        <f>VLOOKUP(A650,Table1[#All],12,FALSE)</f>
        <v>R1013</v>
      </c>
      <c r="Q650">
        <f>VLOOKUP(A650,Table1[#All],6,FALSE)</f>
        <v>64</v>
      </c>
    </row>
    <row r="651" spans="1:17" x14ac:dyDescent="0.3">
      <c r="A651" s="10" t="s">
        <v>1720</v>
      </c>
      <c r="B651" t="str">
        <f>VLOOKUP(A651,'Customer Names'!A650:E2985,5,FALSE)</f>
        <v>Giles</v>
      </c>
      <c r="C651">
        <f>VLOOKUP(A651,'Medical Examinations'!A650:J2985,2,FALSE)</f>
        <v>35.5</v>
      </c>
      <c r="D651">
        <f>VLOOKUP(A651,'Medical Examinations'!A650:J2985,4,FALSE)</f>
        <v>11.97</v>
      </c>
      <c r="E651" t="str">
        <f>VLOOKUP(A651,'Medical Examinations'!A650:J2985,6,FALSE)</f>
        <v>No</v>
      </c>
      <c r="F651" t="str">
        <f>VLOOKUP(A651,'Medical Examinations'!A650:K2985,7,FALSE)</f>
        <v>No</v>
      </c>
      <c r="G651" t="str">
        <f>VLOOKUP(A651,'Medical Examinations'!A650:L2985,8,FALSE)</f>
        <v>No</v>
      </c>
      <c r="H651">
        <f>VLOOKUP(A651,'Medical Examinations'!A650:M2985,9,FALSE)</f>
        <v>0</v>
      </c>
      <c r="I651" t="str">
        <f>VLOOKUP(A651,'Medical Examinations'!A650:N2985,10,FALSE)</f>
        <v>No</v>
      </c>
      <c r="J651" t="str">
        <f>VLOOKUP(A651,'Medical Examinations'!A650:O2985,3,FALSE)</f>
        <v>Obesity</v>
      </c>
      <c r="K651" t="str">
        <f>VLOOKUP(A651,'Medical Examinations'!A650:P2985,5,FALSE)</f>
        <v>Diabetes</v>
      </c>
      <c r="L651" t="str">
        <f>VLOOKUP(A651,Table1[#All],5,FALSE)</f>
        <v>25-Oct-1962</v>
      </c>
      <c r="M651" s="16">
        <f>VLOOKUP(A651,Table1[#All],8,FALSE)</f>
        <v>15161.25</v>
      </c>
      <c r="N651" t="str">
        <f>VLOOKUP(A651,Table1[#All],9,FALSE)</f>
        <v>tier - 2</v>
      </c>
      <c r="O651" t="str">
        <f>VLOOKUP(A651,Table1[#All],10,FALSE)</f>
        <v>tier - 2</v>
      </c>
      <c r="P651" t="str">
        <f>VLOOKUP(A651,Table1[#All],12,FALSE)</f>
        <v>R1012</v>
      </c>
      <c r="Q651">
        <f>VLOOKUP(A651,Table1[#All],6,FALSE)</f>
        <v>60</v>
      </c>
    </row>
    <row r="652" spans="1:17" x14ac:dyDescent="0.3">
      <c r="A652" s="10" t="s">
        <v>1719</v>
      </c>
      <c r="B652" t="str">
        <f>VLOOKUP(A652,'Customer Names'!A651:E2986,5,FALSE)</f>
        <v>Harmon</v>
      </c>
      <c r="C652">
        <f>VLOOKUP(A652,'Medical Examinations'!A651:J2986,2,FALSE)</f>
        <v>41.63</v>
      </c>
      <c r="D652">
        <f>VLOOKUP(A652,'Medical Examinations'!A651:J2986,4,FALSE)</f>
        <v>6.71</v>
      </c>
      <c r="E652" t="str">
        <f>VLOOKUP(A652,'Medical Examinations'!A651:J2986,6,FALSE)</f>
        <v>No</v>
      </c>
      <c r="F652" t="str">
        <f>VLOOKUP(A652,'Medical Examinations'!A651:K2986,7,FALSE)</f>
        <v>No</v>
      </c>
      <c r="G652" t="str">
        <f>VLOOKUP(A652,'Medical Examinations'!A651:L2986,8,FALSE)</f>
        <v>No</v>
      </c>
      <c r="H652">
        <f>VLOOKUP(A652,'Medical Examinations'!A651:M2986,9,FALSE)</f>
        <v>0</v>
      </c>
      <c r="I652" t="str">
        <f>VLOOKUP(A652,'Medical Examinations'!A651:N2986,10,FALSE)</f>
        <v>No</v>
      </c>
      <c r="J652" t="str">
        <f>VLOOKUP(A652,'Medical Examinations'!A651:O2986,3,FALSE)</f>
        <v>Obesity</v>
      </c>
      <c r="K652" t="str">
        <f>VLOOKUP(A652,'Medical Examinations'!A651:P2986,5,FALSE)</f>
        <v>Diabetes</v>
      </c>
      <c r="L652" t="str">
        <f>VLOOKUP(A652,Table1[#All],5,FALSE)</f>
        <v>25-Nov-1971</v>
      </c>
      <c r="M652" s="16">
        <f>VLOOKUP(A652,Table1[#All],8,FALSE)</f>
        <v>15150.44</v>
      </c>
      <c r="N652" t="str">
        <f>VLOOKUP(A652,Table1[#All],9,FALSE)</f>
        <v>tier - 2</v>
      </c>
      <c r="O652" t="str">
        <f>VLOOKUP(A652,Table1[#All],10,FALSE)</f>
        <v>tier - 1</v>
      </c>
      <c r="P652" t="str">
        <f>VLOOKUP(A652,Table1[#All],12,FALSE)</f>
        <v>R1023</v>
      </c>
      <c r="Q652">
        <f>VLOOKUP(A652,Table1[#All],6,FALSE)</f>
        <v>51</v>
      </c>
    </row>
    <row r="653" spans="1:17" x14ac:dyDescent="0.3">
      <c r="A653" s="10" t="s">
        <v>1718</v>
      </c>
      <c r="B653" t="str">
        <f>VLOOKUP(A653,'Customer Names'!A652:E2987,5,FALSE)</f>
        <v>Pennings</v>
      </c>
      <c r="C653">
        <f>VLOOKUP(A653,'Medical Examinations'!A652:J2987,2,FALSE)</f>
        <v>46.49</v>
      </c>
      <c r="D653">
        <f>VLOOKUP(A653,'Medical Examinations'!A652:J2987,4,FALSE)</f>
        <v>11.92</v>
      </c>
      <c r="E653" t="str">
        <f>VLOOKUP(A653,'Medical Examinations'!A652:J2987,6,FALSE)</f>
        <v>No</v>
      </c>
      <c r="F653" t="str">
        <f>VLOOKUP(A653,'Medical Examinations'!A652:K2987,7,FALSE)</f>
        <v>No</v>
      </c>
      <c r="G653" t="str">
        <f>VLOOKUP(A653,'Medical Examinations'!A652:L2987,8,FALSE)</f>
        <v>No</v>
      </c>
      <c r="H653">
        <f>VLOOKUP(A653,'Medical Examinations'!A652:M2987,9,FALSE)</f>
        <v>0</v>
      </c>
      <c r="I653" t="str">
        <f>VLOOKUP(A653,'Medical Examinations'!A652:N2987,10,FALSE)</f>
        <v>No</v>
      </c>
      <c r="J653" t="str">
        <f>VLOOKUP(A653,'Medical Examinations'!A652:O2987,3,FALSE)</f>
        <v>Obesity</v>
      </c>
      <c r="K653" t="str">
        <f>VLOOKUP(A653,'Medical Examinations'!A652:P2987,5,FALSE)</f>
        <v>Diabetes</v>
      </c>
      <c r="L653" t="str">
        <f>VLOOKUP(A653,Table1[#All],5,FALSE)</f>
        <v>05-Sep-1978</v>
      </c>
      <c r="M653" s="16">
        <f>VLOOKUP(A653,Table1[#All],8,FALSE)</f>
        <v>15123.19</v>
      </c>
      <c r="N653" t="str">
        <f>VLOOKUP(A653,Table1[#All],9,FALSE)</f>
        <v>tier - 2</v>
      </c>
      <c r="O653" t="str">
        <f>VLOOKUP(A653,Table1[#All],10,FALSE)</f>
        <v>tier - 1</v>
      </c>
      <c r="P653" t="str">
        <f>VLOOKUP(A653,Table1[#All],12,FALSE)</f>
        <v>R1011</v>
      </c>
      <c r="Q653">
        <f>VLOOKUP(A653,Table1[#All],6,FALSE)</f>
        <v>44</v>
      </c>
    </row>
    <row r="654" spans="1:17" x14ac:dyDescent="0.3">
      <c r="A654" s="10" t="s">
        <v>1717</v>
      </c>
      <c r="B654" t="str">
        <f>VLOOKUP(A654,'Customer Names'!A653:E2988,5,FALSE)</f>
        <v>Tseronis</v>
      </c>
      <c r="C654">
        <f>VLOOKUP(A654,'Medical Examinations'!A653:J2988,2,FALSE)</f>
        <v>43.29</v>
      </c>
      <c r="D654">
        <f>VLOOKUP(A654,'Medical Examinations'!A653:J2988,4,FALSE)</f>
        <v>5.35</v>
      </c>
      <c r="E654" t="str">
        <f>VLOOKUP(A654,'Medical Examinations'!A653:J2988,6,FALSE)</f>
        <v>No</v>
      </c>
      <c r="F654" t="str">
        <f>VLOOKUP(A654,'Medical Examinations'!A653:K2988,7,FALSE)</f>
        <v>No</v>
      </c>
      <c r="G654" t="str">
        <f>VLOOKUP(A654,'Medical Examinations'!A653:L2988,8,FALSE)</f>
        <v>No</v>
      </c>
      <c r="H654">
        <f>VLOOKUP(A654,'Medical Examinations'!A653:M2988,9,FALSE)</f>
        <v>2</v>
      </c>
      <c r="I654" t="str">
        <f>VLOOKUP(A654,'Medical Examinations'!A653:N2988,10,FALSE)</f>
        <v>No</v>
      </c>
      <c r="J654" t="str">
        <f>VLOOKUP(A654,'Medical Examinations'!A653:O2988,3,FALSE)</f>
        <v>Obesity</v>
      </c>
      <c r="K654" t="str">
        <f>VLOOKUP(A654,'Medical Examinations'!A653:P2988,5,FALSE)</f>
        <v>Normal</v>
      </c>
      <c r="L654" t="str">
        <f>VLOOKUP(A654,Table1[#All],5,FALSE)</f>
        <v>07-Nov-1972</v>
      </c>
      <c r="M654" s="16">
        <f>VLOOKUP(A654,Table1[#All],8,FALSE)</f>
        <v>15103.69</v>
      </c>
      <c r="N654" t="str">
        <f>VLOOKUP(A654,Table1[#All],9,FALSE)</f>
        <v>tier - 2</v>
      </c>
      <c r="O654" t="str">
        <f>VLOOKUP(A654,Table1[#All],10,FALSE)</f>
        <v>tier - 1</v>
      </c>
      <c r="P654" t="str">
        <f>VLOOKUP(A654,Table1[#All],12,FALSE)</f>
        <v>R1012</v>
      </c>
      <c r="Q654">
        <f>VLOOKUP(A654,Table1[#All],6,FALSE)</f>
        <v>50</v>
      </c>
    </row>
    <row r="655" spans="1:17" x14ac:dyDescent="0.3">
      <c r="A655" s="10" t="s">
        <v>1716</v>
      </c>
      <c r="B655" t="str">
        <f>VLOOKUP(A655,'Customer Names'!A654:E2989,5,FALSE)</f>
        <v>Aliff</v>
      </c>
      <c r="C655">
        <f>VLOOKUP(A655,'Medical Examinations'!A654:J2989,2,FALSE)</f>
        <v>43.08</v>
      </c>
      <c r="D655">
        <f>VLOOKUP(A655,'Medical Examinations'!A654:J2989,4,FALSE)</f>
        <v>8.9600000000000009</v>
      </c>
      <c r="E655" t="str">
        <f>VLOOKUP(A655,'Medical Examinations'!A654:J2989,6,FALSE)</f>
        <v>Yes</v>
      </c>
      <c r="F655" t="str">
        <f>VLOOKUP(A655,'Medical Examinations'!A654:K2989,7,FALSE)</f>
        <v>No</v>
      </c>
      <c r="G655" t="str">
        <f>VLOOKUP(A655,'Medical Examinations'!A654:L2989,8,FALSE)</f>
        <v>No</v>
      </c>
      <c r="H655">
        <f>VLOOKUP(A655,'Medical Examinations'!A654:M2989,9,FALSE)</f>
        <v>1</v>
      </c>
      <c r="I655" t="str">
        <f>VLOOKUP(A655,'Medical Examinations'!A654:N2989,10,FALSE)</f>
        <v>No</v>
      </c>
      <c r="J655" t="str">
        <f>VLOOKUP(A655,'Medical Examinations'!A654:O2989,3,FALSE)</f>
        <v>Obesity</v>
      </c>
      <c r="K655" t="str">
        <f>VLOOKUP(A655,'Medical Examinations'!A654:P2989,5,FALSE)</f>
        <v>Diabetes</v>
      </c>
      <c r="L655" t="str">
        <f>VLOOKUP(A655,Table1[#All],5,FALSE)</f>
        <v>26-Oct-1975</v>
      </c>
      <c r="M655" s="16">
        <f>VLOOKUP(A655,Table1[#All],8,FALSE)</f>
        <v>15090.35</v>
      </c>
      <c r="N655" t="str">
        <f>VLOOKUP(A655,Table1[#All],9,FALSE)</f>
        <v>tier - 2</v>
      </c>
      <c r="O655" t="str">
        <f>VLOOKUP(A655,Table1[#All],10,FALSE)</f>
        <v>tier - 1</v>
      </c>
      <c r="P655" t="str">
        <f>VLOOKUP(A655,Table1[#All],12,FALSE)</f>
        <v>R1023</v>
      </c>
      <c r="Q655">
        <f>VLOOKUP(A655,Table1[#All],6,FALSE)</f>
        <v>47</v>
      </c>
    </row>
    <row r="656" spans="1:17" x14ac:dyDescent="0.3">
      <c r="A656" s="10" t="s">
        <v>1715</v>
      </c>
      <c r="B656" t="str">
        <f>VLOOKUP(A656,'Customer Names'!A655:E2990,5,FALSE)</f>
        <v>Willenberg</v>
      </c>
      <c r="C656">
        <f>VLOOKUP(A656,'Medical Examinations'!A655:J2990,2,FALSE)</f>
        <v>39.07</v>
      </c>
      <c r="D656">
        <f>VLOOKUP(A656,'Medical Examinations'!A655:J2990,4,FALSE)</f>
        <v>11.93</v>
      </c>
      <c r="E656" t="str">
        <f>VLOOKUP(A656,'Medical Examinations'!A655:J2990,6,FALSE)</f>
        <v>No</v>
      </c>
      <c r="F656" t="str">
        <f>VLOOKUP(A656,'Medical Examinations'!A655:K2990,7,FALSE)</f>
        <v>No</v>
      </c>
      <c r="G656" t="str">
        <f>VLOOKUP(A656,'Medical Examinations'!A655:L2990,8,FALSE)</f>
        <v>No</v>
      </c>
      <c r="H656">
        <f>VLOOKUP(A656,'Medical Examinations'!A655:M2990,9,FALSE)</f>
        <v>0</v>
      </c>
      <c r="I656" t="str">
        <f>VLOOKUP(A656,'Medical Examinations'!A655:N2990,10,FALSE)</f>
        <v>No</v>
      </c>
      <c r="J656" t="str">
        <f>VLOOKUP(A656,'Medical Examinations'!A655:O2990,3,FALSE)</f>
        <v>Obesity</v>
      </c>
      <c r="K656" t="str">
        <f>VLOOKUP(A656,'Medical Examinations'!A655:P2990,5,FALSE)</f>
        <v>Diabetes</v>
      </c>
      <c r="L656" t="str">
        <f>VLOOKUP(A656,Table1[#All],5,FALSE)</f>
        <v>12-Jun-1968</v>
      </c>
      <c r="M656" s="16">
        <f>VLOOKUP(A656,Table1[#All],8,FALSE)</f>
        <v>15052.68</v>
      </c>
      <c r="N656" t="str">
        <f>VLOOKUP(A656,Table1[#All],9,FALSE)</f>
        <v>tier - 2</v>
      </c>
      <c r="O656" t="str">
        <f>VLOOKUP(A656,Table1[#All],10,FALSE)</f>
        <v>tier - 2</v>
      </c>
      <c r="P656" t="str">
        <f>VLOOKUP(A656,Table1[#All],12,FALSE)</f>
        <v>R1022</v>
      </c>
      <c r="Q656">
        <f>VLOOKUP(A656,Table1[#All],6,FALSE)</f>
        <v>54</v>
      </c>
    </row>
    <row r="657" spans="1:17" x14ac:dyDescent="0.3">
      <c r="A657" s="10" t="s">
        <v>1714</v>
      </c>
      <c r="B657" t="str">
        <f>VLOOKUP(A657,'Customer Names'!A656:E2991,5,FALSE)</f>
        <v>Millett</v>
      </c>
      <c r="C657">
        <f>VLOOKUP(A657,'Medical Examinations'!A656:J2991,2,FALSE)</f>
        <v>41.3</v>
      </c>
      <c r="D657">
        <f>VLOOKUP(A657,'Medical Examinations'!A656:J2991,4,FALSE)</f>
        <v>9.59</v>
      </c>
      <c r="E657" t="str">
        <f>VLOOKUP(A657,'Medical Examinations'!A656:J2991,6,FALSE)</f>
        <v>No</v>
      </c>
      <c r="F657" t="str">
        <f>VLOOKUP(A657,'Medical Examinations'!A656:K2991,7,FALSE)</f>
        <v>No</v>
      </c>
      <c r="G657" t="str">
        <f>VLOOKUP(A657,'Medical Examinations'!A656:L2991,8,FALSE)</f>
        <v>No</v>
      </c>
      <c r="H657">
        <f>VLOOKUP(A657,'Medical Examinations'!A656:M2991,9,FALSE)</f>
        <v>0</v>
      </c>
      <c r="I657" t="str">
        <f>VLOOKUP(A657,'Medical Examinations'!A656:N2991,10,FALSE)</f>
        <v>No</v>
      </c>
      <c r="J657" t="str">
        <f>VLOOKUP(A657,'Medical Examinations'!A656:O2991,3,FALSE)</f>
        <v>Obesity</v>
      </c>
      <c r="K657" t="str">
        <f>VLOOKUP(A657,'Medical Examinations'!A656:P2991,5,FALSE)</f>
        <v>Diabetes</v>
      </c>
      <c r="L657" t="str">
        <f>VLOOKUP(A657,Table1[#All],5,FALSE)</f>
        <v>15-Aug-1971</v>
      </c>
      <c r="M657" s="16">
        <f>VLOOKUP(A657,Table1[#All],8,FALSE)</f>
        <v>15038.51</v>
      </c>
      <c r="N657" t="str">
        <f>VLOOKUP(A657,Table1[#All],9,FALSE)</f>
        <v>tier - 2</v>
      </c>
      <c r="O657" t="str">
        <f>VLOOKUP(A657,Table1[#All],10,FALSE)</f>
        <v>tier - 3</v>
      </c>
      <c r="P657" t="str">
        <f>VLOOKUP(A657,Table1[#All],12,FALSE)</f>
        <v>R1023</v>
      </c>
      <c r="Q657">
        <f>VLOOKUP(A657,Table1[#All],6,FALSE)</f>
        <v>51</v>
      </c>
    </row>
    <row r="658" spans="1:17" x14ac:dyDescent="0.3">
      <c r="A658" s="10" t="s">
        <v>1713</v>
      </c>
      <c r="B658" t="str">
        <f>VLOOKUP(A658,'Customer Names'!A657:E2992,5,FALSE)</f>
        <v>Haley</v>
      </c>
      <c r="C658">
        <f>VLOOKUP(A658,'Medical Examinations'!A657:J2992,2,FALSE)</f>
        <v>42.95</v>
      </c>
      <c r="D658">
        <f>VLOOKUP(A658,'Medical Examinations'!A657:J2992,4,FALSE)</f>
        <v>11.88</v>
      </c>
      <c r="E658" t="str">
        <f>VLOOKUP(A658,'Medical Examinations'!A657:J2992,6,FALSE)</f>
        <v>Yes</v>
      </c>
      <c r="F658" t="str">
        <f>VLOOKUP(A658,'Medical Examinations'!A657:K2992,7,FALSE)</f>
        <v>No</v>
      </c>
      <c r="G658" t="str">
        <f>VLOOKUP(A658,'Medical Examinations'!A657:L2992,8,FALSE)</f>
        <v>No</v>
      </c>
      <c r="H658">
        <f>VLOOKUP(A658,'Medical Examinations'!A657:M2992,9,FALSE)</f>
        <v>2</v>
      </c>
      <c r="I658" t="str">
        <f>VLOOKUP(A658,'Medical Examinations'!A657:N2992,10,FALSE)</f>
        <v>No</v>
      </c>
      <c r="J658" t="str">
        <f>VLOOKUP(A658,'Medical Examinations'!A657:O2992,3,FALSE)</f>
        <v>Obesity</v>
      </c>
      <c r="K658" t="str">
        <f>VLOOKUP(A658,'Medical Examinations'!A657:P2992,5,FALSE)</f>
        <v>Diabetes</v>
      </c>
      <c r="L658" t="str">
        <f>VLOOKUP(A658,Table1[#All],5,FALSE)</f>
        <v>11-Sep-1970</v>
      </c>
      <c r="M658" s="16">
        <f>VLOOKUP(A658,Table1[#All],8,FALSE)</f>
        <v>15026.3</v>
      </c>
      <c r="N658" t="str">
        <f>VLOOKUP(A658,Table1[#All],9,FALSE)</f>
        <v>tier - 2</v>
      </c>
      <c r="O658" t="str">
        <f>VLOOKUP(A658,Table1[#All],10,FALSE)</f>
        <v>tier - 3</v>
      </c>
      <c r="P658" t="str">
        <f>VLOOKUP(A658,Table1[#All],12,FALSE)</f>
        <v>R1011</v>
      </c>
      <c r="Q658">
        <f>VLOOKUP(A658,Table1[#All],6,FALSE)</f>
        <v>52</v>
      </c>
    </row>
    <row r="659" spans="1:17" x14ac:dyDescent="0.3">
      <c r="A659" s="10" t="s">
        <v>1712</v>
      </c>
      <c r="B659" t="str">
        <f>VLOOKUP(A659,'Customer Names'!A658:E2993,5,FALSE)</f>
        <v>Ackerman</v>
      </c>
      <c r="C659">
        <f>VLOOKUP(A659,'Medical Examinations'!A658:J2993,2,FALSE)</f>
        <v>46.96</v>
      </c>
      <c r="D659">
        <f>VLOOKUP(A659,'Medical Examinations'!A658:J2993,4,FALSE)</f>
        <v>4.6399999999999997</v>
      </c>
      <c r="E659" t="str">
        <f>VLOOKUP(A659,'Medical Examinations'!A658:J2993,6,FALSE)</f>
        <v>No</v>
      </c>
      <c r="F659" t="str">
        <f>VLOOKUP(A659,'Medical Examinations'!A658:K2993,7,FALSE)</f>
        <v>No</v>
      </c>
      <c r="G659" t="str">
        <f>VLOOKUP(A659,'Medical Examinations'!A658:L2993,8,FALSE)</f>
        <v>Yes</v>
      </c>
      <c r="H659">
        <f>VLOOKUP(A659,'Medical Examinations'!A658:M2993,9,FALSE)</f>
        <v>1</v>
      </c>
      <c r="I659" t="str">
        <f>VLOOKUP(A659,'Medical Examinations'!A658:N2993,10,FALSE)</f>
        <v>No</v>
      </c>
      <c r="J659" t="str">
        <f>VLOOKUP(A659,'Medical Examinations'!A658:O2993,3,FALSE)</f>
        <v>Obesity</v>
      </c>
      <c r="K659" t="str">
        <f>VLOOKUP(A659,'Medical Examinations'!A658:P2993,5,FALSE)</f>
        <v>Normal</v>
      </c>
      <c r="L659" t="str">
        <f>VLOOKUP(A659,Table1[#All],5,FALSE)</f>
        <v>25-Nov-1979</v>
      </c>
      <c r="M659" s="16">
        <f>VLOOKUP(A659,Table1[#All],8,FALSE)</f>
        <v>15025.76</v>
      </c>
      <c r="N659" t="str">
        <f>VLOOKUP(A659,Table1[#All],9,FALSE)</f>
        <v>tier - 2</v>
      </c>
      <c r="O659" t="str">
        <f>VLOOKUP(A659,Table1[#All],10,FALSE)</f>
        <v>tier - 1</v>
      </c>
      <c r="P659" t="str">
        <f>VLOOKUP(A659,Table1[#All],12,FALSE)</f>
        <v>R1011</v>
      </c>
      <c r="Q659">
        <f>VLOOKUP(A659,Table1[#All],6,FALSE)</f>
        <v>43</v>
      </c>
    </row>
    <row r="660" spans="1:17" x14ac:dyDescent="0.3">
      <c r="A660" s="10" t="s">
        <v>1711</v>
      </c>
      <c r="B660" t="str">
        <f>VLOOKUP(A660,'Customer Names'!A659:E2994,5,FALSE)</f>
        <v>Valdez</v>
      </c>
      <c r="C660">
        <f>VLOOKUP(A660,'Medical Examinations'!A659:J2994,2,FALSE)</f>
        <v>30.495000000000001</v>
      </c>
      <c r="D660">
        <f>VLOOKUP(A660,'Medical Examinations'!A659:J2994,4,FALSE)</f>
        <v>9.5299999999999994</v>
      </c>
      <c r="E660" t="str">
        <f>VLOOKUP(A660,'Medical Examinations'!A659:J2994,6,FALSE)</f>
        <v>No</v>
      </c>
      <c r="F660" t="str">
        <f>VLOOKUP(A660,'Medical Examinations'!A659:K2994,7,FALSE)</f>
        <v>No</v>
      </c>
      <c r="G660" t="str">
        <f>VLOOKUP(A660,'Medical Examinations'!A659:L2994,8,FALSE)</f>
        <v>No</v>
      </c>
      <c r="H660">
        <f>VLOOKUP(A660,'Medical Examinations'!A659:M2994,9,FALSE)</f>
        <v>0</v>
      </c>
      <c r="I660" t="str">
        <f>VLOOKUP(A660,'Medical Examinations'!A659:N2994,10,FALSE)</f>
        <v>No</v>
      </c>
      <c r="J660" t="str">
        <f>VLOOKUP(A660,'Medical Examinations'!A659:O2994,3,FALSE)</f>
        <v>Obesity</v>
      </c>
      <c r="K660" t="str">
        <f>VLOOKUP(A660,'Medical Examinations'!A659:P2994,5,FALSE)</f>
        <v>Diabetes</v>
      </c>
      <c r="L660" t="str">
        <f>VLOOKUP(A660,Table1[#All],5,FALSE)</f>
        <v>08-Aug-1960</v>
      </c>
      <c r="M660" s="16">
        <f>VLOOKUP(A660,Table1[#All],8,FALSE)</f>
        <v>15019.76</v>
      </c>
      <c r="N660" t="str">
        <f>VLOOKUP(A660,Table1[#All],9,FALSE)</f>
        <v>tier - 2</v>
      </c>
      <c r="O660" t="str">
        <f>VLOOKUP(A660,Table1[#All],10,FALSE)</f>
        <v>tier - 2</v>
      </c>
      <c r="P660" t="str">
        <f>VLOOKUP(A660,Table1[#All],12,FALSE)</f>
        <v>R1012</v>
      </c>
      <c r="Q660">
        <f>VLOOKUP(A660,Table1[#All],6,FALSE)</f>
        <v>62</v>
      </c>
    </row>
    <row r="661" spans="1:17" x14ac:dyDescent="0.3">
      <c r="A661" s="10" t="s">
        <v>1710</v>
      </c>
      <c r="B661" t="str">
        <f>VLOOKUP(A661,'Customer Names'!A660:E2995,5,FALSE)</f>
        <v>Michaud</v>
      </c>
      <c r="C661">
        <f>VLOOKUP(A661,'Medical Examinations'!A660:J2995,2,FALSE)</f>
        <v>17.954999999999998</v>
      </c>
      <c r="D661">
        <f>VLOOKUP(A661,'Medical Examinations'!A660:J2995,4,FALSE)</f>
        <v>5.29</v>
      </c>
      <c r="E661" t="str">
        <f>VLOOKUP(A661,'Medical Examinations'!A660:J2995,6,FALSE)</f>
        <v>Yes</v>
      </c>
      <c r="F661" t="str">
        <f>VLOOKUP(A661,'Medical Examinations'!A660:K2995,7,FALSE)</f>
        <v>No</v>
      </c>
      <c r="G661" t="str">
        <f>VLOOKUP(A661,'Medical Examinations'!A660:L2995,8,FALSE)</f>
        <v>No</v>
      </c>
      <c r="H661">
        <f>VLOOKUP(A661,'Medical Examinations'!A660:M2995,9,FALSE)</f>
        <v>1</v>
      </c>
      <c r="I661" t="str">
        <f>VLOOKUP(A661,'Medical Examinations'!A660:N2995,10,FALSE)</f>
        <v>Yes</v>
      </c>
      <c r="J661" t="str">
        <f>VLOOKUP(A661,'Medical Examinations'!A660:O2995,3,FALSE)</f>
        <v>Under Weight</v>
      </c>
      <c r="K661" t="str">
        <f>VLOOKUP(A661,'Medical Examinations'!A660:P2995,5,FALSE)</f>
        <v>Normal</v>
      </c>
      <c r="L661" t="str">
        <f>VLOOKUP(A661,Table1[#All],5,FALSE)</f>
        <v>02-Aug-1995</v>
      </c>
      <c r="M661" s="16">
        <f>VLOOKUP(A661,Table1[#All],8,FALSE)</f>
        <v>15006.58</v>
      </c>
      <c r="N661" t="str">
        <f>VLOOKUP(A661,Table1[#All],9,FALSE)</f>
        <v>tier - 2</v>
      </c>
      <c r="O661" t="str">
        <f>VLOOKUP(A661,Table1[#All],10,FALSE)</f>
        <v>tier - 2</v>
      </c>
      <c r="P661" t="str">
        <f>VLOOKUP(A661,Table1[#All],12,FALSE)</f>
        <v>R1024</v>
      </c>
      <c r="Q661">
        <f>VLOOKUP(A661,Table1[#All],6,FALSE)</f>
        <v>27</v>
      </c>
    </row>
    <row r="662" spans="1:17" x14ac:dyDescent="0.3">
      <c r="A662" s="10" t="s">
        <v>1709</v>
      </c>
      <c r="B662" t="str">
        <f>VLOOKUP(A662,'Customer Names'!A661:E2996,5,FALSE)</f>
        <v>Gunnink</v>
      </c>
      <c r="C662">
        <f>VLOOKUP(A662,'Medical Examinations'!A661:J2996,2,FALSE)</f>
        <v>25.6</v>
      </c>
      <c r="D662">
        <f>VLOOKUP(A662,'Medical Examinations'!A661:J2996,4,FALSE)</f>
        <v>10.95</v>
      </c>
      <c r="E662" t="str">
        <f>VLOOKUP(A662,'Medical Examinations'!A661:J2996,6,FALSE)</f>
        <v>No</v>
      </c>
      <c r="F662" t="str">
        <f>VLOOKUP(A662,'Medical Examinations'!A661:K2996,7,FALSE)</f>
        <v>No</v>
      </c>
      <c r="G662" t="str">
        <f>VLOOKUP(A662,'Medical Examinations'!A661:L2996,8,FALSE)</f>
        <v>No</v>
      </c>
      <c r="H662">
        <f>VLOOKUP(A662,'Medical Examinations'!A661:M2996,9,FALSE)</f>
        <v>3</v>
      </c>
      <c r="I662" t="str">
        <f>VLOOKUP(A662,'Medical Examinations'!A661:N2996,10,FALSE)</f>
        <v>No</v>
      </c>
      <c r="J662" t="str">
        <f>VLOOKUP(A662,'Medical Examinations'!A661:O2996,3,FALSE)</f>
        <v>Over Weight</v>
      </c>
      <c r="K662" t="str">
        <f>VLOOKUP(A662,'Medical Examinations'!A661:P2996,5,FALSE)</f>
        <v>Diabetes</v>
      </c>
      <c r="L662" t="str">
        <f>VLOOKUP(A662,Table1[#All],5,FALSE)</f>
        <v>29-Jul-1958</v>
      </c>
      <c r="M662" s="16">
        <f>VLOOKUP(A662,Table1[#All],8,FALSE)</f>
        <v>14988.43</v>
      </c>
      <c r="N662" t="str">
        <f>VLOOKUP(A662,Table1[#All],9,FALSE)</f>
        <v>tier - 2</v>
      </c>
      <c r="O662" t="str">
        <f>VLOOKUP(A662,Table1[#All],10,FALSE)</f>
        <v>tier - 3</v>
      </c>
      <c r="P662" t="str">
        <f>VLOOKUP(A662,Table1[#All],12,FALSE)</f>
        <v>R1011</v>
      </c>
      <c r="Q662">
        <f>VLOOKUP(A662,Table1[#All],6,FALSE)</f>
        <v>64</v>
      </c>
    </row>
    <row r="663" spans="1:17" x14ac:dyDescent="0.3">
      <c r="A663" s="10" t="s">
        <v>1708</v>
      </c>
      <c r="B663" t="str">
        <f>VLOOKUP(A663,'Customer Names'!A662:E2997,5,FALSE)</f>
        <v>Knight</v>
      </c>
      <c r="C663">
        <f>VLOOKUP(A663,'Medical Examinations'!A662:J2997,2,FALSE)</f>
        <v>34.21</v>
      </c>
      <c r="D663">
        <f>VLOOKUP(A663,'Medical Examinations'!A662:J2997,4,FALSE)</f>
        <v>9.17</v>
      </c>
      <c r="E663" t="str">
        <f>VLOOKUP(A663,'Medical Examinations'!A662:J2997,6,FALSE)</f>
        <v>No</v>
      </c>
      <c r="F663" t="str">
        <f>VLOOKUP(A663,'Medical Examinations'!A662:K2997,7,FALSE)</f>
        <v>No</v>
      </c>
      <c r="G663" t="str">
        <f>VLOOKUP(A663,'Medical Examinations'!A662:L2997,8,FALSE)</f>
        <v>No</v>
      </c>
      <c r="H663">
        <f>VLOOKUP(A663,'Medical Examinations'!A662:M2997,9,FALSE)</f>
        <v>0</v>
      </c>
      <c r="I663" t="str">
        <f>VLOOKUP(A663,'Medical Examinations'!A662:N2997,10,FALSE)</f>
        <v>No</v>
      </c>
      <c r="J663" t="str">
        <f>VLOOKUP(A663,'Medical Examinations'!A662:O2997,3,FALSE)</f>
        <v>Obesity</v>
      </c>
      <c r="K663" t="str">
        <f>VLOOKUP(A663,'Medical Examinations'!A662:P2997,5,FALSE)</f>
        <v>Diabetes</v>
      </c>
      <c r="L663" t="str">
        <f>VLOOKUP(A663,Table1[#All],5,FALSE)</f>
        <v>29-Nov-1962</v>
      </c>
      <c r="M663" s="16">
        <f>VLOOKUP(A663,Table1[#All],8,FALSE)</f>
        <v>14945.34</v>
      </c>
      <c r="N663" t="str">
        <f>VLOOKUP(A663,Table1[#All],9,FALSE)</f>
        <v>tier - 2</v>
      </c>
      <c r="O663" t="str">
        <f>VLOOKUP(A663,Table1[#All],10,FALSE)</f>
        <v>tier - 1</v>
      </c>
      <c r="P663" t="str">
        <f>VLOOKUP(A663,Table1[#All],12,FALSE)</f>
        <v>R1021</v>
      </c>
      <c r="Q663">
        <f>VLOOKUP(A663,Table1[#All],6,FALSE)</f>
        <v>60</v>
      </c>
    </row>
    <row r="664" spans="1:17" x14ac:dyDescent="0.3">
      <c r="A664" s="10" t="s">
        <v>1707</v>
      </c>
      <c r="B664" t="str">
        <f>VLOOKUP(A664,'Customer Names'!A663:E2998,5,FALSE)</f>
        <v>Grosscup</v>
      </c>
      <c r="C664">
        <f>VLOOKUP(A664,'Medical Examinations'!A663:J2998,2,FALSE)</f>
        <v>39.74</v>
      </c>
      <c r="D664">
        <f>VLOOKUP(A664,'Medical Examinations'!A663:J2998,4,FALSE)</f>
        <v>7.39</v>
      </c>
      <c r="E664" t="str">
        <f>VLOOKUP(A664,'Medical Examinations'!A663:J2998,6,FALSE)</f>
        <v>No</v>
      </c>
      <c r="F664" t="str">
        <f>VLOOKUP(A664,'Medical Examinations'!A663:K2998,7,FALSE)</f>
        <v>No</v>
      </c>
      <c r="G664" t="str">
        <f>VLOOKUP(A664,'Medical Examinations'!A663:L2998,8,FALSE)</f>
        <v>No</v>
      </c>
      <c r="H664">
        <f>VLOOKUP(A664,'Medical Examinations'!A663:M2998,9,FALSE)</f>
        <v>0</v>
      </c>
      <c r="I664" t="str">
        <f>VLOOKUP(A664,'Medical Examinations'!A663:N2998,10,FALSE)</f>
        <v>No</v>
      </c>
      <c r="J664" t="str">
        <f>VLOOKUP(A664,'Medical Examinations'!A663:O2998,3,FALSE)</f>
        <v>Obesity</v>
      </c>
      <c r="K664" t="str">
        <f>VLOOKUP(A664,'Medical Examinations'!A663:P2998,5,FALSE)</f>
        <v>Diabetes</v>
      </c>
      <c r="L664" t="str">
        <f>VLOOKUP(A664,Table1[#All],5,FALSE)</f>
        <v>08-Nov-1968</v>
      </c>
      <c r="M664" s="16">
        <f>VLOOKUP(A664,Table1[#All],8,FALSE)</f>
        <v>14926.97</v>
      </c>
      <c r="N664" t="str">
        <f>VLOOKUP(A664,Table1[#All],9,FALSE)</f>
        <v>tier - 2</v>
      </c>
      <c r="O664" t="str">
        <f>VLOOKUP(A664,Table1[#All],10,FALSE)</f>
        <v>tier - 2</v>
      </c>
      <c r="P664" t="str">
        <f>VLOOKUP(A664,Table1[#All],12,FALSE)</f>
        <v>R1012</v>
      </c>
      <c r="Q664">
        <f>VLOOKUP(A664,Table1[#All],6,FALSE)</f>
        <v>54</v>
      </c>
    </row>
    <row r="665" spans="1:17" x14ac:dyDescent="0.3">
      <c r="A665" s="10" t="s">
        <v>1706</v>
      </c>
      <c r="B665" t="str">
        <f>VLOOKUP(A665,'Customer Names'!A664:E2999,5,FALSE)</f>
        <v>Koniuch</v>
      </c>
      <c r="C665">
        <f>VLOOKUP(A665,'Medical Examinations'!A664:J2999,2,FALSE)</f>
        <v>49.53</v>
      </c>
      <c r="D665">
        <f>VLOOKUP(A665,'Medical Examinations'!A664:J2999,4,FALSE)</f>
        <v>9.1300000000000008</v>
      </c>
      <c r="E665" t="str">
        <f>VLOOKUP(A665,'Medical Examinations'!A664:J2999,6,FALSE)</f>
        <v>Yes</v>
      </c>
      <c r="F665" t="str">
        <f>VLOOKUP(A665,'Medical Examinations'!A664:K2999,7,FALSE)</f>
        <v>No</v>
      </c>
      <c r="G665" t="str">
        <f>VLOOKUP(A665,'Medical Examinations'!A664:L2999,8,FALSE)</f>
        <v>No</v>
      </c>
      <c r="H665">
        <f>VLOOKUP(A665,'Medical Examinations'!A664:M2999,9,FALSE)</f>
        <v>0</v>
      </c>
      <c r="I665" t="str">
        <f>VLOOKUP(A665,'Medical Examinations'!A664:N2999,10,FALSE)</f>
        <v>No</v>
      </c>
      <c r="J665" t="str">
        <f>VLOOKUP(A665,'Medical Examinations'!A664:O2999,3,FALSE)</f>
        <v>Obesity</v>
      </c>
      <c r="K665" t="str">
        <f>VLOOKUP(A665,'Medical Examinations'!A664:P2999,5,FALSE)</f>
        <v>Diabetes</v>
      </c>
      <c r="L665" t="str">
        <f>VLOOKUP(A665,Table1[#All],5,FALSE)</f>
        <v>04-Jul-1981</v>
      </c>
      <c r="M665" s="16">
        <f>VLOOKUP(A665,Table1[#All],8,FALSE)</f>
        <v>14908.27</v>
      </c>
      <c r="N665" t="str">
        <f>VLOOKUP(A665,Table1[#All],9,FALSE)</f>
        <v>tier - 2</v>
      </c>
      <c r="O665" t="str">
        <f>VLOOKUP(A665,Table1[#All],10,FALSE)</f>
        <v>tier - 1</v>
      </c>
      <c r="P665" t="str">
        <f>VLOOKUP(A665,Table1[#All],12,FALSE)</f>
        <v>R1011</v>
      </c>
      <c r="Q665">
        <f>VLOOKUP(A665,Table1[#All],6,FALSE)</f>
        <v>41</v>
      </c>
    </row>
    <row r="666" spans="1:17" x14ac:dyDescent="0.3">
      <c r="A666" s="10" t="s">
        <v>1705</v>
      </c>
      <c r="B666" t="str">
        <f>VLOOKUP(A666,'Customer Names'!A665:E3000,5,FALSE)</f>
        <v>Heitzman</v>
      </c>
      <c r="C666">
        <f>VLOOKUP(A666,'Medical Examinations'!A665:J3000,2,FALSE)</f>
        <v>39.33</v>
      </c>
      <c r="D666">
        <f>VLOOKUP(A666,'Medical Examinations'!A665:J3000,4,FALSE)</f>
        <v>10.4</v>
      </c>
      <c r="E666" t="str">
        <f>VLOOKUP(A666,'Medical Examinations'!A665:J3000,6,FALSE)</f>
        <v>No</v>
      </c>
      <c r="F666" t="str">
        <f>VLOOKUP(A666,'Medical Examinations'!A665:K3000,7,FALSE)</f>
        <v>No</v>
      </c>
      <c r="G666" t="str">
        <f>VLOOKUP(A666,'Medical Examinations'!A665:L3000,8,FALSE)</f>
        <v>No</v>
      </c>
      <c r="H666">
        <f>VLOOKUP(A666,'Medical Examinations'!A665:M3000,9,FALSE)</f>
        <v>3</v>
      </c>
      <c r="I666" t="str">
        <f>VLOOKUP(A666,'Medical Examinations'!A665:N3000,10,FALSE)</f>
        <v>No</v>
      </c>
      <c r="J666" t="str">
        <f>VLOOKUP(A666,'Medical Examinations'!A665:O3000,3,FALSE)</f>
        <v>Obesity</v>
      </c>
      <c r="K666" t="str">
        <f>VLOOKUP(A666,'Medical Examinations'!A665:P3000,5,FALSE)</f>
        <v>Diabetes</v>
      </c>
      <c r="L666" t="str">
        <f>VLOOKUP(A666,Table1[#All],5,FALSE)</f>
        <v>17-Oct-1958</v>
      </c>
      <c r="M666" s="16">
        <f>VLOOKUP(A666,Table1[#All],8,FALSE)</f>
        <v>14901.52</v>
      </c>
      <c r="N666" t="str">
        <f>VLOOKUP(A666,Table1[#All],9,FALSE)</f>
        <v>tier - 2</v>
      </c>
      <c r="O666" t="str">
        <f>VLOOKUP(A666,Table1[#All],10,FALSE)</f>
        <v>tier - 2</v>
      </c>
      <c r="P666" t="str">
        <f>VLOOKUP(A666,Table1[#All],12,FALSE)</f>
        <v>R1024</v>
      </c>
      <c r="Q666">
        <f>VLOOKUP(A666,Table1[#All],6,FALSE)</f>
        <v>64</v>
      </c>
    </row>
    <row r="667" spans="1:17" x14ac:dyDescent="0.3">
      <c r="A667" s="10" t="s">
        <v>1704</v>
      </c>
      <c r="B667" t="str">
        <f>VLOOKUP(A667,'Customer Names'!A666:E3001,5,FALSE)</f>
        <v>Tatton</v>
      </c>
      <c r="C667">
        <f>VLOOKUP(A667,'Medical Examinations'!A666:J3001,2,FALSE)</f>
        <v>39.979999999999997</v>
      </c>
      <c r="D667">
        <f>VLOOKUP(A667,'Medical Examinations'!A666:J3001,4,FALSE)</f>
        <v>9.4600000000000009</v>
      </c>
      <c r="E667" t="str">
        <f>VLOOKUP(A667,'Medical Examinations'!A666:J3001,6,FALSE)</f>
        <v>Yes</v>
      </c>
      <c r="F667" t="str">
        <f>VLOOKUP(A667,'Medical Examinations'!A666:K3001,7,FALSE)</f>
        <v>No</v>
      </c>
      <c r="G667" t="str">
        <f>VLOOKUP(A667,'Medical Examinations'!A666:L3001,8,FALSE)</f>
        <v>No</v>
      </c>
      <c r="H667">
        <f>VLOOKUP(A667,'Medical Examinations'!A666:M3001,9,FALSE)</f>
        <v>2</v>
      </c>
      <c r="I667" t="str">
        <f>VLOOKUP(A667,'Medical Examinations'!A666:N3001,10,FALSE)</f>
        <v>No</v>
      </c>
      <c r="J667" t="str">
        <f>VLOOKUP(A667,'Medical Examinations'!A666:O3001,3,FALSE)</f>
        <v>Obesity</v>
      </c>
      <c r="K667" t="str">
        <f>VLOOKUP(A667,'Medical Examinations'!A666:P3001,5,FALSE)</f>
        <v>Diabetes</v>
      </c>
      <c r="L667" t="str">
        <f>VLOOKUP(A667,Table1[#All],5,FALSE)</f>
        <v>11-Nov-1970</v>
      </c>
      <c r="M667" s="16">
        <f>VLOOKUP(A667,Table1[#All],8,FALSE)</f>
        <v>14847.63</v>
      </c>
      <c r="N667" t="str">
        <f>VLOOKUP(A667,Table1[#All],9,FALSE)</f>
        <v>tier - 2</v>
      </c>
      <c r="O667" t="str">
        <f>VLOOKUP(A667,Table1[#All],10,FALSE)</f>
        <v>tier - 2</v>
      </c>
      <c r="P667" t="str">
        <f>VLOOKUP(A667,Table1[#All],12,FALSE)</f>
        <v>R1023</v>
      </c>
      <c r="Q667">
        <f>VLOOKUP(A667,Table1[#All],6,FALSE)</f>
        <v>52</v>
      </c>
    </row>
    <row r="668" spans="1:17" x14ac:dyDescent="0.3">
      <c r="A668" s="10" t="s">
        <v>1703</v>
      </c>
      <c r="B668" t="str">
        <f>VLOOKUP(A668,'Customer Names'!A667:E3002,5,FALSE)</f>
        <v>Flanagan</v>
      </c>
      <c r="C668">
        <f>VLOOKUP(A668,'Medical Examinations'!A667:J3002,2,FALSE)</f>
        <v>46.51</v>
      </c>
      <c r="D668">
        <f>VLOOKUP(A668,'Medical Examinations'!A667:J3002,4,FALSE)</f>
        <v>8.69</v>
      </c>
      <c r="E668" t="str">
        <f>VLOOKUP(A668,'Medical Examinations'!A667:J3002,6,FALSE)</f>
        <v>Yes</v>
      </c>
      <c r="F668" t="str">
        <f>VLOOKUP(A668,'Medical Examinations'!A667:K3002,7,FALSE)</f>
        <v>No</v>
      </c>
      <c r="G668" t="str">
        <f>VLOOKUP(A668,'Medical Examinations'!A667:L3002,8,FALSE)</f>
        <v>No</v>
      </c>
      <c r="H668">
        <f>VLOOKUP(A668,'Medical Examinations'!A667:M3002,9,FALSE)</f>
        <v>0</v>
      </c>
      <c r="I668" t="str">
        <f>VLOOKUP(A668,'Medical Examinations'!A667:N3002,10,FALSE)</f>
        <v>No</v>
      </c>
      <c r="J668" t="str">
        <f>VLOOKUP(A668,'Medical Examinations'!A667:O3002,3,FALSE)</f>
        <v>Obesity</v>
      </c>
      <c r="K668" t="str">
        <f>VLOOKUP(A668,'Medical Examinations'!A667:P3002,5,FALSE)</f>
        <v>Diabetes</v>
      </c>
      <c r="L668" t="str">
        <f>VLOOKUP(A668,Table1[#All],5,FALSE)</f>
        <v>05-Jun-1981</v>
      </c>
      <c r="M668" s="16">
        <f>VLOOKUP(A668,Table1[#All],8,FALSE)</f>
        <v>14843.96</v>
      </c>
      <c r="N668" t="str">
        <f>VLOOKUP(A668,Table1[#All],9,FALSE)</f>
        <v>tier - 2</v>
      </c>
      <c r="O668" t="str">
        <f>VLOOKUP(A668,Table1[#All],10,FALSE)</f>
        <v>tier - 3</v>
      </c>
      <c r="P668" t="str">
        <f>VLOOKUP(A668,Table1[#All],12,FALSE)</f>
        <v>R1026</v>
      </c>
      <c r="Q668">
        <f>VLOOKUP(A668,Table1[#All],6,FALSE)</f>
        <v>42</v>
      </c>
    </row>
    <row r="669" spans="1:17" x14ac:dyDescent="0.3">
      <c r="A669" s="10" t="s">
        <v>1702</v>
      </c>
      <c r="B669" t="str">
        <f>VLOOKUP(A669,'Customer Names'!A668:E3003,5,FALSE)</f>
        <v>Funk</v>
      </c>
      <c r="C669">
        <f>VLOOKUP(A669,'Medical Examinations'!A668:J3003,2,FALSE)</f>
        <v>43.58</v>
      </c>
      <c r="D669">
        <f>VLOOKUP(A669,'Medical Examinations'!A668:J3003,4,FALSE)</f>
        <v>4.2300000000000004</v>
      </c>
      <c r="E669" t="str">
        <f>VLOOKUP(A669,'Medical Examinations'!A668:J3003,6,FALSE)</f>
        <v>No</v>
      </c>
      <c r="F669" t="str">
        <f>VLOOKUP(A669,'Medical Examinations'!A668:K3003,7,FALSE)</f>
        <v>No</v>
      </c>
      <c r="G669" t="str">
        <f>VLOOKUP(A669,'Medical Examinations'!A668:L3003,8,FALSE)</f>
        <v>Yes</v>
      </c>
      <c r="H669">
        <f>VLOOKUP(A669,'Medical Examinations'!A668:M3003,9,FALSE)</f>
        <v>1</v>
      </c>
      <c r="I669" t="str">
        <f>VLOOKUP(A669,'Medical Examinations'!A668:N3003,10,FALSE)</f>
        <v>No</v>
      </c>
      <c r="J669" t="str">
        <f>VLOOKUP(A669,'Medical Examinations'!A668:O3003,3,FALSE)</f>
        <v>Obesity</v>
      </c>
      <c r="K669" t="str">
        <f>VLOOKUP(A669,'Medical Examinations'!A668:P3003,5,FALSE)</f>
        <v>Normal</v>
      </c>
      <c r="L669" t="str">
        <f>VLOOKUP(A669,Table1[#All],5,FALSE)</f>
        <v>18-Oct-1979</v>
      </c>
      <c r="M669" s="16">
        <f>VLOOKUP(A669,Table1[#All],8,FALSE)</f>
        <v>14839.34</v>
      </c>
      <c r="N669" t="str">
        <f>VLOOKUP(A669,Table1[#All],9,FALSE)</f>
        <v>tier - 2</v>
      </c>
      <c r="O669" t="str">
        <f>VLOOKUP(A669,Table1[#All],10,FALSE)</f>
        <v>tier - 3</v>
      </c>
      <c r="P669" t="str">
        <f>VLOOKUP(A669,Table1[#All],12,FALSE)</f>
        <v>R1026</v>
      </c>
      <c r="Q669">
        <f>VLOOKUP(A669,Table1[#All],6,FALSE)</f>
        <v>43</v>
      </c>
    </row>
    <row r="670" spans="1:17" x14ac:dyDescent="0.3">
      <c r="A670" s="10" t="s">
        <v>1701</v>
      </c>
      <c r="B670" t="str">
        <f>VLOOKUP(A670,'Customer Names'!A669:E3004,5,FALSE)</f>
        <v>Davenport</v>
      </c>
      <c r="C670">
        <f>VLOOKUP(A670,'Medical Examinations'!A669:J3004,2,FALSE)</f>
        <v>42.28</v>
      </c>
      <c r="D670">
        <f>VLOOKUP(A670,'Medical Examinations'!A669:J3004,4,FALSE)</f>
        <v>9.16</v>
      </c>
      <c r="E670" t="str">
        <f>VLOOKUP(A670,'Medical Examinations'!A669:J3004,6,FALSE)</f>
        <v>Yes</v>
      </c>
      <c r="F670" t="str">
        <f>VLOOKUP(A670,'Medical Examinations'!A669:K3004,7,FALSE)</f>
        <v>No</v>
      </c>
      <c r="G670" t="str">
        <f>VLOOKUP(A670,'Medical Examinations'!A669:L3004,8,FALSE)</f>
        <v>No</v>
      </c>
      <c r="H670">
        <f>VLOOKUP(A670,'Medical Examinations'!A669:M3004,9,FALSE)</f>
        <v>1</v>
      </c>
      <c r="I670" t="str">
        <f>VLOOKUP(A670,'Medical Examinations'!A669:N3004,10,FALSE)</f>
        <v>No</v>
      </c>
      <c r="J670" t="str">
        <f>VLOOKUP(A670,'Medical Examinations'!A669:O3004,3,FALSE)</f>
        <v>Obesity</v>
      </c>
      <c r="K670" t="str">
        <f>VLOOKUP(A670,'Medical Examinations'!A669:P3004,5,FALSE)</f>
        <v>Diabetes</v>
      </c>
      <c r="L670" t="str">
        <f>VLOOKUP(A670,Table1[#All],5,FALSE)</f>
        <v>10-Dec-1975</v>
      </c>
      <c r="M670" s="16">
        <f>VLOOKUP(A670,Table1[#All],8,FALSE)</f>
        <v>14819</v>
      </c>
      <c r="N670" t="str">
        <f>VLOOKUP(A670,Table1[#All],9,FALSE)</f>
        <v>tier - 2</v>
      </c>
      <c r="O670" t="str">
        <f>VLOOKUP(A670,Table1[#All],10,FALSE)</f>
        <v>tier - 3</v>
      </c>
      <c r="P670" t="str">
        <f>VLOOKUP(A670,Table1[#All],12,FALSE)</f>
        <v>R1023</v>
      </c>
      <c r="Q670">
        <f>VLOOKUP(A670,Table1[#All],6,FALSE)</f>
        <v>47</v>
      </c>
    </row>
    <row r="671" spans="1:17" x14ac:dyDescent="0.3">
      <c r="A671" s="10" t="s">
        <v>1700</v>
      </c>
      <c r="B671" t="str">
        <f>VLOOKUP(A671,'Customer Names'!A670:E3005,5,FALSE)</f>
        <v>Nicholson</v>
      </c>
      <c r="C671">
        <f>VLOOKUP(A671,'Medical Examinations'!A670:J3005,2,FALSE)</f>
        <v>35.520000000000003</v>
      </c>
      <c r="D671">
        <f>VLOOKUP(A671,'Medical Examinations'!A670:J3005,4,FALSE)</f>
        <v>8.26</v>
      </c>
      <c r="E671" t="str">
        <f>VLOOKUP(A671,'Medical Examinations'!A670:J3005,6,FALSE)</f>
        <v>No</v>
      </c>
      <c r="F671" t="str">
        <f>VLOOKUP(A671,'Medical Examinations'!A670:K3005,7,FALSE)</f>
        <v>No</v>
      </c>
      <c r="G671" t="str">
        <f>VLOOKUP(A671,'Medical Examinations'!A670:L3005,8,FALSE)</f>
        <v>No</v>
      </c>
      <c r="H671">
        <f>VLOOKUP(A671,'Medical Examinations'!A670:M3005,9,FALSE)</f>
        <v>0</v>
      </c>
      <c r="I671" t="str">
        <f>VLOOKUP(A671,'Medical Examinations'!A670:N3005,10,FALSE)</f>
        <v>No</v>
      </c>
      <c r="J671" t="str">
        <f>VLOOKUP(A671,'Medical Examinations'!A670:O3005,3,FALSE)</f>
        <v>Obesity</v>
      </c>
      <c r="K671" t="str">
        <f>VLOOKUP(A671,'Medical Examinations'!A670:P3005,5,FALSE)</f>
        <v>Diabetes</v>
      </c>
      <c r="L671" t="str">
        <f>VLOOKUP(A671,Table1[#All],5,FALSE)</f>
        <v>27-Jul-1965</v>
      </c>
      <c r="M671" s="16">
        <f>VLOOKUP(A671,Table1[#All],8,FALSE)</f>
        <v>14750.42</v>
      </c>
      <c r="N671" t="str">
        <f>VLOOKUP(A671,Table1[#All],9,FALSE)</f>
        <v>tier - 2</v>
      </c>
      <c r="O671" t="str">
        <f>VLOOKUP(A671,Table1[#All],10,FALSE)</f>
        <v>tier - 2</v>
      </c>
      <c r="P671" t="str">
        <f>VLOOKUP(A671,Table1[#All],12,FALSE)</f>
        <v>R1026</v>
      </c>
      <c r="Q671">
        <f>VLOOKUP(A671,Table1[#All],6,FALSE)</f>
        <v>57</v>
      </c>
    </row>
    <row r="672" spans="1:17" x14ac:dyDescent="0.3">
      <c r="A672" s="10" t="s">
        <v>1699</v>
      </c>
      <c r="B672" t="str">
        <f>VLOOKUP(A672,'Customer Names'!A671:E3006,5,FALSE)</f>
        <v>Lindbloom</v>
      </c>
      <c r="C672">
        <f>VLOOKUP(A672,'Medical Examinations'!A671:J3006,2,FALSE)</f>
        <v>33.6</v>
      </c>
      <c r="D672">
        <f>VLOOKUP(A672,'Medical Examinations'!A671:J3006,4,FALSE)</f>
        <v>11.25</v>
      </c>
      <c r="E672" t="str">
        <f>VLOOKUP(A672,'Medical Examinations'!A671:J3006,6,FALSE)</f>
        <v>No</v>
      </c>
      <c r="F672" t="str">
        <f>VLOOKUP(A672,'Medical Examinations'!A671:K3006,7,FALSE)</f>
        <v>No</v>
      </c>
      <c r="G672" t="str">
        <f>VLOOKUP(A672,'Medical Examinations'!A671:L3006,8,FALSE)</f>
        <v>No</v>
      </c>
      <c r="H672">
        <f>VLOOKUP(A672,'Medical Examinations'!A671:M3006,9,FALSE)</f>
        <v>0</v>
      </c>
      <c r="I672" t="str">
        <f>VLOOKUP(A672,'Medical Examinations'!A671:N3006,10,FALSE)</f>
        <v>No</v>
      </c>
      <c r="J672" t="str">
        <f>VLOOKUP(A672,'Medical Examinations'!A671:O3006,3,FALSE)</f>
        <v>Obesity</v>
      </c>
      <c r="K672" t="str">
        <f>VLOOKUP(A672,'Medical Examinations'!A671:P3006,5,FALSE)</f>
        <v>Diabetes</v>
      </c>
      <c r="L672" t="str">
        <f>VLOOKUP(A672,Table1[#All],5,FALSE)</f>
        <v>29-Jul-1962</v>
      </c>
      <c r="M672" s="16">
        <f>VLOOKUP(A672,Table1[#All],8,FALSE)</f>
        <v>14738.43</v>
      </c>
      <c r="N672" t="str">
        <f>VLOOKUP(A672,Table1[#All],9,FALSE)</f>
        <v>tier - 2</v>
      </c>
      <c r="O672" t="str">
        <f>VLOOKUP(A672,Table1[#All],10,FALSE)</f>
        <v>tier - 3</v>
      </c>
      <c r="P672" t="str">
        <f>VLOOKUP(A672,Table1[#All],12,FALSE)</f>
        <v>R1021</v>
      </c>
      <c r="Q672">
        <f>VLOOKUP(A672,Table1[#All],6,FALSE)</f>
        <v>60</v>
      </c>
    </row>
    <row r="673" spans="1:17" x14ac:dyDescent="0.3">
      <c r="A673" s="10" t="s">
        <v>1698</v>
      </c>
      <c r="B673" t="str">
        <f>VLOOKUP(A673,'Customer Names'!A672:E3007,5,FALSE)</f>
        <v>Wijayaratne</v>
      </c>
      <c r="C673">
        <f>VLOOKUP(A673,'Medical Examinations'!A672:J3007,2,FALSE)</f>
        <v>22.42</v>
      </c>
      <c r="D673">
        <f>VLOOKUP(A673,'Medical Examinations'!A672:J3007,4,FALSE)</f>
        <v>6.74</v>
      </c>
      <c r="E673" t="str">
        <f>VLOOKUP(A673,'Medical Examinations'!A672:J3007,6,FALSE)</f>
        <v>No</v>
      </c>
      <c r="F673" t="str">
        <f>VLOOKUP(A673,'Medical Examinations'!A672:K3007,7,FALSE)</f>
        <v>No</v>
      </c>
      <c r="G673" t="str">
        <f>VLOOKUP(A673,'Medical Examinations'!A672:L3007,8,FALSE)</f>
        <v>No</v>
      </c>
      <c r="H673">
        <f>VLOOKUP(A673,'Medical Examinations'!A672:M3007,9,FALSE)</f>
        <v>0</v>
      </c>
      <c r="I673" t="str">
        <f>VLOOKUP(A673,'Medical Examinations'!A672:N3007,10,FALSE)</f>
        <v>Yes</v>
      </c>
      <c r="J673" t="str">
        <f>VLOOKUP(A673,'Medical Examinations'!A672:O3007,3,FALSE)</f>
        <v>Normal Weight</v>
      </c>
      <c r="K673" t="str">
        <f>VLOOKUP(A673,'Medical Examinations'!A672:P3007,5,FALSE)</f>
        <v>Diabetes</v>
      </c>
      <c r="L673" t="str">
        <f>VLOOKUP(A673,Table1[#All],5,FALSE)</f>
        <v>24-Sep-2002</v>
      </c>
      <c r="M673" s="16">
        <f>VLOOKUP(A673,Table1[#All],8,FALSE)</f>
        <v>14711.74</v>
      </c>
      <c r="N673" t="str">
        <f>VLOOKUP(A673,Table1[#All],9,FALSE)</f>
        <v>tier - 2</v>
      </c>
      <c r="O673" t="str">
        <f>VLOOKUP(A673,Table1[#All],10,FALSE)</f>
        <v>tier - 2</v>
      </c>
      <c r="P673" t="str">
        <f>VLOOKUP(A673,Table1[#All],12,FALSE)</f>
        <v>R1012</v>
      </c>
      <c r="Q673">
        <f>VLOOKUP(A673,Table1[#All],6,FALSE)</f>
        <v>20</v>
      </c>
    </row>
    <row r="674" spans="1:17" x14ac:dyDescent="0.3">
      <c r="A674" s="10" t="s">
        <v>1697</v>
      </c>
      <c r="B674" t="str">
        <f>VLOOKUP(A674,'Customer Names'!A673:E3008,5,FALSE)</f>
        <v>Ainsworth</v>
      </c>
      <c r="C674">
        <f>VLOOKUP(A674,'Medical Examinations'!A673:J3008,2,FALSE)</f>
        <v>46.86</v>
      </c>
      <c r="D674">
        <f>VLOOKUP(A674,'Medical Examinations'!A673:J3008,4,FALSE)</f>
        <v>4.87</v>
      </c>
      <c r="E674" t="str">
        <f>VLOOKUP(A674,'Medical Examinations'!A673:J3008,6,FALSE)</f>
        <v>No</v>
      </c>
      <c r="F674" t="str">
        <f>VLOOKUP(A674,'Medical Examinations'!A673:K3008,7,FALSE)</f>
        <v>No</v>
      </c>
      <c r="G674" t="str">
        <f>VLOOKUP(A674,'Medical Examinations'!A673:L3008,8,FALSE)</f>
        <v>No</v>
      </c>
      <c r="H674">
        <f>VLOOKUP(A674,'Medical Examinations'!A673:M3008,9,FALSE)</f>
        <v>0</v>
      </c>
      <c r="I674" t="str">
        <f>VLOOKUP(A674,'Medical Examinations'!A673:N3008,10,FALSE)</f>
        <v>No</v>
      </c>
      <c r="J674" t="str">
        <f>VLOOKUP(A674,'Medical Examinations'!A673:O3008,3,FALSE)</f>
        <v>Obesity</v>
      </c>
      <c r="K674" t="str">
        <f>VLOOKUP(A674,'Medical Examinations'!A673:P3008,5,FALSE)</f>
        <v>Normal</v>
      </c>
      <c r="L674" t="str">
        <f>VLOOKUP(A674,Table1[#All],5,FALSE)</f>
        <v>04-Sep-1982</v>
      </c>
      <c r="M674" s="16">
        <f>VLOOKUP(A674,Table1[#All],8,FALSE)</f>
        <v>14696.77</v>
      </c>
      <c r="N674" t="str">
        <f>VLOOKUP(A674,Table1[#All],9,FALSE)</f>
        <v>tier - 2</v>
      </c>
      <c r="O674" t="str">
        <f>VLOOKUP(A674,Table1[#All],10,FALSE)</f>
        <v>tier - 2</v>
      </c>
      <c r="P674" t="str">
        <f>VLOOKUP(A674,Table1[#All],12,FALSE)</f>
        <v>R1011</v>
      </c>
      <c r="Q674">
        <f>VLOOKUP(A674,Table1[#All],6,FALSE)</f>
        <v>40</v>
      </c>
    </row>
    <row r="675" spans="1:17" x14ac:dyDescent="0.3">
      <c r="A675" s="10" t="s">
        <v>1696</v>
      </c>
      <c r="B675" t="str">
        <f>VLOOKUP(A675,'Customer Names'!A674:E3009,5,FALSE)</f>
        <v>Gayagoy</v>
      </c>
      <c r="C675">
        <f>VLOOKUP(A675,'Medical Examinations'!A674:J3009,2,FALSE)</f>
        <v>32.965000000000003</v>
      </c>
      <c r="D675">
        <f>VLOOKUP(A675,'Medical Examinations'!A674:J3009,4,FALSE)</f>
        <v>6.68</v>
      </c>
      <c r="E675" t="str">
        <f>VLOOKUP(A675,'Medical Examinations'!A674:J3009,6,FALSE)</f>
        <v>No</v>
      </c>
      <c r="F675" t="str">
        <f>VLOOKUP(A675,'Medical Examinations'!A674:K3009,7,FALSE)</f>
        <v>No</v>
      </c>
      <c r="G675" t="str">
        <f>VLOOKUP(A675,'Medical Examinations'!A674:L3009,8,FALSE)</f>
        <v>No</v>
      </c>
      <c r="H675">
        <f>VLOOKUP(A675,'Medical Examinations'!A674:M3009,9,FALSE)</f>
        <v>3</v>
      </c>
      <c r="I675" t="str">
        <f>VLOOKUP(A675,'Medical Examinations'!A674:N3009,10,FALSE)</f>
        <v>No</v>
      </c>
      <c r="J675" t="str">
        <f>VLOOKUP(A675,'Medical Examinations'!A674:O3009,3,FALSE)</f>
        <v>Obesity</v>
      </c>
      <c r="K675" t="str">
        <f>VLOOKUP(A675,'Medical Examinations'!A674:P3009,5,FALSE)</f>
        <v>Diabetes</v>
      </c>
      <c r="L675" t="str">
        <f>VLOOKUP(A675,Table1[#All],5,FALSE)</f>
        <v>23-Jul-1958</v>
      </c>
      <c r="M675" s="16">
        <f>VLOOKUP(A675,Table1[#All],8,FALSE)</f>
        <v>14692.67</v>
      </c>
      <c r="N675" t="str">
        <f>VLOOKUP(A675,Table1[#All],9,FALSE)</f>
        <v>tier - 2</v>
      </c>
      <c r="O675" t="str">
        <f>VLOOKUP(A675,Table1[#All],10,FALSE)</f>
        <v>tier - 1</v>
      </c>
      <c r="P675" t="str">
        <f>VLOOKUP(A675,Table1[#All],12,FALSE)</f>
        <v>R1012</v>
      </c>
      <c r="Q675">
        <f>VLOOKUP(A675,Table1[#All],6,FALSE)</f>
        <v>64</v>
      </c>
    </row>
    <row r="676" spans="1:17" x14ac:dyDescent="0.3">
      <c r="A676" s="10" t="s">
        <v>1695</v>
      </c>
      <c r="B676" t="str">
        <f>VLOOKUP(A676,'Customer Names'!A675:E3010,5,FALSE)</f>
        <v>Fitzmaurice</v>
      </c>
      <c r="C676">
        <f>VLOOKUP(A676,'Medical Examinations'!A675:J3010,2,FALSE)</f>
        <v>39.340000000000003</v>
      </c>
      <c r="D676">
        <f>VLOOKUP(A676,'Medical Examinations'!A675:J3010,4,FALSE)</f>
        <v>5.0199999999999996</v>
      </c>
      <c r="E676" t="str">
        <f>VLOOKUP(A676,'Medical Examinations'!A675:J3010,6,FALSE)</f>
        <v>Yes</v>
      </c>
      <c r="F676" t="str">
        <f>VLOOKUP(A676,'Medical Examinations'!A675:K3010,7,FALSE)</f>
        <v>No</v>
      </c>
      <c r="G676" t="str">
        <f>VLOOKUP(A676,'Medical Examinations'!A675:L3010,8,FALSE)</f>
        <v>Yes</v>
      </c>
      <c r="H676">
        <f>VLOOKUP(A676,'Medical Examinations'!A675:M3010,9,FALSE)</f>
        <v>1</v>
      </c>
      <c r="I676" t="str">
        <f>VLOOKUP(A676,'Medical Examinations'!A675:N3010,10,FALSE)</f>
        <v>No</v>
      </c>
      <c r="J676" t="str">
        <f>VLOOKUP(A676,'Medical Examinations'!A675:O3010,3,FALSE)</f>
        <v>Obesity</v>
      </c>
      <c r="K676" t="str">
        <f>VLOOKUP(A676,'Medical Examinations'!A675:P3010,5,FALSE)</f>
        <v>Normal</v>
      </c>
      <c r="L676" t="str">
        <f>VLOOKUP(A676,Table1[#All],5,FALSE)</f>
        <v>20-Oct-1969</v>
      </c>
      <c r="M676" s="16">
        <f>VLOOKUP(A676,Table1[#All],8,FALSE)</f>
        <v>14665.75</v>
      </c>
      <c r="N676" t="str">
        <f>VLOOKUP(A676,Table1[#All],9,FALSE)</f>
        <v>tier - 2</v>
      </c>
      <c r="O676" t="str">
        <f>VLOOKUP(A676,Table1[#All],10,FALSE)</f>
        <v>tier - 1</v>
      </c>
      <c r="P676" t="str">
        <f>VLOOKUP(A676,Table1[#All],12,FALSE)</f>
        <v>R1012</v>
      </c>
      <c r="Q676">
        <f>VLOOKUP(A676,Table1[#All],6,FALSE)</f>
        <v>53</v>
      </c>
    </row>
    <row r="677" spans="1:17" x14ac:dyDescent="0.3">
      <c r="A677" s="10" t="s">
        <v>1694</v>
      </c>
      <c r="B677" t="str">
        <f>VLOOKUP(A677,'Customer Names'!A676:E3011,5,FALSE)</f>
        <v>Rodriguez</v>
      </c>
      <c r="C677">
        <f>VLOOKUP(A677,'Medical Examinations'!A676:J3011,2,FALSE)</f>
        <v>47</v>
      </c>
      <c r="D677">
        <f>VLOOKUP(A677,'Medical Examinations'!A676:J3011,4,FALSE)</f>
        <v>10.64</v>
      </c>
      <c r="E677" t="str">
        <f>VLOOKUP(A677,'Medical Examinations'!A676:J3011,6,FALSE)</f>
        <v>Yes</v>
      </c>
      <c r="F677" t="str">
        <f>VLOOKUP(A677,'Medical Examinations'!A676:K3011,7,FALSE)</f>
        <v>No</v>
      </c>
      <c r="G677" t="str">
        <f>VLOOKUP(A677,'Medical Examinations'!A676:L3011,8,FALSE)</f>
        <v>No</v>
      </c>
      <c r="H677">
        <f>VLOOKUP(A677,'Medical Examinations'!A676:M3011,9,FALSE)</f>
        <v>0</v>
      </c>
      <c r="I677" t="str">
        <f>VLOOKUP(A677,'Medical Examinations'!A676:N3011,10,FALSE)</f>
        <v>No</v>
      </c>
      <c r="J677" t="str">
        <f>VLOOKUP(A677,'Medical Examinations'!A676:O3011,3,FALSE)</f>
        <v>Obesity</v>
      </c>
      <c r="K677" t="str">
        <f>VLOOKUP(A677,'Medical Examinations'!A676:P3011,5,FALSE)</f>
        <v>Diabetes</v>
      </c>
      <c r="L677" t="str">
        <f>VLOOKUP(A677,Table1[#All],5,FALSE)</f>
        <v>13-Nov-1981</v>
      </c>
      <c r="M677" s="16">
        <f>VLOOKUP(A677,Table1[#All],8,FALSE)</f>
        <v>14657.2</v>
      </c>
      <c r="N677" t="str">
        <f>VLOOKUP(A677,Table1[#All],9,FALSE)</f>
        <v>tier - 2</v>
      </c>
      <c r="O677" t="str">
        <f>VLOOKUP(A677,Table1[#All],10,FALSE)</f>
        <v>tier - 1</v>
      </c>
      <c r="P677" t="str">
        <f>VLOOKUP(A677,Table1[#All],12,FALSE)</f>
        <v>R1012</v>
      </c>
      <c r="Q677">
        <f>VLOOKUP(A677,Table1[#All],6,FALSE)</f>
        <v>41</v>
      </c>
    </row>
    <row r="678" spans="1:17" x14ac:dyDescent="0.3">
      <c r="A678" s="10" t="s">
        <v>1693</v>
      </c>
      <c r="B678" t="str">
        <f>VLOOKUP(A678,'Customer Names'!A677:E3012,5,FALSE)</f>
        <v>Tsoucas</v>
      </c>
      <c r="C678">
        <f>VLOOKUP(A678,'Medical Examinations'!A677:J3012,2,FALSE)</f>
        <v>36.71</v>
      </c>
      <c r="D678">
        <f>VLOOKUP(A678,'Medical Examinations'!A677:J3012,4,FALSE)</f>
        <v>8.74</v>
      </c>
      <c r="E678" t="str">
        <f>VLOOKUP(A678,'Medical Examinations'!A677:J3012,6,FALSE)</f>
        <v>Yes</v>
      </c>
      <c r="F678" t="str">
        <f>VLOOKUP(A678,'Medical Examinations'!A677:K3012,7,FALSE)</f>
        <v>No</v>
      </c>
      <c r="G678" t="str">
        <f>VLOOKUP(A678,'Medical Examinations'!A677:L3012,8,FALSE)</f>
        <v>No</v>
      </c>
      <c r="H678">
        <f>VLOOKUP(A678,'Medical Examinations'!A677:M3012,9,FALSE)</f>
        <v>0</v>
      </c>
      <c r="I678" t="str">
        <f>VLOOKUP(A678,'Medical Examinations'!A677:N3012,10,FALSE)</f>
        <v>No</v>
      </c>
      <c r="J678" t="str">
        <f>VLOOKUP(A678,'Medical Examinations'!A677:O3012,3,FALSE)</f>
        <v>Obesity</v>
      </c>
      <c r="K678" t="str">
        <f>VLOOKUP(A678,'Medical Examinations'!A677:P3012,5,FALSE)</f>
        <v>Diabetes</v>
      </c>
      <c r="L678" t="str">
        <f>VLOOKUP(A678,Table1[#All],5,FALSE)</f>
        <v>01-Sep-1967</v>
      </c>
      <c r="M678" s="16">
        <f>VLOOKUP(A678,Table1[#All],8,FALSE)</f>
        <v>14640.35</v>
      </c>
      <c r="N678" t="str">
        <f>VLOOKUP(A678,Table1[#All],9,FALSE)</f>
        <v>tier - 2</v>
      </c>
      <c r="O678" t="str">
        <f>VLOOKUP(A678,Table1[#All],10,FALSE)</f>
        <v>tier - 3</v>
      </c>
      <c r="P678" t="str">
        <f>VLOOKUP(A678,Table1[#All],12,FALSE)</f>
        <v>R1026</v>
      </c>
      <c r="Q678">
        <f>VLOOKUP(A678,Table1[#All],6,FALSE)</f>
        <v>55</v>
      </c>
    </row>
    <row r="679" spans="1:17" x14ac:dyDescent="0.3">
      <c r="A679" s="10" t="s">
        <v>1692</v>
      </c>
      <c r="B679" t="str">
        <f>VLOOKUP(A679,'Customer Names'!A678:E3013,5,FALSE)</f>
        <v>Muhly</v>
      </c>
      <c r="C679">
        <f>VLOOKUP(A679,'Medical Examinations'!A678:J3013,2,FALSE)</f>
        <v>53.48</v>
      </c>
      <c r="D679">
        <f>VLOOKUP(A679,'Medical Examinations'!A678:J3013,4,FALSE)</f>
        <v>5.64</v>
      </c>
      <c r="E679" t="str">
        <f>VLOOKUP(A679,'Medical Examinations'!A678:J3013,6,FALSE)</f>
        <v>No</v>
      </c>
      <c r="F679" t="str">
        <f>VLOOKUP(A679,'Medical Examinations'!A678:K3013,7,FALSE)</f>
        <v>No</v>
      </c>
      <c r="G679" t="str">
        <f>VLOOKUP(A679,'Medical Examinations'!A678:L3013,8,FALSE)</f>
        <v>No</v>
      </c>
      <c r="H679">
        <f>VLOOKUP(A679,'Medical Examinations'!A678:M3013,9,FALSE)</f>
        <v>0</v>
      </c>
      <c r="I679" t="str">
        <f>VLOOKUP(A679,'Medical Examinations'!A678:N3013,10,FALSE)</f>
        <v>No</v>
      </c>
      <c r="J679" t="str">
        <f>VLOOKUP(A679,'Medical Examinations'!A678:O3013,3,FALSE)</f>
        <v>Obesity</v>
      </c>
      <c r="K679" t="str">
        <f>VLOOKUP(A679,'Medical Examinations'!A678:P3013,5,FALSE)</f>
        <v>Normal</v>
      </c>
      <c r="L679" t="str">
        <f>VLOOKUP(A679,Table1[#All],5,FALSE)</f>
        <v>21-Aug-1991</v>
      </c>
      <c r="M679" s="16">
        <f>VLOOKUP(A679,Table1[#All],8,FALSE)</f>
        <v>14630.52</v>
      </c>
      <c r="N679" t="str">
        <f>VLOOKUP(A679,Table1[#All],9,FALSE)</f>
        <v>tier - 2</v>
      </c>
      <c r="O679" t="str">
        <f>VLOOKUP(A679,Table1[#All],10,FALSE)</f>
        <v>tier - 3</v>
      </c>
      <c r="P679" t="str">
        <f>VLOOKUP(A679,Table1[#All],12,FALSE)</f>
        <v>R1011</v>
      </c>
      <c r="Q679">
        <f>VLOOKUP(A679,Table1[#All],6,FALSE)</f>
        <v>31</v>
      </c>
    </row>
    <row r="680" spans="1:17" x14ac:dyDescent="0.3">
      <c r="A680" s="10" t="s">
        <v>1691</v>
      </c>
      <c r="B680" t="str">
        <f>VLOOKUP(A680,'Customer Names'!A679:E3014,5,FALSE)</f>
        <v>Lund</v>
      </c>
      <c r="C680">
        <f>VLOOKUP(A680,'Medical Examinations'!A679:J3014,2,FALSE)</f>
        <v>35.5</v>
      </c>
      <c r="D680">
        <f>VLOOKUP(A680,'Medical Examinations'!A679:J3014,4,FALSE)</f>
        <v>10.37</v>
      </c>
      <c r="E680" t="str">
        <f>VLOOKUP(A680,'Medical Examinations'!A679:J3014,6,FALSE)</f>
        <v>No</v>
      </c>
      <c r="F680" t="str">
        <f>VLOOKUP(A680,'Medical Examinations'!A679:K3014,7,FALSE)</f>
        <v>No</v>
      </c>
      <c r="G680" t="str">
        <f>VLOOKUP(A680,'Medical Examinations'!A679:L3014,8,FALSE)</f>
        <v>No</v>
      </c>
      <c r="H680">
        <f>VLOOKUP(A680,'Medical Examinations'!A679:M3014,9,FALSE)</f>
        <v>0</v>
      </c>
      <c r="I680" t="str">
        <f>VLOOKUP(A680,'Medical Examinations'!A679:N3014,10,FALSE)</f>
        <v>No</v>
      </c>
      <c r="J680" t="str">
        <f>VLOOKUP(A680,'Medical Examinations'!A679:O3014,3,FALSE)</f>
        <v>Obesity</v>
      </c>
      <c r="K680" t="str">
        <f>VLOOKUP(A680,'Medical Examinations'!A679:P3014,5,FALSE)</f>
        <v>Diabetes</v>
      </c>
      <c r="L680" t="str">
        <f>VLOOKUP(A680,Table1[#All],5,FALSE)</f>
        <v>08-Nov-1965</v>
      </c>
      <c r="M680" s="16">
        <f>VLOOKUP(A680,Table1[#All],8,FALSE)</f>
        <v>14612.33</v>
      </c>
      <c r="N680" t="str">
        <f>VLOOKUP(A680,Table1[#All],9,FALSE)</f>
        <v>tier - 2</v>
      </c>
      <c r="O680" t="str">
        <f>VLOOKUP(A680,Table1[#All],10,FALSE)</f>
        <v>tier - 3</v>
      </c>
      <c r="P680" t="str">
        <f>VLOOKUP(A680,Table1[#All],12,FALSE)</f>
        <v>R1021</v>
      </c>
      <c r="Q680">
        <f>VLOOKUP(A680,Table1[#All],6,FALSE)</f>
        <v>57</v>
      </c>
    </row>
    <row r="681" spans="1:17" x14ac:dyDescent="0.3">
      <c r="A681" s="10" t="s">
        <v>1690</v>
      </c>
      <c r="B681" t="str">
        <f>VLOOKUP(A681,'Customer Names'!A680:E3015,5,FALSE)</f>
        <v>Battaglino</v>
      </c>
      <c r="C681">
        <f>VLOOKUP(A681,'Medical Examinations'!A680:J3015,2,FALSE)</f>
        <v>36.979999999999997</v>
      </c>
      <c r="D681">
        <f>VLOOKUP(A681,'Medical Examinations'!A680:J3015,4,FALSE)</f>
        <v>9.56</v>
      </c>
      <c r="E681" t="str">
        <f>VLOOKUP(A681,'Medical Examinations'!A680:J3015,6,FALSE)</f>
        <v>Yes</v>
      </c>
      <c r="F681" t="str">
        <f>VLOOKUP(A681,'Medical Examinations'!A680:K3015,7,FALSE)</f>
        <v>No</v>
      </c>
      <c r="G681" t="str">
        <f>VLOOKUP(A681,'Medical Examinations'!A680:L3015,8,FALSE)</f>
        <v>No</v>
      </c>
      <c r="H681">
        <f>VLOOKUP(A681,'Medical Examinations'!A680:M3015,9,FALSE)</f>
        <v>0</v>
      </c>
      <c r="I681" t="str">
        <f>VLOOKUP(A681,'Medical Examinations'!A680:N3015,10,FALSE)</f>
        <v>No</v>
      </c>
      <c r="J681" t="str">
        <f>VLOOKUP(A681,'Medical Examinations'!A680:O3015,3,FALSE)</f>
        <v>Obesity</v>
      </c>
      <c r="K681" t="str">
        <f>VLOOKUP(A681,'Medical Examinations'!A680:P3015,5,FALSE)</f>
        <v>Diabetes</v>
      </c>
      <c r="L681" t="str">
        <f>VLOOKUP(A681,Table1[#All],5,FALSE)</f>
        <v>18-Jul-1967</v>
      </c>
      <c r="M681" s="16">
        <f>VLOOKUP(A681,Table1[#All],8,FALSE)</f>
        <v>14600.62</v>
      </c>
      <c r="N681" t="str">
        <f>VLOOKUP(A681,Table1[#All],9,FALSE)</f>
        <v>tier - 2</v>
      </c>
      <c r="O681" t="str">
        <f>VLOOKUP(A681,Table1[#All],10,FALSE)</f>
        <v>tier - 3</v>
      </c>
      <c r="P681" t="str">
        <f>VLOOKUP(A681,Table1[#All],12,FALSE)</f>
        <v>R1022</v>
      </c>
      <c r="Q681">
        <f>VLOOKUP(A681,Table1[#All],6,FALSE)</f>
        <v>55</v>
      </c>
    </row>
    <row r="682" spans="1:17" x14ac:dyDescent="0.3">
      <c r="A682" s="10" t="s">
        <v>1689</v>
      </c>
      <c r="B682" t="str">
        <f>VLOOKUP(A682,'Customer Names'!A681:E3016,5,FALSE)</f>
        <v>Pena</v>
      </c>
      <c r="C682">
        <f>VLOOKUP(A682,'Medical Examinations'!A681:J3016,2,FALSE)</f>
        <v>32.395000000000003</v>
      </c>
      <c r="D682">
        <f>VLOOKUP(A682,'Medical Examinations'!A681:J3016,4,FALSE)</f>
        <v>8.23</v>
      </c>
      <c r="E682" t="str">
        <f>VLOOKUP(A682,'Medical Examinations'!A681:J3016,6,FALSE)</f>
        <v>Yes</v>
      </c>
      <c r="F682" t="str">
        <f>VLOOKUP(A682,'Medical Examinations'!A681:K3016,7,FALSE)</f>
        <v>No</v>
      </c>
      <c r="G682" t="str">
        <f>VLOOKUP(A682,'Medical Examinations'!A681:L3016,8,FALSE)</f>
        <v>Yes</v>
      </c>
      <c r="H682">
        <f>VLOOKUP(A682,'Medical Examinations'!A681:M3016,9,FALSE)</f>
        <v>1</v>
      </c>
      <c r="I682" t="str">
        <f>VLOOKUP(A682,'Medical Examinations'!A681:N3016,10,FALSE)</f>
        <v>No</v>
      </c>
      <c r="J682" t="str">
        <f>VLOOKUP(A682,'Medical Examinations'!A681:O3016,3,FALSE)</f>
        <v>Obesity</v>
      </c>
      <c r="K682" t="str">
        <f>VLOOKUP(A682,'Medical Examinations'!A681:P3016,5,FALSE)</f>
        <v>Diabetes</v>
      </c>
      <c r="L682" t="str">
        <f>VLOOKUP(A682,Table1[#All],5,FALSE)</f>
        <v>14-Oct-1963</v>
      </c>
      <c r="M682" s="16">
        <f>VLOOKUP(A682,Table1[#All],8,FALSE)</f>
        <v>14590.63</v>
      </c>
      <c r="N682" t="str">
        <f>VLOOKUP(A682,Table1[#All],9,FALSE)</f>
        <v>tier - 2</v>
      </c>
      <c r="O682" t="str">
        <f>VLOOKUP(A682,Table1[#All],10,FALSE)</f>
        <v>tier - 1</v>
      </c>
      <c r="P682" t="str">
        <f>VLOOKUP(A682,Table1[#All],12,FALSE)</f>
        <v>R1024</v>
      </c>
      <c r="Q682">
        <f>VLOOKUP(A682,Table1[#All],6,FALSE)</f>
        <v>59</v>
      </c>
    </row>
    <row r="683" spans="1:17" x14ac:dyDescent="0.3">
      <c r="A683" s="10" t="s">
        <v>1688</v>
      </c>
      <c r="B683" t="str">
        <f>VLOOKUP(A683,'Customer Names'!A682:E3017,5,FALSE)</f>
        <v>Thomason</v>
      </c>
      <c r="C683">
        <f>VLOOKUP(A683,'Medical Examinations'!A682:J3017,2,FALSE)</f>
        <v>32.729999999999997</v>
      </c>
      <c r="D683">
        <f>VLOOKUP(A683,'Medical Examinations'!A682:J3017,4,FALSE)</f>
        <v>7.03</v>
      </c>
      <c r="E683" t="str">
        <f>VLOOKUP(A683,'Medical Examinations'!A682:J3017,6,FALSE)</f>
        <v>No</v>
      </c>
      <c r="F683" t="str">
        <f>VLOOKUP(A683,'Medical Examinations'!A682:K3017,7,FALSE)</f>
        <v>No</v>
      </c>
      <c r="G683" t="str">
        <f>VLOOKUP(A683,'Medical Examinations'!A682:L3017,8,FALSE)</f>
        <v>No</v>
      </c>
      <c r="H683">
        <f>VLOOKUP(A683,'Medical Examinations'!A682:M3017,9,FALSE)</f>
        <v>0</v>
      </c>
      <c r="I683" t="str">
        <f>VLOOKUP(A683,'Medical Examinations'!A682:N3017,10,FALSE)</f>
        <v>No</v>
      </c>
      <c r="J683" t="str">
        <f>VLOOKUP(A683,'Medical Examinations'!A682:O3017,3,FALSE)</f>
        <v>Obesity</v>
      </c>
      <c r="K683" t="str">
        <f>VLOOKUP(A683,'Medical Examinations'!A682:P3017,5,FALSE)</f>
        <v>Diabetes</v>
      </c>
      <c r="L683" t="str">
        <f>VLOOKUP(A683,Table1[#All],5,FALSE)</f>
        <v>03-Dec-1962</v>
      </c>
      <c r="M683" s="16">
        <f>VLOOKUP(A683,Table1[#All],8,FALSE)</f>
        <v>14574.64</v>
      </c>
      <c r="N683" t="str">
        <f>VLOOKUP(A683,Table1[#All],9,FALSE)</f>
        <v>tier - 2</v>
      </c>
      <c r="O683" t="str">
        <f>VLOOKUP(A683,Table1[#All],10,FALSE)</f>
        <v>tier - 1</v>
      </c>
      <c r="P683" t="str">
        <f>VLOOKUP(A683,Table1[#All],12,FALSE)</f>
        <v>R1025</v>
      </c>
      <c r="Q683">
        <f>VLOOKUP(A683,Table1[#All],6,FALSE)</f>
        <v>60</v>
      </c>
    </row>
    <row r="684" spans="1:17" x14ac:dyDescent="0.3">
      <c r="A684" s="10" t="s">
        <v>1687</v>
      </c>
      <c r="B684" t="str">
        <f>VLOOKUP(A684,'Customer Names'!A683:E3018,5,FALSE)</f>
        <v>Hancox</v>
      </c>
      <c r="C684">
        <f>VLOOKUP(A684,'Medical Examinations'!A683:J3018,2,FALSE)</f>
        <v>20.52</v>
      </c>
      <c r="D684">
        <f>VLOOKUP(A684,'Medical Examinations'!A683:J3018,4,FALSE)</f>
        <v>5.45</v>
      </c>
      <c r="E684" t="str">
        <f>VLOOKUP(A684,'Medical Examinations'!A683:J3018,6,FALSE)</f>
        <v>No</v>
      </c>
      <c r="F684" t="str">
        <f>VLOOKUP(A684,'Medical Examinations'!A683:K3018,7,FALSE)</f>
        <v>No</v>
      </c>
      <c r="G684" t="str">
        <f>VLOOKUP(A684,'Medical Examinations'!A683:L3018,8,FALSE)</f>
        <v>No</v>
      </c>
      <c r="H684">
        <f>VLOOKUP(A684,'Medical Examinations'!A683:M3018,9,FALSE)</f>
        <v>1</v>
      </c>
      <c r="I684" t="str">
        <f>VLOOKUP(A684,'Medical Examinations'!A683:N3018,10,FALSE)</f>
        <v>Yes</v>
      </c>
      <c r="J684" t="str">
        <f>VLOOKUP(A684,'Medical Examinations'!A683:O3018,3,FALSE)</f>
        <v>Normal Weight</v>
      </c>
      <c r="K684" t="str">
        <f>VLOOKUP(A684,'Medical Examinations'!A683:P3018,5,FALSE)</f>
        <v>Normal</v>
      </c>
      <c r="L684" t="str">
        <f>VLOOKUP(A684,Table1[#All],5,FALSE)</f>
        <v>12-Sep-1998</v>
      </c>
      <c r="M684" s="16">
        <f>VLOOKUP(A684,Table1[#All],8,FALSE)</f>
        <v>14571.89</v>
      </c>
      <c r="N684" t="str">
        <f>VLOOKUP(A684,Table1[#All],9,FALSE)</f>
        <v>tier - 2</v>
      </c>
      <c r="O684" t="str">
        <f>VLOOKUP(A684,Table1[#All],10,FALSE)</f>
        <v>tier - 1</v>
      </c>
      <c r="P684" t="str">
        <f>VLOOKUP(A684,Table1[#All],12,FALSE)</f>
        <v>R1024</v>
      </c>
      <c r="Q684">
        <f>VLOOKUP(A684,Table1[#All],6,FALSE)</f>
        <v>24</v>
      </c>
    </row>
    <row r="685" spans="1:17" x14ac:dyDescent="0.3">
      <c r="A685" s="10" t="s">
        <v>1686</v>
      </c>
      <c r="B685" t="str">
        <f>VLOOKUP(A685,'Customer Names'!A684:E3019,5,FALSE)</f>
        <v>Canarecci</v>
      </c>
      <c r="C685">
        <f>VLOOKUP(A685,'Medical Examinations'!A684:J3019,2,FALSE)</f>
        <v>51.72</v>
      </c>
      <c r="D685">
        <f>VLOOKUP(A685,'Medical Examinations'!A684:J3019,4,FALSE)</f>
        <v>5.76</v>
      </c>
      <c r="E685" t="str">
        <f>VLOOKUP(A685,'Medical Examinations'!A684:J3019,6,FALSE)</f>
        <v>No</v>
      </c>
      <c r="F685" t="str">
        <f>VLOOKUP(A685,'Medical Examinations'!A684:K3019,7,FALSE)</f>
        <v>No</v>
      </c>
      <c r="G685" t="str">
        <f>VLOOKUP(A685,'Medical Examinations'!A684:L3019,8,FALSE)</f>
        <v>No</v>
      </c>
      <c r="H685">
        <f>VLOOKUP(A685,'Medical Examinations'!A684:M3019,9,FALSE)</f>
        <v>0</v>
      </c>
      <c r="I685" t="str">
        <f>VLOOKUP(A685,'Medical Examinations'!A684:N3019,10,FALSE)</f>
        <v>No</v>
      </c>
      <c r="J685" t="str">
        <f>VLOOKUP(A685,'Medical Examinations'!A684:O3019,3,FALSE)</f>
        <v>Obesity</v>
      </c>
      <c r="K685" t="str">
        <f>VLOOKUP(A685,'Medical Examinations'!A684:P3019,5,FALSE)</f>
        <v>Prediabetes</v>
      </c>
      <c r="L685" t="str">
        <f>VLOOKUP(A685,Table1[#All],5,FALSE)</f>
        <v>14-Jul-1989</v>
      </c>
      <c r="M685" s="16">
        <f>VLOOKUP(A685,Table1[#All],8,FALSE)</f>
        <v>14547.26</v>
      </c>
      <c r="N685" t="str">
        <f>VLOOKUP(A685,Table1[#All],9,FALSE)</f>
        <v>tier - 2</v>
      </c>
      <c r="O685" t="str">
        <f>VLOOKUP(A685,Table1[#All],10,FALSE)</f>
        <v>tier - 3</v>
      </c>
      <c r="P685" t="str">
        <f>VLOOKUP(A685,Table1[#All],12,FALSE)</f>
        <v>R1011</v>
      </c>
      <c r="Q685">
        <f>VLOOKUP(A685,Table1[#All],6,FALSE)</f>
        <v>33</v>
      </c>
    </row>
    <row r="686" spans="1:17" x14ac:dyDescent="0.3">
      <c r="A686" s="10" t="s">
        <v>1685</v>
      </c>
      <c r="B686" t="str">
        <f>VLOOKUP(A686,'Customer Names'!A685:E3020,5,FALSE)</f>
        <v>Toupin</v>
      </c>
      <c r="C686">
        <f>VLOOKUP(A686,'Medical Examinations'!A685:J3020,2,FALSE)</f>
        <v>50.2</v>
      </c>
      <c r="D686">
        <f>VLOOKUP(A686,'Medical Examinations'!A685:J3020,4,FALSE)</f>
        <v>5.4</v>
      </c>
      <c r="E686" t="str">
        <f>VLOOKUP(A686,'Medical Examinations'!A685:J3020,6,FALSE)</f>
        <v>No</v>
      </c>
      <c r="F686" t="str">
        <f>VLOOKUP(A686,'Medical Examinations'!A685:K3020,7,FALSE)</f>
        <v>No</v>
      </c>
      <c r="G686" t="str">
        <f>VLOOKUP(A686,'Medical Examinations'!A685:L3020,8,FALSE)</f>
        <v>No</v>
      </c>
      <c r="H686">
        <f>VLOOKUP(A686,'Medical Examinations'!A685:M3020,9,FALSE)</f>
        <v>0</v>
      </c>
      <c r="I686" t="str">
        <f>VLOOKUP(A686,'Medical Examinations'!A685:N3020,10,FALSE)</f>
        <v>No</v>
      </c>
      <c r="J686" t="str">
        <f>VLOOKUP(A686,'Medical Examinations'!A685:O3020,3,FALSE)</f>
        <v>Obesity</v>
      </c>
      <c r="K686" t="str">
        <f>VLOOKUP(A686,'Medical Examinations'!A685:P3020,5,FALSE)</f>
        <v>Normal</v>
      </c>
      <c r="L686" t="str">
        <f>VLOOKUP(A686,Table1[#All],5,FALSE)</f>
        <v>22-Jul-1989</v>
      </c>
      <c r="M686" s="16">
        <f>VLOOKUP(A686,Table1[#All],8,FALSE)</f>
        <v>14507.46</v>
      </c>
      <c r="N686" t="str">
        <f>VLOOKUP(A686,Table1[#All],9,FALSE)</f>
        <v>tier - 2</v>
      </c>
      <c r="O686" t="str">
        <f>VLOOKUP(A686,Table1[#All],10,FALSE)</f>
        <v>tier - 3</v>
      </c>
      <c r="P686" t="str">
        <f>VLOOKUP(A686,Table1[#All],12,FALSE)</f>
        <v>R1012</v>
      </c>
      <c r="Q686">
        <f>VLOOKUP(A686,Table1[#All],6,FALSE)</f>
        <v>33</v>
      </c>
    </row>
    <row r="687" spans="1:17" x14ac:dyDescent="0.3">
      <c r="A687" s="10" t="s">
        <v>1684</v>
      </c>
      <c r="B687" t="str">
        <f>VLOOKUP(A687,'Customer Names'!A686:E3021,5,FALSE)</f>
        <v>Mulley</v>
      </c>
      <c r="C687">
        <f>VLOOKUP(A687,'Medical Examinations'!A686:J3021,2,FALSE)</f>
        <v>25.52</v>
      </c>
      <c r="D687">
        <f>VLOOKUP(A687,'Medical Examinations'!A686:J3021,4,FALSE)</f>
        <v>6.35</v>
      </c>
      <c r="E687" t="str">
        <f>VLOOKUP(A687,'Medical Examinations'!A686:J3021,6,FALSE)</f>
        <v>No</v>
      </c>
      <c r="F687" t="str">
        <f>VLOOKUP(A687,'Medical Examinations'!A686:K3021,7,FALSE)</f>
        <v>No</v>
      </c>
      <c r="G687" t="str">
        <f>VLOOKUP(A687,'Medical Examinations'!A686:L3021,8,FALSE)</f>
        <v>Yes</v>
      </c>
      <c r="H687">
        <f>VLOOKUP(A687,'Medical Examinations'!A686:M3021,9,FALSE)</f>
        <v>1</v>
      </c>
      <c r="I687" t="str">
        <f>VLOOKUP(A687,'Medical Examinations'!A686:N3021,10,FALSE)</f>
        <v>No</v>
      </c>
      <c r="J687" t="str">
        <f>VLOOKUP(A687,'Medical Examinations'!A686:O3021,3,FALSE)</f>
        <v>Over Weight</v>
      </c>
      <c r="K687" t="str">
        <f>VLOOKUP(A687,'Medical Examinations'!A686:P3021,5,FALSE)</f>
        <v>Prediabetes</v>
      </c>
      <c r="L687" t="str">
        <f>VLOOKUP(A687,Table1[#All],5,FALSE)</f>
        <v>20-Oct-1979</v>
      </c>
      <c r="M687" s="16">
        <f>VLOOKUP(A687,Table1[#All],8,FALSE)</f>
        <v>14478.33</v>
      </c>
      <c r="N687" t="str">
        <f>VLOOKUP(A687,Table1[#All],9,FALSE)</f>
        <v>tier - 2</v>
      </c>
      <c r="O687" t="str">
        <f>VLOOKUP(A687,Table1[#All],10,FALSE)</f>
        <v>tier - 2</v>
      </c>
      <c r="P687" t="str">
        <f>VLOOKUP(A687,Table1[#All],12,FALSE)</f>
        <v>R1013</v>
      </c>
      <c r="Q687">
        <f>VLOOKUP(A687,Table1[#All],6,FALSE)</f>
        <v>43</v>
      </c>
    </row>
    <row r="688" spans="1:17" x14ac:dyDescent="0.3">
      <c r="A688" s="10" t="s">
        <v>1683</v>
      </c>
      <c r="B688" t="str">
        <f>VLOOKUP(A688,'Customer Names'!A687:E3022,5,FALSE)</f>
        <v>Parry</v>
      </c>
      <c r="C688">
        <f>VLOOKUP(A688,'Medical Examinations'!A687:J3022,2,FALSE)</f>
        <v>35.200000000000003</v>
      </c>
      <c r="D688">
        <f>VLOOKUP(A688,'Medical Examinations'!A687:J3022,4,FALSE)</f>
        <v>6.26</v>
      </c>
      <c r="E688" t="str">
        <f>VLOOKUP(A688,'Medical Examinations'!A687:J3022,6,FALSE)</f>
        <v>Yes</v>
      </c>
      <c r="F688" t="str">
        <f>VLOOKUP(A688,'Medical Examinations'!A687:K3022,7,FALSE)</f>
        <v>No</v>
      </c>
      <c r="G688" t="str">
        <f>VLOOKUP(A688,'Medical Examinations'!A687:L3022,8,FALSE)</f>
        <v>No</v>
      </c>
      <c r="H688">
        <f>VLOOKUP(A688,'Medical Examinations'!A687:M3022,9,FALSE)</f>
        <v>2</v>
      </c>
      <c r="I688" t="str">
        <f>VLOOKUP(A688,'Medical Examinations'!A687:N3022,10,FALSE)</f>
        <v>No</v>
      </c>
      <c r="J688" t="str">
        <f>VLOOKUP(A688,'Medical Examinations'!A687:O3022,3,FALSE)</f>
        <v>Obesity</v>
      </c>
      <c r="K688" t="str">
        <f>VLOOKUP(A688,'Medical Examinations'!A687:P3022,5,FALSE)</f>
        <v>Prediabetes</v>
      </c>
      <c r="L688" t="str">
        <f>VLOOKUP(A688,Table1[#All],5,FALSE)</f>
        <v>20-Nov-1959</v>
      </c>
      <c r="M688" s="16">
        <f>VLOOKUP(A688,Table1[#All],8,FALSE)</f>
        <v>14474.68</v>
      </c>
      <c r="N688" t="str">
        <f>VLOOKUP(A688,Table1[#All],9,FALSE)</f>
        <v>tier - 2</v>
      </c>
      <c r="O688" t="str">
        <f>VLOOKUP(A688,Table1[#All],10,FALSE)</f>
        <v>tier - 2</v>
      </c>
      <c r="P688" t="str">
        <f>VLOOKUP(A688,Table1[#All],12,FALSE)</f>
        <v>R1013</v>
      </c>
      <c r="Q688">
        <f>VLOOKUP(A688,Table1[#All],6,FALSE)</f>
        <v>63</v>
      </c>
    </row>
    <row r="689" spans="1:17" x14ac:dyDescent="0.3">
      <c r="A689" s="10" t="s">
        <v>1682</v>
      </c>
      <c r="B689" t="str">
        <f>VLOOKUP(A689,'Customer Names'!A688:E3023,5,FALSE)</f>
        <v>Mason Cox</v>
      </c>
      <c r="C689">
        <f>VLOOKUP(A689,'Medical Examinations'!A688:J3023,2,FALSE)</f>
        <v>41.26</v>
      </c>
      <c r="D689">
        <f>VLOOKUP(A689,'Medical Examinations'!A688:J3023,4,FALSE)</f>
        <v>5.97</v>
      </c>
      <c r="E689" t="str">
        <f>VLOOKUP(A689,'Medical Examinations'!A688:J3023,6,FALSE)</f>
        <v>Yes</v>
      </c>
      <c r="F689" t="str">
        <f>VLOOKUP(A689,'Medical Examinations'!A688:K3023,7,FALSE)</f>
        <v>No</v>
      </c>
      <c r="G689" t="str">
        <f>VLOOKUP(A689,'Medical Examinations'!A688:L3023,8,FALSE)</f>
        <v>No</v>
      </c>
      <c r="H689">
        <f>VLOOKUP(A689,'Medical Examinations'!A688:M3023,9,FALSE)</f>
        <v>0</v>
      </c>
      <c r="I689" t="str">
        <f>VLOOKUP(A689,'Medical Examinations'!A688:N3023,10,FALSE)</f>
        <v>No</v>
      </c>
      <c r="J689" t="str">
        <f>VLOOKUP(A689,'Medical Examinations'!A688:O3023,3,FALSE)</f>
        <v>Obesity</v>
      </c>
      <c r="K689" t="str">
        <f>VLOOKUP(A689,'Medical Examinations'!A688:P3023,5,FALSE)</f>
        <v>Prediabetes</v>
      </c>
      <c r="L689" t="str">
        <f>VLOOKUP(A689,Table1[#All],5,FALSE)</f>
        <v>27-Nov-1976</v>
      </c>
      <c r="M689" s="16">
        <f>VLOOKUP(A689,Table1[#All],8,FALSE)</f>
        <v>14470.01</v>
      </c>
      <c r="N689" t="str">
        <f>VLOOKUP(A689,Table1[#All],9,FALSE)</f>
        <v>tier - 2</v>
      </c>
      <c r="O689" t="str">
        <f>VLOOKUP(A689,Table1[#All],10,FALSE)</f>
        <v>tier - 3</v>
      </c>
      <c r="P689" t="str">
        <f>VLOOKUP(A689,Table1[#All],12,FALSE)</f>
        <v>R1012</v>
      </c>
      <c r="Q689">
        <f>VLOOKUP(A689,Table1[#All],6,FALSE)</f>
        <v>46</v>
      </c>
    </row>
    <row r="690" spans="1:17" x14ac:dyDescent="0.3">
      <c r="A690" s="10" t="s">
        <v>1681</v>
      </c>
      <c r="B690" t="str">
        <f>VLOOKUP(A690,'Customer Names'!A689:E3024,5,FALSE)</f>
        <v>Thompson</v>
      </c>
      <c r="C690">
        <f>VLOOKUP(A690,'Medical Examinations'!A689:J3024,2,FALSE)</f>
        <v>17.195</v>
      </c>
      <c r="D690">
        <f>VLOOKUP(A690,'Medical Examinations'!A689:J3024,4,FALSE)</f>
        <v>5.29</v>
      </c>
      <c r="E690" t="str">
        <f>VLOOKUP(A690,'Medical Examinations'!A689:J3024,6,FALSE)</f>
        <v>Yes</v>
      </c>
      <c r="F690" t="str">
        <f>VLOOKUP(A690,'Medical Examinations'!A689:K3024,7,FALSE)</f>
        <v>No</v>
      </c>
      <c r="G690" t="str">
        <f>VLOOKUP(A690,'Medical Examinations'!A689:L3024,8,FALSE)</f>
        <v>No</v>
      </c>
      <c r="H690">
        <f>VLOOKUP(A690,'Medical Examinations'!A689:M3024,9,FALSE)</f>
        <v>0</v>
      </c>
      <c r="I690" t="str">
        <f>VLOOKUP(A690,'Medical Examinations'!A689:N3024,10,FALSE)</f>
        <v>Yes</v>
      </c>
      <c r="J690" t="str">
        <f>VLOOKUP(A690,'Medical Examinations'!A689:O3024,3,FALSE)</f>
        <v>Under Weight</v>
      </c>
      <c r="K690" t="str">
        <f>VLOOKUP(A690,'Medical Examinations'!A689:P3024,5,FALSE)</f>
        <v>Normal</v>
      </c>
      <c r="L690" t="str">
        <f>VLOOKUP(A690,Table1[#All],5,FALSE)</f>
        <v>10-Nov-1996</v>
      </c>
      <c r="M690" s="16">
        <f>VLOOKUP(A690,Table1[#All],8,FALSE)</f>
        <v>14455.64</v>
      </c>
      <c r="N690" t="str">
        <f>VLOOKUP(A690,Table1[#All],9,FALSE)</f>
        <v>tier - 2</v>
      </c>
      <c r="O690" t="str">
        <f>VLOOKUP(A690,Table1[#All],10,FALSE)</f>
        <v>tier - 3</v>
      </c>
      <c r="P690" t="str">
        <f>VLOOKUP(A690,Table1[#All],12,FALSE)</f>
        <v>R1024</v>
      </c>
      <c r="Q690">
        <f>VLOOKUP(A690,Table1[#All],6,FALSE)</f>
        <v>26</v>
      </c>
    </row>
    <row r="691" spans="1:17" x14ac:dyDescent="0.3">
      <c r="A691" s="10" t="s">
        <v>1680</v>
      </c>
      <c r="B691" t="str">
        <f>VLOOKUP(A691,'Customer Names'!A690:E3025,5,FALSE)</f>
        <v>Nelson</v>
      </c>
      <c r="C691">
        <f>VLOOKUP(A691,'Medical Examinations'!A690:J3025,2,FALSE)</f>
        <v>23.085000000000001</v>
      </c>
      <c r="D691">
        <f>VLOOKUP(A691,'Medical Examinations'!A690:J3025,4,FALSE)</f>
        <v>4.2699999999999996</v>
      </c>
      <c r="E691" t="str">
        <f>VLOOKUP(A691,'Medical Examinations'!A690:J3025,6,FALSE)</f>
        <v>Yes</v>
      </c>
      <c r="F691" t="str">
        <f>VLOOKUP(A691,'Medical Examinations'!A690:K3025,7,FALSE)</f>
        <v>No</v>
      </c>
      <c r="G691" t="str">
        <f>VLOOKUP(A691,'Medical Examinations'!A690:L3025,8,FALSE)</f>
        <v>No</v>
      </c>
      <c r="H691">
        <f>VLOOKUP(A691,'Medical Examinations'!A690:M3025,9,FALSE)</f>
        <v>2</v>
      </c>
      <c r="I691" t="str">
        <f>VLOOKUP(A691,'Medical Examinations'!A690:N3025,10,FALSE)</f>
        <v>No</v>
      </c>
      <c r="J691" t="str">
        <f>VLOOKUP(A691,'Medical Examinations'!A690:O3025,3,FALSE)</f>
        <v>Normal Weight</v>
      </c>
      <c r="K691" t="str">
        <f>VLOOKUP(A691,'Medical Examinations'!A690:P3025,5,FALSE)</f>
        <v>Normal</v>
      </c>
      <c r="L691" t="str">
        <f>VLOOKUP(A691,Table1[#All],5,FALSE)</f>
        <v>03-Aug-1959</v>
      </c>
      <c r="M691" s="16">
        <f>VLOOKUP(A691,Table1[#All],8,FALSE)</f>
        <v>14451.84</v>
      </c>
      <c r="N691" t="str">
        <f>VLOOKUP(A691,Table1[#All],9,FALSE)</f>
        <v>tier - 2</v>
      </c>
      <c r="O691" t="str">
        <f>VLOOKUP(A691,Table1[#All],10,FALSE)</f>
        <v>tier - 3</v>
      </c>
      <c r="P691" t="str">
        <f>VLOOKUP(A691,Table1[#All],12,FALSE)</f>
        <v>R1023</v>
      </c>
      <c r="Q691">
        <f>VLOOKUP(A691,Table1[#All],6,FALSE)</f>
        <v>63</v>
      </c>
    </row>
    <row r="692" spans="1:17" x14ac:dyDescent="0.3">
      <c r="A692" s="10" t="s">
        <v>1679</v>
      </c>
      <c r="B692" t="str">
        <f>VLOOKUP(A692,'Customer Names'!A691:E3026,5,FALSE)</f>
        <v>Forte</v>
      </c>
      <c r="C692">
        <f>VLOOKUP(A692,'Medical Examinations'!A691:J3026,2,FALSE)</f>
        <v>21.66</v>
      </c>
      <c r="D692">
        <f>VLOOKUP(A692,'Medical Examinations'!A691:J3026,4,FALSE)</f>
        <v>5.2</v>
      </c>
      <c r="E692" t="str">
        <f>VLOOKUP(A692,'Medical Examinations'!A691:J3026,6,FALSE)</f>
        <v>Yes</v>
      </c>
      <c r="F692" t="str">
        <f>VLOOKUP(A692,'Medical Examinations'!A691:K3026,7,FALSE)</f>
        <v>No</v>
      </c>
      <c r="G692" t="str">
        <f>VLOOKUP(A692,'Medical Examinations'!A691:L3026,8,FALSE)</f>
        <v>No</v>
      </c>
      <c r="H692">
        <f>VLOOKUP(A692,'Medical Examinations'!A691:M3026,9,FALSE)</f>
        <v>2</v>
      </c>
      <c r="I692" t="str">
        <f>VLOOKUP(A692,'Medical Examinations'!A691:N3026,10,FALSE)</f>
        <v>No</v>
      </c>
      <c r="J692" t="str">
        <f>VLOOKUP(A692,'Medical Examinations'!A691:O3026,3,FALSE)</f>
        <v>Normal Weight</v>
      </c>
      <c r="K692" t="str">
        <f>VLOOKUP(A692,'Medical Examinations'!A691:P3026,5,FALSE)</f>
        <v>Normal</v>
      </c>
      <c r="L692" t="str">
        <f>VLOOKUP(A692,Table1[#All],5,FALSE)</f>
        <v>29-Jun-1959</v>
      </c>
      <c r="M692" s="16">
        <f>VLOOKUP(A692,Table1[#All],8,FALSE)</f>
        <v>14449.85</v>
      </c>
      <c r="N692" t="str">
        <f>VLOOKUP(A692,Table1[#All],9,FALSE)</f>
        <v>tier - 2</v>
      </c>
      <c r="O692" t="str">
        <f>VLOOKUP(A692,Table1[#All],10,FALSE)</f>
        <v>tier - 1</v>
      </c>
      <c r="P692" t="str">
        <f>VLOOKUP(A692,Table1[#All],12,FALSE)</f>
        <v>R1024</v>
      </c>
      <c r="Q692">
        <f>VLOOKUP(A692,Table1[#All],6,FALSE)</f>
        <v>63</v>
      </c>
    </row>
    <row r="693" spans="1:17" x14ac:dyDescent="0.3">
      <c r="A693" s="10" t="s">
        <v>1678</v>
      </c>
      <c r="B693" t="str">
        <f>VLOOKUP(A693,'Customer Names'!A692:E3027,5,FALSE)</f>
        <v>Corona Iturriaga</v>
      </c>
      <c r="C693">
        <f>VLOOKUP(A693,'Medical Examinations'!A692:J3027,2,FALSE)</f>
        <v>36.47</v>
      </c>
      <c r="D693">
        <f>VLOOKUP(A693,'Medical Examinations'!A692:J3027,4,FALSE)</f>
        <v>8.23</v>
      </c>
      <c r="E693" t="str">
        <f>VLOOKUP(A693,'Medical Examinations'!A692:J3027,6,FALSE)</f>
        <v>Yes</v>
      </c>
      <c r="F693" t="str">
        <f>VLOOKUP(A693,'Medical Examinations'!A692:K3027,7,FALSE)</f>
        <v>No</v>
      </c>
      <c r="G693" t="str">
        <f>VLOOKUP(A693,'Medical Examinations'!A692:L3027,8,FALSE)</f>
        <v>No</v>
      </c>
      <c r="H693">
        <f>VLOOKUP(A693,'Medical Examinations'!A692:M3027,9,FALSE)</f>
        <v>0</v>
      </c>
      <c r="I693" t="str">
        <f>VLOOKUP(A693,'Medical Examinations'!A692:N3027,10,FALSE)</f>
        <v>No</v>
      </c>
      <c r="J693" t="str">
        <f>VLOOKUP(A693,'Medical Examinations'!A692:O3027,3,FALSE)</f>
        <v>Obesity</v>
      </c>
      <c r="K693" t="str">
        <f>VLOOKUP(A693,'Medical Examinations'!A692:P3027,5,FALSE)</f>
        <v>Diabetes</v>
      </c>
      <c r="L693" t="str">
        <f>VLOOKUP(A693,Table1[#All],5,FALSE)</f>
        <v>04-Nov-1967</v>
      </c>
      <c r="M693" s="16">
        <f>VLOOKUP(A693,Table1[#All],8,FALSE)</f>
        <v>14427.63</v>
      </c>
      <c r="N693" t="str">
        <f>VLOOKUP(A693,Table1[#All],9,FALSE)</f>
        <v>tier - 2</v>
      </c>
      <c r="O693" t="str">
        <f>VLOOKUP(A693,Table1[#All],10,FALSE)</f>
        <v>tier - 2</v>
      </c>
      <c r="P693" t="str">
        <f>VLOOKUP(A693,Table1[#All],12,FALSE)</f>
        <v>R1021</v>
      </c>
      <c r="Q693">
        <f>VLOOKUP(A693,Table1[#All],6,FALSE)</f>
        <v>55</v>
      </c>
    </row>
    <row r="694" spans="1:17" x14ac:dyDescent="0.3">
      <c r="A694" s="10" t="s">
        <v>1677</v>
      </c>
      <c r="B694" t="str">
        <f>VLOOKUP(A694,'Customer Names'!A693:E3028,5,FALSE)</f>
        <v>McCollum</v>
      </c>
      <c r="C694">
        <f>VLOOKUP(A694,'Medical Examinations'!A693:J3028,2,FALSE)</f>
        <v>36.08</v>
      </c>
      <c r="D694">
        <f>VLOOKUP(A694,'Medical Examinations'!A693:J3028,4,FALSE)</f>
        <v>10.33</v>
      </c>
      <c r="E694" t="str">
        <f>VLOOKUP(A694,'Medical Examinations'!A693:J3028,6,FALSE)</f>
        <v>Yes</v>
      </c>
      <c r="F694" t="str">
        <f>VLOOKUP(A694,'Medical Examinations'!A693:K3028,7,FALSE)</f>
        <v>No</v>
      </c>
      <c r="G694" t="str">
        <f>VLOOKUP(A694,'Medical Examinations'!A693:L3028,8,FALSE)</f>
        <v>No</v>
      </c>
      <c r="H694">
        <f>VLOOKUP(A694,'Medical Examinations'!A693:M3028,9,FALSE)</f>
        <v>0</v>
      </c>
      <c r="I694" t="str">
        <f>VLOOKUP(A694,'Medical Examinations'!A693:N3028,10,FALSE)</f>
        <v>No</v>
      </c>
      <c r="J694" t="str">
        <f>VLOOKUP(A694,'Medical Examinations'!A693:O3028,3,FALSE)</f>
        <v>Obesity</v>
      </c>
      <c r="K694" t="str">
        <f>VLOOKUP(A694,'Medical Examinations'!A693:P3028,5,FALSE)</f>
        <v>Diabetes</v>
      </c>
      <c r="L694" t="str">
        <f>VLOOKUP(A694,Table1[#All],5,FALSE)</f>
        <v>15-Aug-1967</v>
      </c>
      <c r="M694" s="16">
        <f>VLOOKUP(A694,Table1[#All],8,FALSE)</f>
        <v>14426.66</v>
      </c>
      <c r="N694" t="str">
        <f>VLOOKUP(A694,Table1[#All],9,FALSE)</f>
        <v>tier - 2</v>
      </c>
      <c r="O694" t="str">
        <f>VLOOKUP(A694,Table1[#All],10,FALSE)</f>
        <v>tier - 2</v>
      </c>
      <c r="P694" t="str">
        <f>VLOOKUP(A694,Table1[#All],12,FALSE)</f>
        <v>R1026</v>
      </c>
      <c r="Q694">
        <f>VLOOKUP(A694,Table1[#All],6,FALSE)</f>
        <v>55</v>
      </c>
    </row>
    <row r="695" spans="1:17" x14ac:dyDescent="0.3">
      <c r="A695" s="10" t="s">
        <v>1676</v>
      </c>
      <c r="B695" t="str">
        <f>VLOOKUP(A695,'Customer Names'!A694:E3029,5,FALSE)</f>
        <v>Hevner</v>
      </c>
      <c r="C695">
        <f>VLOOKUP(A695,'Medical Examinations'!A694:J3029,2,FALSE)</f>
        <v>23.18</v>
      </c>
      <c r="D695">
        <f>VLOOKUP(A695,'Medical Examinations'!A694:J3029,4,FALSE)</f>
        <v>6.13</v>
      </c>
      <c r="E695" t="str">
        <f>VLOOKUP(A695,'Medical Examinations'!A694:J3029,6,FALSE)</f>
        <v>No</v>
      </c>
      <c r="F695" t="str">
        <f>VLOOKUP(A695,'Medical Examinations'!A694:K3029,7,FALSE)</f>
        <v>No</v>
      </c>
      <c r="G695" t="str">
        <f>VLOOKUP(A695,'Medical Examinations'!A694:L3029,8,FALSE)</f>
        <v>No</v>
      </c>
      <c r="H695">
        <f>VLOOKUP(A695,'Medical Examinations'!A694:M3029,9,FALSE)</f>
        <v>0</v>
      </c>
      <c r="I695" t="str">
        <f>VLOOKUP(A695,'Medical Examinations'!A694:N3029,10,FALSE)</f>
        <v>No</v>
      </c>
      <c r="J695" t="str">
        <f>VLOOKUP(A695,'Medical Examinations'!A694:O3029,3,FALSE)</f>
        <v>Normal Weight</v>
      </c>
      <c r="K695" t="str">
        <f>VLOOKUP(A695,'Medical Examinations'!A694:P3029,5,FALSE)</f>
        <v>Prediabetes</v>
      </c>
      <c r="L695" t="str">
        <f>VLOOKUP(A695,Table1[#All],5,FALSE)</f>
        <v>10-Aug-1999</v>
      </c>
      <c r="M695" s="16">
        <f>VLOOKUP(A695,Table1[#All],8,FALSE)</f>
        <v>14426.07</v>
      </c>
      <c r="N695" t="str">
        <f>VLOOKUP(A695,Table1[#All],9,FALSE)</f>
        <v>tier - 2</v>
      </c>
      <c r="O695" t="str">
        <f>VLOOKUP(A695,Table1[#All],10,FALSE)</f>
        <v>tier - 1</v>
      </c>
      <c r="P695" t="str">
        <f>VLOOKUP(A695,Table1[#All],12,FALSE)</f>
        <v>R1012</v>
      </c>
      <c r="Q695">
        <f>VLOOKUP(A695,Table1[#All],6,FALSE)</f>
        <v>23</v>
      </c>
    </row>
    <row r="696" spans="1:17" x14ac:dyDescent="0.3">
      <c r="A696" s="10" t="s">
        <v>1675</v>
      </c>
      <c r="B696" t="str">
        <f>VLOOKUP(A696,'Customer Names'!A695:E3030,5,FALSE)</f>
        <v>Looi</v>
      </c>
      <c r="C696">
        <f>VLOOKUP(A696,'Medical Examinations'!A695:J3030,2,FALSE)</f>
        <v>39.159999999999997</v>
      </c>
      <c r="D696">
        <f>VLOOKUP(A696,'Medical Examinations'!A695:J3030,4,FALSE)</f>
        <v>8.08</v>
      </c>
      <c r="E696" t="str">
        <f>VLOOKUP(A696,'Medical Examinations'!A695:J3030,6,FALSE)</f>
        <v>No</v>
      </c>
      <c r="F696" t="str">
        <f>VLOOKUP(A696,'Medical Examinations'!A695:K3030,7,FALSE)</f>
        <v>No</v>
      </c>
      <c r="G696" t="str">
        <f>VLOOKUP(A696,'Medical Examinations'!A695:L3030,8,FALSE)</f>
        <v>No</v>
      </c>
      <c r="H696">
        <f>VLOOKUP(A696,'Medical Examinations'!A695:M3030,9,FALSE)</f>
        <v>3</v>
      </c>
      <c r="I696" t="str">
        <f>VLOOKUP(A696,'Medical Examinations'!A695:N3030,10,FALSE)</f>
        <v>No</v>
      </c>
      <c r="J696" t="str">
        <f>VLOOKUP(A696,'Medical Examinations'!A695:O3030,3,FALSE)</f>
        <v>Obesity</v>
      </c>
      <c r="K696" t="str">
        <f>VLOOKUP(A696,'Medical Examinations'!A695:P3030,5,FALSE)</f>
        <v>Diabetes</v>
      </c>
      <c r="L696" t="str">
        <f>VLOOKUP(A696,Table1[#All],5,FALSE)</f>
        <v>20-Sep-1958</v>
      </c>
      <c r="M696" s="16">
        <f>VLOOKUP(A696,Table1[#All],8,FALSE)</f>
        <v>14418.28</v>
      </c>
      <c r="N696" t="str">
        <f>VLOOKUP(A696,Table1[#All],9,FALSE)</f>
        <v>tier - 2</v>
      </c>
      <c r="O696" t="str">
        <f>VLOOKUP(A696,Table1[#All],10,FALSE)</f>
        <v>tier - 3</v>
      </c>
      <c r="P696" t="str">
        <f>VLOOKUP(A696,Table1[#All],12,FALSE)</f>
        <v>R1013</v>
      </c>
      <c r="Q696">
        <f>VLOOKUP(A696,Table1[#All],6,FALSE)</f>
        <v>64</v>
      </c>
    </row>
    <row r="697" spans="1:17" x14ac:dyDescent="0.3">
      <c r="A697" s="10" t="s">
        <v>1674</v>
      </c>
      <c r="B697" t="str">
        <f>VLOOKUP(A697,'Customer Names'!A696:E3031,5,FALSE)</f>
        <v>Power</v>
      </c>
      <c r="C697">
        <f>VLOOKUP(A697,'Medical Examinations'!A696:J3031,2,FALSE)</f>
        <v>38.19</v>
      </c>
      <c r="D697">
        <f>VLOOKUP(A697,'Medical Examinations'!A696:J3031,4,FALSE)</f>
        <v>10.49</v>
      </c>
      <c r="E697" t="str">
        <f>VLOOKUP(A697,'Medical Examinations'!A696:J3031,6,FALSE)</f>
        <v>No</v>
      </c>
      <c r="F697" t="str">
        <f>VLOOKUP(A697,'Medical Examinations'!A696:K3031,7,FALSE)</f>
        <v>No</v>
      </c>
      <c r="G697" t="str">
        <f>VLOOKUP(A697,'Medical Examinations'!A696:L3031,8,FALSE)</f>
        <v>No</v>
      </c>
      <c r="H697">
        <f>VLOOKUP(A697,'Medical Examinations'!A696:M3031,9,FALSE)</f>
        <v>3</v>
      </c>
      <c r="I697" t="str">
        <f>VLOOKUP(A697,'Medical Examinations'!A696:N3031,10,FALSE)</f>
        <v>No</v>
      </c>
      <c r="J697" t="str">
        <f>VLOOKUP(A697,'Medical Examinations'!A696:O3031,3,FALSE)</f>
        <v>Obesity</v>
      </c>
      <c r="K697" t="str">
        <f>VLOOKUP(A697,'Medical Examinations'!A696:P3031,5,FALSE)</f>
        <v>Diabetes</v>
      </c>
      <c r="L697" t="str">
        <f>VLOOKUP(A697,Table1[#All],5,FALSE)</f>
        <v>29-Jul-1958</v>
      </c>
      <c r="M697" s="16">
        <f>VLOOKUP(A697,Table1[#All],8,FALSE)</f>
        <v>14410.93</v>
      </c>
      <c r="N697" t="str">
        <f>VLOOKUP(A697,Table1[#All],9,FALSE)</f>
        <v>tier - 2</v>
      </c>
      <c r="O697" t="str">
        <f>VLOOKUP(A697,Table1[#All],10,FALSE)</f>
        <v>tier - 2</v>
      </c>
      <c r="P697" t="str">
        <f>VLOOKUP(A697,Table1[#All],12,FALSE)</f>
        <v>R1016</v>
      </c>
      <c r="Q697">
        <f>VLOOKUP(A697,Table1[#All],6,FALSE)</f>
        <v>64</v>
      </c>
    </row>
    <row r="698" spans="1:17" x14ac:dyDescent="0.3">
      <c r="A698" s="10" t="s">
        <v>1673</v>
      </c>
      <c r="B698" t="str">
        <f>VLOOKUP(A698,'Customer Names'!A697:E3032,5,FALSE)</f>
        <v>Routon</v>
      </c>
      <c r="C698">
        <f>VLOOKUP(A698,'Medical Examinations'!A697:J3032,2,FALSE)</f>
        <v>26.41</v>
      </c>
      <c r="D698">
        <f>VLOOKUP(A698,'Medical Examinations'!A697:J3032,4,FALSE)</f>
        <v>8.11</v>
      </c>
      <c r="E698" t="str">
        <f>VLOOKUP(A698,'Medical Examinations'!A697:J3032,6,FALSE)</f>
        <v>No</v>
      </c>
      <c r="F698" t="str">
        <f>VLOOKUP(A698,'Medical Examinations'!A697:K3032,7,FALSE)</f>
        <v>No</v>
      </c>
      <c r="G698" t="str">
        <f>VLOOKUP(A698,'Medical Examinations'!A697:L3032,8,FALSE)</f>
        <v>No</v>
      </c>
      <c r="H698">
        <f>VLOOKUP(A698,'Medical Examinations'!A697:M3032,9,FALSE)</f>
        <v>3</v>
      </c>
      <c r="I698" t="str">
        <f>VLOOKUP(A698,'Medical Examinations'!A697:N3032,10,FALSE)</f>
        <v>No</v>
      </c>
      <c r="J698" t="str">
        <f>VLOOKUP(A698,'Medical Examinations'!A697:O3032,3,FALSE)</f>
        <v>Over Weight</v>
      </c>
      <c r="K698" t="str">
        <f>VLOOKUP(A698,'Medical Examinations'!A697:P3032,5,FALSE)</f>
        <v>Diabetes</v>
      </c>
      <c r="L698" t="str">
        <f>VLOOKUP(A698,Table1[#All],5,FALSE)</f>
        <v>14-Sep-1958</v>
      </c>
      <c r="M698" s="16">
        <f>VLOOKUP(A698,Table1[#All],8,FALSE)</f>
        <v>14394.56</v>
      </c>
      <c r="N698" t="str">
        <f>VLOOKUP(A698,Table1[#All],9,FALSE)</f>
        <v>tier - 2</v>
      </c>
      <c r="O698" t="str">
        <f>VLOOKUP(A698,Table1[#All],10,FALSE)</f>
        <v>tier - 1</v>
      </c>
      <c r="P698" t="str">
        <f>VLOOKUP(A698,Table1[#All],12,FALSE)</f>
        <v>R1018</v>
      </c>
      <c r="Q698">
        <f>VLOOKUP(A698,Table1[#All],6,FALSE)</f>
        <v>64</v>
      </c>
    </row>
    <row r="699" spans="1:17" x14ac:dyDescent="0.3">
      <c r="A699" s="10" t="s">
        <v>1672</v>
      </c>
      <c r="B699" t="str">
        <f>VLOOKUP(A699,'Customer Names'!A698:E3033,5,FALSE)</f>
        <v>Dochelli</v>
      </c>
      <c r="C699">
        <f>VLOOKUP(A699,'Medical Examinations'!A698:J3033,2,FALSE)</f>
        <v>28.785</v>
      </c>
      <c r="D699">
        <f>VLOOKUP(A699,'Medical Examinations'!A698:J3033,4,FALSE)</f>
        <v>6.6</v>
      </c>
      <c r="E699" t="str">
        <f>VLOOKUP(A699,'Medical Examinations'!A698:J3033,6,FALSE)</f>
        <v>No</v>
      </c>
      <c r="F699" t="str">
        <f>VLOOKUP(A699,'Medical Examinations'!A698:K3033,7,FALSE)</f>
        <v>No</v>
      </c>
      <c r="G699" t="str">
        <f>VLOOKUP(A699,'Medical Examinations'!A698:L3033,8,FALSE)</f>
        <v>No</v>
      </c>
      <c r="H699">
        <f>VLOOKUP(A699,'Medical Examinations'!A698:M3033,9,FALSE)</f>
        <v>0</v>
      </c>
      <c r="I699" t="str">
        <f>VLOOKUP(A699,'Medical Examinations'!A698:N3033,10,FALSE)</f>
        <v>No</v>
      </c>
      <c r="J699" t="str">
        <f>VLOOKUP(A699,'Medical Examinations'!A698:O3033,3,FALSE)</f>
        <v>Over Weight</v>
      </c>
      <c r="K699" t="str">
        <f>VLOOKUP(A699,'Medical Examinations'!A698:P3033,5,FALSE)</f>
        <v>Diabetes</v>
      </c>
      <c r="L699" t="str">
        <f>VLOOKUP(A699,Table1[#All],5,FALSE)</f>
        <v>22-Jun-1965</v>
      </c>
      <c r="M699" s="16">
        <f>VLOOKUP(A699,Table1[#All],8,FALSE)</f>
        <v>14394.4</v>
      </c>
      <c r="N699" t="str">
        <f>VLOOKUP(A699,Table1[#All],9,FALSE)</f>
        <v>tier - 2</v>
      </c>
      <c r="O699" t="str">
        <f>VLOOKUP(A699,Table1[#All],10,FALSE)</f>
        <v>tier - 3</v>
      </c>
      <c r="P699" t="str">
        <f>VLOOKUP(A699,Table1[#All],12,FALSE)</f>
        <v>R1024</v>
      </c>
      <c r="Q699">
        <f>VLOOKUP(A699,Table1[#All],6,FALSE)</f>
        <v>57</v>
      </c>
    </row>
    <row r="700" spans="1:17" x14ac:dyDescent="0.3">
      <c r="A700" s="10" t="s">
        <v>1671</v>
      </c>
      <c r="B700" t="str">
        <f>VLOOKUP(A700,'Customer Names'!A699:E3034,5,FALSE)</f>
        <v>Gillespie</v>
      </c>
      <c r="C700">
        <f>VLOOKUP(A700,'Medical Examinations'!A699:J3034,2,FALSE)</f>
        <v>26.695</v>
      </c>
      <c r="D700">
        <f>VLOOKUP(A700,'Medical Examinations'!A699:J3034,4,FALSE)</f>
        <v>10.14</v>
      </c>
      <c r="E700" t="str">
        <f>VLOOKUP(A700,'Medical Examinations'!A699:J3034,6,FALSE)</f>
        <v>Yes</v>
      </c>
      <c r="F700" t="str">
        <f>VLOOKUP(A700,'Medical Examinations'!A699:K3034,7,FALSE)</f>
        <v>No</v>
      </c>
      <c r="G700" t="str">
        <f>VLOOKUP(A700,'Medical Examinations'!A699:L3034,8,FALSE)</f>
        <v>Yes</v>
      </c>
      <c r="H700">
        <f>VLOOKUP(A700,'Medical Examinations'!A699:M3034,9,FALSE)</f>
        <v>1</v>
      </c>
      <c r="I700" t="str">
        <f>VLOOKUP(A700,'Medical Examinations'!A699:N3034,10,FALSE)</f>
        <v>No</v>
      </c>
      <c r="J700" t="str">
        <f>VLOOKUP(A700,'Medical Examinations'!A699:O3034,3,FALSE)</f>
        <v>Over Weight</v>
      </c>
      <c r="K700" t="str">
        <f>VLOOKUP(A700,'Medical Examinations'!A699:P3034,5,FALSE)</f>
        <v>Diabetes</v>
      </c>
      <c r="L700" t="str">
        <f>VLOOKUP(A700,Table1[#All],5,FALSE)</f>
        <v>16-Jul-1963</v>
      </c>
      <c r="M700" s="16">
        <f>VLOOKUP(A700,Table1[#All],8,FALSE)</f>
        <v>14382.71</v>
      </c>
      <c r="N700" t="str">
        <f>VLOOKUP(A700,Table1[#All],9,FALSE)</f>
        <v>tier - 2</v>
      </c>
      <c r="O700" t="str">
        <f>VLOOKUP(A700,Table1[#All],10,FALSE)</f>
        <v>tier - 2</v>
      </c>
      <c r="P700" t="str">
        <f>VLOOKUP(A700,Table1[#All],12,FALSE)</f>
        <v>R1012</v>
      </c>
      <c r="Q700">
        <f>VLOOKUP(A700,Table1[#All],6,FALSE)</f>
        <v>59</v>
      </c>
    </row>
    <row r="701" spans="1:17" x14ac:dyDescent="0.3">
      <c r="A701" s="10" t="s">
        <v>1670</v>
      </c>
      <c r="B701" t="str">
        <f>VLOOKUP(A701,'Customer Names'!A700:E3035,5,FALSE)</f>
        <v>Oskvig</v>
      </c>
      <c r="C701">
        <f>VLOOKUP(A701,'Medical Examinations'!A700:J3035,2,FALSE)</f>
        <v>32.799999999999997</v>
      </c>
      <c r="D701">
        <f>VLOOKUP(A701,'Medical Examinations'!A700:J3035,4,FALSE)</f>
        <v>6.06</v>
      </c>
      <c r="E701" t="str">
        <f>VLOOKUP(A701,'Medical Examinations'!A700:J3035,6,FALSE)</f>
        <v>Yes</v>
      </c>
      <c r="F701" t="str">
        <f>VLOOKUP(A701,'Medical Examinations'!A700:K3035,7,FALSE)</f>
        <v>No</v>
      </c>
      <c r="G701" t="str">
        <f>VLOOKUP(A701,'Medical Examinations'!A700:L3035,8,FALSE)</f>
        <v>No</v>
      </c>
      <c r="H701">
        <f>VLOOKUP(A701,'Medical Examinations'!A700:M3035,9,FALSE)</f>
        <v>1</v>
      </c>
      <c r="I701" t="str">
        <f>VLOOKUP(A701,'Medical Examinations'!A700:N3035,10,FALSE)</f>
        <v>No</v>
      </c>
      <c r="J701" t="str">
        <f>VLOOKUP(A701,'Medical Examinations'!A700:O3035,3,FALSE)</f>
        <v>Obesity</v>
      </c>
      <c r="K701" t="str">
        <f>VLOOKUP(A701,'Medical Examinations'!A700:P3035,5,FALSE)</f>
        <v>Prediabetes</v>
      </c>
      <c r="L701" t="str">
        <f>VLOOKUP(A701,Table1[#All],5,FALSE)</f>
        <v>16-Nov-1988</v>
      </c>
      <c r="M701" s="16">
        <f>VLOOKUP(A701,Table1[#All],8,FALSE)</f>
        <v>14358.36</v>
      </c>
      <c r="N701" t="str">
        <f>VLOOKUP(A701,Table1[#All],9,FALSE)</f>
        <v>tier - 2</v>
      </c>
      <c r="O701" t="str">
        <f>VLOOKUP(A701,Table1[#All],10,FALSE)</f>
        <v>tier - 2</v>
      </c>
      <c r="P701" t="str">
        <f>VLOOKUP(A701,Table1[#All],12,FALSE)</f>
        <v>R1011</v>
      </c>
      <c r="Q701">
        <f>VLOOKUP(A701,Table1[#All],6,FALSE)</f>
        <v>34</v>
      </c>
    </row>
    <row r="702" spans="1:17" x14ac:dyDescent="0.3">
      <c r="A702" s="10" t="s">
        <v>1669</v>
      </c>
      <c r="B702" t="str">
        <f>VLOOKUP(A702,'Customer Names'!A701:E3036,5,FALSE)</f>
        <v>Holland-Stergar</v>
      </c>
      <c r="C702">
        <f>VLOOKUP(A702,'Medical Examinations'!A701:J3036,2,FALSE)</f>
        <v>35.869999999999997</v>
      </c>
      <c r="D702">
        <f>VLOOKUP(A702,'Medical Examinations'!A701:J3036,4,FALSE)</f>
        <v>9.91</v>
      </c>
      <c r="E702" t="str">
        <f>VLOOKUP(A702,'Medical Examinations'!A701:J3036,6,FALSE)</f>
        <v>Yes</v>
      </c>
      <c r="F702" t="str">
        <f>VLOOKUP(A702,'Medical Examinations'!A701:K3036,7,FALSE)</f>
        <v>No</v>
      </c>
      <c r="G702" t="str">
        <f>VLOOKUP(A702,'Medical Examinations'!A701:L3036,8,FALSE)</f>
        <v>No</v>
      </c>
      <c r="H702">
        <f>VLOOKUP(A702,'Medical Examinations'!A701:M3036,9,FALSE)</f>
        <v>0</v>
      </c>
      <c r="I702" t="str">
        <f>VLOOKUP(A702,'Medical Examinations'!A701:N3036,10,FALSE)</f>
        <v>No</v>
      </c>
      <c r="J702" t="str">
        <f>VLOOKUP(A702,'Medical Examinations'!A701:O3036,3,FALSE)</f>
        <v>Obesity</v>
      </c>
      <c r="K702" t="str">
        <f>VLOOKUP(A702,'Medical Examinations'!A701:P3036,5,FALSE)</f>
        <v>Diabetes</v>
      </c>
      <c r="L702" t="str">
        <f>VLOOKUP(A702,Table1[#All],5,FALSE)</f>
        <v>10-Oct-1967</v>
      </c>
      <c r="M702" s="16">
        <f>VLOOKUP(A702,Table1[#All],8,FALSE)</f>
        <v>14355.43</v>
      </c>
      <c r="N702" t="str">
        <f>VLOOKUP(A702,Table1[#All],9,FALSE)</f>
        <v>tier - 2</v>
      </c>
      <c r="O702" t="str">
        <f>VLOOKUP(A702,Table1[#All],10,FALSE)</f>
        <v>tier - 1</v>
      </c>
      <c r="P702" t="str">
        <f>VLOOKUP(A702,Table1[#All],12,FALSE)</f>
        <v>R1026</v>
      </c>
      <c r="Q702">
        <f>VLOOKUP(A702,Table1[#All],6,FALSE)</f>
        <v>55</v>
      </c>
    </row>
    <row r="703" spans="1:17" x14ac:dyDescent="0.3">
      <c r="A703" s="10" t="s">
        <v>1668</v>
      </c>
      <c r="B703" t="str">
        <f>VLOOKUP(A703,'Customer Names'!A702:E3037,5,FALSE)</f>
        <v>Arai</v>
      </c>
      <c r="C703">
        <f>VLOOKUP(A703,'Medical Examinations'!A702:J3037,2,FALSE)</f>
        <v>21.66</v>
      </c>
      <c r="D703">
        <f>VLOOKUP(A703,'Medical Examinations'!A702:J3037,4,FALSE)</f>
        <v>4.1399999999999997</v>
      </c>
      <c r="E703" t="str">
        <f>VLOOKUP(A703,'Medical Examinations'!A702:J3037,6,FALSE)</f>
        <v>Yes</v>
      </c>
      <c r="F703" t="str">
        <f>VLOOKUP(A703,'Medical Examinations'!A702:K3037,7,FALSE)</f>
        <v>No</v>
      </c>
      <c r="G703" t="str">
        <f>VLOOKUP(A703,'Medical Examinations'!A702:L3037,8,FALSE)</f>
        <v>No</v>
      </c>
      <c r="H703">
        <f>VLOOKUP(A703,'Medical Examinations'!A702:M3037,9,FALSE)</f>
        <v>2</v>
      </c>
      <c r="I703" t="str">
        <f>VLOOKUP(A703,'Medical Examinations'!A702:N3037,10,FALSE)</f>
        <v>No</v>
      </c>
      <c r="J703" t="str">
        <f>VLOOKUP(A703,'Medical Examinations'!A702:O3037,3,FALSE)</f>
        <v>Normal Weight</v>
      </c>
      <c r="K703" t="str">
        <f>VLOOKUP(A703,'Medical Examinations'!A702:P3037,5,FALSE)</f>
        <v>Normal</v>
      </c>
      <c r="L703" t="str">
        <f>VLOOKUP(A703,Table1[#All],5,FALSE)</f>
        <v>24-Dec-1959</v>
      </c>
      <c r="M703" s="16">
        <f>VLOOKUP(A703,Table1[#All],8,FALSE)</f>
        <v>14349.85</v>
      </c>
      <c r="N703" t="str">
        <f>VLOOKUP(A703,Table1[#All],9,FALSE)</f>
        <v>tier - 2</v>
      </c>
      <c r="O703" t="str">
        <f>VLOOKUP(A703,Table1[#All],10,FALSE)</f>
        <v>tier - 2</v>
      </c>
      <c r="P703" t="str">
        <f>VLOOKUP(A703,Table1[#All],12,FALSE)</f>
        <v>R1012</v>
      </c>
      <c r="Q703">
        <f>VLOOKUP(A703,Table1[#All],6,FALSE)</f>
        <v>63</v>
      </c>
    </row>
    <row r="704" spans="1:17" x14ac:dyDescent="0.3">
      <c r="A704" s="10" t="s">
        <v>1667</v>
      </c>
      <c r="B704" t="str">
        <f>VLOOKUP(A704,'Customer Names'!A703:E3038,5,FALSE)</f>
        <v>Olausson</v>
      </c>
      <c r="C704">
        <f>VLOOKUP(A704,'Medical Examinations'!A703:J3038,2,FALSE)</f>
        <v>37.72</v>
      </c>
      <c r="D704">
        <f>VLOOKUP(A704,'Medical Examinations'!A703:J3038,4,FALSE)</f>
        <v>4.38</v>
      </c>
      <c r="E704" t="str">
        <f>VLOOKUP(A704,'Medical Examinations'!A703:J3038,6,FALSE)</f>
        <v>Yes</v>
      </c>
      <c r="F704" t="str">
        <f>VLOOKUP(A704,'Medical Examinations'!A703:K3038,7,FALSE)</f>
        <v>No</v>
      </c>
      <c r="G704" t="str">
        <f>VLOOKUP(A704,'Medical Examinations'!A703:L3038,8,FALSE)</f>
        <v>Yes</v>
      </c>
      <c r="H704">
        <f>VLOOKUP(A704,'Medical Examinations'!A703:M3038,9,FALSE)</f>
        <v>1</v>
      </c>
      <c r="I704" t="str">
        <f>VLOOKUP(A704,'Medical Examinations'!A703:N3038,10,FALSE)</f>
        <v>No</v>
      </c>
      <c r="J704" t="str">
        <f>VLOOKUP(A704,'Medical Examinations'!A703:O3038,3,FALSE)</f>
        <v>Obesity</v>
      </c>
      <c r="K704" t="str">
        <f>VLOOKUP(A704,'Medical Examinations'!A703:P3038,5,FALSE)</f>
        <v>Normal</v>
      </c>
      <c r="L704" t="str">
        <f>VLOOKUP(A704,Table1[#All],5,FALSE)</f>
        <v>26-Sep-1969</v>
      </c>
      <c r="M704" s="16">
        <f>VLOOKUP(A704,Table1[#All],8,FALSE)</f>
        <v>14337.91</v>
      </c>
      <c r="N704" t="str">
        <f>VLOOKUP(A704,Table1[#All],9,FALSE)</f>
        <v>tier - 2</v>
      </c>
      <c r="O704" t="str">
        <f>VLOOKUP(A704,Table1[#All],10,FALSE)</f>
        <v>tier - 3</v>
      </c>
      <c r="P704" t="str">
        <f>VLOOKUP(A704,Table1[#All],12,FALSE)</f>
        <v>R1022</v>
      </c>
      <c r="Q704">
        <f>VLOOKUP(A704,Table1[#All],6,FALSE)</f>
        <v>53</v>
      </c>
    </row>
    <row r="705" spans="1:17" x14ac:dyDescent="0.3">
      <c r="A705" s="10" t="s">
        <v>1666</v>
      </c>
      <c r="B705" t="str">
        <f>VLOOKUP(A705,'Customer Names'!A704:E3039,5,FALSE)</f>
        <v>Wagner</v>
      </c>
      <c r="C705">
        <f>VLOOKUP(A705,'Medical Examinations'!A704:J3039,2,FALSE)</f>
        <v>39.700000000000003</v>
      </c>
      <c r="D705">
        <f>VLOOKUP(A705,'Medical Examinations'!A704:J3039,4,FALSE)</f>
        <v>9.83</v>
      </c>
      <c r="E705" t="str">
        <f>VLOOKUP(A705,'Medical Examinations'!A704:J3039,6,FALSE)</f>
        <v>No</v>
      </c>
      <c r="F705" t="str">
        <f>VLOOKUP(A705,'Medical Examinations'!A704:K3039,7,FALSE)</f>
        <v>No</v>
      </c>
      <c r="G705" t="str">
        <f>VLOOKUP(A705,'Medical Examinations'!A704:L3039,8,FALSE)</f>
        <v>No</v>
      </c>
      <c r="H705">
        <f>VLOOKUP(A705,'Medical Examinations'!A704:M3039,9,FALSE)</f>
        <v>3</v>
      </c>
      <c r="I705" t="str">
        <f>VLOOKUP(A705,'Medical Examinations'!A704:N3039,10,FALSE)</f>
        <v>No</v>
      </c>
      <c r="J705" t="str">
        <f>VLOOKUP(A705,'Medical Examinations'!A704:O3039,3,FALSE)</f>
        <v>Obesity</v>
      </c>
      <c r="K705" t="str">
        <f>VLOOKUP(A705,'Medical Examinations'!A704:P3039,5,FALSE)</f>
        <v>Diabetes</v>
      </c>
      <c r="L705" t="str">
        <f>VLOOKUP(A705,Table1[#All],5,FALSE)</f>
        <v>10-Jul-1958</v>
      </c>
      <c r="M705" s="16">
        <f>VLOOKUP(A705,Table1[#All],8,FALSE)</f>
        <v>14319.03</v>
      </c>
      <c r="N705" t="str">
        <f>VLOOKUP(A705,Table1[#All],9,FALSE)</f>
        <v>tier - 2</v>
      </c>
      <c r="O705" t="str">
        <f>VLOOKUP(A705,Table1[#All],10,FALSE)</f>
        <v>tier - 2</v>
      </c>
      <c r="P705" t="str">
        <f>VLOOKUP(A705,Table1[#All],12,FALSE)</f>
        <v>R1011</v>
      </c>
      <c r="Q705">
        <f>VLOOKUP(A705,Table1[#All],6,FALSE)</f>
        <v>64</v>
      </c>
    </row>
    <row r="706" spans="1:17" x14ac:dyDescent="0.3">
      <c r="A706" s="10" t="s">
        <v>1665</v>
      </c>
      <c r="B706" t="str">
        <f>VLOOKUP(A706,'Customer Names'!A705:E3040,5,FALSE)</f>
        <v>Delong</v>
      </c>
      <c r="C706">
        <f>VLOOKUP(A706,'Medical Examinations'!A705:J3040,2,FALSE)</f>
        <v>35.97</v>
      </c>
      <c r="D706">
        <f>VLOOKUP(A706,'Medical Examinations'!A705:J3040,4,FALSE)</f>
        <v>11.08</v>
      </c>
      <c r="E706" t="str">
        <f>VLOOKUP(A706,'Medical Examinations'!A705:J3040,6,FALSE)</f>
        <v>No</v>
      </c>
      <c r="F706" t="str">
        <f>VLOOKUP(A706,'Medical Examinations'!A705:K3040,7,FALSE)</f>
        <v>No</v>
      </c>
      <c r="G706" t="str">
        <f>VLOOKUP(A706,'Medical Examinations'!A705:L3040,8,FALSE)</f>
        <v>No</v>
      </c>
      <c r="H706">
        <f>VLOOKUP(A706,'Medical Examinations'!A705:M3040,9,FALSE)</f>
        <v>3</v>
      </c>
      <c r="I706" t="str">
        <f>VLOOKUP(A706,'Medical Examinations'!A705:N3040,10,FALSE)</f>
        <v>No</v>
      </c>
      <c r="J706" t="str">
        <f>VLOOKUP(A706,'Medical Examinations'!A705:O3040,3,FALSE)</f>
        <v>Obesity</v>
      </c>
      <c r="K706" t="str">
        <f>VLOOKUP(A706,'Medical Examinations'!A705:P3040,5,FALSE)</f>
        <v>Diabetes</v>
      </c>
      <c r="L706" t="str">
        <f>VLOOKUP(A706,Table1[#All],5,FALSE)</f>
        <v>15-Oct-1958</v>
      </c>
      <c r="M706" s="16">
        <f>VLOOKUP(A706,Table1[#All],8,FALSE)</f>
        <v>14313.85</v>
      </c>
      <c r="N706" t="str">
        <f>VLOOKUP(A706,Table1[#All],9,FALSE)</f>
        <v>tier - 2</v>
      </c>
      <c r="O706" t="str">
        <f>VLOOKUP(A706,Table1[#All],10,FALSE)</f>
        <v>tier - 3</v>
      </c>
      <c r="P706" t="str">
        <f>VLOOKUP(A706,Table1[#All],12,FALSE)</f>
        <v>R1013</v>
      </c>
      <c r="Q706">
        <f>VLOOKUP(A706,Table1[#All],6,FALSE)</f>
        <v>64</v>
      </c>
    </row>
    <row r="707" spans="1:17" x14ac:dyDescent="0.3">
      <c r="A707" s="10" t="s">
        <v>1664</v>
      </c>
      <c r="B707" t="str">
        <f>VLOOKUP(A707,'Customer Names'!A706:E3041,5,FALSE)</f>
        <v>Mehech</v>
      </c>
      <c r="C707">
        <f>VLOOKUP(A707,'Medical Examinations'!A706:J3041,2,FALSE)</f>
        <v>37.85</v>
      </c>
      <c r="D707">
        <f>VLOOKUP(A707,'Medical Examinations'!A706:J3041,4,FALSE)</f>
        <v>11.01</v>
      </c>
      <c r="E707" t="str">
        <f>VLOOKUP(A707,'Medical Examinations'!A706:J3041,6,FALSE)</f>
        <v>No</v>
      </c>
      <c r="F707" t="str">
        <f>VLOOKUP(A707,'Medical Examinations'!A706:K3041,7,FALSE)</f>
        <v>No</v>
      </c>
      <c r="G707" t="str">
        <f>VLOOKUP(A707,'Medical Examinations'!A706:L3041,8,FALSE)</f>
        <v>No</v>
      </c>
      <c r="H707">
        <f>VLOOKUP(A707,'Medical Examinations'!A706:M3041,9,FALSE)</f>
        <v>0</v>
      </c>
      <c r="I707" t="str">
        <f>VLOOKUP(A707,'Medical Examinations'!A706:N3041,10,FALSE)</f>
        <v>No</v>
      </c>
      <c r="J707" t="str">
        <f>VLOOKUP(A707,'Medical Examinations'!A706:O3041,3,FALSE)</f>
        <v>Obesity</v>
      </c>
      <c r="K707" t="str">
        <f>VLOOKUP(A707,'Medical Examinations'!A706:P3041,5,FALSE)</f>
        <v>Diabetes</v>
      </c>
      <c r="L707" t="str">
        <f>VLOOKUP(A707,Table1[#All],5,FALSE)</f>
        <v>15-Dec-1968</v>
      </c>
      <c r="M707" s="16">
        <f>VLOOKUP(A707,Table1[#All],8,FALSE)</f>
        <v>14285.9</v>
      </c>
      <c r="N707" t="str">
        <f>VLOOKUP(A707,Table1[#All],9,FALSE)</f>
        <v>tier - 2</v>
      </c>
      <c r="O707" t="str">
        <f>VLOOKUP(A707,Table1[#All],10,FALSE)</f>
        <v>tier - 3</v>
      </c>
      <c r="P707" t="str">
        <f>VLOOKUP(A707,Table1[#All],12,FALSE)</f>
        <v>R1012</v>
      </c>
      <c r="Q707">
        <f>VLOOKUP(A707,Table1[#All],6,FALSE)</f>
        <v>54</v>
      </c>
    </row>
    <row r="708" spans="1:17" x14ac:dyDescent="0.3">
      <c r="A708" s="10" t="s">
        <v>1663</v>
      </c>
      <c r="B708" t="str">
        <f>VLOOKUP(A708,'Customer Names'!A707:E3042,5,FALSE)</f>
        <v>Machiela</v>
      </c>
      <c r="C708">
        <f>VLOOKUP(A708,'Medical Examinations'!A707:J3042,2,FALSE)</f>
        <v>21.66</v>
      </c>
      <c r="D708">
        <f>VLOOKUP(A708,'Medical Examinations'!A707:J3042,4,FALSE)</f>
        <v>4.37</v>
      </c>
      <c r="E708" t="str">
        <f>VLOOKUP(A708,'Medical Examinations'!A707:J3042,6,FALSE)</f>
        <v>No</v>
      </c>
      <c r="F708" t="str">
        <f>VLOOKUP(A708,'Medical Examinations'!A707:K3042,7,FALSE)</f>
        <v>Yes</v>
      </c>
      <c r="G708" t="str">
        <f>VLOOKUP(A708,'Medical Examinations'!A707:L3042,8,FALSE)</f>
        <v>No</v>
      </c>
      <c r="H708">
        <f>VLOOKUP(A708,'Medical Examinations'!A707:M3042,9,FALSE)</f>
        <v>1</v>
      </c>
      <c r="I708" t="str">
        <f>VLOOKUP(A708,'Medical Examinations'!A707:N3042,10,FALSE)</f>
        <v>Yes</v>
      </c>
      <c r="J708" t="str">
        <f>VLOOKUP(A708,'Medical Examinations'!A707:O3042,3,FALSE)</f>
        <v>Normal Weight</v>
      </c>
      <c r="K708" t="str">
        <f>VLOOKUP(A708,'Medical Examinations'!A707:P3042,5,FALSE)</f>
        <v>Normal</v>
      </c>
      <c r="L708" t="str">
        <f>VLOOKUP(A708,Table1[#All],5,FALSE)</f>
        <v>06-Sep-2004</v>
      </c>
      <c r="M708" s="16">
        <f>VLOOKUP(A708,Table1[#All],8,FALSE)</f>
        <v>14283.46</v>
      </c>
      <c r="N708" t="str">
        <f>VLOOKUP(A708,Table1[#All],9,FALSE)</f>
        <v>tier - 2</v>
      </c>
      <c r="O708" t="str">
        <f>VLOOKUP(A708,Table1[#All],10,FALSE)</f>
        <v>tier - 2</v>
      </c>
      <c r="P708" t="str">
        <f>VLOOKUP(A708,Table1[#All],12,FALSE)</f>
        <v>R1024</v>
      </c>
      <c r="Q708">
        <f>VLOOKUP(A708,Table1[#All],6,FALSE)</f>
        <v>18</v>
      </c>
    </row>
    <row r="709" spans="1:17" x14ac:dyDescent="0.3">
      <c r="A709" s="10" t="s">
        <v>1662</v>
      </c>
      <c r="B709" t="str">
        <f>VLOOKUP(A709,'Customer Names'!A708:E3043,5,FALSE)</f>
        <v>Young</v>
      </c>
      <c r="C709">
        <f>VLOOKUP(A709,'Medical Examinations'!A708:J3043,2,FALSE)</f>
        <v>39.369999999999997</v>
      </c>
      <c r="D709">
        <f>VLOOKUP(A709,'Medical Examinations'!A708:J3043,4,FALSE)</f>
        <v>5.91</v>
      </c>
      <c r="E709" t="str">
        <f>VLOOKUP(A709,'Medical Examinations'!A708:J3043,6,FALSE)</f>
        <v>No</v>
      </c>
      <c r="F709" t="str">
        <f>VLOOKUP(A709,'Medical Examinations'!A708:K3043,7,FALSE)</f>
        <v>No</v>
      </c>
      <c r="G709" t="str">
        <f>VLOOKUP(A709,'Medical Examinations'!A708:L3043,8,FALSE)</f>
        <v>No</v>
      </c>
      <c r="H709">
        <f>VLOOKUP(A709,'Medical Examinations'!A708:M3043,9,FALSE)</f>
        <v>2</v>
      </c>
      <c r="I709" t="str">
        <f>VLOOKUP(A709,'Medical Examinations'!A708:N3043,10,FALSE)</f>
        <v>No</v>
      </c>
      <c r="J709" t="str">
        <f>VLOOKUP(A709,'Medical Examinations'!A708:O3043,3,FALSE)</f>
        <v>Obesity</v>
      </c>
      <c r="K709" t="str">
        <f>VLOOKUP(A709,'Medical Examinations'!A708:P3043,5,FALSE)</f>
        <v>Prediabetes</v>
      </c>
      <c r="L709" t="str">
        <f>VLOOKUP(A709,Table1[#All],5,FALSE)</f>
        <v>13-Jul-1972</v>
      </c>
      <c r="M709" s="16">
        <f>VLOOKUP(A709,Table1[#All],8,FALSE)</f>
        <v>14258.33</v>
      </c>
      <c r="N709" t="str">
        <f>VLOOKUP(A709,Table1[#All],9,FALSE)</f>
        <v>tier - 2</v>
      </c>
      <c r="O709" t="str">
        <f>VLOOKUP(A709,Table1[#All],10,FALSE)</f>
        <v>tier - 2</v>
      </c>
      <c r="P709" t="str">
        <f>VLOOKUP(A709,Table1[#All],12,FALSE)</f>
        <v>R1026</v>
      </c>
      <c r="Q709">
        <f>VLOOKUP(A709,Table1[#All],6,FALSE)</f>
        <v>50</v>
      </c>
    </row>
    <row r="710" spans="1:17" x14ac:dyDescent="0.3">
      <c r="A710" s="10" t="s">
        <v>1661</v>
      </c>
      <c r="B710" t="str">
        <f>VLOOKUP(A710,'Customer Names'!A709:E3044,5,FALSE)</f>
        <v>Dupere</v>
      </c>
      <c r="C710">
        <f>VLOOKUP(A710,'Medical Examinations'!A709:J3044,2,FALSE)</f>
        <v>40.880000000000003</v>
      </c>
      <c r="D710">
        <f>VLOOKUP(A710,'Medical Examinations'!A709:J3044,4,FALSE)</f>
        <v>7.65</v>
      </c>
      <c r="E710" t="str">
        <f>VLOOKUP(A710,'Medical Examinations'!A709:J3044,6,FALSE)</f>
        <v>No</v>
      </c>
      <c r="F710" t="str">
        <f>VLOOKUP(A710,'Medical Examinations'!A709:K3044,7,FALSE)</f>
        <v>No</v>
      </c>
      <c r="G710" t="str">
        <f>VLOOKUP(A710,'Medical Examinations'!A709:L3044,8,FALSE)</f>
        <v>No</v>
      </c>
      <c r="H710">
        <f>VLOOKUP(A710,'Medical Examinations'!A709:M3044,9,FALSE)</f>
        <v>0</v>
      </c>
      <c r="I710" t="str">
        <f>VLOOKUP(A710,'Medical Examinations'!A709:N3044,10,FALSE)</f>
        <v>No</v>
      </c>
      <c r="J710" t="str">
        <f>VLOOKUP(A710,'Medical Examinations'!A709:O3044,3,FALSE)</f>
        <v>Obesity</v>
      </c>
      <c r="K710" t="str">
        <f>VLOOKUP(A710,'Medical Examinations'!A709:P3044,5,FALSE)</f>
        <v>Diabetes</v>
      </c>
      <c r="L710" t="str">
        <f>VLOOKUP(A710,Table1[#All],5,FALSE)</f>
        <v>26-Dec-1974</v>
      </c>
      <c r="M710" s="16">
        <f>VLOOKUP(A710,Table1[#All],8,FALSE)</f>
        <v>14256.79</v>
      </c>
      <c r="N710" t="str">
        <f>VLOOKUP(A710,Table1[#All],9,FALSE)</f>
        <v>tier - 2</v>
      </c>
      <c r="O710" t="str">
        <f>VLOOKUP(A710,Table1[#All],10,FALSE)</f>
        <v>tier - 2</v>
      </c>
      <c r="P710" t="str">
        <f>VLOOKUP(A710,Table1[#All],12,FALSE)</f>
        <v>R1026</v>
      </c>
      <c r="Q710">
        <f>VLOOKUP(A710,Table1[#All],6,FALSE)</f>
        <v>48</v>
      </c>
    </row>
    <row r="711" spans="1:17" x14ac:dyDescent="0.3">
      <c r="A711" s="10" t="s">
        <v>1660</v>
      </c>
      <c r="B711" t="str">
        <f>VLOOKUP(A711,'Customer Names'!A710:E3045,5,FALSE)</f>
        <v>Iandolo</v>
      </c>
      <c r="C711">
        <f>VLOOKUP(A711,'Medical Examinations'!A710:J3045,2,FALSE)</f>
        <v>26.22</v>
      </c>
      <c r="D711">
        <f>VLOOKUP(A711,'Medical Examinations'!A710:J3045,4,FALSE)</f>
        <v>5.37</v>
      </c>
      <c r="E711" t="str">
        <f>VLOOKUP(A711,'Medical Examinations'!A710:J3045,6,FALSE)</f>
        <v>Yes</v>
      </c>
      <c r="F711" t="str">
        <f>VLOOKUP(A711,'Medical Examinations'!A710:K3045,7,FALSE)</f>
        <v>No</v>
      </c>
      <c r="G711" t="str">
        <f>VLOOKUP(A711,'Medical Examinations'!A710:L3045,8,FALSE)</f>
        <v>No</v>
      </c>
      <c r="H711">
        <f>VLOOKUP(A711,'Medical Examinations'!A710:M3045,9,FALSE)</f>
        <v>2</v>
      </c>
      <c r="I711" t="str">
        <f>VLOOKUP(A711,'Medical Examinations'!A710:N3045,10,FALSE)</f>
        <v>No</v>
      </c>
      <c r="J711" t="str">
        <f>VLOOKUP(A711,'Medical Examinations'!A710:O3045,3,FALSE)</f>
        <v>Over Weight</v>
      </c>
      <c r="K711" t="str">
        <f>VLOOKUP(A711,'Medical Examinations'!A710:P3045,5,FALSE)</f>
        <v>Normal</v>
      </c>
      <c r="L711" t="str">
        <f>VLOOKUP(A711,Table1[#All],5,FALSE)</f>
        <v>08-Nov-1959</v>
      </c>
      <c r="M711" s="16">
        <f>VLOOKUP(A711,Table1[#All],8,FALSE)</f>
        <v>14256.19</v>
      </c>
      <c r="N711" t="str">
        <f>VLOOKUP(A711,Table1[#All],9,FALSE)</f>
        <v>tier - 2</v>
      </c>
      <c r="O711" t="str">
        <f>VLOOKUP(A711,Table1[#All],10,FALSE)</f>
        <v>tier - 3</v>
      </c>
      <c r="P711" t="str">
        <f>VLOOKUP(A711,Table1[#All],12,FALSE)</f>
        <v>R1012</v>
      </c>
      <c r="Q711">
        <f>VLOOKUP(A711,Table1[#All],6,FALSE)</f>
        <v>63</v>
      </c>
    </row>
    <row r="712" spans="1:17" x14ac:dyDescent="0.3">
      <c r="A712" s="10" t="s">
        <v>1659</v>
      </c>
      <c r="B712" t="str">
        <f>VLOOKUP(A712,'Customer Names'!A711:E3046,5,FALSE)</f>
        <v>Ito</v>
      </c>
      <c r="C712">
        <f>VLOOKUP(A712,'Medical Examinations'!A711:J3046,2,FALSE)</f>
        <v>25.08</v>
      </c>
      <c r="D712">
        <f>VLOOKUP(A712,'Medical Examinations'!A711:J3046,4,FALSE)</f>
        <v>5.75</v>
      </c>
      <c r="E712" t="str">
        <f>VLOOKUP(A712,'Medical Examinations'!A711:J3046,6,FALSE)</f>
        <v>Yes</v>
      </c>
      <c r="F712" t="str">
        <f>VLOOKUP(A712,'Medical Examinations'!A711:K3046,7,FALSE)</f>
        <v>No</v>
      </c>
      <c r="G712" t="str">
        <f>VLOOKUP(A712,'Medical Examinations'!A711:L3046,8,FALSE)</f>
        <v>No</v>
      </c>
      <c r="H712">
        <f>VLOOKUP(A712,'Medical Examinations'!A711:M3046,9,FALSE)</f>
        <v>2</v>
      </c>
      <c r="I712" t="str">
        <f>VLOOKUP(A712,'Medical Examinations'!A711:N3046,10,FALSE)</f>
        <v>No</v>
      </c>
      <c r="J712" t="str">
        <f>VLOOKUP(A712,'Medical Examinations'!A711:O3046,3,FALSE)</f>
        <v>Over Weight</v>
      </c>
      <c r="K712" t="str">
        <f>VLOOKUP(A712,'Medical Examinations'!A711:P3046,5,FALSE)</f>
        <v>Prediabetes</v>
      </c>
      <c r="L712" t="str">
        <f>VLOOKUP(A712,Table1[#All],5,FALSE)</f>
        <v>10-Oct-1959</v>
      </c>
      <c r="M712" s="16">
        <f>VLOOKUP(A712,Table1[#All],8,FALSE)</f>
        <v>14254.61</v>
      </c>
      <c r="N712" t="str">
        <f>VLOOKUP(A712,Table1[#All],9,FALSE)</f>
        <v>tier - 2</v>
      </c>
      <c r="O712" t="str">
        <f>VLOOKUP(A712,Table1[#All],10,FALSE)</f>
        <v>tier - 1</v>
      </c>
      <c r="P712" t="str">
        <f>VLOOKUP(A712,Table1[#All],12,FALSE)</f>
        <v>R1012</v>
      </c>
      <c r="Q712">
        <f>VLOOKUP(A712,Table1[#All],6,FALSE)</f>
        <v>63</v>
      </c>
    </row>
    <row r="713" spans="1:17" x14ac:dyDescent="0.3">
      <c r="A713" s="10" t="s">
        <v>1658</v>
      </c>
      <c r="B713" t="str">
        <f>VLOOKUP(A713,'Customer Names'!A712:E3047,5,FALSE)</f>
        <v>Barry</v>
      </c>
      <c r="C713">
        <f>VLOOKUP(A713,'Medical Examinations'!A712:J3047,2,FALSE)</f>
        <v>39.1</v>
      </c>
      <c r="D713">
        <f>VLOOKUP(A713,'Medical Examinations'!A712:J3047,4,FALSE)</f>
        <v>6.79</v>
      </c>
      <c r="E713" t="str">
        <f>VLOOKUP(A713,'Medical Examinations'!A712:J3047,6,FALSE)</f>
        <v>Yes</v>
      </c>
      <c r="F713" t="str">
        <f>VLOOKUP(A713,'Medical Examinations'!A712:K3047,7,FALSE)</f>
        <v>No</v>
      </c>
      <c r="G713" t="str">
        <f>VLOOKUP(A713,'Medical Examinations'!A712:L3047,8,FALSE)</f>
        <v>No</v>
      </c>
      <c r="H713">
        <f>VLOOKUP(A713,'Medical Examinations'!A712:M3047,9,FALSE)</f>
        <v>2</v>
      </c>
      <c r="I713" t="str">
        <f>VLOOKUP(A713,'Medical Examinations'!A712:N3047,10,FALSE)</f>
        <v>No</v>
      </c>
      <c r="J713" t="str">
        <f>VLOOKUP(A713,'Medical Examinations'!A712:O3047,3,FALSE)</f>
        <v>Obesity</v>
      </c>
      <c r="K713" t="str">
        <f>VLOOKUP(A713,'Medical Examinations'!A712:P3047,5,FALSE)</f>
        <v>Diabetes</v>
      </c>
      <c r="L713" t="str">
        <f>VLOOKUP(A713,Table1[#All],5,FALSE)</f>
        <v>25-Sep-1961</v>
      </c>
      <c r="M713" s="16">
        <f>VLOOKUP(A713,Table1[#All],8,FALSE)</f>
        <v>14235.07</v>
      </c>
      <c r="N713" t="str">
        <f>VLOOKUP(A713,Table1[#All],9,FALSE)</f>
        <v>tier - 2</v>
      </c>
      <c r="O713" t="str">
        <f>VLOOKUP(A713,Table1[#All],10,FALSE)</f>
        <v>tier - 1</v>
      </c>
      <c r="P713" t="str">
        <f>VLOOKUP(A713,Table1[#All],12,FALSE)</f>
        <v>R1011</v>
      </c>
      <c r="Q713">
        <f>VLOOKUP(A713,Table1[#All],6,FALSE)</f>
        <v>61</v>
      </c>
    </row>
    <row r="714" spans="1:17" x14ac:dyDescent="0.3">
      <c r="A714" s="10" t="s">
        <v>1657</v>
      </c>
      <c r="B714" t="str">
        <f>VLOOKUP(A714,'Customer Names'!A713:E3048,5,FALSE)</f>
        <v>Boyce</v>
      </c>
      <c r="C714">
        <f>VLOOKUP(A714,'Medical Examinations'!A713:J3048,2,FALSE)</f>
        <v>37.905000000000001</v>
      </c>
      <c r="D714">
        <f>VLOOKUP(A714,'Medical Examinations'!A713:J3048,4,FALSE)</f>
        <v>7.03</v>
      </c>
      <c r="E714" t="str">
        <f>VLOOKUP(A714,'Medical Examinations'!A713:J3048,6,FALSE)</f>
        <v>No</v>
      </c>
      <c r="F714" t="str">
        <f>VLOOKUP(A714,'Medical Examinations'!A713:K3048,7,FALSE)</f>
        <v>No</v>
      </c>
      <c r="G714" t="str">
        <f>VLOOKUP(A714,'Medical Examinations'!A713:L3048,8,FALSE)</f>
        <v>No</v>
      </c>
      <c r="H714">
        <f>VLOOKUP(A714,'Medical Examinations'!A713:M3048,9,FALSE)</f>
        <v>3</v>
      </c>
      <c r="I714" t="str">
        <f>VLOOKUP(A714,'Medical Examinations'!A713:N3048,10,FALSE)</f>
        <v>No</v>
      </c>
      <c r="J714" t="str">
        <f>VLOOKUP(A714,'Medical Examinations'!A713:O3048,3,FALSE)</f>
        <v>Obesity</v>
      </c>
      <c r="K714" t="str">
        <f>VLOOKUP(A714,'Medical Examinations'!A713:P3048,5,FALSE)</f>
        <v>Diabetes</v>
      </c>
      <c r="L714" t="str">
        <f>VLOOKUP(A714,Table1[#All],5,FALSE)</f>
        <v>21-Sep-1958</v>
      </c>
      <c r="M714" s="16">
        <f>VLOOKUP(A714,Table1[#All],8,FALSE)</f>
        <v>14210.54</v>
      </c>
      <c r="N714" t="str">
        <f>VLOOKUP(A714,Table1[#All],9,FALSE)</f>
        <v>tier - 2</v>
      </c>
      <c r="O714" t="str">
        <f>VLOOKUP(A714,Table1[#All],10,FALSE)</f>
        <v>tier - 2</v>
      </c>
      <c r="P714" t="str">
        <f>VLOOKUP(A714,Table1[#All],12,FALSE)</f>
        <v>R1012</v>
      </c>
      <c r="Q714">
        <f>VLOOKUP(A714,Table1[#All],6,FALSE)</f>
        <v>64</v>
      </c>
    </row>
    <row r="715" spans="1:17" x14ac:dyDescent="0.3">
      <c r="A715" s="10" t="s">
        <v>1656</v>
      </c>
      <c r="B715" t="str">
        <f>VLOOKUP(A715,'Customer Names'!A714:E3049,5,FALSE)</f>
        <v>Lin</v>
      </c>
      <c r="C715">
        <f>VLOOKUP(A715,'Medical Examinations'!A714:J3049,2,FALSE)</f>
        <v>43.35</v>
      </c>
      <c r="D715">
        <f>VLOOKUP(A715,'Medical Examinations'!A714:J3049,4,FALSE)</f>
        <v>5.41</v>
      </c>
      <c r="E715" t="str">
        <f>VLOOKUP(A715,'Medical Examinations'!A714:J3049,6,FALSE)</f>
        <v>Yes</v>
      </c>
      <c r="F715" t="str">
        <f>VLOOKUP(A715,'Medical Examinations'!A714:K3049,7,FALSE)</f>
        <v>No</v>
      </c>
      <c r="G715" t="str">
        <f>VLOOKUP(A715,'Medical Examinations'!A714:L3049,8,FALSE)</f>
        <v>Yes</v>
      </c>
      <c r="H715">
        <f>VLOOKUP(A715,'Medical Examinations'!A714:M3049,9,FALSE)</f>
        <v>1</v>
      </c>
      <c r="I715" t="str">
        <f>VLOOKUP(A715,'Medical Examinations'!A714:N3049,10,FALSE)</f>
        <v>No</v>
      </c>
      <c r="J715" t="str">
        <f>VLOOKUP(A715,'Medical Examinations'!A714:O3049,3,FALSE)</f>
        <v>Obesity</v>
      </c>
      <c r="K715" t="str">
        <f>VLOOKUP(A715,'Medical Examinations'!A714:P3049,5,FALSE)</f>
        <v>Normal</v>
      </c>
      <c r="L715" t="str">
        <f>VLOOKUP(A715,Table1[#All],5,FALSE)</f>
        <v>17-Nov-1983</v>
      </c>
      <c r="M715" s="16">
        <f>VLOOKUP(A715,Table1[#All],8,FALSE)</f>
        <v>14209.4</v>
      </c>
      <c r="N715" t="str">
        <f>VLOOKUP(A715,Table1[#All],9,FALSE)</f>
        <v>tier - 2</v>
      </c>
      <c r="O715" t="str">
        <f>VLOOKUP(A715,Table1[#All],10,FALSE)</f>
        <v>tier - 1</v>
      </c>
      <c r="P715" t="str">
        <f>VLOOKUP(A715,Table1[#All],12,FALSE)</f>
        <v>R1026</v>
      </c>
      <c r="Q715">
        <f>VLOOKUP(A715,Table1[#All],6,FALSE)</f>
        <v>39</v>
      </c>
    </row>
    <row r="716" spans="1:17" x14ac:dyDescent="0.3">
      <c r="A716" s="10" t="s">
        <v>1655</v>
      </c>
      <c r="B716" t="str">
        <f>VLOOKUP(A716,'Customer Names'!A715:E3050,5,FALSE)</f>
        <v>Smith</v>
      </c>
      <c r="C716">
        <f>VLOOKUP(A716,'Medical Examinations'!A715:J3050,2,FALSE)</f>
        <v>36.15</v>
      </c>
      <c r="D716">
        <f>VLOOKUP(A716,'Medical Examinations'!A715:J3050,4,FALSE)</f>
        <v>8.0500000000000007</v>
      </c>
      <c r="E716" t="str">
        <f>VLOOKUP(A716,'Medical Examinations'!A715:J3050,6,FALSE)</f>
        <v>No</v>
      </c>
      <c r="F716" t="str">
        <f>VLOOKUP(A716,'Medical Examinations'!A715:K3050,7,FALSE)</f>
        <v>No</v>
      </c>
      <c r="G716" t="str">
        <f>VLOOKUP(A716,'Medical Examinations'!A715:L3050,8,FALSE)</f>
        <v>No</v>
      </c>
      <c r="H716">
        <f>VLOOKUP(A716,'Medical Examinations'!A715:M3050,9,FALSE)</f>
        <v>0</v>
      </c>
      <c r="I716" t="str">
        <f>VLOOKUP(A716,'Medical Examinations'!A715:N3050,10,FALSE)</f>
        <v>No</v>
      </c>
      <c r="J716" t="str">
        <f>VLOOKUP(A716,'Medical Examinations'!A715:O3050,3,FALSE)</f>
        <v>Obesity</v>
      </c>
      <c r="K716" t="str">
        <f>VLOOKUP(A716,'Medical Examinations'!A715:P3050,5,FALSE)</f>
        <v>Diabetes</v>
      </c>
      <c r="L716" t="str">
        <f>VLOOKUP(A716,Table1[#All],5,FALSE)</f>
        <v>25-Dec-1968</v>
      </c>
      <c r="M716" s="16">
        <f>VLOOKUP(A716,Table1[#All],8,FALSE)</f>
        <v>14193.55</v>
      </c>
      <c r="N716" t="str">
        <f>VLOOKUP(A716,Table1[#All],9,FALSE)</f>
        <v>tier - 2</v>
      </c>
      <c r="O716" t="str">
        <f>VLOOKUP(A716,Table1[#All],10,FALSE)</f>
        <v>tier - 1</v>
      </c>
      <c r="P716" t="str">
        <f>VLOOKUP(A716,Table1[#All],12,FALSE)</f>
        <v>R1026</v>
      </c>
      <c r="Q716">
        <f>VLOOKUP(A716,Table1[#All],6,FALSE)</f>
        <v>54</v>
      </c>
    </row>
    <row r="717" spans="1:17" x14ac:dyDescent="0.3">
      <c r="A717" s="10" t="s">
        <v>1654</v>
      </c>
      <c r="B717" t="str">
        <f>VLOOKUP(A717,'Customer Names'!A716:E3051,5,FALSE)</f>
        <v>Nalven</v>
      </c>
      <c r="C717">
        <f>VLOOKUP(A717,'Medical Examinations'!A716:J3051,2,FALSE)</f>
        <v>44.98</v>
      </c>
      <c r="D717">
        <f>VLOOKUP(A717,'Medical Examinations'!A716:J3051,4,FALSE)</f>
        <v>5.94</v>
      </c>
      <c r="E717" t="str">
        <f>VLOOKUP(A717,'Medical Examinations'!A716:J3051,6,FALSE)</f>
        <v>No</v>
      </c>
      <c r="F717" t="str">
        <f>VLOOKUP(A717,'Medical Examinations'!A716:K3051,7,FALSE)</f>
        <v>No</v>
      </c>
      <c r="G717" t="str">
        <f>VLOOKUP(A717,'Medical Examinations'!A716:L3051,8,FALSE)</f>
        <v>No</v>
      </c>
      <c r="H717">
        <f>VLOOKUP(A717,'Medical Examinations'!A716:M3051,9,FALSE)</f>
        <v>1</v>
      </c>
      <c r="I717" t="str">
        <f>VLOOKUP(A717,'Medical Examinations'!A716:N3051,10,FALSE)</f>
        <v>No</v>
      </c>
      <c r="J717" t="str">
        <f>VLOOKUP(A717,'Medical Examinations'!A716:O3051,3,FALSE)</f>
        <v>Obesity</v>
      </c>
      <c r="K717" t="str">
        <f>VLOOKUP(A717,'Medical Examinations'!A716:P3051,5,FALSE)</f>
        <v>Prediabetes</v>
      </c>
      <c r="L717" t="str">
        <f>VLOOKUP(A717,Table1[#All],5,FALSE)</f>
        <v>07-Jul-1984</v>
      </c>
      <c r="M717" s="16">
        <f>VLOOKUP(A717,Table1[#All],8,FALSE)</f>
        <v>14152.46</v>
      </c>
      <c r="N717" t="str">
        <f>VLOOKUP(A717,Table1[#All],9,FALSE)</f>
        <v>tier - 2</v>
      </c>
      <c r="O717" t="str">
        <f>VLOOKUP(A717,Table1[#All],10,FALSE)</f>
        <v>tier - 1</v>
      </c>
      <c r="P717" t="str">
        <f>VLOOKUP(A717,Table1[#All],12,FALSE)</f>
        <v>R1012</v>
      </c>
      <c r="Q717">
        <f>VLOOKUP(A717,Table1[#All],6,FALSE)</f>
        <v>38</v>
      </c>
    </row>
    <row r="718" spans="1:17" x14ac:dyDescent="0.3">
      <c r="A718" s="10" t="s">
        <v>1653</v>
      </c>
      <c r="B718" t="str">
        <f>VLOOKUP(A718,'Customer Names'!A717:E3052,5,FALSE)</f>
        <v>Bourgeois</v>
      </c>
      <c r="C718">
        <f>VLOOKUP(A718,'Medical Examinations'!A717:J3052,2,FALSE)</f>
        <v>38.28</v>
      </c>
      <c r="D718">
        <f>VLOOKUP(A718,'Medical Examinations'!A717:J3052,4,FALSE)</f>
        <v>5.51</v>
      </c>
      <c r="E718" t="str">
        <f>VLOOKUP(A718,'Medical Examinations'!A717:J3052,6,FALSE)</f>
        <v>No</v>
      </c>
      <c r="F718" t="str">
        <f>VLOOKUP(A718,'Medical Examinations'!A717:K3052,7,FALSE)</f>
        <v>Yes</v>
      </c>
      <c r="G718" t="str">
        <f>VLOOKUP(A718,'Medical Examinations'!A717:L3052,8,FALSE)</f>
        <v>No</v>
      </c>
      <c r="H718">
        <f>VLOOKUP(A718,'Medical Examinations'!A717:M3052,9,FALSE)</f>
        <v>1</v>
      </c>
      <c r="I718" t="str">
        <f>VLOOKUP(A718,'Medical Examinations'!A717:N3052,10,FALSE)</f>
        <v>No</v>
      </c>
      <c r="J718" t="str">
        <f>VLOOKUP(A718,'Medical Examinations'!A717:O3052,3,FALSE)</f>
        <v>Obesity</v>
      </c>
      <c r="K718" t="str">
        <f>VLOOKUP(A718,'Medical Examinations'!A717:P3052,5,FALSE)</f>
        <v>Normal</v>
      </c>
      <c r="L718" t="str">
        <f>VLOOKUP(A718,Table1[#All],5,FALSE)</f>
        <v>06-Jul-2004</v>
      </c>
      <c r="M718" s="16">
        <f>VLOOKUP(A718,Table1[#All],8,FALSE)</f>
        <v>14133.04</v>
      </c>
      <c r="N718" t="str">
        <f>VLOOKUP(A718,Table1[#All],9,FALSE)</f>
        <v>tier - 2</v>
      </c>
      <c r="O718" t="str">
        <f>VLOOKUP(A718,Table1[#All],10,FALSE)</f>
        <v>tier - 3</v>
      </c>
      <c r="P718" t="str">
        <f>VLOOKUP(A718,Table1[#All],12,FALSE)</f>
        <v>R1013</v>
      </c>
      <c r="Q718">
        <f>VLOOKUP(A718,Table1[#All],6,FALSE)</f>
        <v>18</v>
      </c>
    </row>
    <row r="719" spans="1:17" x14ac:dyDescent="0.3">
      <c r="A719" s="10" t="s">
        <v>1652</v>
      </c>
      <c r="B719" t="str">
        <f>VLOOKUP(A719,'Customer Names'!A718:E3053,5,FALSE)</f>
        <v>Orloff</v>
      </c>
      <c r="C719">
        <f>VLOOKUP(A719,'Medical Examinations'!A718:J3053,2,FALSE)</f>
        <v>32.299999999999997</v>
      </c>
      <c r="D719">
        <f>VLOOKUP(A719,'Medical Examinations'!A718:J3053,4,FALSE)</f>
        <v>6.55</v>
      </c>
      <c r="E719" t="str">
        <f>VLOOKUP(A719,'Medical Examinations'!A718:J3053,6,FALSE)</f>
        <v>Yes</v>
      </c>
      <c r="F719" t="str">
        <f>VLOOKUP(A719,'Medical Examinations'!A718:K3053,7,FALSE)</f>
        <v>No</v>
      </c>
      <c r="G719" t="str">
        <f>VLOOKUP(A719,'Medical Examinations'!A718:L3053,8,FALSE)</f>
        <v>No</v>
      </c>
      <c r="H719">
        <f>VLOOKUP(A719,'Medical Examinations'!A718:M3053,9,FALSE)</f>
        <v>2</v>
      </c>
      <c r="I719" t="str">
        <f>VLOOKUP(A719,'Medical Examinations'!A718:N3053,10,FALSE)</f>
        <v>No</v>
      </c>
      <c r="J719" t="str">
        <f>VLOOKUP(A719,'Medical Examinations'!A718:O3053,3,FALSE)</f>
        <v>Obesity</v>
      </c>
      <c r="K719" t="str">
        <f>VLOOKUP(A719,'Medical Examinations'!A718:P3053,5,FALSE)</f>
        <v>Diabetes</v>
      </c>
      <c r="L719" t="str">
        <f>VLOOKUP(A719,Table1[#All],5,FALSE)</f>
        <v>14-Jun-1961</v>
      </c>
      <c r="M719" s="16">
        <f>VLOOKUP(A719,Table1[#All],8,FALSE)</f>
        <v>14119.62</v>
      </c>
      <c r="N719" t="str">
        <f>VLOOKUP(A719,Table1[#All],9,FALSE)</f>
        <v>tier - 2</v>
      </c>
      <c r="O719" t="str">
        <f>VLOOKUP(A719,Table1[#All],10,FALSE)</f>
        <v>tier - 1</v>
      </c>
      <c r="P719" t="str">
        <f>VLOOKUP(A719,Table1[#All],12,FALSE)</f>
        <v>R1012</v>
      </c>
      <c r="Q719">
        <f>VLOOKUP(A719,Table1[#All],6,FALSE)</f>
        <v>61</v>
      </c>
    </row>
    <row r="720" spans="1:17" x14ac:dyDescent="0.3">
      <c r="A720" s="10" t="s">
        <v>1651</v>
      </c>
      <c r="B720" t="str">
        <f>VLOOKUP(A720,'Customer Names'!A719:E3054,5,FALSE)</f>
        <v>Ramirez</v>
      </c>
      <c r="C720">
        <f>VLOOKUP(A720,'Medical Examinations'!A719:J3054,2,FALSE)</f>
        <v>39.51</v>
      </c>
      <c r="D720">
        <f>VLOOKUP(A720,'Medical Examinations'!A719:J3054,4,FALSE)</f>
        <v>5.79</v>
      </c>
      <c r="E720" t="str">
        <f>VLOOKUP(A720,'Medical Examinations'!A719:J3054,6,FALSE)</f>
        <v>Yes</v>
      </c>
      <c r="F720" t="str">
        <f>VLOOKUP(A720,'Medical Examinations'!A719:K3054,7,FALSE)</f>
        <v>No</v>
      </c>
      <c r="G720" t="str">
        <f>VLOOKUP(A720,'Medical Examinations'!A719:L3054,8,FALSE)</f>
        <v>No</v>
      </c>
      <c r="H720">
        <f>VLOOKUP(A720,'Medical Examinations'!A719:M3054,9,FALSE)</f>
        <v>0</v>
      </c>
      <c r="I720" t="str">
        <f>VLOOKUP(A720,'Medical Examinations'!A719:N3054,10,FALSE)</f>
        <v>No</v>
      </c>
      <c r="J720" t="str">
        <f>VLOOKUP(A720,'Medical Examinations'!A719:O3054,3,FALSE)</f>
        <v>Obesity</v>
      </c>
      <c r="K720" t="str">
        <f>VLOOKUP(A720,'Medical Examinations'!A719:P3054,5,FALSE)</f>
        <v>Prediabetes</v>
      </c>
      <c r="L720" t="str">
        <f>VLOOKUP(A720,Table1[#All],5,FALSE)</f>
        <v>26-Sep-1976</v>
      </c>
      <c r="M720" s="16">
        <f>VLOOKUP(A720,Table1[#All],8,FALSE)</f>
        <v>14098.07</v>
      </c>
      <c r="N720" t="str">
        <f>VLOOKUP(A720,Table1[#All],9,FALSE)</f>
        <v>tier - 2</v>
      </c>
      <c r="O720" t="str">
        <f>VLOOKUP(A720,Table1[#All],10,FALSE)</f>
        <v>tier - 3</v>
      </c>
      <c r="P720" t="str">
        <f>VLOOKUP(A720,Table1[#All],12,FALSE)</f>
        <v>R1023</v>
      </c>
      <c r="Q720">
        <f>VLOOKUP(A720,Table1[#All],6,FALSE)</f>
        <v>46</v>
      </c>
    </row>
    <row r="721" spans="1:17" x14ac:dyDescent="0.3">
      <c r="A721" s="10" t="s">
        <v>1650</v>
      </c>
      <c r="B721" t="str">
        <f>VLOOKUP(A721,'Customer Names'!A720:E3055,5,FALSE)</f>
        <v>Fouquet</v>
      </c>
      <c r="C721">
        <f>VLOOKUP(A721,'Medical Examinations'!A720:J3055,2,FALSE)</f>
        <v>50.46</v>
      </c>
      <c r="D721">
        <f>VLOOKUP(A721,'Medical Examinations'!A720:J3055,4,FALSE)</f>
        <v>4.5599999999999996</v>
      </c>
      <c r="E721" t="str">
        <f>VLOOKUP(A721,'Medical Examinations'!A720:J3055,6,FALSE)</f>
        <v>No</v>
      </c>
      <c r="F721" t="str">
        <f>VLOOKUP(A721,'Medical Examinations'!A720:K3055,7,FALSE)</f>
        <v>No</v>
      </c>
      <c r="G721" t="str">
        <f>VLOOKUP(A721,'Medical Examinations'!A720:L3055,8,FALSE)</f>
        <v>No</v>
      </c>
      <c r="H721">
        <f>VLOOKUP(A721,'Medical Examinations'!A720:M3055,9,FALSE)</f>
        <v>0</v>
      </c>
      <c r="I721" t="str">
        <f>VLOOKUP(A721,'Medical Examinations'!A720:N3055,10,FALSE)</f>
        <v>No</v>
      </c>
      <c r="J721" t="str">
        <f>VLOOKUP(A721,'Medical Examinations'!A720:O3055,3,FALSE)</f>
        <v>Obesity</v>
      </c>
      <c r="K721" t="str">
        <f>VLOOKUP(A721,'Medical Examinations'!A720:P3055,5,FALSE)</f>
        <v>Normal</v>
      </c>
      <c r="L721" t="str">
        <f>VLOOKUP(A721,Table1[#All],5,FALSE)</f>
        <v>12-Sep-1991</v>
      </c>
      <c r="M721" s="16">
        <f>VLOOKUP(A721,Table1[#All],8,FALSE)</f>
        <v>14081.93</v>
      </c>
      <c r="N721" t="str">
        <f>VLOOKUP(A721,Table1[#All],9,FALSE)</f>
        <v>tier - 2</v>
      </c>
      <c r="O721" t="str">
        <f>VLOOKUP(A721,Table1[#All],10,FALSE)</f>
        <v>tier - 3</v>
      </c>
      <c r="P721" t="str">
        <f>VLOOKUP(A721,Table1[#All],12,FALSE)</f>
        <v>R1012</v>
      </c>
      <c r="Q721">
        <f>VLOOKUP(A721,Table1[#All],6,FALSE)</f>
        <v>31</v>
      </c>
    </row>
    <row r="722" spans="1:17" x14ac:dyDescent="0.3">
      <c r="A722" s="10" t="s">
        <v>1649</v>
      </c>
      <c r="B722" t="str">
        <f>VLOOKUP(A722,'Customer Names'!A721:E3056,5,FALSE)</f>
        <v>McPhillips</v>
      </c>
      <c r="C722">
        <f>VLOOKUP(A722,'Medical Examinations'!A721:J3056,2,FALSE)</f>
        <v>31.73</v>
      </c>
      <c r="D722">
        <f>VLOOKUP(A722,'Medical Examinations'!A721:J3056,4,FALSE)</f>
        <v>7</v>
      </c>
      <c r="E722" t="str">
        <f>VLOOKUP(A722,'Medical Examinations'!A721:J3056,6,FALSE)</f>
        <v>No</v>
      </c>
      <c r="F722" t="str">
        <f>VLOOKUP(A722,'Medical Examinations'!A721:K3056,7,FALSE)</f>
        <v>No</v>
      </c>
      <c r="G722" t="str">
        <f>VLOOKUP(A722,'Medical Examinations'!A721:L3056,8,FALSE)</f>
        <v>No</v>
      </c>
      <c r="H722">
        <f>VLOOKUP(A722,'Medical Examinations'!A721:M3056,9,FALSE)</f>
        <v>0</v>
      </c>
      <c r="I722" t="str">
        <f>VLOOKUP(A722,'Medical Examinations'!A721:N3056,10,FALSE)</f>
        <v>No</v>
      </c>
      <c r="J722" t="str">
        <f>VLOOKUP(A722,'Medical Examinations'!A721:O3056,3,FALSE)</f>
        <v>Obesity</v>
      </c>
      <c r="K722" t="str">
        <f>VLOOKUP(A722,'Medical Examinations'!A721:P3056,5,FALSE)</f>
        <v>Diabetes</v>
      </c>
      <c r="L722" t="str">
        <f>VLOOKUP(A722,Table1[#All],5,FALSE)</f>
        <v>08-Nov-1960</v>
      </c>
      <c r="M722" s="16">
        <f>VLOOKUP(A722,Table1[#All],8,FALSE)</f>
        <v>14043.48</v>
      </c>
      <c r="N722" t="str">
        <f>VLOOKUP(A722,Table1[#All],9,FALSE)</f>
        <v>tier - 2</v>
      </c>
      <c r="O722" t="str">
        <f>VLOOKUP(A722,Table1[#All],10,FALSE)</f>
        <v>tier - 3</v>
      </c>
      <c r="P722" t="str">
        <f>VLOOKUP(A722,Table1[#All],12,FALSE)</f>
        <v>R1024</v>
      </c>
      <c r="Q722">
        <f>VLOOKUP(A722,Table1[#All],6,FALSE)</f>
        <v>62</v>
      </c>
    </row>
    <row r="723" spans="1:17" x14ac:dyDescent="0.3">
      <c r="A723" s="10" t="s">
        <v>1648</v>
      </c>
      <c r="B723" t="str">
        <f>VLOOKUP(A723,'Customer Names'!A722:E3057,5,FALSE)</f>
        <v>Burgin</v>
      </c>
      <c r="C723">
        <f>VLOOKUP(A723,'Medical Examinations'!A722:J3057,2,FALSE)</f>
        <v>32.1</v>
      </c>
      <c r="D723">
        <f>VLOOKUP(A723,'Medical Examinations'!A722:J3057,4,FALSE)</f>
        <v>6.57</v>
      </c>
      <c r="E723" t="str">
        <f>VLOOKUP(A723,'Medical Examinations'!A722:J3057,6,FALSE)</f>
        <v>Yes</v>
      </c>
      <c r="F723" t="str">
        <f>VLOOKUP(A723,'Medical Examinations'!A722:K3057,7,FALSE)</f>
        <v>No</v>
      </c>
      <c r="G723" t="str">
        <f>VLOOKUP(A723,'Medical Examinations'!A722:L3057,8,FALSE)</f>
        <v>Yes</v>
      </c>
      <c r="H723">
        <f>VLOOKUP(A723,'Medical Examinations'!A722:M3057,9,FALSE)</f>
        <v>1</v>
      </c>
      <c r="I723" t="str">
        <f>VLOOKUP(A723,'Medical Examinations'!A722:N3057,10,FALSE)</f>
        <v>No</v>
      </c>
      <c r="J723" t="str">
        <f>VLOOKUP(A723,'Medical Examinations'!A722:O3057,3,FALSE)</f>
        <v>Obesity</v>
      </c>
      <c r="K723" t="str">
        <f>VLOOKUP(A723,'Medical Examinations'!A722:P3057,5,FALSE)</f>
        <v>Diabetes</v>
      </c>
      <c r="L723" t="str">
        <f>VLOOKUP(A723,Table1[#All],5,FALSE)</f>
        <v>08-Jul-1963</v>
      </c>
      <c r="M723" s="16">
        <f>VLOOKUP(A723,Table1[#All],8,FALSE)</f>
        <v>14007.22</v>
      </c>
      <c r="N723" t="str">
        <f>VLOOKUP(A723,Table1[#All],9,FALSE)</f>
        <v>tier - 2</v>
      </c>
      <c r="O723" t="str">
        <f>VLOOKUP(A723,Table1[#All],10,FALSE)</f>
        <v>tier - 3</v>
      </c>
      <c r="P723" t="str">
        <f>VLOOKUP(A723,Table1[#All],12,FALSE)</f>
        <v>R1011</v>
      </c>
      <c r="Q723">
        <f>VLOOKUP(A723,Table1[#All],6,FALSE)</f>
        <v>59</v>
      </c>
    </row>
    <row r="724" spans="1:17" x14ac:dyDescent="0.3">
      <c r="A724" s="10" t="s">
        <v>1647</v>
      </c>
      <c r="B724" t="str">
        <f>VLOOKUP(A724,'Customer Names'!A723:E3058,5,FALSE)</f>
        <v>Roberts</v>
      </c>
      <c r="C724">
        <f>VLOOKUP(A724,'Medical Examinations'!A723:J3058,2,FALSE)</f>
        <v>27.83</v>
      </c>
      <c r="D724">
        <f>VLOOKUP(A724,'Medical Examinations'!A723:J3058,4,FALSE)</f>
        <v>11.61</v>
      </c>
      <c r="E724" t="str">
        <f>VLOOKUP(A724,'Medical Examinations'!A723:J3058,6,FALSE)</f>
        <v>Yes</v>
      </c>
      <c r="F724" t="str">
        <f>VLOOKUP(A724,'Medical Examinations'!A723:K3058,7,FALSE)</f>
        <v>No</v>
      </c>
      <c r="G724" t="str">
        <f>VLOOKUP(A724,'Medical Examinations'!A723:L3058,8,FALSE)</f>
        <v>Yes</v>
      </c>
      <c r="H724">
        <f>VLOOKUP(A724,'Medical Examinations'!A723:M3058,9,FALSE)</f>
        <v>1</v>
      </c>
      <c r="I724" t="str">
        <f>VLOOKUP(A724,'Medical Examinations'!A723:N3058,10,FALSE)</f>
        <v>No</v>
      </c>
      <c r="J724" t="str">
        <f>VLOOKUP(A724,'Medical Examinations'!A723:O3058,3,FALSE)</f>
        <v>Over Weight</v>
      </c>
      <c r="K724" t="str">
        <f>VLOOKUP(A724,'Medical Examinations'!A723:P3058,5,FALSE)</f>
        <v>Diabetes</v>
      </c>
      <c r="L724" t="str">
        <f>VLOOKUP(A724,Table1[#All],5,FALSE)</f>
        <v>06-Jul-1963</v>
      </c>
      <c r="M724" s="16">
        <f>VLOOKUP(A724,Table1[#All],8,FALSE)</f>
        <v>14001.29</v>
      </c>
      <c r="N724" t="str">
        <f>VLOOKUP(A724,Table1[#All],9,FALSE)</f>
        <v>tier - 2</v>
      </c>
      <c r="O724" t="str">
        <f>VLOOKUP(A724,Table1[#All],10,FALSE)</f>
        <v>tier - 2</v>
      </c>
      <c r="P724" t="str">
        <f>VLOOKUP(A724,Table1[#All],12,FALSE)</f>
        <v>R1013</v>
      </c>
      <c r="Q724">
        <f>VLOOKUP(A724,Table1[#All],6,FALSE)</f>
        <v>59</v>
      </c>
    </row>
    <row r="725" spans="1:17" x14ac:dyDescent="0.3">
      <c r="A725" s="10" t="s">
        <v>1646</v>
      </c>
      <c r="B725" t="str">
        <f>VLOOKUP(A725,'Customer Names'!A724:E3059,5,FALSE)</f>
        <v>Nemec</v>
      </c>
      <c r="C725">
        <f>VLOOKUP(A725,'Medical Examinations'!A724:J3059,2,FALSE)</f>
        <v>27.72</v>
      </c>
      <c r="D725">
        <f>VLOOKUP(A725,'Medical Examinations'!A724:J3059,4,FALSE)</f>
        <v>8.16</v>
      </c>
      <c r="E725" t="str">
        <f>VLOOKUP(A725,'Medical Examinations'!A724:J3059,6,FALSE)</f>
        <v>Yes</v>
      </c>
      <c r="F725" t="str">
        <f>VLOOKUP(A725,'Medical Examinations'!A724:K3059,7,FALSE)</f>
        <v>No</v>
      </c>
      <c r="G725" t="str">
        <f>VLOOKUP(A725,'Medical Examinations'!A724:L3059,8,FALSE)</f>
        <v>Yes</v>
      </c>
      <c r="H725">
        <f>VLOOKUP(A725,'Medical Examinations'!A724:M3059,9,FALSE)</f>
        <v>1</v>
      </c>
      <c r="I725" t="str">
        <f>VLOOKUP(A725,'Medical Examinations'!A724:N3059,10,FALSE)</f>
        <v>No</v>
      </c>
      <c r="J725" t="str">
        <f>VLOOKUP(A725,'Medical Examinations'!A724:O3059,3,FALSE)</f>
        <v>Over Weight</v>
      </c>
      <c r="K725" t="str">
        <f>VLOOKUP(A725,'Medical Examinations'!A724:P3059,5,FALSE)</f>
        <v>Diabetes</v>
      </c>
      <c r="L725" t="str">
        <f>VLOOKUP(A725,Table1[#All],5,FALSE)</f>
        <v>23-Dec-1963</v>
      </c>
      <c r="M725" s="16">
        <f>VLOOKUP(A725,Table1[#All],8,FALSE)</f>
        <v>14001.13</v>
      </c>
      <c r="N725" t="str">
        <f>VLOOKUP(A725,Table1[#All],9,FALSE)</f>
        <v>tier - 2</v>
      </c>
      <c r="O725" t="str">
        <f>VLOOKUP(A725,Table1[#All],10,FALSE)</f>
        <v>tier - 1</v>
      </c>
      <c r="P725" t="str">
        <f>VLOOKUP(A725,Table1[#All],12,FALSE)</f>
        <v>R1013</v>
      </c>
      <c r="Q725">
        <f>VLOOKUP(A725,Table1[#All],6,FALSE)</f>
        <v>59</v>
      </c>
    </row>
    <row r="726" spans="1:17" x14ac:dyDescent="0.3">
      <c r="A726" s="10" t="s">
        <v>1645</v>
      </c>
      <c r="B726" t="str">
        <f>VLOOKUP(A726,'Customer Names'!A725:E3060,5,FALSE)</f>
        <v>Appman</v>
      </c>
      <c r="C726">
        <f>VLOOKUP(A726,'Medical Examinations'!A725:J3060,2,FALSE)</f>
        <v>36.765000000000001</v>
      </c>
      <c r="D726">
        <f>VLOOKUP(A726,'Medical Examinations'!A725:J3060,4,FALSE)</f>
        <v>4.4800000000000004</v>
      </c>
      <c r="E726" t="str">
        <f>VLOOKUP(A726,'Medical Examinations'!A725:J3060,6,FALSE)</f>
        <v>Yes</v>
      </c>
      <c r="F726" t="str">
        <f>VLOOKUP(A726,'Medical Examinations'!A725:K3060,7,FALSE)</f>
        <v>No</v>
      </c>
      <c r="G726" t="str">
        <f>VLOOKUP(A726,'Medical Examinations'!A725:L3060,8,FALSE)</f>
        <v>No</v>
      </c>
      <c r="H726">
        <f>VLOOKUP(A726,'Medical Examinations'!A725:M3060,9,FALSE)</f>
        <v>2</v>
      </c>
      <c r="I726" t="str">
        <f>VLOOKUP(A726,'Medical Examinations'!A725:N3060,10,FALSE)</f>
        <v>No</v>
      </c>
      <c r="J726" t="str">
        <f>VLOOKUP(A726,'Medical Examinations'!A725:O3060,3,FALSE)</f>
        <v>Obesity</v>
      </c>
      <c r="K726" t="str">
        <f>VLOOKUP(A726,'Medical Examinations'!A725:P3060,5,FALSE)</f>
        <v>Normal</v>
      </c>
      <c r="L726" t="str">
        <f>VLOOKUP(A726,Table1[#All],5,FALSE)</f>
        <v>06-Sep-1959</v>
      </c>
      <c r="M726" s="16">
        <f>VLOOKUP(A726,Table1[#All],8,FALSE)</f>
        <v>13981.85</v>
      </c>
      <c r="N726" t="str">
        <f>VLOOKUP(A726,Table1[#All],9,FALSE)</f>
        <v>tier - 2</v>
      </c>
      <c r="O726" t="str">
        <f>VLOOKUP(A726,Table1[#All],10,FALSE)</f>
        <v>tier - 1</v>
      </c>
      <c r="P726" t="str">
        <f>VLOOKUP(A726,Table1[#All],12,FALSE)</f>
        <v>R1016</v>
      </c>
      <c r="Q726">
        <f>VLOOKUP(A726,Table1[#All],6,FALSE)</f>
        <v>63</v>
      </c>
    </row>
    <row r="727" spans="1:17" x14ac:dyDescent="0.3">
      <c r="A727" s="10" t="s">
        <v>1644</v>
      </c>
      <c r="B727" t="str">
        <f>VLOOKUP(A727,'Customer Names'!A726:E3061,5,FALSE)</f>
        <v>Driscoll</v>
      </c>
      <c r="C727">
        <f>VLOOKUP(A727,'Medical Examinations'!A726:J3061,2,FALSE)</f>
        <v>48.36</v>
      </c>
      <c r="D727">
        <f>VLOOKUP(A727,'Medical Examinations'!A726:J3061,4,FALSE)</f>
        <v>4.08</v>
      </c>
      <c r="E727" t="str">
        <f>VLOOKUP(A727,'Medical Examinations'!A726:J3061,6,FALSE)</f>
        <v>No</v>
      </c>
      <c r="F727" t="str">
        <f>VLOOKUP(A727,'Medical Examinations'!A726:K3061,7,FALSE)</f>
        <v>No</v>
      </c>
      <c r="G727" t="str">
        <f>VLOOKUP(A727,'Medical Examinations'!A726:L3061,8,FALSE)</f>
        <v>No</v>
      </c>
      <c r="H727">
        <f>VLOOKUP(A727,'Medical Examinations'!A726:M3061,9,FALSE)</f>
        <v>0</v>
      </c>
      <c r="I727" t="str">
        <f>VLOOKUP(A727,'Medical Examinations'!A726:N3061,10,FALSE)</f>
        <v>No</v>
      </c>
      <c r="J727" t="str">
        <f>VLOOKUP(A727,'Medical Examinations'!A726:O3061,3,FALSE)</f>
        <v>Obesity</v>
      </c>
      <c r="K727" t="str">
        <f>VLOOKUP(A727,'Medical Examinations'!A726:P3061,5,FALSE)</f>
        <v>Normal</v>
      </c>
      <c r="L727" t="str">
        <f>VLOOKUP(A727,Table1[#All],5,FALSE)</f>
        <v>13-Jul-1990</v>
      </c>
      <c r="M727" s="16">
        <f>VLOOKUP(A727,Table1[#All],8,FALSE)</f>
        <v>13979.45</v>
      </c>
      <c r="N727" t="str">
        <f>VLOOKUP(A727,Table1[#All],9,FALSE)</f>
        <v>tier - 2</v>
      </c>
      <c r="O727" t="str">
        <f>VLOOKUP(A727,Table1[#All],10,FALSE)</f>
        <v>tier - 1</v>
      </c>
      <c r="P727" t="str">
        <f>VLOOKUP(A727,Table1[#All],12,FALSE)</f>
        <v>R1023</v>
      </c>
      <c r="Q727">
        <f>VLOOKUP(A727,Table1[#All],6,FALSE)</f>
        <v>32</v>
      </c>
    </row>
    <row r="728" spans="1:17" x14ac:dyDescent="0.3">
      <c r="A728" s="10" t="s">
        <v>1643</v>
      </c>
      <c r="B728" t="str">
        <f>VLOOKUP(A728,'Customer Names'!A727:E3062,5,FALSE)</f>
        <v>Glotzbach</v>
      </c>
      <c r="C728">
        <f>VLOOKUP(A728,'Medical Examinations'!A727:J3062,2,FALSE)</f>
        <v>31.445</v>
      </c>
      <c r="D728">
        <f>VLOOKUP(A728,'Medical Examinations'!A727:J3062,4,FALSE)</f>
        <v>4.4000000000000004</v>
      </c>
      <c r="E728" t="str">
        <f>VLOOKUP(A728,'Medical Examinations'!A727:J3062,6,FALSE)</f>
        <v>Yes</v>
      </c>
      <c r="F728" t="str">
        <f>VLOOKUP(A728,'Medical Examinations'!A727:K3062,7,FALSE)</f>
        <v>No</v>
      </c>
      <c r="G728" t="str">
        <f>VLOOKUP(A728,'Medical Examinations'!A727:L3062,8,FALSE)</f>
        <v>No</v>
      </c>
      <c r="H728">
        <f>VLOOKUP(A728,'Medical Examinations'!A727:M3062,9,FALSE)</f>
        <v>2</v>
      </c>
      <c r="I728" t="str">
        <f>VLOOKUP(A728,'Medical Examinations'!A727:N3062,10,FALSE)</f>
        <v>No</v>
      </c>
      <c r="J728" t="str">
        <f>VLOOKUP(A728,'Medical Examinations'!A727:O3062,3,FALSE)</f>
        <v>Obesity</v>
      </c>
      <c r="K728" t="str">
        <f>VLOOKUP(A728,'Medical Examinations'!A727:P3062,5,FALSE)</f>
        <v>Normal</v>
      </c>
      <c r="L728" t="str">
        <f>VLOOKUP(A728,Table1[#All],5,FALSE)</f>
        <v>29-Aug-1959</v>
      </c>
      <c r="M728" s="16">
        <f>VLOOKUP(A728,Table1[#All],8,FALSE)</f>
        <v>13974.46</v>
      </c>
      <c r="N728" t="str">
        <f>VLOOKUP(A728,Table1[#All],9,FALSE)</f>
        <v>tier - 2</v>
      </c>
      <c r="O728" t="str">
        <f>VLOOKUP(A728,Table1[#All],10,FALSE)</f>
        <v>tier - 2</v>
      </c>
      <c r="P728" t="str">
        <f>VLOOKUP(A728,Table1[#All],12,FALSE)</f>
        <v>R1019</v>
      </c>
      <c r="Q728">
        <f>VLOOKUP(A728,Table1[#All],6,FALSE)</f>
        <v>63</v>
      </c>
    </row>
    <row r="729" spans="1:17" x14ac:dyDescent="0.3">
      <c r="A729" s="10" t="s">
        <v>1642</v>
      </c>
      <c r="B729" t="str">
        <f>VLOOKUP(A729,'Customer Names'!A728:E3063,5,FALSE)</f>
        <v>Tenforde</v>
      </c>
      <c r="C729">
        <f>VLOOKUP(A729,'Medical Examinations'!A728:J3063,2,FALSE)</f>
        <v>27.55</v>
      </c>
      <c r="D729">
        <f>VLOOKUP(A729,'Medical Examinations'!A728:J3063,4,FALSE)</f>
        <v>9.02</v>
      </c>
      <c r="E729" t="str">
        <f>VLOOKUP(A729,'Medical Examinations'!A728:J3063,6,FALSE)</f>
        <v>No</v>
      </c>
      <c r="F729" t="str">
        <f>VLOOKUP(A729,'Medical Examinations'!A728:K3063,7,FALSE)</f>
        <v>No</v>
      </c>
      <c r="G729" t="str">
        <f>VLOOKUP(A729,'Medical Examinations'!A728:L3063,8,FALSE)</f>
        <v>No</v>
      </c>
      <c r="H729">
        <f>VLOOKUP(A729,'Medical Examinations'!A728:M3063,9,FALSE)</f>
        <v>0</v>
      </c>
      <c r="I729" t="str">
        <f>VLOOKUP(A729,'Medical Examinations'!A728:N3063,10,FALSE)</f>
        <v>No</v>
      </c>
      <c r="J729" t="str">
        <f>VLOOKUP(A729,'Medical Examinations'!A728:O3063,3,FALSE)</f>
        <v>Over Weight</v>
      </c>
      <c r="K729" t="str">
        <f>VLOOKUP(A729,'Medical Examinations'!A728:P3063,5,FALSE)</f>
        <v>Diabetes</v>
      </c>
      <c r="L729" t="str">
        <f>VLOOKUP(A729,Table1[#All],5,FALSE)</f>
        <v>18-Jun-1960</v>
      </c>
      <c r="M729" s="16">
        <f>VLOOKUP(A729,Table1[#All],8,FALSE)</f>
        <v>13937.67</v>
      </c>
      <c r="N729" t="str">
        <f>VLOOKUP(A729,Table1[#All],9,FALSE)</f>
        <v>tier - 2</v>
      </c>
      <c r="O729" t="str">
        <f>VLOOKUP(A729,Table1[#All],10,FALSE)</f>
        <v>tier - 1</v>
      </c>
      <c r="P729" t="str">
        <f>VLOOKUP(A729,Table1[#All],12,FALSE)</f>
        <v>R1012</v>
      </c>
      <c r="Q729">
        <f>VLOOKUP(A729,Table1[#All],6,FALSE)</f>
        <v>62</v>
      </c>
    </row>
    <row r="730" spans="1:17" x14ac:dyDescent="0.3">
      <c r="A730" s="10" t="s">
        <v>1641</v>
      </c>
      <c r="B730" t="str">
        <f>VLOOKUP(A730,'Customer Names'!A729:E3064,5,FALSE)</f>
        <v>Ramirez</v>
      </c>
      <c r="C730">
        <f>VLOOKUP(A730,'Medical Examinations'!A729:J3064,2,FALSE)</f>
        <v>33.11</v>
      </c>
      <c r="D730">
        <f>VLOOKUP(A730,'Medical Examinations'!A729:J3064,4,FALSE)</f>
        <v>8.06</v>
      </c>
      <c r="E730" t="str">
        <f>VLOOKUP(A730,'Medical Examinations'!A729:J3064,6,FALSE)</f>
        <v>No</v>
      </c>
      <c r="F730" t="str">
        <f>VLOOKUP(A730,'Medical Examinations'!A729:K3064,7,FALSE)</f>
        <v>No</v>
      </c>
      <c r="G730" t="str">
        <f>VLOOKUP(A730,'Medical Examinations'!A729:L3064,8,FALSE)</f>
        <v>No</v>
      </c>
      <c r="H730">
        <f>VLOOKUP(A730,'Medical Examinations'!A729:M3064,9,FALSE)</f>
        <v>0</v>
      </c>
      <c r="I730" t="str">
        <f>VLOOKUP(A730,'Medical Examinations'!A729:N3064,10,FALSE)</f>
        <v>No</v>
      </c>
      <c r="J730" t="str">
        <f>VLOOKUP(A730,'Medical Examinations'!A729:O3064,3,FALSE)</f>
        <v>Obesity</v>
      </c>
      <c r="K730" t="str">
        <f>VLOOKUP(A730,'Medical Examinations'!A729:P3064,5,FALSE)</f>
        <v>Diabetes</v>
      </c>
      <c r="L730" t="str">
        <f>VLOOKUP(A730,Table1[#All],5,FALSE)</f>
        <v>27-Jul-1962</v>
      </c>
      <c r="M730" s="16">
        <f>VLOOKUP(A730,Table1[#All],8,FALSE)</f>
        <v>13919.82</v>
      </c>
      <c r="N730" t="str">
        <f>VLOOKUP(A730,Table1[#All],9,FALSE)</f>
        <v>tier - 2</v>
      </c>
      <c r="O730" t="str">
        <f>VLOOKUP(A730,Table1[#All],10,FALSE)</f>
        <v>tier - 2</v>
      </c>
      <c r="P730" t="str">
        <f>VLOOKUP(A730,Table1[#All],12,FALSE)</f>
        <v>R1013</v>
      </c>
      <c r="Q730">
        <f>VLOOKUP(A730,Table1[#All],6,FALSE)</f>
        <v>60</v>
      </c>
    </row>
    <row r="731" spans="1:17" x14ac:dyDescent="0.3">
      <c r="A731" s="10" t="s">
        <v>1640</v>
      </c>
      <c r="B731" t="str">
        <f>VLOOKUP(A731,'Customer Names'!A730:E3065,5,FALSE)</f>
        <v>Stanley Torres</v>
      </c>
      <c r="C731">
        <f>VLOOKUP(A731,'Medical Examinations'!A730:J3065,2,FALSE)</f>
        <v>36.85</v>
      </c>
      <c r="D731">
        <f>VLOOKUP(A731,'Medical Examinations'!A730:J3065,4,FALSE)</f>
        <v>6.21</v>
      </c>
      <c r="E731" t="str">
        <f>VLOOKUP(A731,'Medical Examinations'!A730:J3065,6,FALSE)</f>
        <v>Yes</v>
      </c>
      <c r="F731" t="str">
        <f>VLOOKUP(A731,'Medical Examinations'!A730:K3065,7,FALSE)</f>
        <v>No</v>
      </c>
      <c r="G731" t="str">
        <f>VLOOKUP(A731,'Medical Examinations'!A730:L3065,8,FALSE)</f>
        <v>No</v>
      </c>
      <c r="H731">
        <f>VLOOKUP(A731,'Medical Examinations'!A730:M3065,9,FALSE)</f>
        <v>2</v>
      </c>
      <c r="I731" t="str">
        <f>VLOOKUP(A731,'Medical Examinations'!A730:N3065,10,FALSE)</f>
        <v>No</v>
      </c>
      <c r="J731" t="str">
        <f>VLOOKUP(A731,'Medical Examinations'!A730:O3065,3,FALSE)</f>
        <v>Obesity</v>
      </c>
      <c r="K731" t="str">
        <f>VLOOKUP(A731,'Medical Examinations'!A730:P3065,5,FALSE)</f>
        <v>Prediabetes</v>
      </c>
      <c r="L731" t="str">
        <f>VLOOKUP(A731,Table1[#All],5,FALSE)</f>
        <v>07-Jul-1959</v>
      </c>
      <c r="M731" s="16">
        <f>VLOOKUP(A731,Table1[#All],8,FALSE)</f>
        <v>13887.97</v>
      </c>
      <c r="N731" t="str">
        <f>VLOOKUP(A731,Table1[#All],9,FALSE)</f>
        <v>tier - 2</v>
      </c>
      <c r="O731" t="str">
        <f>VLOOKUP(A731,Table1[#All],10,FALSE)</f>
        <v>tier - 2</v>
      </c>
      <c r="P731" t="str">
        <f>VLOOKUP(A731,Table1[#All],12,FALSE)</f>
        <v>R1013</v>
      </c>
      <c r="Q731">
        <f>VLOOKUP(A731,Table1[#All],6,FALSE)</f>
        <v>63</v>
      </c>
    </row>
    <row r="732" spans="1:17" x14ac:dyDescent="0.3">
      <c r="A732" s="10" t="s">
        <v>1639</v>
      </c>
      <c r="B732" t="str">
        <f>VLOOKUP(A732,'Customer Names'!A731:E3066,5,FALSE)</f>
        <v>Vandongen</v>
      </c>
      <c r="C732">
        <f>VLOOKUP(A732,'Medical Examinations'!A731:J3066,2,FALSE)</f>
        <v>36.299999999999997</v>
      </c>
      <c r="D732">
        <f>VLOOKUP(A732,'Medical Examinations'!A731:J3066,4,FALSE)</f>
        <v>5.79</v>
      </c>
      <c r="E732" t="str">
        <f>VLOOKUP(A732,'Medical Examinations'!A731:J3066,6,FALSE)</f>
        <v>Yes</v>
      </c>
      <c r="F732" t="str">
        <f>VLOOKUP(A732,'Medical Examinations'!A731:K3066,7,FALSE)</f>
        <v>No</v>
      </c>
      <c r="G732" t="str">
        <f>VLOOKUP(A732,'Medical Examinations'!A731:L3066,8,FALSE)</f>
        <v>No</v>
      </c>
      <c r="H732">
        <f>VLOOKUP(A732,'Medical Examinations'!A731:M3066,9,FALSE)</f>
        <v>2</v>
      </c>
      <c r="I732" t="str">
        <f>VLOOKUP(A732,'Medical Examinations'!A731:N3066,10,FALSE)</f>
        <v>No</v>
      </c>
      <c r="J732" t="str">
        <f>VLOOKUP(A732,'Medical Examinations'!A731:O3066,3,FALSE)</f>
        <v>Obesity</v>
      </c>
      <c r="K732" t="str">
        <f>VLOOKUP(A732,'Medical Examinations'!A731:P3066,5,FALSE)</f>
        <v>Prediabetes</v>
      </c>
      <c r="L732" t="str">
        <f>VLOOKUP(A732,Table1[#All],5,FALSE)</f>
        <v>29-Dec-1959</v>
      </c>
      <c r="M732" s="16">
        <f>VLOOKUP(A732,Table1[#All],8,FALSE)</f>
        <v>13887.2</v>
      </c>
      <c r="N732" t="str">
        <f>VLOOKUP(A732,Table1[#All],9,FALSE)</f>
        <v>tier - 2</v>
      </c>
      <c r="O732" t="str">
        <f>VLOOKUP(A732,Table1[#All],10,FALSE)</f>
        <v>tier - 3</v>
      </c>
      <c r="P732" t="str">
        <f>VLOOKUP(A732,Table1[#All],12,FALSE)</f>
        <v>R1013</v>
      </c>
      <c r="Q732">
        <f>VLOOKUP(A732,Table1[#All],6,FALSE)</f>
        <v>63</v>
      </c>
    </row>
    <row r="733" spans="1:17" x14ac:dyDescent="0.3">
      <c r="A733" s="10" t="s">
        <v>1638</v>
      </c>
      <c r="B733" t="str">
        <f>VLOOKUP(A733,'Customer Names'!A732:E3067,5,FALSE)</f>
        <v>Liebald</v>
      </c>
      <c r="C733">
        <f>VLOOKUP(A733,'Medical Examinations'!A732:J3067,2,FALSE)</f>
        <v>45.34</v>
      </c>
      <c r="D733">
        <f>VLOOKUP(A733,'Medical Examinations'!A732:J3067,4,FALSE)</f>
        <v>5.69</v>
      </c>
      <c r="E733" t="str">
        <f>VLOOKUP(A733,'Medical Examinations'!A732:J3067,6,FALSE)</f>
        <v>Yes</v>
      </c>
      <c r="F733" t="str">
        <f>VLOOKUP(A733,'Medical Examinations'!A732:K3067,7,FALSE)</f>
        <v>No</v>
      </c>
      <c r="G733" t="str">
        <f>VLOOKUP(A733,'Medical Examinations'!A732:L3067,8,FALSE)</f>
        <v>No</v>
      </c>
      <c r="H733">
        <f>VLOOKUP(A733,'Medical Examinations'!A732:M3067,9,FALSE)</f>
        <v>0</v>
      </c>
      <c r="I733" t="str">
        <f>VLOOKUP(A733,'Medical Examinations'!A732:N3067,10,FALSE)</f>
        <v>No</v>
      </c>
      <c r="J733" t="str">
        <f>VLOOKUP(A733,'Medical Examinations'!A732:O3067,3,FALSE)</f>
        <v>Obesity</v>
      </c>
      <c r="K733" t="str">
        <f>VLOOKUP(A733,'Medical Examinations'!A732:P3067,5,FALSE)</f>
        <v>Normal</v>
      </c>
      <c r="L733" t="str">
        <f>VLOOKUP(A733,Table1[#All],5,FALSE)</f>
        <v>25-Sep-1985</v>
      </c>
      <c r="M733" s="16">
        <f>VLOOKUP(A733,Table1[#All],8,FALSE)</f>
        <v>13886.4</v>
      </c>
      <c r="N733" t="str">
        <f>VLOOKUP(A733,Table1[#All],9,FALSE)</f>
        <v>tier - 2</v>
      </c>
      <c r="O733" t="str">
        <f>VLOOKUP(A733,Table1[#All],10,FALSE)</f>
        <v>tier - 2</v>
      </c>
      <c r="P733" t="str">
        <f>VLOOKUP(A733,Table1[#All],12,FALSE)</f>
        <v>R1012</v>
      </c>
      <c r="Q733">
        <f>VLOOKUP(A733,Table1[#All],6,FALSE)</f>
        <v>37</v>
      </c>
    </row>
    <row r="734" spans="1:17" x14ac:dyDescent="0.3">
      <c r="A734" s="10" t="s">
        <v>1637</v>
      </c>
      <c r="B734" t="str">
        <f>VLOOKUP(A734,'Customer Names'!A733:E3068,5,FALSE)</f>
        <v>Holte</v>
      </c>
      <c r="C734">
        <f>VLOOKUP(A734,'Medical Examinations'!A733:J3068,2,FALSE)</f>
        <v>31.8</v>
      </c>
      <c r="D734">
        <f>VLOOKUP(A734,'Medical Examinations'!A733:J3068,4,FALSE)</f>
        <v>5.36</v>
      </c>
      <c r="E734" t="str">
        <f>VLOOKUP(A734,'Medical Examinations'!A733:J3068,6,FALSE)</f>
        <v>Yes</v>
      </c>
      <c r="F734" t="str">
        <f>VLOOKUP(A734,'Medical Examinations'!A733:K3068,7,FALSE)</f>
        <v>No</v>
      </c>
      <c r="G734" t="str">
        <f>VLOOKUP(A734,'Medical Examinations'!A733:L3068,8,FALSE)</f>
        <v>No</v>
      </c>
      <c r="H734">
        <f>VLOOKUP(A734,'Medical Examinations'!A733:M3068,9,FALSE)</f>
        <v>2</v>
      </c>
      <c r="I734" t="str">
        <f>VLOOKUP(A734,'Medical Examinations'!A733:N3068,10,FALSE)</f>
        <v>No</v>
      </c>
      <c r="J734" t="str">
        <f>VLOOKUP(A734,'Medical Examinations'!A733:O3068,3,FALSE)</f>
        <v>Obesity</v>
      </c>
      <c r="K734" t="str">
        <f>VLOOKUP(A734,'Medical Examinations'!A733:P3068,5,FALSE)</f>
        <v>Normal</v>
      </c>
      <c r="L734" t="str">
        <f>VLOOKUP(A734,Table1[#All],5,FALSE)</f>
        <v>05-Oct-1959</v>
      </c>
      <c r="M734" s="16">
        <f>VLOOKUP(A734,Table1[#All],8,FALSE)</f>
        <v>13880.95</v>
      </c>
      <c r="N734" t="str">
        <f>VLOOKUP(A734,Table1[#All],9,FALSE)</f>
        <v>tier - 2</v>
      </c>
      <c r="O734" t="str">
        <f>VLOOKUP(A734,Table1[#All],10,FALSE)</f>
        <v>tier - 2</v>
      </c>
      <c r="P734" t="str">
        <f>VLOOKUP(A734,Table1[#All],12,FALSE)</f>
        <v>R1011</v>
      </c>
      <c r="Q734">
        <f>VLOOKUP(A734,Table1[#All],6,FALSE)</f>
        <v>63</v>
      </c>
    </row>
    <row r="735" spans="1:17" x14ac:dyDescent="0.3">
      <c r="A735" s="10" t="s">
        <v>1636</v>
      </c>
      <c r="B735" t="str">
        <f>VLOOKUP(A735,'Customer Names'!A734:E3069,5,FALSE)</f>
        <v>Johnson</v>
      </c>
      <c r="C735">
        <f>VLOOKUP(A735,'Medical Examinations'!A734:J3069,2,FALSE)</f>
        <v>41.02</v>
      </c>
      <c r="D735">
        <f>VLOOKUP(A735,'Medical Examinations'!A734:J3069,4,FALSE)</f>
        <v>11.37</v>
      </c>
      <c r="E735" t="str">
        <f>VLOOKUP(A735,'Medical Examinations'!A734:J3069,6,FALSE)</f>
        <v>No</v>
      </c>
      <c r="F735" t="str">
        <f>VLOOKUP(A735,'Medical Examinations'!A734:K3069,7,FALSE)</f>
        <v>No</v>
      </c>
      <c r="G735" t="str">
        <f>VLOOKUP(A735,'Medical Examinations'!A734:L3069,8,FALSE)</f>
        <v>No</v>
      </c>
      <c r="H735">
        <f>VLOOKUP(A735,'Medical Examinations'!A734:M3069,9,FALSE)</f>
        <v>0</v>
      </c>
      <c r="I735" t="str">
        <f>VLOOKUP(A735,'Medical Examinations'!A734:N3069,10,FALSE)</f>
        <v>No</v>
      </c>
      <c r="J735" t="str">
        <f>VLOOKUP(A735,'Medical Examinations'!A734:O3069,3,FALSE)</f>
        <v>Obesity</v>
      </c>
      <c r="K735" t="str">
        <f>VLOOKUP(A735,'Medical Examinations'!A734:P3069,5,FALSE)</f>
        <v>Diabetes</v>
      </c>
      <c r="L735" t="str">
        <f>VLOOKUP(A735,Table1[#All],5,FALSE)</f>
        <v>19-Dec-1978</v>
      </c>
      <c r="M735" s="16">
        <f>VLOOKUP(A735,Table1[#All],8,FALSE)</f>
        <v>13874.89</v>
      </c>
      <c r="N735" t="str">
        <f>VLOOKUP(A735,Table1[#All],9,FALSE)</f>
        <v>tier - 2</v>
      </c>
      <c r="O735" t="str">
        <f>VLOOKUP(A735,Table1[#All],10,FALSE)</f>
        <v>tier - 1</v>
      </c>
      <c r="P735" t="str">
        <f>VLOOKUP(A735,Table1[#All],12,FALSE)</f>
        <v>R1012</v>
      </c>
      <c r="Q735">
        <f>VLOOKUP(A735,Table1[#All],6,FALSE)</f>
        <v>44</v>
      </c>
    </row>
    <row r="736" spans="1:17" x14ac:dyDescent="0.3">
      <c r="A736" s="10" t="s">
        <v>1635</v>
      </c>
      <c r="B736" t="str">
        <f>VLOOKUP(A736,'Customer Names'!A735:E3070,5,FALSE)</f>
        <v>Bartlett</v>
      </c>
      <c r="C736">
        <f>VLOOKUP(A736,'Medical Examinations'!A735:J3070,2,FALSE)</f>
        <v>32.68</v>
      </c>
      <c r="D736">
        <f>VLOOKUP(A736,'Medical Examinations'!A735:J3070,4,FALSE)</f>
        <v>11.87</v>
      </c>
      <c r="E736" t="str">
        <f>VLOOKUP(A736,'Medical Examinations'!A735:J3070,6,FALSE)</f>
        <v>No</v>
      </c>
      <c r="F736" t="str">
        <f>VLOOKUP(A736,'Medical Examinations'!A735:K3070,7,FALSE)</f>
        <v>No</v>
      </c>
      <c r="G736" t="str">
        <f>VLOOKUP(A736,'Medical Examinations'!A735:L3070,8,FALSE)</f>
        <v>No</v>
      </c>
      <c r="H736">
        <f>VLOOKUP(A736,'Medical Examinations'!A735:M3070,9,FALSE)</f>
        <v>0</v>
      </c>
      <c r="I736" t="str">
        <f>VLOOKUP(A736,'Medical Examinations'!A735:N3070,10,FALSE)</f>
        <v>No</v>
      </c>
      <c r="J736" t="str">
        <f>VLOOKUP(A736,'Medical Examinations'!A735:O3070,3,FALSE)</f>
        <v>Obesity</v>
      </c>
      <c r="K736" t="str">
        <f>VLOOKUP(A736,'Medical Examinations'!A735:P3070,5,FALSE)</f>
        <v>Diabetes</v>
      </c>
      <c r="L736" t="str">
        <f>VLOOKUP(A736,Table1[#All],5,FALSE)</f>
        <v>21-Jul-1960</v>
      </c>
      <c r="M736" s="16">
        <f>VLOOKUP(A736,Table1[#All],8,FALSE)</f>
        <v>13844.8</v>
      </c>
      <c r="N736" t="str">
        <f>VLOOKUP(A736,Table1[#All],9,FALSE)</f>
        <v>tier - 2</v>
      </c>
      <c r="O736" t="str">
        <f>VLOOKUP(A736,Table1[#All],10,FALSE)</f>
        <v>tier - 2</v>
      </c>
      <c r="P736" t="str">
        <f>VLOOKUP(A736,Table1[#All],12,FALSE)</f>
        <v>R1012</v>
      </c>
      <c r="Q736">
        <f>VLOOKUP(A736,Table1[#All],6,FALSE)</f>
        <v>62</v>
      </c>
    </row>
    <row r="737" spans="1:17" x14ac:dyDescent="0.3">
      <c r="A737" s="10" t="s">
        <v>1634</v>
      </c>
      <c r="B737" t="str">
        <f>VLOOKUP(A737,'Customer Names'!A736:E3071,5,FALSE)</f>
        <v>Bergman</v>
      </c>
      <c r="C737">
        <f>VLOOKUP(A737,'Medical Examinations'!A736:J3071,2,FALSE)</f>
        <v>21.7</v>
      </c>
      <c r="D737">
        <f>VLOOKUP(A737,'Medical Examinations'!A736:J3071,4,FALSE)</f>
        <v>4.9000000000000004</v>
      </c>
      <c r="E737" t="str">
        <f>VLOOKUP(A737,'Medical Examinations'!A736:J3071,6,FALSE)</f>
        <v>No</v>
      </c>
      <c r="F737" t="str">
        <f>VLOOKUP(A737,'Medical Examinations'!A736:K3071,7,FALSE)</f>
        <v>No</v>
      </c>
      <c r="G737" t="str">
        <f>VLOOKUP(A737,'Medical Examinations'!A736:L3071,8,FALSE)</f>
        <v>Yes</v>
      </c>
      <c r="H737">
        <f>VLOOKUP(A737,'Medical Examinations'!A736:M3071,9,FALSE)</f>
        <v>1</v>
      </c>
      <c r="I737" t="str">
        <f>VLOOKUP(A737,'Medical Examinations'!A736:N3071,10,FALSE)</f>
        <v>Yes</v>
      </c>
      <c r="J737" t="str">
        <f>VLOOKUP(A737,'Medical Examinations'!A736:O3071,3,FALSE)</f>
        <v>Normal Weight</v>
      </c>
      <c r="K737" t="str">
        <f>VLOOKUP(A737,'Medical Examinations'!A736:P3071,5,FALSE)</f>
        <v>Normal</v>
      </c>
      <c r="L737" t="str">
        <f>VLOOKUP(A737,Table1[#All],5,FALSE)</f>
        <v>07-Jun-2003</v>
      </c>
      <c r="M737" s="16">
        <f>VLOOKUP(A737,Table1[#All],8,FALSE)</f>
        <v>13844.51</v>
      </c>
      <c r="N737" t="str">
        <f>VLOOKUP(A737,Table1[#All],9,FALSE)</f>
        <v>tier - 2</v>
      </c>
      <c r="O737" t="str">
        <f>VLOOKUP(A737,Table1[#All],10,FALSE)</f>
        <v>tier - 1</v>
      </c>
      <c r="P737" t="str">
        <f>VLOOKUP(A737,Table1[#All],12,FALSE)</f>
        <v>R1011</v>
      </c>
      <c r="Q737">
        <f>VLOOKUP(A737,Table1[#All],6,FALSE)</f>
        <v>20</v>
      </c>
    </row>
    <row r="738" spans="1:17" x14ac:dyDescent="0.3">
      <c r="A738" s="10" t="s">
        <v>1633</v>
      </c>
      <c r="B738" t="str">
        <f>VLOOKUP(A738,'Customer Names'!A737:E3072,5,FALSE)</f>
        <v>Aitken</v>
      </c>
      <c r="C738">
        <f>VLOOKUP(A738,'Medical Examinations'!A737:J3072,2,FALSE)</f>
        <v>40.479999999999997</v>
      </c>
      <c r="D738">
        <f>VLOOKUP(A738,'Medical Examinations'!A737:J3072,4,FALSE)</f>
        <v>6.7</v>
      </c>
      <c r="E738" t="str">
        <f>VLOOKUP(A738,'Medical Examinations'!A737:J3072,6,FALSE)</f>
        <v>No</v>
      </c>
      <c r="F738" t="str">
        <f>VLOOKUP(A738,'Medical Examinations'!A737:K3072,7,FALSE)</f>
        <v>No</v>
      </c>
      <c r="G738" t="str">
        <f>VLOOKUP(A738,'Medical Examinations'!A737:L3072,8,FALSE)</f>
        <v>No</v>
      </c>
      <c r="H738">
        <f>VLOOKUP(A738,'Medical Examinations'!A737:M3072,9,FALSE)</f>
        <v>3</v>
      </c>
      <c r="I738" t="str">
        <f>VLOOKUP(A738,'Medical Examinations'!A737:N3072,10,FALSE)</f>
        <v>No</v>
      </c>
      <c r="J738" t="str">
        <f>VLOOKUP(A738,'Medical Examinations'!A737:O3072,3,FALSE)</f>
        <v>Obesity</v>
      </c>
      <c r="K738" t="str">
        <f>VLOOKUP(A738,'Medical Examinations'!A737:P3072,5,FALSE)</f>
        <v>Diabetes</v>
      </c>
      <c r="L738" t="str">
        <f>VLOOKUP(A738,Table1[#All],5,FALSE)</f>
        <v>10-Dec-1958</v>
      </c>
      <c r="M738" s="16">
        <f>VLOOKUP(A738,Table1[#All],8,FALSE)</f>
        <v>13831.12</v>
      </c>
      <c r="N738" t="str">
        <f>VLOOKUP(A738,Table1[#All],9,FALSE)</f>
        <v>tier - 3</v>
      </c>
      <c r="O738" t="str">
        <f>VLOOKUP(A738,Table1[#All],10,FALSE)</f>
        <v>tier - 1</v>
      </c>
      <c r="P738" t="str">
        <f>VLOOKUP(A738,Table1[#All],12,FALSE)</f>
        <v>R1013</v>
      </c>
      <c r="Q738">
        <f>VLOOKUP(A738,Table1[#All],6,FALSE)</f>
        <v>64</v>
      </c>
    </row>
    <row r="739" spans="1:17" x14ac:dyDescent="0.3">
      <c r="A739" s="10" t="s">
        <v>1632</v>
      </c>
      <c r="B739" t="str">
        <f>VLOOKUP(A739,'Customer Names'!A738:E3073,5,FALSE)</f>
        <v>Berger</v>
      </c>
      <c r="C739">
        <f>VLOOKUP(A739,'Medical Examinations'!A738:J3073,2,FALSE)</f>
        <v>34.5</v>
      </c>
      <c r="D739">
        <f>VLOOKUP(A739,'Medical Examinations'!A738:J3073,4,FALSE)</f>
        <v>10.3</v>
      </c>
      <c r="E739" t="str">
        <f>VLOOKUP(A739,'Medical Examinations'!A738:J3073,6,FALSE)</f>
        <v>No</v>
      </c>
      <c r="F739" t="str">
        <f>VLOOKUP(A739,'Medical Examinations'!A738:K3073,7,FALSE)</f>
        <v>No</v>
      </c>
      <c r="G739" t="str">
        <f>VLOOKUP(A739,'Medical Examinations'!A738:L3073,8,FALSE)</f>
        <v>No</v>
      </c>
      <c r="H739">
        <f>VLOOKUP(A739,'Medical Examinations'!A738:M3073,9,FALSE)</f>
        <v>3</v>
      </c>
      <c r="I739" t="str">
        <f>VLOOKUP(A739,'Medical Examinations'!A738:N3073,10,FALSE)</f>
        <v>No</v>
      </c>
      <c r="J739" t="str">
        <f>VLOOKUP(A739,'Medical Examinations'!A738:O3073,3,FALSE)</f>
        <v>Obesity</v>
      </c>
      <c r="K739" t="str">
        <f>VLOOKUP(A739,'Medical Examinations'!A738:P3073,5,FALSE)</f>
        <v>Diabetes</v>
      </c>
      <c r="L739" t="str">
        <f>VLOOKUP(A739,Table1[#All],5,FALSE)</f>
        <v>25-Nov-1958</v>
      </c>
      <c r="M739" s="16">
        <f>VLOOKUP(A739,Table1[#All],8,FALSE)</f>
        <v>13822.8</v>
      </c>
      <c r="N739" t="str">
        <f>VLOOKUP(A739,Table1[#All],9,FALSE)</f>
        <v>tier - 3</v>
      </c>
      <c r="O739" t="str">
        <f>VLOOKUP(A739,Table1[#All],10,FALSE)</f>
        <v>tier - 3</v>
      </c>
      <c r="P739" t="str">
        <f>VLOOKUP(A739,Table1[#All],12,FALSE)</f>
        <v>R1011</v>
      </c>
      <c r="Q739">
        <f>VLOOKUP(A739,Table1[#All],6,FALSE)</f>
        <v>64</v>
      </c>
    </row>
    <row r="740" spans="1:17" x14ac:dyDescent="0.3">
      <c r="A740" s="10" t="s">
        <v>1631</v>
      </c>
      <c r="B740" t="str">
        <f>VLOOKUP(A740,'Customer Names'!A739:E3074,5,FALSE)</f>
        <v>Richey</v>
      </c>
      <c r="C740">
        <f>VLOOKUP(A740,'Medical Examinations'!A739:J3074,2,FALSE)</f>
        <v>45.9</v>
      </c>
      <c r="D740">
        <f>VLOOKUP(A740,'Medical Examinations'!A739:J3074,4,FALSE)</f>
        <v>11.14</v>
      </c>
      <c r="E740" t="str">
        <f>VLOOKUP(A740,'Medical Examinations'!A739:J3074,6,FALSE)</f>
        <v>Yes</v>
      </c>
      <c r="F740" t="str">
        <f>VLOOKUP(A740,'Medical Examinations'!A739:K3074,7,FALSE)</f>
        <v>No</v>
      </c>
      <c r="G740" t="str">
        <f>VLOOKUP(A740,'Medical Examinations'!A739:L3074,8,FALSE)</f>
        <v>No</v>
      </c>
      <c r="H740">
        <f>VLOOKUP(A740,'Medical Examinations'!A739:M3074,9,FALSE)</f>
        <v>1</v>
      </c>
      <c r="I740" t="str">
        <f>VLOOKUP(A740,'Medical Examinations'!A739:N3074,10,FALSE)</f>
        <v>No</v>
      </c>
      <c r="J740" t="str">
        <f>VLOOKUP(A740,'Medical Examinations'!A739:O3074,3,FALSE)</f>
        <v>Obesity</v>
      </c>
      <c r="K740" t="str">
        <f>VLOOKUP(A740,'Medical Examinations'!A739:P3074,5,FALSE)</f>
        <v>Diabetes</v>
      </c>
      <c r="L740" t="str">
        <f>VLOOKUP(A740,Table1[#All],5,FALSE)</f>
        <v>08-Dec-1986</v>
      </c>
      <c r="M740" s="16">
        <f>VLOOKUP(A740,Table1[#All],8,FALSE)</f>
        <v>13819.49</v>
      </c>
      <c r="N740" t="str">
        <f>VLOOKUP(A740,Table1[#All],9,FALSE)</f>
        <v>tier - 3</v>
      </c>
      <c r="O740" t="str">
        <f>VLOOKUP(A740,Table1[#All],10,FALSE)</f>
        <v>tier - 2</v>
      </c>
      <c r="P740" t="str">
        <f>VLOOKUP(A740,Table1[#All],12,FALSE)</f>
        <v>R1012</v>
      </c>
      <c r="Q740">
        <f>VLOOKUP(A740,Table1[#All],6,FALSE)</f>
        <v>36</v>
      </c>
    </row>
    <row r="741" spans="1:17" x14ac:dyDescent="0.3">
      <c r="A741" s="10" t="s">
        <v>1630</v>
      </c>
      <c r="B741" t="str">
        <f>VLOOKUP(A741,'Customer Names'!A740:E3075,5,FALSE)</f>
        <v>Trotter</v>
      </c>
      <c r="C741">
        <f>VLOOKUP(A741,'Medical Examinations'!A740:J3075,2,FALSE)</f>
        <v>33.479999999999997</v>
      </c>
      <c r="D741">
        <f>VLOOKUP(A741,'Medical Examinations'!A740:J3075,4,FALSE)</f>
        <v>4.74</v>
      </c>
      <c r="E741" t="str">
        <f>VLOOKUP(A741,'Medical Examinations'!A740:J3075,6,FALSE)</f>
        <v>Yes</v>
      </c>
      <c r="F741" t="str">
        <f>VLOOKUP(A741,'Medical Examinations'!A740:K3075,7,FALSE)</f>
        <v>No</v>
      </c>
      <c r="G741" t="str">
        <f>VLOOKUP(A741,'Medical Examinations'!A740:L3075,8,FALSE)</f>
        <v>No</v>
      </c>
      <c r="H741">
        <f>VLOOKUP(A741,'Medical Examinations'!A740:M3075,9,FALSE)</f>
        <v>2</v>
      </c>
      <c r="I741" t="str">
        <f>VLOOKUP(A741,'Medical Examinations'!A740:N3075,10,FALSE)</f>
        <v>No</v>
      </c>
      <c r="J741" t="str">
        <f>VLOOKUP(A741,'Medical Examinations'!A740:O3075,3,FALSE)</f>
        <v>Obesity</v>
      </c>
      <c r="K741" t="str">
        <f>VLOOKUP(A741,'Medical Examinations'!A740:P3075,5,FALSE)</f>
        <v>Normal</v>
      </c>
      <c r="L741" t="str">
        <f>VLOOKUP(A741,Table1[#All],5,FALSE)</f>
        <v>10-Nov-1966</v>
      </c>
      <c r="M741" s="16">
        <f>VLOOKUP(A741,Table1[#All],8,FALSE)</f>
        <v>13801.61</v>
      </c>
      <c r="N741" t="str">
        <f>VLOOKUP(A741,Table1[#All],9,FALSE)</f>
        <v>tier - 3</v>
      </c>
      <c r="O741" t="str">
        <f>VLOOKUP(A741,Table1[#All],10,FALSE)</f>
        <v>tier - 3</v>
      </c>
      <c r="P741" t="str">
        <f>VLOOKUP(A741,Table1[#All],12,FALSE)</f>
        <v>R1026</v>
      </c>
      <c r="Q741">
        <f>VLOOKUP(A741,Table1[#All],6,FALSE)</f>
        <v>56</v>
      </c>
    </row>
    <row r="742" spans="1:17" x14ac:dyDescent="0.3">
      <c r="A742" s="10" t="s">
        <v>1629</v>
      </c>
      <c r="B742" t="str">
        <f>VLOOKUP(A742,'Customer Names'!A741:E3076,5,FALSE)</f>
        <v>Chavez</v>
      </c>
      <c r="C742">
        <f>VLOOKUP(A742,'Medical Examinations'!A741:J3076,2,FALSE)</f>
        <v>28.31</v>
      </c>
      <c r="D742">
        <f>VLOOKUP(A742,'Medical Examinations'!A741:J3076,4,FALSE)</f>
        <v>5.96</v>
      </c>
      <c r="E742" t="str">
        <f>VLOOKUP(A742,'Medical Examinations'!A741:J3076,6,FALSE)</f>
        <v>Yes</v>
      </c>
      <c r="F742" t="str">
        <f>VLOOKUP(A742,'Medical Examinations'!A741:K3076,7,FALSE)</f>
        <v>No</v>
      </c>
      <c r="G742" t="str">
        <f>VLOOKUP(A742,'Medical Examinations'!A741:L3076,8,FALSE)</f>
        <v>No</v>
      </c>
      <c r="H742">
        <f>VLOOKUP(A742,'Medical Examinations'!A741:M3076,9,FALSE)</f>
        <v>2</v>
      </c>
      <c r="I742" t="str">
        <f>VLOOKUP(A742,'Medical Examinations'!A741:N3076,10,FALSE)</f>
        <v>No</v>
      </c>
      <c r="J742" t="str">
        <f>VLOOKUP(A742,'Medical Examinations'!A741:O3076,3,FALSE)</f>
        <v>Over Weight</v>
      </c>
      <c r="K742" t="str">
        <f>VLOOKUP(A742,'Medical Examinations'!A741:P3076,5,FALSE)</f>
        <v>Prediabetes</v>
      </c>
      <c r="L742" t="str">
        <f>VLOOKUP(A742,Table1[#All],5,FALSE)</f>
        <v>06-Aug-1959</v>
      </c>
      <c r="M742" s="16">
        <f>VLOOKUP(A742,Table1[#All],8,FALSE)</f>
        <v>13770.1</v>
      </c>
      <c r="N742" t="str">
        <f>VLOOKUP(A742,Table1[#All],9,FALSE)</f>
        <v>tier - 3</v>
      </c>
      <c r="O742" t="str">
        <f>VLOOKUP(A742,Table1[#All],10,FALSE)</f>
        <v>tier - 1</v>
      </c>
      <c r="P742" t="str">
        <f>VLOOKUP(A742,Table1[#All],12,FALSE)</f>
        <v>R1012</v>
      </c>
      <c r="Q742">
        <f>VLOOKUP(A742,Table1[#All],6,FALSE)</f>
        <v>63</v>
      </c>
    </row>
    <row r="743" spans="1:17" x14ac:dyDescent="0.3">
      <c r="A743" s="10" t="s">
        <v>1628</v>
      </c>
      <c r="B743" t="str">
        <f>VLOOKUP(A743,'Customer Names'!A742:E3077,5,FALSE)</f>
        <v>Orifice</v>
      </c>
      <c r="C743">
        <f>VLOOKUP(A743,'Medical Examinations'!A742:J3077,2,FALSE)</f>
        <v>21.565000000000001</v>
      </c>
      <c r="D743">
        <f>VLOOKUP(A743,'Medical Examinations'!A742:J3077,4,FALSE)</f>
        <v>4.95</v>
      </c>
      <c r="E743" t="str">
        <f>VLOOKUP(A743,'Medical Examinations'!A742:J3077,6,FALSE)</f>
        <v>No</v>
      </c>
      <c r="F743" t="str">
        <f>VLOOKUP(A743,'Medical Examinations'!A742:K3077,7,FALSE)</f>
        <v>Yes</v>
      </c>
      <c r="G743" t="str">
        <f>VLOOKUP(A743,'Medical Examinations'!A742:L3077,8,FALSE)</f>
        <v>No</v>
      </c>
      <c r="H743">
        <f>VLOOKUP(A743,'Medical Examinations'!A742:M3077,9,FALSE)</f>
        <v>1</v>
      </c>
      <c r="I743" t="str">
        <f>VLOOKUP(A743,'Medical Examinations'!A742:N3077,10,FALSE)</f>
        <v>Yes</v>
      </c>
      <c r="J743" t="str">
        <f>VLOOKUP(A743,'Medical Examinations'!A742:O3077,3,FALSE)</f>
        <v>Normal Weight</v>
      </c>
      <c r="K743" t="str">
        <f>VLOOKUP(A743,'Medical Examinations'!A742:P3077,5,FALSE)</f>
        <v>Normal</v>
      </c>
      <c r="L743" t="str">
        <f>VLOOKUP(A743,Table1[#All],5,FALSE)</f>
        <v>16-Jul-2004</v>
      </c>
      <c r="M743" s="16">
        <f>VLOOKUP(A743,Table1[#All],8,FALSE)</f>
        <v>13747.87</v>
      </c>
      <c r="N743" t="str">
        <f>VLOOKUP(A743,Table1[#All],9,FALSE)</f>
        <v>tier - 3</v>
      </c>
      <c r="O743" t="str">
        <f>VLOOKUP(A743,Table1[#All],10,FALSE)</f>
        <v>tier - 2</v>
      </c>
      <c r="P743" t="str">
        <f>VLOOKUP(A743,Table1[#All],12,FALSE)</f>
        <v>R1018</v>
      </c>
      <c r="Q743">
        <f>VLOOKUP(A743,Table1[#All],6,FALSE)</f>
        <v>18</v>
      </c>
    </row>
    <row r="744" spans="1:17" x14ac:dyDescent="0.3">
      <c r="A744" s="10" t="s">
        <v>1627</v>
      </c>
      <c r="B744" t="str">
        <f>VLOOKUP(A744,'Customer Names'!A743:E3078,5,FALSE)</f>
        <v>Farkash</v>
      </c>
      <c r="C744">
        <f>VLOOKUP(A744,'Medical Examinations'!A743:J3078,2,FALSE)</f>
        <v>35.590000000000003</v>
      </c>
      <c r="D744">
        <f>VLOOKUP(A744,'Medical Examinations'!A743:J3078,4,FALSE)</f>
        <v>5.21</v>
      </c>
      <c r="E744" t="str">
        <f>VLOOKUP(A744,'Medical Examinations'!A743:J3078,6,FALSE)</f>
        <v>Yes</v>
      </c>
      <c r="F744" t="str">
        <f>VLOOKUP(A744,'Medical Examinations'!A743:K3078,7,FALSE)</f>
        <v>No</v>
      </c>
      <c r="G744" t="str">
        <f>VLOOKUP(A744,'Medical Examinations'!A743:L3078,8,FALSE)</f>
        <v>Yes</v>
      </c>
      <c r="H744">
        <f>VLOOKUP(A744,'Medical Examinations'!A743:M3078,9,FALSE)</f>
        <v>1</v>
      </c>
      <c r="I744" t="str">
        <f>VLOOKUP(A744,'Medical Examinations'!A743:N3078,10,FALSE)</f>
        <v>No</v>
      </c>
      <c r="J744" t="str">
        <f>VLOOKUP(A744,'Medical Examinations'!A743:O3078,3,FALSE)</f>
        <v>Obesity</v>
      </c>
      <c r="K744" t="str">
        <f>VLOOKUP(A744,'Medical Examinations'!A743:P3078,5,FALSE)</f>
        <v>Normal</v>
      </c>
      <c r="L744" t="str">
        <f>VLOOKUP(A744,Table1[#All],5,FALSE)</f>
        <v>23-Oct-1969</v>
      </c>
      <c r="M744" s="16">
        <f>VLOOKUP(A744,Table1[#All],8,FALSE)</f>
        <v>13746.74</v>
      </c>
      <c r="N744" t="str">
        <f>VLOOKUP(A744,Table1[#All],9,FALSE)</f>
        <v>tier - 3</v>
      </c>
      <c r="O744" t="str">
        <f>VLOOKUP(A744,Table1[#All],10,FALSE)</f>
        <v>tier - 2</v>
      </c>
      <c r="P744" t="str">
        <f>VLOOKUP(A744,Table1[#All],12,FALSE)</f>
        <v>R1026</v>
      </c>
      <c r="Q744">
        <f>VLOOKUP(A744,Table1[#All],6,FALSE)</f>
        <v>53</v>
      </c>
    </row>
    <row r="745" spans="1:17" x14ac:dyDescent="0.3">
      <c r="A745" s="10" t="s">
        <v>1626</v>
      </c>
      <c r="B745" t="str">
        <f>VLOOKUP(A745,'Customer Names'!A744:E3079,5,FALSE)</f>
        <v>Hribar</v>
      </c>
      <c r="C745">
        <f>VLOOKUP(A745,'Medical Examinations'!A744:J3079,2,FALSE)</f>
        <v>43.44</v>
      </c>
      <c r="D745">
        <f>VLOOKUP(A745,'Medical Examinations'!A744:J3079,4,FALSE)</f>
        <v>4.8600000000000003</v>
      </c>
      <c r="E745" t="str">
        <f>VLOOKUP(A745,'Medical Examinations'!A744:J3079,6,FALSE)</f>
        <v>Yes</v>
      </c>
      <c r="F745" t="str">
        <f>VLOOKUP(A745,'Medical Examinations'!A744:K3079,7,FALSE)</f>
        <v>No</v>
      </c>
      <c r="G745" t="str">
        <f>VLOOKUP(A745,'Medical Examinations'!A744:L3079,8,FALSE)</f>
        <v>No</v>
      </c>
      <c r="H745">
        <f>VLOOKUP(A745,'Medical Examinations'!A744:M3079,9,FALSE)</f>
        <v>0</v>
      </c>
      <c r="I745" t="str">
        <f>VLOOKUP(A745,'Medical Examinations'!A744:N3079,10,FALSE)</f>
        <v>No</v>
      </c>
      <c r="J745" t="str">
        <f>VLOOKUP(A745,'Medical Examinations'!A744:O3079,3,FALSE)</f>
        <v>Obesity</v>
      </c>
      <c r="K745" t="str">
        <f>VLOOKUP(A745,'Medical Examinations'!A744:P3079,5,FALSE)</f>
        <v>Normal</v>
      </c>
      <c r="L745" t="str">
        <f>VLOOKUP(A745,Table1[#All],5,FALSE)</f>
        <v>29-Aug-1985</v>
      </c>
      <c r="M745" s="16">
        <f>VLOOKUP(A745,Table1[#All],8,FALSE)</f>
        <v>13726.21</v>
      </c>
      <c r="N745" t="str">
        <f>VLOOKUP(A745,Table1[#All],9,FALSE)</f>
        <v>tier - 3</v>
      </c>
      <c r="O745" t="str">
        <f>VLOOKUP(A745,Table1[#All],10,FALSE)</f>
        <v>tier - 3</v>
      </c>
      <c r="P745" t="str">
        <f>VLOOKUP(A745,Table1[#All],12,FALSE)</f>
        <v>R1026</v>
      </c>
      <c r="Q745">
        <f>VLOOKUP(A745,Table1[#All],6,FALSE)</f>
        <v>37</v>
      </c>
    </row>
    <row r="746" spans="1:17" x14ac:dyDescent="0.3">
      <c r="A746" s="10" t="s">
        <v>1625</v>
      </c>
      <c r="B746" t="str">
        <f>VLOOKUP(A746,'Customer Names'!A745:E3080,5,FALSE)</f>
        <v>Crawford</v>
      </c>
      <c r="C746">
        <f>VLOOKUP(A746,'Medical Examinations'!A745:J3080,2,FALSE)</f>
        <v>21.754999999999999</v>
      </c>
      <c r="D746">
        <f>VLOOKUP(A746,'Medical Examinations'!A745:J3080,4,FALSE)</f>
        <v>7.79</v>
      </c>
      <c r="E746" t="str">
        <f>VLOOKUP(A746,'Medical Examinations'!A745:J3080,6,FALSE)</f>
        <v>Yes</v>
      </c>
      <c r="F746" t="str">
        <f>VLOOKUP(A746,'Medical Examinations'!A745:K3080,7,FALSE)</f>
        <v>No</v>
      </c>
      <c r="G746" t="str">
        <f>VLOOKUP(A746,'Medical Examinations'!A745:L3080,8,FALSE)</f>
        <v>No</v>
      </c>
      <c r="H746">
        <f>VLOOKUP(A746,'Medical Examinations'!A745:M3080,9,FALSE)</f>
        <v>0</v>
      </c>
      <c r="I746" t="str">
        <f>VLOOKUP(A746,'Medical Examinations'!A745:N3080,10,FALSE)</f>
        <v>No</v>
      </c>
      <c r="J746" t="str">
        <f>VLOOKUP(A746,'Medical Examinations'!A745:O3080,3,FALSE)</f>
        <v>Normal Weight</v>
      </c>
      <c r="K746" t="str">
        <f>VLOOKUP(A746,'Medical Examinations'!A745:P3080,5,FALSE)</f>
        <v>Diabetes</v>
      </c>
      <c r="L746" t="str">
        <f>VLOOKUP(A746,Table1[#All],5,FALSE)</f>
        <v>02-Aug-1981</v>
      </c>
      <c r="M746" s="16">
        <f>VLOOKUP(A746,Table1[#All],8,FALSE)</f>
        <v>13725.47</v>
      </c>
      <c r="N746" t="str">
        <f>VLOOKUP(A746,Table1[#All],9,FALSE)</f>
        <v>tier - 3</v>
      </c>
      <c r="O746" t="str">
        <f>VLOOKUP(A746,Table1[#All],10,FALSE)</f>
        <v>tier - 2</v>
      </c>
      <c r="P746" t="str">
        <f>VLOOKUP(A746,Table1[#All],12,FALSE)</f>
        <v>R1024</v>
      </c>
      <c r="Q746">
        <f>VLOOKUP(A746,Table1[#All],6,FALSE)</f>
        <v>41</v>
      </c>
    </row>
    <row r="747" spans="1:17" x14ac:dyDescent="0.3">
      <c r="A747" s="10" t="s">
        <v>1624</v>
      </c>
      <c r="B747" t="str">
        <f>VLOOKUP(A747,'Customer Names'!A746:E3081,5,FALSE)</f>
        <v>Sittlington</v>
      </c>
      <c r="C747">
        <f>VLOOKUP(A747,'Medical Examinations'!A746:J3081,2,FALSE)</f>
        <v>44.55</v>
      </c>
      <c r="D747">
        <f>VLOOKUP(A747,'Medical Examinations'!A746:J3081,4,FALSE)</f>
        <v>7.12</v>
      </c>
      <c r="E747" t="str">
        <f>VLOOKUP(A747,'Medical Examinations'!A746:J3081,6,FALSE)</f>
        <v>Yes</v>
      </c>
      <c r="F747" t="str">
        <f>VLOOKUP(A747,'Medical Examinations'!A746:K3081,7,FALSE)</f>
        <v>No</v>
      </c>
      <c r="G747" t="str">
        <f>VLOOKUP(A747,'Medical Examinations'!A746:L3081,8,FALSE)</f>
        <v>No</v>
      </c>
      <c r="H747">
        <f>VLOOKUP(A747,'Medical Examinations'!A746:M3081,9,FALSE)</f>
        <v>1</v>
      </c>
      <c r="I747" t="str">
        <f>VLOOKUP(A747,'Medical Examinations'!A746:N3081,10,FALSE)</f>
        <v>No</v>
      </c>
      <c r="J747" t="str">
        <f>VLOOKUP(A747,'Medical Examinations'!A746:O3081,3,FALSE)</f>
        <v>Obesity</v>
      </c>
      <c r="K747" t="str">
        <f>VLOOKUP(A747,'Medical Examinations'!A746:P3081,5,FALSE)</f>
        <v>Diabetes</v>
      </c>
      <c r="L747" t="str">
        <f>VLOOKUP(A747,Table1[#All],5,FALSE)</f>
        <v>24-Nov-1986</v>
      </c>
      <c r="M747" s="16">
        <f>VLOOKUP(A747,Table1[#All],8,FALSE)</f>
        <v>13714.55</v>
      </c>
      <c r="N747" t="str">
        <f>VLOOKUP(A747,Table1[#All],9,FALSE)</f>
        <v>tier - 3</v>
      </c>
      <c r="O747" t="str">
        <f>VLOOKUP(A747,Table1[#All],10,FALSE)</f>
        <v>tier - 2</v>
      </c>
      <c r="P747" t="str">
        <f>VLOOKUP(A747,Table1[#All],12,FALSE)</f>
        <v>R1023</v>
      </c>
      <c r="Q747">
        <f>VLOOKUP(A747,Table1[#All],6,FALSE)</f>
        <v>36</v>
      </c>
    </row>
    <row r="748" spans="1:17" x14ac:dyDescent="0.3">
      <c r="A748" s="10" t="s">
        <v>1623</v>
      </c>
      <c r="B748" t="str">
        <f>VLOOKUP(A748,'Customer Names'!A747:E3082,5,FALSE)</f>
        <v>Silbert</v>
      </c>
      <c r="C748">
        <f>VLOOKUP(A748,'Medical Examinations'!A747:J3082,2,FALSE)</f>
        <v>43.32</v>
      </c>
      <c r="D748">
        <f>VLOOKUP(A748,'Medical Examinations'!A747:J3082,4,FALSE)</f>
        <v>4.67</v>
      </c>
      <c r="E748" t="str">
        <f>VLOOKUP(A748,'Medical Examinations'!A747:J3082,6,FALSE)</f>
        <v>Yes</v>
      </c>
      <c r="F748" t="str">
        <f>VLOOKUP(A748,'Medical Examinations'!A747:K3082,7,FALSE)</f>
        <v>No</v>
      </c>
      <c r="G748" t="str">
        <f>VLOOKUP(A748,'Medical Examinations'!A747:L3082,8,FALSE)</f>
        <v>No</v>
      </c>
      <c r="H748">
        <f>VLOOKUP(A748,'Medical Examinations'!A747:M3082,9,FALSE)</f>
        <v>0</v>
      </c>
      <c r="I748" t="str">
        <f>VLOOKUP(A748,'Medical Examinations'!A747:N3082,10,FALSE)</f>
        <v>No</v>
      </c>
      <c r="J748" t="str">
        <f>VLOOKUP(A748,'Medical Examinations'!A747:O3082,3,FALSE)</f>
        <v>Obesity</v>
      </c>
      <c r="K748" t="str">
        <f>VLOOKUP(A748,'Medical Examinations'!A747:P3082,5,FALSE)</f>
        <v>Normal</v>
      </c>
      <c r="L748" t="str">
        <f>VLOOKUP(A748,Table1[#All],5,FALSE)</f>
        <v>14-Sep-1985</v>
      </c>
      <c r="M748" s="16">
        <f>VLOOKUP(A748,Table1[#All],8,FALSE)</f>
        <v>13685.51</v>
      </c>
      <c r="N748" t="str">
        <f>VLOOKUP(A748,Table1[#All],9,FALSE)</f>
        <v>tier - 3</v>
      </c>
      <c r="O748" t="str">
        <f>VLOOKUP(A748,Table1[#All],10,FALSE)</f>
        <v>tier - 1</v>
      </c>
      <c r="P748" t="str">
        <f>VLOOKUP(A748,Table1[#All],12,FALSE)</f>
        <v>R1026</v>
      </c>
      <c r="Q748">
        <f>VLOOKUP(A748,Table1[#All],6,FALSE)</f>
        <v>37</v>
      </c>
    </row>
    <row r="749" spans="1:17" x14ac:dyDescent="0.3">
      <c r="A749" s="10" t="s">
        <v>1622</v>
      </c>
      <c r="B749" t="str">
        <f>VLOOKUP(A749,'Customer Names'!A748:E3083,5,FALSE)</f>
        <v>Carrique</v>
      </c>
      <c r="C749">
        <f>VLOOKUP(A749,'Medical Examinations'!A748:J3083,2,FALSE)</f>
        <v>31.23</v>
      </c>
      <c r="D749">
        <f>VLOOKUP(A749,'Medical Examinations'!A748:J3083,4,FALSE)</f>
        <v>9.1199999999999992</v>
      </c>
      <c r="E749" t="str">
        <f>VLOOKUP(A749,'Medical Examinations'!A748:J3083,6,FALSE)</f>
        <v>Yes</v>
      </c>
      <c r="F749" t="str">
        <f>VLOOKUP(A749,'Medical Examinations'!A748:K3083,7,FALSE)</f>
        <v>No</v>
      </c>
      <c r="G749" t="str">
        <f>VLOOKUP(A749,'Medical Examinations'!A748:L3083,8,FALSE)</f>
        <v>Yes</v>
      </c>
      <c r="H749">
        <f>VLOOKUP(A749,'Medical Examinations'!A748:M3083,9,FALSE)</f>
        <v>1</v>
      </c>
      <c r="I749" t="str">
        <f>VLOOKUP(A749,'Medical Examinations'!A748:N3083,10,FALSE)</f>
        <v>No</v>
      </c>
      <c r="J749" t="str">
        <f>VLOOKUP(A749,'Medical Examinations'!A748:O3083,3,FALSE)</f>
        <v>Obesity</v>
      </c>
      <c r="K749" t="str">
        <f>VLOOKUP(A749,'Medical Examinations'!A748:P3083,5,FALSE)</f>
        <v>Diabetes</v>
      </c>
      <c r="L749" t="str">
        <f>VLOOKUP(A749,Table1[#All],5,FALSE)</f>
        <v>04-Aug-1963</v>
      </c>
      <c r="M749" s="16">
        <f>VLOOKUP(A749,Table1[#All],8,FALSE)</f>
        <v>13677.68</v>
      </c>
      <c r="N749" t="str">
        <f>VLOOKUP(A749,Table1[#All],9,FALSE)</f>
        <v>tier - 3</v>
      </c>
      <c r="O749" t="str">
        <f>VLOOKUP(A749,Table1[#All],10,FALSE)</f>
        <v>tier - 2</v>
      </c>
      <c r="P749" t="str">
        <f>VLOOKUP(A749,Table1[#All],12,FALSE)</f>
        <v>R1021</v>
      </c>
      <c r="Q749">
        <f>VLOOKUP(A749,Table1[#All],6,FALSE)</f>
        <v>59</v>
      </c>
    </row>
    <row r="750" spans="1:17" x14ac:dyDescent="0.3">
      <c r="A750" s="10" t="s">
        <v>1621</v>
      </c>
      <c r="B750" t="str">
        <f>VLOOKUP(A750,'Customer Names'!A749:E3084,5,FALSE)</f>
        <v>Kosla</v>
      </c>
      <c r="C750">
        <f>VLOOKUP(A750,'Medical Examinations'!A749:J3084,2,FALSE)</f>
        <v>42.81</v>
      </c>
      <c r="D750">
        <f>VLOOKUP(A750,'Medical Examinations'!A749:J3084,4,FALSE)</f>
        <v>4.1500000000000004</v>
      </c>
      <c r="E750" t="str">
        <f>VLOOKUP(A750,'Medical Examinations'!A749:J3084,6,FALSE)</f>
        <v>No</v>
      </c>
      <c r="F750" t="str">
        <f>VLOOKUP(A750,'Medical Examinations'!A749:K3084,7,FALSE)</f>
        <v>No</v>
      </c>
      <c r="G750" t="str">
        <f>VLOOKUP(A750,'Medical Examinations'!A749:L3084,8,FALSE)</f>
        <v>No</v>
      </c>
      <c r="H750">
        <f>VLOOKUP(A750,'Medical Examinations'!A749:M3084,9,FALSE)</f>
        <v>1</v>
      </c>
      <c r="I750" t="str">
        <f>VLOOKUP(A750,'Medical Examinations'!A749:N3084,10,FALSE)</f>
        <v>No</v>
      </c>
      <c r="J750" t="str">
        <f>VLOOKUP(A750,'Medical Examinations'!A749:O3084,3,FALSE)</f>
        <v>Obesity</v>
      </c>
      <c r="K750" t="str">
        <f>VLOOKUP(A750,'Medical Examinations'!A749:P3084,5,FALSE)</f>
        <v>Normal</v>
      </c>
      <c r="L750" t="str">
        <f>VLOOKUP(A750,Table1[#All],5,FALSE)</f>
        <v>20-Jul-1984</v>
      </c>
      <c r="M750" s="16">
        <f>VLOOKUP(A750,Table1[#All],8,FALSE)</f>
        <v>13638.06</v>
      </c>
      <c r="N750" t="str">
        <f>VLOOKUP(A750,Table1[#All],9,FALSE)</f>
        <v>tier - 3</v>
      </c>
      <c r="O750" t="str">
        <f>VLOOKUP(A750,Table1[#All],10,FALSE)</f>
        <v>tier - 3</v>
      </c>
      <c r="P750" t="str">
        <f>VLOOKUP(A750,Table1[#All],12,FALSE)</f>
        <v>R1023</v>
      </c>
      <c r="Q750">
        <f>VLOOKUP(A750,Table1[#All],6,FALSE)</f>
        <v>38</v>
      </c>
    </row>
    <row r="751" spans="1:17" x14ac:dyDescent="0.3">
      <c r="A751" s="10" t="s">
        <v>1620</v>
      </c>
      <c r="B751" t="str">
        <f>VLOOKUP(A751,'Customer Names'!A750:E3085,5,FALSE)</f>
        <v>Parker</v>
      </c>
      <c r="C751">
        <f>VLOOKUP(A751,'Medical Examinations'!A750:J3085,2,FALSE)</f>
        <v>35.909999999999997</v>
      </c>
      <c r="D751">
        <f>VLOOKUP(A751,'Medical Examinations'!A750:J3085,4,FALSE)</f>
        <v>6.72</v>
      </c>
      <c r="E751" t="str">
        <f>VLOOKUP(A751,'Medical Examinations'!A750:J3085,6,FALSE)</f>
        <v>Yes</v>
      </c>
      <c r="F751" t="str">
        <f>VLOOKUP(A751,'Medical Examinations'!A750:K3085,7,FALSE)</f>
        <v>No</v>
      </c>
      <c r="G751" t="str">
        <f>VLOOKUP(A751,'Medical Examinations'!A750:L3085,8,FALSE)</f>
        <v>No</v>
      </c>
      <c r="H751">
        <f>VLOOKUP(A751,'Medical Examinations'!A750:M3085,9,FALSE)</f>
        <v>2</v>
      </c>
      <c r="I751" t="str">
        <f>VLOOKUP(A751,'Medical Examinations'!A750:N3085,10,FALSE)</f>
        <v>No</v>
      </c>
      <c r="J751" t="str">
        <f>VLOOKUP(A751,'Medical Examinations'!A750:O3085,3,FALSE)</f>
        <v>Obesity</v>
      </c>
      <c r="K751" t="str">
        <f>VLOOKUP(A751,'Medical Examinations'!A750:P3085,5,FALSE)</f>
        <v>Diabetes</v>
      </c>
      <c r="L751" t="str">
        <f>VLOOKUP(A751,Table1[#All],5,FALSE)</f>
        <v>24-Dec-1961</v>
      </c>
      <c r="M751" s="16">
        <f>VLOOKUP(A751,Table1[#All],8,FALSE)</f>
        <v>13635.64</v>
      </c>
      <c r="N751" t="str">
        <f>VLOOKUP(A751,Table1[#All],9,FALSE)</f>
        <v>tier - 3</v>
      </c>
      <c r="O751" t="str">
        <f>VLOOKUP(A751,Table1[#All],10,FALSE)</f>
        <v>tier - 3</v>
      </c>
      <c r="P751" t="str">
        <f>VLOOKUP(A751,Table1[#All],12,FALSE)</f>
        <v>R1024</v>
      </c>
      <c r="Q751">
        <f>VLOOKUP(A751,Table1[#All],6,FALSE)</f>
        <v>61</v>
      </c>
    </row>
    <row r="752" spans="1:17" x14ac:dyDescent="0.3">
      <c r="A752" s="10" t="s">
        <v>1619</v>
      </c>
      <c r="B752" t="str">
        <f>VLOOKUP(A752,'Customer Names'!A751:E3086,5,FALSE)</f>
        <v>Horton</v>
      </c>
      <c r="C752">
        <f>VLOOKUP(A752,'Medical Examinations'!A751:J3086,2,FALSE)</f>
        <v>36.65</v>
      </c>
      <c r="D752">
        <f>VLOOKUP(A752,'Medical Examinations'!A751:J3086,4,FALSE)</f>
        <v>5.01</v>
      </c>
      <c r="E752" t="str">
        <f>VLOOKUP(A752,'Medical Examinations'!A751:J3086,6,FALSE)</f>
        <v>Yes</v>
      </c>
      <c r="F752" t="str">
        <f>VLOOKUP(A752,'Medical Examinations'!A751:K3086,7,FALSE)</f>
        <v>No</v>
      </c>
      <c r="G752" t="str">
        <f>VLOOKUP(A752,'Medical Examinations'!A751:L3086,8,FALSE)</f>
        <v>Yes</v>
      </c>
      <c r="H752">
        <f>VLOOKUP(A752,'Medical Examinations'!A751:M3086,9,FALSE)</f>
        <v>1</v>
      </c>
      <c r="I752" t="str">
        <f>VLOOKUP(A752,'Medical Examinations'!A751:N3086,10,FALSE)</f>
        <v>No</v>
      </c>
      <c r="J752" t="str">
        <f>VLOOKUP(A752,'Medical Examinations'!A751:O3086,3,FALSE)</f>
        <v>Obesity</v>
      </c>
      <c r="K752" t="str">
        <f>VLOOKUP(A752,'Medical Examinations'!A751:P3086,5,FALSE)</f>
        <v>Normal</v>
      </c>
      <c r="L752" t="str">
        <f>VLOOKUP(A752,Table1[#All],5,FALSE)</f>
        <v>26-Jul-1969</v>
      </c>
      <c r="M752" s="16">
        <f>VLOOKUP(A752,Table1[#All],8,FALSE)</f>
        <v>13622.01</v>
      </c>
      <c r="N752" t="str">
        <f>VLOOKUP(A752,Table1[#All],9,FALSE)</f>
        <v>tier - 3</v>
      </c>
      <c r="O752" t="str">
        <f>VLOOKUP(A752,Table1[#All],10,FALSE)</f>
        <v>tier - 3</v>
      </c>
      <c r="P752" t="str">
        <f>VLOOKUP(A752,Table1[#All],12,FALSE)</f>
        <v>R1012</v>
      </c>
      <c r="Q752">
        <f>VLOOKUP(A752,Table1[#All],6,FALSE)</f>
        <v>53</v>
      </c>
    </row>
    <row r="753" spans="1:17" x14ac:dyDescent="0.3">
      <c r="A753" s="10" t="s">
        <v>1618</v>
      </c>
      <c r="B753" t="str">
        <f>VLOOKUP(A753,'Customer Names'!A752:E3087,5,FALSE)</f>
        <v>Boller</v>
      </c>
      <c r="C753">
        <f>VLOOKUP(A753,'Medical Examinations'!A752:J3087,2,FALSE)</f>
        <v>22.04</v>
      </c>
      <c r="D753">
        <f>VLOOKUP(A753,'Medical Examinations'!A752:J3087,4,FALSE)</f>
        <v>10.9</v>
      </c>
      <c r="E753" t="str">
        <f>VLOOKUP(A753,'Medical Examinations'!A752:J3087,6,FALSE)</f>
        <v>Yes</v>
      </c>
      <c r="F753" t="str">
        <f>VLOOKUP(A753,'Medical Examinations'!A752:K3087,7,FALSE)</f>
        <v>No</v>
      </c>
      <c r="G753" t="str">
        <f>VLOOKUP(A753,'Medical Examinations'!A752:L3087,8,FALSE)</f>
        <v>No</v>
      </c>
      <c r="H753">
        <f>VLOOKUP(A753,'Medical Examinations'!A752:M3087,9,FALSE)</f>
        <v>2</v>
      </c>
      <c r="I753" t="str">
        <f>VLOOKUP(A753,'Medical Examinations'!A752:N3087,10,FALSE)</f>
        <v>No</v>
      </c>
      <c r="J753" t="str">
        <f>VLOOKUP(A753,'Medical Examinations'!A752:O3087,3,FALSE)</f>
        <v>Normal Weight</v>
      </c>
      <c r="K753" t="str">
        <f>VLOOKUP(A753,'Medical Examinations'!A752:P3087,5,FALSE)</f>
        <v>Diabetes</v>
      </c>
      <c r="L753" t="str">
        <f>VLOOKUP(A753,Table1[#All],5,FALSE)</f>
        <v>18-Nov-1961</v>
      </c>
      <c r="M753" s="16">
        <f>VLOOKUP(A753,Table1[#All],8,FALSE)</f>
        <v>13616.36</v>
      </c>
      <c r="N753" t="str">
        <f>VLOOKUP(A753,Table1[#All],9,FALSE)</f>
        <v>tier - 3</v>
      </c>
      <c r="O753" t="str">
        <f>VLOOKUP(A753,Table1[#All],10,FALSE)</f>
        <v>tier - 3</v>
      </c>
      <c r="P753" t="str">
        <f>VLOOKUP(A753,Table1[#All],12,FALSE)</f>
        <v>R1024</v>
      </c>
      <c r="Q753">
        <f>VLOOKUP(A753,Table1[#All],6,FALSE)</f>
        <v>61</v>
      </c>
    </row>
    <row r="754" spans="1:17" x14ac:dyDescent="0.3">
      <c r="A754" s="10" t="s">
        <v>1617</v>
      </c>
      <c r="B754" t="str">
        <f>VLOOKUP(A754,'Customer Names'!A753:E3088,5,FALSE)</f>
        <v>Olaru</v>
      </c>
      <c r="C754">
        <f>VLOOKUP(A754,'Medical Examinations'!A753:J3088,2,FALSE)</f>
        <v>31.824999999999999</v>
      </c>
      <c r="D754">
        <f>VLOOKUP(A754,'Medical Examinations'!A753:J3088,4,FALSE)</f>
        <v>5.52</v>
      </c>
      <c r="E754" t="str">
        <f>VLOOKUP(A754,'Medical Examinations'!A753:J3088,6,FALSE)</f>
        <v>Yes</v>
      </c>
      <c r="F754" t="str">
        <f>VLOOKUP(A754,'Medical Examinations'!A753:K3088,7,FALSE)</f>
        <v>No</v>
      </c>
      <c r="G754" t="str">
        <f>VLOOKUP(A754,'Medical Examinations'!A753:L3088,8,FALSE)</f>
        <v>No</v>
      </c>
      <c r="H754">
        <f>VLOOKUP(A754,'Medical Examinations'!A753:M3088,9,FALSE)</f>
        <v>1</v>
      </c>
      <c r="I754" t="str">
        <f>VLOOKUP(A754,'Medical Examinations'!A753:N3088,10,FALSE)</f>
        <v>No</v>
      </c>
      <c r="J754" t="str">
        <f>VLOOKUP(A754,'Medical Examinations'!A753:O3088,3,FALSE)</f>
        <v>Obesity</v>
      </c>
      <c r="K754" t="str">
        <f>VLOOKUP(A754,'Medical Examinations'!A753:P3088,5,FALSE)</f>
        <v>Normal</v>
      </c>
      <c r="L754" t="str">
        <f>VLOOKUP(A754,Table1[#All],5,FALSE)</f>
        <v>10-Sep-1964</v>
      </c>
      <c r="M754" s="16">
        <f>VLOOKUP(A754,Table1[#All],8,FALSE)</f>
        <v>13607.37</v>
      </c>
      <c r="N754" t="str">
        <f>VLOOKUP(A754,Table1[#All],9,FALSE)</f>
        <v>tier - 3</v>
      </c>
      <c r="O754" t="str">
        <f>VLOOKUP(A754,Table1[#All],10,FALSE)</f>
        <v>tier - 1</v>
      </c>
      <c r="P754" t="str">
        <f>VLOOKUP(A754,Table1[#All],12,FALSE)</f>
        <v>R1024</v>
      </c>
      <c r="Q754">
        <f>VLOOKUP(A754,Table1[#All],6,FALSE)</f>
        <v>58</v>
      </c>
    </row>
    <row r="755" spans="1:17" x14ac:dyDescent="0.3">
      <c r="A755" s="10" t="s">
        <v>1616</v>
      </c>
      <c r="B755" t="str">
        <f>VLOOKUP(A755,'Customer Names'!A754:E3089,5,FALSE)</f>
        <v>Prescott</v>
      </c>
      <c r="C755">
        <f>VLOOKUP(A755,'Medical Examinations'!A754:J3089,2,FALSE)</f>
        <v>53.58</v>
      </c>
      <c r="D755">
        <f>VLOOKUP(A755,'Medical Examinations'!A754:J3089,4,FALSE)</f>
        <v>4.55</v>
      </c>
      <c r="E755" t="str">
        <f>VLOOKUP(A755,'Medical Examinations'!A754:J3089,6,FALSE)</f>
        <v>No</v>
      </c>
      <c r="F755" t="str">
        <f>VLOOKUP(A755,'Medical Examinations'!A754:K3089,7,FALSE)</f>
        <v>No</v>
      </c>
      <c r="G755" t="str">
        <f>VLOOKUP(A755,'Medical Examinations'!A754:L3089,8,FALSE)</f>
        <v>No</v>
      </c>
      <c r="H755">
        <f>VLOOKUP(A755,'Medical Examinations'!A754:M3089,9,FALSE)</f>
        <v>1</v>
      </c>
      <c r="I755" t="str">
        <f>VLOOKUP(A755,'Medical Examinations'!A754:N3089,10,FALSE)</f>
        <v>No</v>
      </c>
      <c r="J755" t="str">
        <f>VLOOKUP(A755,'Medical Examinations'!A754:O3089,3,FALSE)</f>
        <v>Obesity</v>
      </c>
      <c r="K755" t="str">
        <f>VLOOKUP(A755,'Medical Examinations'!A754:P3089,5,FALSE)</f>
        <v>Normal</v>
      </c>
      <c r="L755" t="str">
        <f>VLOOKUP(A755,Table1[#All],5,FALSE)</f>
        <v>14-Aug-1992</v>
      </c>
      <c r="M755" s="16">
        <f>VLOOKUP(A755,Table1[#All],8,FALSE)</f>
        <v>13588.17</v>
      </c>
      <c r="N755" t="str">
        <f>VLOOKUP(A755,Table1[#All],9,FALSE)</f>
        <v>tier - 3</v>
      </c>
      <c r="O755" t="str">
        <f>VLOOKUP(A755,Table1[#All],10,FALSE)</f>
        <v>tier - 1</v>
      </c>
      <c r="P755" t="str">
        <f>VLOOKUP(A755,Table1[#All],12,FALSE)</f>
        <v>R1012</v>
      </c>
      <c r="Q755">
        <f>VLOOKUP(A755,Table1[#All],6,FALSE)</f>
        <v>30</v>
      </c>
    </row>
    <row r="756" spans="1:17" x14ac:dyDescent="0.3">
      <c r="A756" s="10" t="s">
        <v>1615</v>
      </c>
      <c r="B756" t="str">
        <f>VLOOKUP(A756,'Customer Names'!A755:E3090,5,FALSE)</f>
        <v>Hines</v>
      </c>
      <c r="C756">
        <f>VLOOKUP(A756,'Medical Examinations'!A755:J3090,2,FALSE)</f>
        <v>34.299999999999997</v>
      </c>
      <c r="D756">
        <f>VLOOKUP(A756,'Medical Examinations'!A755:J3090,4,FALSE)</f>
        <v>11.76</v>
      </c>
      <c r="E756" t="str">
        <f>VLOOKUP(A756,'Medical Examinations'!A755:J3090,6,FALSE)</f>
        <v>No</v>
      </c>
      <c r="F756" t="str">
        <f>VLOOKUP(A756,'Medical Examinations'!A755:K3090,7,FALSE)</f>
        <v>No</v>
      </c>
      <c r="G756" t="str">
        <f>VLOOKUP(A756,'Medical Examinations'!A755:L3090,8,FALSE)</f>
        <v>No</v>
      </c>
      <c r="H756">
        <f>VLOOKUP(A756,'Medical Examinations'!A755:M3090,9,FALSE)</f>
        <v>0</v>
      </c>
      <c r="I756" t="str">
        <f>VLOOKUP(A756,'Medical Examinations'!A755:N3090,10,FALSE)</f>
        <v>No</v>
      </c>
      <c r="J756" t="str">
        <f>VLOOKUP(A756,'Medical Examinations'!A755:O3090,3,FALSE)</f>
        <v>Obesity</v>
      </c>
      <c r="K756" t="str">
        <f>VLOOKUP(A756,'Medical Examinations'!A755:P3090,5,FALSE)</f>
        <v>Diabetes</v>
      </c>
      <c r="L756" t="str">
        <f>VLOOKUP(A756,Table1[#All],5,FALSE)</f>
        <v>15-Jul-1968</v>
      </c>
      <c r="M756" s="16">
        <f>VLOOKUP(A756,Table1[#All],8,FALSE)</f>
        <v>13566.04</v>
      </c>
      <c r="N756" t="str">
        <f>VLOOKUP(A756,Table1[#All],9,FALSE)</f>
        <v>tier - 3</v>
      </c>
      <c r="O756" t="str">
        <f>VLOOKUP(A756,Table1[#All],10,FALSE)</f>
        <v>tier - 3</v>
      </c>
      <c r="P756" t="str">
        <f>VLOOKUP(A756,Table1[#All],12,FALSE)</f>
        <v>R1026</v>
      </c>
      <c r="Q756">
        <f>VLOOKUP(A756,Table1[#All],6,FALSE)</f>
        <v>54</v>
      </c>
    </row>
    <row r="757" spans="1:17" x14ac:dyDescent="0.3">
      <c r="A757" s="10" t="s">
        <v>1614</v>
      </c>
      <c r="B757" t="str">
        <f>VLOOKUP(A757,'Customer Names'!A756:E3091,5,FALSE)</f>
        <v>Blanton</v>
      </c>
      <c r="C757">
        <f>VLOOKUP(A757,'Medical Examinations'!A756:J3091,2,FALSE)</f>
        <v>32.11</v>
      </c>
      <c r="D757">
        <f>VLOOKUP(A757,'Medical Examinations'!A756:J3091,4,FALSE)</f>
        <v>7.06</v>
      </c>
      <c r="E757" t="str">
        <f>VLOOKUP(A757,'Medical Examinations'!A756:J3091,6,FALSE)</f>
        <v>No</v>
      </c>
      <c r="F757" t="str">
        <f>VLOOKUP(A757,'Medical Examinations'!A756:K3091,7,FALSE)</f>
        <v>No</v>
      </c>
      <c r="G757" t="str">
        <f>VLOOKUP(A757,'Medical Examinations'!A756:L3091,8,FALSE)</f>
        <v>No</v>
      </c>
      <c r="H757">
        <f>VLOOKUP(A757,'Medical Examinations'!A756:M3091,9,FALSE)</f>
        <v>0</v>
      </c>
      <c r="I757" t="str">
        <f>VLOOKUP(A757,'Medical Examinations'!A756:N3091,10,FALSE)</f>
        <v>No</v>
      </c>
      <c r="J757" t="str">
        <f>VLOOKUP(A757,'Medical Examinations'!A756:O3091,3,FALSE)</f>
        <v>Obesity</v>
      </c>
      <c r="K757" t="str">
        <f>VLOOKUP(A757,'Medical Examinations'!A756:P3091,5,FALSE)</f>
        <v>Diabetes</v>
      </c>
      <c r="L757" t="str">
        <f>VLOOKUP(A757,Table1[#All],5,FALSE)</f>
        <v>11-Jul-1960</v>
      </c>
      <c r="M757" s="16">
        <f>VLOOKUP(A757,Table1[#All],8,FALSE)</f>
        <v>13555</v>
      </c>
      <c r="N757" t="str">
        <f>VLOOKUP(A757,Table1[#All],9,FALSE)</f>
        <v>tier - 3</v>
      </c>
      <c r="O757" t="str">
        <f>VLOOKUP(A757,Table1[#All],10,FALSE)</f>
        <v>tier - 3</v>
      </c>
      <c r="P757" t="str">
        <f>VLOOKUP(A757,Table1[#All],12,FALSE)</f>
        <v>R1017</v>
      </c>
      <c r="Q757">
        <f>VLOOKUP(A757,Table1[#All],6,FALSE)</f>
        <v>62</v>
      </c>
    </row>
    <row r="758" spans="1:17" x14ac:dyDescent="0.3">
      <c r="A758" s="10" t="s">
        <v>1613</v>
      </c>
      <c r="B758" t="str">
        <f>VLOOKUP(A758,'Customer Names'!A757:E3092,5,FALSE)</f>
        <v>Bustamante</v>
      </c>
      <c r="C758">
        <f>VLOOKUP(A758,'Medical Examinations'!A757:J3092,2,FALSE)</f>
        <v>31.78</v>
      </c>
      <c r="D758">
        <f>VLOOKUP(A758,'Medical Examinations'!A757:J3092,4,FALSE)</f>
        <v>11.35</v>
      </c>
      <c r="E758" t="str">
        <f>VLOOKUP(A758,'Medical Examinations'!A757:J3092,6,FALSE)</f>
        <v>Yes</v>
      </c>
      <c r="F758" t="str">
        <f>VLOOKUP(A758,'Medical Examinations'!A757:K3092,7,FALSE)</f>
        <v>No</v>
      </c>
      <c r="G758" t="str">
        <f>VLOOKUP(A758,'Medical Examinations'!A757:L3092,8,FALSE)</f>
        <v>Yes</v>
      </c>
      <c r="H758">
        <f>VLOOKUP(A758,'Medical Examinations'!A757:M3092,9,FALSE)</f>
        <v>1</v>
      </c>
      <c r="I758" t="str">
        <f>VLOOKUP(A758,'Medical Examinations'!A757:N3092,10,FALSE)</f>
        <v>No</v>
      </c>
      <c r="J758" t="str">
        <f>VLOOKUP(A758,'Medical Examinations'!A757:O3092,3,FALSE)</f>
        <v>Obesity</v>
      </c>
      <c r="K758" t="str">
        <f>VLOOKUP(A758,'Medical Examinations'!A757:P3092,5,FALSE)</f>
        <v>Diabetes</v>
      </c>
      <c r="L758" t="str">
        <f>VLOOKUP(A758,Table1[#All],5,FALSE)</f>
        <v>14-Oct-1963</v>
      </c>
      <c r="M758" s="16">
        <f>VLOOKUP(A758,Table1[#All],8,FALSE)</f>
        <v>13511.28</v>
      </c>
      <c r="N758" t="str">
        <f>VLOOKUP(A758,Table1[#All],9,FALSE)</f>
        <v>tier - 3</v>
      </c>
      <c r="O758" t="str">
        <f>VLOOKUP(A758,Table1[#All],10,FALSE)</f>
        <v>tier - 1</v>
      </c>
      <c r="P758" t="str">
        <f>VLOOKUP(A758,Table1[#All],12,FALSE)</f>
        <v>R1012</v>
      </c>
      <c r="Q758">
        <f>VLOOKUP(A758,Table1[#All],6,FALSE)</f>
        <v>59</v>
      </c>
    </row>
    <row r="759" spans="1:17" x14ac:dyDescent="0.3">
      <c r="A759" s="10" t="s">
        <v>1612</v>
      </c>
      <c r="B759" t="str">
        <f>VLOOKUP(A759,'Customer Names'!A758:E3093,5,FALSE)</f>
        <v>McCann</v>
      </c>
      <c r="C759">
        <f>VLOOKUP(A759,'Medical Examinations'!A758:J3093,2,FALSE)</f>
        <v>46.89</v>
      </c>
      <c r="D759">
        <f>VLOOKUP(A759,'Medical Examinations'!A758:J3093,4,FALSE)</f>
        <v>5.52</v>
      </c>
      <c r="E759" t="str">
        <f>VLOOKUP(A759,'Medical Examinations'!A758:J3093,6,FALSE)</f>
        <v>No</v>
      </c>
      <c r="F759" t="str">
        <f>VLOOKUP(A759,'Medical Examinations'!A758:K3093,7,FALSE)</f>
        <v>No</v>
      </c>
      <c r="G759" t="str">
        <f>VLOOKUP(A759,'Medical Examinations'!A758:L3093,8,FALSE)</f>
        <v>No</v>
      </c>
      <c r="H759">
        <f>VLOOKUP(A759,'Medical Examinations'!A758:M3093,9,FALSE)</f>
        <v>0</v>
      </c>
      <c r="I759" t="str">
        <f>VLOOKUP(A759,'Medical Examinations'!A758:N3093,10,FALSE)</f>
        <v>No</v>
      </c>
      <c r="J759" t="str">
        <f>VLOOKUP(A759,'Medical Examinations'!A758:O3093,3,FALSE)</f>
        <v>Obesity</v>
      </c>
      <c r="K759" t="str">
        <f>VLOOKUP(A759,'Medical Examinations'!A758:P3093,5,FALSE)</f>
        <v>Normal</v>
      </c>
      <c r="L759" t="str">
        <f>VLOOKUP(A759,Table1[#All],5,FALSE)</f>
        <v>30-Aug-1990</v>
      </c>
      <c r="M759" s="16">
        <f>VLOOKUP(A759,Table1[#All],8,FALSE)</f>
        <v>13480.83</v>
      </c>
      <c r="N759" t="str">
        <f>VLOOKUP(A759,Table1[#All],9,FALSE)</f>
        <v>tier - 3</v>
      </c>
      <c r="O759" t="str">
        <f>VLOOKUP(A759,Table1[#All],10,FALSE)</f>
        <v>tier - 2</v>
      </c>
      <c r="P759" t="str">
        <f>VLOOKUP(A759,Table1[#All],12,FALSE)</f>
        <v>R1023</v>
      </c>
      <c r="Q759">
        <f>VLOOKUP(A759,Table1[#All],6,FALSE)</f>
        <v>32</v>
      </c>
    </row>
    <row r="760" spans="1:17" x14ac:dyDescent="0.3">
      <c r="A760" s="10" t="s">
        <v>1611</v>
      </c>
      <c r="B760" t="str">
        <f>VLOOKUP(A760,'Customer Names'!A759:E3094,5,FALSE)</f>
        <v>Schmole</v>
      </c>
      <c r="C760">
        <f>VLOOKUP(A760,'Medical Examinations'!A759:J3094,2,FALSE)</f>
        <v>39.35</v>
      </c>
      <c r="D760">
        <f>VLOOKUP(A760,'Medical Examinations'!A759:J3094,4,FALSE)</f>
        <v>7.86</v>
      </c>
      <c r="E760" t="str">
        <f>VLOOKUP(A760,'Medical Examinations'!A759:J3094,6,FALSE)</f>
        <v>Yes</v>
      </c>
      <c r="F760" t="str">
        <f>VLOOKUP(A760,'Medical Examinations'!A759:K3094,7,FALSE)</f>
        <v>No</v>
      </c>
      <c r="G760" t="str">
        <f>VLOOKUP(A760,'Medical Examinations'!A759:L3094,8,FALSE)</f>
        <v>No</v>
      </c>
      <c r="H760">
        <f>VLOOKUP(A760,'Medical Examinations'!A759:M3094,9,FALSE)</f>
        <v>1</v>
      </c>
      <c r="I760" t="str">
        <f>VLOOKUP(A760,'Medical Examinations'!A759:N3094,10,FALSE)</f>
        <v>No</v>
      </c>
      <c r="J760" t="str">
        <f>VLOOKUP(A760,'Medical Examinations'!A759:O3094,3,FALSE)</f>
        <v>Obesity</v>
      </c>
      <c r="K760" t="str">
        <f>VLOOKUP(A760,'Medical Examinations'!A759:P3094,5,FALSE)</f>
        <v>Diabetes</v>
      </c>
      <c r="L760" t="str">
        <f>VLOOKUP(A760,Table1[#All],5,FALSE)</f>
        <v>07-Aug-1975</v>
      </c>
      <c r="M760" s="16">
        <f>VLOOKUP(A760,Table1[#All],8,FALSE)</f>
        <v>13472.19</v>
      </c>
      <c r="N760" t="str">
        <f>VLOOKUP(A760,Table1[#All],9,FALSE)</f>
        <v>tier - 3</v>
      </c>
      <c r="O760" t="str">
        <f>VLOOKUP(A760,Table1[#All],10,FALSE)</f>
        <v>tier - 2</v>
      </c>
      <c r="P760" t="str">
        <f>VLOOKUP(A760,Table1[#All],12,FALSE)</f>
        <v>R1012</v>
      </c>
      <c r="Q760">
        <f>VLOOKUP(A760,Table1[#All],6,FALSE)</f>
        <v>47</v>
      </c>
    </row>
    <row r="761" spans="1:17" x14ac:dyDescent="0.3">
      <c r="A761" s="10" t="s">
        <v>1610</v>
      </c>
      <c r="B761" t="str">
        <f>VLOOKUP(A761,'Customer Names'!A760:E3095,5,FALSE)</f>
        <v>Barber</v>
      </c>
      <c r="C761">
        <f>VLOOKUP(A761,'Medical Examinations'!A760:J3095,2,FALSE)</f>
        <v>39.200000000000003</v>
      </c>
      <c r="D761">
        <f>VLOOKUP(A761,'Medical Examinations'!A760:J3095,4,FALSE)</f>
        <v>11.38</v>
      </c>
      <c r="E761" t="str">
        <f>VLOOKUP(A761,'Medical Examinations'!A760:J3095,6,FALSE)</f>
        <v>No</v>
      </c>
      <c r="F761" t="str">
        <f>VLOOKUP(A761,'Medical Examinations'!A760:K3095,7,FALSE)</f>
        <v>No</v>
      </c>
      <c r="G761" t="str">
        <f>VLOOKUP(A761,'Medical Examinations'!A760:L3095,8,FALSE)</f>
        <v>No</v>
      </c>
      <c r="H761">
        <f>VLOOKUP(A761,'Medical Examinations'!A760:M3095,9,FALSE)</f>
        <v>0</v>
      </c>
      <c r="I761" t="str">
        <f>VLOOKUP(A761,'Medical Examinations'!A760:N3095,10,FALSE)</f>
        <v>No</v>
      </c>
      <c r="J761" t="str">
        <f>VLOOKUP(A761,'Medical Examinations'!A760:O3095,3,FALSE)</f>
        <v>Obesity</v>
      </c>
      <c r="K761" t="str">
        <f>VLOOKUP(A761,'Medical Examinations'!A760:P3095,5,FALSE)</f>
        <v>Diabetes</v>
      </c>
      <c r="L761" t="str">
        <f>VLOOKUP(A761,Table1[#All],5,FALSE)</f>
        <v>24-Jul-1960</v>
      </c>
      <c r="M761" s="16">
        <f>VLOOKUP(A761,Table1[#All],8,FALSE)</f>
        <v>13470.86</v>
      </c>
      <c r="N761" t="str">
        <f>VLOOKUP(A761,Table1[#All],9,FALSE)</f>
        <v>tier - 3</v>
      </c>
      <c r="O761" t="str">
        <f>VLOOKUP(A761,Table1[#All],10,FALSE)</f>
        <v>tier - 3</v>
      </c>
      <c r="P761" t="str">
        <f>VLOOKUP(A761,Table1[#All],12,FALSE)</f>
        <v>R1011</v>
      </c>
      <c r="Q761">
        <f>VLOOKUP(A761,Table1[#All],6,FALSE)</f>
        <v>62</v>
      </c>
    </row>
    <row r="762" spans="1:17" x14ac:dyDescent="0.3">
      <c r="A762" s="10" t="s">
        <v>1609</v>
      </c>
      <c r="B762" t="str">
        <f>VLOOKUP(A762,'Customer Names'!A761:E3096,5,FALSE)</f>
        <v>Reichmann</v>
      </c>
      <c r="C762">
        <f>VLOOKUP(A762,'Medical Examinations'!A761:J3096,2,FALSE)</f>
        <v>39.159999999999997</v>
      </c>
      <c r="D762">
        <f>VLOOKUP(A762,'Medical Examinations'!A761:J3096,4,FALSE)</f>
        <v>10.48</v>
      </c>
      <c r="E762" t="str">
        <f>VLOOKUP(A762,'Medical Examinations'!A761:J3096,6,FALSE)</f>
        <v>No</v>
      </c>
      <c r="F762" t="str">
        <f>VLOOKUP(A762,'Medical Examinations'!A761:K3096,7,FALSE)</f>
        <v>No</v>
      </c>
      <c r="G762" t="str">
        <f>VLOOKUP(A762,'Medical Examinations'!A761:L3096,8,FALSE)</f>
        <v>No</v>
      </c>
      <c r="H762">
        <f>VLOOKUP(A762,'Medical Examinations'!A761:M3096,9,FALSE)</f>
        <v>0</v>
      </c>
      <c r="I762" t="str">
        <f>VLOOKUP(A762,'Medical Examinations'!A761:N3096,10,FALSE)</f>
        <v>No</v>
      </c>
      <c r="J762" t="str">
        <f>VLOOKUP(A762,'Medical Examinations'!A761:O3096,3,FALSE)</f>
        <v>Obesity</v>
      </c>
      <c r="K762" t="str">
        <f>VLOOKUP(A762,'Medical Examinations'!A761:P3096,5,FALSE)</f>
        <v>Diabetes</v>
      </c>
      <c r="L762" t="str">
        <f>VLOOKUP(A762,Table1[#All],5,FALSE)</f>
        <v>28-Jul-1960</v>
      </c>
      <c r="M762" s="16">
        <f>VLOOKUP(A762,Table1[#All],8,FALSE)</f>
        <v>13470.8</v>
      </c>
      <c r="N762" t="str">
        <f>VLOOKUP(A762,Table1[#All],9,FALSE)</f>
        <v>tier - 3</v>
      </c>
      <c r="O762" t="str">
        <f>VLOOKUP(A762,Table1[#All],10,FALSE)</f>
        <v>tier - 2</v>
      </c>
      <c r="P762" t="str">
        <f>VLOOKUP(A762,Table1[#All],12,FALSE)</f>
        <v>R1013</v>
      </c>
      <c r="Q762">
        <f>VLOOKUP(A762,Table1[#All],6,FALSE)</f>
        <v>62</v>
      </c>
    </row>
    <row r="763" spans="1:17" x14ac:dyDescent="0.3">
      <c r="A763" s="10" t="s">
        <v>1608</v>
      </c>
      <c r="B763" t="str">
        <f>VLOOKUP(A763,'Customer Names'!A762:E3097,5,FALSE)</f>
        <v>Cavatorta</v>
      </c>
      <c r="C763">
        <f>VLOOKUP(A763,'Medical Examinations'!A762:J3097,2,FALSE)</f>
        <v>44.1</v>
      </c>
      <c r="D763">
        <f>VLOOKUP(A763,'Medical Examinations'!A762:J3097,4,FALSE)</f>
        <v>5.04</v>
      </c>
      <c r="E763" t="str">
        <f>VLOOKUP(A763,'Medical Examinations'!A762:J3097,6,FALSE)</f>
        <v>Yes</v>
      </c>
      <c r="F763" t="str">
        <f>VLOOKUP(A763,'Medical Examinations'!A762:K3097,7,FALSE)</f>
        <v>No</v>
      </c>
      <c r="G763" t="str">
        <f>VLOOKUP(A763,'Medical Examinations'!A762:L3097,8,FALSE)</f>
        <v>No</v>
      </c>
      <c r="H763">
        <f>VLOOKUP(A763,'Medical Examinations'!A762:M3097,9,FALSE)</f>
        <v>0</v>
      </c>
      <c r="I763" t="str">
        <f>VLOOKUP(A763,'Medical Examinations'!A762:N3097,10,FALSE)</f>
        <v>No</v>
      </c>
      <c r="J763" t="str">
        <f>VLOOKUP(A763,'Medical Examinations'!A762:O3097,3,FALSE)</f>
        <v>Obesity</v>
      </c>
      <c r="K763" t="str">
        <f>VLOOKUP(A763,'Medical Examinations'!A762:P3097,5,FALSE)</f>
        <v>Normal</v>
      </c>
      <c r="L763" t="str">
        <f>VLOOKUP(A763,Table1[#All],5,FALSE)</f>
        <v>19-Aug-1985</v>
      </c>
      <c r="M763" s="16">
        <f>VLOOKUP(A763,Table1[#All],8,FALSE)</f>
        <v>13465.8</v>
      </c>
      <c r="N763" t="str">
        <f>VLOOKUP(A763,Table1[#All],9,FALSE)</f>
        <v>tier - 3</v>
      </c>
      <c r="O763" t="str">
        <f>VLOOKUP(A763,Table1[#All],10,FALSE)</f>
        <v>tier - 1</v>
      </c>
      <c r="P763" t="str">
        <f>VLOOKUP(A763,Table1[#All],12,FALSE)</f>
        <v>R1012</v>
      </c>
      <c r="Q763">
        <f>VLOOKUP(A763,Table1[#All],6,FALSE)</f>
        <v>37</v>
      </c>
    </row>
    <row r="764" spans="1:17" x14ac:dyDescent="0.3">
      <c r="A764" s="10" t="s">
        <v>1607</v>
      </c>
      <c r="B764" t="str">
        <f>VLOOKUP(A764,'Customer Names'!A763:E3098,5,FALSE)</f>
        <v>Yaeger</v>
      </c>
      <c r="C764">
        <f>VLOOKUP(A764,'Medical Examinations'!A763:J3098,2,FALSE)</f>
        <v>33.200000000000003</v>
      </c>
      <c r="D764">
        <f>VLOOKUP(A764,'Medical Examinations'!A763:J3098,4,FALSE)</f>
        <v>9.06</v>
      </c>
      <c r="E764" t="str">
        <f>VLOOKUP(A764,'Medical Examinations'!A763:J3098,6,FALSE)</f>
        <v>No</v>
      </c>
      <c r="F764" t="str">
        <f>VLOOKUP(A764,'Medical Examinations'!A763:K3098,7,FALSE)</f>
        <v>No</v>
      </c>
      <c r="G764" t="str">
        <f>VLOOKUP(A764,'Medical Examinations'!A763:L3098,8,FALSE)</f>
        <v>No</v>
      </c>
      <c r="H764">
        <f>VLOOKUP(A764,'Medical Examinations'!A763:M3098,9,FALSE)</f>
        <v>0</v>
      </c>
      <c r="I764" t="str">
        <f>VLOOKUP(A764,'Medical Examinations'!A763:N3098,10,FALSE)</f>
        <v>No</v>
      </c>
      <c r="J764" t="str">
        <f>VLOOKUP(A764,'Medical Examinations'!A763:O3098,3,FALSE)</f>
        <v>Obesity</v>
      </c>
      <c r="K764" t="str">
        <f>VLOOKUP(A764,'Medical Examinations'!A763:P3098,5,FALSE)</f>
        <v>Diabetes</v>
      </c>
      <c r="L764" t="str">
        <f>VLOOKUP(A764,Table1[#All],5,FALSE)</f>
        <v>16-Dec-1960</v>
      </c>
      <c r="M764" s="16">
        <f>VLOOKUP(A764,Table1[#All],8,FALSE)</f>
        <v>13462.52</v>
      </c>
      <c r="N764" t="str">
        <f>VLOOKUP(A764,Table1[#All],9,FALSE)</f>
        <v>tier - 3</v>
      </c>
      <c r="O764" t="str">
        <f>VLOOKUP(A764,Table1[#All],10,FALSE)</f>
        <v>tier - 2</v>
      </c>
      <c r="P764" t="str">
        <f>VLOOKUP(A764,Table1[#All],12,FALSE)</f>
        <v>R1011</v>
      </c>
      <c r="Q764">
        <f>VLOOKUP(A764,Table1[#All],6,FALSE)</f>
        <v>62</v>
      </c>
    </row>
    <row r="765" spans="1:17" x14ac:dyDescent="0.3">
      <c r="A765" s="10" t="s">
        <v>1606</v>
      </c>
      <c r="B765" t="str">
        <f>VLOOKUP(A765,'Customer Names'!A764:E3099,5,FALSE)</f>
        <v>Hughes</v>
      </c>
      <c r="C765">
        <f>VLOOKUP(A765,'Medical Examinations'!A764:J3099,2,FALSE)</f>
        <v>29.92</v>
      </c>
      <c r="D765">
        <f>VLOOKUP(A765,'Medical Examinations'!A764:J3099,4,FALSE)</f>
        <v>11.07</v>
      </c>
      <c r="E765" t="str">
        <f>VLOOKUP(A765,'Medical Examinations'!A764:J3099,6,FALSE)</f>
        <v>No</v>
      </c>
      <c r="F765" t="str">
        <f>VLOOKUP(A765,'Medical Examinations'!A764:K3099,7,FALSE)</f>
        <v>No</v>
      </c>
      <c r="G765" t="str">
        <f>VLOOKUP(A765,'Medical Examinations'!A764:L3099,8,FALSE)</f>
        <v>No</v>
      </c>
      <c r="H765">
        <f>VLOOKUP(A765,'Medical Examinations'!A764:M3099,9,FALSE)</f>
        <v>0</v>
      </c>
      <c r="I765" t="str">
        <f>VLOOKUP(A765,'Medical Examinations'!A764:N3099,10,FALSE)</f>
        <v>No</v>
      </c>
      <c r="J765" t="str">
        <f>VLOOKUP(A765,'Medical Examinations'!A764:O3099,3,FALSE)</f>
        <v>Obesity</v>
      </c>
      <c r="K765" t="str">
        <f>VLOOKUP(A765,'Medical Examinations'!A764:P3099,5,FALSE)</f>
        <v>Diabetes</v>
      </c>
      <c r="L765" t="str">
        <f>VLOOKUP(A765,Table1[#All],5,FALSE)</f>
        <v>11-Jul-1960</v>
      </c>
      <c r="M765" s="16">
        <f>VLOOKUP(A765,Table1[#All],8,FALSE)</f>
        <v>13457.96</v>
      </c>
      <c r="N765" t="str">
        <f>VLOOKUP(A765,Table1[#All],9,FALSE)</f>
        <v>tier - 3</v>
      </c>
      <c r="O765" t="str">
        <f>VLOOKUP(A765,Table1[#All],10,FALSE)</f>
        <v>tier - 1</v>
      </c>
      <c r="P765" t="str">
        <f>VLOOKUP(A765,Table1[#All],12,FALSE)</f>
        <v>R1013</v>
      </c>
      <c r="Q765">
        <f>VLOOKUP(A765,Table1[#All],6,FALSE)</f>
        <v>62</v>
      </c>
    </row>
    <row r="766" spans="1:17" x14ac:dyDescent="0.3">
      <c r="A766" s="10" t="s">
        <v>1605</v>
      </c>
      <c r="B766" t="str">
        <f>VLOOKUP(A766,'Customer Names'!A765:E3100,5,FALSE)</f>
        <v>Donahue</v>
      </c>
      <c r="C766">
        <f>VLOOKUP(A766,'Medical Examinations'!A765:J3100,2,FALSE)</f>
        <v>25</v>
      </c>
      <c r="D766">
        <f>VLOOKUP(A766,'Medical Examinations'!A765:J3100,4,FALSE)</f>
        <v>10.45</v>
      </c>
      <c r="E766" t="str">
        <f>VLOOKUP(A766,'Medical Examinations'!A765:J3100,6,FALSE)</f>
        <v>No</v>
      </c>
      <c r="F766" t="str">
        <f>VLOOKUP(A766,'Medical Examinations'!A765:K3100,7,FALSE)</f>
        <v>No</v>
      </c>
      <c r="G766" t="str">
        <f>VLOOKUP(A766,'Medical Examinations'!A765:L3100,8,FALSE)</f>
        <v>No</v>
      </c>
      <c r="H766">
        <f>VLOOKUP(A766,'Medical Examinations'!A765:M3100,9,FALSE)</f>
        <v>0</v>
      </c>
      <c r="I766" t="str">
        <f>VLOOKUP(A766,'Medical Examinations'!A765:N3100,10,FALSE)</f>
        <v>No</v>
      </c>
      <c r="J766" t="str">
        <f>VLOOKUP(A766,'Medical Examinations'!A765:O3100,3,FALSE)</f>
        <v>Over Weight</v>
      </c>
      <c r="K766" t="str">
        <f>VLOOKUP(A766,'Medical Examinations'!A765:P3100,5,FALSE)</f>
        <v>Diabetes</v>
      </c>
      <c r="L766" t="str">
        <f>VLOOKUP(A766,Table1[#All],5,FALSE)</f>
        <v>13-Aug-1960</v>
      </c>
      <c r="M766" s="16">
        <f>VLOOKUP(A766,Table1[#All],8,FALSE)</f>
        <v>13451.12</v>
      </c>
      <c r="N766" t="str">
        <f>VLOOKUP(A766,Table1[#All],9,FALSE)</f>
        <v>tier - 3</v>
      </c>
      <c r="O766" t="str">
        <f>VLOOKUP(A766,Table1[#All],10,FALSE)</f>
        <v>tier - 1</v>
      </c>
      <c r="P766" t="str">
        <f>VLOOKUP(A766,Table1[#All],12,FALSE)</f>
        <v>R1011</v>
      </c>
      <c r="Q766">
        <f>VLOOKUP(A766,Table1[#All],6,FALSE)</f>
        <v>62</v>
      </c>
    </row>
    <row r="767" spans="1:17" x14ac:dyDescent="0.3">
      <c r="A767" s="10" t="s">
        <v>1604</v>
      </c>
      <c r="B767" t="str">
        <f>VLOOKUP(A767,'Customer Names'!A766:E3101,5,FALSE)</f>
        <v>Greenwell</v>
      </c>
      <c r="C767">
        <f>VLOOKUP(A767,'Medical Examinations'!A766:J3101,2,FALSE)</f>
        <v>38.869999999999997</v>
      </c>
      <c r="D767">
        <f>VLOOKUP(A767,'Medical Examinations'!A766:J3101,4,FALSE)</f>
        <v>8.6300000000000008</v>
      </c>
      <c r="E767" t="str">
        <f>VLOOKUP(A767,'Medical Examinations'!A766:J3101,6,FALSE)</f>
        <v>Yes</v>
      </c>
      <c r="F767" t="str">
        <f>VLOOKUP(A767,'Medical Examinations'!A766:K3101,7,FALSE)</f>
        <v>No</v>
      </c>
      <c r="G767" t="str">
        <f>VLOOKUP(A767,'Medical Examinations'!A766:L3101,8,FALSE)</f>
        <v>No</v>
      </c>
      <c r="H767">
        <f>VLOOKUP(A767,'Medical Examinations'!A766:M3101,9,FALSE)</f>
        <v>1</v>
      </c>
      <c r="I767" t="str">
        <f>VLOOKUP(A767,'Medical Examinations'!A766:N3101,10,FALSE)</f>
        <v>No</v>
      </c>
      <c r="J767" t="str">
        <f>VLOOKUP(A767,'Medical Examinations'!A766:O3101,3,FALSE)</f>
        <v>Obesity</v>
      </c>
      <c r="K767" t="str">
        <f>VLOOKUP(A767,'Medical Examinations'!A766:P3101,5,FALSE)</f>
        <v>Diabetes</v>
      </c>
      <c r="L767" t="str">
        <f>VLOOKUP(A767,Table1[#All],5,FALSE)</f>
        <v>29-Jun-1975</v>
      </c>
      <c r="M767" s="16">
        <f>VLOOKUP(A767,Table1[#All],8,FALSE)</f>
        <v>13440.7</v>
      </c>
      <c r="N767" t="str">
        <f>VLOOKUP(A767,Table1[#All],9,FALSE)</f>
        <v>tier - 3</v>
      </c>
      <c r="O767" t="str">
        <f>VLOOKUP(A767,Table1[#All],10,FALSE)</f>
        <v>tier - 2</v>
      </c>
      <c r="P767" t="str">
        <f>VLOOKUP(A767,Table1[#All],12,FALSE)</f>
        <v>R1012</v>
      </c>
      <c r="Q767">
        <f>VLOOKUP(A767,Table1[#All],6,FALSE)</f>
        <v>47</v>
      </c>
    </row>
    <row r="768" spans="1:17" x14ac:dyDescent="0.3">
      <c r="A768" s="10" t="s">
        <v>1603</v>
      </c>
      <c r="B768" t="str">
        <f>VLOOKUP(A768,'Customer Names'!A767:E3102,5,FALSE)</f>
        <v>Steele</v>
      </c>
      <c r="C768">
        <f>VLOOKUP(A768,'Medical Examinations'!A767:J3102,2,FALSE)</f>
        <v>32.299999999999997</v>
      </c>
      <c r="D768">
        <f>VLOOKUP(A768,'Medical Examinations'!A767:J3102,4,FALSE)</f>
        <v>5.28</v>
      </c>
      <c r="E768" t="str">
        <f>VLOOKUP(A768,'Medical Examinations'!A767:J3102,6,FALSE)</f>
        <v>Yes</v>
      </c>
      <c r="F768" t="str">
        <f>VLOOKUP(A768,'Medical Examinations'!A767:K3102,7,FALSE)</f>
        <v>No</v>
      </c>
      <c r="G768" t="str">
        <f>VLOOKUP(A768,'Medical Examinations'!A767:L3102,8,FALSE)</f>
        <v>No</v>
      </c>
      <c r="H768">
        <f>VLOOKUP(A768,'Medical Examinations'!A767:M3102,9,FALSE)</f>
        <v>2</v>
      </c>
      <c r="I768" t="str">
        <f>VLOOKUP(A768,'Medical Examinations'!A767:N3102,10,FALSE)</f>
        <v>No</v>
      </c>
      <c r="J768" t="str">
        <f>VLOOKUP(A768,'Medical Examinations'!A767:O3102,3,FALSE)</f>
        <v>Obesity</v>
      </c>
      <c r="K768" t="str">
        <f>VLOOKUP(A768,'Medical Examinations'!A767:P3102,5,FALSE)</f>
        <v>Normal</v>
      </c>
      <c r="L768" t="str">
        <f>VLOOKUP(A768,Table1[#All],5,FALSE)</f>
        <v>14-Nov-1966</v>
      </c>
      <c r="M768" s="16">
        <f>VLOOKUP(A768,Table1[#All],8,FALSE)</f>
        <v>13430.27</v>
      </c>
      <c r="N768" t="str">
        <f>VLOOKUP(A768,Table1[#All],9,FALSE)</f>
        <v>tier - 3</v>
      </c>
      <c r="O768" t="str">
        <f>VLOOKUP(A768,Table1[#All],10,FALSE)</f>
        <v>tier - 3</v>
      </c>
      <c r="P768" t="str">
        <f>VLOOKUP(A768,Table1[#All],12,FALSE)</f>
        <v>R1024</v>
      </c>
      <c r="Q768">
        <f>VLOOKUP(A768,Table1[#All],6,FALSE)</f>
        <v>56</v>
      </c>
    </row>
    <row r="769" spans="1:17" x14ac:dyDescent="0.3">
      <c r="A769" s="10" t="s">
        <v>1602</v>
      </c>
      <c r="B769" t="str">
        <f>VLOOKUP(A769,'Customer Names'!A768:E3103,5,FALSE)</f>
        <v>Gunter</v>
      </c>
      <c r="C769">
        <f>VLOOKUP(A769,'Medical Examinations'!A768:J3103,2,FALSE)</f>
        <v>31.16</v>
      </c>
      <c r="D769">
        <f>VLOOKUP(A769,'Medical Examinations'!A768:J3103,4,FALSE)</f>
        <v>7.49</v>
      </c>
      <c r="E769" t="str">
        <f>VLOOKUP(A769,'Medical Examinations'!A768:J3103,6,FALSE)</f>
        <v>Yes</v>
      </c>
      <c r="F769" t="str">
        <f>VLOOKUP(A769,'Medical Examinations'!A768:K3103,7,FALSE)</f>
        <v>No</v>
      </c>
      <c r="G769" t="str">
        <f>VLOOKUP(A769,'Medical Examinations'!A768:L3103,8,FALSE)</f>
        <v>No</v>
      </c>
      <c r="H769">
        <f>VLOOKUP(A769,'Medical Examinations'!A768:M3103,9,FALSE)</f>
        <v>2</v>
      </c>
      <c r="I769" t="str">
        <f>VLOOKUP(A769,'Medical Examinations'!A768:N3103,10,FALSE)</f>
        <v>No</v>
      </c>
      <c r="J769" t="str">
        <f>VLOOKUP(A769,'Medical Examinations'!A768:O3103,3,FALSE)</f>
        <v>Obesity</v>
      </c>
      <c r="K769" t="str">
        <f>VLOOKUP(A769,'Medical Examinations'!A768:P3103,5,FALSE)</f>
        <v>Diabetes</v>
      </c>
      <c r="L769" t="str">
        <f>VLOOKUP(A769,Table1[#All],5,FALSE)</f>
        <v>03-Nov-1961</v>
      </c>
      <c r="M769" s="16">
        <f>VLOOKUP(A769,Table1[#All],8,FALSE)</f>
        <v>13429.04</v>
      </c>
      <c r="N769" t="str">
        <f>VLOOKUP(A769,Table1[#All],9,FALSE)</f>
        <v>tier - 3</v>
      </c>
      <c r="O769" t="str">
        <f>VLOOKUP(A769,Table1[#All],10,FALSE)</f>
        <v>tier - 3</v>
      </c>
      <c r="P769" t="str">
        <f>VLOOKUP(A769,Table1[#All],12,FALSE)</f>
        <v>R1012</v>
      </c>
      <c r="Q769">
        <f>VLOOKUP(A769,Table1[#All],6,FALSE)</f>
        <v>61</v>
      </c>
    </row>
    <row r="770" spans="1:17" x14ac:dyDescent="0.3">
      <c r="A770" s="10" t="s">
        <v>1601</v>
      </c>
      <c r="B770" t="str">
        <f>VLOOKUP(A770,'Customer Names'!A769:E3104,5,FALSE)</f>
        <v>McDonough</v>
      </c>
      <c r="C770">
        <f>VLOOKUP(A770,'Medical Examinations'!A769:J3104,2,FALSE)</f>
        <v>54.59</v>
      </c>
      <c r="D770">
        <f>VLOOKUP(A770,'Medical Examinations'!A769:J3104,4,FALSE)</f>
        <v>4.2699999999999996</v>
      </c>
      <c r="E770" t="str">
        <f>VLOOKUP(A770,'Medical Examinations'!A769:J3104,6,FALSE)</f>
        <v>No</v>
      </c>
      <c r="F770" t="str">
        <f>VLOOKUP(A770,'Medical Examinations'!A769:K3104,7,FALSE)</f>
        <v>No</v>
      </c>
      <c r="G770" t="str">
        <f>VLOOKUP(A770,'Medical Examinations'!A769:L3104,8,FALSE)</f>
        <v>No</v>
      </c>
      <c r="H770">
        <f>VLOOKUP(A770,'Medical Examinations'!A769:M3104,9,FALSE)</f>
        <v>0</v>
      </c>
      <c r="I770" t="str">
        <f>VLOOKUP(A770,'Medical Examinations'!A769:N3104,10,FALSE)</f>
        <v>No</v>
      </c>
      <c r="J770" t="str">
        <f>VLOOKUP(A770,'Medical Examinations'!A769:O3104,3,FALSE)</f>
        <v>Obesity</v>
      </c>
      <c r="K770" t="str">
        <f>VLOOKUP(A770,'Medical Examinations'!A769:P3104,5,FALSE)</f>
        <v>Normal</v>
      </c>
      <c r="L770" t="str">
        <f>VLOOKUP(A770,Table1[#All],5,FALSE)</f>
        <v>17-Jun-1994</v>
      </c>
      <c r="M770" s="16">
        <f>VLOOKUP(A770,Table1[#All],8,FALSE)</f>
        <v>13417.05</v>
      </c>
      <c r="N770" t="str">
        <f>VLOOKUP(A770,Table1[#All],9,FALSE)</f>
        <v>tier - 3</v>
      </c>
      <c r="O770" t="str">
        <f>VLOOKUP(A770,Table1[#All],10,FALSE)</f>
        <v>tier - 3</v>
      </c>
      <c r="P770" t="str">
        <f>VLOOKUP(A770,Table1[#All],12,FALSE)</f>
        <v>R1012</v>
      </c>
      <c r="Q770">
        <f>VLOOKUP(A770,Table1[#All],6,FALSE)</f>
        <v>28</v>
      </c>
    </row>
    <row r="771" spans="1:17" x14ac:dyDescent="0.3">
      <c r="A771" s="10" t="s">
        <v>1600</v>
      </c>
      <c r="B771" t="str">
        <f>VLOOKUP(A771,'Customer Names'!A770:E3105,5,FALSE)</f>
        <v>Sweetland</v>
      </c>
      <c r="C771">
        <f>VLOOKUP(A771,'Medical Examinations'!A770:J3105,2,FALSE)</f>
        <v>21.09</v>
      </c>
      <c r="D771">
        <f>VLOOKUP(A771,'Medical Examinations'!A770:J3105,4,FALSE)</f>
        <v>9.2200000000000006</v>
      </c>
      <c r="E771" t="str">
        <f>VLOOKUP(A771,'Medical Examinations'!A770:J3105,6,FALSE)</f>
        <v>Yes</v>
      </c>
      <c r="F771" t="str">
        <f>VLOOKUP(A771,'Medical Examinations'!A770:K3105,7,FALSE)</f>
        <v>No</v>
      </c>
      <c r="G771" t="str">
        <f>VLOOKUP(A771,'Medical Examinations'!A770:L3105,8,FALSE)</f>
        <v>No</v>
      </c>
      <c r="H771">
        <f>VLOOKUP(A771,'Medical Examinations'!A770:M3105,9,FALSE)</f>
        <v>2</v>
      </c>
      <c r="I771" t="str">
        <f>VLOOKUP(A771,'Medical Examinations'!A770:N3105,10,FALSE)</f>
        <v>No</v>
      </c>
      <c r="J771" t="str">
        <f>VLOOKUP(A771,'Medical Examinations'!A770:O3105,3,FALSE)</f>
        <v>Normal Weight</v>
      </c>
      <c r="K771" t="str">
        <f>VLOOKUP(A771,'Medical Examinations'!A770:P3105,5,FALSE)</f>
        <v>Diabetes</v>
      </c>
      <c r="L771" t="str">
        <f>VLOOKUP(A771,Table1[#All],5,FALSE)</f>
        <v>22-Jul-1961</v>
      </c>
      <c r="M771" s="16">
        <f>VLOOKUP(A771,Table1[#All],8,FALSE)</f>
        <v>13415.04</v>
      </c>
      <c r="N771" t="str">
        <f>VLOOKUP(A771,Table1[#All],9,FALSE)</f>
        <v>tier - 3</v>
      </c>
      <c r="O771" t="str">
        <f>VLOOKUP(A771,Table1[#All],10,FALSE)</f>
        <v>tier - 2</v>
      </c>
      <c r="P771" t="str">
        <f>VLOOKUP(A771,Table1[#All],12,FALSE)</f>
        <v>R1012</v>
      </c>
      <c r="Q771">
        <f>VLOOKUP(A771,Table1[#All],6,FALSE)</f>
        <v>61</v>
      </c>
    </row>
    <row r="772" spans="1:17" x14ac:dyDescent="0.3">
      <c r="A772" s="10" t="s">
        <v>1599</v>
      </c>
      <c r="B772" t="str">
        <f>VLOOKUP(A772,'Customer Names'!A771:E3106,5,FALSE)</f>
        <v>Hammersmith</v>
      </c>
      <c r="C772">
        <f>VLOOKUP(A772,'Medical Examinations'!A771:J3106,2,FALSE)</f>
        <v>52.41</v>
      </c>
      <c r="D772">
        <f>VLOOKUP(A772,'Medical Examinations'!A771:J3106,4,FALSE)</f>
        <v>5.99</v>
      </c>
      <c r="E772" t="str">
        <f>VLOOKUP(A772,'Medical Examinations'!A771:J3106,6,FALSE)</f>
        <v>No</v>
      </c>
      <c r="F772" t="str">
        <f>VLOOKUP(A772,'Medical Examinations'!A771:K3106,7,FALSE)</f>
        <v>No</v>
      </c>
      <c r="G772" t="str">
        <f>VLOOKUP(A772,'Medical Examinations'!A771:L3106,8,FALSE)</f>
        <v>No</v>
      </c>
      <c r="H772">
        <f>VLOOKUP(A772,'Medical Examinations'!A771:M3106,9,FALSE)</f>
        <v>1</v>
      </c>
      <c r="I772" t="str">
        <f>VLOOKUP(A772,'Medical Examinations'!A771:N3106,10,FALSE)</f>
        <v>No</v>
      </c>
      <c r="J772" t="str">
        <f>VLOOKUP(A772,'Medical Examinations'!A771:O3106,3,FALSE)</f>
        <v>Obesity</v>
      </c>
      <c r="K772" t="str">
        <f>VLOOKUP(A772,'Medical Examinations'!A771:P3106,5,FALSE)</f>
        <v>Prediabetes</v>
      </c>
      <c r="L772" t="str">
        <f>VLOOKUP(A772,Table1[#All],5,FALSE)</f>
        <v>19-Dec-1992</v>
      </c>
      <c r="M772" s="16">
        <f>VLOOKUP(A772,Table1[#All],8,FALSE)</f>
        <v>13412.97</v>
      </c>
      <c r="N772" t="str">
        <f>VLOOKUP(A772,Table1[#All],9,FALSE)</f>
        <v>tier - 3</v>
      </c>
      <c r="O772" t="str">
        <f>VLOOKUP(A772,Table1[#All],10,FALSE)</f>
        <v>tier - 3</v>
      </c>
      <c r="P772" t="str">
        <f>VLOOKUP(A772,Table1[#All],12,FALSE)</f>
        <v>R1023</v>
      </c>
      <c r="Q772">
        <f>VLOOKUP(A772,Table1[#All],6,FALSE)</f>
        <v>30</v>
      </c>
    </row>
    <row r="773" spans="1:17" x14ac:dyDescent="0.3">
      <c r="A773" s="10" t="s">
        <v>1598</v>
      </c>
      <c r="B773" t="str">
        <f>VLOOKUP(A773,'Customer Names'!A772:E3107,5,FALSE)</f>
        <v>French</v>
      </c>
      <c r="C773">
        <f>VLOOKUP(A773,'Medical Examinations'!A772:J3107,2,FALSE)</f>
        <v>41.47</v>
      </c>
      <c r="D773">
        <f>VLOOKUP(A773,'Medical Examinations'!A772:J3107,4,FALSE)</f>
        <v>5.86</v>
      </c>
      <c r="E773" t="str">
        <f>VLOOKUP(A773,'Medical Examinations'!A772:J3107,6,FALSE)</f>
        <v>Yes</v>
      </c>
      <c r="F773" t="str">
        <f>VLOOKUP(A773,'Medical Examinations'!A772:K3107,7,FALSE)</f>
        <v>No</v>
      </c>
      <c r="G773" t="str">
        <f>VLOOKUP(A773,'Medical Examinations'!A772:L3107,8,FALSE)</f>
        <v>No</v>
      </c>
      <c r="H773">
        <f>VLOOKUP(A773,'Medical Examinations'!A772:M3107,9,FALSE)</f>
        <v>2</v>
      </c>
      <c r="I773" t="str">
        <f>VLOOKUP(A773,'Medical Examinations'!A772:N3107,10,FALSE)</f>
        <v>No</v>
      </c>
      <c r="J773" t="str">
        <f>VLOOKUP(A773,'Medical Examinations'!A772:O3107,3,FALSE)</f>
        <v>Obesity</v>
      </c>
      <c r="K773" t="str">
        <f>VLOOKUP(A773,'Medical Examinations'!A772:P3107,5,FALSE)</f>
        <v>Prediabetes</v>
      </c>
      <c r="L773" t="str">
        <f>VLOOKUP(A773,Table1[#All],5,FALSE)</f>
        <v>20-Dec-1959</v>
      </c>
      <c r="M773" s="16">
        <f>VLOOKUP(A773,Table1[#All],8,FALSE)</f>
        <v>13405.39</v>
      </c>
      <c r="N773" t="str">
        <f>VLOOKUP(A773,Table1[#All],9,FALSE)</f>
        <v>tier - 3</v>
      </c>
      <c r="O773" t="str">
        <f>VLOOKUP(A773,Table1[#All],10,FALSE)</f>
        <v>tier - 3</v>
      </c>
      <c r="P773" t="str">
        <f>VLOOKUP(A773,Table1[#All],12,FALSE)</f>
        <v>R1013</v>
      </c>
      <c r="Q773">
        <f>VLOOKUP(A773,Table1[#All],6,FALSE)</f>
        <v>63</v>
      </c>
    </row>
    <row r="774" spans="1:17" x14ac:dyDescent="0.3">
      <c r="A774" s="10" t="s">
        <v>1597</v>
      </c>
      <c r="B774" t="str">
        <f>VLOOKUP(A774,'Customer Names'!A773:E3108,5,FALSE)</f>
        <v>Garbe</v>
      </c>
      <c r="C774">
        <f>VLOOKUP(A774,'Medical Examinations'!A773:J3108,2,FALSE)</f>
        <v>33.1</v>
      </c>
      <c r="D774">
        <f>VLOOKUP(A774,'Medical Examinations'!A773:J3108,4,FALSE)</f>
        <v>5.19</v>
      </c>
      <c r="E774" t="str">
        <f>VLOOKUP(A774,'Medical Examinations'!A773:J3108,6,FALSE)</f>
        <v>Yes</v>
      </c>
      <c r="F774" t="str">
        <f>VLOOKUP(A774,'Medical Examinations'!A773:K3108,7,FALSE)</f>
        <v>No</v>
      </c>
      <c r="G774" t="str">
        <f>VLOOKUP(A774,'Medical Examinations'!A773:L3108,8,FALSE)</f>
        <v>No</v>
      </c>
      <c r="H774">
        <f>VLOOKUP(A774,'Medical Examinations'!A773:M3108,9,FALSE)</f>
        <v>2</v>
      </c>
      <c r="I774" t="str">
        <f>VLOOKUP(A774,'Medical Examinations'!A773:N3108,10,FALSE)</f>
        <v>No</v>
      </c>
      <c r="J774" t="str">
        <f>VLOOKUP(A774,'Medical Examinations'!A773:O3108,3,FALSE)</f>
        <v>Obesity</v>
      </c>
      <c r="K774" t="str">
        <f>VLOOKUP(A774,'Medical Examinations'!A773:P3108,5,FALSE)</f>
        <v>Normal</v>
      </c>
      <c r="L774" t="str">
        <f>VLOOKUP(A774,Table1[#All],5,FALSE)</f>
        <v>25-Nov-1959</v>
      </c>
      <c r="M774" s="16">
        <f>VLOOKUP(A774,Table1[#All],8,FALSE)</f>
        <v>13393.76</v>
      </c>
      <c r="N774" t="str">
        <f>VLOOKUP(A774,Table1[#All],9,FALSE)</f>
        <v>tier - 3</v>
      </c>
      <c r="O774" t="str">
        <f>VLOOKUP(A774,Table1[#All],10,FALSE)</f>
        <v>tier - 1</v>
      </c>
      <c r="P774" t="str">
        <f>VLOOKUP(A774,Table1[#All],12,FALSE)</f>
        <v>R1011</v>
      </c>
      <c r="Q774">
        <f>VLOOKUP(A774,Table1[#All],6,FALSE)</f>
        <v>63</v>
      </c>
    </row>
    <row r="775" spans="1:17" x14ac:dyDescent="0.3">
      <c r="A775" s="10" t="s">
        <v>1596</v>
      </c>
      <c r="B775" t="str">
        <f>VLOOKUP(A775,'Customer Names'!A774:E3109,5,FALSE)</f>
        <v>Duncan</v>
      </c>
      <c r="C775">
        <f>VLOOKUP(A775,'Medical Examinations'!A774:J3109,2,FALSE)</f>
        <v>30.8</v>
      </c>
      <c r="D775">
        <f>VLOOKUP(A775,'Medical Examinations'!A774:J3109,4,FALSE)</f>
        <v>4.37</v>
      </c>
      <c r="E775" t="str">
        <f>VLOOKUP(A775,'Medical Examinations'!A774:J3109,6,FALSE)</f>
        <v>Yes</v>
      </c>
      <c r="F775" t="str">
        <f>VLOOKUP(A775,'Medical Examinations'!A774:K3109,7,FALSE)</f>
        <v>No</v>
      </c>
      <c r="G775" t="str">
        <f>VLOOKUP(A775,'Medical Examinations'!A774:L3109,8,FALSE)</f>
        <v>No</v>
      </c>
      <c r="H775">
        <f>VLOOKUP(A775,'Medical Examinations'!A774:M3109,9,FALSE)</f>
        <v>2</v>
      </c>
      <c r="I775" t="str">
        <f>VLOOKUP(A775,'Medical Examinations'!A774:N3109,10,FALSE)</f>
        <v>No</v>
      </c>
      <c r="J775" t="str">
        <f>VLOOKUP(A775,'Medical Examinations'!A774:O3109,3,FALSE)</f>
        <v>Obesity</v>
      </c>
      <c r="K775" t="str">
        <f>VLOOKUP(A775,'Medical Examinations'!A774:P3109,5,FALSE)</f>
        <v>Normal</v>
      </c>
      <c r="L775" t="str">
        <f>VLOOKUP(A775,Table1[#All],5,FALSE)</f>
        <v>09-Dec-1959</v>
      </c>
      <c r="M775" s="16">
        <f>VLOOKUP(A775,Table1[#All],8,FALSE)</f>
        <v>13390.56</v>
      </c>
      <c r="N775" t="str">
        <f>VLOOKUP(A775,Table1[#All],9,FALSE)</f>
        <v>tier - 3</v>
      </c>
      <c r="O775" t="str">
        <f>VLOOKUP(A775,Table1[#All],10,FALSE)</f>
        <v>tier - 3</v>
      </c>
      <c r="P775" t="str">
        <f>VLOOKUP(A775,Table1[#All],12,FALSE)</f>
        <v>R1011</v>
      </c>
      <c r="Q775">
        <f>VLOOKUP(A775,Table1[#All],6,FALSE)</f>
        <v>63</v>
      </c>
    </row>
    <row r="776" spans="1:17" x14ac:dyDescent="0.3">
      <c r="A776" s="10" t="s">
        <v>1595</v>
      </c>
      <c r="B776" t="str">
        <f>VLOOKUP(A776,'Customer Names'!A775:E3110,5,FALSE)</f>
        <v>Wallace</v>
      </c>
      <c r="C776">
        <f>VLOOKUP(A776,'Medical Examinations'!A775:J3110,2,FALSE)</f>
        <v>42.06</v>
      </c>
      <c r="D776">
        <f>VLOOKUP(A776,'Medical Examinations'!A775:J3110,4,FALSE)</f>
        <v>5.32</v>
      </c>
      <c r="E776" t="str">
        <f>VLOOKUP(A776,'Medical Examinations'!A775:J3110,6,FALSE)</f>
        <v>No</v>
      </c>
      <c r="F776" t="str">
        <f>VLOOKUP(A776,'Medical Examinations'!A775:K3110,7,FALSE)</f>
        <v>No</v>
      </c>
      <c r="G776" t="str">
        <f>VLOOKUP(A776,'Medical Examinations'!A775:L3110,8,FALSE)</f>
        <v>No</v>
      </c>
      <c r="H776">
        <f>VLOOKUP(A776,'Medical Examinations'!A775:M3110,9,FALSE)</f>
        <v>1</v>
      </c>
      <c r="I776" t="str">
        <f>VLOOKUP(A776,'Medical Examinations'!A775:N3110,10,FALSE)</f>
        <v>No</v>
      </c>
      <c r="J776" t="str">
        <f>VLOOKUP(A776,'Medical Examinations'!A775:O3110,3,FALSE)</f>
        <v>Obesity</v>
      </c>
      <c r="K776" t="str">
        <f>VLOOKUP(A776,'Medical Examinations'!A775:P3110,5,FALSE)</f>
        <v>Normal</v>
      </c>
      <c r="L776" t="str">
        <f>VLOOKUP(A776,Table1[#All],5,FALSE)</f>
        <v>06-Jun-1984</v>
      </c>
      <c r="M776" s="16">
        <f>VLOOKUP(A776,Table1[#All],8,FALSE)</f>
        <v>13383.67</v>
      </c>
      <c r="N776" t="str">
        <f>VLOOKUP(A776,Table1[#All],9,FALSE)</f>
        <v>tier - 3</v>
      </c>
      <c r="O776" t="str">
        <f>VLOOKUP(A776,Table1[#All],10,FALSE)</f>
        <v>tier - 2</v>
      </c>
      <c r="P776" t="str">
        <f>VLOOKUP(A776,Table1[#All],12,FALSE)</f>
        <v>R1023</v>
      </c>
      <c r="Q776">
        <f>VLOOKUP(A776,Table1[#All],6,FALSE)</f>
        <v>39</v>
      </c>
    </row>
    <row r="777" spans="1:17" x14ac:dyDescent="0.3">
      <c r="A777" s="10" t="s">
        <v>1594</v>
      </c>
      <c r="B777" t="str">
        <f>VLOOKUP(A777,'Customer Names'!A776:E3111,5,FALSE)</f>
        <v>Tillman</v>
      </c>
      <c r="C777">
        <f>VLOOKUP(A777,'Medical Examinations'!A776:J3111,2,FALSE)</f>
        <v>39.270000000000003</v>
      </c>
      <c r="D777">
        <f>VLOOKUP(A777,'Medical Examinations'!A776:J3111,4,FALSE)</f>
        <v>5.64</v>
      </c>
      <c r="E777" t="str">
        <f>VLOOKUP(A777,'Medical Examinations'!A776:J3111,6,FALSE)</f>
        <v>No</v>
      </c>
      <c r="F777" t="str">
        <f>VLOOKUP(A777,'Medical Examinations'!A776:K3111,7,FALSE)</f>
        <v>No</v>
      </c>
      <c r="G777" t="str">
        <f>VLOOKUP(A777,'Medical Examinations'!A776:L3111,8,FALSE)</f>
        <v>Yes</v>
      </c>
      <c r="H777">
        <f>VLOOKUP(A777,'Medical Examinations'!A776:M3111,9,FALSE)</f>
        <v>1</v>
      </c>
      <c r="I777" t="str">
        <f>VLOOKUP(A777,'Medical Examinations'!A776:N3111,10,FALSE)</f>
        <v>No</v>
      </c>
      <c r="J777" t="str">
        <f>VLOOKUP(A777,'Medical Examinations'!A776:O3111,3,FALSE)</f>
        <v>Obesity</v>
      </c>
      <c r="K777" t="str">
        <f>VLOOKUP(A777,'Medical Examinations'!A776:P3111,5,FALSE)</f>
        <v>Normal</v>
      </c>
      <c r="L777" t="str">
        <f>VLOOKUP(A777,Table1[#All],5,FALSE)</f>
        <v>30-Sep-1979</v>
      </c>
      <c r="M777" s="16">
        <f>VLOOKUP(A777,Table1[#All],8,FALSE)</f>
        <v>13377.41</v>
      </c>
      <c r="N777" t="str">
        <f>VLOOKUP(A777,Table1[#All],9,FALSE)</f>
        <v>tier - 3</v>
      </c>
      <c r="O777" t="str">
        <f>VLOOKUP(A777,Table1[#All],10,FALSE)</f>
        <v>tier - 3</v>
      </c>
      <c r="P777" t="str">
        <f>VLOOKUP(A777,Table1[#All],12,FALSE)</f>
        <v>R1026</v>
      </c>
      <c r="Q777">
        <f>VLOOKUP(A777,Table1[#All],6,FALSE)</f>
        <v>43</v>
      </c>
    </row>
    <row r="778" spans="1:17" x14ac:dyDescent="0.3">
      <c r="A778" s="10" t="s">
        <v>1593</v>
      </c>
      <c r="B778" t="str">
        <f>VLOOKUP(A778,'Customer Names'!A777:E3112,5,FALSE)</f>
        <v>Lee</v>
      </c>
      <c r="C778">
        <f>VLOOKUP(A778,'Medical Examinations'!A777:J3112,2,FALSE)</f>
        <v>30.71</v>
      </c>
      <c r="D778">
        <f>VLOOKUP(A778,'Medical Examinations'!A777:J3112,4,FALSE)</f>
        <v>5.59</v>
      </c>
      <c r="E778" t="str">
        <f>VLOOKUP(A778,'Medical Examinations'!A777:J3112,6,FALSE)</f>
        <v>Yes</v>
      </c>
      <c r="F778" t="str">
        <f>VLOOKUP(A778,'Medical Examinations'!A777:K3112,7,FALSE)</f>
        <v>No</v>
      </c>
      <c r="G778" t="str">
        <f>VLOOKUP(A778,'Medical Examinations'!A777:L3112,8,FALSE)</f>
        <v>No</v>
      </c>
      <c r="H778">
        <f>VLOOKUP(A778,'Medical Examinations'!A777:M3112,9,FALSE)</f>
        <v>1</v>
      </c>
      <c r="I778" t="str">
        <f>VLOOKUP(A778,'Medical Examinations'!A777:N3112,10,FALSE)</f>
        <v>No</v>
      </c>
      <c r="J778" t="str">
        <f>VLOOKUP(A778,'Medical Examinations'!A777:O3112,3,FALSE)</f>
        <v>Obesity</v>
      </c>
      <c r="K778" t="str">
        <f>VLOOKUP(A778,'Medical Examinations'!A777:P3112,5,FALSE)</f>
        <v>Normal</v>
      </c>
      <c r="L778" t="str">
        <f>VLOOKUP(A778,Table1[#All],5,FALSE)</f>
        <v>24-Sep-1964</v>
      </c>
      <c r="M778" s="16">
        <f>VLOOKUP(A778,Table1[#All],8,FALSE)</f>
        <v>13375.76</v>
      </c>
      <c r="N778" t="str">
        <f>VLOOKUP(A778,Table1[#All],9,FALSE)</f>
        <v>tier - 3</v>
      </c>
      <c r="O778" t="str">
        <f>VLOOKUP(A778,Table1[#All],10,FALSE)</f>
        <v>tier - 2</v>
      </c>
      <c r="P778" t="str">
        <f>VLOOKUP(A778,Table1[#All],12,FALSE)</f>
        <v>R1025</v>
      </c>
      <c r="Q778">
        <f>VLOOKUP(A778,Table1[#All],6,FALSE)</f>
        <v>58</v>
      </c>
    </row>
    <row r="779" spans="1:17" x14ac:dyDescent="0.3">
      <c r="A779" s="10" t="s">
        <v>1592</v>
      </c>
      <c r="B779" t="str">
        <f>VLOOKUP(A779,'Customer Names'!A778:E3113,5,FALSE)</f>
        <v>Taylor</v>
      </c>
      <c r="C779">
        <f>VLOOKUP(A779,'Medical Examinations'!A778:J3113,2,FALSE)</f>
        <v>47.19</v>
      </c>
      <c r="D779">
        <f>VLOOKUP(A779,'Medical Examinations'!A778:J3113,4,FALSE)</f>
        <v>5.29</v>
      </c>
      <c r="E779" t="str">
        <f>VLOOKUP(A779,'Medical Examinations'!A778:J3113,6,FALSE)</f>
        <v>No</v>
      </c>
      <c r="F779" t="str">
        <f>VLOOKUP(A779,'Medical Examinations'!A778:K3113,7,FALSE)</f>
        <v>No</v>
      </c>
      <c r="G779" t="str">
        <f>VLOOKUP(A779,'Medical Examinations'!A778:L3113,8,FALSE)</f>
        <v>No</v>
      </c>
      <c r="H779">
        <f>VLOOKUP(A779,'Medical Examinations'!A778:M3113,9,FALSE)</f>
        <v>0</v>
      </c>
      <c r="I779" t="str">
        <f>VLOOKUP(A779,'Medical Examinations'!A778:N3113,10,FALSE)</f>
        <v>No</v>
      </c>
      <c r="J779" t="str">
        <f>VLOOKUP(A779,'Medical Examinations'!A778:O3113,3,FALSE)</f>
        <v>Obesity</v>
      </c>
      <c r="K779" t="str">
        <f>VLOOKUP(A779,'Medical Examinations'!A778:P3113,5,FALSE)</f>
        <v>Normal</v>
      </c>
      <c r="L779" t="str">
        <f>VLOOKUP(A779,Table1[#All],5,FALSE)</f>
        <v>02-Oct-1990</v>
      </c>
      <c r="M779" s="16">
        <f>VLOOKUP(A779,Table1[#All],8,FALSE)</f>
        <v>13360.94</v>
      </c>
      <c r="N779" t="str">
        <f>VLOOKUP(A779,Table1[#All],9,FALSE)</f>
        <v>tier - 3</v>
      </c>
      <c r="O779" t="str">
        <f>VLOOKUP(A779,Table1[#All],10,FALSE)</f>
        <v>tier - 1</v>
      </c>
      <c r="P779" t="str">
        <f>VLOOKUP(A779,Table1[#All],12,FALSE)</f>
        <v>R1012</v>
      </c>
      <c r="Q779">
        <f>VLOOKUP(A779,Table1[#All],6,FALSE)</f>
        <v>32</v>
      </c>
    </row>
    <row r="780" spans="1:17" x14ac:dyDescent="0.3">
      <c r="A780" s="10" t="s">
        <v>1591</v>
      </c>
      <c r="B780" t="str">
        <f>VLOOKUP(A780,'Customer Names'!A779:E3114,5,FALSE)</f>
        <v>McSween</v>
      </c>
      <c r="C780">
        <f>VLOOKUP(A780,'Medical Examinations'!A779:J3114,2,FALSE)</f>
        <v>30.02</v>
      </c>
      <c r="D780">
        <f>VLOOKUP(A780,'Medical Examinations'!A779:J3114,4,FALSE)</f>
        <v>6.65</v>
      </c>
      <c r="E780" t="str">
        <f>VLOOKUP(A780,'Medical Examinations'!A779:J3114,6,FALSE)</f>
        <v>No</v>
      </c>
      <c r="F780" t="str">
        <f>VLOOKUP(A780,'Medical Examinations'!A779:K3114,7,FALSE)</f>
        <v>No</v>
      </c>
      <c r="G780" t="str">
        <f>VLOOKUP(A780,'Medical Examinations'!A779:L3114,8,FALSE)</f>
        <v>No</v>
      </c>
      <c r="H780">
        <f>VLOOKUP(A780,'Medical Examinations'!A779:M3114,9,FALSE)</f>
        <v>0</v>
      </c>
      <c r="I780" t="str">
        <f>VLOOKUP(A780,'Medical Examinations'!A779:N3114,10,FALSE)</f>
        <v>No</v>
      </c>
      <c r="J780" t="str">
        <f>VLOOKUP(A780,'Medical Examinations'!A779:O3114,3,FALSE)</f>
        <v>Obesity</v>
      </c>
      <c r="K780" t="str">
        <f>VLOOKUP(A780,'Medical Examinations'!A779:P3114,5,FALSE)</f>
        <v>Diabetes</v>
      </c>
      <c r="L780" t="str">
        <f>VLOOKUP(A780,Table1[#All],5,FALSE)</f>
        <v>11-Nov-1960</v>
      </c>
      <c r="M780" s="16">
        <f>VLOOKUP(A780,Table1[#All],8,FALSE)</f>
        <v>13352.1</v>
      </c>
      <c r="N780" t="str">
        <f>VLOOKUP(A780,Table1[#All],9,FALSE)</f>
        <v>tier - 3</v>
      </c>
      <c r="O780" t="str">
        <f>VLOOKUP(A780,Table1[#All],10,FALSE)</f>
        <v>tier - 1</v>
      </c>
      <c r="P780" t="str">
        <f>VLOOKUP(A780,Table1[#All],12,FALSE)</f>
        <v>R1012</v>
      </c>
      <c r="Q780">
        <f>VLOOKUP(A780,Table1[#All],6,FALSE)</f>
        <v>62</v>
      </c>
    </row>
    <row r="781" spans="1:17" x14ac:dyDescent="0.3">
      <c r="A781" s="10" t="s">
        <v>1590</v>
      </c>
      <c r="B781" t="str">
        <f>VLOOKUP(A781,'Customer Names'!A780:E3115,5,FALSE)</f>
        <v>Schubert</v>
      </c>
      <c r="C781">
        <f>VLOOKUP(A781,'Medical Examinations'!A780:J3115,2,FALSE)</f>
        <v>37.909999999999997</v>
      </c>
      <c r="D781">
        <f>VLOOKUP(A781,'Medical Examinations'!A780:J3115,4,FALSE)</f>
        <v>5.68</v>
      </c>
      <c r="E781" t="str">
        <f>VLOOKUP(A781,'Medical Examinations'!A780:J3115,6,FALSE)</f>
        <v>Yes</v>
      </c>
      <c r="F781" t="str">
        <f>VLOOKUP(A781,'Medical Examinations'!A780:K3115,7,FALSE)</f>
        <v>No</v>
      </c>
      <c r="G781" t="str">
        <f>VLOOKUP(A781,'Medical Examinations'!A780:L3115,8,FALSE)</f>
        <v>No</v>
      </c>
      <c r="H781">
        <f>VLOOKUP(A781,'Medical Examinations'!A780:M3115,9,FALSE)</f>
        <v>0</v>
      </c>
      <c r="I781" t="str">
        <f>VLOOKUP(A781,'Medical Examinations'!A780:N3115,10,FALSE)</f>
        <v>No</v>
      </c>
      <c r="J781" t="str">
        <f>VLOOKUP(A781,'Medical Examinations'!A780:O3115,3,FALSE)</f>
        <v>Obesity</v>
      </c>
      <c r="K781" t="str">
        <f>VLOOKUP(A781,'Medical Examinations'!A780:P3115,5,FALSE)</f>
        <v>Normal</v>
      </c>
      <c r="L781" t="str">
        <f>VLOOKUP(A781,Table1[#All],5,FALSE)</f>
        <v>23-Aug-1976</v>
      </c>
      <c r="M781" s="16">
        <f>VLOOKUP(A781,Table1[#All],8,FALSE)</f>
        <v>13333.71</v>
      </c>
      <c r="N781" t="str">
        <f>VLOOKUP(A781,Table1[#All],9,FALSE)</f>
        <v>tier - 3</v>
      </c>
      <c r="O781" t="str">
        <f>VLOOKUP(A781,Table1[#All],10,FALSE)</f>
        <v>tier - 2</v>
      </c>
      <c r="P781" t="str">
        <f>VLOOKUP(A781,Table1[#All],12,FALSE)</f>
        <v>R1012</v>
      </c>
      <c r="Q781">
        <f>VLOOKUP(A781,Table1[#All],6,FALSE)</f>
        <v>46</v>
      </c>
    </row>
    <row r="782" spans="1:17" x14ac:dyDescent="0.3">
      <c r="A782" s="10" t="s">
        <v>1589</v>
      </c>
      <c r="B782" t="str">
        <f>VLOOKUP(A782,'Customer Names'!A781:E3116,5,FALSE)</f>
        <v>Lalanne</v>
      </c>
      <c r="C782">
        <f>VLOOKUP(A782,'Medical Examinations'!A781:J3116,2,FALSE)</f>
        <v>54.61</v>
      </c>
      <c r="D782">
        <f>VLOOKUP(A782,'Medical Examinations'!A781:J3116,4,FALSE)</f>
        <v>4.49</v>
      </c>
      <c r="E782" t="str">
        <f>VLOOKUP(A782,'Medical Examinations'!A781:J3116,6,FALSE)</f>
        <v>No</v>
      </c>
      <c r="F782" t="str">
        <f>VLOOKUP(A782,'Medical Examinations'!A781:K3116,7,FALSE)</f>
        <v>No</v>
      </c>
      <c r="G782" t="str">
        <f>VLOOKUP(A782,'Medical Examinations'!A781:L3116,8,FALSE)</f>
        <v>No</v>
      </c>
      <c r="H782">
        <f>VLOOKUP(A782,'Medical Examinations'!A781:M3116,9,FALSE)</f>
        <v>0</v>
      </c>
      <c r="I782" t="str">
        <f>VLOOKUP(A782,'Medical Examinations'!A781:N3116,10,FALSE)</f>
        <v>No</v>
      </c>
      <c r="J782" t="str">
        <f>VLOOKUP(A782,'Medical Examinations'!A781:O3116,3,FALSE)</f>
        <v>Obesity</v>
      </c>
      <c r="K782" t="str">
        <f>VLOOKUP(A782,'Medical Examinations'!A781:P3116,5,FALSE)</f>
        <v>Normal</v>
      </c>
      <c r="L782" t="str">
        <f>VLOOKUP(A782,Table1[#All],5,FALSE)</f>
        <v>01-Jul-1994</v>
      </c>
      <c r="M782" s="16">
        <f>VLOOKUP(A782,Table1[#All],8,FALSE)</f>
        <v>13292.52</v>
      </c>
      <c r="N782" t="str">
        <f>VLOOKUP(A782,Table1[#All],9,FALSE)</f>
        <v>tier - 3</v>
      </c>
      <c r="O782" t="str">
        <f>VLOOKUP(A782,Table1[#All],10,FALSE)</f>
        <v>tier - 3</v>
      </c>
      <c r="P782" t="str">
        <f>VLOOKUP(A782,Table1[#All],12,FALSE)</f>
        <v>R1012</v>
      </c>
      <c r="Q782">
        <f>VLOOKUP(A782,Table1[#All],6,FALSE)</f>
        <v>28</v>
      </c>
    </row>
    <row r="783" spans="1:17" x14ac:dyDescent="0.3">
      <c r="A783" s="10" t="s">
        <v>1588</v>
      </c>
      <c r="B783" t="str">
        <f>VLOOKUP(A783,'Customer Names'!A782:E3117,5,FALSE)</f>
        <v>Flanagan</v>
      </c>
      <c r="C783">
        <f>VLOOKUP(A783,'Medical Examinations'!A782:J3117,2,FALSE)</f>
        <v>36.005000000000003</v>
      </c>
      <c r="D783">
        <f>VLOOKUP(A783,'Medical Examinations'!A782:J3117,4,FALSE)</f>
        <v>6.9</v>
      </c>
      <c r="E783" t="str">
        <f>VLOOKUP(A783,'Medical Examinations'!A782:J3117,6,FALSE)</f>
        <v>No</v>
      </c>
      <c r="F783" t="str">
        <f>VLOOKUP(A783,'Medical Examinations'!A782:K3117,7,FALSE)</f>
        <v>No</v>
      </c>
      <c r="G783" t="str">
        <f>VLOOKUP(A783,'Medical Examinations'!A782:L3117,8,FALSE)</f>
        <v>No</v>
      </c>
      <c r="H783">
        <f>VLOOKUP(A783,'Medical Examinations'!A782:M3117,9,FALSE)</f>
        <v>0</v>
      </c>
      <c r="I783" t="str">
        <f>VLOOKUP(A783,'Medical Examinations'!A782:N3117,10,FALSE)</f>
        <v>No</v>
      </c>
      <c r="J783" t="str">
        <f>VLOOKUP(A783,'Medical Examinations'!A782:O3117,3,FALSE)</f>
        <v>Obesity</v>
      </c>
      <c r="K783" t="str">
        <f>VLOOKUP(A783,'Medical Examinations'!A782:P3117,5,FALSE)</f>
        <v>Diabetes</v>
      </c>
      <c r="L783" t="str">
        <f>VLOOKUP(A783,Table1[#All],5,FALSE)</f>
        <v>11-Oct-1962</v>
      </c>
      <c r="M783" s="16">
        <f>VLOOKUP(A783,Table1[#All],8,FALSE)</f>
        <v>13228.85</v>
      </c>
      <c r="N783" t="str">
        <f>VLOOKUP(A783,Table1[#All],9,FALSE)</f>
        <v>tier - 3</v>
      </c>
      <c r="O783" t="str">
        <f>VLOOKUP(A783,Table1[#All],10,FALSE)</f>
        <v>tier - 3</v>
      </c>
      <c r="P783" t="str">
        <f>VLOOKUP(A783,Table1[#All],12,FALSE)</f>
        <v>R1023</v>
      </c>
      <c r="Q783">
        <f>VLOOKUP(A783,Table1[#All],6,FALSE)</f>
        <v>60</v>
      </c>
    </row>
    <row r="784" spans="1:17" x14ac:dyDescent="0.3">
      <c r="A784" s="10" t="s">
        <v>1587</v>
      </c>
      <c r="B784" t="str">
        <f>VLOOKUP(A784,'Customer Names'!A783:E3118,5,FALSE)</f>
        <v>Arellano</v>
      </c>
      <c r="C784">
        <f>VLOOKUP(A784,'Medical Examinations'!A783:J3118,2,FALSE)</f>
        <v>28.7</v>
      </c>
      <c r="D784">
        <f>VLOOKUP(A784,'Medical Examinations'!A783:J3118,4,FALSE)</f>
        <v>11.52</v>
      </c>
      <c r="E784" t="str">
        <f>VLOOKUP(A784,'Medical Examinations'!A783:J3118,6,FALSE)</f>
        <v>No</v>
      </c>
      <c r="F784" t="str">
        <f>VLOOKUP(A784,'Medical Examinations'!A783:K3118,7,FALSE)</f>
        <v>No</v>
      </c>
      <c r="G784" t="str">
        <f>VLOOKUP(A784,'Medical Examinations'!A783:L3118,8,FALSE)</f>
        <v>No</v>
      </c>
      <c r="H784">
        <f>VLOOKUP(A784,'Medical Examinations'!A783:M3118,9,FALSE)</f>
        <v>0</v>
      </c>
      <c r="I784" t="str">
        <f>VLOOKUP(A784,'Medical Examinations'!A783:N3118,10,FALSE)</f>
        <v>No</v>
      </c>
      <c r="J784" t="str">
        <f>VLOOKUP(A784,'Medical Examinations'!A783:O3118,3,FALSE)</f>
        <v>Over Weight</v>
      </c>
      <c r="K784" t="str">
        <f>VLOOKUP(A784,'Medical Examinations'!A783:P3118,5,FALSE)</f>
        <v>Diabetes</v>
      </c>
      <c r="L784" t="str">
        <f>VLOOKUP(A784,Table1[#All],5,FALSE)</f>
        <v>24-Nov-1962</v>
      </c>
      <c r="M784" s="16">
        <f>VLOOKUP(A784,Table1[#All],8,FALSE)</f>
        <v>13224.69</v>
      </c>
      <c r="N784" t="str">
        <f>VLOOKUP(A784,Table1[#All],9,FALSE)</f>
        <v>tier - 3</v>
      </c>
      <c r="O784" t="str">
        <f>VLOOKUP(A784,Table1[#All],10,FALSE)</f>
        <v>tier - 2</v>
      </c>
      <c r="P784" t="str">
        <f>VLOOKUP(A784,Table1[#All],12,FALSE)</f>
        <v>R1011</v>
      </c>
      <c r="Q784">
        <f>VLOOKUP(A784,Table1[#All],6,FALSE)</f>
        <v>60</v>
      </c>
    </row>
    <row r="785" spans="1:17" x14ac:dyDescent="0.3">
      <c r="A785" s="10" t="s">
        <v>1586</v>
      </c>
      <c r="B785" t="str">
        <f>VLOOKUP(A785,'Customer Names'!A784:E3119,5,FALSE)</f>
        <v>Charette</v>
      </c>
      <c r="C785">
        <f>VLOOKUP(A785,'Medical Examinations'!A784:J3119,2,FALSE)</f>
        <v>34.295000000000002</v>
      </c>
      <c r="D785">
        <f>VLOOKUP(A785,'Medical Examinations'!A784:J3119,4,FALSE)</f>
        <v>11.24</v>
      </c>
      <c r="E785" t="str">
        <f>VLOOKUP(A785,'Medical Examinations'!A784:J3119,6,FALSE)</f>
        <v>No</v>
      </c>
      <c r="F785" t="str">
        <f>VLOOKUP(A785,'Medical Examinations'!A784:K3119,7,FALSE)</f>
        <v>No</v>
      </c>
      <c r="G785" t="str">
        <f>VLOOKUP(A785,'Medical Examinations'!A784:L3119,8,FALSE)</f>
        <v>No</v>
      </c>
      <c r="H785">
        <f>VLOOKUP(A785,'Medical Examinations'!A784:M3119,9,FALSE)</f>
        <v>0</v>
      </c>
      <c r="I785" t="str">
        <f>VLOOKUP(A785,'Medical Examinations'!A784:N3119,10,FALSE)</f>
        <v>No</v>
      </c>
      <c r="J785" t="str">
        <f>VLOOKUP(A785,'Medical Examinations'!A784:O3119,3,FALSE)</f>
        <v>Obesity</v>
      </c>
      <c r="K785" t="str">
        <f>VLOOKUP(A785,'Medical Examinations'!A784:P3119,5,FALSE)</f>
        <v>Diabetes</v>
      </c>
      <c r="L785" t="str">
        <f>VLOOKUP(A785,Table1[#All],5,FALSE)</f>
        <v>13-Nov-1965</v>
      </c>
      <c r="M785" s="16">
        <f>VLOOKUP(A785,Table1[#All],8,FALSE)</f>
        <v>13224.06</v>
      </c>
      <c r="N785" t="str">
        <f>VLOOKUP(A785,Table1[#All],9,FALSE)</f>
        <v>tier - 3</v>
      </c>
      <c r="O785" t="str">
        <f>VLOOKUP(A785,Table1[#All],10,FALSE)</f>
        <v>tier - 3</v>
      </c>
      <c r="P785" t="str">
        <f>VLOOKUP(A785,Table1[#All],12,FALSE)</f>
        <v>R1024</v>
      </c>
      <c r="Q785">
        <f>VLOOKUP(A785,Table1[#All],6,FALSE)</f>
        <v>57</v>
      </c>
    </row>
    <row r="786" spans="1:17" x14ac:dyDescent="0.3">
      <c r="A786" s="10" t="s">
        <v>1585</v>
      </c>
      <c r="B786" t="str">
        <f>VLOOKUP(A786,'Customer Names'!A785:E3120,5,FALSE)</f>
        <v>Pena Reyes</v>
      </c>
      <c r="C786">
        <f>VLOOKUP(A786,'Medical Examinations'!A785:J3120,2,FALSE)</f>
        <v>27.55</v>
      </c>
      <c r="D786">
        <f>VLOOKUP(A786,'Medical Examinations'!A785:J3120,4,FALSE)</f>
        <v>10.98</v>
      </c>
      <c r="E786" t="str">
        <f>VLOOKUP(A786,'Medical Examinations'!A785:J3120,6,FALSE)</f>
        <v>No</v>
      </c>
      <c r="F786" t="str">
        <f>VLOOKUP(A786,'Medical Examinations'!A785:K3120,7,FALSE)</f>
        <v>No</v>
      </c>
      <c r="G786" t="str">
        <f>VLOOKUP(A786,'Medical Examinations'!A785:L3120,8,FALSE)</f>
        <v>No</v>
      </c>
      <c r="H786">
        <f>VLOOKUP(A786,'Medical Examinations'!A785:M3120,9,FALSE)</f>
        <v>0</v>
      </c>
      <c r="I786" t="str">
        <f>VLOOKUP(A786,'Medical Examinations'!A785:N3120,10,FALSE)</f>
        <v>No</v>
      </c>
      <c r="J786" t="str">
        <f>VLOOKUP(A786,'Medical Examinations'!A785:O3120,3,FALSE)</f>
        <v>Over Weight</v>
      </c>
      <c r="K786" t="str">
        <f>VLOOKUP(A786,'Medical Examinations'!A785:P3120,5,FALSE)</f>
        <v>Diabetes</v>
      </c>
      <c r="L786" t="str">
        <f>VLOOKUP(A786,Table1[#All],5,FALSE)</f>
        <v>07-Dec-1962</v>
      </c>
      <c r="M786" s="16">
        <f>VLOOKUP(A786,Table1[#All],8,FALSE)</f>
        <v>13217.09</v>
      </c>
      <c r="N786" t="str">
        <f>VLOOKUP(A786,Table1[#All],9,FALSE)</f>
        <v>tier - 3</v>
      </c>
      <c r="O786" t="str">
        <f>VLOOKUP(A786,Table1[#All],10,FALSE)</f>
        <v>tier - 1</v>
      </c>
      <c r="P786" t="str">
        <f>VLOOKUP(A786,Table1[#All],12,FALSE)</f>
        <v>R1024</v>
      </c>
      <c r="Q786">
        <f>VLOOKUP(A786,Table1[#All],6,FALSE)</f>
        <v>60</v>
      </c>
    </row>
    <row r="787" spans="1:17" x14ac:dyDescent="0.3">
      <c r="A787" s="10" t="s">
        <v>1584</v>
      </c>
      <c r="B787" t="str">
        <f>VLOOKUP(A787,'Customer Names'!A786:E3121,5,FALSE)</f>
        <v>Broderick</v>
      </c>
      <c r="C787">
        <f>VLOOKUP(A787,'Medical Examinations'!A786:J3121,2,FALSE)</f>
        <v>40.700000000000003</v>
      </c>
      <c r="D787">
        <f>VLOOKUP(A787,'Medical Examinations'!A786:J3121,4,FALSE)</f>
        <v>5.42</v>
      </c>
      <c r="E787" t="str">
        <f>VLOOKUP(A787,'Medical Examinations'!A786:J3121,6,FALSE)</f>
        <v>No</v>
      </c>
      <c r="F787" t="str">
        <f>VLOOKUP(A787,'Medical Examinations'!A786:K3121,7,FALSE)</f>
        <v>No</v>
      </c>
      <c r="G787" t="str">
        <f>VLOOKUP(A787,'Medical Examinations'!A786:L3121,8,FALSE)</f>
        <v>No</v>
      </c>
      <c r="H787">
        <f>VLOOKUP(A787,'Medical Examinations'!A786:M3121,9,FALSE)</f>
        <v>0</v>
      </c>
      <c r="I787" t="str">
        <f>VLOOKUP(A787,'Medical Examinations'!A786:N3121,10,FALSE)</f>
        <v>No</v>
      </c>
      <c r="J787" t="str">
        <f>VLOOKUP(A787,'Medical Examinations'!A786:O3121,3,FALSE)</f>
        <v>Obesity</v>
      </c>
      <c r="K787" t="str">
        <f>VLOOKUP(A787,'Medical Examinations'!A786:P3121,5,FALSE)</f>
        <v>Normal</v>
      </c>
      <c r="L787" t="str">
        <f>VLOOKUP(A787,Table1[#All],5,FALSE)</f>
        <v>15-Oct-1982</v>
      </c>
      <c r="M787" s="16">
        <f>VLOOKUP(A787,Table1[#All],8,FALSE)</f>
        <v>13214.43</v>
      </c>
      <c r="N787" t="str">
        <f>VLOOKUP(A787,Table1[#All],9,FALSE)</f>
        <v>tier - 3</v>
      </c>
      <c r="O787" t="str">
        <f>VLOOKUP(A787,Table1[#All],10,FALSE)</f>
        <v>tier - 2</v>
      </c>
      <c r="P787" t="str">
        <f>VLOOKUP(A787,Table1[#All],12,FALSE)</f>
        <v>R1012</v>
      </c>
      <c r="Q787">
        <f>VLOOKUP(A787,Table1[#All],6,FALSE)</f>
        <v>40</v>
      </c>
    </row>
    <row r="788" spans="1:17" x14ac:dyDescent="0.3">
      <c r="A788" s="10" t="s">
        <v>1583</v>
      </c>
      <c r="B788" t="str">
        <f>VLOOKUP(A788,'Customer Names'!A787:E3122,5,FALSE)</f>
        <v>Summers</v>
      </c>
      <c r="C788">
        <f>VLOOKUP(A788,'Medical Examinations'!A787:J3122,2,FALSE)</f>
        <v>18.335000000000001</v>
      </c>
      <c r="D788">
        <f>VLOOKUP(A788,'Medical Examinations'!A787:J3122,4,FALSE)</f>
        <v>10.97</v>
      </c>
      <c r="E788" t="str">
        <f>VLOOKUP(A788,'Medical Examinations'!A787:J3122,6,FALSE)</f>
        <v>No</v>
      </c>
      <c r="F788" t="str">
        <f>VLOOKUP(A788,'Medical Examinations'!A787:K3122,7,FALSE)</f>
        <v>No</v>
      </c>
      <c r="G788" t="str">
        <f>VLOOKUP(A788,'Medical Examinations'!A787:L3122,8,FALSE)</f>
        <v>No</v>
      </c>
      <c r="H788">
        <f>VLOOKUP(A788,'Medical Examinations'!A787:M3122,9,FALSE)</f>
        <v>0</v>
      </c>
      <c r="I788" t="str">
        <f>VLOOKUP(A788,'Medical Examinations'!A787:N3122,10,FALSE)</f>
        <v>No</v>
      </c>
      <c r="J788" t="str">
        <f>VLOOKUP(A788,'Medical Examinations'!A787:O3122,3,FALSE)</f>
        <v>Under Weight</v>
      </c>
      <c r="K788" t="str">
        <f>VLOOKUP(A788,'Medical Examinations'!A787:P3122,5,FALSE)</f>
        <v>Diabetes</v>
      </c>
      <c r="L788" t="str">
        <f>VLOOKUP(A788,Table1[#All],5,FALSE)</f>
        <v>05-Aug-1962</v>
      </c>
      <c r="M788" s="16">
        <f>VLOOKUP(A788,Table1[#All],8,FALSE)</f>
        <v>13204.29</v>
      </c>
      <c r="N788" t="str">
        <f>VLOOKUP(A788,Table1[#All],9,FALSE)</f>
        <v>tier - 3</v>
      </c>
      <c r="O788" t="str">
        <f>VLOOKUP(A788,Table1[#All],10,FALSE)</f>
        <v>tier - 1</v>
      </c>
      <c r="P788" t="str">
        <f>VLOOKUP(A788,Table1[#All],12,FALSE)</f>
        <v>R1024</v>
      </c>
      <c r="Q788">
        <f>VLOOKUP(A788,Table1[#All],6,FALSE)</f>
        <v>60</v>
      </c>
    </row>
    <row r="789" spans="1:17" x14ac:dyDescent="0.3">
      <c r="A789" s="10" t="s">
        <v>1582</v>
      </c>
      <c r="B789" t="str">
        <f>VLOOKUP(A789,'Customer Names'!A788:E3123,5,FALSE)</f>
        <v>Fisher</v>
      </c>
      <c r="C789">
        <f>VLOOKUP(A789,'Medical Examinations'!A788:J3123,2,FALSE)</f>
        <v>33.914999999999999</v>
      </c>
      <c r="D789">
        <f>VLOOKUP(A789,'Medical Examinations'!A788:J3123,4,FALSE)</f>
        <v>9.56</v>
      </c>
      <c r="E789" t="str">
        <f>VLOOKUP(A789,'Medical Examinations'!A788:J3123,6,FALSE)</f>
        <v>Yes</v>
      </c>
      <c r="F789" t="str">
        <f>VLOOKUP(A789,'Medical Examinations'!A788:K3123,7,FALSE)</f>
        <v>No</v>
      </c>
      <c r="G789" t="str">
        <f>VLOOKUP(A789,'Medical Examinations'!A788:L3123,8,FALSE)</f>
        <v>No</v>
      </c>
      <c r="H789">
        <f>VLOOKUP(A789,'Medical Examinations'!A788:M3123,9,FALSE)</f>
        <v>2</v>
      </c>
      <c r="I789" t="str">
        <f>VLOOKUP(A789,'Medical Examinations'!A788:N3123,10,FALSE)</f>
        <v>No</v>
      </c>
      <c r="J789" t="str">
        <f>VLOOKUP(A789,'Medical Examinations'!A788:O3123,3,FALSE)</f>
        <v>Obesity</v>
      </c>
      <c r="K789" t="str">
        <f>VLOOKUP(A789,'Medical Examinations'!A788:P3123,5,FALSE)</f>
        <v>Diabetes</v>
      </c>
      <c r="L789" t="str">
        <f>VLOOKUP(A789,Table1[#All],5,FALSE)</f>
        <v>06-Dec-1961</v>
      </c>
      <c r="M789" s="16">
        <f>VLOOKUP(A789,Table1[#All],8,FALSE)</f>
        <v>13143.86</v>
      </c>
      <c r="N789" t="str">
        <f>VLOOKUP(A789,Table1[#All],9,FALSE)</f>
        <v>tier - 3</v>
      </c>
      <c r="O789" t="str">
        <f>VLOOKUP(A789,Table1[#All],10,FALSE)</f>
        <v>tier - 2</v>
      </c>
      <c r="P789" t="str">
        <f>VLOOKUP(A789,Table1[#All],12,FALSE)</f>
        <v>R1016</v>
      </c>
      <c r="Q789">
        <f>VLOOKUP(A789,Table1[#All],6,FALSE)</f>
        <v>61</v>
      </c>
    </row>
    <row r="790" spans="1:17" x14ac:dyDescent="0.3">
      <c r="A790" s="10" t="s">
        <v>1581</v>
      </c>
      <c r="B790" t="str">
        <f>VLOOKUP(A790,'Customer Names'!A789:E3124,5,FALSE)</f>
        <v>Zhou</v>
      </c>
      <c r="C790">
        <f>VLOOKUP(A790,'Medical Examinations'!A789:J3124,2,FALSE)</f>
        <v>33.534999999999997</v>
      </c>
      <c r="D790">
        <f>VLOOKUP(A790,'Medical Examinations'!A789:J3124,4,FALSE)</f>
        <v>9.4</v>
      </c>
      <c r="E790" t="str">
        <f>VLOOKUP(A790,'Medical Examinations'!A789:J3124,6,FALSE)</f>
        <v>Yes</v>
      </c>
      <c r="F790" t="str">
        <f>VLOOKUP(A790,'Medical Examinations'!A789:K3124,7,FALSE)</f>
        <v>No</v>
      </c>
      <c r="G790" t="str">
        <f>VLOOKUP(A790,'Medical Examinations'!A789:L3124,8,FALSE)</f>
        <v>No</v>
      </c>
      <c r="H790">
        <f>VLOOKUP(A790,'Medical Examinations'!A789:M3124,9,FALSE)</f>
        <v>2</v>
      </c>
      <c r="I790" t="str">
        <f>VLOOKUP(A790,'Medical Examinations'!A789:N3124,10,FALSE)</f>
        <v>No</v>
      </c>
      <c r="J790" t="str">
        <f>VLOOKUP(A790,'Medical Examinations'!A789:O3124,3,FALSE)</f>
        <v>Obesity</v>
      </c>
      <c r="K790" t="str">
        <f>VLOOKUP(A790,'Medical Examinations'!A789:P3124,5,FALSE)</f>
        <v>Diabetes</v>
      </c>
      <c r="L790" t="str">
        <f>VLOOKUP(A790,Table1[#All],5,FALSE)</f>
        <v>06-Dec-1961</v>
      </c>
      <c r="M790" s="16">
        <f>VLOOKUP(A790,Table1[#All],8,FALSE)</f>
        <v>13143.34</v>
      </c>
      <c r="N790" t="str">
        <f>VLOOKUP(A790,Table1[#All],9,FALSE)</f>
        <v>tier - 3</v>
      </c>
      <c r="O790" t="str">
        <f>VLOOKUP(A790,Table1[#All],10,FALSE)</f>
        <v>tier - 2</v>
      </c>
      <c r="P790" t="str">
        <f>VLOOKUP(A790,Table1[#All],12,FALSE)</f>
        <v>R1020</v>
      </c>
      <c r="Q790">
        <f>VLOOKUP(A790,Table1[#All],6,FALSE)</f>
        <v>61</v>
      </c>
    </row>
    <row r="791" spans="1:17" x14ac:dyDescent="0.3">
      <c r="A791" s="10" t="s">
        <v>1580</v>
      </c>
      <c r="B791" t="str">
        <f>VLOOKUP(A791,'Customer Names'!A790:E3125,5,FALSE)</f>
        <v>Clarke-Ames</v>
      </c>
      <c r="C791">
        <f>VLOOKUP(A791,'Medical Examinations'!A790:J3125,2,FALSE)</f>
        <v>23.655000000000001</v>
      </c>
      <c r="D791">
        <f>VLOOKUP(A791,'Medical Examinations'!A790:J3125,4,FALSE)</f>
        <v>8.48</v>
      </c>
      <c r="E791" t="str">
        <f>VLOOKUP(A791,'Medical Examinations'!A790:J3125,6,FALSE)</f>
        <v>Yes</v>
      </c>
      <c r="F791" t="str">
        <f>VLOOKUP(A791,'Medical Examinations'!A790:K3125,7,FALSE)</f>
        <v>No</v>
      </c>
      <c r="G791" t="str">
        <f>VLOOKUP(A791,'Medical Examinations'!A790:L3125,8,FALSE)</f>
        <v>No</v>
      </c>
      <c r="H791">
        <f>VLOOKUP(A791,'Medical Examinations'!A790:M3125,9,FALSE)</f>
        <v>2</v>
      </c>
      <c r="I791" t="str">
        <f>VLOOKUP(A791,'Medical Examinations'!A790:N3125,10,FALSE)</f>
        <v>No</v>
      </c>
      <c r="J791" t="str">
        <f>VLOOKUP(A791,'Medical Examinations'!A790:O3125,3,FALSE)</f>
        <v>Normal Weight</v>
      </c>
      <c r="K791" t="str">
        <f>VLOOKUP(A791,'Medical Examinations'!A790:P3125,5,FALSE)</f>
        <v>Diabetes</v>
      </c>
      <c r="L791" t="str">
        <f>VLOOKUP(A791,Table1[#All],5,FALSE)</f>
        <v>07-Sep-1961</v>
      </c>
      <c r="M791" s="16">
        <f>VLOOKUP(A791,Table1[#All],8,FALSE)</f>
        <v>13129.6</v>
      </c>
      <c r="N791" t="str">
        <f>VLOOKUP(A791,Table1[#All],9,FALSE)</f>
        <v>tier - 3</v>
      </c>
      <c r="O791" t="str">
        <f>VLOOKUP(A791,Table1[#All],10,FALSE)</f>
        <v>tier - 2</v>
      </c>
      <c r="P791" t="str">
        <f>VLOOKUP(A791,Table1[#All],12,FALSE)</f>
        <v>R1017</v>
      </c>
      <c r="Q791">
        <f>VLOOKUP(A791,Table1[#All],6,FALSE)</f>
        <v>61</v>
      </c>
    </row>
    <row r="792" spans="1:17" x14ac:dyDescent="0.3">
      <c r="A792" s="10" t="s">
        <v>1579</v>
      </c>
      <c r="B792" t="str">
        <f>VLOOKUP(A792,'Customer Names'!A791:E3126,5,FALSE)</f>
        <v>Staton</v>
      </c>
      <c r="C792">
        <f>VLOOKUP(A792,'Medical Examinations'!A791:J3126,2,FALSE)</f>
        <v>28</v>
      </c>
      <c r="D792">
        <f>VLOOKUP(A792,'Medical Examinations'!A791:J3126,4,FALSE)</f>
        <v>5.57</v>
      </c>
      <c r="E792" t="str">
        <f>VLOOKUP(A792,'Medical Examinations'!A791:J3126,6,FALSE)</f>
        <v>No</v>
      </c>
      <c r="F792" t="str">
        <f>VLOOKUP(A792,'Medical Examinations'!A791:K3126,7,FALSE)</f>
        <v>No</v>
      </c>
      <c r="G792" t="str">
        <f>VLOOKUP(A792,'Medical Examinations'!A791:L3126,8,FALSE)</f>
        <v>No</v>
      </c>
      <c r="H792">
        <f>VLOOKUP(A792,'Medical Examinations'!A791:M3126,9,FALSE)</f>
        <v>0</v>
      </c>
      <c r="I792" t="str">
        <f>VLOOKUP(A792,'Medical Examinations'!A791:N3126,10,FALSE)</f>
        <v>No</v>
      </c>
      <c r="J792" t="str">
        <f>VLOOKUP(A792,'Medical Examinations'!A791:O3126,3,FALSE)</f>
        <v>Over Weight</v>
      </c>
      <c r="K792" t="str">
        <f>VLOOKUP(A792,'Medical Examinations'!A791:P3126,5,FALSE)</f>
        <v>Normal</v>
      </c>
      <c r="L792" t="str">
        <f>VLOOKUP(A792,Table1[#All],5,FALSE)</f>
        <v>16-Aug-1999</v>
      </c>
      <c r="M792" s="16">
        <f>VLOOKUP(A792,Table1[#All],8,FALSE)</f>
        <v>13126.68</v>
      </c>
      <c r="N792" t="str">
        <f>VLOOKUP(A792,Table1[#All],9,FALSE)</f>
        <v>tier - 3</v>
      </c>
      <c r="O792" t="str">
        <f>VLOOKUP(A792,Table1[#All],10,FALSE)</f>
        <v>tier - 3</v>
      </c>
      <c r="P792" t="str">
        <f>VLOOKUP(A792,Table1[#All],12,FALSE)</f>
        <v>R1011</v>
      </c>
      <c r="Q792">
        <f>VLOOKUP(A792,Table1[#All],6,FALSE)</f>
        <v>23</v>
      </c>
    </row>
    <row r="793" spans="1:17" x14ac:dyDescent="0.3">
      <c r="A793" s="10" t="s">
        <v>1578</v>
      </c>
      <c r="B793" t="str">
        <f>VLOOKUP(A793,'Customer Names'!A792:E3127,5,FALSE)</f>
        <v>Forster</v>
      </c>
      <c r="C793">
        <f>VLOOKUP(A793,'Medical Examinations'!A792:J3127,2,FALSE)</f>
        <v>30.23</v>
      </c>
      <c r="D793">
        <f>VLOOKUP(A793,'Medical Examinations'!A792:J3127,4,FALSE)</f>
        <v>6.94</v>
      </c>
      <c r="E793" t="str">
        <f>VLOOKUP(A793,'Medical Examinations'!A792:J3127,6,FALSE)</f>
        <v>Yes</v>
      </c>
      <c r="F793" t="str">
        <f>VLOOKUP(A793,'Medical Examinations'!A792:K3127,7,FALSE)</f>
        <v>No</v>
      </c>
      <c r="G793" t="str">
        <f>VLOOKUP(A793,'Medical Examinations'!A792:L3127,8,FALSE)</f>
        <v>Yes</v>
      </c>
      <c r="H793">
        <f>VLOOKUP(A793,'Medical Examinations'!A792:M3127,9,FALSE)</f>
        <v>1</v>
      </c>
      <c r="I793" t="str">
        <f>VLOOKUP(A793,'Medical Examinations'!A792:N3127,10,FALSE)</f>
        <v>No</v>
      </c>
      <c r="J793" t="str">
        <f>VLOOKUP(A793,'Medical Examinations'!A792:O3127,3,FALSE)</f>
        <v>Obesity</v>
      </c>
      <c r="K793" t="str">
        <f>VLOOKUP(A793,'Medical Examinations'!A792:P3127,5,FALSE)</f>
        <v>Diabetes</v>
      </c>
      <c r="L793" t="str">
        <f>VLOOKUP(A793,Table1[#All],5,FALSE)</f>
        <v>14-Sep-1963</v>
      </c>
      <c r="M793" s="16">
        <f>VLOOKUP(A793,Table1[#All],8,FALSE)</f>
        <v>13116.84</v>
      </c>
      <c r="N793" t="str">
        <f>VLOOKUP(A793,Table1[#All],9,FALSE)</f>
        <v>tier - 3</v>
      </c>
      <c r="O793" t="str">
        <f>VLOOKUP(A793,Table1[#All],10,FALSE)</f>
        <v>tier - 1</v>
      </c>
      <c r="P793" t="str">
        <f>VLOOKUP(A793,Table1[#All],12,FALSE)</f>
        <v>R1012</v>
      </c>
      <c r="Q793">
        <f>VLOOKUP(A793,Table1[#All],6,FALSE)</f>
        <v>59</v>
      </c>
    </row>
    <row r="794" spans="1:17" x14ac:dyDescent="0.3">
      <c r="A794" s="10" t="s">
        <v>1577</v>
      </c>
      <c r="B794" t="str">
        <f>VLOOKUP(A794,'Customer Names'!A793:E3128,5,FALSE)</f>
        <v>Monaghan</v>
      </c>
      <c r="C794">
        <f>VLOOKUP(A794,'Medical Examinations'!A793:J3128,2,FALSE)</f>
        <v>51.14</v>
      </c>
      <c r="D794">
        <f>VLOOKUP(A794,'Medical Examinations'!A793:J3128,4,FALSE)</f>
        <v>4.05</v>
      </c>
      <c r="E794" t="str">
        <f>VLOOKUP(A794,'Medical Examinations'!A793:J3128,6,FALSE)</f>
        <v>No</v>
      </c>
      <c r="F794" t="str">
        <f>VLOOKUP(A794,'Medical Examinations'!A793:K3128,7,FALSE)</f>
        <v>No</v>
      </c>
      <c r="G794" t="str">
        <f>VLOOKUP(A794,'Medical Examinations'!A793:L3128,8,FALSE)</f>
        <v>No</v>
      </c>
      <c r="H794">
        <f>VLOOKUP(A794,'Medical Examinations'!A793:M3128,9,FALSE)</f>
        <v>1</v>
      </c>
      <c r="I794" t="str">
        <f>VLOOKUP(A794,'Medical Examinations'!A793:N3128,10,FALSE)</f>
        <v>No</v>
      </c>
      <c r="J794" t="str">
        <f>VLOOKUP(A794,'Medical Examinations'!A793:O3128,3,FALSE)</f>
        <v>Obesity</v>
      </c>
      <c r="K794" t="str">
        <f>VLOOKUP(A794,'Medical Examinations'!A793:P3128,5,FALSE)</f>
        <v>Normal</v>
      </c>
      <c r="L794" t="str">
        <f>VLOOKUP(A794,Table1[#All],5,FALSE)</f>
        <v>12-Aug-1992</v>
      </c>
      <c r="M794" s="16">
        <f>VLOOKUP(A794,Table1[#All],8,FALSE)</f>
        <v>13113.51</v>
      </c>
      <c r="N794" t="str">
        <f>VLOOKUP(A794,Table1[#All],9,FALSE)</f>
        <v>tier - 3</v>
      </c>
      <c r="O794" t="str">
        <f>VLOOKUP(A794,Table1[#All],10,FALSE)</f>
        <v>tier - 2</v>
      </c>
      <c r="P794" t="str">
        <f>VLOOKUP(A794,Table1[#All],12,FALSE)</f>
        <v>R1026</v>
      </c>
      <c r="Q794">
        <f>VLOOKUP(A794,Table1[#All],6,FALSE)</f>
        <v>30</v>
      </c>
    </row>
    <row r="795" spans="1:17" x14ac:dyDescent="0.3">
      <c r="A795" s="10" t="s">
        <v>1576</v>
      </c>
      <c r="B795" t="str">
        <f>VLOOKUP(A795,'Customer Names'!A794:E3129,5,FALSE)</f>
        <v>Kawamoto</v>
      </c>
      <c r="C795">
        <f>VLOOKUP(A795,'Medical Examinations'!A794:J3129,2,FALSE)</f>
        <v>24.32</v>
      </c>
      <c r="D795">
        <f>VLOOKUP(A795,'Medical Examinations'!A794:J3129,4,FALSE)</f>
        <v>10.220000000000001</v>
      </c>
      <c r="E795" t="str">
        <f>VLOOKUP(A795,'Medical Examinations'!A794:J3129,6,FALSE)</f>
        <v>No</v>
      </c>
      <c r="F795" t="str">
        <f>VLOOKUP(A795,'Medical Examinations'!A794:K3129,7,FALSE)</f>
        <v>No</v>
      </c>
      <c r="G795" t="str">
        <f>VLOOKUP(A795,'Medical Examinations'!A794:L3129,8,FALSE)</f>
        <v>No</v>
      </c>
      <c r="H795">
        <f>VLOOKUP(A795,'Medical Examinations'!A794:M3129,9,FALSE)</f>
        <v>0</v>
      </c>
      <c r="I795" t="str">
        <f>VLOOKUP(A795,'Medical Examinations'!A794:N3129,10,FALSE)</f>
        <v>No</v>
      </c>
      <c r="J795" t="str">
        <f>VLOOKUP(A795,'Medical Examinations'!A794:O3129,3,FALSE)</f>
        <v>Normal Weight</v>
      </c>
      <c r="K795" t="str">
        <f>VLOOKUP(A795,'Medical Examinations'!A794:P3129,5,FALSE)</f>
        <v>Diabetes</v>
      </c>
      <c r="L795" t="str">
        <f>VLOOKUP(A795,Table1[#All],5,FALSE)</f>
        <v>02-Aug-1962</v>
      </c>
      <c r="M795" s="16">
        <f>VLOOKUP(A795,Table1[#All],8,FALSE)</f>
        <v>13112.6</v>
      </c>
      <c r="N795" t="str">
        <f>VLOOKUP(A795,Table1[#All],9,FALSE)</f>
        <v>tier - 3</v>
      </c>
      <c r="O795" t="str">
        <f>VLOOKUP(A795,Table1[#All],10,FALSE)</f>
        <v>tier - 3</v>
      </c>
      <c r="P795" t="str">
        <f>VLOOKUP(A795,Table1[#All],12,FALSE)</f>
        <v>R1012</v>
      </c>
      <c r="Q795">
        <f>VLOOKUP(A795,Table1[#All],6,FALSE)</f>
        <v>60</v>
      </c>
    </row>
    <row r="796" spans="1:17" x14ac:dyDescent="0.3">
      <c r="A796" s="10" t="s">
        <v>1575</v>
      </c>
      <c r="B796" t="str">
        <f>VLOOKUP(A796,'Customer Names'!A795:E3130,5,FALSE)</f>
        <v>Dicharry</v>
      </c>
      <c r="C796">
        <f>VLOOKUP(A796,'Medical Examinations'!A795:J3130,2,FALSE)</f>
        <v>38.06</v>
      </c>
      <c r="D796">
        <f>VLOOKUP(A796,'Medical Examinations'!A795:J3130,4,FALSE)</f>
        <v>9.24</v>
      </c>
      <c r="E796" t="str">
        <f>VLOOKUP(A796,'Medical Examinations'!A795:J3130,6,FALSE)</f>
        <v>No</v>
      </c>
      <c r="F796" t="str">
        <f>VLOOKUP(A796,'Medical Examinations'!A795:K3130,7,FALSE)</f>
        <v>No</v>
      </c>
      <c r="G796" t="str">
        <f>VLOOKUP(A796,'Medical Examinations'!A795:L3130,8,FALSE)</f>
        <v>No</v>
      </c>
      <c r="H796">
        <f>VLOOKUP(A796,'Medical Examinations'!A795:M3130,9,FALSE)</f>
        <v>0</v>
      </c>
      <c r="I796" t="str">
        <f>VLOOKUP(A796,'Medical Examinations'!A795:N3130,10,FALSE)</f>
        <v>No</v>
      </c>
      <c r="J796" t="str">
        <f>VLOOKUP(A796,'Medical Examinations'!A795:O3130,3,FALSE)</f>
        <v>Obesity</v>
      </c>
      <c r="K796" t="str">
        <f>VLOOKUP(A796,'Medical Examinations'!A795:P3130,5,FALSE)</f>
        <v>Diabetes</v>
      </c>
      <c r="L796" t="str">
        <f>VLOOKUP(A796,Table1[#All],5,FALSE)</f>
        <v>30-Oct-1971</v>
      </c>
      <c r="M796" s="16">
        <f>VLOOKUP(A796,Table1[#All],8,FALSE)</f>
        <v>13110.79</v>
      </c>
      <c r="N796" t="str">
        <f>VLOOKUP(A796,Table1[#All],9,FALSE)</f>
        <v>tier - 3</v>
      </c>
      <c r="O796" t="str">
        <f>VLOOKUP(A796,Table1[#All],10,FALSE)</f>
        <v>tier - 2</v>
      </c>
      <c r="P796" t="str">
        <f>VLOOKUP(A796,Table1[#All],12,FALSE)</f>
        <v>R1011</v>
      </c>
      <c r="Q796">
        <f>VLOOKUP(A796,Table1[#All],6,FALSE)</f>
        <v>51</v>
      </c>
    </row>
    <row r="797" spans="1:17" x14ac:dyDescent="0.3">
      <c r="A797" s="10" t="s">
        <v>1574</v>
      </c>
      <c r="B797" t="str">
        <f>VLOOKUP(A797,'Customer Names'!A796:E3131,5,FALSE)</f>
        <v>Berry</v>
      </c>
      <c r="C797">
        <f>VLOOKUP(A797,'Medical Examinations'!A796:J3131,2,FALSE)</f>
        <v>37.700000000000003</v>
      </c>
      <c r="D797">
        <f>VLOOKUP(A797,'Medical Examinations'!A796:J3131,4,FALSE)</f>
        <v>8.6</v>
      </c>
      <c r="E797" t="str">
        <f>VLOOKUP(A797,'Medical Examinations'!A796:J3131,6,FALSE)</f>
        <v>No</v>
      </c>
      <c r="F797" t="str">
        <f>VLOOKUP(A797,'Medical Examinations'!A796:K3131,7,FALSE)</f>
        <v>No</v>
      </c>
      <c r="G797" t="str">
        <f>VLOOKUP(A797,'Medical Examinations'!A796:L3131,8,FALSE)</f>
        <v>No</v>
      </c>
      <c r="H797">
        <f>VLOOKUP(A797,'Medical Examinations'!A796:M3131,9,FALSE)</f>
        <v>0</v>
      </c>
      <c r="I797" t="str">
        <f>VLOOKUP(A797,'Medical Examinations'!A796:N3131,10,FALSE)</f>
        <v>No</v>
      </c>
      <c r="J797" t="str">
        <f>VLOOKUP(A797,'Medical Examinations'!A796:O3131,3,FALSE)</f>
        <v>Obesity</v>
      </c>
      <c r="K797" t="str">
        <f>VLOOKUP(A797,'Medical Examinations'!A796:P3131,5,FALSE)</f>
        <v>Diabetes</v>
      </c>
      <c r="L797" t="str">
        <f>VLOOKUP(A797,Table1[#All],5,FALSE)</f>
        <v>17-Jul-1978</v>
      </c>
      <c r="M797" s="16">
        <f>VLOOKUP(A797,Table1[#All],8,FALSE)</f>
        <v>13101.74</v>
      </c>
      <c r="N797" t="str">
        <f>VLOOKUP(A797,Table1[#All],9,FALSE)</f>
        <v>tier - 3</v>
      </c>
      <c r="O797" t="str">
        <f>VLOOKUP(A797,Table1[#All],10,FALSE)</f>
        <v>tier - 2</v>
      </c>
      <c r="P797" t="str">
        <f>VLOOKUP(A797,Table1[#All],12,FALSE)</f>
        <v>R1026</v>
      </c>
      <c r="Q797">
        <f>VLOOKUP(A797,Table1[#All],6,FALSE)</f>
        <v>44</v>
      </c>
    </row>
    <row r="798" spans="1:17" x14ac:dyDescent="0.3">
      <c r="A798" s="10" t="s">
        <v>1573</v>
      </c>
      <c r="B798" t="str">
        <f>VLOOKUP(A798,'Customer Names'!A797:E3132,5,FALSE)</f>
        <v>Porfirio</v>
      </c>
      <c r="C798">
        <f>VLOOKUP(A798,'Medical Examinations'!A797:J3132,2,FALSE)</f>
        <v>44</v>
      </c>
      <c r="D798">
        <f>VLOOKUP(A798,'Medical Examinations'!A797:J3132,4,FALSE)</f>
        <v>9.32</v>
      </c>
      <c r="E798" t="str">
        <f>VLOOKUP(A798,'Medical Examinations'!A797:J3132,6,FALSE)</f>
        <v>Yes</v>
      </c>
      <c r="F798" t="str">
        <f>VLOOKUP(A798,'Medical Examinations'!A797:K3132,7,FALSE)</f>
        <v>No</v>
      </c>
      <c r="G798" t="str">
        <f>VLOOKUP(A798,'Medical Examinations'!A797:L3132,8,FALSE)</f>
        <v>No</v>
      </c>
      <c r="H798">
        <f>VLOOKUP(A798,'Medical Examinations'!A797:M3132,9,FALSE)</f>
        <v>2</v>
      </c>
      <c r="I798" t="str">
        <f>VLOOKUP(A798,'Medical Examinations'!A797:N3132,10,FALSE)</f>
        <v>No</v>
      </c>
      <c r="J798" t="str">
        <f>VLOOKUP(A798,'Medical Examinations'!A797:O3132,3,FALSE)</f>
        <v>Obesity</v>
      </c>
      <c r="K798" t="str">
        <f>VLOOKUP(A798,'Medical Examinations'!A797:P3132,5,FALSE)</f>
        <v>Diabetes</v>
      </c>
      <c r="L798" t="str">
        <f>VLOOKUP(A798,Table1[#All],5,FALSE)</f>
        <v>06-Nov-1961</v>
      </c>
      <c r="M798" s="16">
        <f>VLOOKUP(A798,Table1[#All],8,FALSE)</f>
        <v>13063.88</v>
      </c>
      <c r="N798" t="str">
        <f>VLOOKUP(A798,Table1[#All],9,FALSE)</f>
        <v>tier - 3</v>
      </c>
      <c r="O798" t="str">
        <f>VLOOKUP(A798,Table1[#All],10,FALSE)</f>
        <v>tier - 2</v>
      </c>
      <c r="P798" t="str">
        <f>VLOOKUP(A798,Table1[#All],12,FALSE)</f>
        <v>R1011</v>
      </c>
      <c r="Q798">
        <f>VLOOKUP(A798,Table1[#All],6,FALSE)</f>
        <v>61</v>
      </c>
    </row>
    <row r="799" spans="1:17" x14ac:dyDescent="0.3">
      <c r="A799" s="10" t="s">
        <v>1572</v>
      </c>
      <c r="B799" t="str">
        <f>VLOOKUP(A799,'Customer Names'!A798:E3133,5,FALSE)</f>
        <v>Thind</v>
      </c>
      <c r="C799">
        <f>VLOOKUP(A799,'Medical Examinations'!A798:J3133,2,FALSE)</f>
        <v>41.45</v>
      </c>
      <c r="D799">
        <f>VLOOKUP(A799,'Medical Examinations'!A798:J3133,4,FALSE)</f>
        <v>6.12</v>
      </c>
      <c r="E799" t="str">
        <f>VLOOKUP(A799,'Medical Examinations'!A798:J3133,6,FALSE)</f>
        <v>Yes</v>
      </c>
      <c r="F799" t="str">
        <f>VLOOKUP(A799,'Medical Examinations'!A798:K3133,7,FALSE)</f>
        <v>No</v>
      </c>
      <c r="G799" t="str">
        <f>VLOOKUP(A799,'Medical Examinations'!A798:L3133,8,FALSE)</f>
        <v>No</v>
      </c>
      <c r="H799">
        <f>VLOOKUP(A799,'Medical Examinations'!A798:M3133,9,FALSE)</f>
        <v>0</v>
      </c>
      <c r="I799" t="str">
        <f>VLOOKUP(A799,'Medical Examinations'!A798:N3133,10,FALSE)</f>
        <v>No</v>
      </c>
      <c r="J799" t="str">
        <f>VLOOKUP(A799,'Medical Examinations'!A798:O3133,3,FALSE)</f>
        <v>Obesity</v>
      </c>
      <c r="K799" t="str">
        <f>VLOOKUP(A799,'Medical Examinations'!A798:P3133,5,FALSE)</f>
        <v>Prediabetes</v>
      </c>
      <c r="L799" t="str">
        <f>VLOOKUP(A799,Table1[#All],5,FALSE)</f>
        <v>26-Oct-1985</v>
      </c>
      <c r="M799" s="16">
        <f>VLOOKUP(A799,Table1[#All],8,FALSE)</f>
        <v>13051.22</v>
      </c>
      <c r="N799" t="str">
        <f>VLOOKUP(A799,Table1[#All],9,FALSE)</f>
        <v>tier - 3</v>
      </c>
      <c r="O799" t="str">
        <f>VLOOKUP(A799,Table1[#All],10,FALSE)</f>
        <v>tier - 1</v>
      </c>
      <c r="P799" t="str">
        <f>VLOOKUP(A799,Table1[#All],12,FALSE)</f>
        <v>R1026</v>
      </c>
      <c r="Q799">
        <f>VLOOKUP(A799,Table1[#All],6,FALSE)</f>
        <v>37</v>
      </c>
    </row>
    <row r="800" spans="1:17" x14ac:dyDescent="0.3">
      <c r="A800" s="10" t="s">
        <v>1571</v>
      </c>
      <c r="B800" t="str">
        <f>VLOOKUP(A800,'Customer Names'!A799:E3134,5,FALSE)</f>
        <v>Ryan</v>
      </c>
      <c r="C800">
        <f>VLOOKUP(A800,'Medical Examinations'!A799:J3134,2,FALSE)</f>
        <v>25.364999999999998</v>
      </c>
      <c r="D800">
        <f>VLOOKUP(A800,'Medical Examinations'!A799:J3134,4,FALSE)</f>
        <v>9.19</v>
      </c>
      <c r="E800" t="str">
        <f>VLOOKUP(A800,'Medical Examinations'!A799:J3134,6,FALSE)</f>
        <v>Yes</v>
      </c>
      <c r="F800" t="str">
        <f>VLOOKUP(A800,'Medical Examinations'!A799:K3134,7,FALSE)</f>
        <v>No</v>
      </c>
      <c r="G800" t="str">
        <f>VLOOKUP(A800,'Medical Examinations'!A799:L3134,8,FALSE)</f>
        <v>No</v>
      </c>
      <c r="H800">
        <f>VLOOKUP(A800,'Medical Examinations'!A799:M3134,9,FALSE)</f>
        <v>0</v>
      </c>
      <c r="I800" t="str">
        <f>VLOOKUP(A800,'Medical Examinations'!A799:N3134,10,FALSE)</f>
        <v>No</v>
      </c>
      <c r="J800" t="str">
        <f>VLOOKUP(A800,'Medical Examinations'!A799:O3134,3,FALSE)</f>
        <v>Over Weight</v>
      </c>
      <c r="K800" t="str">
        <f>VLOOKUP(A800,'Medical Examinations'!A799:P3134,5,FALSE)</f>
        <v>Diabetes</v>
      </c>
      <c r="L800" t="str">
        <f>VLOOKUP(A800,Table1[#All],5,FALSE)</f>
        <v>06-Aug-1967</v>
      </c>
      <c r="M800" s="16">
        <f>VLOOKUP(A800,Table1[#All],8,FALSE)</f>
        <v>13047.33</v>
      </c>
      <c r="N800" t="str">
        <f>VLOOKUP(A800,Table1[#All],9,FALSE)</f>
        <v>tier - 3</v>
      </c>
      <c r="O800" t="str">
        <f>VLOOKUP(A800,Table1[#All],10,FALSE)</f>
        <v>tier - 3</v>
      </c>
      <c r="P800" t="str">
        <f>VLOOKUP(A800,Table1[#All],12,FALSE)</f>
        <v>R1024</v>
      </c>
      <c r="Q800">
        <f>VLOOKUP(A800,Table1[#All],6,FALSE)</f>
        <v>55</v>
      </c>
    </row>
    <row r="801" spans="1:17" x14ac:dyDescent="0.3">
      <c r="A801" s="10" t="s">
        <v>1570</v>
      </c>
      <c r="B801" t="str">
        <f>VLOOKUP(A801,'Customer Names'!A800:E3135,5,FALSE)</f>
        <v>Horn</v>
      </c>
      <c r="C801">
        <f>VLOOKUP(A801,'Medical Examinations'!A800:J3135,2,FALSE)</f>
        <v>34.56</v>
      </c>
      <c r="D801">
        <f>VLOOKUP(A801,'Medical Examinations'!A800:J3135,4,FALSE)</f>
        <v>5.84</v>
      </c>
      <c r="E801" t="str">
        <f>VLOOKUP(A801,'Medical Examinations'!A800:J3135,6,FALSE)</f>
        <v>Yes</v>
      </c>
      <c r="F801" t="str">
        <f>VLOOKUP(A801,'Medical Examinations'!A800:K3135,7,FALSE)</f>
        <v>No</v>
      </c>
      <c r="G801" t="str">
        <f>VLOOKUP(A801,'Medical Examinations'!A800:L3135,8,FALSE)</f>
        <v>Yes</v>
      </c>
      <c r="H801">
        <f>VLOOKUP(A801,'Medical Examinations'!A800:M3135,9,FALSE)</f>
        <v>1</v>
      </c>
      <c r="I801" t="str">
        <f>VLOOKUP(A801,'Medical Examinations'!A800:N3135,10,FALSE)</f>
        <v>No</v>
      </c>
      <c r="J801" t="str">
        <f>VLOOKUP(A801,'Medical Examinations'!A800:O3135,3,FALSE)</f>
        <v>Obesity</v>
      </c>
      <c r="K801" t="str">
        <f>VLOOKUP(A801,'Medical Examinations'!A800:P3135,5,FALSE)</f>
        <v>Prediabetes</v>
      </c>
      <c r="L801" t="str">
        <f>VLOOKUP(A801,Table1[#All],5,FALSE)</f>
        <v>23-Sep-1969</v>
      </c>
      <c r="M801" s="16">
        <f>VLOOKUP(A801,Table1[#All],8,FALSE)</f>
        <v>13044.41</v>
      </c>
      <c r="N801" t="str">
        <f>VLOOKUP(A801,Table1[#All],9,FALSE)</f>
        <v>tier - 3</v>
      </c>
      <c r="O801" t="str">
        <f>VLOOKUP(A801,Table1[#All],10,FALSE)</f>
        <v>tier - 1</v>
      </c>
      <c r="P801" t="str">
        <f>VLOOKUP(A801,Table1[#All],12,FALSE)</f>
        <v>R1012</v>
      </c>
      <c r="Q801">
        <f>VLOOKUP(A801,Table1[#All],6,FALSE)</f>
        <v>53</v>
      </c>
    </row>
    <row r="802" spans="1:17" x14ac:dyDescent="0.3">
      <c r="A802" s="10" t="s">
        <v>1569</v>
      </c>
      <c r="B802" t="str">
        <f>VLOOKUP(A802,'Customer Names'!A801:E3136,5,FALSE)</f>
        <v>Sabadosa</v>
      </c>
      <c r="C802">
        <f>VLOOKUP(A802,'Medical Examinations'!A801:J3136,2,FALSE)</f>
        <v>28.2</v>
      </c>
      <c r="D802">
        <f>VLOOKUP(A802,'Medical Examinations'!A801:J3136,4,FALSE)</f>
        <v>7.19</v>
      </c>
      <c r="E802" t="str">
        <f>VLOOKUP(A802,'Medical Examinations'!A801:J3136,6,FALSE)</f>
        <v>Yes</v>
      </c>
      <c r="F802" t="str">
        <f>VLOOKUP(A802,'Medical Examinations'!A801:K3136,7,FALSE)</f>
        <v>No</v>
      </c>
      <c r="G802" t="str">
        <f>VLOOKUP(A802,'Medical Examinations'!A801:L3136,8,FALSE)</f>
        <v>No</v>
      </c>
      <c r="H802">
        <f>VLOOKUP(A802,'Medical Examinations'!A801:M3136,9,FALSE)</f>
        <v>2</v>
      </c>
      <c r="I802" t="str">
        <f>VLOOKUP(A802,'Medical Examinations'!A801:N3136,10,FALSE)</f>
        <v>No</v>
      </c>
      <c r="J802" t="str">
        <f>VLOOKUP(A802,'Medical Examinations'!A801:O3136,3,FALSE)</f>
        <v>Over Weight</v>
      </c>
      <c r="K802" t="str">
        <f>VLOOKUP(A802,'Medical Examinations'!A801:P3136,5,FALSE)</f>
        <v>Diabetes</v>
      </c>
      <c r="L802" t="str">
        <f>VLOOKUP(A802,Table1[#All],5,FALSE)</f>
        <v>09-Nov-1961</v>
      </c>
      <c r="M802" s="16">
        <f>VLOOKUP(A802,Table1[#All],8,FALSE)</f>
        <v>13041.92</v>
      </c>
      <c r="N802" t="str">
        <f>VLOOKUP(A802,Table1[#All],9,FALSE)</f>
        <v>tier - 3</v>
      </c>
      <c r="O802" t="str">
        <f>VLOOKUP(A802,Table1[#All],10,FALSE)</f>
        <v>tier - 1</v>
      </c>
      <c r="P802" t="str">
        <f>VLOOKUP(A802,Table1[#All],12,FALSE)</f>
        <v>R1011</v>
      </c>
      <c r="Q802">
        <f>VLOOKUP(A802,Table1[#All],6,FALSE)</f>
        <v>61</v>
      </c>
    </row>
    <row r="803" spans="1:17" x14ac:dyDescent="0.3">
      <c r="A803" s="10" t="s">
        <v>1568</v>
      </c>
      <c r="B803" t="str">
        <f>VLOOKUP(A803,'Customer Names'!A802:E3137,5,FALSE)</f>
        <v>Casady</v>
      </c>
      <c r="C803">
        <f>VLOOKUP(A803,'Medical Examinations'!A802:J3137,2,FALSE)</f>
        <v>30.43</v>
      </c>
      <c r="D803">
        <f>VLOOKUP(A803,'Medical Examinations'!A802:J3137,4,FALSE)</f>
        <v>9.39</v>
      </c>
      <c r="E803" t="str">
        <f>VLOOKUP(A803,'Medical Examinations'!A802:J3137,6,FALSE)</f>
        <v>No</v>
      </c>
      <c r="F803" t="str">
        <f>VLOOKUP(A803,'Medical Examinations'!A802:K3137,7,FALSE)</f>
        <v>No</v>
      </c>
      <c r="G803" t="str">
        <f>VLOOKUP(A803,'Medical Examinations'!A802:L3137,8,FALSE)</f>
        <v>No</v>
      </c>
      <c r="H803">
        <f>VLOOKUP(A803,'Medical Examinations'!A802:M3137,9,FALSE)</f>
        <v>0</v>
      </c>
      <c r="I803" t="str">
        <f>VLOOKUP(A803,'Medical Examinations'!A802:N3137,10,FALSE)</f>
        <v>No</v>
      </c>
      <c r="J803" t="str">
        <f>VLOOKUP(A803,'Medical Examinations'!A802:O3137,3,FALSE)</f>
        <v>Obesity</v>
      </c>
      <c r="K803" t="str">
        <f>VLOOKUP(A803,'Medical Examinations'!A802:P3137,5,FALSE)</f>
        <v>Diabetes</v>
      </c>
      <c r="L803" t="str">
        <f>VLOOKUP(A803,Table1[#All],5,FALSE)</f>
        <v>04-Nov-1965</v>
      </c>
      <c r="M803" s="16">
        <f>VLOOKUP(A803,Table1[#All],8,FALSE)</f>
        <v>13023.93</v>
      </c>
      <c r="N803" t="str">
        <f>VLOOKUP(A803,Table1[#All],9,FALSE)</f>
        <v>tier - 3</v>
      </c>
      <c r="O803" t="str">
        <f>VLOOKUP(A803,Table1[#All],10,FALSE)</f>
        <v>tier - 2</v>
      </c>
      <c r="P803" t="str">
        <f>VLOOKUP(A803,Table1[#All],12,FALSE)</f>
        <v>R1025</v>
      </c>
      <c r="Q803">
        <f>VLOOKUP(A803,Table1[#All],6,FALSE)</f>
        <v>57</v>
      </c>
    </row>
    <row r="804" spans="1:17" x14ac:dyDescent="0.3">
      <c r="A804" s="10" t="s">
        <v>1567</v>
      </c>
      <c r="B804" t="str">
        <f>VLOOKUP(A804,'Customer Names'!A803:E3138,5,FALSE)</f>
        <v>Phillips</v>
      </c>
      <c r="C804">
        <f>VLOOKUP(A804,'Medical Examinations'!A803:J3138,2,FALSE)</f>
        <v>32.395000000000003</v>
      </c>
      <c r="D804">
        <f>VLOOKUP(A804,'Medical Examinations'!A803:J3138,4,FALSE)</f>
        <v>4.2699999999999996</v>
      </c>
      <c r="E804" t="str">
        <f>VLOOKUP(A804,'Medical Examinations'!A803:J3138,6,FALSE)</f>
        <v>Yes</v>
      </c>
      <c r="F804" t="str">
        <f>VLOOKUP(A804,'Medical Examinations'!A803:K3138,7,FALSE)</f>
        <v>No</v>
      </c>
      <c r="G804" t="str">
        <f>VLOOKUP(A804,'Medical Examinations'!A803:L3138,8,FALSE)</f>
        <v>No</v>
      </c>
      <c r="H804">
        <f>VLOOKUP(A804,'Medical Examinations'!A803:M3138,9,FALSE)</f>
        <v>1</v>
      </c>
      <c r="I804" t="str">
        <f>VLOOKUP(A804,'Medical Examinations'!A803:N3138,10,FALSE)</f>
        <v>No</v>
      </c>
      <c r="J804" t="str">
        <f>VLOOKUP(A804,'Medical Examinations'!A803:O3138,3,FALSE)</f>
        <v>Obesity</v>
      </c>
      <c r="K804" t="str">
        <f>VLOOKUP(A804,'Medical Examinations'!A803:P3138,5,FALSE)</f>
        <v>Normal</v>
      </c>
      <c r="L804" t="str">
        <f>VLOOKUP(A804,Table1[#All],5,FALSE)</f>
        <v>23-Sep-1964</v>
      </c>
      <c r="M804" s="16">
        <f>VLOOKUP(A804,Table1[#All],8,FALSE)</f>
        <v>13019.16</v>
      </c>
      <c r="N804" t="str">
        <f>VLOOKUP(A804,Table1[#All],9,FALSE)</f>
        <v>tier - 3</v>
      </c>
      <c r="O804" t="str">
        <f>VLOOKUP(A804,Table1[#All],10,FALSE)</f>
        <v>tier - 1</v>
      </c>
      <c r="P804" t="str">
        <f>VLOOKUP(A804,Table1[#All],12,FALSE)</f>
        <v>R1024</v>
      </c>
      <c r="Q804">
        <f>VLOOKUP(A804,Table1[#All],6,FALSE)</f>
        <v>58</v>
      </c>
    </row>
    <row r="805" spans="1:17" x14ac:dyDescent="0.3">
      <c r="A805" s="10" t="s">
        <v>1566</v>
      </c>
      <c r="B805" t="str">
        <f>VLOOKUP(A805,'Customer Names'!A804:E3139,5,FALSE)</f>
        <v>Ahokas</v>
      </c>
      <c r="C805">
        <f>VLOOKUP(A805,'Medical Examinations'!A804:J3139,2,FALSE)</f>
        <v>24.035</v>
      </c>
      <c r="D805">
        <f>VLOOKUP(A805,'Medical Examinations'!A804:J3139,4,FALSE)</f>
        <v>11.71</v>
      </c>
      <c r="E805" t="str">
        <f>VLOOKUP(A805,'Medical Examinations'!A804:J3139,6,FALSE)</f>
        <v>No</v>
      </c>
      <c r="F805" t="str">
        <f>VLOOKUP(A805,'Medical Examinations'!A804:K3139,7,FALSE)</f>
        <v>No</v>
      </c>
      <c r="G805" t="str">
        <f>VLOOKUP(A805,'Medical Examinations'!A804:L3139,8,FALSE)</f>
        <v>No</v>
      </c>
      <c r="H805">
        <f>VLOOKUP(A805,'Medical Examinations'!A804:M3139,9,FALSE)</f>
        <v>0</v>
      </c>
      <c r="I805" t="str">
        <f>VLOOKUP(A805,'Medical Examinations'!A804:N3139,10,FALSE)</f>
        <v>No</v>
      </c>
      <c r="J805" t="str">
        <f>VLOOKUP(A805,'Medical Examinations'!A804:O3139,3,FALSE)</f>
        <v>Normal Weight</v>
      </c>
      <c r="K805" t="str">
        <f>VLOOKUP(A805,'Medical Examinations'!A804:P3139,5,FALSE)</f>
        <v>Diabetes</v>
      </c>
      <c r="L805" t="str">
        <f>VLOOKUP(A805,Table1[#All],5,FALSE)</f>
        <v>20-Jul-1962</v>
      </c>
      <c r="M805" s="16">
        <f>VLOOKUP(A805,Table1[#All],8,FALSE)</f>
        <v>13012.21</v>
      </c>
      <c r="N805" t="str">
        <f>VLOOKUP(A805,Table1[#All],9,FALSE)</f>
        <v>tier - 3</v>
      </c>
      <c r="O805" t="str">
        <f>VLOOKUP(A805,Table1[#All],10,FALSE)</f>
        <v>tier - 1</v>
      </c>
      <c r="P805" t="str">
        <f>VLOOKUP(A805,Table1[#All],12,FALSE)</f>
        <v>R1012</v>
      </c>
      <c r="Q805">
        <f>VLOOKUP(A805,Table1[#All],6,FALSE)</f>
        <v>60</v>
      </c>
    </row>
    <row r="806" spans="1:17" x14ac:dyDescent="0.3">
      <c r="A806" s="10" t="s">
        <v>1565</v>
      </c>
      <c r="B806" t="str">
        <f>VLOOKUP(A806,'Customer Names'!A805:E3140,5,FALSE)</f>
        <v>Hebert</v>
      </c>
      <c r="C806">
        <f>VLOOKUP(A806,'Medical Examinations'!A805:J3140,2,FALSE)</f>
        <v>37.119999999999997</v>
      </c>
      <c r="D806">
        <f>VLOOKUP(A806,'Medical Examinations'!A805:J3140,4,FALSE)</f>
        <v>5.29</v>
      </c>
      <c r="E806" t="str">
        <f>VLOOKUP(A806,'Medical Examinations'!A805:J3140,6,FALSE)</f>
        <v>No</v>
      </c>
      <c r="F806" t="str">
        <f>VLOOKUP(A806,'Medical Examinations'!A805:K3140,7,FALSE)</f>
        <v>No</v>
      </c>
      <c r="G806" t="str">
        <f>VLOOKUP(A806,'Medical Examinations'!A805:L3140,8,FALSE)</f>
        <v>No</v>
      </c>
      <c r="H806">
        <f>VLOOKUP(A806,'Medical Examinations'!A805:M3140,9,FALSE)</f>
        <v>2</v>
      </c>
      <c r="I806" t="str">
        <f>VLOOKUP(A806,'Medical Examinations'!A805:N3140,10,FALSE)</f>
        <v>No</v>
      </c>
      <c r="J806" t="str">
        <f>VLOOKUP(A806,'Medical Examinations'!A805:O3140,3,FALSE)</f>
        <v>Obesity</v>
      </c>
      <c r="K806" t="str">
        <f>VLOOKUP(A806,'Medical Examinations'!A805:P3140,5,FALSE)</f>
        <v>Normal</v>
      </c>
      <c r="L806" t="str">
        <f>VLOOKUP(A806,Table1[#All],5,FALSE)</f>
        <v>27-Sep-1972</v>
      </c>
      <c r="M806" s="16">
        <f>VLOOKUP(A806,Table1[#All],8,FALSE)</f>
        <v>13010.86</v>
      </c>
      <c r="N806" t="str">
        <f>VLOOKUP(A806,Table1[#All],9,FALSE)</f>
        <v>tier - 3</v>
      </c>
      <c r="O806" t="str">
        <f>VLOOKUP(A806,Table1[#All],10,FALSE)</f>
        <v>tier - 2</v>
      </c>
      <c r="P806" t="str">
        <f>VLOOKUP(A806,Table1[#All],12,FALSE)</f>
        <v>R1012</v>
      </c>
      <c r="Q806">
        <f>VLOOKUP(A806,Table1[#All],6,FALSE)</f>
        <v>50</v>
      </c>
    </row>
    <row r="807" spans="1:17" x14ac:dyDescent="0.3">
      <c r="A807" s="10" t="s">
        <v>1564</v>
      </c>
      <c r="B807" t="str">
        <f>VLOOKUP(A807,'Customer Names'!A806:E3141,5,FALSE)</f>
        <v>Fair</v>
      </c>
      <c r="C807">
        <f>VLOOKUP(A807,'Medical Examinations'!A806:J3141,2,FALSE)</f>
        <v>34.840000000000003</v>
      </c>
      <c r="D807">
        <f>VLOOKUP(A807,'Medical Examinations'!A806:J3141,4,FALSE)</f>
        <v>6</v>
      </c>
      <c r="E807" t="str">
        <f>VLOOKUP(A807,'Medical Examinations'!A806:J3141,6,FALSE)</f>
        <v>Yes</v>
      </c>
      <c r="F807" t="str">
        <f>VLOOKUP(A807,'Medical Examinations'!A806:K3141,7,FALSE)</f>
        <v>No</v>
      </c>
      <c r="G807" t="str">
        <f>VLOOKUP(A807,'Medical Examinations'!A806:L3141,8,FALSE)</f>
        <v>Yes</v>
      </c>
      <c r="H807">
        <f>VLOOKUP(A807,'Medical Examinations'!A806:M3141,9,FALSE)</f>
        <v>1</v>
      </c>
      <c r="I807" t="str">
        <f>VLOOKUP(A807,'Medical Examinations'!A806:N3141,10,FALSE)</f>
        <v>No</v>
      </c>
      <c r="J807" t="str">
        <f>VLOOKUP(A807,'Medical Examinations'!A806:O3141,3,FALSE)</f>
        <v>Obesity</v>
      </c>
      <c r="K807" t="str">
        <f>VLOOKUP(A807,'Medical Examinations'!A806:P3141,5,FALSE)</f>
        <v>Prediabetes</v>
      </c>
      <c r="L807" t="str">
        <f>VLOOKUP(A807,Table1[#All],5,FALSE)</f>
        <v>13-Dec-1969</v>
      </c>
      <c r="M807" s="16">
        <f>VLOOKUP(A807,Table1[#All],8,FALSE)</f>
        <v>13008.07</v>
      </c>
      <c r="N807" t="str">
        <f>VLOOKUP(A807,Table1[#All],9,FALSE)</f>
        <v>tier - 3</v>
      </c>
      <c r="O807" t="str">
        <f>VLOOKUP(A807,Table1[#All],10,FALSE)</f>
        <v>tier - 3</v>
      </c>
      <c r="P807" t="str">
        <f>VLOOKUP(A807,Table1[#All],12,FALSE)</f>
        <v>R1012</v>
      </c>
      <c r="Q807">
        <f>VLOOKUP(A807,Table1[#All],6,FALSE)</f>
        <v>53</v>
      </c>
    </row>
    <row r="808" spans="1:17" x14ac:dyDescent="0.3">
      <c r="A808" s="10" t="s">
        <v>1563</v>
      </c>
      <c r="B808" t="str">
        <f>VLOOKUP(A808,'Customer Names'!A807:E3142,5,FALSE)</f>
        <v>Swenson</v>
      </c>
      <c r="C808">
        <f>VLOOKUP(A808,'Medical Examinations'!A807:J3142,2,FALSE)</f>
        <v>29.53</v>
      </c>
      <c r="D808">
        <f>VLOOKUP(A808,'Medical Examinations'!A807:J3142,4,FALSE)</f>
        <v>10.64</v>
      </c>
      <c r="E808" t="str">
        <f>VLOOKUP(A808,'Medical Examinations'!A807:J3142,6,FALSE)</f>
        <v>No</v>
      </c>
      <c r="F808" t="str">
        <f>VLOOKUP(A808,'Medical Examinations'!A807:K3142,7,FALSE)</f>
        <v>No</v>
      </c>
      <c r="G808" t="str">
        <f>VLOOKUP(A808,'Medical Examinations'!A807:L3142,8,FALSE)</f>
        <v>No</v>
      </c>
      <c r="H808">
        <f>VLOOKUP(A808,'Medical Examinations'!A807:M3142,9,FALSE)</f>
        <v>0</v>
      </c>
      <c r="I808" t="str">
        <f>VLOOKUP(A808,'Medical Examinations'!A807:N3142,10,FALSE)</f>
        <v>No</v>
      </c>
      <c r="J808" t="str">
        <f>VLOOKUP(A808,'Medical Examinations'!A807:O3142,3,FALSE)</f>
        <v>Over Weight</v>
      </c>
      <c r="K808" t="str">
        <f>VLOOKUP(A808,'Medical Examinations'!A807:P3142,5,FALSE)</f>
        <v>Diabetes</v>
      </c>
      <c r="L808" t="str">
        <f>VLOOKUP(A808,Table1[#All],5,FALSE)</f>
        <v>24-Jun-1962</v>
      </c>
      <c r="M808" s="16">
        <f>VLOOKUP(A808,Table1[#All],8,FALSE)</f>
        <v>13004.95</v>
      </c>
      <c r="N808" t="str">
        <f>VLOOKUP(A808,Table1[#All],9,FALSE)</f>
        <v>tier - 3</v>
      </c>
      <c r="O808" t="str">
        <f>VLOOKUP(A808,Table1[#All],10,FALSE)</f>
        <v>tier - 1</v>
      </c>
      <c r="P808" t="str">
        <f>VLOOKUP(A808,Table1[#All],12,FALSE)</f>
        <v>R1012</v>
      </c>
      <c r="Q808">
        <f>VLOOKUP(A808,Table1[#All],6,FALSE)</f>
        <v>60</v>
      </c>
    </row>
    <row r="809" spans="1:17" x14ac:dyDescent="0.3">
      <c r="A809" s="10" t="s">
        <v>1562</v>
      </c>
      <c r="B809" t="str">
        <f>VLOOKUP(A809,'Customer Names'!A808:E3143,5,FALSE)</f>
        <v>Revenis</v>
      </c>
      <c r="C809">
        <f>VLOOKUP(A809,'Medical Examinations'!A808:J3143,2,FALSE)</f>
        <v>42.51</v>
      </c>
      <c r="D809">
        <f>VLOOKUP(A809,'Medical Examinations'!A808:J3143,4,FALSE)</f>
        <v>8.2100000000000009</v>
      </c>
      <c r="E809" t="str">
        <f>VLOOKUP(A809,'Medical Examinations'!A808:J3143,6,FALSE)</f>
        <v>Yes</v>
      </c>
      <c r="F809" t="str">
        <f>VLOOKUP(A809,'Medical Examinations'!A808:K3143,7,FALSE)</f>
        <v>No</v>
      </c>
      <c r="G809" t="str">
        <f>VLOOKUP(A809,'Medical Examinations'!A808:L3143,8,FALSE)</f>
        <v>No</v>
      </c>
      <c r="H809">
        <f>VLOOKUP(A809,'Medical Examinations'!A808:M3143,9,FALSE)</f>
        <v>0</v>
      </c>
      <c r="I809" t="str">
        <f>VLOOKUP(A809,'Medical Examinations'!A808:N3143,10,FALSE)</f>
        <v>No</v>
      </c>
      <c r="J809" t="str">
        <f>VLOOKUP(A809,'Medical Examinations'!A808:O3143,3,FALSE)</f>
        <v>Obesity</v>
      </c>
      <c r="K809" t="str">
        <f>VLOOKUP(A809,'Medical Examinations'!A808:P3143,5,FALSE)</f>
        <v>Diabetes</v>
      </c>
      <c r="L809" t="str">
        <f>VLOOKUP(A809,Table1[#All],5,FALSE)</f>
        <v>30-Oct-1981</v>
      </c>
      <c r="M809" s="16">
        <f>VLOOKUP(A809,Table1[#All],8,FALSE)</f>
        <v>13002.91</v>
      </c>
      <c r="N809" t="str">
        <f>VLOOKUP(A809,Table1[#All],9,FALSE)</f>
        <v>tier - 3</v>
      </c>
      <c r="O809" t="str">
        <f>VLOOKUP(A809,Table1[#All],10,FALSE)</f>
        <v>tier - 1</v>
      </c>
      <c r="P809" t="str">
        <f>VLOOKUP(A809,Table1[#All],12,FALSE)</f>
        <v>R1012</v>
      </c>
      <c r="Q809">
        <f>VLOOKUP(A809,Table1[#All],6,FALSE)</f>
        <v>41</v>
      </c>
    </row>
    <row r="810" spans="1:17" x14ac:dyDescent="0.3">
      <c r="A810" s="10" t="s">
        <v>1561</v>
      </c>
      <c r="B810" t="str">
        <f>VLOOKUP(A810,'Customer Names'!A809:E3144,5,FALSE)</f>
        <v>Engnes</v>
      </c>
      <c r="C810">
        <f>VLOOKUP(A810,'Medical Examinations'!A809:J3144,2,FALSE)</f>
        <v>38.14</v>
      </c>
      <c r="D810">
        <f>VLOOKUP(A810,'Medical Examinations'!A809:J3144,4,FALSE)</f>
        <v>5.58</v>
      </c>
      <c r="E810" t="str">
        <f>VLOOKUP(A810,'Medical Examinations'!A809:J3144,6,FALSE)</f>
        <v>No</v>
      </c>
      <c r="F810" t="str">
        <f>VLOOKUP(A810,'Medical Examinations'!A809:K3144,7,FALSE)</f>
        <v>No</v>
      </c>
      <c r="G810" t="str">
        <f>VLOOKUP(A810,'Medical Examinations'!A809:L3144,8,FALSE)</f>
        <v>Yes</v>
      </c>
      <c r="H810">
        <f>VLOOKUP(A810,'Medical Examinations'!A809:M3144,9,FALSE)</f>
        <v>1</v>
      </c>
      <c r="I810" t="str">
        <f>VLOOKUP(A810,'Medical Examinations'!A809:N3144,10,FALSE)</f>
        <v>No</v>
      </c>
      <c r="J810" t="str">
        <f>VLOOKUP(A810,'Medical Examinations'!A809:O3144,3,FALSE)</f>
        <v>Obesity</v>
      </c>
      <c r="K810" t="str">
        <f>VLOOKUP(A810,'Medical Examinations'!A809:P3144,5,FALSE)</f>
        <v>Normal</v>
      </c>
      <c r="L810" t="str">
        <f>VLOOKUP(A810,Table1[#All],5,FALSE)</f>
        <v>27-Nov-1979</v>
      </c>
      <c r="M810" s="16">
        <f>VLOOKUP(A810,Table1[#All],8,FALSE)</f>
        <v>12994.12</v>
      </c>
      <c r="N810" t="str">
        <f>VLOOKUP(A810,Table1[#All],9,FALSE)</f>
        <v>tier - 3</v>
      </c>
      <c r="O810" t="str">
        <f>VLOOKUP(A810,Table1[#All],10,FALSE)</f>
        <v>tier - 2</v>
      </c>
      <c r="P810" t="str">
        <f>VLOOKUP(A810,Table1[#All],12,FALSE)</f>
        <v>R1026</v>
      </c>
      <c r="Q810">
        <f>VLOOKUP(A810,Table1[#All],6,FALSE)</f>
        <v>43</v>
      </c>
    </row>
    <row r="811" spans="1:17" x14ac:dyDescent="0.3">
      <c r="A811" s="10" t="s">
        <v>1560</v>
      </c>
      <c r="B811" t="str">
        <f>VLOOKUP(A811,'Customer Names'!A810:E3145,5,FALSE)</f>
        <v>Wiltse</v>
      </c>
      <c r="C811">
        <f>VLOOKUP(A811,'Medical Examinations'!A810:J3145,2,FALSE)</f>
        <v>39.93</v>
      </c>
      <c r="D811">
        <f>VLOOKUP(A811,'Medical Examinations'!A810:J3145,4,FALSE)</f>
        <v>8.75</v>
      </c>
      <c r="E811" t="str">
        <f>VLOOKUP(A811,'Medical Examinations'!A810:J3145,6,FALSE)</f>
        <v>No</v>
      </c>
      <c r="F811" t="str">
        <f>VLOOKUP(A811,'Medical Examinations'!A810:K3145,7,FALSE)</f>
        <v>No</v>
      </c>
      <c r="G811" t="str">
        <f>VLOOKUP(A811,'Medical Examinations'!A810:L3145,8,FALSE)</f>
        <v>No</v>
      </c>
      <c r="H811">
        <f>VLOOKUP(A811,'Medical Examinations'!A810:M3145,9,FALSE)</f>
        <v>0</v>
      </c>
      <c r="I811" t="str">
        <f>VLOOKUP(A811,'Medical Examinations'!A810:N3145,10,FALSE)</f>
        <v>No</v>
      </c>
      <c r="J811" t="str">
        <f>VLOOKUP(A811,'Medical Examinations'!A810:O3145,3,FALSE)</f>
        <v>Obesity</v>
      </c>
      <c r="K811" t="str">
        <f>VLOOKUP(A811,'Medical Examinations'!A810:P3145,5,FALSE)</f>
        <v>Diabetes</v>
      </c>
      <c r="L811" t="str">
        <f>VLOOKUP(A811,Table1[#All],5,FALSE)</f>
        <v>28-Nov-1960</v>
      </c>
      <c r="M811" s="16">
        <f>VLOOKUP(A811,Table1[#All],8,FALSE)</f>
        <v>12982.87</v>
      </c>
      <c r="N811" t="str">
        <f>VLOOKUP(A811,Table1[#All],9,FALSE)</f>
        <v>tier - 3</v>
      </c>
      <c r="O811" t="str">
        <f>VLOOKUP(A811,Table1[#All],10,FALSE)</f>
        <v>tier - 1</v>
      </c>
      <c r="P811" t="str">
        <f>VLOOKUP(A811,Table1[#All],12,FALSE)</f>
        <v>R1013</v>
      </c>
      <c r="Q811">
        <f>VLOOKUP(A811,Table1[#All],6,FALSE)</f>
        <v>62</v>
      </c>
    </row>
    <row r="812" spans="1:17" x14ac:dyDescent="0.3">
      <c r="A812" s="10" t="s">
        <v>1559</v>
      </c>
      <c r="B812" t="str">
        <f>VLOOKUP(A812,'Customer Names'!A811:E3146,5,FALSE)</f>
        <v>Fernandez</v>
      </c>
      <c r="C812">
        <f>VLOOKUP(A812,'Medical Examinations'!A811:J3146,2,FALSE)</f>
        <v>38.83</v>
      </c>
      <c r="D812">
        <f>VLOOKUP(A812,'Medical Examinations'!A811:J3146,4,FALSE)</f>
        <v>11.86</v>
      </c>
      <c r="E812" t="str">
        <f>VLOOKUP(A812,'Medical Examinations'!A811:J3146,6,FALSE)</f>
        <v>No</v>
      </c>
      <c r="F812" t="str">
        <f>VLOOKUP(A812,'Medical Examinations'!A811:K3146,7,FALSE)</f>
        <v>No</v>
      </c>
      <c r="G812" t="str">
        <f>VLOOKUP(A812,'Medical Examinations'!A811:L3146,8,FALSE)</f>
        <v>No</v>
      </c>
      <c r="H812">
        <f>VLOOKUP(A812,'Medical Examinations'!A811:M3146,9,FALSE)</f>
        <v>0</v>
      </c>
      <c r="I812" t="str">
        <f>VLOOKUP(A812,'Medical Examinations'!A811:N3146,10,FALSE)</f>
        <v>No</v>
      </c>
      <c r="J812" t="str">
        <f>VLOOKUP(A812,'Medical Examinations'!A811:O3146,3,FALSE)</f>
        <v>Obesity</v>
      </c>
      <c r="K812" t="str">
        <f>VLOOKUP(A812,'Medical Examinations'!A811:P3146,5,FALSE)</f>
        <v>Diabetes</v>
      </c>
      <c r="L812" t="str">
        <f>VLOOKUP(A812,Table1[#All],5,FALSE)</f>
        <v>23-Sep-1960</v>
      </c>
      <c r="M812" s="16">
        <f>VLOOKUP(A812,Table1[#All],8,FALSE)</f>
        <v>12981.35</v>
      </c>
      <c r="N812" t="str">
        <f>VLOOKUP(A812,Table1[#All],9,FALSE)</f>
        <v>tier - 3</v>
      </c>
      <c r="O812" t="str">
        <f>VLOOKUP(A812,Table1[#All],10,FALSE)</f>
        <v>tier - 3</v>
      </c>
      <c r="P812" t="str">
        <f>VLOOKUP(A812,Table1[#All],12,FALSE)</f>
        <v>R1013</v>
      </c>
      <c r="Q812">
        <f>VLOOKUP(A812,Table1[#All],6,FALSE)</f>
        <v>62</v>
      </c>
    </row>
    <row r="813" spans="1:17" x14ac:dyDescent="0.3">
      <c r="A813" s="10" t="s">
        <v>1558</v>
      </c>
      <c r="B813" t="str">
        <f>VLOOKUP(A813,'Customer Names'!A812:E3147,5,FALSE)</f>
        <v>Edwards</v>
      </c>
      <c r="C813">
        <f>VLOOKUP(A813,'Medical Examinations'!A812:J3147,2,FALSE)</f>
        <v>37.4</v>
      </c>
      <c r="D813">
        <f>VLOOKUP(A813,'Medical Examinations'!A812:J3147,4,FALSE)</f>
        <v>11.46</v>
      </c>
      <c r="E813" t="str">
        <f>VLOOKUP(A813,'Medical Examinations'!A812:J3147,6,FALSE)</f>
        <v>No</v>
      </c>
      <c r="F813" t="str">
        <f>VLOOKUP(A813,'Medical Examinations'!A812:K3147,7,FALSE)</f>
        <v>No</v>
      </c>
      <c r="G813" t="str">
        <f>VLOOKUP(A813,'Medical Examinations'!A812:L3147,8,FALSE)</f>
        <v>No</v>
      </c>
      <c r="H813">
        <f>VLOOKUP(A813,'Medical Examinations'!A812:M3147,9,FALSE)</f>
        <v>0</v>
      </c>
      <c r="I813" t="str">
        <f>VLOOKUP(A813,'Medical Examinations'!A812:N3147,10,FALSE)</f>
        <v>No</v>
      </c>
      <c r="J813" t="str">
        <f>VLOOKUP(A813,'Medical Examinations'!A812:O3147,3,FALSE)</f>
        <v>Obesity</v>
      </c>
      <c r="K813" t="str">
        <f>VLOOKUP(A813,'Medical Examinations'!A812:P3147,5,FALSE)</f>
        <v>Diabetes</v>
      </c>
      <c r="L813" t="str">
        <f>VLOOKUP(A813,Table1[#All],5,FALSE)</f>
        <v>22-Jun-1960</v>
      </c>
      <c r="M813" s="16">
        <f>VLOOKUP(A813,Table1[#All],8,FALSE)</f>
        <v>12979.36</v>
      </c>
      <c r="N813" t="str">
        <f>VLOOKUP(A813,Table1[#All],9,FALSE)</f>
        <v>tier - 3</v>
      </c>
      <c r="O813" t="str">
        <f>VLOOKUP(A813,Table1[#All],10,FALSE)</f>
        <v>tier - 1</v>
      </c>
      <c r="P813" t="str">
        <f>VLOOKUP(A813,Table1[#All],12,FALSE)</f>
        <v>R1011</v>
      </c>
      <c r="Q813">
        <f>VLOOKUP(A813,Table1[#All],6,FALSE)</f>
        <v>62</v>
      </c>
    </row>
    <row r="814" spans="1:17" x14ac:dyDescent="0.3">
      <c r="A814" s="10" t="s">
        <v>1557</v>
      </c>
      <c r="B814" t="str">
        <f>VLOOKUP(A814,'Customer Names'!A813:E3148,5,FALSE)</f>
        <v>Pinney</v>
      </c>
      <c r="C814">
        <f>VLOOKUP(A814,'Medical Examinations'!A813:J3148,2,FALSE)</f>
        <v>21.4</v>
      </c>
      <c r="D814">
        <f>VLOOKUP(A814,'Medical Examinations'!A813:J3148,4,FALSE)</f>
        <v>9.0299999999999994</v>
      </c>
      <c r="E814" t="str">
        <f>VLOOKUP(A814,'Medical Examinations'!A813:J3148,6,FALSE)</f>
        <v>No</v>
      </c>
      <c r="F814" t="str">
        <f>VLOOKUP(A814,'Medical Examinations'!A813:K3148,7,FALSE)</f>
        <v>No</v>
      </c>
      <c r="G814" t="str">
        <f>VLOOKUP(A814,'Medical Examinations'!A813:L3148,8,FALSE)</f>
        <v>No</v>
      </c>
      <c r="H814">
        <f>VLOOKUP(A814,'Medical Examinations'!A813:M3148,9,FALSE)</f>
        <v>0</v>
      </c>
      <c r="I814" t="str">
        <f>VLOOKUP(A814,'Medical Examinations'!A813:N3148,10,FALSE)</f>
        <v>No</v>
      </c>
      <c r="J814" t="str">
        <f>VLOOKUP(A814,'Medical Examinations'!A813:O3148,3,FALSE)</f>
        <v>Normal Weight</v>
      </c>
      <c r="K814" t="str">
        <f>VLOOKUP(A814,'Medical Examinations'!A813:P3148,5,FALSE)</f>
        <v>Diabetes</v>
      </c>
      <c r="L814" t="str">
        <f>VLOOKUP(A814,Table1[#All],5,FALSE)</f>
        <v>04-Nov-1960</v>
      </c>
      <c r="M814" s="16">
        <f>VLOOKUP(A814,Table1[#All],8,FALSE)</f>
        <v>12957.12</v>
      </c>
      <c r="N814" t="str">
        <f>VLOOKUP(A814,Table1[#All],9,FALSE)</f>
        <v>tier - 3</v>
      </c>
      <c r="O814" t="str">
        <f>VLOOKUP(A814,Table1[#All],10,FALSE)</f>
        <v>tier - 1</v>
      </c>
      <c r="P814" t="str">
        <f>VLOOKUP(A814,Table1[#All],12,FALSE)</f>
        <v>R1011</v>
      </c>
      <c r="Q814">
        <f>VLOOKUP(A814,Table1[#All],6,FALSE)</f>
        <v>62</v>
      </c>
    </row>
    <row r="815" spans="1:17" x14ac:dyDescent="0.3">
      <c r="A815" s="10" t="s">
        <v>1556</v>
      </c>
      <c r="B815" t="str">
        <f>VLOOKUP(A815,'Customer Names'!A814:E3149,5,FALSE)</f>
        <v>Levy</v>
      </c>
      <c r="C815">
        <f>VLOOKUP(A815,'Medical Examinations'!A814:J3149,2,FALSE)</f>
        <v>38.380000000000003</v>
      </c>
      <c r="D815">
        <f>VLOOKUP(A815,'Medical Examinations'!A814:J3149,4,FALSE)</f>
        <v>8.26</v>
      </c>
      <c r="E815" t="str">
        <f>VLOOKUP(A815,'Medical Examinations'!A814:J3149,6,FALSE)</f>
        <v>Yes</v>
      </c>
      <c r="F815" t="str">
        <f>VLOOKUP(A815,'Medical Examinations'!A814:K3149,7,FALSE)</f>
        <v>No</v>
      </c>
      <c r="G815" t="str">
        <f>VLOOKUP(A815,'Medical Examinations'!A814:L3149,8,FALSE)</f>
        <v>No</v>
      </c>
      <c r="H815">
        <f>VLOOKUP(A815,'Medical Examinations'!A814:M3149,9,FALSE)</f>
        <v>2</v>
      </c>
      <c r="I815" t="str">
        <f>VLOOKUP(A815,'Medical Examinations'!A814:N3149,10,FALSE)</f>
        <v>No</v>
      </c>
      <c r="J815" t="str">
        <f>VLOOKUP(A815,'Medical Examinations'!A814:O3149,3,FALSE)</f>
        <v>Obesity</v>
      </c>
      <c r="K815" t="str">
        <f>VLOOKUP(A815,'Medical Examinations'!A814:P3149,5,FALSE)</f>
        <v>Diabetes</v>
      </c>
      <c r="L815" t="str">
        <f>VLOOKUP(A815,Table1[#All],5,FALSE)</f>
        <v>20-Aug-1961</v>
      </c>
      <c r="M815" s="16">
        <f>VLOOKUP(A815,Table1[#All],8,FALSE)</f>
        <v>12950.07</v>
      </c>
      <c r="N815" t="str">
        <f>VLOOKUP(A815,Table1[#All],9,FALSE)</f>
        <v>tier - 3</v>
      </c>
      <c r="O815" t="str">
        <f>VLOOKUP(A815,Table1[#All],10,FALSE)</f>
        <v>tier - 1</v>
      </c>
      <c r="P815" t="str">
        <f>VLOOKUP(A815,Table1[#All],12,FALSE)</f>
        <v>R1012</v>
      </c>
      <c r="Q815">
        <f>VLOOKUP(A815,Table1[#All],6,FALSE)</f>
        <v>61</v>
      </c>
    </row>
    <row r="816" spans="1:17" x14ac:dyDescent="0.3">
      <c r="A816" s="10" t="s">
        <v>1555</v>
      </c>
      <c r="B816" t="str">
        <f>VLOOKUP(A816,'Customer Names'!A815:E3150,5,FALSE)</f>
        <v>Takeda</v>
      </c>
      <c r="C816">
        <f>VLOOKUP(A816,'Medical Examinations'!A815:J3150,2,FALSE)</f>
        <v>33.659999999999997</v>
      </c>
      <c r="D816">
        <f>VLOOKUP(A816,'Medical Examinations'!A815:J3150,4,FALSE)</f>
        <v>5.42</v>
      </c>
      <c r="E816" t="str">
        <f>VLOOKUP(A816,'Medical Examinations'!A815:J3150,6,FALSE)</f>
        <v>Yes</v>
      </c>
      <c r="F816" t="str">
        <f>VLOOKUP(A816,'Medical Examinations'!A815:K3150,7,FALSE)</f>
        <v>No</v>
      </c>
      <c r="G816" t="str">
        <f>VLOOKUP(A816,'Medical Examinations'!A815:L3150,8,FALSE)</f>
        <v>No</v>
      </c>
      <c r="H816">
        <f>VLOOKUP(A816,'Medical Examinations'!A815:M3150,9,FALSE)</f>
        <v>2</v>
      </c>
      <c r="I816" t="str">
        <f>VLOOKUP(A816,'Medical Examinations'!A815:N3150,10,FALSE)</f>
        <v>No</v>
      </c>
      <c r="J816" t="str">
        <f>VLOOKUP(A816,'Medical Examinations'!A815:O3150,3,FALSE)</f>
        <v>Obesity</v>
      </c>
      <c r="K816" t="str">
        <f>VLOOKUP(A816,'Medical Examinations'!A815:P3150,5,FALSE)</f>
        <v>Normal</v>
      </c>
      <c r="L816" t="str">
        <f>VLOOKUP(A816,Table1[#All],5,FALSE)</f>
        <v>22-Dec-1966</v>
      </c>
      <c r="M816" s="16">
        <f>VLOOKUP(A816,Table1[#All],8,FALSE)</f>
        <v>12949.16</v>
      </c>
      <c r="N816" t="str">
        <f>VLOOKUP(A816,Table1[#All],9,FALSE)</f>
        <v>tier - 3</v>
      </c>
      <c r="O816" t="str">
        <f>VLOOKUP(A816,Table1[#All],10,FALSE)</f>
        <v>tier - 3</v>
      </c>
      <c r="P816" t="str">
        <f>VLOOKUP(A816,Table1[#All],12,FALSE)</f>
        <v>R1013</v>
      </c>
      <c r="Q816">
        <f>VLOOKUP(A816,Table1[#All],6,FALSE)</f>
        <v>56</v>
      </c>
    </row>
    <row r="817" spans="1:17" x14ac:dyDescent="0.3">
      <c r="A817" s="10" t="s">
        <v>1554</v>
      </c>
      <c r="B817" t="str">
        <f>VLOOKUP(A817,'Customer Names'!A816:E3151,5,FALSE)</f>
        <v>Burke</v>
      </c>
      <c r="C817">
        <f>VLOOKUP(A817,'Medical Examinations'!A816:J3151,2,FALSE)</f>
        <v>31.79</v>
      </c>
      <c r="D817">
        <f>VLOOKUP(A817,'Medical Examinations'!A816:J3151,4,FALSE)</f>
        <v>11.33</v>
      </c>
      <c r="E817" t="str">
        <f>VLOOKUP(A817,'Medical Examinations'!A816:J3151,6,FALSE)</f>
        <v>Yes</v>
      </c>
      <c r="F817" t="str">
        <f>VLOOKUP(A817,'Medical Examinations'!A816:K3151,7,FALSE)</f>
        <v>No</v>
      </c>
      <c r="G817" t="str">
        <f>VLOOKUP(A817,'Medical Examinations'!A816:L3151,8,FALSE)</f>
        <v>Yes</v>
      </c>
      <c r="H817">
        <f>VLOOKUP(A817,'Medical Examinations'!A816:M3151,9,FALSE)</f>
        <v>1</v>
      </c>
      <c r="I817" t="str">
        <f>VLOOKUP(A817,'Medical Examinations'!A816:N3151,10,FALSE)</f>
        <v>No</v>
      </c>
      <c r="J817" t="str">
        <f>VLOOKUP(A817,'Medical Examinations'!A816:O3151,3,FALSE)</f>
        <v>Obesity</v>
      </c>
      <c r="K817" t="str">
        <f>VLOOKUP(A817,'Medical Examinations'!A816:P3151,5,FALSE)</f>
        <v>Diabetes</v>
      </c>
      <c r="L817" t="str">
        <f>VLOOKUP(A817,Table1[#All],5,FALSE)</f>
        <v>14-Aug-1963</v>
      </c>
      <c r="M817" s="16">
        <f>VLOOKUP(A817,Table1[#All],8,FALSE)</f>
        <v>12928.79</v>
      </c>
      <c r="N817" t="str">
        <f>VLOOKUP(A817,Table1[#All],9,FALSE)</f>
        <v>tier - 3</v>
      </c>
      <c r="O817" t="str">
        <f>VLOOKUP(A817,Table1[#All],10,FALSE)</f>
        <v>tier - 2</v>
      </c>
      <c r="P817" t="str">
        <f>VLOOKUP(A817,Table1[#All],12,FALSE)</f>
        <v>R1013</v>
      </c>
      <c r="Q817">
        <f>VLOOKUP(A817,Table1[#All],6,FALSE)</f>
        <v>59</v>
      </c>
    </row>
    <row r="818" spans="1:17" x14ac:dyDescent="0.3">
      <c r="A818" s="10" t="s">
        <v>1553</v>
      </c>
      <c r="B818" t="str">
        <f>VLOOKUP(A818,'Customer Names'!A817:E3152,5,FALSE)</f>
        <v>Duarte</v>
      </c>
      <c r="C818">
        <f>VLOOKUP(A818,'Medical Examinations'!A817:J3152,2,FALSE)</f>
        <v>29.7</v>
      </c>
      <c r="D818">
        <f>VLOOKUP(A818,'Medical Examinations'!A817:J3152,4,FALSE)</f>
        <v>7.69</v>
      </c>
      <c r="E818" t="str">
        <f>VLOOKUP(A818,'Medical Examinations'!A817:J3152,6,FALSE)</f>
        <v>Yes</v>
      </c>
      <c r="F818" t="str">
        <f>VLOOKUP(A818,'Medical Examinations'!A817:K3152,7,FALSE)</f>
        <v>No</v>
      </c>
      <c r="G818" t="str">
        <f>VLOOKUP(A818,'Medical Examinations'!A817:L3152,8,FALSE)</f>
        <v>Yes</v>
      </c>
      <c r="H818">
        <f>VLOOKUP(A818,'Medical Examinations'!A817:M3152,9,FALSE)</f>
        <v>1</v>
      </c>
      <c r="I818" t="str">
        <f>VLOOKUP(A818,'Medical Examinations'!A817:N3152,10,FALSE)</f>
        <v>No</v>
      </c>
      <c r="J818" t="str">
        <f>VLOOKUP(A818,'Medical Examinations'!A817:O3152,3,FALSE)</f>
        <v>Over Weight</v>
      </c>
      <c r="K818" t="str">
        <f>VLOOKUP(A818,'Medical Examinations'!A817:P3152,5,FALSE)</f>
        <v>Diabetes</v>
      </c>
      <c r="L818" t="str">
        <f>VLOOKUP(A818,Table1[#All],5,FALSE)</f>
        <v>01-Sep-1963</v>
      </c>
      <c r="M818" s="16">
        <f>VLOOKUP(A818,Table1[#All],8,FALSE)</f>
        <v>12925.89</v>
      </c>
      <c r="N818" t="str">
        <f>VLOOKUP(A818,Table1[#All],9,FALSE)</f>
        <v>tier - 3</v>
      </c>
      <c r="O818" t="str">
        <f>VLOOKUP(A818,Table1[#All],10,FALSE)</f>
        <v>tier - 2</v>
      </c>
      <c r="P818" t="str">
        <f>VLOOKUP(A818,Table1[#All],12,FALSE)</f>
        <v>R1013</v>
      </c>
      <c r="Q818">
        <f>VLOOKUP(A818,Table1[#All],6,FALSE)</f>
        <v>59</v>
      </c>
    </row>
    <row r="819" spans="1:17" x14ac:dyDescent="0.3">
      <c r="A819" s="10" t="s">
        <v>1552</v>
      </c>
      <c r="B819" t="str">
        <f>VLOOKUP(A819,'Customer Names'!A818:E3153,5,FALSE)</f>
        <v>Clark</v>
      </c>
      <c r="C819">
        <f>VLOOKUP(A819,'Medical Examinations'!A818:J3153,2,FALSE)</f>
        <v>25.46</v>
      </c>
      <c r="D819">
        <f>VLOOKUP(A819,'Medical Examinations'!A818:J3153,4,FALSE)</f>
        <v>8.77</v>
      </c>
      <c r="E819" t="str">
        <f>VLOOKUP(A819,'Medical Examinations'!A818:J3153,6,FALSE)</f>
        <v>Yes</v>
      </c>
      <c r="F819" t="str">
        <f>VLOOKUP(A819,'Medical Examinations'!A818:K3153,7,FALSE)</f>
        <v>No</v>
      </c>
      <c r="G819" t="str">
        <f>VLOOKUP(A819,'Medical Examinations'!A818:L3153,8,FALSE)</f>
        <v>Yes</v>
      </c>
      <c r="H819">
        <f>VLOOKUP(A819,'Medical Examinations'!A818:M3153,9,FALSE)</f>
        <v>1</v>
      </c>
      <c r="I819" t="str">
        <f>VLOOKUP(A819,'Medical Examinations'!A818:N3153,10,FALSE)</f>
        <v>No</v>
      </c>
      <c r="J819" t="str">
        <f>VLOOKUP(A819,'Medical Examinations'!A818:O3153,3,FALSE)</f>
        <v>Over Weight</v>
      </c>
      <c r="K819" t="str">
        <f>VLOOKUP(A819,'Medical Examinations'!A818:P3153,5,FALSE)</f>
        <v>Diabetes</v>
      </c>
      <c r="L819" t="str">
        <f>VLOOKUP(A819,Table1[#All],5,FALSE)</f>
        <v>16-Aug-1963</v>
      </c>
      <c r="M819" s="16">
        <f>VLOOKUP(A819,Table1[#All],8,FALSE)</f>
        <v>12913.99</v>
      </c>
      <c r="N819" t="str">
        <f>VLOOKUP(A819,Table1[#All],9,FALSE)</f>
        <v>tier - 3</v>
      </c>
      <c r="O819" t="str">
        <f>VLOOKUP(A819,Table1[#All],10,FALSE)</f>
        <v>tier - 2</v>
      </c>
      <c r="P819" t="str">
        <f>VLOOKUP(A819,Table1[#All],12,FALSE)</f>
        <v>R1016</v>
      </c>
      <c r="Q819">
        <f>VLOOKUP(A819,Table1[#All],6,FALSE)</f>
        <v>59</v>
      </c>
    </row>
    <row r="820" spans="1:17" x14ac:dyDescent="0.3">
      <c r="A820" s="10" t="s">
        <v>1551</v>
      </c>
      <c r="B820" t="str">
        <f>VLOOKUP(A820,'Customer Names'!A819:E3154,5,FALSE)</f>
        <v>Nice</v>
      </c>
      <c r="C820">
        <f>VLOOKUP(A820,'Medical Examinations'!A819:J3154,2,FALSE)</f>
        <v>39.14</v>
      </c>
      <c r="D820">
        <f>VLOOKUP(A820,'Medical Examinations'!A819:J3154,4,FALSE)</f>
        <v>4.91</v>
      </c>
      <c r="E820" t="str">
        <f>VLOOKUP(A820,'Medical Examinations'!A819:J3154,6,FALSE)</f>
        <v>No</v>
      </c>
      <c r="F820" t="str">
        <f>VLOOKUP(A820,'Medical Examinations'!A819:K3154,7,FALSE)</f>
        <v>Yes</v>
      </c>
      <c r="G820" t="str">
        <f>VLOOKUP(A820,'Medical Examinations'!A819:L3154,8,FALSE)</f>
        <v>No</v>
      </c>
      <c r="H820">
        <f>VLOOKUP(A820,'Medical Examinations'!A819:M3154,9,FALSE)</f>
        <v>1</v>
      </c>
      <c r="I820" t="str">
        <f>VLOOKUP(A820,'Medical Examinations'!A819:N3154,10,FALSE)</f>
        <v>No</v>
      </c>
      <c r="J820" t="str">
        <f>VLOOKUP(A820,'Medical Examinations'!A819:O3154,3,FALSE)</f>
        <v>Obesity</v>
      </c>
      <c r="K820" t="str">
        <f>VLOOKUP(A820,'Medical Examinations'!A819:P3154,5,FALSE)</f>
        <v>Normal</v>
      </c>
      <c r="L820" t="str">
        <f>VLOOKUP(A820,Table1[#All],5,FALSE)</f>
        <v>09-Jul-2004</v>
      </c>
      <c r="M820" s="16">
        <f>VLOOKUP(A820,Table1[#All],8,FALSE)</f>
        <v>12890.06</v>
      </c>
      <c r="N820" t="str">
        <f>VLOOKUP(A820,Table1[#All],9,FALSE)</f>
        <v>tier - 3</v>
      </c>
      <c r="O820" t="str">
        <f>VLOOKUP(A820,Table1[#All],10,FALSE)</f>
        <v>tier - 1</v>
      </c>
      <c r="P820" t="str">
        <f>VLOOKUP(A820,Table1[#All],12,FALSE)</f>
        <v>R1019</v>
      </c>
      <c r="Q820">
        <f>VLOOKUP(A820,Table1[#All],6,FALSE)</f>
        <v>18</v>
      </c>
    </row>
    <row r="821" spans="1:17" x14ac:dyDescent="0.3">
      <c r="A821" s="10" t="s">
        <v>1550</v>
      </c>
      <c r="B821" t="str">
        <f>VLOOKUP(A821,'Customer Names'!A820:E3155,5,FALSE)</f>
        <v>Windler</v>
      </c>
      <c r="C821">
        <f>VLOOKUP(A821,'Medical Examinations'!A820:J3155,2,FALSE)</f>
        <v>41.2</v>
      </c>
      <c r="D821">
        <f>VLOOKUP(A821,'Medical Examinations'!A820:J3155,4,FALSE)</f>
        <v>4.95</v>
      </c>
      <c r="E821" t="str">
        <f>VLOOKUP(A821,'Medical Examinations'!A820:J3155,6,FALSE)</f>
        <v>No</v>
      </c>
      <c r="F821" t="str">
        <f>VLOOKUP(A821,'Medical Examinations'!A820:K3155,7,FALSE)</f>
        <v>No</v>
      </c>
      <c r="G821" t="str">
        <f>VLOOKUP(A821,'Medical Examinations'!A820:L3155,8,FALSE)</f>
        <v>No</v>
      </c>
      <c r="H821">
        <f>VLOOKUP(A821,'Medical Examinations'!A820:M3155,9,FALSE)</f>
        <v>1</v>
      </c>
      <c r="I821" t="str">
        <f>VLOOKUP(A821,'Medical Examinations'!A820:N3155,10,FALSE)</f>
        <v>No</v>
      </c>
      <c r="J821" t="str">
        <f>VLOOKUP(A821,'Medical Examinations'!A820:O3155,3,FALSE)</f>
        <v>Obesity</v>
      </c>
      <c r="K821" t="str">
        <f>VLOOKUP(A821,'Medical Examinations'!A820:P3155,5,FALSE)</f>
        <v>Normal</v>
      </c>
      <c r="L821" t="str">
        <f>VLOOKUP(A821,Table1[#All],5,FALSE)</f>
        <v>06-Aug-1984</v>
      </c>
      <c r="M821" s="16">
        <f>VLOOKUP(A821,Table1[#All],8,FALSE)</f>
        <v>12870.31</v>
      </c>
      <c r="N821" t="str">
        <f>VLOOKUP(A821,Table1[#All],9,FALSE)</f>
        <v>tier - 3</v>
      </c>
      <c r="O821" t="str">
        <f>VLOOKUP(A821,Table1[#All],10,FALSE)</f>
        <v>tier - 3</v>
      </c>
      <c r="P821" t="str">
        <f>VLOOKUP(A821,Table1[#All],12,FALSE)</f>
        <v>R1012</v>
      </c>
      <c r="Q821">
        <f>VLOOKUP(A821,Table1[#All],6,FALSE)</f>
        <v>38</v>
      </c>
    </row>
    <row r="822" spans="1:17" x14ac:dyDescent="0.3">
      <c r="A822" s="10" t="s">
        <v>1549</v>
      </c>
      <c r="B822" t="str">
        <f>VLOOKUP(A822,'Customer Names'!A821:E3156,5,FALSE)</f>
        <v>Jones</v>
      </c>
      <c r="C822">
        <f>VLOOKUP(A822,'Medical Examinations'!A821:J3156,2,FALSE)</f>
        <v>28.81</v>
      </c>
      <c r="D822">
        <f>VLOOKUP(A822,'Medical Examinations'!A821:J3156,4,FALSE)</f>
        <v>10.8</v>
      </c>
      <c r="E822" t="str">
        <f>VLOOKUP(A822,'Medical Examinations'!A821:J3156,6,FALSE)</f>
        <v>Yes</v>
      </c>
      <c r="F822" t="str">
        <f>VLOOKUP(A822,'Medical Examinations'!A821:K3156,7,FALSE)</f>
        <v>No</v>
      </c>
      <c r="G822" t="str">
        <f>VLOOKUP(A822,'Medical Examinations'!A821:L3156,8,FALSE)</f>
        <v>Yes</v>
      </c>
      <c r="H822">
        <f>VLOOKUP(A822,'Medical Examinations'!A821:M3156,9,FALSE)</f>
        <v>1</v>
      </c>
      <c r="I822" t="str">
        <f>VLOOKUP(A822,'Medical Examinations'!A821:N3156,10,FALSE)</f>
        <v>No</v>
      </c>
      <c r="J822" t="str">
        <f>VLOOKUP(A822,'Medical Examinations'!A821:O3156,3,FALSE)</f>
        <v>Over Weight</v>
      </c>
      <c r="K822" t="str">
        <f>VLOOKUP(A822,'Medical Examinations'!A821:P3156,5,FALSE)</f>
        <v>Diabetes</v>
      </c>
      <c r="L822" t="str">
        <f>VLOOKUP(A822,Table1[#All],5,FALSE)</f>
        <v>27-Sep-1963</v>
      </c>
      <c r="M822" s="16">
        <f>VLOOKUP(A822,Table1[#All],8,FALSE)</f>
        <v>12856.84</v>
      </c>
      <c r="N822" t="str">
        <f>VLOOKUP(A822,Table1[#All],9,FALSE)</f>
        <v>tier - 3</v>
      </c>
      <c r="O822" t="str">
        <f>VLOOKUP(A822,Table1[#All],10,FALSE)</f>
        <v>tier - 3</v>
      </c>
      <c r="P822" t="str">
        <f>VLOOKUP(A822,Table1[#All],12,FALSE)</f>
        <v>R1021</v>
      </c>
      <c r="Q822">
        <f>VLOOKUP(A822,Table1[#All],6,FALSE)</f>
        <v>59</v>
      </c>
    </row>
    <row r="823" spans="1:17" x14ac:dyDescent="0.3">
      <c r="A823" s="10" t="s">
        <v>1548</v>
      </c>
      <c r="B823" t="str">
        <f>VLOOKUP(A823,'Customer Names'!A822:E3157,5,FALSE)</f>
        <v>Stevenson</v>
      </c>
      <c r="C823">
        <f>VLOOKUP(A823,'Medical Examinations'!A822:J3157,2,FALSE)</f>
        <v>37.409999999999997</v>
      </c>
      <c r="D823">
        <f>VLOOKUP(A823,'Medical Examinations'!A822:J3157,4,FALSE)</f>
        <v>7.21</v>
      </c>
      <c r="E823" t="str">
        <f>VLOOKUP(A823,'Medical Examinations'!A822:J3157,6,FALSE)</f>
        <v>No</v>
      </c>
      <c r="F823" t="str">
        <f>VLOOKUP(A823,'Medical Examinations'!A822:K3157,7,FALSE)</f>
        <v>No</v>
      </c>
      <c r="G823" t="str">
        <f>VLOOKUP(A823,'Medical Examinations'!A822:L3157,8,FALSE)</f>
        <v>No</v>
      </c>
      <c r="H823">
        <f>VLOOKUP(A823,'Medical Examinations'!A822:M3157,9,FALSE)</f>
        <v>2</v>
      </c>
      <c r="I823" t="str">
        <f>VLOOKUP(A823,'Medical Examinations'!A822:N3157,10,FALSE)</f>
        <v>No</v>
      </c>
      <c r="J823" t="str">
        <f>VLOOKUP(A823,'Medical Examinations'!A822:O3157,3,FALSE)</f>
        <v>Obesity</v>
      </c>
      <c r="K823" t="str">
        <f>VLOOKUP(A823,'Medical Examinations'!A822:P3157,5,FALSE)</f>
        <v>Diabetes</v>
      </c>
      <c r="L823" t="str">
        <f>VLOOKUP(A823,Table1[#All],5,FALSE)</f>
        <v>22-Sep-1973</v>
      </c>
      <c r="M823" s="16">
        <f>VLOOKUP(A823,Table1[#All],8,FALSE)</f>
        <v>12852.37</v>
      </c>
      <c r="N823" t="str">
        <f>VLOOKUP(A823,Table1[#All],9,FALSE)</f>
        <v>tier - 3</v>
      </c>
      <c r="O823" t="str">
        <f>VLOOKUP(A823,Table1[#All],10,FALSE)</f>
        <v>tier - 1</v>
      </c>
      <c r="P823" t="str">
        <f>VLOOKUP(A823,Table1[#All],12,FALSE)</f>
        <v>R1012</v>
      </c>
      <c r="Q823">
        <f>VLOOKUP(A823,Table1[#All],6,FALSE)</f>
        <v>49</v>
      </c>
    </row>
    <row r="824" spans="1:17" x14ac:dyDescent="0.3">
      <c r="A824" s="10" t="s">
        <v>1547</v>
      </c>
      <c r="B824" t="str">
        <f>VLOOKUP(A824,'Customer Names'!A823:E3158,5,FALSE)</f>
        <v>Humphrey</v>
      </c>
      <c r="C824">
        <f>VLOOKUP(A824,'Medical Examinations'!A823:J3158,2,FALSE)</f>
        <v>52.54</v>
      </c>
      <c r="D824">
        <f>VLOOKUP(A824,'Medical Examinations'!A823:J3158,4,FALSE)</f>
        <v>5.12</v>
      </c>
      <c r="E824" t="str">
        <f>VLOOKUP(A824,'Medical Examinations'!A823:J3158,6,FALSE)</f>
        <v>No</v>
      </c>
      <c r="F824" t="str">
        <f>VLOOKUP(A824,'Medical Examinations'!A823:K3158,7,FALSE)</f>
        <v>No</v>
      </c>
      <c r="G824" t="str">
        <f>VLOOKUP(A824,'Medical Examinations'!A823:L3158,8,FALSE)</f>
        <v>Yes</v>
      </c>
      <c r="H824">
        <f>VLOOKUP(A824,'Medical Examinations'!A823:M3158,9,FALSE)</f>
        <v>1</v>
      </c>
      <c r="I824" t="str">
        <f>VLOOKUP(A824,'Medical Examinations'!A823:N3158,10,FALSE)</f>
        <v>No</v>
      </c>
      <c r="J824" t="str">
        <f>VLOOKUP(A824,'Medical Examinations'!A823:O3158,3,FALSE)</f>
        <v>Obesity</v>
      </c>
      <c r="K824" t="str">
        <f>VLOOKUP(A824,'Medical Examinations'!A823:P3158,5,FALSE)</f>
        <v>Normal</v>
      </c>
      <c r="L824" t="str">
        <f>VLOOKUP(A824,Table1[#All],5,FALSE)</f>
        <v>27-Sep-1993</v>
      </c>
      <c r="M824" s="16">
        <f>VLOOKUP(A824,Table1[#All],8,FALSE)</f>
        <v>12847.24</v>
      </c>
      <c r="N824" t="str">
        <f>VLOOKUP(A824,Table1[#All],9,FALSE)</f>
        <v>tier - 3</v>
      </c>
      <c r="O824" t="str">
        <f>VLOOKUP(A824,Table1[#All],10,FALSE)</f>
        <v>tier - 2</v>
      </c>
      <c r="P824" t="str">
        <f>VLOOKUP(A824,Table1[#All],12,FALSE)</f>
        <v>R1012</v>
      </c>
      <c r="Q824">
        <f>VLOOKUP(A824,Table1[#All],6,FALSE)</f>
        <v>29</v>
      </c>
    </row>
    <row r="825" spans="1:17" x14ac:dyDescent="0.3">
      <c r="A825" s="10" t="s">
        <v>1546</v>
      </c>
      <c r="B825" t="str">
        <f>VLOOKUP(A825,'Customer Names'!A824:E3159,5,FALSE)</f>
        <v>Nelson</v>
      </c>
      <c r="C825">
        <f>VLOOKUP(A825,'Medical Examinations'!A824:J3159,2,FALSE)</f>
        <v>17.29</v>
      </c>
      <c r="D825">
        <f>VLOOKUP(A825,'Medical Examinations'!A824:J3159,4,FALSE)</f>
        <v>4.62</v>
      </c>
      <c r="E825" t="str">
        <f>VLOOKUP(A825,'Medical Examinations'!A824:J3159,6,FALSE)</f>
        <v>No</v>
      </c>
      <c r="F825" t="str">
        <f>VLOOKUP(A825,'Medical Examinations'!A824:K3159,7,FALSE)</f>
        <v>Yes</v>
      </c>
      <c r="G825" t="str">
        <f>VLOOKUP(A825,'Medical Examinations'!A824:L3159,8,FALSE)</f>
        <v>No</v>
      </c>
      <c r="H825">
        <f>VLOOKUP(A825,'Medical Examinations'!A824:M3159,9,FALSE)</f>
        <v>1</v>
      </c>
      <c r="I825" t="str">
        <f>VLOOKUP(A825,'Medical Examinations'!A824:N3159,10,FALSE)</f>
        <v>Yes</v>
      </c>
      <c r="J825" t="str">
        <f>VLOOKUP(A825,'Medical Examinations'!A824:O3159,3,FALSE)</f>
        <v>Under Weight</v>
      </c>
      <c r="K825" t="str">
        <f>VLOOKUP(A825,'Medical Examinations'!A824:P3159,5,FALSE)</f>
        <v>Normal</v>
      </c>
      <c r="L825" t="str">
        <f>VLOOKUP(A825,Table1[#All],5,FALSE)</f>
        <v>09-Nov-2004</v>
      </c>
      <c r="M825" s="16">
        <f>VLOOKUP(A825,Table1[#All],8,FALSE)</f>
        <v>12829.46</v>
      </c>
      <c r="N825" t="str">
        <f>VLOOKUP(A825,Table1[#All],9,FALSE)</f>
        <v>tier - 3</v>
      </c>
      <c r="O825" t="str">
        <f>VLOOKUP(A825,Table1[#All],10,FALSE)</f>
        <v>tier - 3</v>
      </c>
      <c r="P825" t="str">
        <f>VLOOKUP(A825,Table1[#All],12,FALSE)</f>
        <v>R1016</v>
      </c>
      <c r="Q825">
        <f>VLOOKUP(A825,Table1[#All],6,FALSE)</f>
        <v>18</v>
      </c>
    </row>
    <row r="826" spans="1:17" x14ac:dyDescent="0.3">
      <c r="A826" s="10" t="s">
        <v>1545</v>
      </c>
      <c r="B826" t="str">
        <f>VLOOKUP(A826,'Customer Names'!A825:E3160,5,FALSE)</f>
        <v>Payne</v>
      </c>
      <c r="C826">
        <f>VLOOKUP(A826,'Medical Examinations'!A825:J3160,2,FALSE)</f>
        <v>31.74</v>
      </c>
      <c r="D826">
        <f>VLOOKUP(A826,'Medical Examinations'!A825:J3160,4,FALSE)</f>
        <v>7.68</v>
      </c>
      <c r="E826" t="str">
        <f>VLOOKUP(A826,'Medical Examinations'!A825:J3160,6,FALSE)</f>
        <v>Yes</v>
      </c>
      <c r="F826" t="str">
        <f>VLOOKUP(A826,'Medical Examinations'!A825:K3160,7,FALSE)</f>
        <v>No</v>
      </c>
      <c r="G826" t="str">
        <f>VLOOKUP(A826,'Medical Examinations'!A825:L3160,8,FALSE)</f>
        <v>No</v>
      </c>
      <c r="H826">
        <f>VLOOKUP(A826,'Medical Examinations'!A825:M3160,9,FALSE)</f>
        <v>0</v>
      </c>
      <c r="I826" t="str">
        <f>VLOOKUP(A826,'Medical Examinations'!A825:N3160,10,FALSE)</f>
        <v>No</v>
      </c>
      <c r="J826" t="str">
        <f>VLOOKUP(A826,'Medical Examinations'!A825:O3160,3,FALSE)</f>
        <v>Obesity</v>
      </c>
      <c r="K826" t="str">
        <f>VLOOKUP(A826,'Medical Examinations'!A825:P3160,5,FALSE)</f>
        <v>Diabetes</v>
      </c>
      <c r="L826" t="str">
        <f>VLOOKUP(A826,Table1[#All],5,FALSE)</f>
        <v>25-Sep-1967</v>
      </c>
      <c r="M826" s="16">
        <f>VLOOKUP(A826,Table1[#All],8,FALSE)</f>
        <v>12823.25</v>
      </c>
      <c r="N826" t="str">
        <f>VLOOKUP(A826,Table1[#All],9,FALSE)</f>
        <v>tier - 3</v>
      </c>
      <c r="O826" t="str">
        <f>VLOOKUP(A826,Table1[#All],10,FALSE)</f>
        <v>tier - 3</v>
      </c>
      <c r="P826" t="str">
        <f>VLOOKUP(A826,Table1[#All],12,FALSE)</f>
        <v>R1021</v>
      </c>
      <c r="Q826">
        <f>VLOOKUP(A826,Table1[#All],6,FALSE)</f>
        <v>55</v>
      </c>
    </row>
    <row r="827" spans="1:17" x14ac:dyDescent="0.3">
      <c r="A827" s="10" t="s">
        <v>1544</v>
      </c>
      <c r="B827" t="str">
        <f>VLOOKUP(A827,'Customer Names'!A826:E3161,5,FALSE)</f>
        <v>Hails</v>
      </c>
      <c r="C827">
        <f>VLOOKUP(A827,'Medical Examinations'!A826:J3161,2,FALSE)</f>
        <v>26.504999999999999</v>
      </c>
      <c r="D827">
        <f>VLOOKUP(A827,'Medical Examinations'!A826:J3161,4,FALSE)</f>
        <v>6.79</v>
      </c>
      <c r="E827" t="str">
        <f>VLOOKUP(A827,'Medical Examinations'!A826:J3161,6,FALSE)</f>
        <v>Yes</v>
      </c>
      <c r="F827" t="str">
        <f>VLOOKUP(A827,'Medical Examinations'!A826:K3161,7,FALSE)</f>
        <v>No</v>
      </c>
      <c r="G827" t="str">
        <f>VLOOKUP(A827,'Medical Examinations'!A826:L3161,8,FALSE)</f>
        <v>Yes</v>
      </c>
      <c r="H827">
        <f>VLOOKUP(A827,'Medical Examinations'!A826:M3161,9,FALSE)</f>
        <v>1</v>
      </c>
      <c r="I827" t="str">
        <f>VLOOKUP(A827,'Medical Examinations'!A826:N3161,10,FALSE)</f>
        <v>No</v>
      </c>
      <c r="J827" t="str">
        <f>VLOOKUP(A827,'Medical Examinations'!A826:O3161,3,FALSE)</f>
        <v>Over Weight</v>
      </c>
      <c r="K827" t="str">
        <f>VLOOKUP(A827,'Medical Examinations'!A826:P3161,5,FALSE)</f>
        <v>Diabetes</v>
      </c>
      <c r="L827" t="str">
        <f>VLOOKUP(A827,Table1[#All],5,FALSE)</f>
        <v>20-Jul-1963</v>
      </c>
      <c r="M827" s="16">
        <f>VLOOKUP(A827,Table1[#All],8,FALSE)</f>
        <v>12815.44</v>
      </c>
      <c r="N827" t="str">
        <f>VLOOKUP(A827,Table1[#All],9,FALSE)</f>
        <v>tier - 3</v>
      </c>
      <c r="O827" t="str">
        <f>VLOOKUP(A827,Table1[#All],10,FALSE)</f>
        <v>tier - 3</v>
      </c>
      <c r="P827" t="str">
        <f>VLOOKUP(A827,Table1[#All],12,FALSE)</f>
        <v>R1024</v>
      </c>
      <c r="Q827">
        <f>VLOOKUP(A827,Table1[#All],6,FALSE)</f>
        <v>59</v>
      </c>
    </row>
    <row r="828" spans="1:17" x14ac:dyDescent="0.3">
      <c r="A828" s="10" t="s">
        <v>1543</v>
      </c>
      <c r="B828" t="str">
        <f>VLOOKUP(A828,'Customer Names'!A827:E3162,5,FALSE)</f>
        <v>Proctor</v>
      </c>
      <c r="C828">
        <f>VLOOKUP(A828,'Medical Examinations'!A827:J3162,2,FALSE)</f>
        <v>36.479999999999997</v>
      </c>
      <c r="D828">
        <f>VLOOKUP(A828,'Medical Examinations'!A827:J3162,4,FALSE)</f>
        <v>11.09</v>
      </c>
      <c r="E828" t="str">
        <f>VLOOKUP(A828,'Medical Examinations'!A827:J3162,6,FALSE)</f>
        <v>No</v>
      </c>
      <c r="F828" t="str">
        <f>VLOOKUP(A828,'Medical Examinations'!A827:K3162,7,FALSE)</f>
        <v>No</v>
      </c>
      <c r="G828" t="str">
        <f>VLOOKUP(A828,'Medical Examinations'!A827:L3162,8,FALSE)</f>
        <v>No</v>
      </c>
      <c r="H828">
        <f>VLOOKUP(A828,'Medical Examinations'!A827:M3162,9,FALSE)</f>
        <v>0</v>
      </c>
      <c r="I828" t="str">
        <f>VLOOKUP(A828,'Medical Examinations'!A827:N3162,10,FALSE)</f>
        <v>No</v>
      </c>
      <c r="J828" t="str">
        <f>VLOOKUP(A828,'Medical Examinations'!A827:O3162,3,FALSE)</f>
        <v>Obesity</v>
      </c>
      <c r="K828" t="str">
        <f>VLOOKUP(A828,'Medical Examinations'!A827:P3162,5,FALSE)</f>
        <v>Diabetes</v>
      </c>
      <c r="L828" t="str">
        <f>VLOOKUP(A828,Table1[#All],5,FALSE)</f>
        <v>24-Jul-1978</v>
      </c>
      <c r="M828" s="16">
        <f>VLOOKUP(A828,Table1[#All],8,FALSE)</f>
        <v>12797.21</v>
      </c>
      <c r="N828" t="str">
        <f>VLOOKUP(A828,Table1[#All],9,FALSE)</f>
        <v>tier - 3</v>
      </c>
      <c r="O828" t="str">
        <f>VLOOKUP(A828,Table1[#All],10,FALSE)</f>
        <v>tier - 1</v>
      </c>
      <c r="P828" t="str">
        <f>VLOOKUP(A828,Table1[#All],12,FALSE)</f>
        <v>R1024</v>
      </c>
      <c r="Q828">
        <f>VLOOKUP(A828,Table1[#All],6,FALSE)</f>
        <v>44</v>
      </c>
    </row>
    <row r="829" spans="1:17" x14ac:dyDescent="0.3">
      <c r="A829" s="10" t="s">
        <v>1542</v>
      </c>
      <c r="B829" t="str">
        <f>VLOOKUP(A829,'Customer Names'!A828:E3163,5,FALSE)</f>
        <v>Ryan</v>
      </c>
      <c r="C829">
        <f>VLOOKUP(A829,'Medical Examinations'!A828:J3163,2,FALSE)</f>
        <v>39.159999999999997</v>
      </c>
      <c r="D829">
        <f>VLOOKUP(A829,'Medical Examinations'!A828:J3163,4,FALSE)</f>
        <v>5.24</v>
      </c>
      <c r="E829" t="str">
        <f>VLOOKUP(A829,'Medical Examinations'!A828:J3163,6,FALSE)</f>
        <v>Yes</v>
      </c>
      <c r="F829" t="str">
        <f>VLOOKUP(A829,'Medical Examinations'!A828:K3163,7,FALSE)</f>
        <v>No</v>
      </c>
      <c r="G829" t="str">
        <f>VLOOKUP(A829,'Medical Examinations'!A828:L3163,8,FALSE)</f>
        <v>Yes</v>
      </c>
      <c r="H829">
        <f>VLOOKUP(A829,'Medical Examinations'!A828:M3163,9,FALSE)</f>
        <v>1</v>
      </c>
      <c r="I829" t="str">
        <f>VLOOKUP(A829,'Medical Examinations'!A828:N3163,10,FALSE)</f>
        <v>No</v>
      </c>
      <c r="J829" t="str">
        <f>VLOOKUP(A829,'Medical Examinations'!A828:O3163,3,FALSE)</f>
        <v>Obesity</v>
      </c>
      <c r="K829" t="str">
        <f>VLOOKUP(A829,'Medical Examinations'!A828:P3163,5,FALSE)</f>
        <v>Normal</v>
      </c>
      <c r="L829" t="str">
        <f>VLOOKUP(A829,Table1[#All],5,FALSE)</f>
        <v>29-Oct-1983</v>
      </c>
      <c r="M829" s="16">
        <f>VLOOKUP(A829,Table1[#All],8,FALSE)</f>
        <v>12788.18</v>
      </c>
      <c r="N829" t="str">
        <f>VLOOKUP(A829,Table1[#All],9,FALSE)</f>
        <v>tier - 3</v>
      </c>
      <c r="O829" t="str">
        <f>VLOOKUP(A829,Table1[#All],10,FALSE)</f>
        <v>tier - 1</v>
      </c>
      <c r="P829" t="str">
        <f>VLOOKUP(A829,Table1[#All],12,FALSE)</f>
        <v>R1026</v>
      </c>
      <c r="Q829">
        <f>VLOOKUP(A829,Table1[#All],6,FALSE)</f>
        <v>39</v>
      </c>
    </row>
    <row r="830" spans="1:17" x14ac:dyDescent="0.3">
      <c r="A830" s="10" t="s">
        <v>1541</v>
      </c>
      <c r="B830" t="str">
        <f>VLOOKUP(A830,'Customer Names'!A829:E3164,5,FALSE)</f>
        <v>Watson</v>
      </c>
      <c r="C830">
        <f>VLOOKUP(A830,'Medical Examinations'!A829:J3164,2,FALSE)</f>
        <v>28.22</v>
      </c>
      <c r="D830">
        <f>VLOOKUP(A830,'Medical Examinations'!A829:J3164,4,FALSE)</f>
        <v>7.51</v>
      </c>
      <c r="E830" t="str">
        <f>VLOOKUP(A830,'Medical Examinations'!A829:J3164,6,FALSE)</f>
        <v>Yes</v>
      </c>
      <c r="F830" t="str">
        <f>VLOOKUP(A830,'Medical Examinations'!A829:K3164,7,FALSE)</f>
        <v>No</v>
      </c>
      <c r="G830" t="str">
        <f>VLOOKUP(A830,'Medical Examinations'!A829:L3164,8,FALSE)</f>
        <v>Yes</v>
      </c>
      <c r="H830">
        <f>VLOOKUP(A830,'Medical Examinations'!A829:M3164,9,FALSE)</f>
        <v>1</v>
      </c>
      <c r="I830" t="str">
        <f>VLOOKUP(A830,'Medical Examinations'!A829:N3164,10,FALSE)</f>
        <v>No</v>
      </c>
      <c r="J830" t="str">
        <f>VLOOKUP(A830,'Medical Examinations'!A829:O3164,3,FALSE)</f>
        <v>Over Weight</v>
      </c>
      <c r="K830" t="str">
        <f>VLOOKUP(A830,'Medical Examinations'!A829:P3164,5,FALSE)</f>
        <v>Diabetes</v>
      </c>
      <c r="L830" t="str">
        <f>VLOOKUP(A830,Table1[#All],5,FALSE)</f>
        <v>05-Dec-1963</v>
      </c>
      <c r="M830" s="16">
        <f>VLOOKUP(A830,Table1[#All],8,FALSE)</f>
        <v>12788.03</v>
      </c>
      <c r="N830" t="str">
        <f>VLOOKUP(A830,Table1[#All],9,FALSE)</f>
        <v>tier - 3</v>
      </c>
      <c r="O830" t="str">
        <f>VLOOKUP(A830,Table1[#All],10,FALSE)</f>
        <v>tier - 3</v>
      </c>
      <c r="P830" t="str">
        <f>VLOOKUP(A830,Table1[#All],12,FALSE)</f>
        <v>R1025</v>
      </c>
      <c r="Q830">
        <f>VLOOKUP(A830,Table1[#All],6,FALSE)</f>
        <v>59</v>
      </c>
    </row>
    <row r="831" spans="1:17" x14ac:dyDescent="0.3">
      <c r="A831" s="10" t="s">
        <v>1540</v>
      </c>
      <c r="B831" t="str">
        <f>VLOOKUP(A831,'Customer Names'!A830:E3165,5,FALSE)</f>
        <v>Gresh</v>
      </c>
      <c r="C831">
        <f>VLOOKUP(A831,'Medical Examinations'!A830:J3165,2,FALSE)</f>
        <v>35</v>
      </c>
      <c r="D831">
        <f>VLOOKUP(A831,'Medical Examinations'!A830:J3165,4,FALSE)</f>
        <v>4.13</v>
      </c>
      <c r="E831" t="str">
        <f>VLOOKUP(A831,'Medical Examinations'!A830:J3165,6,FALSE)</f>
        <v>No</v>
      </c>
      <c r="F831" t="str">
        <f>VLOOKUP(A831,'Medical Examinations'!A830:K3165,7,FALSE)</f>
        <v>No</v>
      </c>
      <c r="G831" t="str">
        <f>VLOOKUP(A831,'Medical Examinations'!A830:L3165,8,FALSE)</f>
        <v>No</v>
      </c>
      <c r="H831">
        <f>VLOOKUP(A831,'Medical Examinations'!A830:M3165,9,FALSE)</f>
        <v>2</v>
      </c>
      <c r="I831" t="str">
        <f>VLOOKUP(A831,'Medical Examinations'!A830:N3165,10,FALSE)</f>
        <v>No</v>
      </c>
      <c r="J831" t="str">
        <f>VLOOKUP(A831,'Medical Examinations'!A830:O3165,3,FALSE)</f>
        <v>Obesity</v>
      </c>
      <c r="K831" t="str">
        <f>VLOOKUP(A831,'Medical Examinations'!A830:P3165,5,FALSE)</f>
        <v>Normal</v>
      </c>
      <c r="L831" t="str">
        <f>VLOOKUP(A831,Table1[#All],5,FALSE)</f>
        <v>07-Oct-1972</v>
      </c>
      <c r="M831" s="16">
        <f>VLOOKUP(A831,Table1[#All],8,FALSE)</f>
        <v>12776.05</v>
      </c>
      <c r="N831" t="str">
        <f>VLOOKUP(A831,Table1[#All],9,FALSE)</f>
        <v>tier - 3</v>
      </c>
      <c r="O831" t="str">
        <f>VLOOKUP(A831,Table1[#All],10,FALSE)</f>
        <v>tier - 3</v>
      </c>
      <c r="P831" t="str">
        <f>VLOOKUP(A831,Table1[#All],12,FALSE)</f>
        <v>R1026</v>
      </c>
      <c r="Q831">
        <f>VLOOKUP(A831,Table1[#All],6,FALSE)</f>
        <v>50</v>
      </c>
    </row>
    <row r="832" spans="1:17" x14ac:dyDescent="0.3">
      <c r="A832" s="10" t="s">
        <v>1539</v>
      </c>
      <c r="B832" t="str">
        <f>VLOOKUP(A832,'Customer Names'!A831:E3166,5,FALSE)</f>
        <v>Anis</v>
      </c>
      <c r="C832">
        <f>VLOOKUP(A832,'Medical Examinations'!A831:J3166,2,FALSE)</f>
        <v>36.24</v>
      </c>
      <c r="D832">
        <f>VLOOKUP(A832,'Medical Examinations'!A831:J3166,4,FALSE)</f>
        <v>8.3800000000000008</v>
      </c>
      <c r="E832" t="str">
        <f>VLOOKUP(A832,'Medical Examinations'!A831:J3166,6,FALSE)</f>
        <v>Yes</v>
      </c>
      <c r="F832" t="str">
        <f>VLOOKUP(A832,'Medical Examinations'!A831:K3166,7,FALSE)</f>
        <v>No</v>
      </c>
      <c r="G832" t="str">
        <f>VLOOKUP(A832,'Medical Examinations'!A831:L3166,8,FALSE)</f>
        <v>No</v>
      </c>
      <c r="H832">
        <f>VLOOKUP(A832,'Medical Examinations'!A831:M3166,9,FALSE)</f>
        <v>1</v>
      </c>
      <c r="I832" t="str">
        <f>VLOOKUP(A832,'Medical Examinations'!A831:N3166,10,FALSE)</f>
        <v>No</v>
      </c>
      <c r="J832" t="str">
        <f>VLOOKUP(A832,'Medical Examinations'!A831:O3166,3,FALSE)</f>
        <v>Obesity</v>
      </c>
      <c r="K832" t="str">
        <f>VLOOKUP(A832,'Medical Examinations'!A831:P3166,5,FALSE)</f>
        <v>Diabetes</v>
      </c>
      <c r="L832" t="str">
        <f>VLOOKUP(A832,Table1[#All],5,FALSE)</f>
        <v>25-Sep-1975</v>
      </c>
      <c r="M832" s="16">
        <f>VLOOKUP(A832,Table1[#All],8,FALSE)</f>
        <v>12770.27</v>
      </c>
      <c r="N832" t="str">
        <f>VLOOKUP(A832,Table1[#All],9,FALSE)</f>
        <v>tier - 3</v>
      </c>
      <c r="O832" t="str">
        <f>VLOOKUP(A832,Table1[#All],10,FALSE)</f>
        <v>tier - 3</v>
      </c>
      <c r="P832" t="str">
        <f>VLOOKUP(A832,Table1[#All],12,FALSE)</f>
        <v>R1021</v>
      </c>
      <c r="Q832">
        <f>VLOOKUP(A832,Table1[#All],6,FALSE)</f>
        <v>47</v>
      </c>
    </row>
    <row r="833" spans="1:17" x14ac:dyDescent="0.3">
      <c r="A833" s="10" t="s">
        <v>1538</v>
      </c>
      <c r="B833" t="str">
        <f>VLOOKUP(A833,'Customer Names'!A832:E3167,5,FALSE)</f>
        <v>Swartz</v>
      </c>
      <c r="C833">
        <f>VLOOKUP(A833,'Medical Examinations'!A832:J3167,2,FALSE)</f>
        <v>36.954999999999998</v>
      </c>
      <c r="D833">
        <f>VLOOKUP(A833,'Medical Examinations'!A832:J3167,4,FALSE)</f>
        <v>8.07</v>
      </c>
      <c r="E833" t="str">
        <f>VLOOKUP(A833,'Medical Examinations'!A832:J3167,6,FALSE)</f>
        <v>No</v>
      </c>
      <c r="F833" t="str">
        <f>VLOOKUP(A833,'Medical Examinations'!A832:K3167,7,FALSE)</f>
        <v>No</v>
      </c>
      <c r="G833" t="str">
        <f>VLOOKUP(A833,'Medical Examinations'!A832:L3167,8,FALSE)</f>
        <v>No</v>
      </c>
      <c r="H833">
        <f>VLOOKUP(A833,'Medical Examinations'!A832:M3167,9,FALSE)</f>
        <v>0</v>
      </c>
      <c r="I833" t="str">
        <f>VLOOKUP(A833,'Medical Examinations'!A832:N3167,10,FALSE)</f>
        <v>No</v>
      </c>
      <c r="J833" t="str">
        <f>VLOOKUP(A833,'Medical Examinations'!A832:O3167,3,FALSE)</f>
        <v>Obesity</v>
      </c>
      <c r="K833" t="str">
        <f>VLOOKUP(A833,'Medical Examinations'!A832:P3167,5,FALSE)</f>
        <v>Diabetes</v>
      </c>
      <c r="L833" t="str">
        <f>VLOOKUP(A833,Table1[#All],5,FALSE)</f>
        <v>01-Oct-1962</v>
      </c>
      <c r="M833" s="16">
        <f>VLOOKUP(A833,Table1[#All],8,FALSE)</f>
        <v>12741.17</v>
      </c>
      <c r="N833" t="str">
        <f>VLOOKUP(A833,Table1[#All],9,FALSE)</f>
        <v>tier - 3</v>
      </c>
      <c r="O833" t="str">
        <f>VLOOKUP(A833,Table1[#All],10,FALSE)</f>
        <v>tier - 1</v>
      </c>
      <c r="P833" t="str">
        <f>VLOOKUP(A833,Table1[#All],12,FALSE)</f>
        <v>R1017</v>
      </c>
      <c r="Q833">
        <f>VLOOKUP(A833,Table1[#All],6,FALSE)</f>
        <v>60</v>
      </c>
    </row>
    <row r="834" spans="1:17" x14ac:dyDescent="0.3">
      <c r="A834" s="10" t="s">
        <v>1537</v>
      </c>
      <c r="B834" t="str">
        <f>VLOOKUP(A834,'Customer Names'!A833:E3168,5,FALSE)</f>
        <v>Schluneker</v>
      </c>
      <c r="C834">
        <f>VLOOKUP(A834,'Medical Examinations'!A833:J3168,2,FALSE)</f>
        <v>29.64</v>
      </c>
      <c r="D834">
        <f>VLOOKUP(A834,'Medical Examinations'!A833:J3168,4,FALSE)</f>
        <v>8.9499999999999993</v>
      </c>
      <c r="E834" t="str">
        <f>VLOOKUP(A834,'Medical Examinations'!A833:J3168,6,FALSE)</f>
        <v>No</v>
      </c>
      <c r="F834" t="str">
        <f>VLOOKUP(A834,'Medical Examinations'!A833:K3168,7,FALSE)</f>
        <v>No</v>
      </c>
      <c r="G834" t="str">
        <f>VLOOKUP(A834,'Medical Examinations'!A833:L3168,8,FALSE)</f>
        <v>No</v>
      </c>
      <c r="H834">
        <f>VLOOKUP(A834,'Medical Examinations'!A833:M3168,9,FALSE)</f>
        <v>0</v>
      </c>
      <c r="I834" t="str">
        <f>VLOOKUP(A834,'Medical Examinations'!A833:N3168,10,FALSE)</f>
        <v>No</v>
      </c>
      <c r="J834" t="str">
        <f>VLOOKUP(A834,'Medical Examinations'!A833:O3168,3,FALSE)</f>
        <v>Over Weight</v>
      </c>
      <c r="K834" t="str">
        <f>VLOOKUP(A834,'Medical Examinations'!A833:P3168,5,FALSE)</f>
        <v>Diabetes</v>
      </c>
      <c r="L834" t="str">
        <f>VLOOKUP(A834,Table1[#All],5,FALSE)</f>
        <v>02-Sep-1962</v>
      </c>
      <c r="M834" s="16">
        <f>VLOOKUP(A834,Table1[#All],8,FALSE)</f>
        <v>12731</v>
      </c>
      <c r="N834" t="str">
        <f>VLOOKUP(A834,Table1[#All],9,FALSE)</f>
        <v>tier - 3</v>
      </c>
      <c r="O834" t="str">
        <f>VLOOKUP(A834,Table1[#All],10,FALSE)</f>
        <v>tier - 3</v>
      </c>
      <c r="P834" t="str">
        <f>VLOOKUP(A834,Table1[#All],12,FALSE)</f>
        <v>R1016</v>
      </c>
      <c r="Q834">
        <f>VLOOKUP(A834,Table1[#All],6,FALSE)</f>
        <v>60</v>
      </c>
    </row>
    <row r="835" spans="1:17" x14ac:dyDescent="0.3">
      <c r="A835" s="10" t="s">
        <v>1536</v>
      </c>
      <c r="B835" t="str">
        <f>VLOOKUP(A835,'Customer Names'!A834:E3169,5,FALSE)</f>
        <v>Bellemare</v>
      </c>
      <c r="C835">
        <f>VLOOKUP(A835,'Medical Examinations'!A834:J3169,2,FALSE)</f>
        <v>42.74</v>
      </c>
      <c r="D835">
        <f>VLOOKUP(A835,'Medical Examinations'!A834:J3169,4,FALSE)</f>
        <v>6.31</v>
      </c>
      <c r="E835" t="str">
        <f>VLOOKUP(A835,'Medical Examinations'!A834:J3169,6,FALSE)</f>
        <v>Yes</v>
      </c>
      <c r="F835" t="str">
        <f>VLOOKUP(A835,'Medical Examinations'!A834:K3169,7,FALSE)</f>
        <v>No</v>
      </c>
      <c r="G835" t="str">
        <f>VLOOKUP(A835,'Medical Examinations'!A834:L3169,8,FALSE)</f>
        <v>No</v>
      </c>
      <c r="H835">
        <f>VLOOKUP(A835,'Medical Examinations'!A834:M3169,9,FALSE)</f>
        <v>1</v>
      </c>
      <c r="I835" t="str">
        <f>VLOOKUP(A835,'Medical Examinations'!A834:N3169,10,FALSE)</f>
        <v>No</v>
      </c>
      <c r="J835" t="str">
        <f>VLOOKUP(A835,'Medical Examinations'!A834:O3169,3,FALSE)</f>
        <v>Obesity</v>
      </c>
      <c r="K835" t="str">
        <f>VLOOKUP(A835,'Medical Examinations'!A834:P3169,5,FALSE)</f>
        <v>Prediabetes</v>
      </c>
      <c r="L835" t="str">
        <f>VLOOKUP(A835,Table1[#All],5,FALSE)</f>
        <v>17-Jul-1988</v>
      </c>
      <c r="M835" s="16">
        <f>VLOOKUP(A835,Table1[#All],8,FALSE)</f>
        <v>12718.21</v>
      </c>
      <c r="N835" t="str">
        <f>VLOOKUP(A835,Table1[#All],9,FALSE)</f>
        <v>tier - 3</v>
      </c>
      <c r="O835" t="str">
        <f>VLOOKUP(A835,Table1[#All],10,FALSE)</f>
        <v>tier - 1</v>
      </c>
      <c r="P835" t="str">
        <f>VLOOKUP(A835,Table1[#All],12,FALSE)</f>
        <v>R1026</v>
      </c>
      <c r="Q835">
        <f>VLOOKUP(A835,Table1[#All],6,FALSE)</f>
        <v>34</v>
      </c>
    </row>
    <row r="836" spans="1:17" x14ac:dyDescent="0.3">
      <c r="A836" s="10" t="s">
        <v>1535</v>
      </c>
      <c r="B836" t="str">
        <f>VLOOKUP(A836,'Customer Names'!A835:E3170,5,FALSE)</f>
        <v>Vitalo</v>
      </c>
      <c r="C836">
        <f>VLOOKUP(A836,'Medical Examinations'!A835:J3170,2,FALSE)</f>
        <v>36.130000000000003</v>
      </c>
      <c r="D836">
        <f>VLOOKUP(A836,'Medical Examinations'!A835:J3170,4,FALSE)</f>
        <v>7.19</v>
      </c>
      <c r="E836" t="str">
        <f>VLOOKUP(A836,'Medical Examinations'!A835:J3170,6,FALSE)</f>
        <v>Yes</v>
      </c>
      <c r="F836" t="str">
        <f>VLOOKUP(A836,'Medical Examinations'!A835:K3170,7,FALSE)</f>
        <v>No</v>
      </c>
      <c r="G836" t="str">
        <f>VLOOKUP(A836,'Medical Examinations'!A835:L3170,8,FALSE)</f>
        <v>No</v>
      </c>
      <c r="H836">
        <f>VLOOKUP(A836,'Medical Examinations'!A835:M3170,9,FALSE)</f>
        <v>2</v>
      </c>
      <c r="I836" t="str">
        <f>VLOOKUP(A836,'Medical Examinations'!A835:N3170,10,FALSE)</f>
        <v>No</v>
      </c>
      <c r="J836" t="str">
        <f>VLOOKUP(A836,'Medical Examinations'!A835:O3170,3,FALSE)</f>
        <v>Obesity</v>
      </c>
      <c r="K836" t="str">
        <f>VLOOKUP(A836,'Medical Examinations'!A835:P3170,5,FALSE)</f>
        <v>Diabetes</v>
      </c>
      <c r="L836" t="str">
        <f>VLOOKUP(A836,Table1[#All],5,FALSE)</f>
        <v>08-Jul-1970</v>
      </c>
      <c r="M836" s="16">
        <f>VLOOKUP(A836,Table1[#All],8,FALSE)</f>
        <v>12713</v>
      </c>
      <c r="N836" t="str">
        <f>VLOOKUP(A836,Table1[#All],9,FALSE)</f>
        <v>tier - 3</v>
      </c>
      <c r="O836" t="str">
        <f>VLOOKUP(A836,Table1[#All],10,FALSE)</f>
        <v>tier - 1</v>
      </c>
      <c r="P836" t="str">
        <f>VLOOKUP(A836,Table1[#All],12,FALSE)</f>
        <v>R1011</v>
      </c>
      <c r="Q836">
        <f>VLOOKUP(A836,Table1[#All],6,FALSE)</f>
        <v>52</v>
      </c>
    </row>
    <row r="837" spans="1:17" x14ac:dyDescent="0.3">
      <c r="A837" s="10" t="s">
        <v>1534</v>
      </c>
      <c r="B837" t="str">
        <f>VLOOKUP(A837,'Customer Names'!A836:E3171,5,FALSE)</f>
        <v>Hamilton</v>
      </c>
      <c r="C837">
        <f>VLOOKUP(A837,'Medical Examinations'!A836:J3171,2,FALSE)</f>
        <v>31.55</v>
      </c>
      <c r="D837">
        <f>VLOOKUP(A837,'Medical Examinations'!A836:J3171,4,FALSE)</f>
        <v>6.11</v>
      </c>
      <c r="E837" t="str">
        <f>VLOOKUP(A837,'Medical Examinations'!A836:J3171,6,FALSE)</f>
        <v>Yes</v>
      </c>
      <c r="F837" t="str">
        <f>VLOOKUP(A837,'Medical Examinations'!A836:K3171,7,FALSE)</f>
        <v>No</v>
      </c>
      <c r="G837" t="str">
        <f>VLOOKUP(A837,'Medical Examinations'!A836:L3171,8,FALSE)</f>
        <v>No</v>
      </c>
      <c r="H837">
        <f>VLOOKUP(A837,'Medical Examinations'!A836:M3171,9,FALSE)</f>
        <v>1</v>
      </c>
      <c r="I837" t="str">
        <f>VLOOKUP(A837,'Medical Examinations'!A836:N3171,10,FALSE)</f>
        <v>No</v>
      </c>
      <c r="J837" t="str">
        <f>VLOOKUP(A837,'Medical Examinations'!A836:O3171,3,FALSE)</f>
        <v>Obesity</v>
      </c>
      <c r="K837" t="str">
        <f>VLOOKUP(A837,'Medical Examinations'!A836:P3171,5,FALSE)</f>
        <v>Prediabetes</v>
      </c>
      <c r="L837" t="str">
        <f>VLOOKUP(A837,Table1[#All],5,FALSE)</f>
        <v>28-Nov-1964</v>
      </c>
      <c r="M837" s="16">
        <f>VLOOKUP(A837,Table1[#All],8,FALSE)</f>
        <v>12700.63</v>
      </c>
      <c r="N837" t="str">
        <f>VLOOKUP(A837,Table1[#All],9,FALSE)</f>
        <v>tier - 3</v>
      </c>
      <c r="O837" t="str">
        <f>VLOOKUP(A837,Table1[#All],10,FALSE)</f>
        <v>tier - 3</v>
      </c>
      <c r="P837" t="str">
        <f>VLOOKUP(A837,Table1[#All],12,FALSE)</f>
        <v>R1011</v>
      </c>
      <c r="Q837">
        <f>VLOOKUP(A837,Table1[#All],6,FALSE)</f>
        <v>58</v>
      </c>
    </row>
    <row r="838" spans="1:17" x14ac:dyDescent="0.3">
      <c r="A838" s="10" t="s">
        <v>1533</v>
      </c>
      <c r="B838" t="str">
        <f>VLOOKUP(A838,'Customer Names'!A837:E3172,5,FALSE)</f>
        <v>Marshall</v>
      </c>
      <c r="C838">
        <f>VLOOKUP(A838,'Medical Examinations'!A837:J3172,2,FALSE)</f>
        <v>52.75</v>
      </c>
      <c r="D838">
        <f>VLOOKUP(A838,'Medical Examinations'!A837:J3172,4,FALSE)</f>
        <v>6.02</v>
      </c>
      <c r="E838" t="str">
        <f>VLOOKUP(A838,'Medical Examinations'!A837:J3172,6,FALSE)</f>
        <v>No</v>
      </c>
      <c r="F838" t="str">
        <f>VLOOKUP(A838,'Medical Examinations'!A837:K3172,7,FALSE)</f>
        <v>No</v>
      </c>
      <c r="G838" t="str">
        <f>VLOOKUP(A838,'Medical Examinations'!A837:L3172,8,FALSE)</f>
        <v>No</v>
      </c>
      <c r="H838">
        <f>VLOOKUP(A838,'Medical Examinations'!A837:M3172,9,FALSE)</f>
        <v>1</v>
      </c>
      <c r="I838" t="str">
        <f>VLOOKUP(A838,'Medical Examinations'!A837:N3172,10,FALSE)</f>
        <v>No</v>
      </c>
      <c r="J838" t="str">
        <f>VLOOKUP(A838,'Medical Examinations'!A837:O3172,3,FALSE)</f>
        <v>Obesity</v>
      </c>
      <c r="K838" t="str">
        <f>VLOOKUP(A838,'Medical Examinations'!A837:P3172,5,FALSE)</f>
        <v>Prediabetes</v>
      </c>
      <c r="L838" t="str">
        <f>VLOOKUP(A838,Table1[#All],5,FALSE)</f>
        <v>07-Jul-1992</v>
      </c>
      <c r="M838" s="16">
        <f>VLOOKUP(A838,Table1[#All],8,FALSE)</f>
        <v>12699.56</v>
      </c>
      <c r="N838" t="str">
        <f>VLOOKUP(A838,Table1[#All],9,FALSE)</f>
        <v>tier - 3</v>
      </c>
      <c r="O838" t="str">
        <f>VLOOKUP(A838,Table1[#All],10,FALSE)</f>
        <v>tier - 2</v>
      </c>
      <c r="P838" t="str">
        <f>VLOOKUP(A838,Table1[#All],12,FALSE)</f>
        <v>R1011</v>
      </c>
      <c r="Q838">
        <f>VLOOKUP(A838,Table1[#All],6,FALSE)</f>
        <v>30</v>
      </c>
    </row>
    <row r="839" spans="1:17" x14ac:dyDescent="0.3">
      <c r="A839" s="10" t="s">
        <v>1532</v>
      </c>
      <c r="B839" t="str">
        <f>VLOOKUP(A839,'Customer Names'!A838:E3173,5,FALSE)</f>
        <v>Cale</v>
      </c>
      <c r="C839">
        <f>VLOOKUP(A839,'Medical Examinations'!A838:J3173,2,FALSE)</f>
        <v>36.67</v>
      </c>
      <c r="D839">
        <f>VLOOKUP(A839,'Medical Examinations'!A838:J3173,4,FALSE)</f>
        <v>11.86</v>
      </c>
      <c r="E839" t="str">
        <f>VLOOKUP(A839,'Medical Examinations'!A838:J3173,6,FALSE)</f>
        <v>No</v>
      </c>
      <c r="F839" t="str">
        <f>VLOOKUP(A839,'Medical Examinations'!A838:K3173,7,FALSE)</f>
        <v>No</v>
      </c>
      <c r="G839" t="str">
        <f>VLOOKUP(A839,'Medical Examinations'!A838:L3173,8,FALSE)</f>
        <v>No</v>
      </c>
      <c r="H839">
        <f>VLOOKUP(A839,'Medical Examinations'!A838:M3173,9,FALSE)</f>
        <v>0</v>
      </c>
      <c r="I839" t="str">
        <f>VLOOKUP(A839,'Medical Examinations'!A838:N3173,10,FALSE)</f>
        <v>No</v>
      </c>
      <c r="J839" t="str">
        <f>VLOOKUP(A839,'Medical Examinations'!A838:O3173,3,FALSE)</f>
        <v>Obesity</v>
      </c>
      <c r="K839" t="str">
        <f>VLOOKUP(A839,'Medical Examinations'!A838:P3173,5,FALSE)</f>
        <v>Diabetes</v>
      </c>
      <c r="L839" t="str">
        <f>VLOOKUP(A839,Table1[#All],5,FALSE)</f>
        <v>24-Sep-1974</v>
      </c>
      <c r="M839" s="16">
        <f>VLOOKUP(A839,Table1[#All],8,FALSE)</f>
        <v>12697.48</v>
      </c>
      <c r="N839" t="str">
        <f>VLOOKUP(A839,Table1[#All],9,FALSE)</f>
        <v>tier - 3</v>
      </c>
      <c r="O839" t="str">
        <f>VLOOKUP(A839,Table1[#All],10,FALSE)</f>
        <v>tier - 3</v>
      </c>
      <c r="P839" t="str">
        <f>VLOOKUP(A839,Table1[#All],12,FALSE)</f>
        <v>R1021</v>
      </c>
      <c r="Q839">
        <f>VLOOKUP(A839,Table1[#All],6,FALSE)</f>
        <v>48</v>
      </c>
    </row>
    <row r="840" spans="1:17" x14ac:dyDescent="0.3">
      <c r="A840" s="10" t="s">
        <v>1531</v>
      </c>
      <c r="B840" t="str">
        <f>VLOOKUP(A840,'Customer Names'!A839:E3174,5,FALSE)</f>
        <v>Pittaway</v>
      </c>
      <c r="C840">
        <f>VLOOKUP(A840,'Medical Examinations'!A839:J3174,2,FALSE)</f>
        <v>38.06</v>
      </c>
      <c r="D840">
        <f>VLOOKUP(A840,'Medical Examinations'!A839:J3174,4,FALSE)</f>
        <v>8.25</v>
      </c>
      <c r="E840" t="str">
        <f>VLOOKUP(A840,'Medical Examinations'!A839:J3174,6,FALSE)</f>
        <v>No</v>
      </c>
      <c r="F840" t="str">
        <f>VLOOKUP(A840,'Medical Examinations'!A839:K3174,7,FALSE)</f>
        <v>No</v>
      </c>
      <c r="G840" t="str">
        <f>VLOOKUP(A840,'Medical Examinations'!A839:L3174,8,FALSE)</f>
        <v>No</v>
      </c>
      <c r="H840">
        <f>VLOOKUP(A840,'Medical Examinations'!A839:M3174,9,FALSE)</f>
        <v>0</v>
      </c>
      <c r="I840" t="str">
        <f>VLOOKUP(A840,'Medical Examinations'!A839:N3174,10,FALSE)</f>
        <v>No</v>
      </c>
      <c r="J840" t="str">
        <f>VLOOKUP(A840,'Medical Examinations'!A839:O3174,3,FALSE)</f>
        <v>Obesity</v>
      </c>
      <c r="K840" t="str">
        <f>VLOOKUP(A840,'Medical Examinations'!A839:P3174,5,FALSE)</f>
        <v>Diabetes</v>
      </c>
      <c r="L840" t="str">
        <f>VLOOKUP(A840,Table1[#All],5,FALSE)</f>
        <v>27-Aug-1962</v>
      </c>
      <c r="M840" s="16">
        <f>VLOOKUP(A840,Table1[#All],8,FALSE)</f>
        <v>12648.7</v>
      </c>
      <c r="N840" t="str">
        <f>VLOOKUP(A840,Table1[#All],9,FALSE)</f>
        <v>tier - 3</v>
      </c>
      <c r="O840" t="str">
        <f>VLOOKUP(A840,Table1[#All],10,FALSE)</f>
        <v>tier - 2</v>
      </c>
      <c r="P840" t="str">
        <f>VLOOKUP(A840,Table1[#All],12,FALSE)</f>
        <v>R1013</v>
      </c>
      <c r="Q840">
        <f>VLOOKUP(A840,Table1[#All],6,FALSE)</f>
        <v>60</v>
      </c>
    </row>
    <row r="841" spans="1:17" x14ac:dyDescent="0.3">
      <c r="A841" s="10" t="s">
        <v>1530</v>
      </c>
      <c r="B841" t="str">
        <f>VLOOKUP(A841,'Customer Names'!A840:E3175,5,FALSE)</f>
        <v>Bill</v>
      </c>
      <c r="C841">
        <f>VLOOKUP(A841,'Medical Examinations'!A840:J3175,2,FALSE)</f>
        <v>38</v>
      </c>
      <c r="D841">
        <f>VLOOKUP(A841,'Medical Examinations'!A840:J3175,4,FALSE)</f>
        <v>8.1300000000000008</v>
      </c>
      <c r="E841" t="str">
        <f>VLOOKUP(A841,'Medical Examinations'!A840:J3175,6,FALSE)</f>
        <v>No</v>
      </c>
      <c r="F841" t="str">
        <f>VLOOKUP(A841,'Medical Examinations'!A840:K3175,7,FALSE)</f>
        <v>No</v>
      </c>
      <c r="G841" t="str">
        <f>VLOOKUP(A841,'Medical Examinations'!A840:L3175,8,FALSE)</f>
        <v>No</v>
      </c>
      <c r="H841">
        <f>VLOOKUP(A841,'Medical Examinations'!A840:M3175,9,FALSE)</f>
        <v>0</v>
      </c>
      <c r="I841" t="str">
        <f>VLOOKUP(A841,'Medical Examinations'!A840:N3175,10,FALSE)</f>
        <v>No</v>
      </c>
      <c r="J841" t="str">
        <f>VLOOKUP(A841,'Medical Examinations'!A840:O3175,3,FALSE)</f>
        <v>Obesity</v>
      </c>
      <c r="K841" t="str">
        <f>VLOOKUP(A841,'Medical Examinations'!A840:P3175,5,FALSE)</f>
        <v>Diabetes</v>
      </c>
      <c r="L841" t="str">
        <f>VLOOKUP(A841,Table1[#All],5,FALSE)</f>
        <v>14-Sep-1965</v>
      </c>
      <c r="M841" s="16">
        <f>VLOOKUP(A841,Table1[#All],8,FALSE)</f>
        <v>12646.21</v>
      </c>
      <c r="N841" t="str">
        <f>VLOOKUP(A841,Table1[#All],9,FALSE)</f>
        <v>tier - 3</v>
      </c>
      <c r="O841" t="str">
        <f>VLOOKUP(A841,Table1[#All],10,FALSE)</f>
        <v>tier - 2</v>
      </c>
      <c r="P841" t="str">
        <f>VLOOKUP(A841,Table1[#All],12,FALSE)</f>
        <v>R1011</v>
      </c>
      <c r="Q841">
        <f>VLOOKUP(A841,Table1[#All],6,FALSE)</f>
        <v>57</v>
      </c>
    </row>
    <row r="842" spans="1:17" x14ac:dyDescent="0.3">
      <c r="A842" s="10" t="s">
        <v>1529</v>
      </c>
      <c r="B842" t="str">
        <f>VLOOKUP(A842,'Customer Names'!A841:E3176,5,FALSE)</f>
        <v>Antrim</v>
      </c>
      <c r="C842">
        <f>VLOOKUP(A842,'Medical Examinations'!A841:J3176,2,FALSE)</f>
        <v>35.1</v>
      </c>
      <c r="D842">
        <f>VLOOKUP(A842,'Medical Examinations'!A841:J3176,4,FALSE)</f>
        <v>10.1</v>
      </c>
      <c r="E842" t="str">
        <f>VLOOKUP(A842,'Medical Examinations'!A841:J3176,6,FALSE)</f>
        <v>No</v>
      </c>
      <c r="F842" t="str">
        <f>VLOOKUP(A842,'Medical Examinations'!A841:K3176,7,FALSE)</f>
        <v>No</v>
      </c>
      <c r="G842" t="str">
        <f>VLOOKUP(A842,'Medical Examinations'!A841:L3176,8,FALSE)</f>
        <v>No</v>
      </c>
      <c r="H842">
        <f>VLOOKUP(A842,'Medical Examinations'!A841:M3176,9,FALSE)</f>
        <v>0</v>
      </c>
      <c r="I842" t="str">
        <f>VLOOKUP(A842,'Medical Examinations'!A841:N3176,10,FALSE)</f>
        <v>No</v>
      </c>
      <c r="J842" t="str">
        <f>VLOOKUP(A842,'Medical Examinations'!A841:O3176,3,FALSE)</f>
        <v>Obesity</v>
      </c>
      <c r="K842" t="str">
        <f>VLOOKUP(A842,'Medical Examinations'!A841:P3176,5,FALSE)</f>
        <v>Diabetes</v>
      </c>
      <c r="L842" t="str">
        <f>VLOOKUP(A842,Table1[#All],5,FALSE)</f>
        <v>11-Jul-1962</v>
      </c>
      <c r="M842" s="16">
        <f>VLOOKUP(A842,Table1[#All],8,FALSE)</f>
        <v>12644.59</v>
      </c>
      <c r="N842" t="str">
        <f>VLOOKUP(A842,Table1[#All],9,FALSE)</f>
        <v>tier - 3</v>
      </c>
      <c r="O842" t="str">
        <f>VLOOKUP(A842,Table1[#All],10,FALSE)</f>
        <v>tier - 2</v>
      </c>
      <c r="P842" t="str">
        <f>VLOOKUP(A842,Table1[#All],12,FALSE)</f>
        <v>R1011</v>
      </c>
      <c r="Q842">
        <f>VLOOKUP(A842,Table1[#All],6,FALSE)</f>
        <v>60</v>
      </c>
    </row>
    <row r="843" spans="1:17" x14ac:dyDescent="0.3">
      <c r="A843" s="10" t="s">
        <v>1528</v>
      </c>
      <c r="B843" t="str">
        <f>VLOOKUP(A843,'Customer Names'!A842:E3177,5,FALSE)</f>
        <v>Doolittle-Crider</v>
      </c>
      <c r="C843">
        <f>VLOOKUP(A843,'Medical Examinations'!A842:J3177,2,FALSE)</f>
        <v>33.82</v>
      </c>
      <c r="D843">
        <f>VLOOKUP(A843,'Medical Examinations'!A842:J3177,4,FALSE)</f>
        <v>5.89</v>
      </c>
      <c r="E843" t="str">
        <f>VLOOKUP(A843,'Medical Examinations'!A842:J3177,6,FALSE)</f>
        <v>Yes</v>
      </c>
      <c r="F843" t="str">
        <f>VLOOKUP(A843,'Medical Examinations'!A842:K3177,7,FALSE)</f>
        <v>No</v>
      </c>
      <c r="G843" t="str">
        <f>VLOOKUP(A843,'Medical Examinations'!A842:L3177,8,FALSE)</f>
        <v>No</v>
      </c>
      <c r="H843">
        <f>VLOOKUP(A843,'Medical Examinations'!A842:M3177,9,FALSE)</f>
        <v>2</v>
      </c>
      <c r="I843" t="str">
        <f>VLOOKUP(A843,'Medical Examinations'!A842:N3177,10,FALSE)</f>
        <v>No</v>
      </c>
      <c r="J843" t="str">
        <f>VLOOKUP(A843,'Medical Examinations'!A842:O3177,3,FALSE)</f>
        <v>Obesity</v>
      </c>
      <c r="K843" t="str">
        <f>VLOOKUP(A843,'Medical Examinations'!A842:P3177,5,FALSE)</f>
        <v>Prediabetes</v>
      </c>
      <c r="L843" t="str">
        <f>VLOOKUP(A843,Table1[#All],5,FALSE)</f>
        <v>17-Dec-1966</v>
      </c>
      <c r="M843" s="16">
        <f>VLOOKUP(A843,Table1[#All],8,FALSE)</f>
        <v>12643.38</v>
      </c>
      <c r="N843" t="str">
        <f>VLOOKUP(A843,Table1[#All],9,FALSE)</f>
        <v>tier - 3</v>
      </c>
      <c r="O843" t="str">
        <f>VLOOKUP(A843,Table1[#All],10,FALSE)</f>
        <v>tier - 1</v>
      </c>
      <c r="P843" t="str">
        <f>VLOOKUP(A843,Table1[#All],12,FALSE)</f>
        <v>R1012</v>
      </c>
      <c r="Q843">
        <f>VLOOKUP(A843,Table1[#All],6,FALSE)</f>
        <v>56</v>
      </c>
    </row>
    <row r="844" spans="1:17" x14ac:dyDescent="0.3">
      <c r="A844" s="10" t="s">
        <v>1527</v>
      </c>
      <c r="B844" t="str">
        <f>VLOOKUP(A844,'Customer Names'!A843:E3178,5,FALSE)</f>
        <v>Ruhlman</v>
      </c>
      <c r="C844">
        <f>VLOOKUP(A844,'Medical Examinations'!A843:J3178,2,FALSE)</f>
        <v>37.43</v>
      </c>
      <c r="D844">
        <f>VLOOKUP(A844,'Medical Examinations'!A843:J3178,4,FALSE)</f>
        <v>4.97</v>
      </c>
      <c r="E844" t="str">
        <f>VLOOKUP(A844,'Medical Examinations'!A843:J3178,6,FALSE)</f>
        <v>No</v>
      </c>
      <c r="F844" t="str">
        <f>VLOOKUP(A844,'Medical Examinations'!A843:K3178,7,FALSE)</f>
        <v>No</v>
      </c>
      <c r="G844" t="str">
        <f>VLOOKUP(A844,'Medical Examinations'!A843:L3178,8,FALSE)</f>
        <v>No</v>
      </c>
      <c r="H844">
        <f>VLOOKUP(A844,'Medical Examinations'!A843:M3178,9,FALSE)</f>
        <v>2</v>
      </c>
      <c r="I844" t="str">
        <f>VLOOKUP(A844,'Medical Examinations'!A843:N3178,10,FALSE)</f>
        <v>No</v>
      </c>
      <c r="J844" t="str">
        <f>VLOOKUP(A844,'Medical Examinations'!A843:O3178,3,FALSE)</f>
        <v>Obesity</v>
      </c>
      <c r="K844" t="str">
        <f>VLOOKUP(A844,'Medical Examinations'!A843:P3178,5,FALSE)</f>
        <v>Normal</v>
      </c>
      <c r="L844" t="str">
        <f>VLOOKUP(A844,Table1[#All],5,FALSE)</f>
        <v>05-Sep-1972</v>
      </c>
      <c r="M844" s="16">
        <f>VLOOKUP(A844,Table1[#All],8,FALSE)</f>
        <v>12640.24</v>
      </c>
      <c r="N844" t="str">
        <f>VLOOKUP(A844,Table1[#All],9,FALSE)</f>
        <v>tier - 3</v>
      </c>
      <c r="O844" t="str">
        <f>VLOOKUP(A844,Table1[#All],10,FALSE)</f>
        <v>tier - 1</v>
      </c>
      <c r="P844" t="str">
        <f>VLOOKUP(A844,Table1[#All],12,FALSE)</f>
        <v>R1011</v>
      </c>
      <c r="Q844">
        <f>VLOOKUP(A844,Table1[#All],6,FALSE)</f>
        <v>50</v>
      </c>
    </row>
    <row r="845" spans="1:17" x14ac:dyDescent="0.3">
      <c r="A845" s="10" t="s">
        <v>1526</v>
      </c>
      <c r="B845" t="str">
        <f>VLOOKUP(A845,'Customer Names'!A844:E3179,5,FALSE)</f>
        <v>Anderson</v>
      </c>
      <c r="C845">
        <f>VLOOKUP(A845,'Medical Examinations'!A844:J3179,2,FALSE)</f>
        <v>30.5</v>
      </c>
      <c r="D845">
        <f>VLOOKUP(A845,'Medical Examinations'!A844:J3179,4,FALSE)</f>
        <v>9.9</v>
      </c>
      <c r="E845" t="str">
        <f>VLOOKUP(A845,'Medical Examinations'!A844:J3179,6,FALSE)</f>
        <v>No</v>
      </c>
      <c r="F845" t="str">
        <f>VLOOKUP(A845,'Medical Examinations'!A844:K3179,7,FALSE)</f>
        <v>No</v>
      </c>
      <c r="G845" t="str">
        <f>VLOOKUP(A845,'Medical Examinations'!A844:L3179,8,FALSE)</f>
        <v>No</v>
      </c>
      <c r="H845">
        <f>VLOOKUP(A845,'Medical Examinations'!A844:M3179,9,FALSE)</f>
        <v>0</v>
      </c>
      <c r="I845" t="str">
        <f>VLOOKUP(A845,'Medical Examinations'!A844:N3179,10,FALSE)</f>
        <v>No</v>
      </c>
      <c r="J845" t="str">
        <f>VLOOKUP(A845,'Medical Examinations'!A844:O3179,3,FALSE)</f>
        <v>Obesity</v>
      </c>
      <c r="K845" t="str">
        <f>VLOOKUP(A845,'Medical Examinations'!A844:P3179,5,FALSE)</f>
        <v>Diabetes</v>
      </c>
      <c r="L845" t="str">
        <f>VLOOKUP(A845,Table1[#All],5,FALSE)</f>
        <v>22-Jul-1962</v>
      </c>
      <c r="M845" s="16">
        <f>VLOOKUP(A845,Table1[#All],8,FALSE)</f>
        <v>12638.2</v>
      </c>
      <c r="N845" t="str">
        <f>VLOOKUP(A845,Table1[#All],9,FALSE)</f>
        <v>tier - 3</v>
      </c>
      <c r="O845" t="str">
        <f>VLOOKUP(A845,Table1[#All],10,FALSE)</f>
        <v>tier - 1</v>
      </c>
      <c r="P845" t="str">
        <f>VLOOKUP(A845,Table1[#All],12,FALSE)</f>
        <v>R1011</v>
      </c>
      <c r="Q845">
        <f>VLOOKUP(A845,Table1[#All],6,FALSE)</f>
        <v>60</v>
      </c>
    </row>
    <row r="846" spans="1:17" x14ac:dyDescent="0.3">
      <c r="A846" s="10" t="s">
        <v>1525</v>
      </c>
      <c r="B846" t="str">
        <f>VLOOKUP(A846,'Customer Names'!A845:E3180,5,FALSE)</f>
        <v>Uchiyama</v>
      </c>
      <c r="C846">
        <f>VLOOKUP(A846,'Medical Examinations'!A845:J3180,2,FALSE)</f>
        <v>24.53</v>
      </c>
      <c r="D846">
        <f>VLOOKUP(A846,'Medical Examinations'!A845:J3180,4,FALSE)</f>
        <v>9.0500000000000007</v>
      </c>
      <c r="E846" t="str">
        <f>VLOOKUP(A846,'Medical Examinations'!A845:J3180,6,FALSE)</f>
        <v>No</v>
      </c>
      <c r="F846" t="str">
        <f>VLOOKUP(A846,'Medical Examinations'!A845:K3180,7,FALSE)</f>
        <v>No</v>
      </c>
      <c r="G846" t="str">
        <f>VLOOKUP(A846,'Medical Examinations'!A845:L3180,8,FALSE)</f>
        <v>No</v>
      </c>
      <c r="H846">
        <f>VLOOKUP(A846,'Medical Examinations'!A845:M3180,9,FALSE)</f>
        <v>0</v>
      </c>
      <c r="I846" t="str">
        <f>VLOOKUP(A846,'Medical Examinations'!A845:N3180,10,FALSE)</f>
        <v>No</v>
      </c>
      <c r="J846" t="str">
        <f>VLOOKUP(A846,'Medical Examinations'!A845:O3180,3,FALSE)</f>
        <v>Normal Weight</v>
      </c>
      <c r="K846" t="str">
        <f>VLOOKUP(A846,'Medical Examinations'!A845:P3180,5,FALSE)</f>
        <v>Diabetes</v>
      </c>
      <c r="L846" t="str">
        <f>VLOOKUP(A846,Table1[#All],5,FALSE)</f>
        <v>22-Nov-1962</v>
      </c>
      <c r="M846" s="16">
        <f>VLOOKUP(A846,Table1[#All],8,FALSE)</f>
        <v>12629.9</v>
      </c>
      <c r="N846" t="str">
        <f>VLOOKUP(A846,Table1[#All],9,FALSE)</f>
        <v>tier - 3</v>
      </c>
      <c r="O846" t="str">
        <f>VLOOKUP(A846,Table1[#All],10,FALSE)</f>
        <v>tier - 3</v>
      </c>
      <c r="P846" t="str">
        <f>VLOOKUP(A846,Table1[#All],12,FALSE)</f>
        <v>R1013</v>
      </c>
      <c r="Q846">
        <f>VLOOKUP(A846,Table1[#All],6,FALSE)</f>
        <v>60</v>
      </c>
    </row>
    <row r="847" spans="1:17" x14ac:dyDescent="0.3">
      <c r="A847" s="10" t="s">
        <v>1524</v>
      </c>
      <c r="B847" t="str">
        <f>VLOOKUP(A847,'Customer Names'!A846:E3181,5,FALSE)</f>
        <v>Desota</v>
      </c>
      <c r="C847">
        <f>VLOOKUP(A847,'Medical Examinations'!A846:J3181,2,FALSE)</f>
        <v>25.74</v>
      </c>
      <c r="D847">
        <f>VLOOKUP(A847,'Medical Examinations'!A846:J3181,4,FALSE)</f>
        <v>10.93</v>
      </c>
      <c r="E847" t="str">
        <f>VLOOKUP(A847,'Medical Examinations'!A846:J3181,6,FALSE)</f>
        <v>No</v>
      </c>
      <c r="F847" t="str">
        <f>VLOOKUP(A847,'Medical Examinations'!A846:K3181,7,FALSE)</f>
        <v>No</v>
      </c>
      <c r="G847" t="str">
        <f>VLOOKUP(A847,'Medical Examinations'!A846:L3181,8,FALSE)</f>
        <v>No</v>
      </c>
      <c r="H847">
        <f>VLOOKUP(A847,'Medical Examinations'!A846:M3181,9,FALSE)</f>
        <v>0</v>
      </c>
      <c r="I847" t="str">
        <f>VLOOKUP(A847,'Medical Examinations'!A846:N3181,10,FALSE)</f>
        <v>No</v>
      </c>
      <c r="J847" t="str">
        <f>VLOOKUP(A847,'Medical Examinations'!A846:O3181,3,FALSE)</f>
        <v>Over Weight</v>
      </c>
      <c r="K847" t="str">
        <f>VLOOKUP(A847,'Medical Examinations'!A846:P3181,5,FALSE)</f>
        <v>Diabetes</v>
      </c>
      <c r="L847" t="str">
        <f>VLOOKUP(A847,Table1[#All],5,FALSE)</f>
        <v>04-Oct-1965</v>
      </c>
      <c r="M847" s="16">
        <f>VLOOKUP(A847,Table1[#All],8,FALSE)</f>
        <v>12629.17</v>
      </c>
      <c r="N847" t="str">
        <f>VLOOKUP(A847,Table1[#All],9,FALSE)</f>
        <v>tier - 3</v>
      </c>
      <c r="O847" t="str">
        <f>VLOOKUP(A847,Table1[#All],10,FALSE)</f>
        <v>tier - 1</v>
      </c>
      <c r="P847" t="str">
        <f>VLOOKUP(A847,Table1[#All],12,FALSE)</f>
        <v>R1013</v>
      </c>
      <c r="Q847">
        <f>VLOOKUP(A847,Table1[#All],6,FALSE)</f>
        <v>57</v>
      </c>
    </row>
    <row r="848" spans="1:17" x14ac:dyDescent="0.3">
      <c r="A848" s="10" t="s">
        <v>1523</v>
      </c>
      <c r="B848" t="str">
        <f>VLOOKUP(A848,'Customer Names'!A847:E3182,5,FALSE)</f>
        <v>Edmonds</v>
      </c>
      <c r="C848">
        <f>VLOOKUP(A848,'Medical Examinations'!A847:J3182,2,FALSE)</f>
        <v>34.08</v>
      </c>
      <c r="D848">
        <f>VLOOKUP(A848,'Medical Examinations'!A847:J3182,4,FALSE)</f>
        <v>7.58</v>
      </c>
      <c r="E848" t="str">
        <f>VLOOKUP(A848,'Medical Examinations'!A847:J3182,6,FALSE)</f>
        <v>Yes</v>
      </c>
      <c r="F848" t="str">
        <f>VLOOKUP(A848,'Medical Examinations'!A847:K3182,7,FALSE)</f>
        <v>No</v>
      </c>
      <c r="G848" t="str">
        <f>VLOOKUP(A848,'Medical Examinations'!A847:L3182,8,FALSE)</f>
        <v>No</v>
      </c>
      <c r="H848">
        <f>VLOOKUP(A848,'Medical Examinations'!A847:M3182,9,FALSE)</f>
        <v>2</v>
      </c>
      <c r="I848" t="str">
        <f>VLOOKUP(A848,'Medical Examinations'!A847:N3182,10,FALSE)</f>
        <v>No</v>
      </c>
      <c r="J848" t="str">
        <f>VLOOKUP(A848,'Medical Examinations'!A847:O3182,3,FALSE)</f>
        <v>Obesity</v>
      </c>
      <c r="K848" t="str">
        <f>VLOOKUP(A848,'Medical Examinations'!A847:P3182,5,FALSE)</f>
        <v>Diabetes</v>
      </c>
      <c r="L848" t="str">
        <f>VLOOKUP(A848,Table1[#All],5,FALSE)</f>
        <v>28-Dec-1970</v>
      </c>
      <c r="M848" s="16">
        <f>VLOOKUP(A848,Table1[#All],8,FALSE)</f>
        <v>12624.74</v>
      </c>
      <c r="N848" t="str">
        <f>VLOOKUP(A848,Table1[#All],9,FALSE)</f>
        <v>tier - 3</v>
      </c>
      <c r="O848" t="str">
        <f>VLOOKUP(A848,Table1[#All],10,FALSE)</f>
        <v>tier - 1</v>
      </c>
      <c r="P848" t="str">
        <f>VLOOKUP(A848,Table1[#All],12,FALSE)</f>
        <v>R1012</v>
      </c>
      <c r="Q848">
        <f>VLOOKUP(A848,Table1[#All],6,FALSE)</f>
        <v>52</v>
      </c>
    </row>
    <row r="849" spans="1:17" x14ac:dyDescent="0.3">
      <c r="A849" s="10" t="s">
        <v>1522</v>
      </c>
      <c r="B849" t="str">
        <f>VLOOKUP(A849,'Customer Names'!A848:E3183,5,FALSE)</f>
        <v>Otto</v>
      </c>
      <c r="C849">
        <f>VLOOKUP(A849,'Medical Examinations'!A848:J3183,2,FALSE)</f>
        <v>31.35</v>
      </c>
      <c r="D849">
        <f>VLOOKUP(A849,'Medical Examinations'!A848:J3183,4,FALSE)</f>
        <v>11</v>
      </c>
      <c r="E849" t="str">
        <f>VLOOKUP(A849,'Medical Examinations'!A848:J3183,6,FALSE)</f>
        <v>Yes</v>
      </c>
      <c r="F849" t="str">
        <f>VLOOKUP(A849,'Medical Examinations'!A848:K3183,7,FALSE)</f>
        <v>No</v>
      </c>
      <c r="G849" t="str">
        <f>VLOOKUP(A849,'Medical Examinations'!A848:L3183,8,FALSE)</f>
        <v>Yes</v>
      </c>
      <c r="H849">
        <f>VLOOKUP(A849,'Medical Examinations'!A848:M3183,9,FALSE)</f>
        <v>1</v>
      </c>
      <c r="I849" t="str">
        <f>VLOOKUP(A849,'Medical Examinations'!A848:N3183,10,FALSE)</f>
        <v>No</v>
      </c>
      <c r="J849" t="str">
        <f>VLOOKUP(A849,'Medical Examinations'!A848:O3183,3,FALSE)</f>
        <v>Obesity</v>
      </c>
      <c r="K849" t="str">
        <f>VLOOKUP(A849,'Medical Examinations'!A848:P3183,5,FALSE)</f>
        <v>Diabetes</v>
      </c>
      <c r="L849" t="str">
        <f>VLOOKUP(A849,Table1[#All],5,FALSE)</f>
        <v>19-Aug-1963</v>
      </c>
      <c r="M849" s="16">
        <f>VLOOKUP(A849,Table1[#All],8,FALSE)</f>
        <v>12622.18</v>
      </c>
      <c r="N849" t="str">
        <f>VLOOKUP(A849,Table1[#All],9,FALSE)</f>
        <v>tier - 3</v>
      </c>
      <c r="O849" t="str">
        <f>VLOOKUP(A849,Table1[#All],10,FALSE)</f>
        <v>tier - 1</v>
      </c>
      <c r="P849" t="str">
        <f>VLOOKUP(A849,Table1[#All],12,FALSE)</f>
        <v>R1012</v>
      </c>
      <c r="Q849">
        <f>VLOOKUP(A849,Table1[#All],6,FALSE)</f>
        <v>59</v>
      </c>
    </row>
    <row r="850" spans="1:17" x14ac:dyDescent="0.3">
      <c r="A850" s="10" t="s">
        <v>1521</v>
      </c>
      <c r="B850" t="str">
        <f>VLOOKUP(A850,'Customer Names'!A849:E3184,5,FALSE)</f>
        <v>Kurt</v>
      </c>
      <c r="C850">
        <f>VLOOKUP(A850,'Medical Examinations'!A849:J3184,2,FALSE)</f>
        <v>26.79</v>
      </c>
      <c r="D850">
        <f>VLOOKUP(A850,'Medical Examinations'!A849:J3184,4,FALSE)</f>
        <v>5.0599999999999996</v>
      </c>
      <c r="E850" t="str">
        <f>VLOOKUP(A850,'Medical Examinations'!A849:J3184,6,FALSE)</f>
        <v>No</v>
      </c>
      <c r="F850" t="str">
        <f>VLOOKUP(A850,'Medical Examinations'!A849:K3184,7,FALSE)</f>
        <v>No</v>
      </c>
      <c r="G850" t="str">
        <f>VLOOKUP(A850,'Medical Examinations'!A849:L3184,8,FALSE)</f>
        <v>No</v>
      </c>
      <c r="H850">
        <f>VLOOKUP(A850,'Medical Examinations'!A849:M3184,9,FALSE)</f>
        <v>1</v>
      </c>
      <c r="I850" t="str">
        <f>VLOOKUP(A850,'Medical Examinations'!A849:N3184,10,FALSE)</f>
        <v>No</v>
      </c>
      <c r="J850" t="str">
        <f>VLOOKUP(A850,'Medical Examinations'!A849:O3184,3,FALSE)</f>
        <v>Over Weight</v>
      </c>
      <c r="K850" t="str">
        <f>VLOOKUP(A850,'Medical Examinations'!A849:P3184,5,FALSE)</f>
        <v>Normal</v>
      </c>
      <c r="L850" t="str">
        <f>VLOOKUP(A850,Table1[#All],5,FALSE)</f>
        <v>18-Nov-1998</v>
      </c>
      <c r="M850" s="16">
        <f>VLOOKUP(A850,Table1[#All],8,FALSE)</f>
        <v>12609.89</v>
      </c>
      <c r="N850" t="str">
        <f>VLOOKUP(A850,Table1[#All],9,FALSE)</f>
        <v>tier - 3</v>
      </c>
      <c r="O850" t="str">
        <f>VLOOKUP(A850,Table1[#All],10,FALSE)</f>
        <v>tier - 3</v>
      </c>
      <c r="P850" t="str">
        <f>VLOOKUP(A850,Table1[#All],12,FALSE)</f>
        <v>R1012</v>
      </c>
      <c r="Q850">
        <f>VLOOKUP(A850,Table1[#All],6,FALSE)</f>
        <v>24</v>
      </c>
    </row>
    <row r="851" spans="1:17" x14ac:dyDescent="0.3">
      <c r="A851" s="10" t="s">
        <v>1520</v>
      </c>
      <c r="B851" t="str">
        <f>VLOOKUP(A851,'Customer Names'!A850:E3185,5,FALSE)</f>
        <v>Duhaime</v>
      </c>
      <c r="C851">
        <f>VLOOKUP(A851,'Medical Examinations'!A850:J3185,2,FALSE)</f>
        <v>42.78</v>
      </c>
      <c r="D851">
        <f>VLOOKUP(A851,'Medical Examinations'!A850:J3185,4,FALSE)</f>
        <v>6.11</v>
      </c>
      <c r="E851" t="str">
        <f>VLOOKUP(A851,'Medical Examinations'!A850:J3185,6,FALSE)</f>
        <v>Yes</v>
      </c>
      <c r="F851" t="str">
        <f>VLOOKUP(A851,'Medical Examinations'!A850:K3185,7,FALSE)</f>
        <v>No</v>
      </c>
      <c r="G851" t="str">
        <f>VLOOKUP(A851,'Medical Examinations'!A850:L3185,8,FALSE)</f>
        <v>No</v>
      </c>
      <c r="H851">
        <f>VLOOKUP(A851,'Medical Examinations'!A850:M3185,9,FALSE)</f>
        <v>1</v>
      </c>
      <c r="I851" t="str">
        <f>VLOOKUP(A851,'Medical Examinations'!A850:N3185,10,FALSE)</f>
        <v>No</v>
      </c>
      <c r="J851" t="str">
        <f>VLOOKUP(A851,'Medical Examinations'!A850:O3185,3,FALSE)</f>
        <v>Obesity</v>
      </c>
      <c r="K851" t="str">
        <f>VLOOKUP(A851,'Medical Examinations'!A850:P3185,5,FALSE)</f>
        <v>Prediabetes</v>
      </c>
      <c r="L851" t="str">
        <f>VLOOKUP(A851,Table1[#All],5,FALSE)</f>
        <v>11-Aug-1988</v>
      </c>
      <c r="M851" s="16">
        <f>VLOOKUP(A851,Table1[#All],8,FALSE)</f>
        <v>12600.46</v>
      </c>
      <c r="N851" t="str">
        <f>VLOOKUP(A851,Table1[#All],9,FALSE)</f>
        <v>tier - 3</v>
      </c>
      <c r="O851" t="str">
        <f>VLOOKUP(A851,Table1[#All],10,FALSE)</f>
        <v>tier - 1</v>
      </c>
      <c r="P851" t="str">
        <f>VLOOKUP(A851,Table1[#All],12,FALSE)</f>
        <v>R1023</v>
      </c>
      <c r="Q851">
        <f>VLOOKUP(A851,Table1[#All],6,FALSE)</f>
        <v>34</v>
      </c>
    </row>
    <row r="852" spans="1:17" x14ac:dyDescent="0.3">
      <c r="A852" s="10" t="s">
        <v>1519</v>
      </c>
      <c r="B852" t="str">
        <f>VLOOKUP(A852,'Customer Names'!A851:E3186,5,FALSE)</f>
        <v>Swann</v>
      </c>
      <c r="C852">
        <f>VLOOKUP(A852,'Medical Examinations'!A851:J3186,2,FALSE)</f>
        <v>46.75</v>
      </c>
      <c r="D852">
        <f>VLOOKUP(A852,'Medical Examinations'!A851:J3186,4,FALSE)</f>
        <v>6.66</v>
      </c>
      <c r="E852" t="str">
        <f>VLOOKUP(A852,'Medical Examinations'!A851:J3186,6,FALSE)</f>
        <v>Yes</v>
      </c>
      <c r="F852" t="str">
        <f>VLOOKUP(A852,'Medical Examinations'!A851:K3186,7,FALSE)</f>
        <v>No</v>
      </c>
      <c r="G852" t="str">
        <f>VLOOKUP(A852,'Medical Examinations'!A851:L3186,8,FALSE)</f>
        <v>No</v>
      </c>
      <c r="H852">
        <f>VLOOKUP(A852,'Medical Examinations'!A851:M3186,9,FALSE)</f>
        <v>2</v>
      </c>
      <c r="I852" t="str">
        <f>VLOOKUP(A852,'Medical Examinations'!A851:N3186,10,FALSE)</f>
        <v>No</v>
      </c>
      <c r="J852" t="str">
        <f>VLOOKUP(A852,'Medical Examinations'!A851:O3186,3,FALSE)</f>
        <v>Obesity</v>
      </c>
      <c r="K852" t="str">
        <f>VLOOKUP(A852,'Medical Examinations'!A851:P3186,5,FALSE)</f>
        <v>Diabetes</v>
      </c>
      <c r="L852" t="str">
        <f>VLOOKUP(A852,Table1[#All],5,FALSE)</f>
        <v>18-Jun-1970</v>
      </c>
      <c r="M852" s="16">
        <f>VLOOKUP(A852,Table1[#All],8,FALSE)</f>
        <v>12592.53</v>
      </c>
      <c r="N852" t="str">
        <f>VLOOKUP(A852,Table1[#All],9,FALSE)</f>
        <v>tier - 3</v>
      </c>
      <c r="O852" t="str">
        <f>VLOOKUP(A852,Table1[#All],10,FALSE)</f>
        <v>tier - 2</v>
      </c>
      <c r="P852" t="str">
        <f>VLOOKUP(A852,Table1[#All],12,FALSE)</f>
        <v>R1013</v>
      </c>
      <c r="Q852">
        <f>VLOOKUP(A852,Table1[#All],6,FALSE)</f>
        <v>52</v>
      </c>
    </row>
    <row r="853" spans="1:17" x14ac:dyDescent="0.3">
      <c r="A853" s="10" t="s">
        <v>1518</v>
      </c>
      <c r="B853" t="str">
        <f>VLOOKUP(A853,'Customer Names'!A852:E3187,5,FALSE)</f>
        <v>Burton</v>
      </c>
      <c r="C853">
        <f>VLOOKUP(A853,'Medical Examinations'!A852:J3187,2,FALSE)</f>
        <v>32.15</v>
      </c>
      <c r="D853">
        <f>VLOOKUP(A853,'Medical Examinations'!A852:J3187,4,FALSE)</f>
        <v>4.0199999999999996</v>
      </c>
      <c r="E853" t="str">
        <f>VLOOKUP(A853,'Medical Examinations'!A852:J3187,6,FALSE)</f>
        <v>Yes</v>
      </c>
      <c r="F853" t="str">
        <f>VLOOKUP(A853,'Medical Examinations'!A852:K3187,7,FALSE)</f>
        <v>No</v>
      </c>
      <c r="G853" t="str">
        <f>VLOOKUP(A853,'Medical Examinations'!A852:L3187,8,FALSE)</f>
        <v>Yes</v>
      </c>
      <c r="H853">
        <f>VLOOKUP(A853,'Medical Examinations'!A852:M3187,9,FALSE)</f>
        <v>1</v>
      </c>
      <c r="I853" t="str">
        <f>VLOOKUP(A853,'Medical Examinations'!A852:N3187,10,FALSE)</f>
        <v>No</v>
      </c>
      <c r="J853" t="str">
        <f>VLOOKUP(A853,'Medical Examinations'!A852:O3187,3,FALSE)</f>
        <v>Obesity</v>
      </c>
      <c r="K853" t="str">
        <f>VLOOKUP(A853,'Medical Examinations'!A852:P3187,5,FALSE)</f>
        <v>Normal</v>
      </c>
      <c r="L853" t="str">
        <f>VLOOKUP(A853,Table1[#All],5,FALSE)</f>
        <v>26-Nov-1969</v>
      </c>
      <c r="M853" s="16">
        <f>VLOOKUP(A853,Table1[#All],8,FALSE)</f>
        <v>12579.92</v>
      </c>
      <c r="N853" t="str">
        <f>VLOOKUP(A853,Table1[#All],9,FALSE)</f>
        <v>tier - 3</v>
      </c>
      <c r="O853" t="str">
        <f>VLOOKUP(A853,Table1[#All],10,FALSE)</f>
        <v>tier - 1</v>
      </c>
      <c r="P853" t="str">
        <f>VLOOKUP(A853,Table1[#All],12,FALSE)</f>
        <v>R1025</v>
      </c>
      <c r="Q853">
        <f>VLOOKUP(A853,Table1[#All],6,FALSE)</f>
        <v>53</v>
      </c>
    </row>
    <row r="854" spans="1:17" x14ac:dyDescent="0.3">
      <c r="A854" s="10" t="s">
        <v>1517</v>
      </c>
      <c r="B854" t="str">
        <f>VLOOKUP(A854,'Customer Names'!A853:E3188,5,FALSE)</f>
        <v>Ricardi</v>
      </c>
      <c r="C854">
        <f>VLOOKUP(A854,'Medical Examinations'!A853:J3188,2,FALSE)</f>
        <v>43.4</v>
      </c>
      <c r="D854">
        <f>VLOOKUP(A854,'Medical Examinations'!A853:J3188,4,FALSE)</f>
        <v>8.81</v>
      </c>
      <c r="E854" t="str">
        <f>VLOOKUP(A854,'Medical Examinations'!A853:J3188,6,FALSE)</f>
        <v>Yes</v>
      </c>
      <c r="F854" t="str">
        <f>VLOOKUP(A854,'Medical Examinations'!A853:K3188,7,FALSE)</f>
        <v>No</v>
      </c>
      <c r="G854" t="str">
        <f>VLOOKUP(A854,'Medical Examinations'!A853:L3188,8,FALSE)</f>
        <v>No</v>
      </c>
      <c r="H854">
        <f>VLOOKUP(A854,'Medical Examinations'!A853:M3188,9,FALSE)</f>
        <v>2</v>
      </c>
      <c r="I854" t="str">
        <f>VLOOKUP(A854,'Medical Examinations'!A853:N3188,10,FALSE)</f>
        <v>No</v>
      </c>
      <c r="J854" t="str">
        <f>VLOOKUP(A854,'Medical Examinations'!A853:O3188,3,FALSE)</f>
        <v>Obesity</v>
      </c>
      <c r="K854" t="str">
        <f>VLOOKUP(A854,'Medical Examinations'!A853:P3188,5,FALSE)</f>
        <v>Diabetes</v>
      </c>
      <c r="L854" t="str">
        <f>VLOOKUP(A854,Table1[#All],5,FALSE)</f>
        <v>28-Nov-1961</v>
      </c>
      <c r="M854" s="16">
        <f>VLOOKUP(A854,Table1[#All],8,FALSE)</f>
        <v>12574.05</v>
      </c>
      <c r="N854" t="str">
        <f>VLOOKUP(A854,Table1[#All],9,FALSE)</f>
        <v>tier - 3</v>
      </c>
      <c r="O854" t="str">
        <f>VLOOKUP(A854,Table1[#All],10,FALSE)</f>
        <v>tier - 1</v>
      </c>
      <c r="P854" t="str">
        <f>VLOOKUP(A854,Table1[#All],12,FALSE)</f>
        <v>R1011</v>
      </c>
      <c r="Q854">
        <f>VLOOKUP(A854,Table1[#All],6,FALSE)</f>
        <v>61</v>
      </c>
    </row>
    <row r="855" spans="1:17" x14ac:dyDescent="0.3">
      <c r="A855" s="10" t="s">
        <v>1516</v>
      </c>
      <c r="B855" t="str">
        <f>VLOOKUP(A855,'Customer Names'!A854:E3189,5,FALSE)</f>
        <v>Joslyn</v>
      </c>
      <c r="C855">
        <f>VLOOKUP(A855,'Medical Examinations'!A854:J3189,2,FALSE)</f>
        <v>31.57</v>
      </c>
      <c r="D855">
        <f>VLOOKUP(A855,'Medical Examinations'!A854:J3189,4,FALSE)</f>
        <v>7.92</v>
      </c>
      <c r="E855" t="str">
        <f>VLOOKUP(A855,'Medical Examinations'!A854:J3189,6,FALSE)</f>
        <v>Yes</v>
      </c>
      <c r="F855" t="str">
        <f>VLOOKUP(A855,'Medical Examinations'!A854:K3189,7,FALSE)</f>
        <v>No</v>
      </c>
      <c r="G855" t="str">
        <f>VLOOKUP(A855,'Medical Examinations'!A854:L3189,8,FALSE)</f>
        <v>No</v>
      </c>
      <c r="H855">
        <f>VLOOKUP(A855,'Medical Examinations'!A854:M3189,9,FALSE)</f>
        <v>2</v>
      </c>
      <c r="I855" t="str">
        <f>VLOOKUP(A855,'Medical Examinations'!A854:N3189,10,FALSE)</f>
        <v>No</v>
      </c>
      <c r="J855" t="str">
        <f>VLOOKUP(A855,'Medical Examinations'!A854:O3189,3,FALSE)</f>
        <v>Obesity</v>
      </c>
      <c r="K855" t="str">
        <f>VLOOKUP(A855,'Medical Examinations'!A854:P3189,5,FALSE)</f>
        <v>Diabetes</v>
      </c>
      <c r="L855" t="str">
        <f>VLOOKUP(A855,Table1[#All],5,FALSE)</f>
        <v>28-Nov-1961</v>
      </c>
      <c r="M855" s="16">
        <f>VLOOKUP(A855,Table1[#All],8,FALSE)</f>
        <v>12557.61</v>
      </c>
      <c r="N855" t="str">
        <f>VLOOKUP(A855,Table1[#All],9,FALSE)</f>
        <v>tier - 3</v>
      </c>
      <c r="O855" t="str">
        <f>VLOOKUP(A855,Table1[#All],10,FALSE)</f>
        <v>tier - 3</v>
      </c>
      <c r="P855" t="str">
        <f>VLOOKUP(A855,Table1[#All],12,FALSE)</f>
        <v>R1013</v>
      </c>
      <c r="Q855">
        <f>VLOOKUP(A855,Table1[#All],6,FALSE)</f>
        <v>61</v>
      </c>
    </row>
    <row r="856" spans="1:17" x14ac:dyDescent="0.3">
      <c r="A856" s="10" t="s">
        <v>1515</v>
      </c>
      <c r="B856" t="str">
        <f>VLOOKUP(A856,'Customer Names'!A855:E3190,5,FALSE)</f>
        <v>Bennie</v>
      </c>
      <c r="C856">
        <f>VLOOKUP(A856,'Medical Examinations'!A855:J3190,2,FALSE)</f>
        <v>24.32</v>
      </c>
      <c r="D856">
        <f>VLOOKUP(A856,'Medical Examinations'!A855:J3190,4,FALSE)</f>
        <v>7.48</v>
      </c>
      <c r="E856" t="str">
        <f>VLOOKUP(A856,'Medical Examinations'!A855:J3190,6,FALSE)</f>
        <v>No</v>
      </c>
      <c r="F856" t="str">
        <f>VLOOKUP(A856,'Medical Examinations'!A855:K3190,7,FALSE)</f>
        <v>No</v>
      </c>
      <c r="G856" t="str">
        <f>VLOOKUP(A856,'Medical Examinations'!A855:L3190,8,FALSE)</f>
        <v>No</v>
      </c>
      <c r="H856">
        <f>VLOOKUP(A856,'Medical Examinations'!A855:M3190,9,FALSE)</f>
        <v>0</v>
      </c>
      <c r="I856" t="str">
        <f>VLOOKUP(A856,'Medical Examinations'!A855:N3190,10,FALSE)</f>
        <v>No</v>
      </c>
      <c r="J856" t="str">
        <f>VLOOKUP(A856,'Medical Examinations'!A855:O3190,3,FALSE)</f>
        <v>Normal Weight</v>
      </c>
      <c r="K856" t="str">
        <f>VLOOKUP(A856,'Medical Examinations'!A855:P3190,5,FALSE)</f>
        <v>Diabetes</v>
      </c>
      <c r="L856" t="str">
        <f>VLOOKUP(A856,Table1[#All],5,FALSE)</f>
        <v>16-Oct-1962</v>
      </c>
      <c r="M856" s="16">
        <f>VLOOKUP(A856,Table1[#All],8,FALSE)</f>
        <v>12523.6</v>
      </c>
      <c r="N856" t="str">
        <f>VLOOKUP(A856,Table1[#All],9,FALSE)</f>
        <v>tier - 3</v>
      </c>
      <c r="O856" t="str">
        <f>VLOOKUP(A856,Table1[#All],10,FALSE)</f>
        <v>tier - 3</v>
      </c>
      <c r="P856" t="str">
        <f>VLOOKUP(A856,Table1[#All],12,FALSE)</f>
        <v>R1012</v>
      </c>
      <c r="Q856">
        <f>VLOOKUP(A856,Table1[#All],6,FALSE)</f>
        <v>60</v>
      </c>
    </row>
    <row r="857" spans="1:17" x14ac:dyDescent="0.3">
      <c r="A857" s="10" t="s">
        <v>1514</v>
      </c>
      <c r="B857" t="str">
        <f>VLOOKUP(A857,'Customer Names'!A856:E3191,5,FALSE)</f>
        <v>Kanyane</v>
      </c>
      <c r="C857">
        <f>VLOOKUP(A857,'Medical Examinations'!A856:J3191,2,FALSE)</f>
        <v>31.07</v>
      </c>
      <c r="D857">
        <f>VLOOKUP(A857,'Medical Examinations'!A856:J3191,4,FALSE)</f>
        <v>4.62</v>
      </c>
      <c r="E857" t="str">
        <f>VLOOKUP(A857,'Medical Examinations'!A856:J3191,6,FALSE)</f>
        <v>Yes</v>
      </c>
      <c r="F857" t="str">
        <f>VLOOKUP(A857,'Medical Examinations'!A856:K3191,7,FALSE)</f>
        <v>No</v>
      </c>
      <c r="G857" t="str">
        <f>VLOOKUP(A857,'Medical Examinations'!A856:L3191,8,FALSE)</f>
        <v>No</v>
      </c>
      <c r="H857">
        <f>VLOOKUP(A857,'Medical Examinations'!A856:M3191,9,FALSE)</f>
        <v>2</v>
      </c>
      <c r="I857" t="str">
        <f>VLOOKUP(A857,'Medical Examinations'!A856:N3191,10,FALSE)</f>
        <v>No</v>
      </c>
      <c r="J857" t="str">
        <f>VLOOKUP(A857,'Medical Examinations'!A856:O3191,3,FALSE)</f>
        <v>Obesity</v>
      </c>
      <c r="K857" t="str">
        <f>VLOOKUP(A857,'Medical Examinations'!A856:P3191,5,FALSE)</f>
        <v>Normal</v>
      </c>
      <c r="L857" t="str">
        <f>VLOOKUP(A857,Table1[#All],5,FALSE)</f>
        <v>12-Jul-1966</v>
      </c>
      <c r="M857" s="16">
        <f>VLOOKUP(A857,Table1[#All],8,FALSE)</f>
        <v>12499.88</v>
      </c>
      <c r="N857" t="str">
        <f>VLOOKUP(A857,Table1[#All],9,FALSE)</f>
        <v>tier - 3</v>
      </c>
      <c r="O857" t="str">
        <f>VLOOKUP(A857,Table1[#All],10,FALSE)</f>
        <v>tier - 2</v>
      </c>
      <c r="P857" t="str">
        <f>VLOOKUP(A857,Table1[#All],12,FALSE)</f>
        <v>R1012</v>
      </c>
      <c r="Q857">
        <f>VLOOKUP(A857,Table1[#All],6,FALSE)</f>
        <v>56</v>
      </c>
    </row>
    <row r="858" spans="1:17" x14ac:dyDescent="0.3">
      <c r="A858" s="10" t="s">
        <v>1513</v>
      </c>
      <c r="B858" t="str">
        <f>VLOOKUP(A858,'Customer Names'!A857:E3192,5,FALSE)</f>
        <v>McFadden</v>
      </c>
      <c r="C858">
        <f>VLOOKUP(A858,'Medical Examinations'!A857:J3192,2,FALSE)</f>
        <v>35.814999999999998</v>
      </c>
      <c r="D858">
        <f>VLOOKUP(A858,'Medical Examinations'!A857:J3192,4,FALSE)</f>
        <v>8.4700000000000006</v>
      </c>
      <c r="E858" t="str">
        <f>VLOOKUP(A858,'Medical Examinations'!A857:J3192,6,FALSE)</f>
        <v>No</v>
      </c>
      <c r="F858" t="str">
        <f>VLOOKUP(A858,'Medical Examinations'!A857:K3192,7,FALSE)</f>
        <v>No</v>
      </c>
      <c r="G858" t="str">
        <f>VLOOKUP(A858,'Medical Examinations'!A857:L3192,8,FALSE)</f>
        <v>No</v>
      </c>
      <c r="H858">
        <f>VLOOKUP(A858,'Medical Examinations'!A857:M3192,9,FALSE)</f>
        <v>0</v>
      </c>
      <c r="I858" t="str">
        <f>VLOOKUP(A858,'Medical Examinations'!A857:N3192,10,FALSE)</f>
        <v>No</v>
      </c>
      <c r="J858" t="str">
        <f>VLOOKUP(A858,'Medical Examinations'!A857:O3192,3,FALSE)</f>
        <v>Obesity</v>
      </c>
      <c r="K858" t="str">
        <f>VLOOKUP(A858,'Medical Examinations'!A857:P3192,5,FALSE)</f>
        <v>Diabetes</v>
      </c>
      <c r="L858" t="str">
        <f>VLOOKUP(A858,Table1[#All],5,FALSE)</f>
        <v>03-Dec-1968</v>
      </c>
      <c r="M858" s="16">
        <f>VLOOKUP(A858,Table1[#All],8,FALSE)</f>
        <v>12495.29</v>
      </c>
      <c r="N858" t="str">
        <f>VLOOKUP(A858,Table1[#All],9,FALSE)</f>
        <v>tier - 3</v>
      </c>
      <c r="O858" t="str">
        <f>VLOOKUP(A858,Table1[#All],10,FALSE)</f>
        <v>tier - 3</v>
      </c>
      <c r="P858" t="str">
        <f>VLOOKUP(A858,Table1[#All],12,FALSE)</f>
        <v>R1012</v>
      </c>
      <c r="Q858">
        <f>VLOOKUP(A858,Table1[#All],6,FALSE)</f>
        <v>54</v>
      </c>
    </row>
    <row r="859" spans="1:17" x14ac:dyDescent="0.3">
      <c r="A859" s="10" t="s">
        <v>1512</v>
      </c>
      <c r="B859" t="str">
        <f>VLOOKUP(A859,'Customer Names'!A858:E3193,5,FALSE)</f>
        <v>Connolly</v>
      </c>
      <c r="C859">
        <f>VLOOKUP(A859,'Medical Examinations'!A858:J3193,2,FALSE)</f>
        <v>40.81</v>
      </c>
      <c r="D859">
        <f>VLOOKUP(A859,'Medical Examinations'!A858:J3193,4,FALSE)</f>
        <v>10.58</v>
      </c>
      <c r="E859" t="str">
        <f>VLOOKUP(A859,'Medical Examinations'!A858:J3193,6,FALSE)</f>
        <v>Yes</v>
      </c>
      <c r="F859" t="str">
        <f>VLOOKUP(A859,'Medical Examinations'!A858:K3193,7,FALSE)</f>
        <v>No</v>
      </c>
      <c r="G859" t="str">
        <f>VLOOKUP(A859,'Medical Examinations'!A858:L3193,8,FALSE)</f>
        <v>No</v>
      </c>
      <c r="H859">
        <f>VLOOKUP(A859,'Medical Examinations'!A858:M3193,9,FALSE)</f>
        <v>0</v>
      </c>
      <c r="I859" t="str">
        <f>VLOOKUP(A859,'Medical Examinations'!A858:N3193,10,FALSE)</f>
        <v>No</v>
      </c>
      <c r="J859" t="str">
        <f>VLOOKUP(A859,'Medical Examinations'!A858:O3193,3,FALSE)</f>
        <v>Obesity</v>
      </c>
      <c r="K859" t="str">
        <f>VLOOKUP(A859,'Medical Examinations'!A858:P3193,5,FALSE)</f>
        <v>Diabetes</v>
      </c>
      <c r="L859" t="str">
        <f>VLOOKUP(A859,Table1[#All],5,FALSE)</f>
        <v>01-Sep-1967</v>
      </c>
      <c r="M859" s="16">
        <f>VLOOKUP(A859,Table1[#All],8,FALSE)</f>
        <v>12485.8</v>
      </c>
      <c r="N859" t="str">
        <f>VLOOKUP(A859,Table1[#All],9,FALSE)</f>
        <v>tier - 3</v>
      </c>
      <c r="O859" t="str">
        <f>VLOOKUP(A859,Table1[#All],10,FALSE)</f>
        <v>tier - 3</v>
      </c>
      <c r="P859" t="str">
        <f>VLOOKUP(A859,Table1[#All],12,FALSE)</f>
        <v>R1013</v>
      </c>
      <c r="Q859">
        <f>VLOOKUP(A859,Table1[#All],6,FALSE)</f>
        <v>55</v>
      </c>
    </row>
    <row r="860" spans="1:17" x14ac:dyDescent="0.3">
      <c r="A860" s="10" t="s">
        <v>1511</v>
      </c>
      <c r="B860" t="str">
        <f>VLOOKUP(A860,'Customer Names'!A859:E3194,5,FALSE)</f>
        <v>Merino</v>
      </c>
      <c r="C860">
        <f>VLOOKUP(A860,'Medical Examinations'!A859:J3194,2,FALSE)</f>
        <v>24.605</v>
      </c>
      <c r="D860">
        <f>VLOOKUP(A860,'Medical Examinations'!A859:J3194,4,FALSE)</f>
        <v>7.48</v>
      </c>
      <c r="E860" t="str">
        <f>VLOOKUP(A860,'Medical Examinations'!A859:J3194,6,FALSE)</f>
        <v>No</v>
      </c>
      <c r="F860" t="str">
        <f>VLOOKUP(A860,'Medical Examinations'!A859:K3194,7,FALSE)</f>
        <v>No</v>
      </c>
      <c r="G860" t="str">
        <f>VLOOKUP(A860,'Medical Examinations'!A859:L3194,8,FALSE)</f>
        <v>No</v>
      </c>
      <c r="H860">
        <f>VLOOKUP(A860,'Medical Examinations'!A859:M3194,9,FALSE)</f>
        <v>0</v>
      </c>
      <c r="I860" t="str">
        <f>VLOOKUP(A860,'Medical Examinations'!A859:N3194,10,FALSE)</f>
        <v>No</v>
      </c>
      <c r="J860" t="str">
        <f>VLOOKUP(A860,'Medical Examinations'!A859:O3194,3,FALSE)</f>
        <v>Normal Weight</v>
      </c>
      <c r="K860" t="str">
        <f>VLOOKUP(A860,'Medical Examinations'!A859:P3194,5,FALSE)</f>
        <v>Diabetes</v>
      </c>
      <c r="L860" t="str">
        <f>VLOOKUP(A860,Table1[#All],5,FALSE)</f>
        <v>12-Nov-1968</v>
      </c>
      <c r="M860" s="16">
        <f>VLOOKUP(A860,Table1[#All],8,FALSE)</f>
        <v>12479.71</v>
      </c>
      <c r="N860" t="str">
        <f>VLOOKUP(A860,Table1[#All],9,FALSE)</f>
        <v>tier - 3</v>
      </c>
      <c r="O860" t="str">
        <f>VLOOKUP(A860,Table1[#All],10,FALSE)</f>
        <v>tier - 3</v>
      </c>
      <c r="P860" t="str">
        <f>VLOOKUP(A860,Table1[#All],12,FALSE)</f>
        <v>R1012</v>
      </c>
      <c r="Q860">
        <f>VLOOKUP(A860,Table1[#All],6,FALSE)</f>
        <v>54</v>
      </c>
    </row>
    <row r="861" spans="1:17" x14ac:dyDescent="0.3">
      <c r="A861" s="10" t="s">
        <v>1510</v>
      </c>
      <c r="B861" t="str">
        <f>VLOOKUP(A861,'Customer Names'!A860:E3195,5,FALSE)</f>
        <v>Baird</v>
      </c>
      <c r="C861">
        <f>VLOOKUP(A861,'Medical Examinations'!A860:J3195,2,FALSE)</f>
        <v>21.47</v>
      </c>
      <c r="D861">
        <f>VLOOKUP(A861,'Medical Examinations'!A860:J3195,4,FALSE)</f>
        <v>7.82</v>
      </c>
      <c r="E861" t="str">
        <f>VLOOKUP(A861,'Medical Examinations'!A860:J3195,6,FALSE)</f>
        <v>No</v>
      </c>
      <c r="F861" t="str">
        <f>VLOOKUP(A861,'Medical Examinations'!A860:K3195,7,FALSE)</f>
        <v>No</v>
      </c>
      <c r="G861" t="str">
        <f>VLOOKUP(A861,'Medical Examinations'!A860:L3195,8,FALSE)</f>
        <v>No</v>
      </c>
      <c r="H861">
        <f>VLOOKUP(A861,'Medical Examinations'!A860:M3195,9,FALSE)</f>
        <v>0</v>
      </c>
      <c r="I861" t="str">
        <f>VLOOKUP(A861,'Medical Examinations'!A860:N3195,10,FALSE)</f>
        <v>No</v>
      </c>
      <c r="J861" t="str">
        <f>VLOOKUP(A861,'Medical Examinations'!A860:O3195,3,FALSE)</f>
        <v>Normal Weight</v>
      </c>
      <c r="K861" t="str">
        <f>VLOOKUP(A861,'Medical Examinations'!A860:P3195,5,FALSE)</f>
        <v>Diabetes</v>
      </c>
      <c r="L861" t="str">
        <f>VLOOKUP(A861,Table1[#All],5,FALSE)</f>
        <v>26-Nov-1968</v>
      </c>
      <c r="M861" s="16">
        <f>VLOOKUP(A861,Table1[#All],8,FALSE)</f>
        <v>12475.35</v>
      </c>
      <c r="N861" t="str">
        <f>VLOOKUP(A861,Table1[#All],9,FALSE)</f>
        <v>tier - 3</v>
      </c>
      <c r="O861" t="str">
        <f>VLOOKUP(A861,Table1[#All],10,FALSE)</f>
        <v>tier - 1</v>
      </c>
      <c r="P861" t="str">
        <f>VLOOKUP(A861,Table1[#All],12,FALSE)</f>
        <v>R1012</v>
      </c>
      <c r="Q861">
        <f>VLOOKUP(A861,Table1[#All],6,FALSE)</f>
        <v>54</v>
      </c>
    </row>
    <row r="862" spans="1:17" x14ac:dyDescent="0.3">
      <c r="A862" s="10" t="s">
        <v>1509</v>
      </c>
      <c r="B862" t="str">
        <f>VLOOKUP(A862,'Customer Names'!A861:E3196,5,FALSE)</f>
        <v>Locatelli</v>
      </c>
      <c r="C862">
        <f>VLOOKUP(A862,'Medical Examinations'!A861:J3196,2,FALSE)</f>
        <v>52.89</v>
      </c>
      <c r="D862">
        <f>VLOOKUP(A862,'Medical Examinations'!A861:J3196,4,FALSE)</f>
        <v>4.96</v>
      </c>
      <c r="E862" t="str">
        <f>VLOOKUP(A862,'Medical Examinations'!A861:J3196,6,FALSE)</f>
        <v>Yes</v>
      </c>
      <c r="F862" t="str">
        <f>VLOOKUP(A862,'Medical Examinations'!A861:K3196,7,FALSE)</f>
        <v>No</v>
      </c>
      <c r="G862" t="str">
        <f>VLOOKUP(A862,'Medical Examinations'!A861:L3196,8,FALSE)</f>
        <v>No</v>
      </c>
      <c r="H862">
        <f>VLOOKUP(A862,'Medical Examinations'!A861:M3196,9,FALSE)</f>
        <v>1</v>
      </c>
      <c r="I862" t="str">
        <f>VLOOKUP(A862,'Medical Examinations'!A861:N3196,10,FALSE)</f>
        <v>No</v>
      </c>
      <c r="J862" t="str">
        <f>VLOOKUP(A862,'Medical Examinations'!A861:O3196,3,FALSE)</f>
        <v>Obesity</v>
      </c>
      <c r="K862" t="str">
        <f>VLOOKUP(A862,'Medical Examinations'!A861:P3196,5,FALSE)</f>
        <v>Normal</v>
      </c>
      <c r="L862" t="str">
        <f>VLOOKUP(A862,Table1[#All],5,FALSE)</f>
        <v>09-Aug-1995</v>
      </c>
      <c r="M862" s="16">
        <f>VLOOKUP(A862,Table1[#All],8,FALSE)</f>
        <v>12452.25</v>
      </c>
      <c r="N862" t="str">
        <f>VLOOKUP(A862,Table1[#All],9,FALSE)</f>
        <v>tier - 3</v>
      </c>
      <c r="O862" t="str">
        <f>VLOOKUP(A862,Table1[#All],10,FALSE)</f>
        <v>tier - 3</v>
      </c>
      <c r="P862" t="str">
        <f>VLOOKUP(A862,Table1[#All],12,FALSE)</f>
        <v>R1012</v>
      </c>
      <c r="Q862">
        <f>VLOOKUP(A862,Table1[#All],6,FALSE)</f>
        <v>27</v>
      </c>
    </row>
    <row r="863" spans="1:17" x14ac:dyDescent="0.3">
      <c r="A863" s="10" t="s">
        <v>1508</v>
      </c>
      <c r="B863" t="str">
        <f>VLOOKUP(A863,'Customer Names'!A862:E3197,5,FALSE)</f>
        <v>Brake</v>
      </c>
      <c r="C863">
        <f>VLOOKUP(A863,'Medical Examinations'!A862:J3197,2,FALSE)</f>
        <v>32.965000000000003</v>
      </c>
      <c r="D863">
        <f>VLOOKUP(A863,'Medical Examinations'!A862:J3197,4,FALSE)</f>
        <v>6.15</v>
      </c>
      <c r="E863" t="str">
        <f>VLOOKUP(A863,'Medical Examinations'!A862:J3197,6,FALSE)</f>
        <v>Yes</v>
      </c>
      <c r="F863" t="str">
        <f>VLOOKUP(A863,'Medical Examinations'!A862:K3197,7,FALSE)</f>
        <v>No</v>
      </c>
      <c r="G863" t="str">
        <f>VLOOKUP(A863,'Medical Examinations'!A862:L3197,8,FALSE)</f>
        <v>No</v>
      </c>
      <c r="H863">
        <f>VLOOKUP(A863,'Medical Examinations'!A862:M3197,9,FALSE)</f>
        <v>1</v>
      </c>
      <c r="I863" t="str">
        <f>VLOOKUP(A863,'Medical Examinations'!A862:N3197,10,FALSE)</f>
        <v>No</v>
      </c>
      <c r="J863" t="str">
        <f>VLOOKUP(A863,'Medical Examinations'!A862:O3197,3,FALSE)</f>
        <v>Obesity</v>
      </c>
      <c r="K863" t="str">
        <f>VLOOKUP(A863,'Medical Examinations'!A862:P3197,5,FALSE)</f>
        <v>Prediabetes</v>
      </c>
      <c r="L863" t="str">
        <f>VLOOKUP(A863,Table1[#All],5,FALSE)</f>
        <v>04-Aug-1964</v>
      </c>
      <c r="M863" s="16">
        <f>VLOOKUP(A863,Table1[#All],8,FALSE)</f>
        <v>12430.95</v>
      </c>
      <c r="N863" t="str">
        <f>VLOOKUP(A863,Table1[#All],9,FALSE)</f>
        <v>tier - 3</v>
      </c>
      <c r="O863" t="str">
        <f>VLOOKUP(A863,Table1[#All],10,FALSE)</f>
        <v>tier - 3</v>
      </c>
      <c r="P863" t="str">
        <f>VLOOKUP(A863,Table1[#All],12,FALSE)</f>
        <v>R1024</v>
      </c>
      <c r="Q863">
        <f>VLOOKUP(A863,Table1[#All],6,FALSE)</f>
        <v>58</v>
      </c>
    </row>
    <row r="864" spans="1:17" x14ac:dyDescent="0.3">
      <c r="A864" s="10" t="s">
        <v>1507</v>
      </c>
      <c r="B864" t="str">
        <f>VLOOKUP(A864,'Customer Names'!A863:E3198,5,FALSE)</f>
        <v>Jacobs</v>
      </c>
      <c r="C864">
        <f>VLOOKUP(A864,'Medical Examinations'!A863:J3198,2,FALSE)</f>
        <v>36.799999999999997</v>
      </c>
      <c r="D864">
        <f>VLOOKUP(A864,'Medical Examinations'!A863:J3198,4,FALSE)</f>
        <v>4.62</v>
      </c>
      <c r="E864" t="str">
        <f>VLOOKUP(A864,'Medical Examinations'!A863:J3198,6,FALSE)</f>
        <v>No</v>
      </c>
      <c r="F864" t="str">
        <f>VLOOKUP(A864,'Medical Examinations'!A863:K3198,7,FALSE)</f>
        <v>No</v>
      </c>
      <c r="G864" t="str">
        <f>VLOOKUP(A864,'Medical Examinations'!A863:L3198,8,FALSE)</f>
        <v>Yes</v>
      </c>
      <c r="H864">
        <f>VLOOKUP(A864,'Medical Examinations'!A863:M3198,9,FALSE)</f>
        <v>1</v>
      </c>
      <c r="I864" t="str">
        <f>VLOOKUP(A864,'Medical Examinations'!A863:N3198,10,FALSE)</f>
        <v>No</v>
      </c>
      <c r="J864" t="str">
        <f>VLOOKUP(A864,'Medical Examinations'!A863:O3198,3,FALSE)</f>
        <v>Obesity</v>
      </c>
      <c r="K864" t="str">
        <f>VLOOKUP(A864,'Medical Examinations'!A863:P3198,5,FALSE)</f>
        <v>Normal</v>
      </c>
      <c r="L864" t="str">
        <f>VLOOKUP(A864,Table1[#All],5,FALSE)</f>
        <v>14-Jul-1979</v>
      </c>
      <c r="M864" s="16">
        <f>VLOOKUP(A864,Table1[#All],8,FALSE)</f>
        <v>12408.29</v>
      </c>
      <c r="N864" t="str">
        <f>VLOOKUP(A864,Table1[#All],9,FALSE)</f>
        <v>tier - 3</v>
      </c>
      <c r="O864" t="str">
        <f>VLOOKUP(A864,Table1[#All],10,FALSE)</f>
        <v>tier - 1</v>
      </c>
      <c r="P864" t="str">
        <f>VLOOKUP(A864,Table1[#All],12,FALSE)</f>
        <v>R1022</v>
      </c>
      <c r="Q864">
        <f>VLOOKUP(A864,Table1[#All],6,FALSE)</f>
        <v>43</v>
      </c>
    </row>
    <row r="865" spans="1:17" x14ac:dyDescent="0.3">
      <c r="A865" s="10" t="s">
        <v>1506</v>
      </c>
      <c r="B865" t="str">
        <f>VLOOKUP(A865,'Customer Names'!A864:E3199,5,FALSE)</f>
        <v>Vaught</v>
      </c>
      <c r="C865">
        <f>VLOOKUP(A865,'Medical Examinations'!A864:J3199,2,FALSE)</f>
        <v>34.299999999999997</v>
      </c>
      <c r="D865">
        <f>VLOOKUP(A865,'Medical Examinations'!A864:J3199,4,FALSE)</f>
        <v>4.87</v>
      </c>
      <c r="E865" t="str">
        <f>VLOOKUP(A865,'Medical Examinations'!A864:J3199,6,FALSE)</f>
        <v>No</v>
      </c>
      <c r="F865" t="str">
        <f>VLOOKUP(A865,'Medical Examinations'!A864:K3199,7,FALSE)</f>
        <v>No</v>
      </c>
      <c r="G865" t="str">
        <f>VLOOKUP(A865,'Medical Examinations'!A864:L3199,8,FALSE)</f>
        <v>No</v>
      </c>
      <c r="H865">
        <f>VLOOKUP(A865,'Medical Examinations'!A864:M3199,9,FALSE)</f>
        <v>2</v>
      </c>
      <c r="I865" t="str">
        <f>VLOOKUP(A865,'Medical Examinations'!A864:N3199,10,FALSE)</f>
        <v>No</v>
      </c>
      <c r="J865" t="str">
        <f>VLOOKUP(A865,'Medical Examinations'!A864:O3199,3,FALSE)</f>
        <v>Obesity</v>
      </c>
      <c r="K865" t="str">
        <f>VLOOKUP(A865,'Medical Examinations'!A864:P3199,5,FALSE)</f>
        <v>Normal</v>
      </c>
      <c r="L865" t="str">
        <f>VLOOKUP(A865,Table1[#All],5,FALSE)</f>
        <v>21-Aug-1972</v>
      </c>
      <c r="M865" s="16">
        <f>VLOOKUP(A865,Table1[#All],8,FALSE)</f>
        <v>12407.3</v>
      </c>
      <c r="N865" t="str">
        <f>VLOOKUP(A865,Table1[#All],9,FALSE)</f>
        <v>tier - 3</v>
      </c>
      <c r="O865" t="str">
        <f>VLOOKUP(A865,Table1[#All],10,FALSE)</f>
        <v>tier - 2</v>
      </c>
      <c r="P865" t="str">
        <f>VLOOKUP(A865,Table1[#All],12,FALSE)</f>
        <v>R1021</v>
      </c>
      <c r="Q865">
        <f>VLOOKUP(A865,Table1[#All],6,FALSE)</f>
        <v>50</v>
      </c>
    </row>
    <row r="866" spans="1:17" x14ac:dyDescent="0.3">
      <c r="A866" s="10" t="s">
        <v>1505</v>
      </c>
      <c r="B866" t="str">
        <f>VLOOKUP(A866,'Customer Names'!A865:E3200,5,FALSE)</f>
        <v>Monteleone</v>
      </c>
      <c r="C866">
        <f>VLOOKUP(A866,'Medical Examinations'!A865:J3200,2,FALSE)</f>
        <v>35.244999999999997</v>
      </c>
      <c r="D866">
        <f>VLOOKUP(A866,'Medical Examinations'!A865:J3200,4,FALSE)</f>
        <v>4.63</v>
      </c>
      <c r="E866" t="str">
        <f>VLOOKUP(A866,'Medical Examinations'!A865:J3200,6,FALSE)</f>
        <v>No</v>
      </c>
      <c r="F866" t="str">
        <f>VLOOKUP(A866,'Medical Examinations'!A865:K3200,7,FALSE)</f>
        <v>No</v>
      </c>
      <c r="G866" t="str">
        <f>VLOOKUP(A866,'Medical Examinations'!A865:L3200,8,FALSE)</f>
        <v>No</v>
      </c>
      <c r="H866">
        <f>VLOOKUP(A866,'Medical Examinations'!A865:M3200,9,FALSE)</f>
        <v>0</v>
      </c>
      <c r="I866" t="str">
        <f>VLOOKUP(A866,'Medical Examinations'!A865:N3200,10,FALSE)</f>
        <v>No</v>
      </c>
      <c r="J866" t="str">
        <f>VLOOKUP(A866,'Medical Examinations'!A865:O3200,3,FALSE)</f>
        <v>Obesity</v>
      </c>
      <c r="K866" t="str">
        <f>VLOOKUP(A866,'Medical Examinations'!A865:P3200,5,FALSE)</f>
        <v>Normal</v>
      </c>
      <c r="L866" t="str">
        <f>VLOOKUP(A866,Table1[#All],5,FALSE)</f>
        <v>29-Dec-1989</v>
      </c>
      <c r="M866" s="16">
        <f>VLOOKUP(A866,Table1[#All],8,FALSE)</f>
        <v>12404.88</v>
      </c>
      <c r="N866" t="str">
        <f>VLOOKUP(A866,Table1[#All],9,FALSE)</f>
        <v>tier - 3</v>
      </c>
      <c r="O866" t="str">
        <f>VLOOKUP(A866,Table1[#All],10,FALSE)</f>
        <v>tier - 3</v>
      </c>
      <c r="P866" t="str">
        <f>VLOOKUP(A866,Table1[#All],12,FALSE)</f>
        <v>R1016</v>
      </c>
      <c r="Q866">
        <f>VLOOKUP(A866,Table1[#All],6,FALSE)</f>
        <v>33</v>
      </c>
    </row>
    <row r="867" spans="1:17" x14ac:dyDescent="0.3">
      <c r="A867" s="10" t="s">
        <v>1504</v>
      </c>
      <c r="B867" t="str">
        <f>VLOOKUP(A867,'Customer Names'!A866:E3201,5,FALSE)</f>
        <v>Verdugo</v>
      </c>
      <c r="C867">
        <f>VLOOKUP(A867,'Medical Examinations'!A866:J3201,2,FALSE)</f>
        <v>26.23</v>
      </c>
      <c r="D867">
        <f>VLOOKUP(A867,'Medical Examinations'!A866:J3201,4,FALSE)</f>
        <v>11.93</v>
      </c>
      <c r="E867" t="str">
        <f>VLOOKUP(A867,'Medical Examinations'!A866:J3201,6,FALSE)</f>
        <v>No</v>
      </c>
      <c r="F867" t="str">
        <f>VLOOKUP(A867,'Medical Examinations'!A866:K3201,7,FALSE)</f>
        <v>No</v>
      </c>
      <c r="G867" t="str">
        <f>VLOOKUP(A867,'Medical Examinations'!A866:L3201,8,FALSE)</f>
        <v>No</v>
      </c>
      <c r="H867">
        <f>VLOOKUP(A867,'Medical Examinations'!A866:M3201,9,FALSE)</f>
        <v>0</v>
      </c>
      <c r="I867" t="str">
        <f>VLOOKUP(A867,'Medical Examinations'!A866:N3201,10,FALSE)</f>
        <v>No</v>
      </c>
      <c r="J867" t="str">
        <f>VLOOKUP(A867,'Medical Examinations'!A866:O3201,3,FALSE)</f>
        <v>Over Weight</v>
      </c>
      <c r="K867" t="str">
        <f>VLOOKUP(A867,'Medical Examinations'!A866:P3201,5,FALSE)</f>
        <v>Diabetes</v>
      </c>
      <c r="L867" t="str">
        <f>VLOOKUP(A867,Table1[#All],5,FALSE)</f>
        <v>26-Sep-1962</v>
      </c>
      <c r="M867" s="16">
        <f>VLOOKUP(A867,Table1[#All],8,FALSE)</f>
        <v>12369.89</v>
      </c>
      <c r="N867" t="str">
        <f>VLOOKUP(A867,Table1[#All],9,FALSE)</f>
        <v>tier - 3</v>
      </c>
      <c r="O867" t="str">
        <f>VLOOKUP(A867,Table1[#All],10,FALSE)</f>
        <v>tier - 2</v>
      </c>
      <c r="P867" t="str">
        <f>VLOOKUP(A867,Table1[#All],12,FALSE)</f>
        <v>R1024</v>
      </c>
      <c r="Q867">
        <f>VLOOKUP(A867,Table1[#All],6,FALSE)</f>
        <v>60</v>
      </c>
    </row>
    <row r="868" spans="1:17" x14ac:dyDescent="0.3">
      <c r="A868" s="10" t="s">
        <v>1503</v>
      </c>
      <c r="B868" t="str">
        <f>VLOOKUP(A868,'Customer Names'!A867:E3202,5,FALSE)</f>
        <v>Sellers</v>
      </c>
      <c r="C868">
        <f>VLOOKUP(A868,'Medical Examinations'!A867:J3202,2,FALSE)</f>
        <v>36.1</v>
      </c>
      <c r="D868">
        <f>VLOOKUP(A868,'Medical Examinations'!A867:J3202,4,FALSE)</f>
        <v>5.65</v>
      </c>
      <c r="E868" t="str">
        <f>VLOOKUP(A868,'Medical Examinations'!A867:J3202,6,FALSE)</f>
        <v>Yes</v>
      </c>
      <c r="F868" t="str">
        <f>VLOOKUP(A868,'Medical Examinations'!A867:K3202,7,FALSE)</f>
        <v>No</v>
      </c>
      <c r="G868" t="str">
        <f>VLOOKUP(A868,'Medical Examinations'!A867:L3202,8,FALSE)</f>
        <v>No</v>
      </c>
      <c r="H868">
        <f>VLOOKUP(A868,'Medical Examinations'!A867:M3202,9,FALSE)</f>
        <v>2</v>
      </c>
      <c r="I868" t="str">
        <f>VLOOKUP(A868,'Medical Examinations'!A867:N3202,10,FALSE)</f>
        <v>No</v>
      </c>
      <c r="J868" t="str">
        <f>VLOOKUP(A868,'Medical Examinations'!A867:O3202,3,FALSE)</f>
        <v>Obesity</v>
      </c>
      <c r="K868" t="str">
        <f>VLOOKUP(A868,'Medical Examinations'!A867:P3202,5,FALSE)</f>
        <v>Normal</v>
      </c>
      <c r="L868" t="str">
        <f>VLOOKUP(A868,Table1[#All],5,FALSE)</f>
        <v>29-Dec-1966</v>
      </c>
      <c r="M868" s="16">
        <f>VLOOKUP(A868,Table1[#All],8,FALSE)</f>
        <v>12363.55</v>
      </c>
      <c r="N868" t="str">
        <f>VLOOKUP(A868,Table1[#All],9,FALSE)</f>
        <v>tier - 3</v>
      </c>
      <c r="O868" t="str">
        <f>VLOOKUP(A868,Table1[#All],10,FALSE)</f>
        <v>tier - 3</v>
      </c>
      <c r="P868" t="str">
        <f>VLOOKUP(A868,Table1[#All],12,FALSE)</f>
        <v>R1011</v>
      </c>
      <c r="Q868">
        <f>VLOOKUP(A868,Table1[#All],6,FALSE)</f>
        <v>56</v>
      </c>
    </row>
    <row r="869" spans="1:17" x14ac:dyDescent="0.3">
      <c r="A869" s="10" t="s">
        <v>1502</v>
      </c>
      <c r="B869" t="str">
        <f>VLOOKUP(A869,'Customer Names'!A868:E3203,5,FALSE)</f>
        <v>Bowman</v>
      </c>
      <c r="C869">
        <f>VLOOKUP(A869,'Medical Examinations'!A868:J3203,2,FALSE)</f>
        <v>37.1</v>
      </c>
      <c r="D869">
        <f>VLOOKUP(A869,'Medical Examinations'!A868:J3203,4,FALSE)</f>
        <v>11.21</v>
      </c>
      <c r="E869" t="str">
        <f>VLOOKUP(A869,'Medical Examinations'!A868:J3203,6,FALSE)</f>
        <v>Yes</v>
      </c>
      <c r="F869" t="str">
        <f>VLOOKUP(A869,'Medical Examinations'!A868:K3203,7,FALSE)</f>
        <v>No</v>
      </c>
      <c r="G869" t="str">
        <f>VLOOKUP(A869,'Medical Examinations'!A868:L3203,8,FALSE)</f>
        <v>Yes</v>
      </c>
      <c r="H869">
        <f>VLOOKUP(A869,'Medical Examinations'!A868:M3203,9,FALSE)</f>
        <v>1</v>
      </c>
      <c r="I869" t="str">
        <f>VLOOKUP(A869,'Medical Examinations'!A868:N3203,10,FALSE)</f>
        <v>No</v>
      </c>
      <c r="J869" t="str">
        <f>VLOOKUP(A869,'Medical Examinations'!A868:O3203,3,FALSE)</f>
        <v>Obesity</v>
      </c>
      <c r="K869" t="str">
        <f>VLOOKUP(A869,'Medical Examinations'!A868:P3203,5,FALSE)</f>
        <v>Diabetes</v>
      </c>
      <c r="L869" t="str">
        <f>VLOOKUP(A869,Table1[#All],5,FALSE)</f>
        <v>22-Sep-1963</v>
      </c>
      <c r="M869" s="16">
        <f>VLOOKUP(A869,Table1[#All],8,FALSE)</f>
        <v>12347.17</v>
      </c>
      <c r="N869" t="str">
        <f>VLOOKUP(A869,Table1[#All],9,FALSE)</f>
        <v>tier - 3</v>
      </c>
      <c r="O869" t="str">
        <f>VLOOKUP(A869,Table1[#All],10,FALSE)</f>
        <v>tier - 3</v>
      </c>
      <c r="P869" t="str">
        <f>VLOOKUP(A869,Table1[#All],12,FALSE)</f>
        <v>R1011</v>
      </c>
      <c r="Q869">
        <f>VLOOKUP(A869,Table1[#All],6,FALSE)</f>
        <v>59</v>
      </c>
    </row>
    <row r="870" spans="1:17" x14ac:dyDescent="0.3">
      <c r="A870" s="10" t="s">
        <v>1501</v>
      </c>
      <c r="B870" t="str">
        <f>VLOOKUP(A870,'Customer Names'!A869:E3204,5,FALSE)</f>
        <v>Marley</v>
      </c>
      <c r="C870">
        <f>VLOOKUP(A870,'Medical Examinations'!A869:J3204,2,FALSE)</f>
        <v>27.5</v>
      </c>
      <c r="D870">
        <f>VLOOKUP(A870,'Medical Examinations'!A869:J3204,4,FALSE)</f>
        <v>10.62</v>
      </c>
      <c r="E870" t="str">
        <f>VLOOKUP(A870,'Medical Examinations'!A869:J3204,6,FALSE)</f>
        <v>Yes</v>
      </c>
      <c r="F870" t="str">
        <f>VLOOKUP(A870,'Medical Examinations'!A869:K3204,7,FALSE)</f>
        <v>No</v>
      </c>
      <c r="G870" t="str">
        <f>VLOOKUP(A870,'Medical Examinations'!A869:L3204,8,FALSE)</f>
        <v>Yes</v>
      </c>
      <c r="H870">
        <f>VLOOKUP(A870,'Medical Examinations'!A869:M3204,9,FALSE)</f>
        <v>1</v>
      </c>
      <c r="I870" t="str">
        <f>VLOOKUP(A870,'Medical Examinations'!A869:N3204,10,FALSE)</f>
        <v>No</v>
      </c>
      <c r="J870" t="str">
        <f>VLOOKUP(A870,'Medical Examinations'!A869:O3204,3,FALSE)</f>
        <v>Over Weight</v>
      </c>
      <c r="K870" t="str">
        <f>VLOOKUP(A870,'Medical Examinations'!A869:P3204,5,FALSE)</f>
        <v>Diabetes</v>
      </c>
      <c r="L870" t="str">
        <f>VLOOKUP(A870,Table1[#All],5,FALSE)</f>
        <v>02-Aug-1963</v>
      </c>
      <c r="M870" s="16">
        <f>VLOOKUP(A870,Table1[#All],8,FALSE)</f>
        <v>12333.83</v>
      </c>
      <c r="N870" t="str">
        <f>VLOOKUP(A870,Table1[#All],9,FALSE)</f>
        <v>tier - 3</v>
      </c>
      <c r="O870" t="str">
        <f>VLOOKUP(A870,Table1[#All],10,FALSE)</f>
        <v>tier - 2</v>
      </c>
      <c r="P870" t="str">
        <f>VLOOKUP(A870,Table1[#All],12,FALSE)</f>
        <v>R1011</v>
      </c>
      <c r="Q870">
        <f>VLOOKUP(A870,Table1[#All],6,FALSE)</f>
        <v>59</v>
      </c>
    </row>
    <row r="871" spans="1:17" x14ac:dyDescent="0.3">
      <c r="A871" s="10" t="s">
        <v>1500</v>
      </c>
      <c r="B871" t="str">
        <f>VLOOKUP(A871,'Customer Names'!A870:E3205,5,FALSE)</f>
        <v>Grey</v>
      </c>
      <c r="C871">
        <f>VLOOKUP(A871,'Medical Examinations'!A870:J3205,2,FALSE)</f>
        <v>24.7</v>
      </c>
      <c r="D871">
        <f>VLOOKUP(A871,'Medical Examinations'!A870:J3205,4,FALSE)</f>
        <v>10.7</v>
      </c>
      <c r="E871" t="str">
        <f>VLOOKUP(A871,'Medical Examinations'!A870:J3205,6,FALSE)</f>
        <v>Yes</v>
      </c>
      <c r="F871" t="str">
        <f>VLOOKUP(A871,'Medical Examinations'!A870:K3205,7,FALSE)</f>
        <v>No</v>
      </c>
      <c r="G871" t="str">
        <f>VLOOKUP(A871,'Medical Examinations'!A870:L3205,8,FALSE)</f>
        <v>Yes</v>
      </c>
      <c r="H871">
        <f>VLOOKUP(A871,'Medical Examinations'!A870:M3205,9,FALSE)</f>
        <v>1</v>
      </c>
      <c r="I871" t="str">
        <f>VLOOKUP(A871,'Medical Examinations'!A870:N3205,10,FALSE)</f>
        <v>No</v>
      </c>
      <c r="J871" t="str">
        <f>VLOOKUP(A871,'Medical Examinations'!A870:O3205,3,FALSE)</f>
        <v>Normal Weight</v>
      </c>
      <c r="K871" t="str">
        <f>VLOOKUP(A871,'Medical Examinations'!A870:P3205,5,FALSE)</f>
        <v>Diabetes</v>
      </c>
      <c r="L871" t="str">
        <f>VLOOKUP(A871,Table1[#All],5,FALSE)</f>
        <v>29-Aug-1963</v>
      </c>
      <c r="M871" s="16">
        <f>VLOOKUP(A871,Table1[#All],8,FALSE)</f>
        <v>12323.94</v>
      </c>
      <c r="N871" t="str">
        <f>VLOOKUP(A871,Table1[#All],9,FALSE)</f>
        <v>tier - 3</v>
      </c>
      <c r="O871" t="str">
        <f>VLOOKUP(A871,Table1[#All],10,FALSE)</f>
        <v>tier - 3</v>
      </c>
      <c r="P871" t="str">
        <f>VLOOKUP(A871,Table1[#All],12,FALSE)</f>
        <v>R1017</v>
      </c>
      <c r="Q871">
        <f>VLOOKUP(A871,Table1[#All],6,FALSE)</f>
        <v>59</v>
      </c>
    </row>
    <row r="872" spans="1:17" x14ac:dyDescent="0.3">
      <c r="A872" s="10" t="s">
        <v>1499</v>
      </c>
      <c r="B872" t="str">
        <f>VLOOKUP(A872,'Customer Names'!A871:E3206,5,FALSE)</f>
        <v>O'Rourke</v>
      </c>
      <c r="C872">
        <f>VLOOKUP(A872,'Medical Examinations'!A871:J3206,2,FALSE)</f>
        <v>26.78</v>
      </c>
      <c r="D872">
        <f>VLOOKUP(A872,'Medical Examinations'!A871:J3206,4,FALSE)</f>
        <v>10.02</v>
      </c>
      <c r="E872" t="str">
        <f>VLOOKUP(A872,'Medical Examinations'!A871:J3206,6,FALSE)</f>
        <v>Yes</v>
      </c>
      <c r="F872" t="str">
        <f>VLOOKUP(A872,'Medical Examinations'!A871:K3206,7,FALSE)</f>
        <v>No</v>
      </c>
      <c r="G872" t="str">
        <f>VLOOKUP(A872,'Medical Examinations'!A871:L3206,8,FALSE)</f>
        <v>Yes</v>
      </c>
      <c r="H872">
        <f>VLOOKUP(A872,'Medical Examinations'!A871:M3206,9,FALSE)</f>
        <v>1</v>
      </c>
      <c r="I872" t="str">
        <f>VLOOKUP(A872,'Medical Examinations'!A871:N3206,10,FALSE)</f>
        <v>No</v>
      </c>
      <c r="J872" t="str">
        <f>VLOOKUP(A872,'Medical Examinations'!A871:O3206,3,FALSE)</f>
        <v>Over Weight</v>
      </c>
      <c r="K872" t="str">
        <f>VLOOKUP(A872,'Medical Examinations'!A871:P3206,5,FALSE)</f>
        <v>Diabetes</v>
      </c>
      <c r="L872" t="str">
        <f>VLOOKUP(A872,Table1[#All],5,FALSE)</f>
        <v>28-Oct-1963</v>
      </c>
      <c r="M872" s="16">
        <f>VLOOKUP(A872,Table1[#All],8,FALSE)</f>
        <v>12299.59</v>
      </c>
      <c r="N872" t="str">
        <f>VLOOKUP(A872,Table1[#All],9,FALSE)</f>
        <v>tier - 3</v>
      </c>
      <c r="O872" t="str">
        <f>VLOOKUP(A872,Table1[#All],10,FALSE)</f>
        <v>tier - 1</v>
      </c>
      <c r="P872" t="str">
        <f>VLOOKUP(A872,Table1[#All],12,FALSE)</f>
        <v>R1025</v>
      </c>
      <c r="Q872">
        <f>VLOOKUP(A872,Table1[#All],6,FALSE)</f>
        <v>59</v>
      </c>
    </row>
    <row r="873" spans="1:17" x14ac:dyDescent="0.3">
      <c r="A873" s="10" t="s">
        <v>1498</v>
      </c>
      <c r="B873" t="str">
        <f>VLOOKUP(A873,'Customer Names'!A872:E3207,5,FALSE)</f>
        <v>Fatehali</v>
      </c>
      <c r="C873">
        <f>VLOOKUP(A873,'Medical Examinations'!A872:J3207,2,FALSE)</f>
        <v>45.8</v>
      </c>
      <c r="D873">
        <f>VLOOKUP(A873,'Medical Examinations'!A872:J3207,4,FALSE)</f>
        <v>4.8499999999999996</v>
      </c>
      <c r="E873" t="str">
        <f>VLOOKUP(A873,'Medical Examinations'!A872:J3207,6,FALSE)</f>
        <v>No</v>
      </c>
      <c r="F873" t="str">
        <f>VLOOKUP(A873,'Medical Examinations'!A872:K3207,7,FALSE)</f>
        <v>No</v>
      </c>
      <c r="G873" t="str">
        <f>VLOOKUP(A873,'Medical Examinations'!A872:L3207,8,FALSE)</f>
        <v>No</v>
      </c>
      <c r="H873">
        <f>VLOOKUP(A873,'Medical Examinations'!A872:M3207,9,FALSE)</f>
        <v>0</v>
      </c>
      <c r="I873" t="str">
        <f>VLOOKUP(A873,'Medical Examinations'!A872:N3207,10,FALSE)</f>
        <v>No</v>
      </c>
      <c r="J873" t="str">
        <f>VLOOKUP(A873,'Medical Examinations'!A872:O3207,3,FALSE)</f>
        <v>Obesity</v>
      </c>
      <c r="K873" t="str">
        <f>VLOOKUP(A873,'Medical Examinations'!A872:P3207,5,FALSE)</f>
        <v>Normal</v>
      </c>
      <c r="L873" t="str">
        <f>VLOOKUP(A873,Table1[#All],5,FALSE)</f>
        <v>29-Oct-1990</v>
      </c>
      <c r="M873" s="16">
        <f>VLOOKUP(A873,Table1[#All],8,FALSE)</f>
        <v>12282.38</v>
      </c>
      <c r="N873" t="str">
        <f>VLOOKUP(A873,Table1[#All],9,FALSE)</f>
        <v>tier - 3</v>
      </c>
      <c r="O873" t="str">
        <f>VLOOKUP(A873,Table1[#All],10,FALSE)</f>
        <v>tier - 1</v>
      </c>
      <c r="P873" t="str">
        <f>VLOOKUP(A873,Table1[#All],12,FALSE)</f>
        <v>R1011</v>
      </c>
      <c r="Q873">
        <f>VLOOKUP(A873,Table1[#All],6,FALSE)</f>
        <v>32</v>
      </c>
    </row>
    <row r="874" spans="1:17" x14ac:dyDescent="0.3">
      <c r="A874" s="10" t="s">
        <v>1497</v>
      </c>
      <c r="B874" t="str">
        <f>VLOOKUP(A874,'Customer Names'!A873:E3208,5,FALSE)</f>
        <v>Piza-Taylor</v>
      </c>
      <c r="C874">
        <f>VLOOKUP(A874,'Medical Examinations'!A873:J3208,2,FALSE)</f>
        <v>29</v>
      </c>
      <c r="D874">
        <f>VLOOKUP(A874,'Medical Examinations'!A873:J3208,4,FALSE)</f>
        <v>4.3899999999999997</v>
      </c>
      <c r="E874" t="str">
        <f>VLOOKUP(A874,'Medical Examinations'!A873:J3208,6,FALSE)</f>
        <v>Yes</v>
      </c>
      <c r="F874" t="str">
        <f>VLOOKUP(A874,'Medical Examinations'!A873:K3208,7,FALSE)</f>
        <v>No</v>
      </c>
      <c r="G874" t="str">
        <f>VLOOKUP(A874,'Medical Examinations'!A873:L3208,8,FALSE)</f>
        <v>No</v>
      </c>
      <c r="H874">
        <f>VLOOKUP(A874,'Medical Examinations'!A873:M3208,9,FALSE)</f>
        <v>2</v>
      </c>
      <c r="I874" t="str">
        <f>VLOOKUP(A874,'Medical Examinations'!A873:N3208,10,FALSE)</f>
        <v>No</v>
      </c>
      <c r="J874" t="str">
        <f>VLOOKUP(A874,'Medical Examinations'!A873:O3208,3,FALSE)</f>
        <v>Over Weight</v>
      </c>
      <c r="K874" t="str">
        <f>VLOOKUP(A874,'Medical Examinations'!A873:P3208,5,FALSE)</f>
        <v>Normal</v>
      </c>
      <c r="L874" t="str">
        <f>VLOOKUP(A874,Table1[#All],5,FALSE)</f>
        <v>16-Nov-1966</v>
      </c>
      <c r="M874" s="16">
        <f>VLOOKUP(A874,Table1[#All],8,FALSE)</f>
        <v>12282.03</v>
      </c>
      <c r="N874" t="str">
        <f>VLOOKUP(A874,Table1[#All],9,FALSE)</f>
        <v>tier - 3</v>
      </c>
      <c r="O874" t="str">
        <f>VLOOKUP(A874,Table1[#All],10,FALSE)</f>
        <v>tier - 1</v>
      </c>
      <c r="P874" t="str">
        <f>VLOOKUP(A874,Table1[#All],12,FALSE)</f>
        <v>R1025</v>
      </c>
      <c r="Q874">
        <f>VLOOKUP(A874,Table1[#All],6,FALSE)</f>
        <v>56</v>
      </c>
    </row>
    <row r="875" spans="1:17" x14ac:dyDescent="0.3">
      <c r="A875" s="10" t="s">
        <v>1496</v>
      </c>
      <c r="B875" t="str">
        <f>VLOOKUP(A875,'Customer Names'!A874:E3209,5,FALSE)</f>
        <v>Cavanaugh</v>
      </c>
      <c r="C875">
        <f>VLOOKUP(A875,'Medical Examinations'!A874:J3209,2,FALSE)</f>
        <v>33.534999999999997</v>
      </c>
      <c r="D875">
        <f>VLOOKUP(A875,'Medical Examinations'!A874:J3209,4,FALSE)</f>
        <v>8.24</v>
      </c>
      <c r="E875" t="str">
        <f>VLOOKUP(A875,'Medical Examinations'!A874:J3209,6,FALSE)</f>
        <v>Yes</v>
      </c>
      <c r="F875" t="str">
        <f>VLOOKUP(A875,'Medical Examinations'!A874:K3209,7,FALSE)</f>
        <v>No</v>
      </c>
      <c r="G875" t="str">
        <f>VLOOKUP(A875,'Medical Examinations'!A874:L3209,8,FALSE)</f>
        <v>No</v>
      </c>
      <c r="H875">
        <f>VLOOKUP(A875,'Medical Examinations'!A874:M3209,9,FALSE)</f>
        <v>0</v>
      </c>
      <c r="I875" t="str">
        <f>VLOOKUP(A875,'Medical Examinations'!A874:N3209,10,FALSE)</f>
        <v>No</v>
      </c>
      <c r="J875" t="str">
        <f>VLOOKUP(A875,'Medical Examinations'!A874:O3209,3,FALSE)</f>
        <v>Obesity</v>
      </c>
      <c r="K875" t="str">
        <f>VLOOKUP(A875,'Medical Examinations'!A874:P3209,5,FALSE)</f>
        <v>Diabetes</v>
      </c>
      <c r="L875" t="str">
        <f>VLOOKUP(A875,Table1[#All],5,FALSE)</f>
        <v>28-Aug-1967</v>
      </c>
      <c r="M875" s="16">
        <f>VLOOKUP(A875,Table1[#All],8,FALSE)</f>
        <v>12269.69</v>
      </c>
      <c r="N875" t="str">
        <f>VLOOKUP(A875,Table1[#All],9,FALSE)</f>
        <v>tier - 3</v>
      </c>
      <c r="O875" t="str">
        <f>VLOOKUP(A875,Table1[#All],10,FALSE)</f>
        <v>tier - 2</v>
      </c>
      <c r="P875" t="str">
        <f>VLOOKUP(A875,Table1[#All],12,FALSE)</f>
        <v>R1012</v>
      </c>
      <c r="Q875">
        <f>VLOOKUP(A875,Table1[#All],6,FALSE)</f>
        <v>55</v>
      </c>
    </row>
    <row r="876" spans="1:17" x14ac:dyDescent="0.3">
      <c r="A876" s="10" t="s">
        <v>1495</v>
      </c>
      <c r="B876" t="str">
        <f>VLOOKUP(A876,'Customer Names'!A875:E3210,5,FALSE)</f>
        <v>Amako</v>
      </c>
      <c r="C876">
        <f>VLOOKUP(A876,'Medical Examinations'!A875:J3210,2,FALSE)</f>
        <v>32.774999999999999</v>
      </c>
      <c r="D876">
        <f>VLOOKUP(A876,'Medical Examinations'!A875:J3210,4,FALSE)</f>
        <v>9.77</v>
      </c>
      <c r="E876" t="str">
        <f>VLOOKUP(A876,'Medical Examinations'!A875:J3210,6,FALSE)</f>
        <v>Yes</v>
      </c>
      <c r="F876" t="str">
        <f>VLOOKUP(A876,'Medical Examinations'!A875:K3210,7,FALSE)</f>
        <v>No</v>
      </c>
      <c r="G876" t="str">
        <f>VLOOKUP(A876,'Medical Examinations'!A875:L3210,8,FALSE)</f>
        <v>No</v>
      </c>
      <c r="H876">
        <f>VLOOKUP(A876,'Medical Examinations'!A875:M3210,9,FALSE)</f>
        <v>0</v>
      </c>
      <c r="I876" t="str">
        <f>VLOOKUP(A876,'Medical Examinations'!A875:N3210,10,FALSE)</f>
        <v>No</v>
      </c>
      <c r="J876" t="str">
        <f>VLOOKUP(A876,'Medical Examinations'!A875:O3210,3,FALSE)</f>
        <v>Obesity</v>
      </c>
      <c r="K876" t="str">
        <f>VLOOKUP(A876,'Medical Examinations'!A875:P3210,5,FALSE)</f>
        <v>Diabetes</v>
      </c>
      <c r="L876" t="str">
        <f>VLOOKUP(A876,Table1[#All],5,FALSE)</f>
        <v>30-Dec-1967</v>
      </c>
      <c r="M876" s="16">
        <f>VLOOKUP(A876,Table1[#All],8,FALSE)</f>
        <v>12268.63</v>
      </c>
      <c r="N876" t="str">
        <f>VLOOKUP(A876,Table1[#All],9,FALSE)</f>
        <v>tier - 3</v>
      </c>
      <c r="O876" t="str">
        <f>VLOOKUP(A876,Table1[#All],10,FALSE)</f>
        <v>tier - 1</v>
      </c>
      <c r="P876" t="str">
        <f>VLOOKUP(A876,Table1[#All],12,FALSE)</f>
        <v>R1012</v>
      </c>
      <c r="Q876">
        <f>VLOOKUP(A876,Table1[#All],6,FALSE)</f>
        <v>55</v>
      </c>
    </row>
    <row r="877" spans="1:17" x14ac:dyDescent="0.3">
      <c r="A877" s="10" t="s">
        <v>1494</v>
      </c>
      <c r="B877" t="str">
        <f>VLOOKUP(A877,'Customer Names'!A876:E3211,5,FALSE)</f>
        <v>Musa</v>
      </c>
      <c r="C877">
        <f>VLOOKUP(A877,'Medical Examinations'!A876:J3211,2,FALSE)</f>
        <v>37.51</v>
      </c>
      <c r="D877">
        <f>VLOOKUP(A877,'Medical Examinations'!A876:J3211,4,FALSE)</f>
        <v>5.5</v>
      </c>
      <c r="E877" t="str">
        <f>VLOOKUP(A877,'Medical Examinations'!A876:J3211,6,FALSE)</f>
        <v>Yes</v>
      </c>
      <c r="F877" t="str">
        <f>VLOOKUP(A877,'Medical Examinations'!A876:K3211,7,FALSE)</f>
        <v>No</v>
      </c>
      <c r="G877" t="str">
        <f>VLOOKUP(A877,'Medical Examinations'!A876:L3211,8,FALSE)</f>
        <v>No</v>
      </c>
      <c r="H877">
        <f>VLOOKUP(A877,'Medical Examinations'!A876:M3211,9,FALSE)</f>
        <v>2</v>
      </c>
      <c r="I877" t="str">
        <f>VLOOKUP(A877,'Medical Examinations'!A876:N3211,10,FALSE)</f>
        <v>No</v>
      </c>
      <c r="J877" t="str">
        <f>VLOOKUP(A877,'Medical Examinations'!A876:O3211,3,FALSE)</f>
        <v>Obesity</v>
      </c>
      <c r="K877" t="str">
        <f>VLOOKUP(A877,'Medical Examinations'!A876:P3211,5,FALSE)</f>
        <v>Normal</v>
      </c>
      <c r="L877" t="str">
        <f>VLOOKUP(A877,Table1[#All],5,FALSE)</f>
        <v>06-Dec-1966</v>
      </c>
      <c r="M877" s="16">
        <f>VLOOKUP(A877,Table1[#All],8,FALSE)</f>
        <v>12265.51</v>
      </c>
      <c r="N877" t="str">
        <f>VLOOKUP(A877,Table1[#All],9,FALSE)</f>
        <v>tier - 3</v>
      </c>
      <c r="O877" t="str">
        <f>VLOOKUP(A877,Table1[#All],10,FALSE)</f>
        <v>tier - 3</v>
      </c>
      <c r="P877" t="str">
        <f>VLOOKUP(A877,Table1[#All],12,FALSE)</f>
        <v>R1013</v>
      </c>
      <c r="Q877">
        <f>VLOOKUP(A877,Table1[#All],6,FALSE)</f>
        <v>56</v>
      </c>
    </row>
    <row r="878" spans="1:17" x14ac:dyDescent="0.3">
      <c r="A878" s="10" t="s">
        <v>1493</v>
      </c>
      <c r="B878" t="str">
        <f>VLOOKUP(A878,'Customer Names'!A877:E3212,5,FALSE)</f>
        <v>Phillippi</v>
      </c>
      <c r="C878">
        <f>VLOOKUP(A878,'Medical Examinations'!A877:J3212,2,FALSE)</f>
        <v>39.86</v>
      </c>
      <c r="D878">
        <f>VLOOKUP(A878,'Medical Examinations'!A877:J3212,4,FALSE)</f>
        <v>11.84</v>
      </c>
      <c r="E878" t="str">
        <f>VLOOKUP(A878,'Medical Examinations'!A877:J3212,6,FALSE)</f>
        <v>Yes</v>
      </c>
      <c r="F878" t="str">
        <f>VLOOKUP(A878,'Medical Examinations'!A877:K3212,7,FALSE)</f>
        <v>No</v>
      </c>
      <c r="G878" t="str">
        <f>VLOOKUP(A878,'Medical Examinations'!A877:L3212,8,FALSE)</f>
        <v>No</v>
      </c>
      <c r="H878">
        <f>VLOOKUP(A878,'Medical Examinations'!A877:M3212,9,FALSE)</f>
        <v>1</v>
      </c>
      <c r="I878" t="str">
        <f>VLOOKUP(A878,'Medical Examinations'!A877:N3212,10,FALSE)</f>
        <v>No</v>
      </c>
      <c r="J878" t="str">
        <f>VLOOKUP(A878,'Medical Examinations'!A877:O3212,3,FALSE)</f>
        <v>Obesity</v>
      </c>
      <c r="K878" t="str">
        <f>VLOOKUP(A878,'Medical Examinations'!A877:P3212,5,FALSE)</f>
        <v>Diabetes</v>
      </c>
      <c r="L878" t="str">
        <f>VLOOKUP(A878,Table1[#All],5,FALSE)</f>
        <v>13-Aug-1986</v>
      </c>
      <c r="M878" s="16">
        <f>VLOOKUP(A878,Table1[#All],8,FALSE)</f>
        <v>12255.04</v>
      </c>
      <c r="N878" t="str">
        <f>VLOOKUP(A878,Table1[#All],9,FALSE)</f>
        <v>tier - 3</v>
      </c>
      <c r="O878" t="str">
        <f>VLOOKUP(A878,Table1[#All],10,FALSE)</f>
        <v>tier - 2</v>
      </c>
      <c r="P878" t="str">
        <f>VLOOKUP(A878,Table1[#All],12,FALSE)</f>
        <v>R1026</v>
      </c>
      <c r="Q878">
        <f>VLOOKUP(A878,Table1[#All],6,FALSE)</f>
        <v>36</v>
      </c>
    </row>
    <row r="879" spans="1:17" x14ac:dyDescent="0.3">
      <c r="A879" s="10" t="s">
        <v>1492</v>
      </c>
      <c r="B879" t="str">
        <f>VLOOKUP(A879,'Customer Names'!A878:E3213,5,FALSE)</f>
        <v>Hoskins</v>
      </c>
      <c r="C879">
        <f>VLOOKUP(A879,'Medical Examinations'!A878:J3213,2,FALSE)</f>
        <v>42.13</v>
      </c>
      <c r="D879">
        <f>VLOOKUP(A879,'Medical Examinations'!A878:J3213,4,FALSE)</f>
        <v>4.66</v>
      </c>
      <c r="E879" t="str">
        <f>VLOOKUP(A879,'Medical Examinations'!A878:J3213,6,FALSE)</f>
        <v>No</v>
      </c>
      <c r="F879" t="str">
        <f>VLOOKUP(A879,'Medical Examinations'!A878:K3213,7,FALSE)</f>
        <v>No</v>
      </c>
      <c r="G879" t="str">
        <f>VLOOKUP(A879,'Medical Examinations'!A878:L3213,8,FALSE)</f>
        <v>No</v>
      </c>
      <c r="H879">
        <f>VLOOKUP(A879,'Medical Examinations'!A878:M3213,9,FALSE)</f>
        <v>0</v>
      </c>
      <c r="I879" t="str">
        <f>VLOOKUP(A879,'Medical Examinations'!A878:N3213,10,FALSE)</f>
        <v>No</v>
      </c>
      <c r="J879" t="str">
        <f>VLOOKUP(A879,'Medical Examinations'!A878:O3213,3,FALSE)</f>
        <v>Obesity</v>
      </c>
      <c r="K879" t="str">
        <f>VLOOKUP(A879,'Medical Examinations'!A878:P3213,5,FALSE)</f>
        <v>Normal</v>
      </c>
      <c r="L879" t="str">
        <f>VLOOKUP(A879,Table1[#All],5,FALSE)</f>
        <v>23-Nov-1989</v>
      </c>
      <c r="M879" s="16">
        <f>VLOOKUP(A879,Table1[#All],8,FALSE)</f>
        <v>12254.44</v>
      </c>
      <c r="N879" t="str">
        <f>VLOOKUP(A879,Table1[#All],9,FALSE)</f>
        <v>tier - 3</v>
      </c>
      <c r="O879" t="str">
        <f>VLOOKUP(A879,Table1[#All],10,FALSE)</f>
        <v>tier - 3</v>
      </c>
      <c r="P879" t="str">
        <f>VLOOKUP(A879,Table1[#All],12,FALSE)</f>
        <v>R1026</v>
      </c>
      <c r="Q879">
        <f>VLOOKUP(A879,Table1[#All],6,FALSE)</f>
        <v>33</v>
      </c>
    </row>
    <row r="880" spans="1:17" x14ac:dyDescent="0.3">
      <c r="A880" s="10" t="s">
        <v>1491</v>
      </c>
      <c r="B880" t="str">
        <f>VLOOKUP(A880,'Customer Names'!A879:E3214,5,FALSE)</f>
        <v>Imbalzano Zegar</v>
      </c>
      <c r="C880">
        <f>VLOOKUP(A880,'Medical Examinations'!A879:J3214,2,FALSE)</f>
        <v>35.99</v>
      </c>
      <c r="D880">
        <f>VLOOKUP(A880,'Medical Examinations'!A879:J3214,4,FALSE)</f>
        <v>11.11</v>
      </c>
      <c r="E880" t="str">
        <f>VLOOKUP(A880,'Medical Examinations'!A879:J3214,6,FALSE)</f>
        <v>No</v>
      </c>
      <c r="F880" t="str">
        <f>VLOOKUP(A880,'Medical Examinations'!A879:K3214,7,FALSE)</f>
        <v>No</v>
      </c>
      <c r="G880" t="str">
        <f>VLOOKUP(A880,'Medical Examinations'!A879:L3214,8,FALSE)</f>
        <v>No</v>
      </c>
      <c r="H880">
        <f>VLOOKUP(A880,'Medical Examinations'!A879:M3214,9,FALSE)</f>
        <v>0</v>
      </c>
      <c r="I880" t="str">
        <f>VLOOKUP(A880,'Medical Examinations'!A879:N3214,10,FALSE)</f>
        <v>No</v>
      </c>
      <c r="J880" t="str">
        <f>VLOOKUP(A880,'Medical Examinations'!A879:O3214,3,FALSE)</f>
        <v>Obesity</v>
      </c>
      <c r="K880" t="str">
        <f>VLOOKUP(A880,'Medical Examinations'!A879:P3214,5,FALSE)</f>
        <v>Diabetes</v>
      </c>
      <c r="L880" t="str">
        <f>VLOOKUP(A880,Table1[#All],5,FALSE)</f>
        <v>23-Jun-1974</v>
      </c>
      <c r="M880" s="16">
        <f>VLOOKUP(A880,Table1[#All],8,FALSE)</f>
        <v>12245.17</v>
      </c>
      <c r="N880" t="str">
        <f>VLOOKUP(A880,Table1[#All],9,FALSE)</f>
        <v>tier - 3</v>
      </c>
      <c r="O880" t="str">
        <f>VLOOKUP(A880,Table1[#All],10,FALSE)</f>
        <v>tier - 1</v>
      </c>
      <c r="P880" t="str">
        <f>VLOOKUP(A880,Table1[#All],12,FALSE)</f>
        <v>R1012</v>
      </c>
      <c r="Q880">
        <f>VLOOKUP(A880,Table1[#All],6,FALSE)</f>
        <v>48</v>
      </c>
    </row>
    <row r="881" spans="1:17" x14ac:dyDescent="0.3">
      <c r="A881" s="10" t="s">
        <v>1490</v>
      </c>
      <c r="B881" t="str">
        <f>VLOOKUP(A881,'Customer Names'!A880:E3215,5,FALSE)</f>
        <v>Triedman</v>
      </c>
      <c r="C881">
        <f>VLOOKUP(A881,'Medical Examinations'!A880:J3215,2,FALSE)</f>
        <v>35.200000000000003</v>
      </c>
      <c r="D881">
        <f>VLOOKUP(A881,'Medical Examinations'!A880:J3215,4,FALSE)</f>
        <v>7.72</v>
      </c>
      <c r="E881" t="str">
        <f>VLOOKUP(A881,'Medical Examinations'!A880:J3215,6,FALSE)</f>
        <v>Yes</v>
      </c>
      <c r="F881" t="str">
        <f>VLOOKUP(A881,'Medical Examinations'!A880:K3215,7,FALSE)</f>
        <v>No</v>
      </c>
      <c r="G881" t="str">
        <f>VLOOKUP(A881,'Medical Examinations'!A880:L3215,8,FALSE)</f>
        <v>Yes</v>
      </c>
      <c r="H881">
        <f>VLOOKUP(A881,'Medical Examinations'!A880:M3215,9,FALSE)</f>
        <v>1</v>
      </c>
      <c r="I881" t="str">
        <f>VLOOKUP(A881,'Medical Examinations'!A880:N3215,10,FALSE)</f>
        <v>No</v>
      </c>
      <c r="J881" t="str">
        <f>VLOOKUP(A881,'Medical Examinations'!A880:O3215,3,FALSE)</f>
        <v>Obesity</v>
      </c>
      <c r="K881" t="str">
        <f>VLOOKUP(A881,'Medical Examinations'!A880:P3215,5,FALSE)</f>
        <v>Diabetes</v>
      </c>
      <c r="L881" t="str">
        <f>VLOOKUP(A881,Table1[#All],5,FALSE)</f>
        <v>17-Jul-1963</v>
      </c>
      <c r="M881" s="16">
        <f>VLOOKUP(A881,Table1[#All],8,FALSE)</f>
        <v>12244.53</v>
      </c>
      <c r="N881" t="str">
        <f>VLOOKUP(A881,Table1[#All],9,FALSE)</f>
        <v>tier - 3</v>
      </c>
      <c r="O881" t="str">
        <f>VLOOKUP(A881,Table1[#All],10,FALSE)</f>
        <v>tier - 1</v>
      </c>
      <c r="P881" t="str">
        <f>VLOOKUP(A881,Table1[#All],12,FALSE)</f>
        <v>R1013</v>
      </c>
      <c r="Q881">
        <f>VLOOKUP(A881,Table1[#All],6,FALSE)</f>
        <v>59</v>
      </c>
    </row>
    <row r="882" spans="1:17" x14ac:dyDescent="0.3">
      <c r="A882" s="10" t="s">
        <v>1489</v>
      </c>
      <c r="B882" t="str">
        <f>VLOOKUP(A882,'Customer Names'!A881:E3216,5,FALSE)</f>
        <v>Lovuolo</v>
      </c>
      <c r="C882">
        <f>VLOOKUP(A882,'Medical Examinations'!A881:J3216,2,FALSE)</f>
        <v>29.91</v>
      </c>
      <c r="D882">
        <f>VLOOKUP(A882,'Medical Examinations'!A881:J3216,4,FALSE)</f>
        <v>5.55</v>
      </c>
      <c r="E882" t="str">
        <f>VLOOKUP(A882,'Medical Examinations'!A881:J3216,6,FALSE)</f>
        <v>Yes</v>
      </c>
      <c r="F882" t="str">
        <f>VLOOKUP(A882,'Medical Examinations'!A881:K3216,7,FALSE)</f>
        <v>No</v>
      </c>
      <c r="G882" t="str">
        <f>VLOOKUP(A882,'Medical Examinations'!A881:L3216,8,FALSE)</f>
        <v>No</v>
      </c>
      <c r="H882">
        <f>VLOOKUP(A882,'Medical Examinations'!A881:M3216,9,FALSE)</f>
        <v>2</v>
      </c>
      <c r="I882" t="str">
        <f>VLOOKUP(A882,'Medical Examinations'!A881:N3216,10,FALSE)</f>
        <v>No</v>
      </c>
      <c r="J882" t="str">
        <f>VLOOKUP(A882,'Medical Examinations'!A881:O3216,3,FALSE)</f>
        <v>Obesity</v>
      </c>
      <c r="K882" t="str">
        <f>VLOOKUP(A882,'Medical Examinations'!A881:P3216,5,FALSE)</f>
        <v>Normal</v>
      </c>
      <c r="L882" t="str">
        <f>VLOOKUP(A882,Table1[#All],5,FALSE)</f>
        <v>29-Jul-1966</v>
      </c>
      <c r="M882" s="16">
        <f>VLOOKUP(A882,Table1[#All],8,FALSE)</f>
        <v>12237.73</v>
      </c>
      <c r="N882" t="str">
        <f>VLOOKUP(A882,Table1[#All],9,FALSE)</f>
        <v>tier - 3</v>
      </c>
      <c r="O882" t="str">
        <f>VLOOKUP(A882,Table1[#All],10,FALSE)</f>
        <v>tier - 3</v>
      </c>
      <c r="P882" t="str">
        <f>VLOOKUP(A882,Table1[#All],12,FALSE)</f>
        <v>R1012</v>
      </c>
      <c r="Q882">
        <f>VLOOKUP(A882,Table1[#All],6,FALSE)</f>
        <v>56</v>
      </c>
    </row>
    <row r="883" spans="1:17" x14ac:dyDescent="0.3">
      <c r="A883" s="10" t="s">
        <v>1488</v>
      </c>
      <c r="B883" t="str">
        <f>VLOOKUP(A883,'Customer Names'!A882:E3217,5,FALSE)</f>
        <v>Chung</v>
      </c>
      <c r="C883">
        <f>VLOOKUP(A883,'Medical Examinations'!A882:J3217,2,FALSE)</f>
        <v>36.479999999999997</v>
      </c>
      <c r="D883">
        <f>VLOOKUP(A883,'Medical Examinations'!A882:J3217,4,FALSE)</f>
        <v>5.05</v>
      </c>
      <c r="E883" t="str">
        <f>VLOOKUP(A883,'Medical Examinations'!A882:J3217,6,FALSE)</f>
        <v>Yes</v>
      </c>
      <c r="F883" t="str">
        <f>VLOOKUP(A883,'Medical Examinations'!A882:K3217,7,FALSE)</f>
        <v>No</v>
      </c>
      <c r="G883" t="str">
        <f>VLOOKUP(A883,'Medical Examinations'!A882:L3217,8,FALSE)</f>
        <v>No</v>
      </c>
      <c r="H883">
        <f>VLOOKUP(A883,'Medical Examinations'!A882:M3217,9,FALSE)</f>
        <v>1</v>
      </c>
      <c r="I883" t="str">
        <f>VLOOKUP(A883,'Medical Examinations'!A882:N3217,10,FALSE)</f>
        <v>No</v>
      </c>
      <c r="J883" t="str">
        <f>VLOOKUP(A883,'Medical Examinations'!A882:O3217,3,FALSE)</f>
        <v>Obesity</v>
      </c>
      <c r="K883" t="str">
        <f>VLOOKUP(A883,'Medical Examinations'!A882:P3217,5,FALSE)</f>
        <v>Normal</v>
      </c>
      <c r="L883" t="str">
        <f>VLOOKUP(A883,Table1[#All],5,FALSE)</f>
        <v>15-Oct-1964</v>
      </c>
      <c r="M883" s="16">
        <f>VLOOKUP(A883,Table1[#All],8,FALSE)</f>
        <v>12235.84</v>
      </c>
      <c r="N883" t="str">
        <f>VLOOKUP(A883,Table1[#All],9,FALSE)</f>
        <v>tier - 3</v>
      </c>
      <c r="O883" t="str">
        <f>VLOOKUP(A883,Table1[#All],10,FALSE)</f>
        <v>tier - 3</v>
      </c>
      <c r="P883" t="str">
        <f>VLOOKUP(A883,Table1[#All],12,FALSE)</f>
        <v>R1012</v>
      </c>
      <c r="Q883">
        <f>VLOOKUP(A883,Table1[#All],6,FALSE)</f>
        <v>58</v>
      </c>
    </row>
    <row r="884" spans="1:17" x14ac:dyDescent="0.3">
      <c r="A884" s="10" t="s">
        <v>1487</v>
      </c>
      <c r="B884" t="str">
        <f>VLOOKUP(A884,'Customer Names'!A883:E3218,5,FALSE)</f>
        <v>Newsom</v>
      </c>
      <c r="C884">
        <f>VLOOKUP(A884,'Medical Examinations'!A883:J3218,2,FALSE)</f>
        <v>27.5</v>
      </c>
      <c r="D884">
        <f>VLOOKUP(A884,'Medical Examinations'!A883:J3218,4,FALSE)</f>
        <v>8.69</v>
      </c>
      <c r="E884" t="str">
        <f>VLOOKUP(A884,'Medical Examinations'!A883:J3218,6,FALSE)</f>
        <v>Yes</v>
      </c>
      <c r="F884" t="str">
        <f>VLOOKUP(A884,'Medical Examinations'!A883:K3218,7,FALSE)</f>
        <v>No</v>
      </c>
      <c r="G884" t="str">
        <f>VLOOKUP(A884,'Medical Examinations'!A883:L3218,8,FALSE)</f>
        <v>Yes</v>
      </c>
      <c r="H884">
        <f>VLOOKUP(A884,'Medical Examinations'!A883:M3218,9,FALSE)</f>
        <v>1</v>
      </c>
      <c r="I884" t="str">
        <f>VLOOKUP(A884,'Medical Examinations'!A883:N3218,10,FALSE)</f>
        <v>No</v>
      </c>
      <c r="J884" t="str">
        <f>VLOOKUP(A884,'Medical Examinations'!A883:O3218,3,FALSE)</f>
        <v>Over Weight</v>
      </c>
      <c r="K884" t="str">
        <f>VLOOKUP(A884,'Medical Examinations'!A883:P3218,5,FALSE)</f>
        <v>Diabetes</v>
      </c>
      <c r="L884" t="str">
        <f>VLOOKUP(A884,Table1[#All],5,FALSE)</f>
        <v>19-Jul-1963</v>
      </c>
      <c r="M884" s="16">
        <f>VLOOKUP(A884,Table1[#All],8,FALSE)</f>
        <v>12233.83</v>
      </c>
      <c r="N884" t="str">
        <f>VLOOKUP(A884,Table1[#All],9,FALSE)</f>
        <v>tier - 3</v>
      </c>
      <c r="O884" t="str">
        <f>VLOOKUP(A884,Table1[#All],10,FALSE)</f>
        <v>tier - 1</v>
      </c>
      <c r="P884" t="str">
        <f>VLOOKUP(A884,Table1[#All],12,FALSE)</f>
        <v>R1011</v>
      </c>
      <c r="Q884">
        <f>VLOOKUP(A884,Table1[#All],6,FALSE)</f>
        <v>59</v>
      </c>
    </row>
    <row r="885" spans="1:17" x14ac:dyDescent="0.3">
      <c r="A885" s="10" t="s">
        <v>1486</v>
      </c>
      <c r="B885" t="str">
        <f>VLOOKUP(A885,'Customer Names'!A884:E3219,5,FALSE)</f>
        <v>Harrington</v>
      </c>
      <c r="C885">
        <f>VLOOKUP(A885,'Medical Examinations'!A884:J3219,2,FALSE)</f>
        <v>33.44</v>
      </c>
      <c r="D885">
        <f>VLOOKUP(A885,'Medical Examinations'!A884:J3219,4,FALSE)</f>
        <v>5.9</v>
      </c>
      <c r="E885" t="str">
        <f>VLOOKUP(A885,'Medical Examinations'!A884:J3219,6,FALSE)</f>
        <v>Yes</v>
      </c>
      <c r="F885" t="str">
        <f>VLOOKUP(A885,'Medical Examinations'!A884:K3219,7,FALSE)</f>
        <v>No</v>
      </c>
      <c r="G885" t="str">
        <f>VLOOKUP(A885,'Medical Examinations'!A884:L3219,8,FALSE)</f>
        <v>No</v>
      </c>
      <c r="H885">
        <f>VLOOKUP(A885,'Medical Examinations'!A884:M3219,9,FALSE)</f>
        <v>1</v>
      </c>
      <c r="I885" t="str">
        <f>VLOOKUP(A885,'Medical Examinations'!A884:N3219,10,FALSE)</f>
        <v>No</v>
      </c>
      <c r="J885" t="str">
        <f>VLOOKUP(A885,'Medical Examinations'!A884:O3219,3,FALSE)</f>
        <v>Obesity</v>
      </c>
      <c r="K885" t="str">
        <f>VLOOKUP(A885,'Medical Examinations'!A884:P3219,5,FALSE)</f>
        <v>Prediabetes</v>
      </c>
      <c r="L885" t="str">
        <f>VLOOKUP(A885,Table1[#All],5,FALSE)</f>
        <v>24-Jun-1964</v>
      </c>
      <c r="M885" s="16">
        <f>VLOOKUP(A885,Table1[#All],8,FALSE)</f>
        <v>12231.61</v>
      </c>
      <c r="N885" t="str">
        <f>VLOOKUP(A885,Table1[#All],9,FALSE)</f>
        <v>tier - 3</v>
      </c>
      <c r="O885" t="str">
        <f>VLOOKUP(A885,Table1[#All],10,FALSE)</f>
        <v>tier - 3</v>
      </c>
      <c r="P885" t="str">
        <f>VLOOKUP(A885,Table1[#All],12,FALSE)</f>
        <v>R1012</v>
      </c>
      <c r="Q885">
        <f>VLOOKUP(A885,Table1[#All],6,FALSE)</f>
        <v>58</v>
      </c>
    </row>
    <row r="886" spans="1:17" x14ac:dyDescent="0.3">
      <c r="A886" s="10" t="s">
        <v>1485</v>
      </c>
      <c r="B886" t="str">
        <f>VLOOKUP(A886,'Customer Names'!A885:E3220,5,FALSE)</f>
        <v>Hoffman</v>
      </c>
      <c r="C886">
        <f>VLOOKUP(A886,'Medical Examinations'!A885:J3220,2,FALSE)</f>
        <v>28.215</v>
      </c>
      <c r="D886">
        <f>VLOOKUP(A886,'Medical Examinations'!A885:J3220,4,FALSE)</f>
        <v>6.29</v>
      </c>
      <c r="E886" t="str">
        <f>VLOOKUP(A886,'Medical Examinations'!A885:J3220,6,FALSE)</f>
        <v>Yes</v>
      </c>
      <c r="F886" t="str">
        <f>VLOOKUP(A886,'Medical Examinations'!A885:K3220,7,FALSE)</f>
        <v>No</v>
      </c>
      <c r="G886" t="str">
        <f>VLOOKUP(A886,'Medical Examinations'!A885:L3220,8,FALSE)</f>
        <v>No</v>
      </c>
      <c r="H886">
        <f>VLOOKUP(A886,'Medical Examinations'!A885:M3220,9,FALSE)</f>
        <v>1</v>
      </c>
      <c r="I886" t="str">
        <f>VLOOKUP(A886,'Medical Examinations'!A885:N3220,10,FALSE)</f>
        <v>No</v>
      </c>
      <c r="J886" t="str">
        <f>VLOOKUP(A886,'Medical Examinations'!A885:O3220,3,FALSE)</f>
        <v>Over Weight</v>
      </c>
      <c r="K886" t="str">
        <f>VLOOKUP(A886,'Medical Examinations'!A885:P3220,5,FALSE)</f>
        <v>Prediabetes</v>
      </c>
      <c r="L886" t="str">
        <f>VLOOKUP(A886,Table1[#All],5,FALSE)</f>
        <v>02-Jul-1964</v>
      </c>
      <c r="M886" s="16">
        <f>VLOOKUP(A886,Table1[#All],8,FALSE)</f>
        <v>12224.35</v>
      </c>
      <c r="N886" t="str">
        <f>VLOOKUP(A886,Table1[#All],9,FALSE)</f>
        <v>tier - 3</v>
      </c>
      <c r="O886" t="str">
        <f>VLOOKUP(A886,Table1[#All],10,FALSE)</f>
        <v>tier - 1</v>
      </c>
      <c r="P886" t="str">
        <f>VLOOKUP(A886,Table1[#All],12,FALSE)</f>
        <v>R1012</v>
      </c>
      <c r="Q886">
        <f>VLOOKUP(A886,Table1[#All],6,FALSE)</f>
        <v>58</v>
      </c>
    </row>
    <row r="887" spans="1:17" x14ac:dyDescent="0.3">
      <c r="A887" s="10" t="s">
        <v>1484</v>
      </c>
      <c r="B887" t="str">
        <f>VLOOKUP(A887,'Customer Names'!A886:E3221,5,FALSE)</f>
        <v>Van Vugt</v>
      </c>
      <c r="C887">
        <f>VLOOKUP(A887,'Medical Examinations'!A886:J3221,2,FALSE)</f>
        <v>27.17</v>
      </c>
      <c r="D887">
        <f>VLOOKUP(A887,'Medical Examinations'!A886:J3221,4,FALSE)</f>
        <v>5.84</v>
      </c>
      <c r="E887" t="str">
        <f>VLOOKUP(A887,'Medical Examinations'!A886:J3221,6,FALSE)</f>
        <v>Yes</v>
      </c>
      <c r="F887" t="str">
        <f>VLOOKUP(A887,'Medical Examinations'!A886:K3221,7,FALSE)</f>
        <v>No</v>
      </c>
      <c r="G887" t="str">
        <f>VLOOKUP(A887,'Medical Examinations'!A886:L3221,8,FALSE)</f>
        <v>No</v>
      </c>
      <c r="H887">
        <f>VLOOKUP(A887,'Medical Examinations'!A886:M3221,9,FALSE)</f>
        <v>1</v>
      </c>
      <c r="I887" t="str">
        <f>VLOOKUP(A887,'Medical Examinations'!A886:N3221,10,FALSE)</f>
        <v>No</v>
      </c>
      <c r="J887" t="str">
        <f>VLOOKUP(A887,'Medical Examinations'!A886:O3221,3,FALSE)</f>
        <v>Over Weight</v>
      </c>
      <c r="K887" t="str">
        <f>VLOOKUP(A887,'Medical Examinations'!A886:P3221,5,FALSE)</f>
        <v>Prediabetes</v>
      </c>
      <c r="L887" t="str">
        <f>VLOOKUP(A887,Table1[#All],5,FALSE)</f>
        <v>20-Jul-1964</v>
      </c>
      <c r="M887" s="16">
        <f>VLOOKUP(A887,Table1[#All],8,FALSE)</f>
        <v>12222.9</v>
      </c>
      <c r="N887" t="str">
        <f>VLOOKUP(A887,Table1[#All],9,FALSE)</f>
        <v>tier - 3</v>
      </c>
      <c r="O887" t="str">
        <f>VLOOKUP(A887,Table1[#All],10,FALSE)</f>
        <v>tier - 2</v>
      </c>
      <c r="P887" t="str">
        <f>VLOOKUP(A887,Table1[#All],12,FALSE)</f>
        <v>R1012</v>
      </c>
      <c r="Q887">
        <f>VLOOKUP(A887,Table1[#All],6,FALSE)</f>
        <v>58</v>
      </c>
    </row>
    <row r="888" spans="1:17" x14ac:dyDescent="0.3">
      <c r="A888" s="10" t="s">
        <v>1483</v>
      </c>
      <c r="B888" t="str">
        <f>VLOOKUP(A888,'Customer Names'!A887:E3222,5,FALSE)</f>
        <v>Feehley</v>
      </c>
      <c r="C888">
        <f>VLOOKUP(A888,'Medical Examinations'!A887:J3222,2,FALSE)</f>
        <v>35.380000000000003</v>
      </c>
      <c r="D888">
        <f>VLOOKUP(A888,'Medical Examinations'!A887:J3222,4,FALSE)</f>
        <v>6.12</v>
      </c>
      <c r="E888" t="str">
        <f>VLOOKUP(A888,'Medical Examinations'!A887:J3222,6,FALSE)</f>
        <v>No</v>
      </c>
      <c r="F888" t="str">
        <f>VLOOKUP(A888,'Medical Examinations'!A887:K3222,7,FALSE)</f>
        <v>No</v>
      </c>
      <c r="G888" t="str">
        <f>VLOOKUP(A888,'Medical Examinations'!A887:L3222,8,FALSE)</f>
        <v>No</v>
      </c>
      <c r="H888">
        <f>VLOOKUP(A888,'Medical Examinations'!A887:M3222,9,FALSE)</f>
        <v>0</v>
      </c>
      <c r="I888" t="str">
        <f>VLOOKUP(A888,'Medical Examinations'!A887:N3222,10,FALSE)</f>
        <v>No</v>
      </c>
      <c r="J888" t="str">
        <f>VLOOKUP(A888,'Medical Examinations'!A887:O3222,3,FALSE)</f>
        <v>Obesity</v>
      </c>
      <c r="K888" t="str">
        <f>VLOOKUP(A888,'Medical Examinations'!A887:P3222,5,FALSE)</f>
        <v>Prediabetes</v>
      </c>
      <c r="L888" t="str">
        <f>VLOOKUP(A888,Table1[#All],5,FALSE)</f>
        <v>14-Aug-1977</v>
      </c>
      <c r="M888" s="16">
        <f>VLOOKUP(A888,Table1[#All],8,FALSE)</f>
        <v>12218.7</v>
      </c>
      <c r="N888" t="str">
        <f>VLOOKUP(A888,Table1[#All],9,FALSE)</f>
        <v>tier - 3</v>
      </c>
      <c r="O888" t="str">
        <f>VLOOKUP(A888,Table1[#All],10,FALSE)</f>
        <v>tier - 1</v>
      </c>
      <c r="P888" t="str">
        <f>VLOOKUP(A888,Table1[#All],12,FALSE)</f>
        <v>R1012</v>
      </c>
      <c r="Q888">
        <f>VLOOKUP(A888,Table1[#All],6,FALSE)</f>
        <v>45</v>
      </c>
    </row>
    <row r="889" spans="1:17" x14ac:dyDescent="0.3">
      <c r="A889" s="10" t="s">
        <v>1482</v>
      </c>
      <c r="B889" t="str">
        <f>VLOOKUP(A889,'Customer Names'!A888:E3223,5,FALSE)</f>
        <v>Ashworth</v>
      </c>
      <c r="C889">
        <f>VLOOKUP(A889,'Medical Examinations'!A888:J3223,2,FALSE)</f>
        <v>43.48</v>
      </c>
      <c r="D889">
        <f>VLOOKUP(A889,'Medical Examinations'!A888:J3223,4,FALSE)</f>
        <v>6.24</v>
      </c>
      <c r="E889" t="str">
        <f>VLOOKUP(A889,'Medical Examinations'!A888:J3223,6,FALSE)</f>
        <v>No</v>
      </c>
      <c r="F889" t="str">
        <f>VLOOKUP(A889,'Medical Examinations'!A888:K3223,7,FALSE)</f>
        <v>No</v>
      </c>
      <c r="G889" t="str">
        <f>VLOOKUP(A889,'Medical Examinations'!A888:L3223,8,FALSE)</f>
        <v>No</v>
      </c>
      <c r="H889">
        <f>VLOOKUP(A889,'Medical Examinations'!A888:M3223,9,FALSE)</f>
        <v>0</v>
      </c>
      <c r="I889" t="str">
        <f>VLOOKUP(A889,'Medical Examinations'!A888:N3223,10,FALSE)</f>
        <v>No</v>
      </c>
      <c r="J889" t="str">
        <f>VLOOKUP(A889,'Medical Examinations'!A888:O3223,3,FALSE)</f>
        <v>Obesity</v>
      </c>
      <c r="K889" t="str">
        <f>VLOOKUP(A889,'Medical Examinations'!A888:P3223,5,FALSE)</f>
        <v>Prediabetes</v>
      </c>
      <c r="L889" t="str">
        <f>VLOOKUP(A889,Table1[#All],5,FALSE)</f>
        <v>29-Aug-1991</v>
      </c>
      <c r="M889" s="16">
        <f>VLOOKUP(A889,Table1[#All],8,FALSE)</f>
        <v>12198.64</v>
      </c>
      <c r="N889" t="str">
        <f>VLOOKUP(A889,Table1[#All],9,FALSE)</f>
        <v>tier - 3</v>
      </c>
      <c r="O889" t="str">
        <f>VLOOKUP(A889,Table1[#All],10,FALSE)</f>
        <v>tier - 3</v>
      </c>
      <c r="P889" t="str">
        <f>VLOOKUP(A889,Table1[#All],12,FALSE)</f>
        <v>R1026</v>
      </c>
      <c r="Q889">
        <f>VLOOKUP(A889,Table1[#All],6,FALSE)</f>
        <v>31</v>
      </c>
    </row>
    <row r="890" spans="1:17" x14ac:dyDescent="0.3">
      <c r="A890" s="10" t="s">
        <v>1481</v>
      </c>
      <c r="B890" t="str">
        <f>VLOOKUP(A890,'Customer Names'!A889:E3224,5,FALSE)</f>
        <v>Hansen</v>
      </c>
      <c r="C890">
        <f>VLOOKUP(A890,'Medical Examinations'!A889:J3224,2,FALSE)</f>
        <v>41.73</v>
      </c>
      <c r="D890">
        <f>VLOOKUP(A890,'Medical Examinations'!A889:J3224,4,FALSE)</f>
        <v>6.25</v>
      </c>
      <c r="E890" t="str">
        <f>VLOOKUP(A890,'Medical Examinations'!A889:J3224,6,FALSE)</f>
        <v>No</v>
      </c>
      <c r="F890" t="str">
        <f>VLOOKUP(A890,'Medical Examinations'!A889:K3224,7,FALSE)</f>
        <v>No</v>
      </c>
      <c r="G890" t="str">
        <f>VLOOKUP(A890,'Medical Examinations'!A889:L3224,8,FALSE)</f>
        <v>No</v>
      </c>
      <c r="H890">
        <f>VLOOKUP(A890,'Medical Examinations'!A889:M3224,9,FALSE)</f>
        <v>1</v>
      </c>
      <c r="I890" t="str">
        <f>VLOOKUP(A890,'Medical Examinations'!A889:N3224,10,FALSE)</f>
        <v>No</v>
      </c>
      <c r="J890" t="str">
        <f>VLOOKUP(A890,'Medical Examinations'!A889:O3224,3,FALSE)</f>
        <v>Obesity</v>
      </c>
      <c r="K890" t="str">
        <f>VLOOKUP(A890,'Medical Examinations'!A889:P3224,5,FALSE)</f>
        <v>Prediabetes</v>
      </c>
      <c r="L890" t="str">
        <f>VLOOKUP(A890,Table1[#All],5,FALSE)</f>
        <v>05-Oct-1987</v>
      </c>
      <c r="M890" s="16">
        <f>VLOOKUP(A890,Table1[#All],8,FALSE)</f>
        <v>12148.2</v>
      </c>
      <c r="N890" t="str">
        <f>VLOOKUP(A890,Table1[#All],9,FALSE)</f>
        <v>tier - 3</v>
      </c>
      <c r="O890" t="str">
        <f>VLOOKUP(A890,Table1[#All],10,FALSE)</f>
        <v>tier - 3</v>
      </c>
      <c r="P890" t="str">
        <f>VLOOKUP(A890,Table1[#All],12,FALSE)</f>
        <v>R1012</v>
      </c>
      <c r="Q890">
        <f>VLOOKUP(A890,Table1[#All],6,FALSE)</f>
        <v>35</v>
      </c>
    </row>
    <row r="891" spans="1:17" x14ac:dyDescent="0.3">
      <c r="A891" s="10" t="s">
        <v>1480</v>
      </c>
      <c r="B891" t="str">
        <f>VLOOKUP(A891,'Customer Names'!A890:E3225,5,FALSE)</f>
        <v>Czyz</v>
      </c>
      <c r="C891">
        <f>VLOOKUP(A891,'Medical Examinations'!A890:J3225,2,FALSE)</f>
        <v>28.9</v>
      </c>
      <c r="D891">
        <f>VLOOKUP(A891,'Medical Examinations'!A890:J3225,4,FALSE)</f>
        <v>11.96</v>
      </c>
      <c r="E891" t="str">
        <f>VLOOKUP(A891,'Medical Examinations'!A890:J3225,6,FALSE)</f>
        <v>No</v>
      </c>
      <c r="F891" t="str">
        <f>VLOOKUP(A891,'Medical Examinations'!A890:K3225,7,FALSE)</f>
        <v>No</v>
      </c>
      <c r="G891" t="str">
        <f>VLOOKUP(A891,'Medical Examinations'!A890:L3225,8,FALSE)</f>
        <v>No</v>
      </c>
      <c r="H891">
        <f>VLOOKUP(A891,'Medical Examinations'!A890:M3225,9,FALSE)</f>
        <v>0</v>
      </c>
      <c r="I891" t="str">
        <f>VLOOKUP(A891,'Medical Examinations'!A890:N3225,10,FALSE)</f>
        <v>No</v>
      </c>
      <c r="J891" t="str">
        <f>VLOOKUP(A891,'Medical Examinations'!A890:O3225,3,FALSE)</f>
        <v>Over Weight</v>
      </c>
      <c r="K891" t="str">
        <f>VLOOKUP(A891,'Medical Examinations'!A890:P3225,5,FALSE)</f>
        <v>Diabetes</v>
      </c>
      <c r="L891" t="str">
        <f>VLOOKUP(A891,Table1[#All],5,FALSE)</f>
        <v>15-Sep-1962</v>
      </c>
      <c r="M891" s="16">
        <f>VLOOKUP(A891,Table1[#All],8,FALSE)</f>
        <v>12146.97</v>
      </c>
      <c r="N891" t="str">
        <f>VLOOKUP(A891,Table1[#All],9,FALSE)</f>
        <v>tier - 3</v>
      </c>
      <c r="O891" t="str">
        <f>VLOOKUP(A891,Table1[#All],10,FALSE)</f>
        <v>tier - 3</v>
      </c>
      <c r="P891" t="str">
        <f>VLOOKUP(A891,Table1[#All],12,FALSE)</f>
        <v>R1011</v>
      </c>
      <c r="Q891">
        <f>VLOOKUP(A891,Table1[#All],6,FALSE)</f>
        <v>60</v>
      </c>
    </row>
    <row r="892" spans="1:17" x14ac:dyDescent="0.3">
      <c r="A892" s="10" t="s">
        <v>1479</v>
      </c>
      <c r="B892" t="str">
        <f>VLOOKUP(A892,'Customer Names'!A891:E3226,5,FALSE)</f>
        <v>Bauder</v>
      </c>
      <c r="C892">
        <f>VLOOKUP(A892,'Medical Examinations'!A891:J3226,2,FALSE)</f>
        <v>25.74</v>
      </c>
      <c r="D892">
        <f>VLOOKUP(A892,'Medical Examinations'!A891:J3226,4,FALSE)</f>
        <v>7.69</v>
      </c>
      <c r="E892" t="str">
        <f>VLOOKUP(A892,'Medical Examinations'!A891:J3226,6,FALSE)</f>
        <v>No</v>
      </c>
      <c r="F892" t="str">
        <f>VLOOKUP(A892,'Medical Examinations'!A891:K3226,7,FALSE)</f>
        <v>No</v>
      </c>
      <c r="G892" t="str">
        <f>VLOOKUP(A892,'Medical Examinations'!A891:L3226,8,FALSE)</f>
        <v>No</v>
      </c>
      <c r="H892">
        <f>VLOOKUP(A892,'Medical Examinations'!A891:M3226,9,FALSE)</f>
        <v>0</v>
      </c>
      <c r="I892" t="str">
        <f>VLOOKUP(A892,'Medical Examinations'!A891:N3226,10,FALSE)</f>
        <v>No</v>
      </c>
      <c r="J892" t="str">
        <f>VLOOKUP(A892,'Medical Examinations'!A891:O3226,3,FALSE)</f>
        <v>Over Weight</v>
      </c>
      <c r="K892" t="str">
        <f>VLOOKUP(A892,'Medical Examinations'!A891:P3226,5,FALSE)</f>
        <v>Diabetes</v>
      </c>
      <c r="L892" t="str">
        <f>VLOOKUP(A892,Table1[#All],5,FALSE)</f>
        <v>04-Nov-1962</v>
      </c>
      <c r="M892" s="16">
        <f>VLOOKUP(A892,Table1[#All],8,FALSE)</f>
        <v>12142.58</v>
      </c>
      <c r="N892" t="str">
        <f>VLOOKUP(A892,Table1[#All],9,FALSE)</f>
        <v>tier - 3</v>
      </c>
      <c r="O892" t="str">
        <f>VLOOKUP(A892,Table1[#All],10,FALSE)</f>
        <v>tier - 2</v>
      </c>
      <c r="P892" t="str">
        <f>VLOOKUP(A892,Table1[#All],12,FALSE)</f>
        <v>R1013</v>
      </c>
      <c r="Q892">
        <f>VLOOKUP(A892,Table1[#All],6,FALSE)</f>
        <v>60</v>
      </c>
    </row>
    <row r="893" spans="1:17" x14ac:dyDescent="0.3">
      <c r="A893" s="10" t="s">
        <v>1478</v>
      </c>
      <c r="B893" t="str">
        <f>VLOOKUP(A893,'Customer Names'!A892:E3227,5,FALSE)</f>
        <v>Mendoza</v>
      </c>
      <c r="C893">
        <f>VLOOKUP(A893,'Medical Examinations'!A892:J3227,2,FALSE)</f>
        <v>36.06</v>
      </c>
      <c r="D893">
        <f>VLOOKUP(A893,'Medical Examinations'!A892:J3227,4,FALSE)</f>
        <v>8.83</v>
      </c>
      <c r="E893" t="str">
        <f>VLOOKUP(A893,'Medical Examinations'!A892:J3227,6,FALSE)</f>
        <v>No</v>
      </c>
      <c r="F893" t="str">
        <f>VLOOKUP(A893,'Medical Examinations'!A892:K3227,7,FALSE)</f>
        <v>No</v>
      </c>
      <c r="G893" t="str">
        <f>VLOOKUP(A893,'Medical Examinations'!A892:L3227,8,FALSE)</f>
        <v>No</v>
      </c>
      <c r="H893">
        <f>VLOOKUP(A893,'Medical Examinations'!A892:M3227,9,FALSE)</f>
        <v>0</v>
      </c>
      <c r="I893" t="str">
        <f>VLOOKUP(A893,'Medical Examinations'!A892:N3227,10,FALSE)</f>
        <v>No</v>
      </c>
      <c r="J893" t="str">
        <f>VLOOKUP(A893,'Medical Examinations'!A892:O3227,3,FALSE)</f>
        <v>Obesity</v>
      </c>
      <c r="K893" t="str">
        <f>VLOOKUP(A893,'Medical Examinations'!A892:P3227,5,FALSE)</f>
        <v>Diabetes</v>
      </c>
      <c r="L893" t="str">
        <f>VLOOKUP(A893,Table1[#All],5,FALSE)</f>
        <v>16-Sep-1974</v>
      </c>
      <c r="M893" s="16">
        <f>VLOOKUP(A893,Table1[#All],8,FALSE)</f>
        <v>12137.6</v>
      </c>
      <c r="N893" t="str">
        <f>VLOOKUP(A893,Table1[#All],9,FALSE)</f>
        <v>tier - 3</v>
      </c>
      <c r="O893" t="str">
        <f>VLOOKUP(A893,Table1[#All],10,FALSE)</f>
        <v>tier - 3</v>
      </c>
      <c r="P893" t="str">
        <f>VLOOKUP(A893,Table1[#All],12,FALSE)</f>
        <v>R1012</v>
      </c>
      <c r="Q893">
        <f>VLOOKUP(A893,Table1[#All],6,FALSE)</f>
        <v>48</v>
      </c>
    </row>
    <row r="894" spans="1:17" x14ac:dyDescent="0.3">
      <c r="A894" s="10" t="s">
        <v>1477</v>
      </c>
      <c r="B894" t="str">
        <f>VLOOKUP(A894,'Customer Names'!A893:E3228,5,FALSE)</f>
        <v>Glass</v>
      </c>
      <c r="C894">
        <f>VLOOKUP(A894,'Medical Examinations'!A893:J3228,2,FALSE)</f>
        <v>43.28</v>
      </c>
      <c r="D894">
        <f>VLOOKUP(A894,'Medical Examinations'!A893:J3228,4,FALSE)</f>
        <v>4.41</v>
      </c>
      <c r="E894" t="str">
        <f>VLOOKUP(A894,'Medical Examinations'!A893:J3228,6,FALSE)</f>
        <v>No</v>
      </c>
      <c r="F894" t="str">
        <f>VLOOKUP(A894,'Medical Examinations'!A893:K3228,7,FALSE)</f>
        <v>No</v>
      </c>
      <c r="G894" t="str">
        <f>VLOOKUP(A894,'Medical Examinations'!A893:L3228,8,FALSE)</f>
        <v>No</v>
      </c>
      <c r="H894">
        <f>VLOOKUP(A894,'Medical Examinations'!A893:M3228,9,FALSE)</f>
        <v>0</v>
      </c>
      <c r="I894" t="str">
        <f>VLOOKUP(A894,'Medical Examinations'!A893:N3228,10,FALSE)</f>
        <v>No</v>
      </c>
      <c r="J894" t="str">
        <f>VLOOKUP(A894,'Medical Examinations'!A893:O3228,3,FALSE)</f>
        <v>Obesity</v>
      </c>
      <c r="K894" t="str">
        <f>VLOOKUP(A894,'Medical Examinations'!A893:P3228,5,FALSE)</f>
        <v>Normal</v>
      </c>
      <c r="L894" t="str">
        <f>VLOOKUP(A894,Table1[#All],5,FALSE)</f>
        <v>06-Nov-1991</v>
      </c>
      <c r="M894" s="16">
        <f>VLOOKUP(A894,Table1[#All],8,FALSE)</f>
        <v>12130.8</v>
      </c>
      <c r="N894" t="str">
        <f>VLOOKUP(A894,Table1[#All],9,FALSE)</f>
        <v>tier - 3</v>
      </c>
      <c r="O894" t="str">
        <f>VLOOKUP(A894,Table1[#All],10,FALSE)</f>
        <v>tier - 3</v>
      </c>
      <c r="P894" t="str">
        <f>VLOOKUP(A894,Table1[#All],12,FALSE)</f>
        <v>R1026</v>
      </c>
      <c r="Q894">
        <f>VLOOKUP(A894,Table1[#All],6,FALSE)</f>
        <v>31</v>
      </c>
    </row>
    <row r="895" spans="1:17" x14ac:dyDescent="0.3">
      <c r="A895" s="10" t="s">
        <v>1476</v>
      </c>
      <c r="B895" t="str">
        <f>VLOOKUP(A895,'Customer Names'!A894:E3229,5,FALSE)</f>
        <v>Butcher</v>
      </c>
      <c r="C895">
        <f>VLOOKUP(A895,'Medical Examinations'!A894:J3229,2,FALSE)</f>
        <v>28.785</v>
      </c>
      <c r="D895">
        <f>VLOOKUP(A895,'Medical Examinations'!A894:J3229,4,FALSE)</f>
        <v>9.1</v>
      </c>
      <c r="E895" t="str">
        <f>VLOOKUP(A895,'Medical Examinations'!A894:J3229,6,FALSE)</f>
        <v>Yes</v>
      </c>
      <c r="F895" t="str">
        <f>VLOOKUP(A895,'Medical Examinations'!A894:K3229,7,FALSE)</f>
        <v>No</v>
      </c>
      <c r="G895" t="str">
        <f>VLOOKUP(A895,'Medical Examinations'!A894:L3229,8,FALSE)</f>
        <v>Yes</v>
      </c>
      <c r="H895">
        <f>VLOOKUP(A895,'Medical Examinations'!A894:M3229,9,FALSE)</f>
        <v>1</v>
      </c>
      <c r="I895" t="str">
        <f>VLOOKUP(A895,'Medical Examinations'!A894:N3229,10,FALSE)</f>
        <v>No</v>
      </c>
      <c r="J895" t="str">
        <f>VLOOKUP(A895,'Medical Examinations'!A894:O3229,3,FALSE)</f>
        <v>Over Weight</v>
      </c>
      <c r="K895" t="str">
        <f>VLOOKUP(A895,'Medical Examinations'!A894:P3229,5,FALSE)</f>
        <v>Diabetes</v>
      </c>
      <c r="L895" t="str">
        <f>VLOOKUP(A895,Table1[#All],5,FALSE)</f>
        <v>04-Jun-1963</v>
      </c>
      <c r="M895" s="16">
        <f>VLOOKUP(A895,Table1[#All],8,FALSE)</f>
        <v>12129.61</v>
      </c>
      <c r="N895" t="str">
        <f>VLOOKUP(A895,Table1[#All],9,FALSE)</f>
        <v>tier - 3</v>
      </c>
      <c r="O895" t="str">
        <f>VLOOKUP(A895,Table1[#All],10,FALSE)</f>
        <v>tier - 1</v>
      </c>
      <c r="P895" t="str">
        <f>VLOOKUP(A895,Table1[#All],12,FALSE)</f>
        <v>R1012</v>
      </c>
      <c r="Q895">
        <f>VLOOKUP(A895,Table1[#All],6,FALSE)</f>
        <v>60</v>
      </c>
    </row>
    <row r="896" spans="1:17" x14ac:dyDescent="0.3">
      <c r="A896" s="10" t="s">
        <v>1475</v>
      </c>
      <c r="B896" t="str">
        <f>VLOOKUP(A896,'Customer Names'!A895:E3230,5,FALSE)</f>
        <v>Traiser</v>
      </c>
      <c r="C896">
        <f>VLOOKUP(A896,'Medical Examinations'!A895:J3230,2,FALSE)</f>
        <v>25.46</v>
      </c>
      <c r="D896">
        <f>VLOOKUP(A896,'Medical Examinations'!A895:J3230,4,FALSE)</f>
        <v>11.52</v>
      </c>
      <c r="E896" t="str">
        <f>VLOOKUP(A896,'Medical Examinations'!A895:J3230,6,FALSE)</f>
        <v>Yes</v>
      </c>
      <c r="F896" t="str">
        <f>VLOOKUP(A896,'Medical Examinations'!A895:K3230,7,FALSE)</f>
        <v>No</v>
      </c>
      <c r="G896" t="str">
        <f>VLOOKUP(A896,'Medical Examinations'!A895:L3230,8,FALSE)</f>
        <v>Yes</v>
      </c>
      <c r="H896">
        <f>VLOOKUP(A896,'Medical Examinations'!A895:M3230,9,FALSE)</f>
        <v>1</v>
      </c>
      <c r="I896" t="str">
        <f>VLOOKUP(A896,'Medical Examinations'!A895:N3230,10,FALSE)</f>
        <v>No</v>
      </c>
      <c r="J896" t="str">
        <f>VLOOKUP(A896,'Medical Examinations'!A895:O3230,3,FALSE)</f>
        <v>Over Weight</v>
      </c>
      <c r="K896" t="str">
        <f>VLOOKUP(A896,'Medical Examinations'!A895:P3230,5,FALSE)</f>
        <v>Diabetes</v>
      </c>
      <c r="L896" t="str">
        <f>VLOOKUP(A896,Table1[#All],5,FALSE)</f>
        <v>20-Jul-1963</v>
      </c>
      <c r="M896" s="16">
        <f>VLOOKUP(A896,Table1[#All],8,FALSE)</f>
        <v>12124.99</v>
      </c>
      <c r="N896" t="str">
        <f>VLOOKUP(A896,Table1[#All],9,FALSE)</f>
        <v>tier - 3</v>
      </c>
      <c r="O896" t="str">
        <f>VLOOKUP(A896,Table1[#All],10,FALSE)</f>
        <v>tier - 1</v>
      </c>
      <c r="P896" t="str">
        <f>VLOOKUP(A896,Table1[#All],12,FALSE)</f>
        <v>R1012</v>
      </c>
      <c r="Q896">
        <f>VLOOKUP(A896,Table1[#All],6,FALSE)</f>
        <v>59</v>
      </c>
    </row>
    <row r="897" spans="1:17" x14ac:dyDescent="0.3">
      <c r="A897" s="10" t="s">
        <v>1474</v>
      </c>
      <c r="B897" t="str">
        <f>VLOOKUP(A897,'Customer Names'!A896:E3231,5,FALSE)</f>
        <v>Mudy-Mader</v>
      </c>
      <c r="C897">
        <f>VLOOKUP(A897,'Medical Examinations'!A896:J3231,2,FALSE)</f>
        <v>30.8</v>
      </c>
      <c r="D897">
        <f>VLOOKUP(A897,'Medical Examinations'!A896:J3231,4,FALSE)</f>
        <v>10.95</v>
      </c>
      <c r="E897" t="str">
        <f>VLOOKUP(A897,'Medical Examinations'!A896:J3231,6,FALSE)</f>
        <v>No</v>
      </c>
      <c r="F897" t="str">
        <f>VLOOKUP(A897,'Medical Examinations'!A896:K3231,7,FALSE)</f>
        <v>No</v>
      </c>
      <c r="G897" t="str">
        <f>VLOOKUP(A897,'Medical Examinations'!A896:L3231,8,FALSE)</f>
        <v>No</v>
      </c>
      <c r="H897">
        <f>VLOOKUP(A897,'Medical Examinations'!A896:M3231,9,FALSE)</f>
        <v>0</v>
      </c>
      <c r="I897" t="str">
        <f>VLOOKUP(A897,'Medical Examinations'!A896:N3231,10,FALSE)</f>
        <v>No</v>
      </c>
      <c r="J897" t="str">
        <f>VLOOKUP(A897,'Medical Examinations'!A896:O3231,3,FALSE)</f>
        <v>Obesity</v>
      </c>
      <c r="K897" t="str">
        <f>VLOOKUP(A897,'Medical Examinations'!A896:P3231,5,FALSE)</f>
        <v>Diabetes</v>
      </c>
      <c r="L897" t="str">
        <f>VLOOKUP(A897,Table1[#All],5,FALSE)</f>
        <v>25-Oct-1968</v>
      </c>
      <c r="M897" s="16">
        <f>VLOOKUP(A897,Table1[#All],8,FALSE)</f>
        <v>12105.32</v>
      </c>
      <c r="N897" t="str">
        <f>VLOOKUP(A897,Table1[#All],9,FALSE)</f>
        <v>tier - 3</v>
      </c>
      <c r="O897" t="str">
        <f>VLOOKUP(A897,Table1[#All],10,FALSE)</f>
        <v>tier - 3</v>
      </c>
      <c r="P897" t="str">
        <f>VLOOKUP(A897,Table1[#All],12,FALSE)</f>
        <v>R1011</v>
      </c>
      <c r="Q897">
        <f>VLOOKUP(A897,Table1[#All],6,FALSE)</f>
        <v>54</v>
      </c>
    </row>
    <row r="898" spans="1:17" x14ac:dyDescent="0.3">
      <c r="A898" s="10" t="s">
        <v>1473</v>
      </c>
      <c r="B898" t="str">
        <f>VLOOKUP(A898,'Customer Names'!A897:E3232,5,FALSE)</f>
        <v>Rogers</v>
      </c>
      <c r="C898">
        <f>VLOOKUP(A898,'Medical Examinations'!A897:J3232,2,FALSE)</f>
        <v>28.88</v>
      </c>
      <c r="D898">
        <f>VLOOKUP(A898,'Medical Examinations'!A897:J3232,4,FALSE)</f>
        <v>11.5</v>
      </c>
      <c r="E898" t="str">
        <f>VLOOKUP(A898,'Medical Examinations'!A897:J3232,6,FALSE)</f>
        <v>No</v>
      </c>
      <c r="F898" t="str">
        <f>VLOOKUP(A898,'Medical Examinations'!A897:K3232,7,FALSE)</f>
        <v>No</v>
      </c>
      <c r="G898" t="str">
        <f>VLOOKUP(A898,'Medical Examinations'!A897:L3232,8,FALSE)</f>
        <v>No</v>
      </c>
      <c r="H898">
        <f>VLOOKUP(A898,'Medical Examinations'!A897:M3232,9,FALSE)</f>
        <v>0</v>
      </c>
      <c r="I898" t="str">
        <f>VLOOKUP(A898,'Medical Examinations'!A897:N3232,10,FALSE)</f>
        <v>No</v>
      </c>
      <c r="J898" t="str">
        <f>VLOOKUP(A898,'Medical Examinations'!A897:O3232,3,FALSE)</f>
        <v>Over Weight</v>
      </c>
      <c r="K898" t="str">
        <f>VLOOKUP(A898,'Medical Examinations'!A897:P3232,5,FALSE)</f>
        <v>Diabetes</v>
      </c>
      <c r="L898" t="str">
        <f>VLOOKUP(A898,Table1[#All],5,FALSE)</f>
        <v>09-Dec-1968</v>
      </c>
      <c r="M898" s="16">
        <f>VLOOKUP(A898,Table1[#All],8,FALSE)</f>
        <v>12096.65</v>
      </c>
      <c r="N898" t="str">
        <f>VLOOKUP(A898,Table1[#All],9,FALSE)</f>
        <v>tier - 3</v>
      </c>
      <c r="O898" t="str">
        <f>VLOOKUP(A898,Table1[#All],10,FALSE)</f>
        <v>tier - 1</v>
      </c>
      <c r="P898" t="str">
        <f>VLOOKUP(A898,Table1[#All],12,FALSE)</f>
        <v>R1024</v>
      </c>
      <c r="Q898">
        <f>VLOOKUP(A898,Table1[#All],6,FALSE)</f>
        <v>54</v>
      </c>
    </row>
    <row r="899" spans="1:17" x14ac:dyDescent="0.3">
      <c r="A899" s="10" t="s">
        <v>1472</v>
      </c>
      <c r="B899" t="str">
        <f>VLOOKUP(A899,'Customer Names'!A898:E3233,5,FALSE)</f>
        <v>Woo</v>
      </c>
      <c r="C899">
        <f>VLOOKUP(A899,'Medical Examinations'!A898:J3233,2,FALSE)</f>
        <v>23</v>
      </c>
      <c r="D899">
        <f>VLOOKUP(A899,'Medical Examinations'!A898:J3233,4,FALSE)</f>
        <v>9.8800000000000008</v>
      </c>
      <c r="E899" t="str">
        <f>VLOOKUP(A899,'Medical Examinations'!A898:J3233,6,FALSE)</f>
        <v>No</v>
      </c>
      <c r="F899" t="str">
        <f>VLOOKUP(A899,'Medical Examinations'!A898:K3233,7,FALSE)</f>
        <v>No</v>
      </c>
      <c r="G899" t="str">
        <f>VLOOKUP(A899,'Medical Examinations'!A898:L3233,8,FALSE)</f>
        <v>No</v>
      </c>
      <c r="H899">
        <f>VLOOKUP(A899,'Medical Examinations'!A898:M3233,9,FALSE)</f>
        <v>0</v>
      </c>
      <c r="I899" t="str">
        <f>VLOOKUP(A899,'Medical Examinations'!A898:N3233,10,FALSE)</f>
        <v>No</v>
      </c>
      <c r="J899" t="str">
        <f>VLOOKUP(A899,'Medical Examinations'!A898:O3233,3,FALSE)</f>
        <v>Normal Weight</v>
      </c>
      <c r="K899" t="str">
        <f>VLOOKUP(A899,'Medical Examinations'!A898:P3233,5,FALSE)</f>
        <v>Diabetes</v>
      </c>
      <c r="L899" t="str">
        <f>VLOOKUP(A899,Table1[#All],5,FALSE)</f>
        <v>21-Jun-1968</v>
      </c>
      <c r="M899" s="16">
        <f>VLOOKUP(A899,Table1[#All],8,FALSE)</f>
        <v>12094.48</v>
      </c>
      <c r="N899" t="str">
        <f>VLOOKUP(A899,Table1[#All],9,FALSE)</f>
        <v>tier - 3</v>
      </c>
      <c r="O899" t="str">
        <f>VLOOKUP(A899,Table1[#All],10,FALSE)</f>
        <v>tier - 3</v>
      </c>
      <c r="P899" t="str">
        <f>VLOOKUP(A899,Table1[#All],12,FALSE)</f>
        <v>R1011</v>
      </c>
      <c r="Q899">
        <f>VLOOKUP(A899,Table1[#All],6,FALSE)</f>
        <v>54</v>
      </c>
    </row>
    <row r="900" spans="1:17" x14ac:dyDescent="0.3">
      <c r="A900" s="10" t="s">
        <v>1471</v>
      </c>
      <c r="B900" t="str">
        <f>VLOOKUP(A900,'Customer Names'!A899:E3234,5,FALSE)</f>
        <v>Walsh</v>
      </c>
      <c r="C900">
        <f>VLOOKUP(A900,'Medical Examinations'!A899:J3234,2,FALSE)</f>
        <v>38.25</v>
      </c>
      <c r="D900">
        <f>VLOOKUP(A900,'Medical Examinations'!A899:J3234,4,FALSE)</f>
        <v>6.2</v>
      </c>
      <c r="E900" t="str">
        <f>VLOOKUP(A900,'Medical Examinations'!A899:J3234,6,FALSE)</f>
        <v>No</v>
      </c>
      <c r="F900" t="str">
        <f>VLOOKUP(A900,'Medical Examinations'!A899:K3234,7,FALSE)</f>
        <v>No</v>
      </c>
      <c r="G900" t="str">
        <f>VLOOKUP(A900,'Medical Examinations'!A899:L3234,8,FALSE)</f>
        <v>No</v>
      </c>
      <c r="H900">
        <f>VLOOKUP(A900,'Medical Examinations'!A899:M3234,9,FALSE)</f>
        <v>1</v>
      </c>
      <c r="I900" t="str">
        <f>VLOOKUP(A900,'Medical Examinations'!A899:N3234,10,FALSE)</f>
        <v>No</v>
      </c>
      <c r="J900" t="str">
        <f>VLOOKUP(A900,'Medical Examinations'!A899:O3234,3,FALSE)</f>
        <v>Obesity</v>
      </c>
      <c r="K900" t="str">
        <f>VLOOKUP(A900,'Medical Examinations'!A899:P3234,5,FALSE)</f>
        <v>Prediabetes</v>
      </c>
      <c r="L900" t="str">
        <f>VLOOKUP(A900,Table1[#All],5,FALSE)</f>
        <v>02-Sep-1984</v>
      </c>
      <c r="M900" s="16">
        <f>VLOOKUP(A900,Table1[#All],8,FALSE)</f>
        <v>12091.34</v>
      </c>
      <c r="N900" t="str">
        <f>VLOOKUP(A900,Table1[#All],9,FALSE)</f>
        <v>tier - 3</v>
      </c>
      <c r="O900" t="str">
        <f>VLOOKUP(A900,Table1[#All],10,FALSE)</f>
        <v>tier - 2</v>
      </c>
      <c r="P900" t="str">
        <f>VLOOKUP(A900,Table1[#All],12,FALSE)</f>
        <v>R1022</v>
      </c>
      <c r="Q900">
        <f>VLOOKUP(A900,Table1[#All],6,FALSE)</f>
        <v>38</v>
      </c>
    </row>
    <row r="901" spans="1:17" x14ac:dyDescent="0.3">
      <c r="A901" s="10" t="s">
        <v>1470</v>
      </c>
      <c r="B901" t="str">
        <f>VLOOKUP(A901,'Customer Names'!A900:E3235,5,FALSE)</f>
        <v>White</v>
      </c>
      <c r="C901">
        <f>VLOOKUP(A901,'Medical Examinations'!A900:J3235,2,FALSE)</f>
        <v>39.25</v>
      </c>
      <c r="D901">
        <f>VLOOKUP(A901,'Medical Examinations'!A900:J3235,4,FALSE)</f>
        <v>8.41</v>
      </c>
      <c r="E901" t="str">
        <f>VLOOKUP(A901,'Medical Examinations'!A900:J3235,6,FALSE)</f>
        <v>Yes</v>
      </c>
      <c r="F901" t="str">
        <f>VLOOKUP(A901,'Medical Examinations'!A900:K3235,7,FALSE)</f>
        <v>No</v>
      </c>
      <c r="G901" t="str">
        <f>VLOOKUP(A901,'Medical Examinations'!A900:L3235,8,FALSE)</f>
        <v>No</v>
      </c>
      <c r="H901">
        <f>VLOOKUP(A901,'Medical Examinations'!A900:M3235,9,FALSE)</f>
        <v>1</v>
      </c>
      <c r="I901" t="str">
        <f>VLOOKUP(A901,'Medical Examinations'!A900:N3235,10,FALSE)</f>
        <v>No</v>
      </c>
      <c r="J901" t="str">
        <f>VLOOKUP(A901,'Medical Examinations'!A900:O3235,3,FALSE)</f>
        <v>Obesity</v>
      </c>
      <c r="K901" t="str">
        <f>VLOOKUP(A901,'Medical Examinations'!A900:P3235,5,FALSE)</f>
        <v>Diabetes</v>
      </c>
      <c r="L901" t="str">
        <f>VLOOKUP(A901,Table1[#All],5,FALSE)</f>
        <v>07-Sep-1986</v>
      </c>
      <c r="M901" s="16">
        <f>VLOOKUP(A901,Table1[#All],8,FALSE)</f>
        <v>12048.13</v>
      </c>
      <c r="N901" t="str">
        <f>VLOOKUP(A901,Table1[#All],9,FALSE)</f>
        <v>tier - 3</v>
      </c>
      <c r="O901" t="str">
        <f>VLOOKUP(A901,Table1[#All],10,FALSE)</f>
        <v>tier - 2</v>
      </c>
      <c r="P901" t="str">
        <f>VLOOKUP(A901,Table1[#All],12,FALSE)</f>
        <v>R1026</v>
      </c>
      <c r="Q901">
        <f>VLOOKUP(A901,Table1[#All],6,FALSE)</f>
        <v>36</v>
      </c>
    </row>
    <row r="902" spans="1:17" x14ac:dyDescent="0.3">
      <c r="A902" s="10" t="s">
        <v>1469</v>
      </c>
      <c r="B902" t="str">
        <f>VLOOKUP(A902,'Customer Names'!A901:E3236,5,FALSE)</f>
        <v>Sheppard</v>
      </c>
      <c r="C902">
        <f>VLOOKUP(A902,'Medical Examinations'!A901:J3236,2,FALSE)</f>
        <v>26.6</v>
      </c>
      <c r="D902">
        <f>VLOOKUP(A902,'Medical Examinations'!A901:J3236,4,FALSE)</f>
        <v>5.07</v>
      </c>
      <c r="E902" t="str">
        <f>VLOOKUP(A902,'Medical Examinations'!A901:J3236,6,FALSE)</f>
        <v>Yes</v>
      </c>
      <c r="F902" t="str">
        <f>VLOOKUP(A902,'Medical Examinations'!A901:K3236,7,FALSE)</f>
        <v>No</v>
      </c>
      <c r="G902" t="str">
        <f>VLOOKUP(A902,'Medical Examinations'!A901:L3236,8,FALSE)</f>
        <v>No</v>
      </c>
      <c r="H902">
        <f>VLOOKUP(A902,'Medical Examinations'!A901:M3236,9,FALSE)</f>
        <v>2</v>
      </c>
      <c r="I902" t="str">
        <f>VLOOKUP(A902,'Medical Examinations'!A901:N3236,10,FALSE)</f>
        <v>No</v>
      </c>
      <c r="J902" t="str">
        <f>VLOOKUP(A902,'Medical Examinations'!A901:O3236,3,FALSE)</f>
        <v>Over Weight</v>
      </c>
      <c r="K902" t="str">
        <f>VLOOKUP(A902,'Medical Examinations'!A901:P3236,5,FALSE)</f>
        <v>Normal</v>
      </c>
      <c r="L902" t="str">
        <f>VLOOKUP(A902,Table1[#All],5,FALSE)</f>
        <v>24-Nov-1966</v>
      </c>
      <c r="M902" s="16">
        <f>VLOOKUP(A902,Table1[#All],8,FALSE)</f>
        <v>12044.34</v>
      </c>
      <c r="N902" t="str">
        <f>VLOOKUP(A902,Table1[#All],9,FALSE)</f>
        <v>tier - 3</v>
      </c>
      <c r="O902" t="str">
        <f>VLOOKUP(A902,Table1[#All],10,FALSE)</f>
        <v>tier - 1</v>
      </c>
      <c r="P902" t="str">
        <f>VLOOKUP(A902,Table1[#All],12,FALSE)</f>
        <v>R1012</v>
      </c>
      <c r="Q902">
        <f>VLOOKUP(A902,Table1[#All],6,FALSE)</f>
        <v>56</v>
      </c>
    </row>
    <row r="903" spans="1:17" x14ac:dyDescent="0.3">
      <c r="A903" s="10" t="s">
        <v>1468</v>
      </c>
      <c r="B903" t="str">
        <f>VLOOKUP(A903,'Customer Names'!A902:E3237,5,FALSE)</f>
        <v>Doran</v>
      </c>
      <c r="C903">
        <f>VLOOKUP(A903,'Medical Examinations'!A902:J3237,2,FALSE)</f>
        <v>35.700000000000003</v>
      </c>
      <c r="D903">
        <f>VLOOKUP(A903,'Medical Examinations'!A902:J3237,4,FALSE)</f>
        <v>4.0599999999999996</v>
      </c>
      <c r="E903" t="str">
        <f>VLOOKUP(A903,'Medical Examinations'!A902:J3237,6,FALSE)</f>
        <v>No</v>
      </c>
      <c r="F903" t="str">
        <f>VLOOKUP(A903,'Medical Examinations'!A902:K3237,7,FALSE)</f>
        <v>No</v>
      </c>
      <c r="G903" t="str">
        <f>VLOOKUP(A903,'Medical Examinations'!A902:L3237,8,FALSE)</f>
        <v>Yes</v>
      </c>
      <c r="H903">
        <f>VLOOKUP(A903,'Medical Examinations'!A902:M3237,9,FALSE)</f>
        <v>1</v>
      </c>
      <c r="I903" t="str">
        <f>VLOOKUP(A903,'Medical Examinations'!A902:N3237,10,FALSE)</f>
        <v>No</v>
      </c>
      <c r="J903" t="str">
        <f>VLOOKUP(A903,'Medical Examinations'!A902:O3237,3,FALSE)</f>
        <v>Obesity</v>
      </c>
      <c r="K903" t="str">
        <f>VLOOKUP(A903,'Medical Examinations'!A902:P3237,5,FALSE)</f>
        <v>Normal</v>
      </c>
      <c r="L903" t="str">
        <f>VLOOKUP(A903,Table1[#All],5,FALSE)</f>
        <v>16-Oct-1979</v>
      </c>
      <c r="M903" s="16">
        <f>VLOOKUP(A903,Table1[#All],8,FALSE)</f>
        <v>12035.18</v>
      </c>
      <c r="N903" t="str">
        <f>VLOOKUP(A903,Table1[#All],9,FALSE)</f>
        <v>tier - 3</v>
      </c>
      <c r="O903" t="str">
        <f>VLOOKUP(A903,Table1[#All],10,FALSE)</f>
        <v>tier - 3</v>
      </c>
      <c r="P903" t="str">
        <f>VLOOKUP(A903,Table1[#All],12,FALSE)</f>
        <v>R1021</v>
      </c>
      <c r="Q903">
        <f>VLOOKUP(A903,Table1[#All],6,FALSE)</f>
        <v>43</v>
      </c>
    </row>
    <row r="904" spans="1:17" x14ac:dyDescent="0.3">
      <c r="A904" s="10" t="s">
        <v>1467</v>
      </c>
      <c r="B904" t="str">
        <f>VLOOKUP(A904,'Customer Names'!A903:E3238,5,FALSE)</f>
        <v>Labrosse</v>
      </c>
      <c r="C904">
        <f>VLOOKUP(A904,'Medical Examinations'!A903:J3238,2,FALSE)</f>
        <v>20.100000000000001</v>
      </c>
      <c r="D904">
        <f>VLOOKUP(A904,'Medical Examinations'!A903:J3238,4,FALSE)</f>
        <v>10.52</v>
      </c>
      <c r="E904" t="str">
        <f>VLOOKUP(A904,'Medical Examinations'!A903:J3238,6,FALSE)</f>
        <v>No</v>
      </c>
      <c r="F904" t="str">
        <f>VLOOKUP(A904,'Medical Examinations'!A903:K3238,7,FALSE)</f>
        <v>No</v>
      </c>
      <c r="G904" t="str">
        <f>VLOOKUP(A904,'Medical Examinations'!A903:L3238,8,FALSE)</f>
        <v>No</v>
      </c>
      <c r="H904">
        <f>VLOOKUP(A904,'Medical Examinations'!A903:M3238,9,FALSE)</f>
        <v>0</v>
      </c>
      <c r="I904" t="str">
        <f>VLOOKUP(A904,'Medical Examinations'!A903:N3238,10,FALSE)</f>
        <v>No</v>
      </c>
      <c r="J904" t="str">
        <f>VLOOKUP(A904,'Medical Examinations'!A903:O3238,3,FALSE)</f>
        <v>Normal Weight</v>
      </c>
      <c r="K904" t="str">
        <f>VLOOKUP(A904,'Medical Examinations'!A903:P3238,5,FALSE)</f>
        <v>Diabetes</v>
      </c>
      <c r="L904" t="str">
        <f>VLOOKUP(A904,Table1[#All],5,FALSE)</f>
        <v>29-Oct-1965</v>
      </c>
      <c r="M904" s="16">
        <f>VLOOKUP(A904,Table1[#All],8,FALSE)</f>
        <v>12032.33</v>
      </c>
      <c r="N904" t="str">
        <f>VLOOKUP(A904,Table1[#All],9,FALSE)</f>
        <v>tier - 3</v>
      </c>
      <c r="O904" t="str">
        <f>VLOOKUP(A904,Table1[#All],10,FALSE)</f>
        <v>tier - 1</v>
      </c>
      <c r="P904" t="str">
        <f>VLOOKUP(A904,Table1[#All],12,FALSE)</f>
        <v>R1011</v>
      </c>
      <c r="Q904">
        <f>VLOOKUP(A904,Table1[#All],6,FALSE)</f>
        <v>57</v>
      </c>
    </row>
    <row r="905" spans="1:17" x14ac:dyDescent="0.3">
      <c r="A905" s="10" t="s">
        <v>1466</v>
      </c>
      <c r="B905" t="str">
        <f>VLOOKUP(A905,'Customer Names'!A904:E3239,5,FALSE)</f>
        <v>Thomas</v>
      </c>
      <c r="C905">
        <f>VLOOKUP(A905,'Medical Examinations'!A904:J3239,2,FALSE)</f>
        <v>22.23</v>
      </c>
      <c r="D905">
        <f>VLOOKUP(A905,'Medical Examinations'!A904:J3239,4,FALSE)</f>
        <v>9.65</v>
      </c>
      <c r="E905" t="str">
        <f>VLOOKUP(A905,'Medical Examinations'!A904:J3239,6,FALSE)</f>
        <v>No</v>
      </c>
      <c r="F905" t="str">
        <f>VLOOKUP(A905,'Medical Examinations'!A904:K3239,7,FALSE)</f>
        <v>No</v>
      </c>
      <c r="G905" t="str">
        <f>VLOOKUP(A905,'Medical Examinations'!A904:L3239,8,FALSE)</f>
        <v>No</v>
      </c>
      <c r="H905">
        <f>VLOOKUP(A905,'Medical Examinations'!A904:M3239,9,FALSE)</f>
        <v>0</v>
      </c>
      <c r="I905" t="str">
        <f>VLOOKUP(A905,'Medical Examinations'!A904:N3239,10,FALSE)</f>
        <v>No</v>
      </c>
      <c r="J905" t="str">
        <f>VLOOKUP(A905,'Medical Examinations'!A904:O3239,3,FALSE)</f>
        <v>Normal Weight</v>
      </c>
      <c r="K905" t="str">
        <f>VLOOKUP(A905,'Medical Examinations'!A904:P3239,5,FALSE)</f>
        <v>Diabetes</v>
      </c>
      <c r="L905" t="str">
        <f>VLOOKUP(A905,Table1[#All],5,FALSE)</f>
        <v>09-Jun-1965</v>
      </c>
      <c r="M905" s="16">
        <f>VLOOKUP(A905,Table1[#All],8,FALSE)</f>
        <v>12029.29</v>
      </c>
      <c r="N905" t="str">
        <f>VLOOKUP(A905,Table1[#All],9,FALSE)</f>
        <v>tier - 3</v>
      </c>
      <c r="O905" t="str">
        <f>VLOOKUP(A905,Table1[#All],10,FALSE)</f>
        <v>tier - 2</v>
      </c>
      <c r="P905" t="str">
        <f>VLOOKUP(A905,Table1[#All],12,FALSE)</f>
        <v>R1024</v>
      </c>
      <c r="Q905">
        <f>VLOOKUP(A905,Table1[#All],6,FALSE)</f>
        <v>57</v>
      </c>
    </row>
    <row r="906" spans="1:17" x14ac:dyDescent="0.3">
      <c r="A906" s="10" t="s">
        <v>1465</v>
      </c>
      <c r="B906" t="str">
        <f>VLOOKUP(A906,'Customer Names'!A905:E3240,5,FALSE)</f>
        <v>Lesniak</v>
      </c>
      <c r="C906">
        <f>VLOOKUP(A906,'Medical Examinations'!A905:J3240,2,FALSE)</f>
        <v>36.47</v>
      </c>
      <c r="D906">
        <f>VLOOKUP(A906,'Medical Examinations'!A905:J3240,4,FALSE)</f>
        <v>6.21</v>
      </c>
      <c r="E906" t="str">
        <f>VLOOKUP(A906,'Medical Examinations'!A905:J3240,6,FALSE)</f>
        <v>No</v>
      </c>
      <c r="F906" t="str">
        <f>VLOOKUP(A906,'Medical Examinations'!A905:K3240,7,FALSE)</f>
        <v>No</v>
      </c>
      <c r="G906" t="str">
        <f>VLOOKUP(A906,'Medical Examinations'!A905:L3240,8,FALSE)</f>
        <v>No</v>
      </c>
      <c r="H906">
        <f>VLOOKUP(A906,'Medical Examinations'!A905:M3240,9,FALSE)</f>
        <v>0</v>
      </c>
      <c r="I906" t="str">
        <f>VLOOKUP(A906,'Medical Examinations'!A905:N3240,10,FALSE)</f>
        <v>No</v>
      </c>
      <c r="J906" t="str">
        <f>VLOOKUP(A906,'Medical Examinations'!A905:O3240,3,FALSE)</f>
        <v>Obesity</v>
      </c>
      <c r="K906" t="str">
        <f>VLOOKUP(A906,'Medical Examinations'!A905:P3240,5,FALSE)</f>
        <v>Prediabetes</v>
      </c>
      <c r="L906" t="str">
        <f>VLOOKUP(A906,Table1[#All],5,FALSE)</f>
        <v>17-Oct-1982</v>
      </c>
      <c r="M906" s="16">
        <f>VLOOKUP(A906,Table1[#All],8,FALSE)</f>
        <v>12001.29</v>
      </c>
      <c r="N906" t="str">
        <f>VLOOKUP(A906,Table1[#All],9,FALSE)</f>
        <v>tier - 3</v>
      </c>
      <c r="O906" t="str">
        <f>VLOOKUP(A906,Table1[#All],10,FALSE)</f>
        <v>tier - 3</v>
      </c>
      <c r="P906" t="str">
        <f>VLOOKUP(A906,Table1[#All],12,FALSE)</f>
        <v>R1021</v>
      </c>
      <c r="Q906">
        <f>VLOOKUP(A906,Table1[#All],6,FALSE)</f>
        <v>40</v>
      </c>
    </row>
    <row r="907" spans="1:17" x14ac:dyDescent="0.3">
      <c r="A907" s="10" t="s">
        <v>1464</v>
      </c>
      <c r="B907" t="str">
        <f>VLOOKUP(A907,'Customer Names'!A906:E3241,5,FALSE)</f>
        <v>Prowse</v>
      </c>
      <c r="C907">
        <f>VLOOKUP(A907,'Medical Examinations'!A906:J3241,2,FALSE)</f>
        <v>49.64</v>
      </c>
      <c r="D907">
        <f>VLOOKUP(A907,'Medical Examinations'!A906:J3241,4,FALSE)</f>
        <v>4.76</v>
      </c>
      <c r="E907" t="str">
        <f>VLOOKUP(A907,'Medical Examinations'!A906:J3241,6,FALSE)</f>
        <v>No</v>
      </c>
      <c r="F907" t="str">
        <f>VLOOKUP(A907,'Medical Examinations'!A906:K3241,7,FALSE)</f>
        <v>No</v>
      </c>
      <c r="G907" t="str">
        <f>VLOOKUP(A907,'Medical Examinations'!A906:L3241,8,FALSE)</f>
        <v>Yes</v>
      </c>
      <c r="H907">
        <f>VLOOKUP(A907,'Medical Examinations'!A906:M3241,9,FALSE)</f>
        <v>1</v>
      </c>
      <c r="I907" t="str">
        <f>VLOOKUP(A907,'Medical Examinations'!A906:N3241,10,FALSE)</f>
        <v>No</v>
      </c>
      <c r="J907" t="str">
        <f>VLOOKUP(A907,'Medical Examinations'!A906:O3241,3,FALSE)</f>
        <v>Obesity</v>
      </c>
      <c r="K907" t="str">
        <f>VLOOKUP(A907,'Medical Examinations'!A906:P3241,5,FALSE)</f>
        <v>Normal</v>
      </c>
      <c r="L907" t="str">
        <f>VLOOKUP(A907,Table1[#All],5,FALSE)</f>
        <v>12-Dec-1993</v>
      </c>
      <c r="M907" s="16">
        <f>VLOOKUP(A907,Table1[#All],8,FALSE)</f>
        <v>11994.89</v>
      </c>
      <c r="N907" t="str">
        <f>VLOOKUP(A907,Table1[#All],9,FALSE)</f>
        <v>tier - 3</v>
      </c>
      <c r="O907" t="str">
        <f>VLOOKUP(A907,Table1[#All],10,FALSE)</f>
        <v>tier - 2</v>
      </c>
      <c r="P907" t="str">
        <f>VLOOKUP(A907,Table1[#All],12,FALSE)</f>
        <v>R1012</v>
      </c>
      <c r="Q907">
        <f>VLOOKUP(A907,Table1[#All],6,FALSE)</f>
        <v>29</v>
      </c>
    </row>
    <row r="908" spans="1:17" x14ac:dyDescent="0.3">
      <c r="A908" s="10" t="s">
        <v>1463</v>
      </c>
      <c r="B908" t="str">
        <f>VLOOKUP(A908,'Customer Names'!A907:E3242,5,FALSE)</f>
        <v>Seigel</v>
      </c>
      <c r="C908">
        <f>VLOOKUP(A908,'Medical Examinations'!A907:J3242,2,FALSE)</f>
        <v>36.799999999999997</v>
      </c>
      <c r="D908">
        <f>VLOOKUP(A908,'Medical Examinations'!A907:J3242,4,FALSE)</f>
        <v>5.73</v>
      </c>
      <c r="E908" t="str">
        <f>VLOOKUP(A908,'Medical Examinations'!A907:J3242,6,FALSE)</f>
        <v>Yes</v>
      </c>
      <c r="F908" t="str">
        <f>VLOOKUP(A908,'Medical Examinations'!A907:K3242,7,FALSE)</f>
        <v>No</v>
      </c>
      <c r="G908" t="str">
        <f>VLOOKUP(A908,'Medical Examinations'!A907:L3242,8,FALSE)</f>
        <v>Yes</v>
      </c>
      <c r="H908">
        <f>VLOOKUP(A908,'Medical Examinations'!A907:M3242,9,FALSE)</f>
        <v>1</v>
      </c>
      <c r="I908" t="str">
        <f>VLOOKUP(A908,'Medical Examinations'!A907:N3242,10,FALSE)</f>
        <v>No</v>
      </c>
      <c r="J908" t="str">
        <f>VLOOKUP(A908,'Medical Examinations'!A907:O3242,3,FALSE)</f>
        <v>Obesity</v>
      </c>
      <c r="K908" t="str">
        <f>VLOOKUP(A908,'Medical Examinations'!A907:P3242,5,FALSE)</f>
        <v>Prediabetes</v>
      </c>
      <c r="L908" t="str">
        <f>VLOOKUP(A908,Table1[#All],5,FALSE)</f>
        <v>04-Jul-1983</v>
      </c>
      <c r="M908" s="16">
        <f>VLOOKUP(A908,Table1[#All],8,FALSE)</f>
        <v>11987.68</v>
      </c>
      <c r="N908" t="str">
        <f>VLOOKUP(A908,Table1[#All],9,FALSE)</f>
        <v>tier - 3</v>
      </c>
      <c r="O908" t="str">
        <f>VLOOKUP(A908,Table1[#All],10,FALSE)</f>
        <v>tier - 2</v>
      </c>
      <c r="P908" t="str">
        <f>VLOOKUP(A908,Table1[#All],12,FALSE)</f>
        <v>R1026</v>
      </c>
      <c r="Q908">
        <f>VLOOKUP(A908,Table1[#All],6,FALSE)</f>
        <v>39</v>
      </c>
    </row>
    <row r="909" spans="1:17" x14ac:dyDescent="0.3">
      <c r="A909" s="10" t="s">
        <v>1462</v>
      </c>
      <c r="B909" t="str">
        <f>VLOOKUP(A909,'Customer Names'!A908:E3243,5,FALSE)</f>
        <v>Blas</v>
      </c>
      <c r="C909">
        <f>VLOOKUP(A909,'Medical Examinations'!A908:J3243,2,FALSE)</f>
        <v>33.880000000000003</v>
      </c>
      <c r="D909">
        <f>VLOOKUP(A909,'Medical Examinations'!A908:J3243,4,FALSE)</f>
        <v>10.78</v>
      </c>
      <c r="E909" t="str">
        <f>VLOOKUP(A909,'Medical Examinations'!A908:J3243,6,FALSE)</f>
        <v>Yes</v>
      </c>
      <c r="F909" t="str">
        <f>VLOOKUP(A909,'Medical Examinations'!A908:K3243,7,FALSE)</f>
        <v>No</v>
      </c>
      <c r="G909" t="str">
        <f>VLOOKUP(A909,'Medical Examinations'!A908:L3243,8,FALSE)</f>
        <v>No</v>
      </c>
      <c r="H909">
        <f>VLOOKUP(A909,'Medical Examinations'!A908:M3243,9,FALSE)</f>
        <v>0</v>
      </c>
      <c r="I909" t="str">
        <f>VLOOKUP(A909,'Medical Examinations'!A908:N3243,10,FALSE)</f>
        <v>No</v>
      </c>
      <c r="J909" t="str">
        <f>VLOOKUP(A909,'Medical Examinations'!A908:O3243,3,FALSE)</f>
        <v>Obesity</v>
      </c>
      <c r="K909" t="str">
        <f>VLOOKUP(A909,'Medical Examinations'!A908:P3243,5,FALSE)</f>
        <v>Diabetes</v>
      </c>
      <c r="L909" t="str">
        <f>VLOOKUP(A909,Table1[#All],5,FALSE)</f>
        <v>22-Dec-1967</v>
      </c>
      <c r="M909" s="16">
        <f>VLOOKUP(A909,Table1[#All],8,FALSE)</f>
        <v>11987.17</v>
      </c>
      <c r="N909" t="str">
        <f>VLOOKUP(A909,Table1[#All],9,FALSE)</f>
        <v>tier - 3</v>
      </c>
      <c r="O909" t="str">
        <f>VLOOKUP(A909,Table1[#All],10,FALSE)</f>
        <v>tier - 3</v>
      </c>
      <c r="P909" t="str">
        <f>VLOOKUP(A909,Table1[#All],12,FALSE)</f>
        <v>R1013</v>
      </c>
      <c r="Q909">
        <f>VLOOKUP(A909,Table1[#All],6,FALSE)</f>
        <v>55</v>
      </c>
    </row>
    <row r="910" spans="1:17" x14ac:dyDescent="0.3">
      <c r="A910" s="10" t="s">
        <v>1461</v>
      </c>
      <c r="B910" t="str">
        <f>VLOOKUP(A910,'Customer Names'!A909:E3244,5,FALSE)</f>
        <v>Simpson</v>
      </c>
      <c r="C910">
        <f>VLOOKUP(A910,'Medical Examinations'!A909:J3244,2,FALSE)</f>
        <v>32.01</v>
      </c>
      <c r="D910">
        <f>VLOOKUP(A910,'Medical Examinations'!A909:J3244,4,FALSE)</f>
        <v>5.08</v>
      </c>
      <c r="E910" t="str">
        <f>VLOOKUP(A910,'Medical Examinations'!A909:J3244,6,FALSE)</f>
        <v>Yes</v>
      </c>
      <c r="F910" t="str">
        <f>VLOOKUP(A910,'Medical Examinations'!A909:K3244,7,FALSE)</f>
        <v>No</v>
      </c>
      <c r="G910" t="str">
        <f>VLOOKUP(A910,'Medical Examinations'!A909:L3244,8,FALSE)</f>
        <v>No</v>
      </c>
      <c r="H910">
        <f>VLOOKUP(A910,'Medical Examinations'!A909:M3244,9,FALSE)</f>
        <v>1</v>
      </c>
      <c r="I910" t="str">
        <f>VLOOKUP(A910,'Medical Examinations'!A909:N3244,10,FALSE)</f>
        <v>No</v>
      </c>
      <c r="J910" t="str">
        <f>VLOOKUP(A910,'Medical Examinations'!A909:O3244,3,FALSE)</f>
        <v>Obesity</v>
      </c>
      <c r="K910" t="str">
        <f>VLOOKUP(A910,'Medical Examinations'!A909:P3244,5,FALSE)</f>
        <v>Normal</v>
      </c>
      <c r="L910" t="str">
        <f>VLOOKUP(A910,Table1[#All],5,FALSE)</f>
        <v>29-Sep-1964</v>
      </c>
      <c r="M910" s="16">
        <f>VLOOKUP(A910,Table1[#All],8,FALSE)</f>
        <v>11946.63</v>
      </c>
      <c r="N910" t="str">
        <f>VLOOKUP(A910,Table1[#All],9,FALSE)</f>
        <v>tier - 3</v>
      </c>
      <c r="O910" t="str">
        <f>VLOOKUP(A910,Table1[#All],10,FALSE)</f>
        <v>tier - 2</v>
      </c>
      <c r="P910" t="str">
        <f>VLOOKUP(A910,Table1[#All],12,FALSE)</f>
        <v>R1013</v>
      </c>
      <c r="Q910">
        <f>VLOOKUP(A910,Table1[#All],6,FALSE)</f>
        <v>58</v>
      </c>
    </row>
    <row r="911" spans="1:17" x14ac:dyDescent="0.3">
      <c r="A911" s="10" t="s">
        <v>1460</v>
      </c>
      <c r="B911" t="str">
        <f>VLOOKUP(A911,'Customer Names'!A910:E3245,5,FALSE)</f>
        <v>Gierman</v>
      </c>
      <c r="C911">
        <f>VLOOKUP(A911,'Medical Examinations'!A910:J3245,2,FALSE)</f>
        <v>33.630000000000003</v>
      </c>
      <c r="D911">
        <f>VLOOKUP(A911,'Medical Examinations'!A910:J3245,4,FALSE)</f>
        <v>11.39</v>
      </c>
      <c r="E911" t="str">
        <f>VLOOKUP(A911,'Medical Examinations'!A910:J3245,6,FALSE)</f>
        <v>No</v>
      </c>
      <c r="F911" t="str">
        <f>VLOOKUP(A911,'Medical Examinations'!A910:K3245,7,FALSE)</f>
        <v>No</v>
      </c>
      <c r="G911" t="str">
        <f>VLOOKUP(A911,'Medical Examinations'!A910:L3245,8,FALSE)</f>
        <v>No</v>
      </c>
      <c r="H911">
        <f>VLOOKUP(A911,'Medical Examinations'!A910:M3245,9,FALSE)</f>
        <v>0</v>
      </c>
      <c r="I911" t="str">
        <f>VLOOKUP(A911,'Medical Examinations'!A910:N3245,10,FALSE)</f>
        <v>No</v>
      </c>
      <c r="J911" t="str">
        <f>VLOOKUP(A911,'Medical Examinations'!A910:O3245,3,FALSE)</f>
        <v>Obesity</v>
      </c>
      <c r="K911" t="str">
        <f>VLOOKUP(A911,'Medical Examinations'!A910:P3245,5,FALSE)</f>
        <v>Diabetes</v>
      </c>
      <c r="L911" t="str">
        <f>VLOOKUP(A911,Table1[#All],5,FALSE)</f>
        <v>01-Nov-1965</v>
      </c>
      <c r="M911" s="16">
        <f>VLOOKUP(A911,Table1[#All],8,FALSE)</f>
        <v>11945.13</v>
      </c>
      <c r="N911" t="str">
        <f>VLOOKUP(A911,Table1[#All],9,FALSE)</f>
        <v>tier - 3</v>
      </c>
      <c r="O911" t="str">
        <f>VLOOKUP(A911,Table1[#All],10,FALSE)</f>
        <v>tier - 2</v>
      </c>
      <c r="P911" t="str">
        <f>VLOOKUP(A911,Table1[#All],12,FALSE)</f>
        <v>R1012</v>
      </c>
      <c r="Q911">
        <f>VLOOKUP(A911,Table1[#All],6,FALSE)</f>
        <v>57</v>
      </c>
    </row>
    <row r="912" spans="1:17" x14ac:dyDescent="0.3">
      <c r="A912" s="10" t="s">
        <v>1459</v>
      </c>
      <c r="B912" t="str">
        <f>VLOOKUP(A912,'Customer Names'!A911:E3246,5,FALSE)</f>
        <v>Jeuland</v>
      </c>
      <c r="C912">
        <f>VLOOKUP(A912,'Medical Examinations'!A911:J3246,2,FALSE)</f>
        <v>34.865000000000002</v>
      </c>
      <c r="D912">
        <f>VLOOKUP(A912,'Medical Examinations'!A911:J3246,4,FALSE)</f>
        <v>5.35</v>
      </c>
      <c r="E912" t="str">
        <f>VLOOKUP(A912,'Medical Examinations'!A911:J3246,6,FALSE)</f>
        <v>Yes</v>
      </c>
      <c r="F912" t="str">
        <f>VLOOKUP(A912,'Medical Examinations'!A911:K3246,7,FALSE)</f>
        <v>No</v>
      </c>
      <c r="G912" t="str">
        <f>VLOOKUP(A912,'Medical Examinations'!A911:L3246,8,FALSE)</f>
        <v>No</v>
      </c>
      <c r="H912">
        <f>VLOOKUP(A912,'Medical Examinations'!A911:M3246,9,FALSE)</f>
        <v>1</v>
      </c>
      <c r="I912" t="str">
        <f>VLOOKUP(A912,'Medical Examinations'!A911:N3246,10,FALSE)</f>
        <v>No</v>
      </c>
      <c r="J912" t="str">
        <f>VLOOKUP(A912,'Medical Examinations'!A911:O3246,3,FALSE)</f>
        <v>Obesity</v>
      </c>
      <c r="K912" t="str">
        <f>VLOOKUP(A912,'Medical Examinations'!A911:P3246,5,FALSE)</f>
        <v>Normal</v>
      </c>
      <c r="L912" t="str">
        <f>VLOOKUP(A912,Table1[#All],5,FALSE)</f>
        <v>25-Dec-1964</v>
      </c>
      <c r="M912" s="16">
        <f>VLOOKUP(A912,Table1[#All],8,FALSE)</f>
        <v>11944.59</v>
      </c>
      <c r="N912" t="str">
        <f>VLOOKUP(A912,Table1[#All],9,FALSE)</f>
        <v>tier - 3</v>
      </c>
      <c r="O912" t="str">
        <f>VLOOKUP(A912,Table1[#All],10,FALSE)</f>
        <v>tier - 2</v>
      </c>
      <c r="P912" t="str">
        <f>VLOOKUP(A912,Table1[#All],12,FALSE)</f>
        <v>R1016</v>
      </c>
      <c r="Q912">
        <f>VLOOKUP(A912,Table1[#All],6,FALSE)</f>
        <v>58</v>
      </c>
    </row>
    <row r="913" spans="1:17" x14ac:dyDescent="0.3">
      <c r="A913" s="10" t="s">
        <v>1458</v>
      </c>
      <c r="B913" t="str">
        <f>VLOOKUP(A913,'Customer Names'!A912:E3247,5,FALSE)</f>
        <v>Chorney</v>
      </c>
      <c r="C913">
        <f>VLOOKUP(A913,'Medical Examinations'!A912:J3247,2,FALSE)</f>
        <v>43.11</v>
      </c>
      <c r="D913">
        <f>VLOOKUP(A913,'Medical Examinations'!A912:J3247,4,FALSE)</f>
        <v>5.6</v>
      </c>
      <c r="E913" t="str">
        <f>VLOOKUP(A913,'Medical Examinations'!A912:J3247,6,FALSE)</f>
        <v>No</v>
      </c>
      <c r="F913" t="str">
        <f>VLOOKUP(A913,'Medical Examinations'!A912:K3247,7,FALSE)</f>
        <v>No</v>
      </c>
      <c r="G913" t="str">
        <f>VLOOKUP(A913,'Medical Examinations'!A912:L3247,8,FALSE)</f>
        <v>No</v>
      </c>
      <c r="H913">
        <f>VLOOKUP(A913,'Medical Examinations'!A912:M3247,9,FALSE)</f>
        <v>0</v>
      </c>
      <c r="I913" t="str">
        <f>VLOOKUP(A913,'Medical Examinations'!A912:N3247,10,FALSE)</f>
        <v>No</v>
      </c>
      <c r="J913" t="str">
        <f>VLOOKUP(A913,'Medical Examinations'!A912:O3247,3,FALSE)</f>
        <v>Obesity</v>
      </c>
      <c r="K913" t="str">
        <f>VLOOKUP(A913,'Medical Examinations'!A912:P3247,5,FALSE)</f>
        <v>Normal</v>
      </c>
      <c r="L913" t="str">
        <f>VLOOKUP(A913,Table1[#All],5,FALSE)</f>
        <v>19-Oct-1991</v>
      </c>
      <c r="M913" s="16">
        <f>VLOOKUP(A913,Table1[#All],8,FALSE)</f>
        <v>11941.83</v>
      </c>
      <c r="N913" t="str">
        <f>VLOOKUP(A913,Table1[#All],9,FALSE)</f>
        <v>tier - 3</v>
      </c>
      <c r="O913" t="str">
        <f>VLOOKUP(A913,Table1[#All],10,FALSE)</f>
        <v>tier - 1</v>
      </c>
      <c r="P913" t="str">
        <f>VLOOKUP(A913,Table1[#All],12,FALSE)</f>
        <v>R1023</v>
      </c>
      <c r="Q913">
        <f>VLOOKUP(A913,Table1[#All],6,FALSE)</f>
        <v>31</v>
      </c>
    </row>
    <row r="914" spans="1:17" x14ac:dyDescent="0.3">
      <c r="A914" s="10" t="s">
        <v>1457</v>
      </c>
      <c r="B914" t="str">
        <f>VLOOKUP(A914,'Customer Names'!A913:E3248,5,FALSE)</f>
        <v>Rook</v>
      </c>
      <c r="C914">
        <f>VLOOKUP(A914,'Medical Examinations'!A913:J3248,2,FALSE)</f>
        <v>30.305</v>
      </c>
      <c r="D914">
        <f>VLOOKUP(A914,'Medical Examinations'!A913:J3248,4,FALSE)</f>
        <v>4.2699999999999996</v>
      </c>
      <c r="E914" t="str">
        <f>VLOOKUP(A914,'Medical Examinations'!A913:J3248,6,FALSE)</f>
        <v>Yes</v>
      </c>
      <c r="F914" t="str">
        <f>VLOOKUP(A914,'Medical Examinations'!A913:K3248,7,FALSE)</f>
        <v>No</v>
      </c>
      <c r="G914" t="str">
        <f>VLOOKUP(A914,'Medical Examinations'!A913:L3248,8,FALSE)</f>
        <v>No</v>
      </c>
      <c r="H914">
        <f>VLOOKUP(A914,'Medical Examinations'!A913:M3248,9,FALSE)</f>
        <v>1</v>
      </c>
      <c r="I914" t="str">
        <f>VLOOKUP(A914,'Medical Examinations'!A913:N3248,10,FALSE)</f>
        <v>No</v>
      </c>
      <c r="J914" t="str">
        <f>VLOOKUP(A914,'Medical Examinations'!A913:O3248,3,FALSE)</f>
        <v>Obesity</v>
      </c>
      <c r="K914" t="str">
        <f>VLOOKUP(A914,'Medical Examinations'!A913:P3248,5,FALSE)</f>
        <v>Normal</v>
      </c>
      <c r="L914" t="str">
        <f>VLOOKUP(A914,Table1[#All],5,FALSE)</f>
        <v>02-Aug-1964</v>
      </c>
      <c r="M914" s="16">
        <f>VLOOKUP(A914,Table1[#All],8,FALSE)</f>
        <v>11938.26</v>
      </c>
      <c r="N914" t="str">
        <f>VLOOKUP(A914,Table1[#All],9,FALSE)</f>
        <v>tier - 3</v>
      </c>
      <c r="O914" t="str">
        <f>VLOOKUP(A914,Table1[#All],10,FALSE)</f>
        <v>tier - 3</v>
      </c>
      <c r="P914" t="str">
        <f>VLOOKUP(A914,Table1[#All],12,FALSE)</f>
        <v>R1019</v>
      </c>
      <c r="Q914">
        <f>VLOOKUP(A914,Table1[#All],6,FALSE)</f>
        <v>58</v>
      </c>
    </row>
    <row r="915" spans="1:17" x14ac:dyDescent="0.3">
      <c r="A915" s="10" t="s">
        <v>1456</v>
      </c>
      <c r="B915" t="str">
        <f>VLOOKUP(A915,'Customer Names'!A914:E3249,5,FALSE)</f>
        <v>Wright</v>
      </c>
      <c r="C915">
        <f>VLOOKUP(A915,'Medical Examinations'!A914:J3249,2,FALSE)</f>
        <v>25.175000000000001</v>
      </c>
      <c r="D915">
        <f>VLOOKUP(A915,'Medical Examinations'!A914:J3249,4,FALSE)</f>
        <v>5.57</v>
      </c>
      <c r="E915" t="str">
        <f>VLOOKUP(A915,'Medical Examinations'!A914:J3249,6,FALSE)</f>
        <v>Yes</v>
      </c>
      <c r="F915" t="str">
        <f>VLOOKUP(A915,'Medical Examinations'!A914:K3249,7,FALSE)</f>
        <v>No</v>
      </c>
      <c r="G915" t="str">
        <f>VLOOKUP(A915,'Medical Examinations'!A914:L3249,8,FALSE)</f>
        <v>No</v>
      </c>
      <c r="H915">
        <f>VLOOKUP(A915,'Medical Examinations'!A914:M3249,9,FALSE)</f>
        <v>1</v>
      </c>
      <c r="I915" t="str">
        <f>VLOOKUP(A915,'Medical Examinations'!A914:N3249,10,FALSE)</f>
        <v>No</v>
      </c>
      <c r="J915" t="str">
        <f>VLOOKUP(A915,'Medical Examinations'!A914:O3249,3,FALSE)</f>
        <v>Over Weight</v>
      </c>
      <c r="K915" t="str">
        <f>VLOOKUP(A915,'Medical Examinations'!A914:P3249,5,FALSE)</f>
        <v>Normal</v>
      </c>
      <c r="L915" t="str">
        <f>VLOOKUP(A915,Table1[#All],5,FALSE)</f>
        <v>20-Dec-1964</v>
      </c>
      <c r="M915" s="16">
        <f>VLOOKUP(A915,Table1[#All],8,FALSE)</f>
        <v>11931.13</v>
      </c>
      <c r="N915" t="str">
        <f>VLOOKUP(A915,Table1[#All],9,FALSE)</f>
        <v>tier - 3</v>
      </c>
      <c r="O915" t="str">
        <f>VLOOKUP(A915,Table1[#All],10,FALSE)</f>
        <v>tier - 1</v>
      </c>
      <c r="P915" t="str">
        <f>VLOOKUP(A915,Table1[#All],12,FALSE)</f>
        <v>R1019</v>
      </c>
      <c r="Q915">
        <f>VLOOKUP(A915,Table1[#All],6,FALSE)</f>
        <v>58</v>
      </c>
    </row>
    <row r="916" spans="1:17" x14ac:dyDescent="0.3">
      <c r="A916" s="10" t="s">
        <v>1455</v>
      </c>
      <c r="B916" t="str">
        <f>VLOOKUP(A916,'Customer Names'!A915:E3250,5,FALSE)</f>
        <v>Chin</v>
      </c>
      <c r="C916">
        <f>VLOOKUP(A916,'Medical Examinations'!A915:J3250,2,FALSE)</f>
        <v>26.8</v>
      </c>
      <c r="D916">
        <f>VLOOKUP(A916,'Medical Examinations'!A915:J3250,4,FALSE)</f>
        <v>5.68</v>
      </c>
      <c r="E916" t="str">
        <f>VLOOKUP(A916,'Medical Examinations'!A915:J3250,6,FALSE)</f>
        <v>Yes</v>
      </c>
      <c r="F916" t="str">
        <f>VLOOKUP(A916,'Medical Examinations'!A915:K3250,7,FALSE)</f>
        <v>No</v>
      </c>
      <c r="G916" t="str">
        <f>VLOOKUP(A916,'Medical Examinations'!A915:L3250,8,FALSE)</f>
        <v>No</v>
      </c>
      <c r="H916">
        <f>VLOOKUP(A916,'Medical Examinations'!A915:M3250,9,FALSE)</f>
        <v>1</v>
      </c>
      <c r="I916" t="str">
        <f>VLOOKUP(A916,'Medical Examinations'!A915:N3250,10,FALSE)</f>
        <v>No</v>
      </c>
      <c r="J916" t="str">
        <f>VLOOKUP(A916,'Medical Examinations'!A915:O3250,3,FALSE)</f>
        <v>Over Weight</v>
      </c>
      <c r="K916" t="str">
        <f>VLOOKUP(A916,'Medical Examinations'!A915:P3250,5,FALSE)</f>
        <v>Normal</v>
      </c>
      <c r="L916" t="str">
        <f>VLOOKUP(A916,Table1[#All],5,FALSE)</f>
        <v>19-Nov-1964</v>
      </c>
      <c r="M916" s="16">
        <f>VLOOKUP(A916,Table1[#All],8,FALSE)</f>
        <v>11918.2</v>
      </c>
      <c r="N916" t="str">
        <f>VLOOKUP(A916,Table1[#All],9,FALSE)</f>
        <v>tier - 3</v>
      </c>
      <c r="O916" t="str">
        <f>VLOOKUP(A916,Table1[#All],10,FALSE)</f>
        <v>tier - 1</v>
      </c>
      <c r="P916" t="str">
        <f>VLOOKUP(A916,Table1[#All],12,FALSE)</f>
        <v>R1021</v>
      </c>
      <c r="Q916">
        <f>VLOOKUP(A916,Table1[#All],6,FALSE)</f>
        <v>58</v>
      </c>
    </row>
    <row r="917" spans="1:17" x14ac:dyDescent="0.3">
      <c r="A917" s="10" t="s">
        <v>1454</v>
      </c>
      <c r="B917" t="str">
        <f>VLOOKUP(A917,'Customer Names'!A916:E3251,5,FALSE)</f>
        <v>White</v>
      </c>
      <c r="C917">
        <f>VLOOKUP(A917,'Medical Examinations'!A916:J3251,2,FALSE)</f>
        <v>21.78</v>
      </c>
      <c r="D917">
        <f>VLOOKUP(A917,'Medical Examinations'!A916:J3251,4,FALSE)</f>
        <v>5.3</v>
      </c>
      <c r="E917" t="str">
        <f>VLOOKUP(A917,'Medical Examinations'!A916:J3251,6,FALSE)</f>
        <v>No</v>
      </c>
      <c r="F917" t="str">
        <f>VLOOKUP(A917,'Medical Examinations'!A916:K3251,7,FALSE)</f>
        <v>Yes</v>
      </c>
      <c r="G917" t="str">
        <f>VLOOKUP(A917,'Medical Examinations'!A916:L3251,8,FALSE)</f>
        <v>No</v>
      </c>
      <c r="H917">
        <f>VLOOKUP(A917,'Medical Examinations'!A916:M3251,9,FALSE)</f>
        <v>1</v>
      </c>
      <c r="I917" t="str">
        <f>VLOOKUP(A917,'Medical Examinations'!A916:N3251,10,FALSE)</f>
        <v>No</v>
      </c>
      <c r="J917" t="str">
        <f>VLOOKUP(A917,'Medical Examinations'!A916:O3251,3,FALSE)</f>
        <v>Normal Weight</v>
      </c>
      <c r="K917" t="str">
        <f>VLOOKUP(A917,'Medical Examinations'!A916:P3251,5,FALSE)</f>
        <v>Normal</v>
      </c>
      <c r="L917" t="str">
        <f>VLOOKUP(A917,Table1[#All],5,FALSE)</f>
        <v>02-Jun-2004</v>
      </c>
      <c r="M917" s="16">
        <f>VLOOKUP(A917,Table1[#All],8,FALSE)</f>
        <v>11884.05</v>
      </c>
      <c r="N917" t="str">
        <f>VLOOKUP(A917,Table1[#All],9,FALSE)</f>
        <v>tier - 3</v>
      </c>
      <c r="O917" t="str">
        <f>VLOOKUP(A917,Table1[#All],10,FALSE)</f>
        <v>tier - 3</v>
      </c>
      <c r="P917" t="str">
        <f>VLOOKUP(A917,Table1[#All],12,FALSE)</f>
        <v>R1013</v>
      </c>
      <c r="Q917">
        <f>VLOOKUP(A917,Table1[#All],6,FALSE)</f>
        <v>19</v>
      </c>
    </row>
    <row r="918" spans="1:17" x14ac:dyDescent="0.3">
      <c r="A918" s="10" t="s">
        <v>1453</v>
      </c>
      <c r="B918" t="str">
        <f>VLOOKUP(A918,'Customer Names'!A917:E3252,5,FALSE)</f>
        <v>Savage</v>
      </c>
      <c r="C918">
        <f>VLOOKUP(A918,'Medical Examinations'!A917:J3252,2,FALSE)</f>
        <v>30.14</v>
      </c>
      <c r="D918">
        <f>VLOOKUP(A918,'Medical Examinations'!A917:J3252,4,FALSE)</f>
        <v>9.4499999999999993</v>
      </c>
      <c r="E918" t="str">
        <f>VLOOKUP(A918,'Medical Examinations'!A917:J3252,6,FALSE)</f>
        <v>Yes</v>
      </c>
      <c r="F918" t="str">
        <f>VLOOKUP(A918,'Medical Examinations'!A917:K3252,7,FALSE)</f>
        <v>No</v>
      </c>
      <c r="G918" t="str">
        <f>VLOOKUP(A918,'Medical Examinations'!A917:L3252,8,FALSE)</f>
        <v>No</v>
      </c>
      <c r="H918">
        <f>VLOOKUP(A918,'Medical Examinations'!A917:M3252,9,FALSE)</f>
        <v>0</v>
      </c>
      <c r="I918" t="str">
        <f>VLOOKUP(A918,'Medical Examinations'!A917:N3252,10,FALSE)</f>
        <v>No</v>
      </c>
      <c r="J918" t="str">
        <f>VLOOKUP(A918,'Medical Examinations'!A917:O3252,3,FALSE)</f>
        <v>Obesity</v>
      </c>
      <c r="K918" t="str">
        <f>VLOOKUP(A918,'Medical Examinations'!A917:P3252,5,FALSE)</f>
        <v>Diabetes</v>
      </c>
      <c r="L918" t="str">
        <f>VLOOKUP(A918,Table1[#All],5,FALSE)</f>
        <v>29-Oct-1967</v>
      </c>
      <c r="M918" s="16">
        <f>VLOOKUP(A918,Table1[#All],8,FALSE)</f>
        <v>11881.97</v>
      </c>
      <c r="N918" t="str">
        <f>VLOOKUP(A918,Table1[#All],9,FALSE)</f>
        <v>tier - 3</v>
      </c>
      <c r="O918" t="str">
        <f>VLOOKUP(A918,Table1[#All],10,FALSE)</f>
        <v>tier - 1</v>
      </c>
      <c r="P918" t="str">
        <f>VLOOKUP(A918,Table1[#All],12,FALSE)</f>
        <v>R1013</v>
      </c>
      <c r="Q918">
        <f>VLOOKUP(A918,Table1[#All],6,FALSE)</f>
        <v>55</v>
      </c>
    </row>
    <row r="919" spans="1:17" x14ac:dyDescent="0.3">
      <c r="A919" s="10" t="s">
        <v>1452</v>
      </c>
      <c r="B919" t="str">
        <f>VLOOKUP(A919,'Customer Names'!A918:E3253,5,FALSE)</f>
        <v>Hitchings</v>
      </c>
      <c r="C919">
        <f>VLOOKUP(A919,'Medical Examinations'!A918:J3253,2,FALSE)</f>
        <v>29.7</v>
      </c>
      <c r="D919">
        <f>VLOOKUP(A919,'Medical Examinations'!A918:J3253,4,FALSE)</f>
        <v>6.79</v>
      </c>
      <c r="E919" t="str">
        <f>VLOOKUP(A919,'Medical Examinations'!A918:J3253,6,FALSE)</f>
        <v>Yes</v>
      </c>
      <c r="F919" t="str">
        <f>VLOOKUP(A919,'Medical Examinations'!A918:K3253,7,FALSE)</f>
        <v>No</v>
      </c>
      <c r="G919" t="str">
        <f>VLOOKUP(A919,'Medical Examinations'!A918:L3253,8,FALSE)</f>
        <v>No</v>
      </c>
      <c r="H919">
        <f>VLOOKUP(A919,'Medical Examinations'!A918:M3253,9,FALSE)</f>
        <v>0</v>
      </c>
      <c r="I919" t="str">
        <f>VLOOKUP(A919,'Medical Examinations'!A918:N3253,10,FALSE)</f>
        <v>No</v>
      </c>
      <c r="J919" t="str">
        <f>VLOOKUP(A919,'Medical Examinations'!A918:O3253,3,FALSE)</f>
        <v>Over Weight</v>
      </c>
      <c r="K919" t="str">
        <f>VLOOKUP(A919,'Medical Examinations'!A918:P3253,5,FALSE)</f>
        <v>Diabetes</v>
      </c>
      <c r="L919" t="str">
        <f>VLOOKUP(A919,Table1[#All],5,FALSE)</f>
        <v>14-Jul-1967</v>
      </c>
      <c r="M919" s="16">
        <f>VLOOKUP(A919,Table1[#All],8,FALSE)</f>
        <v>11881.36</v>
      </c>
      <c r="N919" t="str">
        <f>VLOOKUP(A919,Table1[#All],9,FALSE)</f>
        <v>tier - 3</v>
      </c>
      <c r="O919" t="str">
        <f>VLOOKUP(A919,Table1[#All],10,FALSE)</f>
        <v>tier - 2</v>
      </c>
      <c r="P919" t="str">
        <f>VLOOKUP(A919,Table1[#All],12,FALSE)</f>
        <v>R1011</v>
      </c>
      <c r="Q919">
        <f>VLOOKUP(A919,Table1[#All],6,FALSE)</f>
        <v>55</v>
      </c>
    </row>
    <row r="920" spans="1:17" x14ac:dyDescent="0.3">
      <c r="A920" s="10" t="s">
        <v>1451</v>
      </c>
      <c r="B920" t="str">
        <f>VLOOKUP(A920,'Customer Names'!A919:E3254,5,FALSE)</f>
        <v>Truitt</v>
      </c>
      <c r="C920">
        <f>VLOOKUP(A920,'Medical Examinations'!A919:J3254,2,FALSE)</f>
        <v>32.395000000000003</v>
      </c>
      <c r="D920">
        <f>VLOOKUP(A920,'Medical Examinations'!A919:J3254,4,FALSE)</f>
        <v>11.1</v>
      </c>
      <c r="E920" t="str">
        <f>VLOOKUP(A920,'Medical Examinations'!A919:J3254,6,FALSE)</f>
        <v>Yes</v>
      </c>
      <c r="F920" t="str">
        <f>VLOOKUP(A920,'Medical Examinations'!A919:K3254,7,FALSE)</f>
        <v>No</v>
      </c>
      <c r="G920" t="str">
        <f>VLOOKUP(A920,'Medical Examinations'!A919:L3254,8,FALSE)</f>
        <v>No</v>
      </c>
      <c r="H920">
        <f>VLOOKUP(A920,'Medical Examinations'!A919:M3254,9,FALSE)</f>
        <v>0</v>
      </c>
      <c r="I920" t="str">
        <f>VLOOKUP(A920,'Medical Examinations'!A919:N3254,10,FALSE)</f>
        <v>No</v>
      </c>
      <c r="J920" t="str">
        <f>VLOOKUP(A920,'Medical Examinations'!A919:O3254,3,FALSE)</f>
        <v>Obesity</v>
      </c>
      <c r="K920" t="str">
        <f>VLOOKUP(A920,'Medical Examinations'!A919:P3254,5,FALSE)</f>
        <v>Diabetes</v>
      </c>
      <c r="L920" t="str">
        <f>VLOOKUP(A920,Table1[#All],5,FALSE)</f>
        <v>24-Aug-1967</v>
      </c>
      <c r="M920" s="16">
        <f>VLOOKUP(A920,Table1[#All],8,FALSE)</f>
        <v>11879.1</v>
      </c>
      <c r="N920" t="str">
        <f>VLOOKUP(A920,Table1[#All],9,FALSE)</f>
        <v>tier - 3</v>
      </c>
      <c r="O920" t="str">
        <f>VLOOKUP(A920,Table1[#All],10,FALSE)</f>
        <v>tier - 3</v>
      </c>
      <c r="P920" t="str">
        <f>VLOOKUP(A920,Table1[#All],12,FALSE)</f>
        <v>R1024</v>
      </c>
      <c r="Q920">
        <f>VLOOKUP(A920,Table1[#All],6,FALSE)</f>
        <v>55</v>
      </c>
    </row>
    <row r="921" spans="1:17" x14ac:dyDescent="0.3">
      <c r="A921" s="10" t="s">
        <v>1450</v>
      </c>
      <c r="B921" t="str">
        <f>VLOOKUP(A921,'Customer Names'!A920:E3255,5,FALSE)</f>
        <v>Chang</v>
      </c>
      <c r="C921">
        <f>VLOOKUP(A921,'Medical Examinations'!A920:J3255,2,FALSE)</f>
        <v>36.64</v>
      </c>
      <c r="D921">
        <f>VLOOKUP(A921,'Medical Examinations'!A920:J3255,4,FALSE)</f>
        <v>7.26</v>
      </c>
      <c r="E921" t="str">
        <f>VLOOKUP(A921,'Medical Examinations'!A920:J3255,6,FALSE)</f>
        <v>No</v>
      </c>
      <c r="F921" t="str">
        <f>VLOOKUP(A921,'Medical Examinations'!A920:K3255,7,FALSE)</f>
        <v>No</v>
      </c>
      <c r="G921" t="str">
        <f>VLOOKUP(A921,'Medical Examinations'!A920:L3255,8,FALSE)</f>
        <v>No</v>
      </c>
      <c r="H921">
        <f>VLOOKUP(A921,'Medical Examinations'!A920:M3255,9,FALSE)</f>
        <v>0</v>
      </c>
      <c r="I921" t="str">
        <f>VLOOKUP(A921,'Medical Examinations'!A920:N3255,10,FALSE)</f>
        <v>No</v>
      </c>
      <c r="J921" t="str">
        <f>VLOOKUP(A921,'Medical Examinations'!A920:O3255,3,FALSE)</f>
        <v>Obesity</v>
      </c>
      <c r="K921" t="str">
        <f>VLOOKUP(A921,'Medical Examinations'!A920:P3255,5,FALSE)</f>
        <v>Diabetes</v>
      </c>
      <c r="L921" t="str">
        <f>VLOOKUP(A921,Table1[#All],5,FALSE)</f>
        <v>07-Jul-1974</v>
      </c>
      <c r="M921" s="16">
        <f>VLOOKUP(A921,Table1[#All],8,FALSE)</f>
        <v>11858.56</v>
      </c>
      <c r="N921" t="str">
        <f>VLOOKUP(A921,Table1[#All],9,FALSE)</f>
        <v>tier - 3</v>
      </c>
      <c r="O921" t="str">
        <f>VLOOKUP(A921,Table1[#All],10,FALSE)</f>
        <v>tier - 3</v>
      </c>
      <c r="P921" t="str">
        <f>VLOOKUP(A921,Table1[#All],12,FALSE)</f>
        <v>R1011</v>
      </c>
      <c r="Q921">
        <f>VLOOKUP(A921,Table1[#All],6,FALSE)</f>
        <v>48</v>
      </c>
    </row>
    <row r="922" spans="1:17" x14ac:dyDescent="0.3">
      <c r="A922" s="10" t="s">
        <v>1449</v>
      </c>
      <c r="B922" t="str">
        <f>VLOOKUP(A922,'Customer Names'!A921:E3256,5,FALSE)</f>
        <v>Frey</v>
      </c>
      <c r="C922">
        <f>VLOOKUP(A922,'Medical Examinations'!A921:J3256,2,FALSE)</f>
        <v>39.049999999999997</v>
      </c>
      <c r="D922">
        <f>VLOOKUP(A922,'Medical Examinations'!A921:J3256,4,FALSE)</f>
        <v>5.27</v>
      </c>
      <c r="E922" t="str">
        <f>VLOOKUP(A922,'Medical Examinations'!A921:J3256,6,FALSE)</f>
        <v>Yes</v>
      </c>
      <c r="F922" t="str">
        <f>VLOOKUP(A922,'Medical Examinations'!A921:K3256,7,FALSE)</f>
        <v>No</v>
      </c>
      <c r="G922" t="str">
        <f>VLOOKUP(A922,'Medical Examinations'!A921:L3256,8,FALSE)</f>
        <v>No</v>
      </c>
      <c r="H922">
        <f>VLOOKUP(A922,'Medical Examinations'!A921:M3256,9,FALSE)</f>
        <v>1</v>
      </c>
      <c r="I922" t="str">
        <f>VLOOKUP(A922,'Medical Examinations'!A921:N3256,10,FALSE)</f>
        <v>No</v>
      </c>
      <c r="J922" t="str">
        <f>VLOOKUP(A922,'Medical Examinations'!A921:O3256,3,FALSE)</f>
        <v>Obesity</v>
      </c>
      <c r="K922" t="str">
        <f>VLOOKUP(A922,'Medical Examinations'!A921:P3256,5,FALSE)</f>
        <v>Normal</v>
      </c>
      <c r="L922" t="str">
        <f>VLOOKUP(A922,Table1[#All],5,FALSE)</f>
        <v>29-Sep-1964</v>
      </c>
      <c r="M922" s="16">
        <f>VLOOKUP(A922,Table1[#All],8,FALSE)</f>
        <v>11856.41</v>
      </c>
      <c r="N922" t="str">
        <f>VLOOKUP(A922,Table1[#All],9,FALSE)</f>
        <v>tier - 3</v>
      </c>
      <c r="O922" t="str">
        <f>VLOOKUP(A922,Table1[#All],10,FALSE)</f>
        <v>tier - 2</v>
      </c>
      <c r="P922" t="str">
        <f>VLOOKUP(A922,Table1[#All],12,FALSE)</f>
        <v>R1013</v>
      </c>
      <c r="Q922">
        <f>VLOOKUP(A922,Table1[#All],6,FALSE)</f>
        <v>58</v>
      </c>
    </row>
    <row r="923" spans="1:17" x14ac:dyDescent="0.3">
      <c r="A923" s="10" t="s">
        <v>1448</v>
      </c>
      <c r="B923" t="str">
        <f>VLOOKUP(A923,'Customer Names'!A922:E3257,5,FALSE)</f>
        <v>Krishna</v>
      </c>
      <c r="C923">
        <f>VLOOKUP(A923,'Medical Examinations'!A922:J3257,2,FALSE)</f>
        <v>33.1</v>
      </c>
      <c r="D923">
        <f>VLOOKUP(A923,'Medical Examinations'!A922:J3257,4,FALSE)</f>
        <v>5.46</v>
      </c>
      <c r="E923" t="str">
        <f>VLOOKUP(A923,'Medical Examinations'!A922:J3257,6,FALSE)</f>
        <v>Yes</v>
      </c>
      <c r="F923" t="str">
        <f>VLOOKUP(A923,'Medical Examinations'!A922:K3257,7,FALSE)</f>
        <v>No</v>
      </c>
      <c r="G923" t="str">
        <f>VLOOKUP(A923,'Medical Examinations'!A922:L3257,8,FALSE)</f>
        <v>No</v>
      </c>
      <c r="H923">
        <f>VLOOKUP(A923,'Medical Examinations'!A922:M3257,9,FALSE)</f>
        <v>1</v>
      </c>
      <c r="I923" t="str">
        <f>VLOOKUP(A923,'Medical Examinations'!A922:N3257,10,FALSE)</f>
        <v>No</v>
      </c>
      <c r="J923" t="str">
        <f>VLOOKUP(A923,'Medical Examinations'!A922:O3257,3,FALSE)</f>
        <v>Obesity</v>
      </c>
      <c r="K923" t="str">
        <f>VLOOKUP(A923,'Medical Examinations'!A922:P3257,5,FALSE)</f>
        <v>Normal</v>
      </c>
      <c r="L923" t="str">
        <f>VLOOKUP(A923,Table1[#All],5,FALSE)</f>
        <v>27-Jun-1964</v>
      </c>
      <c r="M923" s="16">
        <f>VLOOKUP(A923,Table1[#All],8,FALSE)</f>
        <v>11848.14</v>
      </c>
      <c r="N923" t="str">
        <f>VLOOKUP(A923,Table1[#All],9,FALSE)</f>
        <v>tier - 3</v>
      </c>
      <c r="O923" t="str">
        <f>VLOOKUP(A923,Table1[#All],10,FALSE)</f>
        <v>tier - 2</v>
      </c>
      <c r="P923" t="str">
        <f>VLOOKUP(A923,Table1[#All],12,FALSE)</f>
        <v>R1011</v>
      </c>
      <c r="Q923">
        <f>VLOOKUP(A923,Table1[#All],6,FALSE)</f>
        <v>58</v>
      </c>
    </row>
    <row r="924" spans="1:17" x14ac:dyDescent="0.3">
      <c r="A924" s="10" t="s">
        <v>1447</v>
      </c>
      <c r="B924" t="str">
        <f>VLOOKUP(A924,'Customer Names'!A923:E3258,5,FALSE)</f>
        <v>Maher</v>
      </c>
      <c r="C924">
        <f>VLOOKUP(A924,'Medical Examinations'!A923:J3258,2,FALSE)</f>
        <v>31.824999999999999</v>
      </c>
      <c r="D924">
        <f>VLOOKUP(A924,'Medical Examinations'!A923:J3258,4,FALSE)</f>
        <v>8.1300000000000008</v>
      </c>
      <c r="E924" t="str">
        <f>VLOOKUP(A924,'Medical Examinations'!A923:J3258,6,FALSE)</f>
        <v>No</v>
      </c>
      <c r="F924" t="str">
        <f>VLOOKUP(A924,'Medical Examinations'!A923:K3258,7,FALSE)</f>
        <v>No</v>
      </c>
      <c r="G924" t="str">
        <f>VLOOKUP(A924,'Medical Examinations'!A923:L3258,8,FALSE)</f>
        <v>No</v>
      </c>
      <c r="H924">
        <f>VLOOKUP(A924,'Medical Examinations'!A923:M3258,9,FALSE)</f>
        <v>0</v>
      </c>
      <c r="I924" t="str">
        <f>VLOOKUP(A924,'Medical Examinations'!A923:N3258,10,FALSE)</f>
        <v>No</v>
      </c>
      <c r="J924" t="str">
        <f>VLOOKUP(A924,'Medical Examinations'!A923:O3258,3,FALSE)</f>
        <v>Obesity</v>
      </c>
      <c r="K924" t="str">
        <f>VLOOKUP(A924,'Medical Examinations'!A923:P3258,5,FALSE)</f>
        <v>Diabetes</v>
      </c>
      <c r="L924" t="str">
        <f>VLOOKUP(A924,Table1[#All],5,FALSE)</f>
        <v>10-Nov-1965</v>
      </c>
      <c r="M924" s="16">
        <f>VLOOKUP(A924,Table1[#All],8,FALSE)</f>
        <v>11842.62</v>
      </c>
      <c r="N924" t="str">
        <f>VLOOKUP(A924,Table1[#All],9,FALSE)</f>
        <v>tier - 3</v>
      </c>
      <c r="O924" t="str">
        <f>VLOOKUP(A924,Table1[#All],10,FALSE)</f>
        <v>tier - 3</v>
      </c>
      <c r="P924" t="str">
        <f>VLOOKUP(A924,Table1[#All],12,FALSE)</f>
        <v>R1012</v>
      </c>
      <c r="Q924">
        <f>VLOOKUP(A924,Table1[#All],6,FALSE)</f>
        <v>57</v>
      </c>
    </row>
    <row r="925" spans="1:17" x14ac:dyDescent="0.3">
      <c r="A925" s="10" t="s">
        <v>1446</v>
      </c>
      <c r="B925" t="str">
        <f>VLOOKUP(A925,'Customer Names'!A924:E3259,5,FALSE)</f>
        <v>Boivin</v>
      </c>
      <c r="C925">
        <f>VLOOKUP(A925,'Medical Examinations'!A924:J3259,2,FALSE)</f>
        <v>29</v>
      </c>
      <c r="D925">
        <f>VLOOKUP(A925,'Medical Examinations'!A924:J3259,4,FALSE)</f>
        <v>4.25</v>
      </c>
      <c r="E925" t="str">
        <f>VLOOKUP(A925,'Medical Examinations'!A924:J3259,6,FALSE)</f>
        <v>Yes</v>
      </c>
      <c r="F925" t="str">
        <f>VLOOKUP(A925,'Medical Examinations'!A924:K3259,7,FALSE)</f>
        <v>No</v>
      </c>
      <c r="G925" t="str">
        <f>VLOOKUP(A925,'Medical Examinations'!A924:L3259,8,FALSE)</f>
        <v>No</v>
      </c>
      <c r="H925">
        <f>VLOOKUP(A925,'Medical Examinations'!A924:M3259,9,FALSE)</f>
        <v>1</v>
      </c>
      <c r="I925" t="str">
        <f>VLOOKUP(A925,'Medical Examinations'!A924:N3259,10,FALSE)</f>
        <v>No</v>
      </c>
      <c r="J925" t="str">
        <f>VLOOKUP(A925,'Medical Examinations'!A924:O3259,3,FALSE)</f>
        <v>Over Weight</v>
      </c>
      <c r="K925" t="str">
        <f>VLOOKUP(A925,'Medical Examinations'!A924:P3259,5,FALSE)</f>
        <v>Normal</v>
      </c>
      <c r="L925" t="str">
        <f>VLOOKUP(A925,Table1[#All],5,FALSE)</f>
        <v>11-Jul-1964</v>
      </c>
      <c r="M925" s="16">
        <f>VLOOKUP(A925,Table1[#All],8,FALSE)</f>
        <v>11842.44</v>
      </c>
      <c r="N925" t="str">
        <f>VLOOKUP(A925,Table1[#All],9,FALSE)</f>
        <v>tier - 3</v>
      </c>
      <c r="O925" t="str">
        <f>VLOOKUP(A925,Table1[#All],10,FALSE)</f>
        <v>tier - 2</v>
      </c>
      <c r="P925" t="str">
        <f>VLOOKUP(A925,Table1[#All],12,FALSE)</f>
        <v>R1011</v>
      </c>
      <c r="Q925">
        <f>VLOOKUP(A925,Table1[#All],6,FALSE)</f>
        <v>58</v>
      </c>
    </row>
    <row r="926" spans="1:17" x14ac:dyDescent="0.3">
      <c r="A926" s="10" t="s">
        <v>1445</v>
      </c>
      <c r="B926" t="str">
        <f>VLOOKUP(A926,'Customer Names'!A925:E3260,5,FALSE)</f>
        <v>McAlister</v>
      </c>
      <c r="C926">
        <f>VLOOKUP(A926,'Medical Examinations'!A925:J3260,2,FALSE)</f>
        <v>30.495000000000001</v>
      </c>
      <c r="D926">
        <f>VLOOKUP(A926,'Medical Examinations'!A925:J3260,4,FALSE)</f>
        <v>8.68</v>
      </c>
      <c r="E926" t="str">
        <f>VLOOKUP(A926,'Medical Examinations'!A925:J3260,6,FALSE)</f>
        <v>No</v>
      </c>
      <c r="F926" t="str">
        <f>VLOOKUP(A926,'Medical Examinations'!A925:K3260,7,FALSE)</f>
        <v>No</v>
      </c>
      <c r="G926" t="str">
        <f>VLOOKUP(A926,'Medical Examinations'!A925:L3260,8,FALSE)</f>
        <v>No</v>
      </c>
      <c r="H926">
        <f>VLOOKUP(A926,'Medical Examinations'!A925:M3260,9,FALSE)</f>
        <v>0</v>
      </c>
      <c r="I926" t="str">
        <f>VLOOKUP(A926,'Medical Examinations'!A925:N3260,10,FALSE)</f>
        <v>No</v>
      </c>
      <c r="J926" t="str">
        <f>VLOOKUP(A926,'Medical Examinations'!A925:O3260,3,FALSE)</f>
        <v>Obesity</v>
      </c>
      <c r="K926" t="str">
        <f>VLOOKUP(A926,'Medical Examinations'!A925:P3260,5,FALSE)</f>
        <v>Diabetes</v>
      </c>
      <c r="L926" t="str">
        <f>VLOOKUP(A926,Table1[#All],5,FALSE)</f>
        <v>25-Sep-1965</v>
      </c>
      <c r="M926" s="16">
        <f>VLOOKUP(A926,Table1[#All],8,FALSE)</f>
        <v>11840.78</v>
      </c>
      <c r="N926" t="str">
        <f>VLOOKUP(A926,Table1[#All],9,FALSE)</f>
        <v>tier - 3</v>
      </c>
      <c r="O926" t="str">
        <f>VLOOKUP(A926,Table1[#All],10,FALSE)</f>
        <v>tier - 2</v>
      </c>
      <c r="P926" t="str">
        <f>VLOOKUP(A926,Table1[#All],12,FALSE)</f>
        <v>R1012</v>
      </c>
      <c r="Q926">
        <f>VLOOKUP(A926,Table1[#All],6,FALSE)</f>
        <v>57</v>
      </c>
    </row>
    <row r="927" spans="1:17" x14ac:dyDescent="0.3">
      <c r="A927" s="10" t="s">
        <v>1444</v>
      </c>
      <c r="B927" t="str">
        <f>VLOOKUP(A927,'Customer Names'!A926:E3261,5,FALSE)</f>
        <v>Akhmedova</v>
      </c>
      <c r="C927">
        <f>VLOOKUP(A927,'Medical Examinations'!A926:J3261,2,FALSE)</f>
        <v>25.2</v>
      </c>
      <c r="D927">
        <f>VLOOKUP(A927,'Medical Examinations'!A926:J3261,4,FALSE)</f>
        <v>6.25</v>
      </c>
      <c r="E927" t="str">
        <f>VLOOKUP(A927,'Medical Examinations'!A926:J3261,6,FALSE)</f>
        <v>Yes</v>
      </c>
      <c r="F927" t="str">
        <f>VLOOKUP(A927,'Medical Examinations'!A926:K3261,7,FALSE)</f>
        <v>No</v>
      </c>
      <c r="G927" t="str">
        <f>VLOOKUP(A927,'Medical Examinations'!A926:L3261,8,FALSE)</f>
        <v>No</v>
      </c>
      <c r="H927">
        <f>VLOOKUP(A927,'Medical Examinations'!A926:M3261,9,FALSE)</f>
        <v>1</v>
      </c>
      <c r="I927" t="str">
        <f>VLOOKUP(A927,'Medical Examinations'!A926:N3261,10,FALSE)</f>
        <v>No</v>
      </c>
      <c r="J927" t="str">
        <f>VLOOKUP(A927,'Medical Examinations'!A926:O3261,3,FALSE)</f>
        <v>Over Weight</v>
      </c>
      <c r="K927" t="str">
        <f>VLOOKUP(A927,'Medical Examinations'!A926:P3261,5,FALSE)</f>
        <v>Prediabetes</v>
      </c>
      <c r="L927" t="str">
        <f>VLOOKUP(A927,Table1[#All],5,FALSE)</f>
        <v>11-Sep-1964</v>
      </c>
      <c r="M927" s="16">
        <f>VLOOKUP(A927,Table1[#All],8,FALSE)</f>
        <v>11837.16</v>
      </c>
      <c r="N927" t="str">
        <f>VLOOKUP(A927,Table1[#All],9,FALSE)</f>
        <v>tier - 3</v>
      </c>
      <c r="O927" t="str">
        <f>VLOOKUP(A927,Table1[#All],10,FALSE)</f>
        <v>tier - 3</v>
      </c>
      <c r="P927" t="str">
        <f>VLOOKUP(A927,Table1[#All],12,FALSE)</f>
        <v>R1011</v>
      </c>
      <c r="Q927">
        <f>VLOOKUP(A927,Table1[#All],6,FALSE)</f>
        <v>58</v>
      </c>
    </row>
    <row r="928" spans="1:17" x14ac:dyDescent="0.3">
      <c r="A928" s="10" t="s">
        <v>1443</v>
      </c>
      <c r="B928" t="str">
        <f>VLOOKUP(A928,'Customer Names'!A927:E3262,5,FALSE)</f>
        <v>Tucker</v>
      </c>
      <c r="C928">
        <f>VLOOKUP(A928,'Medical Examinations'!A927:J3262,2,FALSE)</f>
        <v>22.77</v>
      </c>
      <c r="D928">
        <f>VLOOKUP(A928,'Medical Examinations'!A927:J3262,4,FALSE)</f>
        <v>4.47</v>
      </c>
      <c r="E928" t="str">
        <f>VLOOKUP(A928,'Medical Examinations'!A927:J3262,6,FALSE)</f>
        <v>Yes</v>
      </c>
      <c r="F928" t="str">
        <f>VLOOKUP(A928,'Medical Examinations'!A927:K3262,7,FALSE)</f>
        <v>No</v>
      </c>
      <c r="G928" t="str">
        <f>VLOOKUP(A928,'Medical Examinations'!A927:L3262,8,FALSE)</f>
        <v>No</v>
      </c>
      <c r="H928">
        <f>VLOOKUP(A928,'Medical Examinations'!A927:M3262,9,FALSE)</f>
        <v>1</v>
      </c>
      <c r="I928" t="str">
        <f>VLOOKUP(A928,'Medical Examinations'!A927:N3262,10,FALSE)</f>
        <v>No</v>
      </c>
      <c r="J928" t="str">
        <f>VLOOKUP(A928,'Medical Examinations'!A927:O3262,3,FALSE)</f>
        <v>Normal Weight</v>
      </c>
      <c r="K928" t="str">
        <f>VLOOKUP(A928,'Medical Examinations'!A927:P3262,5,FALSE)</f>
        <v>Normal</v>
      </c>
      <c r="L928" t="str">
        <f>VLOOKUP(A928,Table1[#All],5,FALSE)</f>
        <v>27-Jun-1964</v>
      </c>
      <c r="M928" s="16">
        <f>VLOOKUP(A928,Table1[#All],8,FALSE)</f>
        <v>11833.78</v>
      </c>
      <c r="N928" t="str">
        <f>VLOOKUP(A928,Table1[#All],9,FALSE)</f>
        <v>tier - 3</v>
      </c>
      <c r="O928" t="str">
        <f>VLOOKUP(A928,Table1[#All],10,FALSE)</f>
        <v>tier - 3</v>
      </c>
      <c r="P928" t="str">
        <f>VLOOKUP(A928,Table1[#All],12,FALSE)</f>
        <v>R1013</v>
      </c>
      <c r="Q928">
        <f>VLOOKUP(A928,Table1[#All],6,FALSE)</f>
        <v>58</v>
      </c>
    </row>
    <row r="929" spans="1:17" x14ac:dyDescent="0.3">
      <c r="A929" s="10" t="s">
        <v>1442</v>
      </c>
      <c r="B929" t="str">
        <f>VLOOKUP(A929,'Customer Names'!A928:E3263,5,FALSE)</f>
        <v>Gramelspacher</v>
      </c>
      <c r="C929">
        <f>VLOOKUP(A929,'Medical Examinations'!A928:J3263,2,FALSE)</f>
        <v>23.18</v>
      </c>
      <c r="D929">
        <f>VLOOKUP(A929,'Medical Examinations'!A928:J3263,4,FALSE)</f>
        <v>8.31</v>
      </c>
      <c r="E929" t="str">
        <f>VLOOKUP(A929,'Medical Examinations'!A928:J3263,6,FALSE)</f>
        <v>No</v>
      </c>
      <c r="F929" t="str">
        <f>VLOOKUP(A929,'Medical Examinations'!A928:K3263,7,FALSE)</f>
        <v>No</v>
      </c>
      <c r="G929" t="str">
        <f>VLOOKUP(A929,'Medical Examinations'!A928:L3263,8,FALSE)</f>
        <v>No</v>
      </c>
      <c r="H929">
        <f>VLOOKUP(A929,'Medical Examinations'!A928:M3263,9,FALSE)</f>
        <v>0</v>
      </c>
      <c r="I929" t="str">
        <f>VLOOKUP(A929,'Medical Examinations'!A928:N3263,10,FALSE)</f>
        <v>No</v>
      </c>
      <c r="J929" t="str">
        <f>VLOOKUP(A929,'Medical Examinations'!A928:O3263,3,FALSE)</f>
        <v>Normal Weight</v>
      </c>
      <c r="K929" t="str">
        <f>VLOOKUP(A929,'Medical Examinations'!A928:P3263,5,FALSE)</f>
        <v>Diabetes</v>
      </c>
      <c r="L929" t="str">
        <f>VLOOKUP(A929,Table1[#All],5,FALSE)</f>
        <v>03-Oct-1965</v>
      </c>
      <c r="M929" s="16">
        <f>VLOOKUP(A929,Table1[#All],8,FALSE)</f>
        <v>11830.61</v>
      </c>
      <c r="N929" t="str">
        <f>VLOOKUP(A929,Table1[#All],9,FALSE)</f>
        <v>tier - 3</v>
      </c>
      <c r="O929" t="str">
        <f>VLOOKUP(A929,Table1[#All],10,FALSE)</f>
        <v>tier - 1</v>
      </c>
      <c r="P929" t="str">
        <f>VLOOKUP(A929,Table1[#All],12,FALSE)</f>
        <v>R1012</v>
      </c>
      <c r="Q929">
        <f>VLOOKUP(A929,Table1[#All],6,FALSE)</f>
        <v>57</v>
      </c>
    </row>
    <row r="930" spans="1:17" x14ac:dyDescent="0.3">
      <c r="A930" s="10" t="s">
        <v>1441</v>
      </c>
      <c r="B930" t="str">
        <f>VLOOKUP(A930,'Customer Names'!A929:E3264,5,FALSE)</f>
        <v>Goldsmith</v>
      </c>
      <c r="C930">
        <f>VLOOKUP(A930,'Medical Examinations'!A929:J3264,2,FALSE)</f>
        <v>35.409999999999997</v>
      </c>
      <c r="D930">
        <f>VLOOKUP(A930,'Medical Examinations'!A929:J3264,4,FALSE)</f>
        <v>5.68</v>
      </c>
      <c r="E930" t="str">
        <f>VLOOKUP(A930,'Medical Examinations'!A929:J3264,6,FALSE)</f>
        <v>No</v>
      </c>
      <c r="F930" t="str">
        <f>VLOOKUP(A930,'Medical Examinations'!A929:K3264,7,FALSE)</f>
        <v>No</v>
      </c>
      <c r="G930" t="str">
        <f>VLOOKUP(A930,'Medical Examinations'!A929:L3264,8,FALSE)</f>
        <v>No</v>
      </c>
      <c r="H930">
        <f>VLOOKUP(A930,'Medical Examinations'!A929:M3264,9,FALSE)</f>
        <v>0</v>
      </c>
      <c r="I930" t="str">
        <f>VLOOKUP(A930,'Medical Examinations'!A929:N3264,10,FALSE)</f>
        <v>No</v>
      </c>
      <c r="J930" t="str">
        <f>VLOOKUP(A930,'Medical Examinations'!A929:O3264,3,FALSE)</f>
        <v>Obesity</v>
      </c>
      <c r="K930" t="str">
        <f>VLOOKUP(A930,'Medical Examinations'!A929:P3264,5,FALSE)</f>
        <v>Normal</v>
      </c>
      <c r="L930" t="str">
        <f>VLOOKUP(A930,Table1[#All],5,FALSE)</f>
        <v>20-Nov-1982</v>
      </c>
      <c r="M930" s="16">
        <f>VLOOKUP(A930,Table1[#All],8,FALSE)</f>
        <v>11773.06</v>
      </c>
      <c r="N930" t="str">
        <f>VLOOKUP(A930,Table1[#All],9,FALSE)</f>
        <v>tier - 3</v>
      </c>
      <c r="O930" t="str">
        <f>VLOOKUP(A930,Table1[#All],10,FALSE)</f>
        <v>tier - 3</v>
      </c>
      <c r="P930" t="str">
        <f>VLOOKUP(A930,Table1[#All],12,FALSE)</f>
        <v>R1026</v>
      </c>
      <c r="Q930">
        <f>VLOOKUP(A930,Table1[#All],6,FALSE)</f>
        <v>40</v>
      </c>
    </row>
    <row r="931" spans="1:17" x14ac:dyDescent="0.3">
      <c r="A931" s="10" t="s">
        <v>1440</v>
      </c>
      <c r="B931" t="str">
        <f>VLOOKUP(A931,'Customer Names'!A930:E3265,5,FALSE)</f>
        <v>Tranter</v>
      </c>
      <c r="C931">
        <f>VLOOKUP(A931,'Medical Examinations'!A930:J3265,2,FALSE)</f>
        <v>32.11</v>
      </c>
      <c r="D931">
        <f>VLOOKUP(A931,'Medical Examinations'!A930:J3265,4,FALSE)</f>
        <v>4.75</v>
      </c>
      <c r="E931" t="str">
        <f>VLOOKUP(A931,'Medical Examinations'!A930:J3265,6,FALSE)</f>
        <v>Yes</v>
      </c>
      <c r="F931" t="str">
        <f>VLOOKUP(A931,'Medical Examinations'!A930:K3265,7,FALSE)</f>
        <v>No</v>
      </c>
      <c r="G931" t="str">
        <f>VLOOKUP(A931,'Medical Examinations'!A930:L3265,8,FALSE)</f>
        <v>No</v>
      </c>
      <c r="H931">
        <f>VLOOKUP(A931,'Medical Examinations'!A930:M3265,9,FALSE)</f>
        <v>2</v>
      </c>
      <c r="I931" t="str">
        <f>VLOOKUP(A931,'Medical Examinations'!A930:N3265,10,FALSE)</f>
        <v>No</v>
      </c>
      <c r="J931" t="str">
        <f>VLOOKUP(A931,'Medical Examinations'!A930:O3265,3,FALSE)</f>
        <v>Obesity</v>
      </c>
      <c r="K931" t="str">
        <f>VLOOKUP(A931,'Medical Examinations'!A930:P3265,5,FALSE)</f>
        <v>Normal</v>
      </c>
      <c r="L931" t="str">
        <f>VLOOKUP(A931,Table1[#All],5,FALSE)</f>
        <v>25-Jul-1966</v>
      </c>
      <c r="M931" s="16">
        <f>VLOOKUP(A931,Table1[#All],8,FALSE)</f>
        <v>11763</v>
      </c>
      <c r="N931" t="str">
        <f>VLOOKUP(A931,Table1[#All],9,FALSE)</f>
        <v>tier - 3</v>
      </c>
      <c r="O931" t="str">
        <f>VLOOKUP(A931,Table1[#All],10,FALSE)</f>
        <v>tier - 3</v>
      </c>
      <c r="P931" t="str">
        <f>VLOOKUP(A931,Table1[#All],12,FALSE)</f>
        <v>R1016</v>
      </c>
      <c r="Q931">
        <f>VLOOKUP(A931,Table1[#All],6,FALSE)</f>
        <v>56</v>
      </c>
    </row>
    <row r="932" spans="1:17" x14ac:dyDescent="0.3">
      <c r="A932" s="10" t="s">
        <v>1439</v>
      </c>
      <c r="B932" t="str">
        <f>VLOOKUP(A932,'Customer Names'!A931:E3266,5,FALSE)</f>
        <v>Tu</v>
      </c>
      <c r="C932">
        <f>VLOOKUP(A932,'Medical Examinations'!A931:J3266,2,FALSE)</f>
        <v>34.479999999999997</v>
      </c>
      <c r="D932">
        <f>VLOOKUP(A932,'Medical Examinations'!A931:J3266,4,FALSE)</f>
        <v>6.31</v>
      </c>
      <c r="E932" t="str">
        <f>VLOOKUP(A932,'Medical Examinations'!A931:J3266,6,FALSE)</f>
        <v>No</v>
      </c>
      <c r="F932" t="str">
        <f>VLOOKUP(A932,'Medical Examinations'!A931:K3266,7,FALSE)</f>
        <v>No</v>
      </c>
      <c r="G932" t="str">
        <f>VLOOKUP(A932,'Medical Examinations'!A931:L3266,8,FALSE)</f>
        <v>Yes</v>
      </c>
      <c r="H932">
        <f>VLOOKUP(A932,'Medical Examinations'!A931:M3266,9,FALSE)</f>
        <v>1</v>
      </c>
      <c r="I932" t="str">
        <f>VLOOKUP(A932,'Medical Examinations'!A931:N3266,10,FALSE)</f>
        <v>No</v>
      </c>
      <c r="J932" t="str">
        <f>VLOOKUP(A932,'Medical Examinations'!A931:O3266,3,FALSE)</f>
        <v>Obesity</v>
      </c>
      <c r="K932" t="str">
        <f>VLOOKUP(A932,'Medical Examinations'!A931:P3266,5,FALSE)</f>
        <v>Prediabetes</v>
      </c>
      <c r="L932" t="str">
        <f>VLOOKUP(A932,Table1[#All],5,FALSE)</f>
        <v>06-Nov-1979</v>
      </c>
      <c r="M932" s="16">
        <f>VLOOKUP(A932,Table1[#All],8,FALSE)</f>
        <v>11752.68</v>
      </c>
      <c r="N932" t="str">
        <f>VLOOKUP(A932,Table1[#All],9,FALSE)</f>
        <v>tier - 3</v>
      </c>
      <c r="O932" t="str">
        <f>VLOOKUP(A932,Table1[#All],10,FALSE)</f>
        <v>tier - 1</v>
      </c>
      <c r="P932" t="str">
        <f>VLOOKUP(A932,Table1[#All],12,FALSE)</f>
        <v>R1026</v>
      </c>
      <c r="Q932">
        <f>VLOOKUP(A932,Table1[#All],6,FALSE)</f>
        <v>43</v>
      </c>
    </row>
    <row r="933" spans="1:17" x14ac:dyDescent="0.3">
      <c r="A933" s="10" t="s">
        <v>1438</v>
      </c>
      <c r="B933" t="str">
        <f>VLOOKUP(A933,'Customer Names'!A932:E3267,5,FALSE)</f>
        <v>Kaczka</v>
      </c>
      <c r="C933">
        <f>VLOOKUP(A933,'Medical Examinations'!A932:J3267,2,FALSE)</f>
        <v>34.39</v>
      </c>
      <c r="D933">
        <f>VLOOKUP(A933,'Medical Examinations'!A932:J3267,4,FALSE)</f>
        <v>6.28</v>
      </c>
      <c r="E933" t="str">
        <f>VLOOKUP(A933,'Medical Examinations'!A932:J3267,6,FALSE)</f>
        <v>Yes</v>
      </c>
      <c r="F933" t="str">
        <f>VLOOKUP(A933,'Medical Examinations'!A932:K3267,7,FALSE)</f>
        <v>No</v>
      </c>
      <c r="G933" t="str">
        <f>VLOOKUP(A933,'Medical Examinations'!A932:L3267,8,FALSE)</f>
        <v>No</v>
      </c>
      <c r="H933">
        <f>VLOOKUP(A933,'Medical Examinations'!A932:M3267,9,FALSE)</f>
        <v>1</v>
      </c>
      <c r="I933" t="str">
        <f>VLOOKUP(A933,'Medical Examinations'!A932:N3267,10,FALSE)</f>
        <v>No</v>
      </c>
      <c r="J933" t="str">
        <f>VLOOKUP(A933,'Medical Examinations'!A932:O3267,3,FALSE)</f>
        <v>Obesity</v>
      </c>
      <c r="K933" t="str">
        <f>VLOOKUP(A933,'Medical Examinations'!A932:P3267,5,FALSE)</f>
        <v>Prediabetes</v>
      </c>
      <c r="L933" t="str">
        <f>VLOOKUP(A933,Table1[#All],5,FALSE)</f>
        <v>02-Dec-1964</v>
      </c>
      <c r="M933" s="16">
        <f>VLOOKUP(A933,Table1[#All],8,FALSE)</f>
        <v>11743.93</v>
      </c>
      <c r="N933" t="str">
        <f>VLOOKUP(A933,Table1[#All],9,FALSE)</f>
        <v>tier - 3</v>
      </c>
      <c r="O933" t="str">
        <f>VLOOKUP(A933,Table1[#All],10,FALSE)</f>
        <v>tier - 1</v>
      </c>
      <c r="P933" t="str">
        <f>VLOOKUP(A933,Table1[#All],12,FALSE)</f>
        <v>R1012</v>
      </c>
      <c r="Q933">
        <f>VLOOKUP(A933,Table1[#All],6,FALSE)</f>
        <v>58</v>
      </c>
    </row>
    <row r="934" spans="1:17" x14ac:dyDescent="0.3">
      <c r="A934" s="10" t="s">
        <v>1437</v>
      </c>
      <c r="B934" t="str">
        <f>VLOOKUP(A934,'Customer Names'!A933:E3268,5,FALSE)</f>
        <v>Hunter</v>
      </c>
      <c r="C934">
        <f>VLOOKUP(A934,'Medical Examinations'!A933:J3268,2,FALSE)</f>
        <v>26.4</v>
      </c>
      <c r="D934">
        <f>VLOOKUP(A934,'Medical Examinations'!A933:J3268,4,FALSE)</f>
        <v>9.2899999999999991</v>
      </c>
      <c r="E934" t="str">
        <f>VLOOKUP(A934,'Medical Examinations'!A933:J3268,6,FALSE)</f>
        <v>Yes</v>
      </c>
      <c r="F934" t="str">
        <f>VLOOKUP(A934,'Medical Examinations'!A933:K3268,7,FALSE)</f>
        <v>No</v>
      </c>
      <c r="G934" t="str">
        <f>VLOOKUP(A934,'Medical Examinations'!A933:L3268,8,FALSE)</f>
        <v>Yes</v>
      </c>
      <c r="H934">
        <f>VLOOKUP(A934,'Medical Examinations'!A933:M3268,9,FALSE)</f>
        <v>1</v>
      </c>
      <c r="I934" t="str">
        <f>VLOOKUP(A934,'Medical Examinations'!A933:N3268,10,FALSE)</f>
        <v>No</v>
      </c>
      <c r="J934" t="str">
        <f>VLOOKUP(A934,'Medical Examinations'!A933:O3268,3,FALSE)</f>
        <v>Over Weight</v>
      </c>
      <c r="K934" t="str">
        <f>VLOOKUP(A934,'Medical Examinations'!A933:P3268,5,FALSE)</f>
        <v>Diabetes</v>
      </c>
      <c r="L934" t="str">
        <f>VLOOKUP(A934,Table1[#All],5,FALSE)</f>
        <v>09-Jun-1963</v>
      </c>
      <c r="M934" s="16">
        <f>VLOOKUP(A934,Table1[#All],8,FALSE)</f>
        <v>11743.3</v>
      </c>
      <c r="N934" t="str">
        <f>VLOOKUP(A934,Table1[#All],9,FALSE)</f>
        <v>tier - 3</v>
      </c>
      <c r="O934" t="str">
        <f>VLOOKUP(A934,Table1[#All],10,FALSE)</f>
        <v>tier - 3</v>
      </c>
      <c r="P934" t="str">
        <f>VLOOKUP(A934,Table1[#All],12,FALSE)</f>
        <v>R1013</v>
      </c>
      <c r="Q934">
        <f>VLOOKUP(A934,Table1[#All],6,FALSE)</f>
        <v>59</v>
      </c>
    </row>
    <row r="935" spans="1:17" x14ac:dyDescent="0.3">
      <c r="A935" s="10" t="s">
        <v>1436</v>
      </c>
      <c r="B935" t="str">
        <f>VLOOKUP(A935,'Customer Names'!A934:E3269,5,FALSE)</f>
        <v>Moran</v>
      </c>
      <c r="C935">
        <f>VLOOKUP(A935,'Medical Examinations'!A934:J3269,2,FALSE)</f>
        <v>28.1</v>
      </c>
      <c r="D935">
        <f>VLOOKUP(A935,'Medical Examinations'!A934:J3269,4,FALSE)</f>
        <v>5.79</v>
      </c>
      <c r="E935" t="str">
        <f>VLOOKUP(A935,'Medical Examinations'!A934:J3269,6,FALSE)</f>
        <v>Yes</v>
      </c>
      <c r="F935" t="str">
        <f>VLOOKUP(A935,'Medical Examinations'!A934:K3269,7,FALSE)</f>
        <v>No</v>
      </c>
      <c r="G935" t="str">
        <f>VLOOKUP(A935,'Medical Examinations'!A934:L3269,8,FALSE)</f>
        <v>Yes</v>
      </c>
      <c r="H935">
        <f>VLOOKUP(A935,'Medical Examinations'!A934:M3269,9,FALSE)</f>
        <v>1</v>
      </c>
      <c r="I935" t="str">
        <f>VLOOKUP(A935,'Medical Examinations'!A934:N3269,10,FALSE)</f>
        <v>No</v>
      </c>
      <c r="J935" t="str">
        <f>VLOOKUP(A935,'Medical Examinations'!A934:O3269,3,FALSE)</f>
        <v>Over Weight</v>
      </c>
      <c r="K935" t="str">
        <f>VLOOKUP(A935,'Medical Examinations'!A934:P3269,5,FALSE)</f>
        <v>Prediabetes</v>
      </c>
      <c r="L935" t="str">
        <f>VLOOKUP(A935,Table1[#All],5,FALSE)</f>
        <v>12-Nov-1969</v>
      </c>
      <c r="M935" s="16">
        <f>VLOOKUP(A935,Table1[#All],8,FALSE)</f>
        <v>11741.73</v>
      </c>
      <c r="N935" t="str">
        <f>VLOOKUP(A935,Table1[#All],9,FALSE)</f>
        <v>tier - 3</v>
      </c>
      <c r="O935" t="str">
        <f>VLOOKUP(A935,Table1[#All],10,FALSE)</f>
        <v>tier - 1</v>
      </c>
      <c r="P935" t="str">
        <f>VLOOKUP(A935,Table1[#All],12,FALSE)</f>
        <v>R1011</v>
      </c>
      <c r="Q935">
        <f>VLOOKUP(A935,Table1[#All],6,FALSE)</f>
        <v>53</v>
      </c>
    </row>
    <row r="936" spans="1:17" x14ac:dyDescent="0.3">
      <c r="A936" s="10" t="s">
        <v>1435</v>
      </c>
      <c r="B936" t="str">
        <f>VLOOKUP(A936,'Customer Names'!A935:E3270,5,FALSE)</f>
        <v>Ashby</v>
      </c>
      <c r="C936">
        <f>VLOOKUP(A936,'Medical Examinations'!A935:J3270,2,FALSE)</f>
        <v>27</v>
      </c>
      <c r="D936">
        <f>VLOOKUP(A936,'Medical Examinations'!A935:J3270,4,FALSE)</f>
        <v>4.54</v>
      </c>
      <c r="E936" t="str">
        <f>VLOOKUP(A936,'Medical Examinations'!A935:J3270,6,FALSE)</f>
        <v>Yes</v>
      </c>
      <c r="F936" t="str">
        <f>VLOOKUP(A936,'Medical Examinations'!A935:K3270,7,FALSE)</f>
        <v>No</v>
      </c>
      <c r="G936" t="str">
        <f>VLOOKUP(A936,'Medical Examinations'!A935:L3270,8,FALSE)</f>
        <v>No</v>
      </c>
      <c r="H936">
        <f>VLOOKUP(A936,'Medical Examinations'!A935:M3270,9,FALSE)</f>
        <v>1</v>
      </c>
      <c r="I936" t="str">
        <f>VLOOKUP(A936,'Medical Examinations'!A935:N3270,10,FALSE)</f>
        <v>No</v>
      </c>
      <c r="J936" t="str">
        <f>VLOOKUP(A936,'Medical Examinations'!A935:O3270,3,FALSE)</f>
        <v>Over Weight</v>
      </c>
      <c r="K936" t="str">
        <f>VLOOKUP(A936,'Medical Examinations'!A935:P3270,5,FALSE)</f>
        <v>Normal</v>
      </c>
      <c r="L936" t="str">
        <f>VLOOKUP(A936,Table1[#All],5,FALSE)</f>
        <v>05-Sep-1988</v>
      </c>
      <c r="M936" s="16">
        <f>VLOOKUP(A936,Table1[#All],8,FALSE)</f>
        <v>11737.85</v>
      </c>
      <c r="N936" t="str">
        <f>VLOOKUP(A936,Table1[#All],9,FALSE)</f>
        <v>tier - 3</v>
      </c>
      <c r="O936" t="str">
        <f>VLOOKUP(A936,Table1[#All],10,FALSE)</f>
        <v>tier - 1</v>
      </c>
      <c r="P936" t="str">
        <f>VLOOKUP(A936,Table1[#All],12,FALSE)</f>
        <v>R1011</v>
      </c>
      <c r="Q936">
        <f>VLOOKUP(A936,Table1[#All],6,FALSE)</f>
        <v>34</v>
      </c>
    </row>
    <row r="937" spans="1:17" x14ac:dyDescent="0.3">
      <c r="A937" s="10" t="s">
        <v>1434</v>
      </c>
      <c r="B937" t="str">
        <f>VLOOKUP(A937,'Customer Names'!A936:E3271,5,FALSE)</f>
        <v>Ausen</v>
      </c>
      <c r="C937">
        <f>VLOOKUP(A937,'Medical Examinations'!A936:J3271,2,FALSE)</f>
        <v>28.594999999999999</v>
      </c>
      <c r="D937">
        <f>VLOOKUP(A937,'Medical Examinations'!A936:J3271,4,FALSE)</f>
        <v>4.68</v>
      </c>
      <c r="E937" t="str">
        <f>VLOOKUP(A937,'Medical Examinations'!A936:J3271,6,FALSE)</f>
        <v>Yes</v>
      </c>
      <c r="F937" t="str">
        <f>VLOOKUP(A937,'Medical Examinations'!A936:K3271,7,FALSE)</f>
        <v>No</v>
      </c>
      <c r="G937" t="str">
        <f>VLOOKUP(A937,'Medical Examinations'!A936:L3271,8,FALSE)</f>
        <v>No</v>
      </c>
      <c r="H937">
        <f>VLOOKUP(A937,'Medical Examinations'!A936:M3271,9,FALSE)</f>
        <v>1</v>
      </c>
      <c r="I937" t="str">
        <f>VLOOKUP(A937,'Medical Examinations'!A936:N3271,10,FALSE)</f>
        <v>No</v>
      </c>
      <c r="J937" t="str">
        <f>VLOOKUP(A937,'Medical Examinations'!A936:O3271,3,FALSE)</f>
        <v>Over Weight</v>
      </c>
      <c r="K937" t="str">
        <f>VLOOKUP(A937,'Medical Examinations'!A936:P3271,5,FALSE)</f>
        <v>Normal</v>
      </c>
      <c r="L937" t="str">
        <f>VLOOKUP(A937,Table1[#All],5,FALSE)</f>
        <v>09-Nov-1964</v>
      </c>
      <c r="M937" s="16">
        <f>VLOOKUP(A937,Table1[#All],8,FALSE)</f>
        <v>11735.88</v>
      </c>
      <c r="N937" t="str">
        <f>VLOOKUP(A937,Table1[#All],9,FALSE)</f>
        <v>tier - 3</v>
      </c>
      <c r="O937" t="str">
        <f>VLOOKUP(A937,Table1[#All],10,FALSE)</f>
        <v>tier - 1</v>
      </c>
      <c r="P937" t="str">
        <f>VLOOKUP(A937,Table1[#All],12,FALSE)</f>
        <v>R1012</v>
      </c>
      <c r="Q937">
        <f>VLOOKUP(A937,Table1[#All],6,FALSE)</f>
        <v>58</v>
      </c>
    </row>
    <row r="938" spans="1:17" x14ac:dyDescent="0.3">
      <c r="A938" s="10" t="s">
        <v>1433</v>
      </c>
      <c r="B938" t="str">
        <f>VLOOKUP(A938,'Customer Names'!A937:E3272,5,FALSE)</f>
        <v>Savage</v>
      </c>
      <c r="C938">
        <f>VLOOKUP(A938,'Medical Examinations'!A937:J3272,2,FALSE)</f>
        <v>36.799999999999997</v>
      </c>
      <c r="D938">
        <f>VLOOKUP(A938,'Medical Examinations'!A937:J3272,4,FALSE)</f>
        <v>5.88</v>
      </c>
      <c r="E938" t="str">
        <f>VLOOKUP(A938,'Medical Examinations'!A937:J3272,6,FALSE)</f>
        <v>No</v>
      </c>
      <c r="F938" t="str">
        <f>VLOOKUP(A938,'Medical Examinations'!A937:K3272,7,FALSE)</f>
        <v>No</v>
      </c>
      <c r="G938" t="str">
        <f>VLOOKUP(A938,'Medical Examinations'!A937:L3272,8,FALSE)</f>
        <v>No</v>
      </c>
      <c r="H938">
        <f>VLOOKUP(A938,'Medical Examinations'!A937:M3272,9,FALSE)</f>
        <v>1</v>
      </c>
      <c r="I938" t="str">
        <f>VLOOKUP(A938,'Medical Examinations'!A937:N3272,10,FALSE)</f>
        <v>No</v>
      </c>
      <c r="J938" t="str">
        <f>VLOOKUP(A938,'Medical Examinations'!A937:O3272,3,FALSE)</f>
        <v>Obesity</v>
      </c>
      <c r="K938" t="str">
        <f>VLOOKUP(A938,'Medical Examinations'!A937:P3272,5,FALSE)</f>
        <v>Prediabetes</v>
      </c>
      <c r="L938" t="str">
        <f>VLOOKUP(A938,Table1[#All],5,FALSE)</f>
        <v>26-Nov-1984</v>
      </c>
      <c r="M938" s="16">
        <f>VLOOKUP(A938,Table1[#All],8,FALSE)</f>
        <v>11730.82</v>
      </c>
      <c r="N938" t="str">
        <f>VLOOKUP(A938,Table1[#All],9,FALSE)</f>
        <v>tier - 3</v>
      </c>
      <c r="O938" t="str">
        <f>VLOOKUP(A938,Table1[#All],10,FALSE)</f>
        <v>tier - 3</v>
      </c>
      <c r="P938" t="str">
        <f>VLOOKUP(A938,Table1[#All],12,FALSE)</f>
        <v>R1026</v>
      </c>
      <c r="Q938">
        <f>VLOOKUP(A938,Table1[#All],6,FALSE)</f>
        <v>38</v>
      </c>
    </row>
    <row r="939" spans="1:17" x14ac:dyDescent="0.3">
      <c r="A939" s="10" t="s">
        <v>1432</v>
      </c>
      <c r="B939" t="str">
        <f>VLOOKUP(A939,'Customer Names'!A938:E3273,5,FALSE)</f>
        <v>O'Leary</v>
      </c>
      <c r="C939">
        <f>VLOOKUP(A939,'Medical Examinations'!A938:J3273,2,FALSE)</f>
        <v>23.75</v>
      </c>
      <c r="D939">
        <f>VLOOKUP(A939,'Medical Examinations'!A938:J3273,4,FALSE)</f>
        <v>5.42</v>
      </c>
      <c r="E939" t="str">
        <f>VLOOKUP(A939,'Medical Examinations'!A938:J3273,6,FALSE)</f>
        <v>Yes</v>
      </c>
      <c r="F939" t="str">
        <f>VLOOKUP(A939,'Medical Examinations'!A938:K3273,7,FALSE)</f>
        <v>No</v>
      </c>
      <c r="G939" t="str">
        <f>VLOOKUP(A939,'Medical Examinations'!A938:L3273,8,FALSE)</f>
        <v>Yes</v>
      </c>
      <c r="H939">
        <f>VLOOKUP(A939,'Medical Examinations'!A938:M3273,9,FALSE)</f>
        <v>1</v>
      </c>
      <c r="I939" t="str">
        <f>VLOOKUP(A939,'Medical Examinations'!A938:N3273,10,FALSE)</f>
        <v>No</v>
      </c>
      <c r="J939" t="str">
        <f>VLOOKUP(A939,'Medical Examinations'!A938:O3273,3,FALSE)</f>
        <v>Normal Weight</v>
      </c>
      <c r="K939" t="str">
        <f>VLOOKUP(A939,'Medical Examinations'!A938:P3273,5,FALSE)</f>
        <v>Normal</v>
      </c>
      <c r="L939" t="str">
        <f>VLOOKUP(A939,Table1[#All],5,FALSE)</f>
        <v>12-Oct-1969</v>
      </c>
      <c r="M939" s="16">
        <f>VLOOKUP(A939,Table1[#All],8,FALSE)</f>
        <v>11729.68</v>
      </c>
      <c r="N939" t="str">
        <f>VLOOKUP(A939,Table1[#All],9,FALSE)</f>
        <v>tier - 3</v>
      </c>
      <c r="O939" t="str">
        <f>VLOOKUP(A939,Table1[#All],10,FALSE)</f>
        <v>tier - 1</v>
      </c>
      <c r="P939" t="str">
        <f>VLOOKUP(A939,Table1[#All],12,FALSE)</f>
        <v>R1024</v>
      </c>
      <c r="Q939">
        <f>VLOOKUP(A939,Table1[#All],6,FALSE)</f>
        <v>53</v>
      </c>
    </row>
    <row r="940" spans="1:17" x14ac:dyDescent="0.3">
      <c r="A940" s="10" t="s">
        <v>1431</v>
      </c>
      <c r="B940" t="str">
        <f>VLOOKUP(A940,'Customer Names'!A939:E3274,5,FALSE)</f>
        <v>Scoville</v>
      </c>
      <c r="C940">
        <f>VLOOKUP(A940,'Medical Examinations'!A939:J3274,2,FALSE)</f>
        <v>35.619999999999997</v>
      </c>
      <c r="D940">
        <f>VLOOKUP(A940,'Medical Examinations'!A939:J3274,4,FALSE)</f>
        <v>4.16</v>
      </c>
      <c r="E940" t="str">
        <f>VLOOKUP(A940,'Medical Examinations'!A939:J3274,6,FALSE)</f>
        <v>No</v>
      </c>
      <c r="F940" t="str">
        <f>VLOOKUP(A940,'Medical Examinations'!A939:K3274,7,FALSE)</f>
        <v>No</v>
      </c>
      <c r="G940" t="str">
        <f>VLOOKUP(A940,'Medical Examinations'!A939:L3274,8,FALSE)</f>
        <v>No</v>
      </c>
      <c r="H940">
        <f>VLOOKUP(A940,'Medical Examinations'!A939:M3274,9,FALSE)</f>
        <v>0</v>
      </c>
      <c r="I940" t="str">
        <f>VLOOKUP(A940,'Medical Examinations'!A939:N3274,10,FALSE)</f>
        <v>No</v>
      </c>
      <c r="J940" t="str">
        <f>VLOOKUP(A940,'Medical Examinations'!A939:O3274,3,FALSE)</f>
        <v>Obesity</v>
      </c>
      <c r="K940" t="str">
        <f>VLOOKUP(A940,'Medical Examinations'!A939:P3274,5,FALSE)</f>
        <v>Normal</v>
      </c>
      <c r="L940" t="str">
        <f>VLOOKUP(A940,Table1[#All],5,FALSE)</f>
        <v>21-Oct-1982</v>
      </c>
      <c r="M940" s="16">
        <f>VLOOKUP(A940,Table1[#All],8,FALSE)</f>
        <v>11712.97</v>
      </c>
      <c r="N940" t="str">
        <f>VLOOKUP(A940,Table1[#All],9,FALSE)</f>
        <v>tier - 3</v>
      </c>
      <c r="O940" t="str">
        <f>VLOOKUP(A940,Table1[#All],10,FALSE)</f>
        <v>tier - 2</v>
      </c>
      <c r="P940" t="str">
        <f>VLOOKUP(A940,Table1[#All],12,FALSE)</f>
        <v>R1021</v>
      </c>
      <c r="Q940">
        <f>VLOOKUP(A940,Table1[#All],6,FALSE)</f>
        <v>40</v>
      </c>
    </row>
    <row r="941" spans="1:17" x14ac:dyDescent="0.3">
      <c r="A941" s="10" t="s">
        <v>1430</v>
      </c>
      <c r="B941" t="str">
        <f>VLOOKUP(A941,'Customer Names'!A940:E3275,5,FALSE)</f>
        <v>Kaus</v>
      </c>
      <c r="C941">
        <f>VLOOKUP(A941,'Medical Examinations'!A940:J3275,2,FALSE)</f>
        <v>30.69</v>
      </c>
      <c r="D941">
        <f>VLOOKUP(A941,'Medical Examinations'!A940:J3275,4,FALSE)</f>
        <v>7.05</v>
      </c>
      <c r="E941" t="str">
        <f>VLOOKUP(A941,'Medical Examinations'!A940:J3275,6,FALSE)</f>
        <v>Yes</v>
      </c>
      <c r="F941" t="str">
        <f>VLOOKUP(A941,'Medical Examinations'!A940:K3275,7,FALSE)</f>
        <v>No</v>
      </c>
      <c r="G941" t="str">
        <f>VLOOKUP(A941,'Medical Examinations'!A940:L3275,8,FALSE)</f>
        <v>No</v>
      </c>
      <c r="H941">
        <f>VLOOKUP(A941,'Medical Examinations'!A940:M3275,9,FALSE)</f>
        <v>2</v>
      </c>
      <c r="I941" t="str">
        <f>VLOOKUP(A941,'Medical Examinations'!A940:N3275,10,FALSE)</f>
        <v>No</v>
      </c>
      <c r="J941" t="str">
        <f>VLOOKUP(A941,'Medical Examinations'!A940:O3275,3,FALSE)</f>
        <v>Obesity</v>
      </c>
      <c r="K941" t="str">
        <f>VLOOKUP(A941,'Medical Examinations'!A940:P3275,5,FALSE)</f>
        <v>Diabetes</v>
      </c>
      <c r="L941" t="str">
        <f>VLOOKUP(A941,Table1[#All],5,FALSE)</f>
        <v>01-Dec-1970</v>
      </c>
      <c r="M941" s="16">
        <f>VLOOKUP(A941,Table1[#All],8,FALSE)</f>
        <v>11696.52</v>
      </c>
      <c r="N941" t="str">
        <f>VLOOKUP(A941,Table1[#All],9,FALSE)</f>
        <v>tier - 3</v>
      </c>
      <c r="O941" t="str">
        <f>VLOOKUP(A941,Table1[#All],10,FALSE)</f>
        <v>tier - 1</v>
      </c>
      <c r="P941" t="str">
        <f>VLOOKUP(A941,Table1[#All],12,FALSE)</f>
        <v>R1021</v>
      </c>
      <c r="Q941">
        <f>VLOOKUP(A941,Table1[#All],6,FALSE)</f>
        <v>52</v>
      </c>
    </row>
    <row r="942" spans="1:17" x14ac:dyDescent="0.3">
      <c r="A942" s="10" t="s">
        <v>1429</v>
      </c>
      <c r="B942" t="str">
        <f>VLOOKUP(A942,'Customer Names'!A941:E3276,5,FALSE)</f>
        <v>Rainey</v>
      </c>
      <c r="C942">
        <f>VLOOKUP(A942,'Medical Examinations'!A941:J3276,2,FALSE)</f>
        <v>35.799999999999997</v>
      </c>
      <c r="D942">
        <f>VLOOKUP(A942,'Medical Examinations'!A941:J3276,4,FALSE)</f>
        <v>5.63</v>
      </c>
      <c r="E942" t="str">
        <f>VLOOKUP(A942,'Medical Examinations'!A941:J3276,6,FALSE)</f>
        <v>Yes</v>
      </c>
      <c r="F942" t="str">
        <f>VLOOKUP(A942,'Medical Examinations'!A941:K3276,7,FALSE)</f>
        <v>No</v>
      </c>
      <c r="G942" t="str">
        <f>VLOOKUP(A942,'Medical Examinations'!A941:L3276,8,FALSE)</f>
        <v>No</v>
      </c>
      <c r="H942">
        <f>VLOOKUP(A942,'Medical Examinations'!A941:M3276,9,FALSE)</f>
        <v>2</v>
      </c>
      <c r="I942" t="str">
        <f>VLOOKUP(A942,'Medical Examinations'!A941:N3276,10,FALSE)</f>
        <v>No</v>
      </c>
      <c r="J942" t="str">
        <f>VLOOKUP(A942,'Medical Examinations'!A941:O3276,3,FALSE)</f>
        <v>Obesity</v>
      </c>
      <c r="K942" t="str">
        <f>VLOOKUP(A942,'Medical Examinations'!A941:P3276,5,FALSE)</f>
        <v>Normal</v>
      </c>
      <c r="L942" t="str">
        <f>VLOOKUP(A942,Table1[#All],5,FALSE)</f>
        <v>09-Nov-1966</v>
      </c>
      <c r="M942" s="16">
        <f>VLOOKUP(A942,Table1[#All],8,FALSE)</f>
        <v>11674.13</v>
      </c>
      <c r="N942" t="str">
        <f>VLOOKUP(A942,Table1[#All],9,FALSE)</f>
        <v>tier - 3</v>
      </c>
      <c r="O942" t="str">
        <f>VLOOKUP(A942,Table1[#All],10,FALSE)</f>
        <v>tier - 1</v>
      </c>
      <c r="P942" t="str">
        <f>VLOOKUP(A942,Table1[#All],12,FALSE)</f>
        <v>R1011</v>
      </c>
      <c r="Q942">
        <f>VLOOKUP(A942,Table1[#All],6,FALSE)</f>
        <v>56</v>
      </c>
    </row>
    <row r="943" spans="1:17" x14ac:dyDescent="0.3">
      <c r="A943" s="10" t="s">
        <v>1428</v>
      </c>
      <c r="B943" t="str">
        <f>VLOOKUP(A943,'Customer Names'!A942:E3277,5,FALSE)</f>
        <v>Rasch</v>
      </c>
      <c r="C943">
        <f>VLOOKUP(A943,'Medical Examinations'!A942:J3277,2,FALSE)</f>
        <v>28.785</v>
      </c>
      <c r="D943">
        <f>VLOOKUP(A943,'Medical Examinations'!A942:J3277,4,FALSE)</f>
        <v>4.24</v>
      </c>
      <c r="E943" t="str">
        <f>VLOOKUP(A943,'Medical Examinations'!A942:J3277,6,FALSE)</f>
        <v>Yes</v>
      </c>
      <c r="F943" t="str">
        <f>VLOOKUP(A943,'Medical Examinations'!A942:K3277,7,FALSE)</f>
        <v>No</v>
      </c>
      <c r="G943" t="str">
        <f>VLOOKUP(A943,'Medical Examinations'!A942:L3277,8,FALSE)</f>
        <v>No</v>
      </c>
      <c r="H943">
        <f>VLOOKUP(A943,'Medical Examinations'!A942:M3277,9,FALSE)</f>
        <v>2</v>
      </c>
      <c r="I943" t="str">
        <f>VLOOKUP(A943,'Medical Examinations'!A942:N3277,10,FALSE)</f>
        <v>No</v>
      </c>
      <c r="J943" t="str">
        <f>VLOOKUP(A943,'Medical Examinations'!A942:O3277,3,FALSE)</f>
        <v>Over Weight</v>
      </c>
      <c r="K943" t="str">
        <f>VLOOKUP(A943,'Medical Examinations'!A942:P3277,5,FALSE)</f>
        <v>Normal</v>
      </c>
      <c r="L943" t="str">
        <f>VLOOKUP(A943,Table1[#All],5,FALSE)</f>
        <v>23-Aug-1966</v>
      </c>
      <c r="M943" s="16">
        <f>VLOOKUP(A943,Table1[#All],8,FALSE)</f>
        <v>11658.38</v>
      </c>
      <c r="N943" t="str">
        <f>VLOOKUP(A943,Table1[#All],9,FALSE)</f>
        <v>tier - 3</v>
      </c>
      <c r="O943" t="str">
        <f>VLOOKUP(A943,Table1[#All],10,FALSE)</f>
        <v>tier - 3</v>
      </c>
      <c r="P943" t="str">
        <f>VLOOKUP(A943,Table1[#All],12,FALSE)</f>
        <v>R1024</v>
      </c>
      <c r="Q943">
        <f>VLOOKUP(A943,Table1[#All],6,FALSE)</f>
        <v>56</v>
      </c>
    </row>
    <row r="944" spans="1:17" x14ac:dyDescent="0.3">
      <c r="A944" s="10" t="s">
        <v>1427</v>
      </c>
      <c r="B944" t="str">
        <f>VLOOKUP(A944,'Customer Names'!A943:E3278,5,FALSE)</f>
        <v>Plunkett</v>
      </c>
      <c r="C944">
        <f>VLOOKUP(A944,'Medical Examinations'!A943:J3278,2,FALSE)</f>
        <v>28.594999999999999</v>
      </c>
      <c r="D944">
        <f>VLOOKUP(A944,'Medical Examinations'!A943:J3278,4,FALSE)</f>
        <v>4.96</v>
      </c>
      <c r="E944" t="str">
        <f>VLOOKUP(A944,'Medical Examinations'!A943:J3278,6,FALSE)</f>
        <v>Yes</v>
      </c>
      <c r="F944" t="str">
        <f>VLOOKUP(A944,'Medical Examinations'!A943:K3278,7,FALSE)</f>
        <v>No</v>
      </c>
      <c r="G944" t="str">
        <f>VLOOKUP(A944,'Medical Examinations'!A943:L3278,8,FALSE)</f>
        <v>No</v>
      </c>
      <c r="H944">
        <f>VLOOKUP(A944,'Medical Examinations'!A943:M3278,9,FALSE)</f>
        <v>2</v>
      </c>
      <c r="I944" t="str">
        <f>VLOOKUP(A944,'Medical Examinations'!A943:N3278,10,FALSE)</f>
        <v>No</v>
      </c>
      <c r="J944" t="str">
        <f>VLOOKUP(A944,'Medical Examinations'!A943:O3278,3,FALSE)</f>
        <v>Over Weight</v>
      </c>
      <c r="K944" t="str">
        <f>VLOOKUP(A944,'Medical Examinations'!A943:P3278,5,FALSE)</f>
        <v>Normal</v>
      </c>
      <c r="L944" t="str">
        <f>VLOOKUP(A944,Table1[#All],5,FALSE)</f>
        <v>06-Jul-1966</v>
      </c>
      <c r="M944" s="16">
        <f>VLOOKUP(A944,Table1[#All],8,FALSE)</f>
        <v>11658.12</v>
      </c>
      <c r="N944" t="str">
        <f>VLOOKUP(A944,Table1[#All],9,FALSE)</f>
        <v>tier - 3</v>
      </c>
      <c r="O944" t="str">
        <f>VLOOKUP(A944,Table1[#All],10,FALSE)</f>
        <v>tier - 1</v>
      </c>
      <c r="P944" t="str">
        <f>VLOOKUP(A944,Table1[#All],12,FALSE)</f>
        <v>R1024</v>
      </c>
      <c r="Q944">
        <f>VLOOKUP(A944,Table1[#All],6,FALSE)</f>
        <v>56</v>
      </c>
    </row>
    <row r="945" spans="1:17" x14ac:dyDescent="0.3">
      <c r="A945" s="10" t="s">
        <v>1426</v>
      </c>
      <c r="B945" t="str">
        <f>VLOOKUP(A945,'Customer Names'!A944:E3279,5,FALSE)</f>
        <v>Murphy</v>
      </c>
      <c r="C945">
        <f>VLOOKUP(A945,'Medical Examinations'!A944:J3279,2,FALSE)</f>
        <v>48.75</v>
      </c>
      <c r="D945">
        <f>VLOOKUP(A945,'Medical Examinations'!A944:J3279,4,FALSE)</f>
        <v>4.34</v>
      </c>
      <c r="E945" t="str">
        <f>VLOOKUP(A945,'Medical Examinations'!A944:J3279,6,FALSE)</f>
        <v>No</v>
      </c>
      <c r="F945" t="str">
        <f>VLOOKUP(A945,'Medical Examinations'!A944:K3279,7,FALSE)</f>
        <v>No</v>
      </c>
      <c r="G945" t="str">
        <f>VLOOKUP(A945,'Medical Examinations'!A944:L3279,8,FALSE)</f>
        <v>No</v>
      </c>
      <c r="H945">
        <f>VLOOKUP(A945,'Medical Examinations'!A944:M3279,9,FALSE)</f>
        <v>0</v>
      </c>
      <c r="I945" t="str">
        <f>VLOOKUP(A945,'Medical Examinations'!A944:N3279,10,FALSE)</f>
        <v>No</v>
      </c>
      <c r="J945" t="str">
        <f>VLOOKUP(A945,'Medical Examinations'!A944:O3279,3,FALSE)</f>
        <v>Obesity</v>
      </c>
      <c r="K945" t="str">
        <f>VLOOKUP(A945,'Medical Examinations'!A944:P3279,5,FALSE)</f>
        <v>Normal</v>
      </c>
      <c r="L945" t="str">
        <f>VLOOKUP(A945,Table1[#All],5,FALSE)</f>
        <v>20-Jul-1994</v>
      </c>
      <c r="M945" s="16">
        <f>VLOOKUP(A945,Table1[#All],8,FALSE)</f>
        <v>11657.81</v>
      </c>
      <c r="N945" t="str">
        <f>VLOOKUP(A945,Table1[#All],9,FALSE)</f>
        <v>tier - 3</v>
      </c>
      <c r="O945" t="str">
        <f>VLOOKUP(A945,Table1[#All],10,FALSE)</f>
        <v>tier - 2</v>
      </c>
      <c r="P945" t="str">
        <f>VLOOKUP(A945,Table1[#All],12,FALSE)</f>
        <v>R1023</v>
      </c>
      <c r="Q945">
        <f>VLOOKUP(A945,Table1[#All],6,FALSE)</f>
        <v>28</v>
      </c>
    </row>
    <row r="946" spans="1:17" x14ac:dyDescent="0.3">
      <c r="A946" s="10" t="s">
        <v>1425</v>
      </c>
      <c r="B946" t="str">
        <f>VLOOKUP(A946,'Customer Names'!A945:E3280,5,FALSE)</f>
        <v>Gusmer</v>
      </c>
      <c r="C946">
        <f>VLOOKUP(A946,'Medical Examinations'!A945:J3280,2,FALSE)</f>
        <v>28.31</v>
      </c>
      <c r="D946">
        <f>VLOOKUP(A946,'Medical Examinations'!A945:J3280,4,FALSE)</f>
        <v>5.43</v>
      </c>
      <c r="E946" t="str">
        <f>VLOOKUP(A946,'Medical Examinations'!A945:J3280,6,FALSE)</f>
        <v>Yes</v>
      </c>
      <c r="F946" t="str">
        <f>VLOOKUP(A946,'Medical Examinations'!A945:K3280,7,FALSE)</f>
        <v>No</v>
      </c>
      <c r="G946" t="str">
        <f>VLOOKUP(A946,'Medical Examinations'!A945:L3280,8,FALSE)</f>
        <v>No</v>
      </c>
      <c r="H946">
        <f>VLOOKUP(A946,'Medical Examinations'!A945:M3280,9,FALSE)</f>
        <v>2</v>
      </c>
      <c r="I946" t="str">
        <f>VLOOKUP(A946,'Medical Examinations'!A945:N3280,10,FALSE)</f>
        <v>No</v>
      </c>
      <c r="J946" t="str">
        <f>VLOOKUP(A946,'Medical Examinations'!A945:O3280,3,FALSE)</f>
        <v>Over Weight</v>
      </c>
      <c r="K946" t="str">
        <f>VLOOKUP(A946,'Medical Examinations'!A945:P3280,5,FALSE)</f>
        <v>Normal</v>
      </c>
      <c r="L946" t="str">
        <f>VLOOKUP(A946,Table1[#All],5,FALSE)</f>
        <v>04-Oct-1966</v>
      </c>
      <c r="M946" s="16">
        <f>VLOOKUP(A946,Table1[#All],8,FALSE)</f>
        <v>11657.72</v>
      </c>
      <c r="N946" t="str">
        <f>VLOOKUP(A946,Table1[#All],9,FALSE)</f>
        <v>tier - 3</v>
      </c>
      <c r="O946" t="str">
        <f>VLOOKUP(A946,Table1[#All],10,FALSE)</f>
        <v>tier - 2</v>
      </c>
      <c r="P946" t="str">
        <f>VLOOKUP(A946,Table1[#All],12,FALSE)</f>
        <v>R1024</v>
      </c>
      <c r="Q946">
        <f>VLOOKUP(A946,Table1[#All],6,FALSE)</f>
        <v>56</v>
      </c>
    </row>
    <row r="947" spans="1:17" x14ac:dyDescent="0.3">
      <c r="A947" s="10" t="s">
        <v>1424</v>
      </c>
      <c r="B947" t="str">
        <f>VLOOKUP(A947,'Customer Names'!A946:E3281,5,FALSE)</f>
        <v>Loftus</v>
      </c>
      <c r="C947">
        <f>VLOOKUP(A947,'Medical Examinations'!A946:J3281,2,FALSE)</f>
        <v>38.39</v>
      </c>
      <c r="D947">
        <f>VLOOKUP(A947,'Medical Examinations'!A946:J3281,4,FALSE)</f>
        <v>8.33</v>
      </c>
      <c r="E947" t="str">
        <f>VLOOKUP(A947,'Medical Examinations'!A946:J3281,6,FALSE)</f>
        <v>Yes</v>
      </c>
      <c r="F947" t="str">
        <f>VLOOKUP(A947,'Medical Examinations'!A946:K3281,7,FALSE)</f>
        <v>No</v>
      </c>
      <c r="G947" t="str">
        <f>VLOOKUP(A947,'Medical Examinations'!A946:L3281,8,FALSE)</f>
        <v>No</v>
      </c>
      <c r="H947">
        <f>VLOOKUP(A947,'Medical Examinations'!A946:M3281,9,FALSE)</f>
        <v>1</v>
      </c>
      <c r="I947" t="str">
        <f>VLOOKUP(A947,'Medical Examinations'!A946:N3281,10,FALSE)</f>
        <v>No</v>
      </c>
      <c r="J947" t="str">
        <f>VLOOKUP(A947,'Medical Examinations'!A946:O3281,3,FALSE)</f>
        <v>Obesity</v>
      </c>
      <c r="K947" t="str">
        <f>VLOOKUP(A947,'Medical Examinations'!A946:P3281,5,FALSE)</f>
        <v>Diabetes</v>
      </c>
      <c r="L947" t="str">
        <f>VLOOKUP(A947,Table1[#All],5,FALSE)</f>
        <v>17-Jul-1986</v>
      </c>
      <c r="M947" s="16">
        <f>VLOOKUP(A947,Table1[#All],8,FALSE)</f>
        <v>11625.11</v>
      </c>
      <c r="N947" t="str">
        <f>VLOOKUP(A947,Table1[#All],9,FALSE)</f>
        <v>tier - 3</v>
      </c>
      <c r="O947" t="str">
        <f>VLOOKUP(A947,Table1[#All],10,FALSE)</f>
        <v>tier - 3</v>
      </c>
      <c r="P947" t="str">
        <f>VLOOKUP(A947,Table1[#All],12,FALSE)</f>
        <v>R1022</v>
      </c>
      <c r="Q947">
        <f>VLOOKUP(A947,Table1[#All],6,FALSE)</f>
        <v>36</v>
      </c>
    </row>
    <row r="948" spans="1:17" x14ac:dyDescent="0.3">
      <c r="A948" s="10" t="s">
        <v>1423</v>
      </c>
      <c r="B948" t="str">
        <f>VLOOKUP(A948,'Customer Names'!A947:E3282,5,FALSE)</f>
        <v>Scott</v>
      </c>
      <c r="C948">
        <f>VLOOKUP(A948,'Medical Examinations'!A947:J3282,2,FALSE)</f>
        <v>25.87</v>
      </c>
      <c r="D948">
        <f>VLOOKUP(A948,'Medical Examinations'!A947:J3282,4,FALSE)</f>
        <v>5.63</v>
      </c>
      <c r="E948" t="str">
        <f>VLOOKUP(A948,'Medical Examinations'!A947:J3282,6,FALSE)</f>
        <v>Yes</v>
      </c>
      <c r="F948" t="str">
        <f>VLOOKUP(A948,'Medical Examinations'!A947:K3282,7,FALSE)</f>
        <v>No</v>
      </c>
      <c r="G948" t="str">
        <f>VLOOKUP(A948,'Medical Examinations'!A947:L3282,8,FALSE)</f>
        <v>No</v>
      </c>
      <c r="H948">
        <f>VLOOKUP(A948,'Medical Examinations'!A947:M3282,9,FALSE)</f>
        <v>1</v>
      </c>
      <c r="I948" t="str">
        <f>VLOOKUP(A948,'Medical Examinations'!A947:N3282,10,FALSE)</f>
        <v>No</v>
      </c>
      <c r="J948" t="str">
        <f>VLOOKUP(A948,'Medical Examinations'!A947:O3282,3,FALSE)</f>
        <v>Over Weight</v>
      </c>
      <c r="K948" t="str">
        <f>VLOOKUP(A948,'Medical Examinations'!A947:P3282,5,FALSE)</f>
        <v>Normal</v>
      </c>
      <c r="L948" t="str">
        <f>VLOOKUP(A948,Table1[#All],5,FALSE)</f>
        <v>20-Jun-1964</v>
      </c>
      <c r="M948" s="16">
        <f>VLOOKUP(A948,Table1[#All],8,FALSE)</f>
        <v>11602.75</v>
      </c>
      <c r="N948" t="str">
        <f>VLOOKUP(A948,Table1[#All],9,FALSE)</f>
        <v>tier - 3</v>
      </c>
      <c r="O948" t="str">
        <f>VLOOKUP(A948,Table1[#All],10,FALSE)</f>
        <v>tier - 1</v>
      </c>
      <c r="P948" t="str">
        <f>VLOOKUP(A948,Table1[#All],12,FALSE)</f>
        <v>R1020</v>
      </c>
      <c r="Q948">
        <f>VLOOKUP(A948,Table1[#All],6,FALSE)</f>
        <v>58</v>
      </c>
    </row>
    <row r="949" spans="1:17" x14ac:dyDescent="0.3">
      <c r="A949" s="10" t="s">
        <v>1422</v>
      </c>
      <c r="B949" t="str">
        <f>VLOOKUP(A949,'Customer Names'!A948:E3283,5,FALSE)</f>
        <v>Alvarez</v>
      </c>
      <c r="C949">
        <f>VLOOKUP(A949,'Medical Examinations'!A948:J3283,2,FALSE)</f>
        <v>43.7</v>
      </c>
      <c r="D949">
        <f>VLOOKUP(A949,'Medical Examinations'!A948:J3283,4,FALSE)</f>
        <v>7.23</v>
      </c>
      <c r="E949" t="str">
        <f>VLOOKUP(A949,'Medical Examinations'!A948:J3283,6,FALSE)</f>
        <v>No</v>
      </c>
      <c r="F949" t="str">
        <f>VLOOKUP(A949,'Medical Examinations'!A948:K3283,7,FALSE)</f>
        <v>No</v>
      </c>
      <c r="G949" t="str">
        <f>VLOOKUP(A949,'Medical Examinations'!A948:L3283,8,FALSE)</f>
        <v>No</v>
      </c>
      <c r="H949">
        <f>VLOOKUP(A949,'Medical Examinations'!A948:M3283,9,FALSE)</f>
        <v>0</v>
      </c>
      <c r="I949" t="str">
        <f>VLOOKUP(A949,'Medical Examinations'!A948:N3283,10,FALSE)</f>
        <v>No</v>
      </c>
      <c r="J949" t="str">
        <f>VLOOKUP(A949,'Medical Examinations'!A948:O3283,3,FALSE)</f>
        <v>Obesity</v>
      </c>
      <c r="K949" t="str">
        <f>VLOOKUP(A949,'Medical Examinations'!A948:P3283,5,FALSE)</f>
        <v>Diabetes</v>
      </c>
      <c r="L949" t="str">
        <f>VLOOKUP(A949,Table1[#All],5,FALSE)</f>
        <v>06-Nov-1965</v>
      </c>
      <c r="M949" s="16">
        <f>VLOOKUP(A949,Table1[#All],8,FALSE)</f>
        <v>11576.13</v>
      </c>
      <c r="N949" t="str">
        <f>VLOOKUP(A949,Table1[#All],9,FALSE)</f>
        <v>tier - 3</v>
      </c>
      <c r="O949" t="str">
        <f>VLOOKUP(A949,Table1[#All],10,FALSE)</f>
        <v>tier - 3</v>
      </c>
      <c r="P949" t="str">
        <f>VLOOKUP(A949,Table1[#All],12,FALSE)</f>
        <v>R1011</v>
      </c>
      <c r="Q949">
        <f>VLOOKUP(A949,Table1[#All],6,FALSE)</f>
        <v>57</v>
      </c>
    </row>
    <row r="950" spans="1:17" x14ac:dyDescent="0.3">
      <c r="A950" s="10" t="s">
        <v>1421</v>
      </c>
      <c r="B950" t="str">
        <f>VLOOKUP(A950,'Customer Names'!A949:E3284,5,FALSE)</f>
        <v>Petersson</v>
      </c>
      <c r="C950">
        <f>VLOOKUP(A950,'Medical Examinations'!A949:J3284,2,FALSE)</f>
        <v>40.945</v>
      </c>
      <c r="D950">
        <f>VLOOKUP(A950,'Medical Examinations'!A949:J3284,4,FALSE)</f>
        <v>10.57</v>
      </c>
      <c r="E950" t="str">
        <f>VLOOKUP(A950,'Medical Examinations'!A949:J3284,6,FALSE)</f>
        <v>No</v>
      </c>
      <c r="F950" t="str">
        <f>VLOOKUP(A950,'Medical Examinations'!A949:K3284,7,FALSE)</f>
        <v>No</v>
      </c>
      <c r="G950" t="str">
        <f>VLOOKUP(A950,'Medical Examinations'!A949:L3284,8,FALSE)</f>
        <v>No</v>
      </c>
      <c r="H950">
        <f>VLOOKUP(A950,'Medical Examinations'!A949:M3284,9,FALSE)</f>
        <v>0</v>
      </c>
      <c r="I950" t="str">
        <f>VLOOKUP(A950,'Medical Examinations'!A949:N3284,10,FALSE)</f>
        <v>No</v>
      </c>
      <c r="J950" t="str">
        <f>VLOOKUP(A950,'Medical Examinations'!A949:O3284,3,FALSE)</f>
        <v>Obesity</v>
      </c>
      <c r="K950" t="str">
        <f>VLOOKUP(A950,'Medical Examinations'!A949:P3284,5,FALSE)</f>
        <v>Diabetes</v>
      </c>
      <c r="L950" t="str">
        <f>VLOOKUP(A950,Table1[#All],5,FALSE)</f>
        <v>25-Dec-1965</v>
      </c>
      <c r="M950" s="16">
        <f>VLOOKUP(A950,Table1[#All],8,FALSE)</f>
        <v>11566.3</v>
      </c>
      <c r="N950" t="str">
        <f>VLOOKUP(A950,Table1[#All],9,FALSE)</f>
        <v>tier - 3</v>
      </c>
      <c r="O950" t="str">
        <f>VLOOKUP(A950,Table1[#All],10,FALSE)</f>
        <v>tier - 3</v>
      </c>
      <c r="P950" t="str">
        <f>VLOOKUP(A950,Table1[#All],12,FALSE)</f>
        <v>R1016</v>
      </c>
      <c r="Q950">
        <f>VLOOKUP(A950,Table1[#All],6,FALSE)</f>
        <v>57</v>
      </c>
    </row>
    <row r="951" spans="1:17" x14ac:dyDescent="0.3">
      <c r="A951" s="10" t="s">
        <v>1420</v>
      </c>
      <c r="B951" t="str">
        <f>VLOOKUP(A951,'Customer Names'!A950:E3285,5,FALSE)</f>
        <v>Liaw</v>
      </c>
      <c r="C951">
        <f>VLOOKUP(A951,'Medical Examinations'!A950:J3285,2,FALSE)</f>
        <v>27.94</v>
      </c>
      <c r="D951">
        <f>VLOOKUP(A951,'Medical Examinations'!A950:J3285,4,FALSE)</f>
        <v>7.92</v>
      </c>
      <c r="E951" t="str">
        <f>VLOOKUP(A951,'Medical Examinations'!A950:J3285,6,FALSE)</f>
        <v>No</v>
      </c>
      <c r="F951" t="str">
        <f>VLOOKUP(A951,'Medical Examinations'!A950:K3285,7,FALSE)</f>
        <v>No</v>
      </c>
      <c r="G951" t="str">
        <f>VLOOKUP(A951,'Medical Examinations'!A950:L3285,8,FALSE)</f>
        <v>No</v>
      </c>
      <c r="H951">
        <f>VLOOKUP(A951,'Medical Examinations'!A950:M3285,9,FALSE)</f>
        <v>0</v>
      </c>
      <c r="I951" t="str">
        <f>VLOOKUP(A951,'Medical Examinations'!A950:N3285,10,FALSE)</f>
        <v>No</v>
      </c>
      <c r="J951" t="str">
        <f>VLOOKUP(A951,'Medical Examinations'!A950:O3285,3,FALSE)</f>
        <v>Over Weight</v>
      </c>
      <c r="K951" t="str">
        <f>VLOOKUP(A951,'Medical Examinations'!A950:P3285,5,FALSE)</f>
        <v>Diabetes</v>
      </c>
      <c r="L951" t="str">
        <f>VLOOKUP(A951,Table1[#All],5,FALSE)</f>
        <v>27-Oct-1965</v>
      </c>
      <c r="M951" s="16">
        <f>VLOOKUP(A951,Table1[#All],8,FALSE)</f>
        <v>11554.22</v>
      </c>
      <c r="N951" t="str">
        <f>VLOOKUP(A951,Table1[#All],9,FALSE)</f>
        <v>tier - 3</v>
      </c>
      <c r="O951" t="str">
        <f>VLOOKUP(A951,Table1[#All],10,FALSE)</f>
        <v>tier - 1</v>
      </c>
      <c r="P951" t="str">
        <f>VLOOKUP(A951,Table1[#All],12,FALSE)</f>
        <v>R1013</v>
      </c>
      <c r="Q951">
        <f>VLOOKUP(A951,Table1[#All],6,FALSE)</f>
        <v>57</v>
      </c>
    </row>
    <row r="952" spans="1:17" x14ac:dyDescent="0.3">
      <c r="A952" s="10" t="s">
        <v>1419</v>
      </c>
      <c r="B952" t="str">
        <f>VLOOKUP(A952,'Customer Names'!A951:E3286,5,FALSE)</f>
        <v>Tripaldi</v>
      </c>
      <c r="C952">
        <f>VLOOKUP(A952,'Medical Examinations'!A951:J3286,2,FALSE)</f>
        <v>31.9</v>
      </c>
      <c r="D952">
        <f>VLOOKUP(A952,'Medical Examinations'!A951:J3286,4,FALSE)</f>
        <v>10.119999999999999</v>
      </c>
      <c r="E952" t="str">
        <f>VLOOKUP(A952,'Medical Examinations'!A951:J3286,6,FALSE)</f>
        <v>No</v>
      </c>
      <c r="F952" t="str">
        <f>VLOOKUP(A952,'Medical Examinations'!A951:K3286,7,FALSE)</f>
        <v>No</v>
      </c>
      <c r="G952" t="str">
        <f>VLOOKUP(A952,'Medical Examinations'!A951:L3286,8,FALSE)</f>
        <v>No</v>
      </c>
      <c r="H952">
        <f>VLOOKUP(A952,'Medical Examinations'!A951:M3286,9,FALSE)</f>
        <v>2</v>
      </c>
      <c r="I952" t="str">
        <f>VLOOKUP(A952,'Medical Examinations'!A951:N3286,10,FALSE)</f>
        <v>No</v>
      </c>
      <c r="J952" t="str">
        <f>VLOOKUP(A952,'Medical Examinations'!A951:O3286,3,FALSE)</f>
        <v>Obesity</v>
      </c>
      <c r="K952" t="str">
        <f>VLOOKUP(A952,'Medical Examinations'!A951:P3286,5,FALSE)</f>
        <v>Diabetes</v>
      </c>
      <c r="L952" t="str">
        <f>VLOOKUP(A952,Table1[#All],5,FALSE)</f>
        <v>23-Jul-1973</v>
      </c>
      <c r="M952" s="16">
        <f>VLOOKUP(A952,Table1[#All],8,FALSE)</f>
        <v>11552.9</v>
      </c>
      <c r="N952" t="str">
        <f>VLOOKUP(A952,Table1[#All],9,FALSE)</f>
        <v>tier - 3</v>
      </c>
      <c r="O952" t="str">
        <f>VLOOKUP(A952,Table1[#All],10,FALSE)</f>
        <v>tier - 2</v>
      </c>
      <c r="P952" t="str">
        <f>VLOOKUP(A952,Table1[#All],12,FALSE)</f>
        <v>R1011</v>
      </c>
      <c r="Q952">
        <f>VLOOKUP(A952,Table1[#All],6,FALSE)</f>
        <v>49</v>
      </c>
    </row>
    <row r="953" spans="1:17" x14ac:dyDescent="0.3">
      <c r="A953" s="10" t="s">
        <v>1418</v>
      </c>
      <c r="B953" t="str">
        <f>VLOOKUP(A953,'Customer Names'!A952:E3287,5,FALSE)</f>
        <v>Kelley</v>
      </c>
      <c r="C953">
        <f>VLOOKUP(A953,'Medical Examinations'!A952:J3287,2,FALSE)</f>
        <v>31.64</v>
      </c>
      <c r="D953">
        <f>VLOOKUP(A953,'Medical Examinations'!A952:J3287,4,FALSE)</f>
        <v>7.91</v>
      </c>
      <c r="E953" t="str">
        <f>VLOOKUP(A953,'Medical Examinations'!A952:J3287,6,FALSE)</f>
        <v>No</v>
      </c>
      <c r="F953" t="str">
        <f>VLOOKUP(A953,'Medical Examinations'!A952:K3287,7,FALSE)</f>
        <v>No</v>
      </c>
      <c r="G953" t="str">
        <f>VLOOKUP(A953,'Medical Examinations'!A952:L3287,8,FALSE)</f>
        <v>No</v>
      </c>
      <c r="H953">
        <f>VLOOKUP(A953,'Medical Examinations'!A952:M3287,9,FALSE)</f>
        <v>0</v>
      </c>
      <c r="I953" t="str">
        <f>VLOOKUP(A953,'Medical Examinations'!A952:N3287,10,FALSE)</f>
        <v>No</v>
      </c>
      <c r="J953" t="str">
        <f>VLOOKUP(A953,'Medical Examinations'!A952:O3287,3,FALSE)</f>
        <v>Obesity</v>
      </c>
      <c r="K953" t="str">
        <f>VLOOKUP(A953,'Medical Examinations'!A952:P3287,5,FALSE)</f>
        <v>Diabetes</v>
      </c>
      <c r="L953" t="str">
        <f>VLOOKUP(A953,Table1[#All],5,FALSE)</f>
        <v>01-Dec-1971</v>
      </c>
      <c r="M953" s="16">
        <f>VLOOKUP(A953,Table1[#All],8,FALSE)</f>
        <v>11540.25</v>
      </c>
      <c r="N953" t="str">
        <f>VLOOKUP(A953,Table1[#All],9,FALSE)</f>
        <v>tier - 3</v>
      </c>
      <c r="O953" t="str">
        <f>VLOOKUP(A953,Table1[#All],10,FALSE)</f>
        <v>tier - 1</v>
      </c>
      <c r="P953" t="str">
        <f>VLOOKUP(A953,Table1[#All],12,FALSE)</f>
        <v>R1012</v>
      </c>
      <c r="Q953">
        <f>VLOOKUP(A953,Table1[#All],6,FALSE)</f>
        <v>51</v>
      </c>
    </row>
    <row r="954" spans="1:17" x14ac:dyDescent="0.3">
      <c r="A954" s="10" t="s">
        <v>1417</v>
      </c>
      <c r="B954" t="str">
        <f>VLOOKUP(A954,'Customer Names'!A953:E3288,5,FALSE)</f>
        <v>Endara</v>
      </c>
      <c r="C954">
        <f>VLOOKUP(A954,'Medical Examinations'!A953:J3288,2,FALSE)</f>
        <v>46.7</v>
      </c>
      <c r="D954">
        <f>VLOOKUP(A954,'Medical Examinations'!A953:J3288,4,FALSE)</f>
        <v>10.9</v>
      </c>
      <c r="E954" t="str">
        <f>VLOOKUP(A954,'Medical Examinations'!A953:J3288,6,FALSE)</f>
        <v>No</v>
      </c>
      <c r="F954" t="str">
        <f>VLOOKUP(A954,'Medical Examinations'!A953:K3288,7,FALSE)</f>
        <v>No</v>
      </c>
      <c r="G954" t="str">
        <f>VLOOKUP(A954,'Medical Examinations'!A953:L3288,8,FALSE)</f>
        <v>No</v>
      </c>
      <c r="H954">
        <f>VLOOKUP(A954,'Medical Examinations'!A953:M3288,9,FALSE)</f>
        <v>0</v>
      </c>
      <c r="I954" t="str">
        <f>VLOOKUP(A954,'Medical Examinations'!A953:N3288,10,FALSE)</f>
        <v>No</v>
      </c>
      <c r="J954" t="str">
        <f>VLOOKUP(A954,'Medical Examinations'!A953:O3288,3,FALSE)</f>
        <v>Obesity</v>
      </c>
      <c r="K954" t="str">
        <f>VLOOKUP(A954,'Medical Examinations'!A953:P3288,5,FALSE)</f>
        <v>Diabetes</v>
      </c>
      <c r="L954" t="str">
        <f>VLOOKUP(A954,Table1[#All],5,FALSE)</f>
        <v>14-Nov-1968</v>
      </c>
      <c r="M954" s="16">
        <f>VLOOKUP(A954,Table1[#All],8,FALSE)</f>
        <v>11538.42</v>
      </c>
      <c r="N954" t="str">
        <f>VLOOKUP(A954,Table1[#All],9,FALSE)</f>
        <v>tier - 3</v>
      </c>
      <c r="O954" t="str">
        <f>VLOOKUP(A954,Table1[#All],10,FALSE)</f>
        <v>tier - 1</v>
      </c>
      <c r="P954" t="str">
        <f>VLOOKUP(A954,Table1[#All],12,FALSE)</f>
        <v>R1011</v>
      </c>
      <c r="Q954">
        <f>VLOOKUP(A954,Table1[#All],6,FALSE)</f>
        <v>54</v>
      </c>
    </row>
    <row r="955" spans="1:17" x14ac:dyDescent="0.3">
      <c r="A955" s="10" t="s">
        <v>1416</v>
      </c>
      <c r="B955" t="str">
        <f>VLOOKUP(A955,'Customer Names'!A954:E3289,5,FALSE)</f>
        <v>Valle</v>
      </c>
      <c r="C955">
        <f>VLOOKUP(A955,'Medical Examinations'!A954:J3289,2,FALSE)</f>
        <v>18.335000000000001</v>
      </c>
      <c r="D955">
        <f>VLOOKUP(A955,'Medical Examinations'!A954:J3289,4,FALSE)</f>
        <v>11.83</v>
      </c>
      <c r="E955" t="str">
        <f>VLOOKUP(A955,'Medical Examinations'!A954:J3289,6,FALSE)</f>
        <v>No</v>
      </c>
      <c r="F955" t="str">
        <f>VLOOKUP(A955,'Medical Examinations'!A954:K3289,7,FALSE)</f>
        <v>No</v>
      </c>
      <c r="G955" t="str">
        <f>VLOOKUP(A955,'Medical Examinations'!A954:L3289,8,FALSE)</f>
        <v>No</v>
      </c>
      <c r="H955">
        <f>VLOOKUP(A955,'Medical Examinations'!A954:M3289,9,FALSE)</f>
        <v>0</v>
      </c>
      <c r="I955" t="str">
        <f>VLOOKUP(A955,'Medical Examinations'!A954:N3289,10,FALSE)</f>
        <v>No</v>
      </c>
      <c r="J955" t="str">
        <f>VLOOKUP(A955,'Medical Examinations'!A954:O3289,3,FALSE)</f>
        <v>Under Weight</v>
      </c>
      <c r="K955" t="str">
        <f>VLOOKUP(A955,'Medical Examinations'!A954:P3289,5,FALSE)</f>
        <v>Diabetes</v>
      </c>
      <c r="L955" t="str">
        <f>VLOOKUP(A955,Table1[#All],5,FALSE)</f>
        <v>03-Oct-1965</v>
      </c>
      <c r="M955" s="16">
        <f>VLOOKUP(A955,Table1[#All],8,FALSE)</f>
        <v>11534.87</v>
      </c>
      <c r="N955" t="str">
        <f>VLOOKUP(A955,Table1[#All],9,FALSE)</f>
        <v>tier - 3</v>
      </c>
      <c r="O955" t="str">
        <f>VLOOKUP(A955,Table1[#All],10,FALSE)</f>
        <v>tier - 1</v>
      </c>
      <c r="P955" t="str">
        <f>VLOOKUP(A955,Table1[#All],12,FALSE)</f>
        <v>R1017</v>
      </c>
      <c r="Q955">
        <f>VLOOKUP(A955,Table1[#All],6,FALSE)</f>
        <v>57</v>
      </c>
    </row>
    <row r="956" spans="1:17" x14ac:dyDescent="0.3">
      <c r="A956" s="10" t="s">
        <v>1415</v>
      </c>
      <c r="B956" t="str">
        <f>VLOOKUP(A956,'Customer Names'!A955:E3290,5,FALSE)</f>
        <v>Germain</v>
      </c>
      <c r="C956">
        <f>VLOOKUP(A956,'Medical Examinations'!A955:J3290,2,FALSE)</f>
        <v>31.24</v>
      </c>
      <c r="D956">
        <f>VLOOKUP(A956,'Medical Examinations'!A955:J3290,4,FALSE)</f>
        <v>7.42</v>
      </c>
      <c r="E956" t="str">
        <f>VLOOKUP(A956,'Medical Examinations'!A955:J3290,6,FALSE)</f>
        <v>Yes</v>
      </c>
      <c r="F956" t="str">
        <f>VLOOKUP(A956,'Medical Examinations'!A955:K3290,7,FALSE)</f>
        <v>No</v>
      </c>
      <c r="G956" t="str">
        <f>VLOOKUP(A956,'Medical Examinations'!A955:L3290,8,FALSE)</f>
        <v>No</v>
      </c>
      <c r="H956">
        <f>VLOOKUP(A956,'Medical Examinations'!A955:M3290,9,FALSE)</f>
        <v>2</v>
      </c>
      <c r="I956" t="str">
        <f>VLOOKUP(A956,'Medical Examinations'!A955:N3290,10,FALSE)</f>
        <v>No</v>
      </c>
      <c r="J956" t="str">
        <f>VLOOKUP(A956,'Medical Examinations'!A955:O3290,3,FALSE)</f>
        <v>Obesity</v>
      </c>
      <c r="K956" t="str">
        <f>VLOOKUP(A956,'Medical Examinations'!A955:P3290,5,FALSE)</f>
        <v>Diabetes</v>
      </c>
      <c r="L956" t="str">
        <f>VLOOKUP(A956,Table1[#All],5,FALSE)</f>
        <v>23-Jul-1970</v>
      </c>
      <c r="M956" s="16">
        <f>VLOOKUP(A956,Table1[#All],8,FALSE)</f>
        <v>11530.12</v>
      </c>
      <c r="N956" t="str">
        <f>VLOOKUP(A956,Table1[#All],9,FALSE)</f>
        <v>tier - 3</v>
      </c>
      <c r="O956" t="str">
        <f>VLOOKUP(A956,Table1[#All],10,FALSE)</f>
        <v>tier - 1</v>
      </c>
      <c r="P956" t="str">
        <f>VLOOKUP(A956,Table1[#All],12,FALSE)</f>
        <v>R1012</v>
      </c>
      <c r="Q956">
        <f>VLOOKUP(A956,Table1[#All],6,FALSE)</f>
        <v>52</v>
      </c>
    </row>
    <row r="957" spans="1:17" x14ac:dyDescent="0.3">
      <c r="A957" s="10" t="s">
        <v>1414</v>
      </c>
      <c r="B957" t="str">
        <f>VLOOKUP(A957,'Customer Names'!A956:E3291,5,FALSE)</f>
        <v>Finecey</v>
      </c>
      <c r="C957">
        <f>VLOOKUP(A957,'Medical Examinations'!A956:J3291,2,FALSE)</f>
        <v>39.22</v>
      </c>
      <c r="D957">
        <f>VLOOKUP(A957,'Medical Examinations'!A956:J3291,4,FALSE)</f>
        <v>5.62</v>
      </c>
      <c r="E957" t="str">
        <f>VLOOKUP(A957,'Medical Examinations'!A956:J3291,6,FALSE)</f>
        <v>Yes</v>
      </c>
      <c r="F957" t="str">
        <f>VLOOKUP(A957,'Medical Examinations'!A956:K3291,7,FALSE)</f>
        <v>No</v>
      </c>
      <c r="G957" t="str">
        <f>VLOOKUP(A957,'Medical Examinations'!A956:L3291,8,FALSE)</f>
        <v>No</v>
      </c>
      <c r="H957">
        <f>VLOOKUP(A957,'Medical Examinations'!A956:M3291,9,FALSE)</f>
        <v>1</v>
      </c>
      <c r="I957" t="str">
        <f>VLOOKUP(A957,'Medical Examinations'!A956:N3291,10,FALSE)</f>
        <v>No</v>
      </c>
      <c r="J957" t="str">
        <f>VLOOKUP(A957,'Medical Examinations'!A956:O3291,3,FALSE)</f>
        <v>Obesity</v>
      </c>
      <c r="K957" t="str">
        <f>VLOOKUP(A957,'Medical Examinations'!A956:P3291,5,FALSE)</f>
        <v>Normal</v>
      </c>
      <c r="L957" t="str">
        <f>VLOOKUP(A957,Table1[#All],5,FALSE)</f>
        <v>12-Jun-1988</v>
      </c>
      <c r="M957" s="16">
        <f>VLOOKUP(A957,Table1[#All],8,FALSE)</f>
        <v>11524.25</v>
      </c>
      <c r="N957" t="str">
        <f>VLOOKUP(A957,Table1[#All],9,FALSE)</f>
        <v>tier - 3</v>
      </c>
      <c r="O957" t="str">
        <f>VLOOKUP(A957,Table1[#All],10,FALSE)</f>
        <v>tier - 1</v>
      </c>
      <c r="P957" t="str">
        <f>VLOOKUP(A957,Table1[#All],12,FALSE)</f>
        <v>R1026</v>
      </c>
      <c r="Q957">
        <f>VLOOKUP(A957,Table1[#All],6,FALSE)</f>
        <v>34</v>
      </c>
    </row>
    <row r="958" spans="1:17" x14ac:dyDescent="0.3">
      <c r="A958" s="10" t="s">
        <v>1413</v>
      </c>
      <c r="B958" t="str">
        <f>VLOOKUP(A958,'Customer Names'!A957:E3292,5,FALSE)</f>
        <v>Mendoza</v>
      </c>
      <c r="C958">
        <f>VLOOKUP(A958,'Medical Examinations'!A957:J3292,2,FALSE)</f>
        <v>24.414999999999999</v>
      </c>
      <c r="D958">
        <f>VLOOKUP(A958,'Medical Examinations'!A957:J3292,4,FALSE)</f>
        <v>7.16</v>
      </c>
      <c r="E958" t="str">
        <f>VLOOKUP(A958,'Medical Examinations'!A957:J3292,6,FALSE)</f>
        <v>No</v>
      </c>
      <c r="F958" t="str">
        <f>VLOOKUP(A958,'Medical Examinations'!A957:K3292,7,FALSE)</f>
        <v>No</v>
      </c>
      <c r="G958" t="str">
        <f>VLOOKUP(A958,'Medical Examinations'!A957:L3292,8,FALSE)</f>
        <v>No</v>
      </c>
      <c r="H958">
        <f>VLOOKUP(A958,'Medical Examinations'!A957:M3292,9,FALSE)</f>
        <v>0</v>
      </c>
      <c r="I958" t="str">
        <f>VLOOKUP(A958,'Medical Examinations'!A957:N3292,10,FALSE)</f>
        <v>No</v>
      </c>
      <c r="J958" t="str">
        <f>VLOOKUP(A958,'Medical Examinations'!A957:O3292,3,FALSE)</f>
        <v>Normal Weight</v>
      </c>
      <c r="K958" t="str">
        <f>VLOOKUP(A958,'Medical Examinations'!A957:P3292,5,FALSE)</f>
        <v>Diabetes</v>
      </c>
      <c r="L958" t="str">
        <f>VLOOKUP(A958,Table1[#All],5,FALSE)</f>
        <v>19-Dec-1971</v>
      </c>
      <c r="M958" s="16">
        <f>VLOOKUP(A958,Table1[#All],8,FALSE)</f>
        <v>11520.1</v>
      </c>
      <c r="N958" t="str">
        <f>VLOOKUP(A958,Table1[#All],9,FALSE)</f>
        <v>tier - 3</v>
      </c>
      <c r="O958" t="str">
        <f>VLOOKUP(A958,Table1[#All],10,FALSE)</f>
        <v>tier - 1</v>
      </c>
      <c r="P958" t="str">
        <f>VLOOKUP(A958,Table1[#All],12,FALSE)</f>
        <v>R1012</v>
      </c>
      <c r="Q958">
        <f>VLOOKUP(A958,Table1[#All],6,FALSE)</f>
        <v>51</v>
      </c>
    </row>
    <row r="959" spans="1:17" x14ac:dyDescent="0.3">
      <c r="A959" s="10" t="s">
        <v>1412</v>
      </c>
      <c r="B959" t="str">
        <f>VLOOKUP(A959,'Customer Names'!A958:E3293,5,FALSE)</f>
        <v>Roe</v>
      </c>
      <c r="C959">
        <f>VLOOKUP(A959,'Medical Examinations'!A958:J3293,2,FALSE)</f>
        <v>32.299999999999997</v>
      </c>
      <c r="D959">
        <f>VLOOKUP(A959,'Medical Examinations'!A958:J3293,4,FALSE)</f>
        <v>9.89</v>
      </c>
      <c r="E959" t="str">
        <f>VLOOKUP(A959,'Medical Examinations'!A958:J3293,6,FALSE)</f>
        <v>No</v>
      </c>
      <c r="F959" t="str">
        <f>VLOOKUP(A959,'Medical Examinations'!A958:K3293,7,FALSE)</f>
        <v>No</v>
      </c>
      <c r="G959" t="str">
        <f>VLOOKUP(A959,'Medical Examinations'!A958:L3293,8,FALSE)</f>
        <v>No</v>
      </c>
      <c r="H959">
        <f>VLOOKUP(A959,'Medical Examinations'!A958:M3293,9,FALSE)</f>
        <v>0</v>
      </c>
      <c r="I959" t="str">
        <f>VLOOKUP(A959,'Medical Examinations'!A958:N3293,10,FALSE)</f>
        <v>No</v>
      </c>
      <c r="J959" t="str">
        <f>VLOOKUP(A959,'Medical Examinations'!A958:O3293,3,FALSE)</f>
        <v>Obesity</v>
      </c>
      <c r="K959" t="str">
        <f>VLOOKUP(A959,'Medical Examinations'!A958:P3293,5,FALSE)</f>
        <v>Diabetes</v>
      </c>
      <c r="L959" t="str">
        <f>VLOOKUP(A959,Table1[#All],5,FALSE)</f>
        <v>24-Jun-1968</v>
      </c>
      <c r="M959" s="16">
        <f>VLOOKUP(A959,Table1[#All],8,FALSE)</f>
        <v>11512.41</v>
      </c>
      <c r="N959" t="str">
        <f>VLOOKUP(A959,Table1[#All],9,FALSE)</f>
        <v>tier - 3</v>
      </c>
      <c r="O959" t="str">
        <f>VLOOKUP(A959,Table1[#All],10,FALSE)</f>
        <v>tier - 1</v>
      </c>
      <c r="P959" t="str">
        <f>VLOOKUP(A959,Table1[#All],12,FALSE)</f>
        <v>R1024</v>
      </c>
      <c r="Q959">
        <f>VLOOKUP(A959,Table1[#All],6,FALSE)</f>
        <v>54</v>
      </c>
    </row>
    <row r="960" spans="1:17" x14ac:dyDescent="0.3">
      <c r="A960" s="10" t="s">
        <v>1411</v>
      </c>
      <c r="B960" t="str">
        <f>VLOOKUP(A960,'Customer Names'!A959:E3294,5,FALSE)</f>
        <v>Webb</v>
      </c>
      <c r="C960">
        <f>VLOOKUP(A960,'Medical Examinations'!A959:J3294,2,FALSE)</f>
        <v>39.94</v>
      </c>
      <c r="D960">
        <f>VLOOKUP(A960,'Medical Examinations'!A959:J3294,4,FALSE)</f>
        <v>5.14</v>
      </c>
      <c r="E960" t="str">
        <f>VLOOKUP(A960,'Medical Examinations'!A959:J3294,6,FALSE)</f>
        <v>No</v>
      </c>
      <c r="F960" t="str">
        <f>VLOOKUP(A960,'Medical Examinations'!A959:K3294,7,FALSE)</f>
        <v>No</v>
      </c>
      <c r="G960" t="str">
        <f>VLOOKUP(A960,'Medical Examinations'!A959:L3294,8,FALSE)</f>
        <v>No</v>
      </c>
      <c r="H960">
        <f>VLOOKUP(A960,'Medical Examinations'!A959:M3294,9,FALSE)</f>
        <v>0</v>
      </c>
      <c r="I960" t="str">
        <f>VLOOKUP(A960,'Medical Examinations'!A959:N3294,10,FALSE)</f>
        <v>No</v>
      </c>
      <c r="J960" t="str">
        <f>VLOOKUP(A960,'Medical Examinations'!A959:O3294,3,FALSE)</f>
        <v>Obesity</v>
      </c>
      <c r="K960" t="str">
        <f>VLOOKUP(A960,'Medical Examinations'!A959:P3294,5,FALSE)</f>
        <v>Normal</v>
      </c>
      <c r="L960" t="str">
        <f>VLOOKUP(A960,Table1[#All],5,FALSE)</f>
        <v>06-Oct-1989</v>
      </c>
      <c r="M960" s="16">
        <f>VLOOKUP(A960,Table1[#All],8,FALSE)</f>
        <v>11511.61</v>
      </c>
      <c r="N960" t="str">
        <f>VLOOKUP(A960,Table1[#All],9,FALSE)</f>
        <v>tier - 3</v>
      </c>
      <c r="O960" t="str">
        <f>VLOOKUP(A960,Table1[#All],10,FALSE)</f>
        <v>tier - 3</v>
      </c>
      <c r="P960" t="str">
        <f>VLOOKUP(A960,Table1[#All],12,FALSE)</f>
        <v>R1026</v>
      </c>
      <c r="Q960">
        <f>VLOOKUP(A960,Table1[#All],6,FALSE)</f>
        <v>33</v>
      </c>
    </row>
    <row r="961" spans="1:17" x14ac:dyDescent="0.3">
      <c r="A961" s="10" t="s">
        <v>1410</v>
      </c>
      <c r="B961" t="str">
        <f>VLOOKUP(A961,'Customer Names'!A960:E3295,5,FALSE)</f>
        <v>Stocker</v>
      </c>
      <c r="C961">
        <f>VLOOKUP(A961,'Medical Examinations'!A960:J3295,2,FALSE)</f>
        <v>30</v>
      </c>
      <c r="D961">
        <f>VLOOKUP(A961,'Medical Examinations'!A960:J3295,4,FALSE)</f>
        <v>5.61</v>
      </c>
      <c r="E961" t="str">
        <f>VLOOKUP(A961,'Medical Examinations'!A960:J3295,6,FALSE)</f>
        <v>Yes</v>
      </c>
      <c r="F961" t="str">
        <f>VLOOKUP(A961,'Medical Examinations'!A960:K3295,7,FALSE)</f>
        <v>No</v>
      </c>
      <c r="G961" t="str">
        <f>VLOOKUP(A961,'Medical Examinations'!A960:L3295,8,FALSE)</f>
        <v>Yes</v>
      </c>
      <c r="H961">
        <f>VLOOKUP(A961,'Medical Examinations'!A960:M3295,9,FALSE)</f>
        <v>1</v>
      </c>
      <c r="I961" t="str">
        <f>VLOOKUP(A961,'Medical Examinations'!A960:N3295,10,FALSE)</f>
        <v>No</v>
      </c>
      <c r="J961" t="str">
        <f>VLOOKUP(A961,'Medical Examinations'!A960:O3295,3,FALSE)</f>
        <v>Obesity</v>
      </c>
      <c r="K961" t="str">
        <f>VLOOKUP(A961,'Medical Examinations'!A960:P3295,5,FALSE)</f>
        <v>Normal</v>
      </c>
      <c r="L961" t="str">
        <f>VLOOKUP(A961,Table1[#All],5,FALSE)</f>
        <v>11-Aug-1969</v>
      </c>
      <c r="M961" s="16">
        <f>VLOOKUP(A961,Table1[#All],8,FALSE)</f>
        <v>11497.69</v>
      </c>
      <c r="N961" t="str">
        <f>VLOOKUP(A961,Table1[#All],9,FALSE)</f>
        <v>tier - 3</v>
      </c>
      <c r="O961" t="str">
        <f>VLOOKUP(A961,Table1[#All],10,FALSE)</f>
        <v>tier - 1</v>
      </c>
      <c r="P961" t="str">
        <f>VLOOKUP(A961,Table1[#All],12,FALSE)</f>
        <v>R1012</v>
      </c>
      <c r="Q961">
        <f>VLOOKUP(A961,Table1[#All],6,FALSE)</f>
        <v>53</v>
      </c>
    </row>
    <row r="962" spans="1:17" x14ac:dyDescent="0.3">
      <c r="A962" s="10" t="s">
        <v>1409</v>
      </c>
      <c r="B962" t="str">
        <f>VLOOKUP(A962,'Customer Names'!A961:E3296,5,FALSE)</f>
        <v>Jacobson</v>
      </c>
      <c r="C962">
        <f>VLOOKUP(A962,'Medical Examinations'!A961:J3296,2,FALSE)</f>
        <v>35.340000000000003</v>
      </c>
      <c r="D962">
        <f>VLOOKUP(A962,'Medical Examinations'!A961:J3296,4,FALSE)</f>
        <v>5.51</v>
      </c>
      <c r="E962" t="str">
        <f>VLOOKUP(A962,'Medical Examinations'!A961:J3296,6,FALSE)</f>
        <v>Yes</v>
      </c>
      <c r="F962" t="str">
        <f>VLOOKUP(A962,'Medical Examinations'!A961:K3296,7,FALSE)</f>
        <v>No</v>
      </c>
      <c r="G962" t="str">
        <f>VLOOKUP(A962,'Medical Examinations'!A961:L3296,8,FALSE)</f>
        <v>Yes</v>
      </c>
      <c r="H962">
        <f>VLOOKUP(A962,'Medical Examinations'!A961:M3296,9,FALSE)</f>
        <v>1</v>
      </c>
      <c r="I962" t="str">
        <f>VLOOKUP(A962,'Medical Examinations'!A961:N3296,10,FALSE)</f>
        <v>No</v>
      </c>
      <c r="J962" t="str">
        <f>VLOOKUP(A962,'Medical Examinations'!A961:O3296,3,FALSE)</f>
        <v>Obesity</v>
      </c>
      <c r="K962" t="str">
        <f>VLOOKUP(A962,'Medical Examinations'!A961:P3296,5,FALSE)</f>
        <v>Normal</v>
      </c>
      <c r="L962" t="str">
        <f>VLOOKUP(A962,Table1[#All],5,FALSE)</f>
        <v>07-Jun-1983</v>
      </c>
      <c r="M962" s="16">
        <f>VLOOKUP(A962,Table1[#All],8,FALSE)</f>
        <v>11492.46</v>
      </c>
      <c r="N962" t="str">
        <f>VLOOKUP(A962,Table1[#All],9,FALSE)</f>
        <v>tier - 3</v>
      </c>
      <c r="O962" t="str">
        <f>VLOOKUP(A962,Table1[#All],10,FALSE)</f>
        <v>tier - 3</v>
      </c>
      <c r="P962" t="str">
        <f>VLOOKUP(A962,Table1[#All],12,FALSE)</f>
        <v>R1026</v>
      </c>
      <c r="Q962">
        <f>VLOOKUP(A962,Table1[#All],6,FALSE)</f>
        <v>40</v>
      </c>
    </row>
    <row r="963" spans="1:17" x14ac:dyDescent="0.3">
      <c r="A963" s="10" t="s">
        <v>1408</v>
      </c>
      <c r="B963" t="str">
        <f>VLOOKUP(A963,'Customer Names'!A962:E3297,5,FALSE)</f>
        <v>Shaw</v>
      </c>
      <c r="C963">
        <f>VLOOKUP(A963,'Medical Examinations'!A962:J3297,2,FALSE)</f>
        <v>32.204999999999998</v>
      </c>
      <c r="D963">
        <f>VLOOKUP(A963,'Medical Examinations'!A962:J3297,4,FALSE)</f>
        <v>8.3800000000000008</v>
      </c>
      <c r="E963" t="str">
        <f>VLOOKUP(A963,'Medical Examinations'!A962:J3297,6,FALSE)</f>
        <v>Yes</v>
      </c>
      <c r="F963" t="str">
        <f>VLOOKUP(A963,'Medical Examinations'!A962:K3297,7,FALSE)</f>
        <v>No</v>
      </c>
      <c r="G963" t="str">
        <f>VLOOKUP(A963,'Medical Examinations'!A962:L3297,8,FALSE)</f>
        <v>No</v>
      </c>
      <c r="H963">
        <f>VLOOKUP(A963,'Medical Examinations'!A962:M3297,9,FALSE)</f>
        <v>2</v>
      </c>
      <c r="I963" t="str">
        <f>VLOOKUP(A963,'Medical Examinations'!A962:N3297,10,FALSE)</f>
        <v>No</v>
      </c>
      <c r="J963" t="str">
        <f>VLOOKUP(A963,'Medical Examinations'!A962:O3297,3,FALSE)</f>
        <v>Obesity</v>
      </c>
      <c r="K963" t="str">
        <f>VLOOKUP(A963,'Medical Examinations'!A962:P3297,5,FALSE)</f>
        <v>Diabetes</v>
      </c>
      <c r="L963" t="str">
        <f>VLOOKUP(A963,Table1[#All],5,FALSE)</f>
        <v>13-Oct-1970</v>
      </c>
      <c r="M963" s="16">
        <f>VLOOKUP(A963,Table1[#All],8,FALSE)</f>
        <v>11488.32</v>
      </c>
      <c r="N963" t="str">
        <f>VLOOKUP(A963,Table1[#All],9,FALSE)</f>
        <v>tier - 3</v>
      </c>
      <c r="O963" t="str">
        <f>VLOOKUP(A963,Table1[#All],10,FALSE)</f>
        <v>tier - 1</v>
      </c>
      <c r="P963" t="str">
        <f>VLOOKUP(A963,Table1[#All],12,FALSE)</f>
        <v>R1014</v>
      </c>
      <c r="Q963">
        <f>VLOOKUP(A963,Table1[#All],6,FALSE)</f>
        <v>52</v>
      </c>
    </row>
    <row r="964" spans="1:17" x14ac:dyDescent="0.3">
      <c r="A964" s="10" t="s">
        <v>1407</v>
      </c>
      <c r="B964" t="str">
        <f>VLOOKUP(A964,'Customer Names'!A963:E3298,5,FALSE)</f>
        <v>Goodwin</v>
      </c>
      <c r="C964">
        <f>VLOOKUP(A964,'Medical Examinations'!A963:J3298,2,FALSE)</f>
        <v>33.880000000000003</v>
      </c>
      <c r="D964">
        <f>VLOOKUP(A964,'Medical Examinations'!A963:J3298,4,FALSE)</f>
        <v>4.68</v>
      </c>
      <c r="E964" t="str">
        <f>VLOOKUP(A964,'Medical Examinations'!A963:J3298,6,FALSE)</f>
        <v>No</v>
      </c>
      <c r="F964" t="str">
        <f>VLOOKUP(A964,'Medical Examinations'!A963:K3298,7,FALSE)</f>
        <v>Yes</v>
      </c>
      <c r="G964" t="str">
        <f>VLOOKUP(A964,'Medical Examinations'!A963:L3298,8,FALSE)</f>
        <v>No</v>
      </c>
      <c r="H964">
        <f>VLOOKUP(A964,'Medical Examinations'!A963:M3298,9,FALSE)</f>
        <v>1</v>
      </c>
      <c r="I964" t="str">
        <f>VLOOKUP(A964,'Medical Examinations'!A963:N3298,10,FALSE)</f>
        <v>No</v>
      </c>
      <c r="J964" t="str">
        <f>VLOOKUP(A964,'Medical Examinations'!A963:O3298,3,FALSE)</f>
        <v>Obesity</v>
      </c>
      <c r="K964" t="str">
        <f>VLOOKUP(A964,'Medical Examinations'!A963:P3298,5,FALSE)</f>
        <v>Normal</v>
      </c>
      <c r="L964" t="str">
        <f>VLOOKUP(A964,Table1[#All],5,FALSE)</f>
        <v>10-Sep-2004</v>
      </c>
      <c r="M964" s="16">
        <f>VLOOKUP(A964,Table1[#All],8,FALSE)</f>
        <v>11482.63</v>
      </c>
      <c r="N964" t="str">
        <f>VLOOKUP(A964,Table1[#All],9,FALSE)</f>
        <v>tier - 3</v>
      </c>
      <c r="O964" t="str">
        <f>VLOOKUP(A964,Table1[#All],10,FALSE)</f>
        <v>tier - 2</v>
      </c>
      <c r="P964" t="str">
        <f>VLOOKUP(A964,Table1[#All],12,FALSE)</f>
        <v>R1013</v>
      </c>
      <c r="Q964">
        <f>VLOOKUP(A964,Table1[#All],6,FALSE)</f>
        <v>18</v>
      </c>
    </row>
    <row r="965" spans="1:17" x14ac:dyDescent="0.3">
      <c r="A965" s="10" t="s">
        <v>1406</v>
      </c>
      <c r="B965" t="str">
        <f>VLOOKUP(A965,'Customer Names'!A964:E3299,5,FALSE)</f>
        <v>Brock</v>
      </c>
      <c r="C965">
        <f>VLOOKUP(A965,'Medical Examinations'!A964:J3299,2,FALSE)</f>
        <v>26.63</v>
      </c>
      <c r="D965">
        <f>VLOOKUP(A965,'Medical Examinations'!A964:J3299,4,FALSE)</f>
        <v>4.3600000000000003</v>
      </c>
      <c r="E965" t="str">
        <f>VLOOKUP(A965,'Medical Examinations'!A964:J3299,6,FALSE)</f>
        <v>Yes</v>
      </c>
      <c r="F965" t="str">
        <f>VLOOKUP(A965,'Medical Examinations'!A964:K3299,7,FALSE)</f>
        <v>No</v>
      </c>
      <c r="G965" t="str">
        <f>VLOOKUP(A965,'Medical Examinations'!A964:L3299,8,FALSE)</f>
        <v>No</v>
      </c>
      <c r="H965">
        <f>VLOOKUP(A965,'Medical Examinations'!A964:M3299,9,FALSE)</f>
        <v>2</v>
      </c>
      <c r="I965" t="str">
        <f>VLOOKUP(A965,'Medical Examinations'!A964:N3299,10,FALSE)</f>
        <v>No</v>
      </c>
      <c r="J965" t="str">
        <f>VLOOKUP(A965,'Medical Examinations'!A964:O3299,3,FALSE)</f>
        <v>Over Weight</v>
      </c>
      <c r="K965" t="str">
        <f>VLOOKUP(A965,'Medical Examinations'!A964:P3299,5,FALSE)</f>
        <v>Normal</v>
      </c>
      <c r="L965" t="str">
        <f>VLOOKUP(A965,Table1[#All],5,FALSE)</f>
        <v>07-Sep-1966</v>
      </c>
      <c r="M965" s="16">
        <f>VLOOKUP(A965,Table1[#All],8,FALSE)</f>
        <v>11478.14</v>
      </c>
      <c r="N965" t="str">
        <f>VLOOKUP(A965,Table1[#All],9,FALSE)</f>
        <v>tier - 3</v>
      </c>
      <c r="O965" t="str">
        <f>VLOOKUP(A965,Table1[#All],10,FALSE)</f>
        <v>tier - 2</v>
      </c>
      <c r="P965" t="str">
        <f>VLOOKUP(A965,Table1[#All],12,FALSE)</f>
        <v>R1025</v>
      </c>
      <c r="Q965">
        <f>VLOOKUP(A965,Table1[#All],6,FALSE)</f>
        <v>56</v>
      </c>
    </row>
    <row r="966" spans="1:17" x14ac:dyDescent="0.3">
      <c r="A966" s="10" t="s">
        <v>1405</v>
      </c>
      <c r="B966" t="str">
        <f>VLOOKUP(A966,'Customer Names'!A965:E3300,5,FALSE)</f>
        <v>Papp</v>
      </c>
      <c r="C966">
        <f>VLOOKUP(A966,'Medical Examinations'!A965:J3300,2,FALSE)</f>
        <v>28.7</v>
      </c>
      <c r="D966">
        <f>VLOOKUP(A966,'Medical Examinations'!A965:J3300,4,FALSE)</f>
        <v>7.74</v>
      </c>
      <c r="E966" t="str">
        <f>VLOOKUP(A966,'Medical Examinations'!A965:J3300,6,FALSE)</f>
        <v>No</v>
      </c>
      <c r="F966" t="str">
        <f>VLOOKUP(A966,'Medical Examinations'!A965:K3300,7,FALSE)</f>
        <v>No</v>
      </c>
      <c r="G966" t="str">
        <f>VLOOKUP(A966,'Medical Examinations'!A965:L3300,8,FALSE)</f>
        <v>No</v>
      </c>
      <c r="H966">
        <f>VLOOKUP(A966,'Medical Examinations'!A965:M3300,9,FALSE)</f>
        <v>0</v>
      </c>
      <c r="I966" t="str">
        <f>VLOOKUP(A966,'Medical Examinations'!A965:N3300,10,FALSE)</f>
        <v>No</v>
      </c>
      <c r="J966" t="str">
        <f>VLOOKUP(A966,'Medical Examinations'!A965:O3300,3,FALSE)</f>
        <v>Over Weight</v>
      </c>
      <c r="K966" t="str">
        <f>VLOOKUP(A966,'Medical Examinations'!A965:P3300,5,FALSE)</f>
        <v>Diabetes</v>
      </c>
      <c r="L966" t="str">
        <f>VLOOKUP(A966,Table1[#All],5,FALSE)</f>
        <v>23-Jun-1965</v>
      </c>
      <c r="M966" s="16">
        <f>VLOOKUP(A966,Table1[#All],8,FALSE)</f>
        <v>11455.28</v>
      </c>
      <c r="N966" t="str">
        <f>VLOOKUP(A966,Table1[#All],9,FALSE)</f>
        <v>tier - 3</v>
      </c>
      <c r="O966" t="str">
        <f>VLOOKUP(A966,Table1[#All],10,FALSE)</f>
        <v>tier - 2</v>
      </c>
      <c r="P966" t="str">
        <f>VLOOKUP(A966,Table1[#All],12,FALSE)</f>
        <v>R1011</v>
      </c>
      <c r="Q966">
        <f>VLOOKUP(A966,Table1[#All],6,FALSE)</f>
        <v>57</v>
      </c>
    </row>
    <row r="967" spans="1:17" x14ac:dyDescent="0.3">
      <c r="A967" s="10" t="s">
        <v>1404</v>
      </c>
      <c r="B967" t="str">
        <f>VLOOKUP(A967,'Customer Names'!A966:E3301,5,FALSE)</f>
        <v>Siragusa</v>
      </c>
      <c r="C967">
        <f>VLOOKUP(A967,'Medical Examinations'!A966:J3301,2,FALSE)</f>
        <v>25.65</v>
      </c>
      <c r="D967">
        <f>VLOOKUP(A967,'Medical Examinations'!A966:J3301,4,FALSE)</f>
        <v>4.05</v>
      </c>
      <c r="E967" t="str">
        <f>VLOOKUP(A967,'Medical Examinations'!A966:J3301,6,FALSE)</f>
        <v>Yes</v>
      </c>
      <c r="F967" t="str">
        <f>VLOOKUP(A967,'Medical Examinations'!A966:K3301,7,FALSE)</f>
        <v>No</v>
      </c>
      <c r="G967" t="str">
        <f>VLOOKUP(A967,'Medical Examinations'!A966:L3301,8,FALSE)</f>
        <v>No</v>
      </c>
      <c r="H967">
        <f>VLOOKUP(A967,'Medical Examinations'!A966:M3301,9,FALSE)</f>
        <v>2</v>
      </c>
      <c r="I967" t="str">
        <f>VLOOKUP(A967,'Medical Examinations'!A966:N3301,10,FALSE)</f>
        <v>No</v>
      </c>
      <c r="J967" t="str">
        <f>VLOOKUP(A967,'Medical Examinations'!A966:O3301,3,FALSE)</f>
        <v>Over Weight</v>
      </c>
      <c r="K967" t="str">
        <f>VLOOKUP(A967,'Medical Examinations'!A966:P3301,5,FALSE)</f>
        <v>Normal</v>
      </c>
      <c r="L967" t="str">
        <f>VLOOKUP(A967,Table1[#All],5,FALSE)</f>
        <v>14-Jun-1966</v>
      </c>
      <c r="M967" s="16">
        <f>VLOOKUP(A967,Table1[#All],8,FALSE)</f>
        <v>11454.02</v>
      </c>
      <c r="N967" t="str">
        <f>VLOOKUP(A967,Table1[#All],9,FALSE)</f>
        <v>tier - 3</v>
      </c>
      <c r="O967" t="str">
        <f>VLOOKUP(A967,Table1[#All],10,FALSE)</f>
        <v>tier - 1</v>
      </c>
      <c r="P967" t="str">
        <f>VLOOKUP(A967,Table1[#All],12,FALSE)</f>
        <v>R1012</v>
      </c>
      <c r="Q967">
        <f>VLOOKUP(A967,Table1[#All],6,FALSE)</f>
        <v>56</v>
      </c>
    </row>
    <row r="968" spans="1:17" x14ac:dyDescent="0.3">
      <c r="A968" s="10" t="s">
        <v>1403</v>
      </c>
      <c r="B968" t="str">
        <f>VLOOKUP(A968,'Customer Names'!A967:E3302,5,FALSE)</f>
        <v>Pizarro</v>
      </c>
      <c r="C968">
        <f>VLOOKUP(A968,'Medical Examinations'!A967:J3302,2,FALSE)</f>
        <v>36.384999999999998</v>
      </c>
      <c r="D968">
        <f>VLOOKUP(A968,'Medical Examinations'!A967:J3302,4,FALSE)</f>
        <v>11.49</v>
      </c>
      <c r="E968" t="str">
        <f>VLOOKUP(A968,'Medical Examinations'!A967:J3302,6,FALSE)</f>
        <v>No</v>
      </c>
      <c r="F968" t="str">
        <f>VLOOKUP(A968,'Medical Examinations'!A967:K3302,7,FALSE)</f>
        <v>No</v>
      </c>
      <c r="G968" t="str">
        <f>VLOOKUP(A968,'Medical Examinations'!A967:L3302,8,FALSE)</f>
        <v>No</v>
      </c>
      <c r="H968">
        <f>VLOOKUP(A968,'Medical Examinations'!A967:M3302,9,FALSE)</f>
        <v>0</v>
      </c>
      <c r="I968" t="str">
        <f>VLOOKUP(A968,'Medical Examinations'!A967:N3302,10,FALSE)</f>
        <v>No</v>
      </c>
      <c r="J968" t="str">
        <f>VLOOKUP(A968,'Medical Examinations'!A967:O3302,3,FALSE)</f>
        <v>Obesity</v>
      </c>
      <c r="K968" t="str">
        <f>VLOOKUP(A968,'Medical Examinations'!A967:P3302,5,FALSE)</f>
        <v>Diabetes</v>
      </c>
      <c r="L968" t="str">
        <f>VLOOKUP(A968,Table1[#All],5,FALSE)</f>
        <v>12-Sep-1971</v>
      </c>
      <c r="M968" s="16">
        <f>VLOOKUP(A968,Table1[#All],8,FALSE)</f>
        <v>11436.74</v>
      </c>
      <c r="N968" t="str">
        <f>VLOOKUP(A968,Table1[#All],9,FALSE)</f>
        <v>tier - 3</v>
      </c>
      <c r="O968" t="str">
        <f>VLOOKUP(A968,Table1[#All],10,FALSE)</f>
        <v>tier - 3</v>
      </c>
      <c r="P968" t="str">
        <f>VLOOKUP(A968,Table1[#All],12,FALSE)</f>
        <v>R1012</v>
      </c>
      <c r="Q968">
        <f>VLOOKUP(A968,Table1[#All],6,FALSE)</f>
        <v>51</v>
      </c>
    </row>
    <row r="969" spans="1:17" x14ac:dyDescent="0.3">
      <c r="A969" s="10" t="s">
        <v>1402</v>
      </c>
      <c r="B969" t="str">
        <f>VLOOKUP(A969,'Customer Names'!A968:E3303,5,FALSE)</f>
        <v>Strange</v>
      </c>
      <c r="C969">
        <f>VLOOKUP(A969,'Medical Examinations'!A968:J3303,2,FALSE)</f>
        <v>34.69</v>
      </c>
      <c r="D969">
        <f>VLOOKUP(A969,'Medical Examinations'!A968:J3303,4,FALSE)</f>
        <v>5.65</v>
      </c>
      <c r="E969" t="str">
        <f>VLOOKUP(A969,'Medical Examinations'!A968:J3303,6,FALSE)</f>
        <v>No</v>
      </c>
      <c r="F969" t="str">
        <f>VLOOKUP(A969,'Medical Examinations'!A968:K3303,7,FALSE)</f>
        <v>No</v>
      </c>
      <c r="G969" t="str">
        <f>VLOOKUP(A969,'Medical Examinations'!A968:L3303,8,FALSE)</f>
        <v>No</v>
      </c>
      <c r="H969">
        <f>VLOOKUP(A969,'Medical Examinations'!A968:M3303,9,FALSE)</f>
        <v>0</v>
      </c>
      <c r="I969" t="str">
        <f>VLOOKUP(A969,'Medical Examinations'!A968:N3303,10,FALSE)</f>
        <v>No</v>
      </c>
      <c r="J969" t="str">
        <f>VLOOKUP(A969,'Medical Examinations'!A968:O3303,3,FALSE)</f>
        <v>Obesity</v>
      </c>
      <c r="K969" t="str">
        <f>VLOOKUP(A969,'Medical Examinations'!A968:P3303,5,FALSE)</f>
        <v>Normal</v>
      </c>
      <c r="L969" t="str">
        <f>VLOOKUP(A969,Table1[#All],5,FALSE)</f>
        <v>17-Jul-1980</v>
      </c>
      <c r="M969" s="16">
        <f>VLOOKUP(A969,Table1[#All],8,FALSE)</f>
        <v>11435.74</v>
      </c>
      <c r="N969" t="str">
        <f>VLOOKUP(A969,Table1[#All],9,FALSE)</f>
        <v>tier - 3</v>
      </c>
      <c r="O969" t="str">
        <f>VLOOKUP(A969,Table1[#All],10,FALSE)</f>
        <v>tier - 3</v>
      </c>
      <c r="P969" t="str">
        <f>VLOOKUP(A969,Table1[#All],12,FALSE)</f>
        <v>R1021</v>
      </c>
      <c r="Q969">
        <f>VLOOKUP(A969,Table1[#All],6,FALSE)</f>
        <v>42</v>
      </c>
    </row>
    <row r="970" spans="1:17" x14ac:dyDescent="0.3">
      <c r="A970" s="10" t="s">
        <v>1401</v>
      </c>
      <c r="B970" t="str">
        <f>VLOOKUP(A970,'Customer Names'!A969:E3304,5,FALSE)</f>
        <v>Eidinger</v>
      </c>
      <c r="C970">
        <f>VLOOKUP(A970,'Medical Examinations'!A969:J3304,2,FALSE)</f>
        <v>37.68</v>
      </c>
      <c r="D970">
        <f>VLOOKUP(A970,'Medical Examinations'!A969:J3304,4,FALSE)</f>
        <v>4.29</v>
      </c>
      <c r="E970" t="str">
        <f>VLOOKUP(A970,'Medical Examinations'!A969:J3304,6,FALSE)</f>
        <v>Yes</v>
      </c>
      <c r="F970" t="str">
        <f>VLOOKUP(A970,'Medical Examinations'!A969:K3304,7,FALSE)</f>
        <v>No</v>
      </c>
      <c r="G970" t="str">
        <f>VLOOKUP(A970,'Medical Examinations'!A969:L3304,8,FALSE)</f>
        <v>No</v>
      </c>
      <c r="H970">
        <f>VLOOKUP(A970,'Medical Examinations'!A969:M3304,9,FALSE)</f>
        <v>0</v>
      </c>
      <c r="I970" t="str">
        <f>VLOOKUP(A970,'Medical Examinations'!A969:N3304,10,FALSE)</f>
        <v>No</v>
      </c>
      <c r="J970" t="str">
        <f>VLOOKUP(A970,'Medical Examinations'!A969:O3304,3,FALSE)</f>
        <v>Obesity</v>
      </c>
      <c r="K970" t="str">
        <f>VLOOKUP(A970,'Medical Examinations'!A969:P3304,5,FALSE)</f>
        <v>Normal</v>
      </c>
      <c r="L970" t="str">
        <f>VLOOKUP(A970,Table1[#All],5,FALSE)</f>
        <v>09-Jun-1985</v>
      </c>
      <c r="M970" s="16">
        <f>VLOOKUP(A970,Table1[#All],8,FALSE)</f>
        <v>11419.49</v>
      </c>
      <c r="N970" t="str">
        <f>VLOOKUP(A970,Table1[#All],9,FALSE)</f>
        <v>tier - 3</v>
      </c>
      <c r="O970" t="str">
        <f>VLOOKUP(A970,Table1[#All],10,FALSE)</f>
        <v>tier - 1</v>
      </c>
      <c r="P970" t="str">
        <f>VLOOKUP(A970,Table1[#All],12,FALSE)</f>
        <v>R1012</v>
      </c>
      <c r="Q970">
        <f>VLOOKUP(A970,Table1[#All],6,FALSE)</f>
        <v>37</v>
      </c>
    </row>
    <row r="971" spans="1:17" x14ac:dyDescent="0.3">
      <c r="A971" s="10" t="s">
        <v>1400</v>
      </c>
      <c r="B971" t="str">
        <f>VLOOKUP(A971,'Customer Names'!A970:E3305,5,FALSE)</f>
        <v>Ginsburg</v>
      </c>
      <c r="C971">
        <f>VLOOKUP(A971,'Medical Examinations'!A970:J3305,2,FALSE)</f>
        <v>35.49</v>
      </c>
      <c r="D971">
        <f>VLOOKUP(A971,'Medical Examinations'!A970:J3305,4,FALSE)</f>
        <v>4.74</v>
      </c>
      <c r="E971" t="str">
        <f>VLOOKUP(A971,'Medical Examinations'!A970:J3305,6,FALSE)</f>
        <v>Yes</v>
      </c>
      <c r="F971" t="str">
        <f>VLOOKUP(A971,'Medical Examinations'!A970:K3305,7,FALSE)</f>
        <v>No</v>
      </c>
      <c r="G971" t="str">
        <f>VLOOKUP(A971,'Medical Examinations'!A970:L3305,8,FALSE)</f>
        <v>Yes</v>
      </c>
      <c r="H971">
        <f>VLOOKUP(A971,'Medical Examinations'!A970:M3305,9,FALSE)</f>
        <v>1</v>
      </c>
      <c r="I971" t="str">
        <f>VLOOKUP(A971,'Medical Examinations'!A970:N3305,10,FALSE)</f>
        <v>No</v>
      </c>
      <c r="J971" t="str">
        <f>VLOOKUP(A971,'Medical Examinations'!A970:O3305,3,FALSE)</f>
        <v>Obesity</v>
      </c>
      <c r="K971" t="str">
        <f>VLOOKUP(A971,'Medical Examinations'!A970:P3305,5,FALSE)</f>
        <v>Normal</v>
      </c>
      <c r="L971" t="str">
        <f>VLOOKUP(A971,Table1[#All],5,FALSE)</f>
        <v>23-Oct-1983</v>
      </c>
      <c r="M971" s="16">
        <f>VLOOKUP(A971,Table1[#All],8,FALSE)</f>
        <v>11412.02</v>
      </c>
      <c r="N971" t="str">
        <f>VLOOKUP(A971,Table1[#All],9,FALSE)</f>
        <v>tier - 3</v>
      </c>
      <c r="O971" t="str">
        <f>VLOOKUP(A971,Table1[#All],10,FALSE)</f>
        <v>tier - 1</v>
      </c>
      <c r="P971" t="str">
        <f>VLOOKUP(A971,Table1[#All],12,FALSE)</f>
        <v>R1021</v>
      </c>
      <c r="Q971">
        <f>VLOOKUP(A971,Table1[#All],6,FALSE)</f>
        <v>39</v>
      </c>
    </row>
    <row r="972" spans="1:17" x14ac:dyDescent="0.3">
      <c r="A972" s="10" t="s">
        <v>1399</v>
      </c>
      <c r="B972" t="str">
        <f>VLOOKUP(A972,'Customer Names'!A971:E3306,5,FALSE)</f>
        <v>Truex</v>
      </c>
      <c r="C972">
        <f>VLOOKUP(A972,'Medical Examinations'!A971:J3306,2,FALSE)</f>
        <v>44.7</v>
      </c>
      <c r="D972">
        <f>VLOOKUP(A972,'Medical Examinations'!A971:J3306,4,FALSE)</f>
        <v>7.6</v>
      </c>
      <c r="E972" t="str">
        <f>VLOOKUP(A972,'Medical Examinations'!A971:J3306,6,FALSE)</f>
        <v>Yes</v>
      </c>
      <c r="F972" t="str">
        <f>VLOOKUP(A972,'Medical Examinations'!A971:K3306,7,FALSE)</f>
        <v>No</v>
      </c>
      <c r="G972" t="str">
        <f>VLOOKUP(A972,'Medical Examinations'!A971:L3306,8,FALSE)</f>
        <v>No</v>
      </c>
      <c r="H972">
        <f>VLOOKUP(A972,'Medical Examinations'!A971:M3306,9,FALSE)</f>
        <v>2</v>
      </c>
      <c r="I972" t="str">
        <f>VLOOKUP(A972,'Medical Examinations'!A971:N3306,10,FALSE)</f>
        <v>No</v>
      </c>
      <c r="J972" t="str">
        <f>VLOOKUP(A972,'Medical Examinations'!A971:O3306,3,FALSE)</f>
        <v>Obesity</v>
      </c>
      <c r="K972" t="str">
        <f>VLOOKUP(A972,'Medical Examinations'!A971:P3306,5,FALSE)</f>
        <v>Diabetes</v>
      </c>
      <c r="L972" t="str">
        <f>VLOOKUP(A972,Table1[#All],5,FALSE)</f>
        <v>07-Oct-1970</v>
      </c>
      <c r="M972" s="16">
        <f>VLOOKUP(A972,Table1[#All],8,FALSE)</f>
        <v>11411.69</v>
      </c>
      <c r="N972" t="str">
        <f>VLOOKUP(A972,Table1[#All],9,FALSE)</f>
        <v>tier - 3</v>
      </c>
      <c r="O972" t="str">
        <f>VLOOKUP(A972,Table1[#All],10,FALSE)</f>
        <v>tier - 2</v>
      </c>
      <c r="P972" t="str">
        <f>VLOOKUP(A972,Table1[#All],12,FALSE)</f>
        <v>R1011</v>
      </c>
      <c r="Q972">
        <f>VLOOKUP(A972,Table1[#All],6,FALSE)</f>
        <v>52</v>
      </c>
    </row>
    <row r="973" spans="1:17" x14ac:dyDescent="0.3">
      <c r="A973" s="10" t="s">
        <v>1398</v>
      </c>
      <c r="B973" t="str">
        <f>VLOOKUP(A973,'Customer Names'!A972:E3307,5,FALSE)</f>
        <v>Higgins</v>
      </c>
      <c r="C973">
        <f>VLOOKUP(A973,'Medical Examinations'!A972:J3307,2,FALSE)</f>
        <v>38.380000000000003</v>
      </c>
      <c r="D973">
        <f>VLOOKUP(A973,'Medical Examinations'!A972:J3307,4,FALSE)</f>
        <v>8.5</v>
      </c>
      <c r="E973" t="str">
        <f>VLOOKUP(A973,'Medical Examinations'!A972:J3307,6,FALSE)</f>
        <v>Yes</v>
      </c>
      <c r="F973" t="str">
        <f>VLOOKUP(A973,'Medical Examinations'!A972:K3307,7,FALSE)</f>
        <v>No</v>
      </c>
      <c r="G973" t="str">
        <f>VLOOKUP(A973,'Medical Examinations'!A972:L3307,8,FALSE)</f>
        <v>No</v>
      </c>
      <c r="H973">
        <f>VLOOKUP(A973,'Medical Examinations'!A972:M3307,9,FALSE)</f>
        <v>2</v>
      </c>
      <c r="I973" t="str">
        <f>VLOOKUP(A973,'Medical Examinations'!A972:N3307,10,FALSE)</f>
        <v>No</v>
      </c>
      <c r="J973" t="str">
        <f>VLOOKUP(A973,'Medical Examinations'!A972:O3307,3,FALSE)</f>
        <v>Obesity</v>
      </c>
      <c r="K973" t="str">
        <f>VLOOKUP(A973,'Medical Examinations'!A972:P3307,5,FALSE)</f>
        <v>Diabetes</v>
      </c>
      <c r="L973" t="str">
        <f>VLOOKUP(A973,Table1[#All],5,FALSE)</f>
        <v>02-Oct-1970</v>
      </c>
      <c r="M973" s="16">
        <f>VLOOKUP(A973,Table1[#All],8,FALSE)</f>
        <v>11396.9</v>
      </c>
      <c r="N973" t="str">
        <f>VLOOKUP(A973,Table1[#All],9,FALSE)</f>
        <v>tier - 3</v>
      </c>
      <c r="O973" t="str">
        <f>VLOOKUP(A973,Table1[#All],10,FALSE)</f>
        <v>tier - 3</v>
      </c>
      <c r="P973" t="str">
        <f>VLOOKUP(A973,Table1[#All],12,FALSE)</f>
        <v>R1024</v>
      </c>
      <c r="Q973">
        <f>VLOOKUP(A973,Table1[#All],6,FALSE)</f>
        <v>52</v>
      </c>
    </row>
    <row r="974" spans="1:17" x14ac:dyDescent="0.3">
      <c r="A974" s="10" t="s">
        <v>1397</v>
      </c>
      <c r="B974" t="str">
        <f>VLOOKUP(A974,'Customer Names'!A973:E3308,5,FALSE)</f>
        <v>McCurdy</v>
      </c>
      <c r="C974">
        <f>VLOOKUP(A974,'Medical Examinations'!A973:J3308,2,FALSE)</f>
        <v>35.244999999999997</v>
      </c>
      <c r="D974">
        <f>VLOOKUP(A974,'Medical Examinations'!A973:J3308,4,FALSE)</f>
        <v>11.22</v>
      </c>
      <c r="E974" t="str">
        <f>VLOOKUP(A974,'Medical Examinations'!A973:J3308,6,FALSE)</f>
        <v>Yes</v>
      </c>
      <c r="F974" t="str">
        <f>VLOOKUP(A974,'Medical Examinations'!A973:K3308,7,FALSE)</f>
        <v>No</v>
      </c>
      <c r="G974" t="str">
        <f>VLOOKUP(A974,'Medical Examinations'!A973:L3308,8,FALSE)</f>
        <v>No</v>
      </c>
      <c r="H974">
        <f>VLOOKUP(A974,'Medical Examinations'!A973:M3308,9,FALSE)</f>
        <v>0</v>
      </c>
      <c r="I974" t="str">
        <f>VLOOKUP(A974,'Medical Examinations'!A973:N3308,10,FALSE)</f>
        <v>No</v>
      </c>
      <c r="J974" t="str">
        <f>VLOOKUP(A974,'Medical Examinations'!A973:O3308,3,FALSE)</f>
        <v>Obesity</v>
      </c>
      <c r="K974" t="str">
        <f>VLOOKUP(A974,'Medical Examinations'!A973:P3308,5,FALSE)</f>
        <v>Diabetes</v>
      </c>
      <c r="L974" t="str">
        <f>VLOOKUP(A974,Table1[#All],5,FALSE)</f>
        <v>19-Dec-1967</v>
      </c>
      <c r="M974" s="16">
        <f>VLOOKUP(A974,Table1[#All],8,FALSE)</f>
        <v>11394.07</v>
      </c>
      <c r="N974" t="str">
        <f>VLOOKUP(A974,Table1[#All],9,FALSE)</f>
        <v>tier - 3</v>
      </c>
      <c r="O974" t="str">
        <f>VLOOKUP(A974,Table1[#All],10,FALSE)</f>
        <v>tier - 1</v>
      </c>
      <c r="P974" t="str">
        <f>VLOOKUP(A974,Table1[#All],12,FALSE)</f>
        <v>R1018</v>
      </c>
      <c r="Q974">
        <f>VLOOKUP(A974,Table1[#All],6,FALSE)</f>
        <v>55</v>
      </c>
    </row>
    <row r="975" spans="1:17" x14ac:dyDescent="0.3">
      <c r="A975" s="10" t="s">
        <v>1396</v>
      </c>
      <c r="B975" t="str">
        <f>VLOOKUP(A975,'Customer Names'!A974:E3309,5,FALSE)</f>
        <v>Hughes</v>
      </c>
      <c r="C975">
        <f>VLOOKUP(A975,'Medical Examinations'!A974:J3309,2,FALSE)</f>
        <v>49.84</v>
      </c>
      <c r="D975">
        <f>VLOOKUP(A975,'Medical Examinations'!A974:J3309,4,FALSE)</f>
        <v>5.0999999999999996</v>
      </c>
      <c r="E975" t="str">
        <f>VLOOKUP(A975,'Medical Examinations'!A974:J3309,6,FALSE)</f>
        <v>Yes</v>
      </c>
      <c r="F975" t="str">
        <f>VLOOKUP(A975,'Medical Examinations'!A974:K3309,7,FALSE)</f>
        <v>No</v>
      </c>
      <c r="G975" t="str">
        <f>VLOOKUP(A975,'Medical Examinations'!A974:L3309,8,FALSE)</f>
        <v>Yes</v>
      </c>
      <c r="H975">
        <f>VLOOKUP(A975,'Medical Examinations'!A974:M3309,9,FALSE)</f>
        <v>1</v>
      </c>
      <c r="I975" t="str">
        <f>VLOOKUP(A975,'Medical Examinations'!A974:N3309,10,FALSE)</f>
        <v>No</v>
      </c>
      <c r="J975" t="str">
        <f>VLOOKUP(A975,'Medical Examinations'!A974:O3309,3,FALSE)</f>
        <v>Obesity</v>
      </c>
      <c r="K975" t="str">
        <f>VLOOKUP(A975,'Medical Examinations'!A974:P3309,5,FALSE)</f>
        <v>Normal</v>
      </c>
      <c r="L975" t="str">
        <f>VLOOKUP(A975,Table1[#All],5,FALSE)</f>
        <v>28-Jul-1997</v>
      </c>
      <c r="M975" s="16">
        <f>VLOOKUP(A975,Table1[#All],8,FALSE)</f>
        <v>11388.27</v>
      </c>
      <c r="N975" t="str">
        <f>VLOOKUP(A975,Table1[#All],9,FALSE)</f>
        <v>tier - 3</v>
      </c>
      <c r="O975" t="str">
        <f>VLOOKUP(A975,Table1[#All],10,FALSE)</f>
        <v>tier - 2</v>
      </c>
      <c r="P975" t="str">
        <f>VLOOKUP(A975,Table1[#All],12,FALSE)</f>
        <v>R1026</v>
      </c>
      <c r="Q975">
        <f>VLOOKUP(A975,Table1[#All],6,FALSE)</f>
        <v>25</v>
      </c>
    </row>
    <row r="976" spans="1:17" x14ac:dyDescent="0.3">
      <c r="A976" s="10" t="s">
        <v>1395</v>
      </c>
      <c r="B976" t="str">
        <f>VLOOKUP(A976,'Customer Names'!A975:E3310,5,FALSE)</f>
        <v>Varner</v>
      </c>
      <c r="C976">
        <f>VLOOKUP(A976,'Medical Examinations'!A975:J3310,2,FALSE)</f>
        <v>49.06</v>
      </c>
      <c r="D976">
        <f>VLOOKUP(A976,'Medical Examinations'!A975:J3310,4,FALSE)</f>
        <v>5.43</v>
      </c>
      <c r="E976" t="str">
        <f>VLOOKUP(A976,'Medical Examinations'!A975:J3310,6,FALSE)</f>
        <v>Yes</v>
      </c>
      <c r="F976" t="str">
        <f>VLOOKUP(A976,'Medical Examinations'!A975:K3310,7,FALSE)</f>
        <v>No</v>
      </c>
      <c r="G976" t="str">
        <f>VLOOKUP(A976,'Medical Examinations'!A975:L3310,8,FALSE)</f>
        <v>No</v>
      </c>
      <c r="H976">
        <f>VLOOKUP(A976,'Medical Examinations'!A975:M3310,9,FALSE)</f>
        <v>1</v>
      </c>
      <c r="I976" t="str">
        <f>VLOOKUP(A976,'Medical Examinations'!A975:N3310,10,FALSE)</f>
        <v>No</v>
      </c>
      <c r="J976" t="str">
        <f>VLOOKUP(A976,'Medical Examinations'!A975:O3310,3,FALSE)</f>
        <v>Obesity</v>
      </c>
      <c r="K976" t="str">
        <f>VLOOKUP(A976,'Medical Examinations'!A975:P3310,5,FALSE)</f>
        <v>Normal</v>
      </c>
      <c r="L976" t="str">
        <f>VLOOKUP(A976,Table1[#All],5,FALSE)</f>
        <v>13-Jun-1964</v>
      </c>
      <c r="M976" s="16">
        <f>VLOOKUP(A976,Table1[#All],8,FALSE)</f>
        <v>11381.33</v>
      </c>
      <c r="N976" t="str">
        <f>VLOOKUP(A976,Table1[#All],9,FALSE)</f>
        <v>tier - 3</v>
      </c>
      <c r="O976" t="str">
        <f>VLOOKUP(A976,Table1[#All],10,FALSE)</f>
        <v>tier - 2</v>
      </c>
      <c r="P976" t="str">
        <f>VLOOKUP(A976,Table1[#All],12,FALSE)</f>
        <v>R1013</v>
      </c>
      <c r="Q976">
        <f>VLOOKUP(A976,Table1[#All],6,FALSE)</f>
        <v>58</v>
      </c>
    </row>
    <row r="977" spans="1:17" x14ac:dyDescent="0.3">
      <c r="A977" s="10" t="s">
        <v>1394</v>
      </c>
      <c r="B977" t="str">
        <f>VLOOKUP(A977,'Customer Names'!A976:E3311,5,FALSE)</f>
        <v>Dahmen</v>
      </c>
      <c r="C977">
        <f>VLOOKUP(A977,'Medical Examinations'!A976:J3311,2,FALSE)</f>
        <v>30.88</v>
      </c>
      <c r="D977">
        <f>VLOOKUP(A977,'Medical Examinations'!A976:J3311,4,FALSE)</f>
        <v>5.82</v>
      </c>
      <c r="E977" t="str">
        <f>VLOOKUP(A977,'Medical Examinations'!A976:J3311,6,FALSE)</f>
        <v>No</v>
      </c>
      <c r="F977" t="str">
        <f>VLOOKUP(A977,'Medical Examinations'!A976:K3311,7,FALSE)</f>
        <v>No</v>
      </c>
      <c r="G977" t="str">
        <f>VLOOKUP(A977,'Medical Examinations'!A976:L3311,8,FALSE)</f>
        <v>No</v>
      </c>
      <c r="H977">
        <f>VLOOKUP(A977,'Medical Examinations'!A976:M3311,9,FALSE)</f>
        <v>2</v>
      </c>
      <c r="I977" t="str">
        <f>VLOOKUP(A977,'Medical Examinations'!A976:N3311,10,FALSE)</f>
        <v>No</v>
      </c>
      <c r="J977" t="str">
        <f>VLOOKUP(A977,'Medical Examinations'!A976:O3311,3,FALSE)</f>
        <v>Obesity</v>
      </c>
      <c r="K977" t="str">
        <f>VLOOKUP(A977,'Medical Examinations'!A976:P3311,5,FALSE)</f>
        <v>Prediabetes</v>
      </c>
      <c r="L977" t="str">
        <f>VLOOKUP(A977,Table1[#All],5,FALSE)</f>
        <v>06-Dec-1972</v>
      </c>
      <c r="M977" s="16">
        <f>VLOOKUP(A977,Table1[#All],8,FALSE)</f>
        <v>11378.57</v>
      </c>
      <c r="N977" t="str">
        <f>VLOOKUP(A977,Table1[#All],9,FALSE)</f>
        <v>tier - 3</v>
      </c>
      <c r="O977" t="str">
        <f>VLOOKUP(A977,Table1[#All],10,FALSE)</f>
        <v>tier - 2</v>
      </c>
      <c r="P977" t="str">
        <f>VLOOKUP(A977,Table1[#All],12,FALSE)</f>
        <v>R1025</v>
      </c>
      <c r="Q977">
        <f>VLOOKUP(A977,Table1[#All],6,FALSE)</f>
        <v>50</v>
      </c>
    </row>
    <row r="978" spans="1:17" x14ac:dyDescent="0.3">
      <c r="A978" s="10" t="s">
        <v>1393</v>
      </c>
      <c r="B978" t="str">
        <f>VLOOKUP(A978,'Customer Names'!A977:E3312,5,FALSE)</f>
        <v>Young</v>
      </c>
      <c r="C978">
        <f>VLOOKUP(A978,'Medical Examinations'!A977:J3312,2,FALSE)</f>
        <v>33.35</v>
      </c>
      <c r="D978">
        <f>VLOOKUP(A978,'Medical Examinations'!A977:J3312,4,FALSE)</f>
        <v>6.05</v>
      </c>
      <c r="E978" t="str">
        <f>VLOOKUP(A978,'Medical Examinations'!A977:J3312,6,FALSE)</f>
        <v>No</v>
      </c>
      <c r="F978" t="str">
        <f>VLOOKUP(A978,'Medical Examinations'!A977:K3312,7,FALSE)</f>
        <v>No</v>
      </c>
      <c r="G978" t="str">
        <f>VLOOKUP(A978,'Medical Examinations'!A977:L3312,8,FALSE)</f>
        <v>Yes</v>
      </c>
      <c r="H978">
        <f>VLOOKUP(A978,'Medical Examinations'!A977:M3312,9,FALSE)</f>
        <v>1</v>
      </c>
      <c r="I978" t="str">
        <f>VLOOKUP(A978,'Medical Examinations'!A977:N3312,10,FALSE)</f>
        <v>No</v>
      </c>
      <c r="J978" t="str">
        <f>VLOOKUP(A978,'Medical Examinations'!A977:O3312,3,FALSE)</f>
        <v>Obesity</v>
      </c>
      <c r="K978" t="str">
        <f>VLOOKUP(A978,'Medical Examinations'!A977:P3312,5,FALSE)</f>
        <v>Prediabetes</v>
      </c>
      <c r="L978" t="str">
        <f>VLOOKUP(A978,Table1[#All],5,FALSE)</f>
        <v>07-Jun-1979</v>
      </c>
      <c r="M978" s="16">
        <f>VLOOKUP(A978,Table1[#All],8,FALSE)</f>
        <v>11369.39</v>
      </c>
      <c r="N978" t="str">
        <f>VLOOKUP(A978,Table1[#All],9,FALSE)</f>
        <v>tier - 3</v>
      </c>
      <c r="O978" t="str">
        <f>VLOOKUP(A978,Table1[#All],10,FALSE)</f>
        <v>tier - 1</v>
      </c>
      <c r="P978" t="str">
        <f>VLOOKUP(A978,Table1[#All],12,FALSE)</f>
        <v>R1026</v>
      </c>
      <c r="Q978">
        <f>VLOOKUP(A978,Table1[#All],6,FALSE)</f>
        <v>44</v>
      </c>
    </row>
    <row r="979" spans="1:17" x14ac:dyDescent="0.3">
      <c r="A979" s="10" t="s">
        <v>1392</v>
      </c>
      <c r="B979" t="str">
        <f>VLOOKUP(A979,'Customer Names'!A978:E3313,5,FALSE)</f>
        <v>Fraser</v>
      </c>
      <c r="C979">
        <f>VLOOKUP(A979,'Medical Examinations'!A978:J3313,2,FALSE)</f>
        <v>38</v>
      </c>
      <c r="D979">
        <f>VLOOKUP(A979,'Medical Examinations'!A978:J3313,4,FALSE)</f>
        <v>6.38</v>
      </c>
      <c r="E979" t="str">
        <f>VLOOKUP(A979,'Medical Examinations'!A978:J3313,6,FALSE)</f>
        <v>Yes</v>
      </c>
      <c r="F979" t="str">
        <f>VLOOKUP(A979,'Medical Examinations'!A978:K3313,7,FALSE)</f>
        <v>No</v>
      </c>
      <c r="G979" t="str">
        <f>VLOOKUP(A979,'Medical Examinations'!A978:L3313,8,FALSE)</f>
        <v>No</v>
      </c>
      <c r="H979">
        <f>VLOOKUP(A979,'Medical Examinations'!A978:M3313,9,FALSE)</f>
        <v>1</v>
      </c>
      <c r="I979" t="str">
        <f>VLOOKUP(A979,'Medical Examinations'!A978:N3313,10,FALSE)</f>
        <v>No</v>
      </c>
      <c r="J979" t="str">
        <f>VLOOKUP(A979,'Medical Examinations'!A978:O3313,3,FALSE)</f>
        <v>Obesity</v>
      </c>
      <c r="K979" t="str">
        <f>VLOOKUP(A979,'Medical Examinations'!A978:P3313,5,FALSE)</f>
        <v>Prediabetes</v>
      </c>
      <c r="L979" t="str">
        <f>VLOOKUP(A979,Table1[#All],5,FALSE)</f>
        <v>13-Dec-1964</v>
      </c>
      <c r="M979" s="16">
        <f>VLOOKUP(A979,Table1[#All],8,FALSE)</f>
        <v>11365.95</v>
      </c>
      <c r="N979" t="str">
        <f>VLOOKUP(A979,Table1[#All],9,FALSE)</f>
        <v>tier - 3</v>
      </c>
      <c r="O979" t="str">
        <f>VLOOKUP(A979,Table1[#All],10,FALSE)</f>
        <v>tier - 2</v>
      </c>
      <c r="P979" t="str">
        <f>VLOOKUP(A979,Table1[#All],12,FALSE)</f>
        <v>R1011</v>
      </c>
      <c r="Q979">
        <f>VLOOKUP(A979,Table1[#All],6,FALSE)</f>
        <v>58</v>
      </c>
    </row>
    <row r="980" spans="1:17" x14ac:dyDescent="0.3">
      <c r="A980" s="10" t="s">
        <v>1391</v>
      </c>
      <c r="B980" t="str">
        <f>VLOOKUP(A980,'Customer Names'!A979:E3314,5,FALSE)</f>
        <v>Deeg</v>
      </c>
      <c r="C980">
        <f>VLOOKUP(A980,'Medical Examinations'!A979:J3314,2,FALSE)</f>
        <v>36.08</v>
      </c>
      <c r="D980">
        <f>VLOOKUP(A980,'Medical Examinations'!A979:J3314,4,FALSE)</f>
        <v>5.73</v>
      </c>
      <c r="E980" t="str">
        <f>VLOOKUP(A980,'Medical Examinations'!A979:J3314,6,FALSE)</f>
        <v>Yes</v>
      </c>
      <c r="F980" t="str">
        <f>VLOOKUP(A980,'Medical Examinations'!A979:K3314,7,FALSE)</f>
        <v>No</v>
      </c>
      <c r="G980" t="str">
        <f>VLOOKUP(A980,'Medical Examinations'!A979:L3314,8,FALSE)</f>
        <v>No</v>
      </c>
      <c r="H980">
        <f>VLOOKUP(A980,'Medical Examinations'!A979:M3314,9,FALSE)</f>
        <v>1</v>
      </c>
      <c r="I980" t="str">
        <f>VLOOKUP(A980,'Medical Examinations'!A979:N3314,10,FALSE)</f>
        <v>No</v>
      </c>
      <c r="J980" t="str">
        <f>VLOOKUP(A980,'Medical Examinations'!A979:O3314,3,FALSE)</f>
        <v>Obesity</v>
      </c>
      <c r="K980" t="str">
        <f>VLOOKUP(A980,'Medical Examinations'!A979:P3314,5,FALSE)</f>
        <v>Prediabetes</v>
      </c>
      <c r="L980" t="str">
        <f>VLOOKUP(A980,Table1[#All],5,FALSE)</f>
        <v>03-Jul-1964</v>
      </c>
      <c r="M980" s="16">
        <f>VLOOKUP(A980,Table1[#All],8,FALSE)</f>
        <v>11363.28</v>
      </c>
      <c r="N980" t="str">
        <f>VLOOKUP(A980,Table1[#All],9,FALSE)</f>
        <v>tier - 3</v>
      </c>
      <c r="O980" t="str">
        <f>VLOOKUP(A980,Table1[#All],10,FALSE)</f>
        <v>tier - 1</v>
      </c>
      <c r="P980" t="str">
        <f>VLOOKUP(A980,Table1[#All],12,FALSE)</f>
        <v>R1013</v>
      </c>
      <c r="Q980">
        <f>VLOOKUP(A980,Table1[#All],6,FALSE)</f>
        <v>58</v>
      </c>
    </row>
    <row r="981" spans="1:17" x14ac:dyDescent="0.3">
      <c r="A981" s="10" t="s">
        <v>1390</v>
      </c>
      <c r="B981" t="str">
        <f>VLOOKUP(A981,'Customer Names'!A980:E3315,5,FALSE)</f>
        <v>Robertson</v>
      </c>
      <c r="C981">
        <f>VLOOKUP(A981,'Medical Examinations'!A980:J3315,2,FALSE)</f>
        <v>35.700000000000003</v>
      </c>
      <c r="D981">
        <f>VLOOKUP(A981,'Medical Examinations'!A980:J3315,4,FALSE)</f>
        <v>5.47</v>
      </c>
      <c r="E981" t="str">
        <f>VLOOKUP(A981,'Medical Examinations'!A980:J3315,6,FALSE)</f>
        <v>Yes</v>
      </c>
      <c r="F981" t="str">
        <f>VLOOKUP(A981,'Medical Examinations'!A980:K3315,7,FALSE)</f>
        <v>No</v>
      </c>
      <c r="G981" t="str">
        <f>VLOOKUP(A981,'Medical Examinations'!A980:L3315,8,FALSE)</f>
        <v>No</v>
      </c>
      <c r="H981">
        <f>VLOOKUP(A981,'Medical Examinations'!A980:M3315,9,FALSE)</f>
        <v>1</v>
      </c>
      <c r="I981" t="str">
        <f>VLOOKUP(A981,'Medical Examinations'!A980:N3315,10,FALSE)</f>
        <v>No</v>
      </c>
      <c r="J981" t="str">
        <f>VLOOKUP(A981,'Medical Examinations'!A980:O3315,3,FALSE)</f>
        <v>Obesity</v>
      </c>
      <c r="K981" t="str">
        <f>VLOOKUP(A981,'Medical Examinations'!A980:P3315,5,FALSE)</f>
        <v>Normal</v>
      </c>
      <c r="L981" t="str">
        <f>VLOOKUP(A981,Table1[#All],5,FALSE)</f>
        <v>04-Jul-1964</v>
      </c>
      <c r="M981" s="16">
        <f>VLOOKUP(A981,Table1[#All],8,FALSE)</f>
        <v>11362.76</v>
      </c>
      <c r="N981" t="str">
        <f>VLOOKUP(A981,Table1[#All],9,FALSE)</f>
        <v>tier - 3</v>
      </c>
      <c r="O981" t="str">
        <f>VLOOKUP(A981,Table1[#All],10,FALSE)</f>
        <v>tier - 1</v>
      </c>
      <c r="P981" t="str">
        <f>VLOOKUP(A981,Table1[#All],12,FALSE)</f>
        <v>R1011</v>
      </c>
      <c r="Q981">
        <f>VLOOKUP(A981,Table1[#All],6,FALSE)</f>
        <v>58</v>
      </c>
    </row>
    <row r="982" spans="1:17" x14ac:dyDescent="0.3">
      <c r="A982" s="10" t="s">
        <v>1389</v>
      </c>
      <c r="B982" t="str">
        <f>VLOOKUP(A982,'Customer Names'!A981:E3316,5,FALSE)</f>
        <v>Peck</v>
      </c>
      <c r="C982">
        <f>VLOOKUP(A982,'Medical Examinations'!A981:J3316,2,FALSE)</f>
        <v>34.01</v>
      </c>
      <c r="D982">
        <f>VLOOKUP(A982,'Medical Examinations'!A981:J3316,4,FALSE)</f>
        <v>11.3</v>
      </c>
      <c r="E982" t="str">
        <f>VLOOKUP(A982,'Medical Examinations'!A981:J3316,6,FALSE)</f>
        <v>No</v>
      </c>
      <c r="F982" t="str">
        <f>VLOOKUP(A982,'Medical Examinations'!A981:K3316,7,FALSE)</f>
        <v>No</v>
      </c>
      <c r="G982" t="str">
        <f>VLOOKUP(A982,'Medical Examinations'!A981:L3316,8,FALSE)</f>
        <v>No</v>
      </c>
      <c r="H982">
        <f>VLOOKUP(A982,'Medical Examinations'!A981:M3316,9,FALSE)</f>
        <v>0</v>
      </c>
      <c r="I982" t="str">
        <f>VLOOKUP(A982,'Medical Examinations'!A981:N3316,10,FALSE)</f>
        <v>No</v>
      </c>
      <c r="J982" t="str">
        <f>VLOOKUP(A982,'Medical Examinations'!A981:O3316,3,FALSE)</f>
        <v>Obesity</v>
      </c>
      <c r="K982" t="str">
        <f>VLOOKUP(A982,'Medical Examinations'!A981:P3316,5,FALSE)</f>
        <v>Diabetes</v>
      </c>
      <c r="L982" t="str">
        <f>VLOOKUP(A982,Table1[#All],5,FALSE)</f>
        <v>26-Sep-1965</v>
      </c>
      <c r="M982" s="16">
        <f>VLOOKUP(A982,Table1[#All],8,FALSE)</f>
        <v>11356.66</v>
      </c>
      <c r="N982" t="str">
        <f>VLOOKUP(A982,Table1[#All],9,FALSE)</f>
        <v>tier - 3</v>
      </c>
      <c r="O982" t="str">
        <f>VLOOKUP(A982,Table1[#All],10,FALSE)</f>
        <v>tier - 3</v>
      </c>
      <c r="P982" t="str">
        <f>VLOOKUP(A982,Table1[#All],12,FALSE)</f>
        <v>R1012</v>
      </c>
      <c r="Q982">
        <f>VLOOKUP(A982,Table1[#All],6,FALSE)</f>
        <v>57</v>
      </c>
    </row>
    <row r="983" spans="1:17" x14ac:dyDescent="0.3">
      <c r="A983" s="10" t="s">
        <v>1388</v>
      </c>
      <c r="B983" t="str">
        <f>VLOOKUP(A983,'Customer Names'!A982:E3317,5,FALSE)</f>
        <v>Burger</v>
      </c>
      <c r="C983">
        <f>VLOOKUP(A983,'Medical Examinations'!A982:J3317,2,FALSE)</f>
        <v>31.54</v>
      </c>
      <c r="D983">
        <f>VLOOKUP(A983,'Medical Examinations'!A982:J3317,4,FALSE)</f>
        <v>6.72</v>
      </c>
      <c r="E983" t="str">
        <f>VLOOKUP(A983,'Medical Examinations'!A982:J3317,6,FALSE)</f>
        <v>No</v>
      </c>
      <c r="F983" t="str">
        <f>VLOOKUP(A983,'Medical Examinations'!A982:K3317,7,FALSE)</f>
        <v>No</v>
      </c>
      <c r="G983" t="str">
        <f>VLOOKUP(A983,'Medical Examinations'!A982:L3317,8,FALSE)</f>
        <v>No</v>
      </c>
      <c r="H983">
        <f>VLOOKUP(A983,'Medical Examinations'!A982:M3317,9,FALSE)</f>
        <v>0</v>
      </c>
      <c r="I983" t="str">
        <f>VLOOKUP(A983,'Medical Examinations'!A982:N3317,10,FALSE)</f>
        <v>No</v>
      </c>
      <c r="J983" t="str">
        <f>VLOOKUP(A983,'Medical Examinations'!A982:O3317,3,FALSE)</f>
        <v>Obesity</v>
      </c>
      <c r="K983" t="str">
        <f>VLOOKUP(A983,'Medical Examinations'!A982:P3317,5,FALSE)</f>
        <v>Diabetes</v>
      </c>
      <c r="L983" t="str">
        <f>VLOOKUP(A983,Table1[#All],5,FALSE)</f>
        <v>29-Nov-1965</v>
      </c>
      <c r="M983" s="16">
        <f>VLOOKUP(A983,Table1[#All],8,FALSE)</f>
        <v>11353.23</v>
      </c>
      <c r="N983" t="str">
        <f>VLOOKUP(A983,Table1[#All],9,FALSE)</f>
        <v>tier - 3</v>
      </c>
      <c r="O983" t="str">
        <f>VLOOKUP(A983,Table1[#All],10,FALSE)</f>
        <v>tier - 1</v>
      </c>
      <c r="P983" t="str">
        <f>VLOOKUP(A983,Table1[#All],12,FALSE)</f>
        <v>R1012</v>
      </c>
      <c r="Q983">
        <f>VLOOKUP(A983,Table1[#All],6,FALSE)</f>
        <v>57</v>
      </c>
    </row>
    <row r="984" spans="1:17" x14ac:dyDescent="0.3">
      <c r="A984" s="10" t="s">
        <v>1387</v>
      </c>
      <c r="B984" t="str">
        <f>VLOOKUP(A984,'Customer Names'!A983:E3318,5,FALSE)</f>
        <v>Blain</v>
      </c>
      <c r="C984">
        <f>VLOOKUP(A984,'Medical Examinations'!A983:J3318,2,FALSE)</f>
        <v>23.3</v>
      </c>
      <c r="D984">
        <f>VLOOKUP(A984,'Medical Examinations'!A983:J3318,4,FALSE)</f>
        <v>5.36</v>
      </c>
      <c r="E984" t="str">
        <f>VLOOKUP(A984,'Medical Examinations'!A983:J3318,6,FALSE)</f>
        <v>Yes</v>
      </c>
      <c r="F984" t="str">
        <f>VLOOKUP(A984,'Medical Examinations'!A983:K3318,7,FALSE)</f>
        <v>No</v>
      </c>
      <c r="G984" t="str">
        <f>VLOOKUP(A984,'Medical Examinations'!A983:L3318,8,FALSE)</f>
        <v>No</v>
      </c>
      <c r="H984">
        <f>VLOOKUP(A984,'Medical Examinations'!A983:M3318,9,FALSE)</f>
        <v>1</v>
      </c>
      <c r="I984" t="str">
        <f>VLOOKUP(A984,'Medical Examinations'!A983:N3318,10,FALSE)</f>
        <v>No</v>
      </c>
      <c r="J984" t="str">
        <f>VLOOKUP(A984,'Medical Examinations'!A983:O3318,3,FALSE)</f>
        <v>Normal Weight</v>
      </c>
      <c r="K984" t="str">
        <f>VLOOKUP(A984,'Medical Examinations'!A983:P3318,5,FALSE)</f>
        <v>Normal</v>
      </c>
      <c r="L984" t="str">
        <f>VLOOKUP(A984,Table1[#All],5,FALSE)</f>
        <v>12-Jul-1964</v>
      </c>
      <c r="M984" s="16">
        <f>VLOOKUP(A984,Table1[#All],8,FALSE)</f>
        <v>11345.52</v>
      </c>
      <c r="N984" t="str">
        <f>VLOOKUP(A984,Table1[#All],9,FALSE)</f>
        <v>tier - 3</v>
      </c>
      <c r="O984" t="str">
        <f>VLOOKUP(A984,Table1[#All],10,FALSE)</f>
        <v>tier - 3</v>
      </c>
      <c r="P984" t="str">
        <f>VLOOKUP(A984,Table1[#All],12,FALSE)</f>
        <v>R1011</v>
      </c>
      <c r="Q984">
        <f>VLOOKUP(A984,Table1[#All],6,FALSE)</f>
        <v>58</v>
      </c>
    </row>
    <row r="985" spans="1:17" x14ac:dyDescent="0.3">
      <c r="A985" s="10" t="s">
        <v>1386</v>
      </c>
      <c r="B985" t="str">
        <f>VLOOKUP(A985,'Customer Names'!A984:E3319,5,FALSE)</f>
        <v>Winters</v>
      </c>
      <c r="C985">
        <f>VLOOKUP(A985,'Medical Examinations'!A984:J3319,2,FALSE)</f>
        <v>27.75</v>
      </c>
      <c r="D985">
        <f>VLOOKUP(A985,'Medical Examinations'!A984:J3319,4,FALSE)</f>
        <v>9.8800000000000008</v>
      </c>
      <c r="E985" t="str">
        <f>VLOOKUP(A985,'Medical Examinations'!A984:J3319,6,FALSE)</f>
        <v>No</v>
      </c>
      <c r="F985" t="str">
        <f>VLOOKUP(A985,'Medical Examinations'!A984:K3319,7,FALSE)</f>
        <v>No</v>
      </c>
      <c r="G985" t="str">
        <f>VLOOKUP(A985,'Medical Examinations'!A984:L3319,8,FALSE)</f>
        <v>No</v>
      </c>
      <c r="H985">
        <f>VLOOKUP(A985,'Medical Examinations'!A984:M3319,9,FALSE)</f>
        <v>0</v>
      </c>
      <c r="I985" t="str">
        <f>VLOOKUP(A985,'Medical Examinations'!A984:N3319,10,FALSE)</f>
        <v>No</v>
      </c>
      <c r="J985" t="str">
        <f>VLOOKUP(A985,'Medical Examinations'!A984:O3319,3,FALSE)</f>
        <v>Over Weight</v>
      </c>
      <c r="K985" t="str">
        <f>VLOOKUP(A985,'Medical Examinations'!A984:P3319,5,FALSE)</f>
        <v>Diabetes</v>
      </c>
      <c r="L985" t="str">
        <f>VLOOKUP(A985,Table1[#All],5,FALSE)</f>
        <v>02-Nov-1968</v>
      </c>
      <c r="M985" s="16">
        <f>VLOOKUP(A985,Table1[#All],8,FALSE)</f>
        <v>11344.32</v>
      </c>
      <c r="N985" t="str">
        <f>VLOOKUP(A985,Table1[#All],9,FALSE)</f>
        <v>tier - 3</v>
      </c>
      <c r="O985" t="str">
        <f>VLOOKUP(A985,Table1[#All],10,FALSE)</f>
        <v>tier - 2</v>
      </c>
      <c r="P985" t="str">
        <f>VLOOKUP(A985,Table1[#All],12,FALSE)</f>
        <v>R1025</v>
      </c>
      <c r="Q985">
        <f>VLOOKUP(A985,Table1[#All],6,FALSE)</f>
        <v>54</v>
      </c>
    </row>
    <row r="986" spans="1:17" x14ac:dyDescent="0.3">
      <c r="A986" s="10" t="s">
        <v>1385</v>
      </c>
      <c r="B986" t="str">
        <f>VLOOKUP(A986,'Customer Names'!A985:E3320,5,FALSE)</f>
        <v>McCue</v>
      </c>
      <c r="C986">
        <f>VLOOKUP(A986,'Medical Examinations'!A985:J3320,2,FALSE)</f>
        <v>42.46</v>
      </c>
      <c r="D986">
        <f>VLOOKUP(A986,'Medical Examinations'!A985:J3320,4,FALSE)</f>
        <v>4.1100000000000003</v>
      </c>
      <c r="E986" t="str">
        <f>VLOOKUP(A986,'Medical Examinations'!A985:J3320,6,FALSE)</f>
        <v>No</v>
      </c>
      <c r="F986" t="str">
        <f>VLOOKUP(A986,'Medical Examinations'!A985:K3320,7,FALSE)</f>
        <v>No</v>
      </c>
      <c r="G986" t="str">
        <f>VLOOKUP(A986,'Medical Examinations'!A985:L3320,8,FALSE)</f>
        <v>No</v>
      </c>
      <c r="H986">
        <f>VLOOKUP(A986,'Medical Examinations'!A985:M3320,9,FALSE)</f>
        <v>0</v>
      </c>
      <c r="I986" t="str">
        <f>VLOOKUP(A986,'Medical Examinations'!A985:N3320,10,FALSE)</f>
        <v>No</v>
      </c>
      <c r="J986" t="str">
        <f>VLOOKUP(A986,'Medical Examinations'!A985:O3320,3,FALSE)</f>
        <v>Obesity</v>
      </c>
      <c r="K986" t="str">
        <f>VLOOKUP(A986,'Medical Examinations'!A985:P3320,5,FALSE)</f>
        <v>Normal</v>
      </c>
      <c r="L986" t="str">
        <f>VLOOKUP(A986,Table1[#All],5,FALSE)</f>
        <v>19-Aug-1989</v>
      </c>
      <c r="M986" s="16">
        <f>VLOOKUP(A986,Table1[#All],8,FALSE)</f>
        <v>11326.71</v>
      </c>
      <c r="N986" t="str">
        <f>VLOOKUP(A986,Table1[#All],9,FALSE)</f>
        <v>tier - 3</v>
      </c>
      <c r="O986" t="str">
        <f>VLOOKUP(A986,Table1[#All],10,FALSE)</f>
        <v>tier - 3</v>
      </c>
      <c r="P986" t="str">
        <f>VLOOKUP(A986,Table1[#All],12,FALSE)</f>
        <v>R1013</v>
      </c>
      <c r="Q986">
        <f>VLOOKUP(A986,Table1[#All],6,FALSE)</f>
        <v>33</v>
      </c>
    </row>
    <row r="987" spans="1:17" x14ac:dyDescent="0.3">
      <c r="A987" s="10" t="s">
        <v>1384</v>
      </c>
      <c r="B987" t="str">
        <f>VLOOKUP(A987,'Customer Names'!A986:E3321,5,FALSE)</f>
        <v>Webster</v>
      </c>
      <c r="C987">
        <f>VLOOKUP(A987,'Medical Examinations'!A986:J3321,2,FALSE)</f>
        <v>54.47</v>
      </c>
      <c r="D987">
        <f>VLOOKUP(A987,'Medical Examinations'!A986:J3321,4,FALSE)</f>
        <v>7.48</v>
      </c>
      <c r="E987" t="str">
        <f>VLOOKUP(A987,'Medical Examinations'!A986:J3321,6,FALSE)</f>
        <v>No</v>
      </c>
      <c r="F987" t="str">
        <f>VLOOKUP(A987,'Medical Examinations'!A986:K3321,7,FALSE)</f>
        <v>No</v>
      </c>
      <c r="G987" t="str">
        <f>VLOOKUP(A987,'Medical Examinations'!A986:L3321,8,FALSE)</f>
        <v>No</v>
      </c>
      <c r="H987">
        <f>VLOOKUP(A987,'Medical Examinations'!A986:M3321,9,FALSE)</f>
        <v>0</v>
      </c>
      <c r="I987" t="str">
        <f>VLOOKUP(A987,'Medical Examinations'!A986:N3321,10,FALSE)</f>
        <v>No</v>
      </c>
      <c r="J987" t="str">
        <f>VLOOKUP(A987,'Medical Examinations'!A986:O3321,3,FALSE)</f>
        <v>Obesity</v>
      </c>
      <c r="K987" t="str">
        <f>VLOOKUP(A987,'Medical Examinations'!A986:P3321,5,FALSE)</f>
        <v>Diabetes</v>
      </c>
      <c r="L987" t="str">
        <f>VLOOKUP(A987,Table1[#All],5,FALSE)</f>
        <v>20-Sep-2002</v>
      </c>
      <c r="M987" s="16">
        <f>VLOOKUP(A987,Table1[#All],8,FALSE)</f>
        <v>11321.49</v>
      </c>
      <c r="N987" t="str">
        <f>VLOOKUP(A987,Table1[#All],9,FALSE)</f>
        <v>tier - 3</v>
      </c>
      <c r="O987" t="str">
        <f>VLOOKUP(A987,Table1[#All],10,FALSE)</f>
        <v>tier - 3</v>
      </c>
      <c r="P987" t="str">
        <f>VLOOKUP(A987,Table1[#All],12,FALSE)</f>
        <v>R1012</v>
      </c>
      <c r="Q987">
        <f>VLOOKUP(A987,Table1[#All],6,FALSE)</f>
        <v>20</v>
      </c>
    </row>
    <row r="988" spans="1:17" x14ac:dyDescent="0.3">
      <c r="A988" s="10" t="s">
        <v>1383</v>
      </c>
      <c r="B988" t="str">
        <f>VLOOKUP(A988,'Customer Names'!A987:E3322,5,FALSE)</f>
        <v>Anderson</v>
      </c>
      <c r="C988">
        <f>VLOOKUP(A988,'Medical Examinations'!A987:J3322,2,FALSE)</f>
        <v>24.93</v>
      </c>
      <c r="D988">
        <f>VLOOKUP(A988,'Medical Examinations'!A987:J3322,4,FALSE)</f>
        <v>9.18</v>
      </c>
      <c r="E988" t="str">
        <f>VLOOKUP(A988,'Medical Examinations'!A987:J3322,6,FALSE)</f>
        <v>Yes</v>
      </c>
      <c r="F988" t="str">
        <f>VLOOKUP(A988,'Medical Examinations'!A987:K3322,7,FALSE)</f>
        <v>No</v>
      </c>
      <c r="G988" t="str">
        <f>VLOOKUP(A988,'Medical Examinations'!A987:L3322,8,FALSE)</f>
        <v>Yes</v>
      </c>
      <c r="H988">
        <f>VLOOKUP(A988,'Medical Examinations'!A987:M3322,9,FALSE)</f>
        <v>1</v>
      </c>
      <c r="I988" t="str">
        <f>VLOOKUP(A988,'Medical Examinations'!A987:N3322,10,FALSE)</f>
        <v>No</v>
      </c>
      <c r="J988" t="str">
        <f>VLOOKUP(A988,'Medical Examinations'!A987:O3322,3,FALSE)</f>
        <v>Over Weight</v>
      </c>
      <c r="K988" t="str">
        <f>VLOOKUP(A988,'Medical Examinations'!A987:P3322,5,FALSE)</f>
        <v>Diabetes</v>
      </c>
      <c r="L988" t="str">
        <f>VLOOKUP(A988,Table1[#All],5,FALSE)</f>
        <v>11-Jul-1963</v>
      </c>
      <c r="M988" s="16">
        <f>VLOOKUP(A988,Table1[#All],8,FALSE)</f>
        <v>11319.12</v>
      </c>
      <c r="N988" t="str">
        <f>VLOOKUP(A988,Table1[#All],9,FALSE)</f>
        <v>tier - 3</v>
      </c>
      <c r="O988" t="str">
        <f>VLOOKUP(A988,Table1[#All],10,FALSE)</f>
        <v>tier - 1</v>
      </c>
      <c r="P988" t="str">
        <f>VLOOKUP(A988,Table1[#All],12,FALSE)</f>
        <v>R1012</v>
      </c>
      <c r="Q988">
        <f>VLOOKUP(A988,Table1[#All],6,FALSE)</f>
        <v>59</v>
      </c>
    </row>
    <row r="989" spans="1:17" x14ac:dyDescent="0.3">
      <c r="A989" s="10" t="s">
        <v>1382</v>
      </c>
      <c r="B989" t="str">
        <f>VLOOKUP(A989,'Customer Names'!A988:E3323,5,FALSE)</f>
        <v>Chiappone</v>
      </c>
      <c r="C989">
        <f>VLOOKUP(A989,'Medical Examinations'!A988:J3323,2,FALSE)</f>
        <v>48.12</v>
      </c>
      <c r="D989">
        <f>VLOOKUP(A989,'Medical Examinations'!A988:J3323,4,FALSE)</f>
        <v>4.51</v>
      </c>
      <c r="E989" t="str">
        <f>VLOOKUP(A989,'Medical Examinations'!A988:J3323,6,FALSE)</f>
        <v>Yes</v>
      </c>
      <c r="F989" t="str">
        <f>VLOOKUP(A989,'Medical Examinations'!A988:K3323,7,FALSE)</f>
        <v>No</v>
      </c>
      <c r="G989" t="str">
        <f>VLOOKUP(A989,'Medical Examinations'!A988:L3323,8,FALSE)</f>
        <v>No</v>
      </c>
      <c r="H989">
        <f>VLOOKUP(A989,'Medical Examinations'!A988:M3323,9,FALSE)</f>
        <v>1</v>
      </c>
      <c r="I989" t="str">
        <f>VLOOKUP(A989,'Medical Examinations'!A988:N3323,10,FALSE)</f>
        <v>No</v>
      </c>
      <c r="J989" t="str">
        <f>VLOOKUP(A989,'Medical Examinations'!A988:O3323,3,FALSE)</f>
        <v>Obesity</v>
      </c>
      <c r="K989" t="str">
        <f>VLOOKUP(A989,'Medical Examinations'!A988:P3323,5,FALSE)</f>
        <v>Normal</v>
      </c>
      <c r="L989" t="str">
        <f>VLOOKUP(A989,Table1[#All],5,FALSE)</f>
        <v>10-Dec-1995</v>
      </c>
      <c r="M989" s="16">
        <f>VLOOKUP(A989,Table1[#All],8,FALSE)</f>
        <v>11318.57</v>
      </c>
      <c r="N989" t="str">
        <f>VLOOKUP(A989,Table1[#All],9,FALSE)</f>
        <v>tier - 3</v>
      </c>
      <c r="O989" t="str">
        <f>VLOOKUP(A989,Table1[#All],10,FALSE)</f>
        <v>tier - 2</v>
      </c>
      <c r="P989" t="str">
        <f>VLOOKUP(A989,Table1[#All],12,FALSE)</f>
        <v>R1026</v>
      </c>
      <c r="Q989">
        <f>VLOOKUP(A989,Table1[#All],6,FALSE)</f>
        <v>27</v>
      </c>
    </row>
    <row r="990" spans="1:17" x14ac:dyDescent="0.3">
      <c r="A990" s="10" t="s">
        <v>1381</v>
      </c>
      <c r="B990" t="str">
        <f>VLOOKUP(A990,'Customer Names'!A989:E3324,5,FALSE)</f>
        <v>Opie</v>
      </c>
      <c r="C990">
        <f>VLOOKUP(A990,'Medical Examinations'!A989:J3324,2,FALSE)</f>
        <v>24.91</v>
      </c>
      <c r="D990">
        <f>VLOOKUP(A990,'Medical Examinations'!A989:J3324,4,FALSE)</f>
        <v>7.33</v>
      </c>
      <c r="E990" t="str">
        <f>VLOOKUP(A990,'Medical Examinations'!A989:J3324,6,FALSE)</f>
        <v>Yes</v>
      </c>
      <c r="F990" t="str">
        <f>VLOOKUP(A990,'Medical Examinations'!A989:K3324,7,FALSE)</f>
        <v>No</v>
      </c>
      <c r="G990" t="str">
        <f>VLOOKUP(A990,'Medical Examinations'!A989:L3324,8,FALSE)</f>
        <v>Yes</v>
      </c>
      <c r="H990">
        <f>VLOOKUP(A990,'Medical Examinations'!A989:M3324,9,FALSE)</f>
        <v>1</v>
      </c>
      <c r="I990" t="str">
        <f>VLOOKUP(A990,'Medical Examinations'!A989:N3324,10,FALSE)</f>
        <v>No</v>
      </c>
      <c r="J990" t="str">
        <f>VLOOKUP(A990,'Medical Examinations'!A989:O3324,3,FALSE)</f>
        <v>Over Weight</v>
      </c>
      <c r="K990" t="str">
        <f>VLOOKUP(A990,'Medical Examinations'!A989:P3324,5,FALSE)</f>
        <v>Diabetes</v>
      </c>
      <c r="L990" t="str">
        <f>VLOOKUP(A990,Table1[#All],5,FALSE)</f>
        <v>22-Nov-1963</v>
      </c>
      <c r="M990" s="16">
        <f>VLOOKUP(A990,Table1[#All],8,FALSE)</f>
        <v>11312.33</v>
      </c>
      <c r="N990" t="str">
        <f>VLOOKUP(A990,Table1[#All],9,FALSE)</f>
        <v>tier - 3</v>
      </c>
      <c r="O990" t="str">
        <f>VLOOKUP(A990,Table1[#All],10,FALSE)</f>
        <v>tier - 3</v>
      </c>
      <c r="P990" t="str">
        <f>VLOOKUP(A990,Table1[#All],12,FALSE)</f>
        <v>R1012</v>
      </c>
      <c r="Q990">
        <f>VLOOKUP(A990,Table1[#All],6,FALSE)</f>
        <v>59</v>
      </c>
    </row>
    <row r="991" spans="1:17" x14ac:dyDescent="0.3">
      <c r="A991" s="10" t="s">
        <v>1380</v>
      </c>
      <c r="B991" t="str">
        <f>VLOOKUP(A991,'Customer Names'!A990:E3325,5,FALSE)</f>
        <v>Donnelly</v>
      </c>
      <c r="C991">
        <f>VLOOKUP(A991,'Medical Examinations'!A990:J3325,2,FALSE)</f>
        <v>27.645</v>
      </c>
      <c r="D991">
        <f>VLOOKUP(A991,'Medical Examinations'!A990:J3325,4,FALSE)</f>
        <v>10.56</v>
      </c>
      <c r="E991" t="str">
        <f>VLOOKUP(A991,'Medical Examinations'!A990:J3325,6,FALSE)</f>
        <v>No</v>
      </c>
      <c r="F991" t="str">
        <f>VLOOKUP(A991,'Medical Examinations'!A990:K3325,7,FALSE)</f>
        <v>No</v>
      </c>
      <c r="G991" t="str">
        <f>VLOOKUP(A991,'Medical Examinations'!A990:L3325,8,FALSE)</f>
        <v>No</v>
      </c>
      <c r="H991">
        <f>VLOOKUP(A991,'Medical Examinations'!A990:M3325,9,FALSE)</f>
        <v>0</v>
      </c>
      <c r="I991" t="str">
        <f>VLOOKUP(A991,'Medical Examinations'!A990:N3325,10,FALSE)</f>
        <v>No</v>
      </c>
      <c r="J991" t="str">
        <f>VLOOKUP(A991,'Medical Examinations'!A990:O3325,3,FALSE)</f>
        <v>Over Weight</v>
      </c>
      <c r="K991" t="str">
        <f>VLOOKUP(A991,'Medical Examinations'!A990:P3325,5,FALSE)</f>
        <v>Diabetes</v>
      </c>
      <c r="L991" t="str">
        <f>VLOOKUP(A991,Table1[#All],5,FALSE)</f>
        <v>06-Oct-1968</v>
      </c>
      <c r="M991" s="16">
        <f>VLOOKUP(A991,Table1[#All],8,FALSE)</f>
        <v>11305.93</v>
      </c>
      <c r="N991" t="str">
        <f>VLOOKUP(A991,Table1[#All],9,FALSE)</f>
        <v>tier - 3</v>
      </c>
      <c r="O991" t="str">
        <f>VLOOKUP(A991,Table1[#All],10,FALSE)</f>
        <v>tier - 1</v>
      </c>
      <c r="P991" t="str">
        <f>VLOOKUP(A991,Table1[#All],12,FALSE)</f>
        <v>R1012</v>
      </c>
      <c r="Q991">
        <f>VLOOKUP(A991,Table1[#All],6,FALSE)</f>
        <v>54</v>
      </c>
    </row>
    <row r="992" spans="1:17" x14ac:dyDescent="0.3">
      <c r="A992" s="10" t="s">
        <v>1379</v>
      </c>
      <c r="B992" t="str">
        <f>VLOOKUP(A992,'Customer Names'!A991:E3326,5,FALSE)</f>
        <v>Rall</v>
      </c>
      <c r="C992">
        <f>VLOOKUP(A992,'Medical Examinations'!A991:J3326,2,FALSE)</f>
        <v>33.700000000000003</v>
      </c>
      <c r="D992">
        <f>VLOOKUP(A992,'Medical Examinations'!A991:J3326,4,FALSE)</f>
        <v>4.01</v>
      </c>
      <c r="E992" t="str">
        <f>VLOOKUP(A992,'Medical Examinations'!A991:J3326,6,FALSE)</f>
        <v>No</v>
      </c>
      <c r="F992" t="str">
        <f>VLOOKUP(A992,'Medical Examinations'!A991:K3326,7,FALSE)</f>
        <v>No</v>
      </c>
      <c r="G992" t="str">
        <f>VLOOKUP(A992,'Medical Examinations'!A991:L3326,8,FALSE)</f>
        <v>No</v>
      </c>
      <c r="H992">
        <f>VLOOKUP(A992,'Medical Examinations'!A991:M3326,9,FALSE)</f>
        <v>2</v>
      </c>
      <c r="I992" t="str">
        <f>VLOOKUP(A992,'Medical Examinations'!A991:N3326,10,FALSE)</f>
        <v>No</v>
      </c>
      <c r="J992" t="str">
        <f>VLOOKUP(A992,'Medical Examinations'!A991:O3326,3,FALSE)</f>
        <v>Obesity</v>
      </c>
      <c r="K992" t="str">
        <f>VLOOKUP(A992,'Medical Examinations'!A991:P3326,5,FALSE)</f>
        <v>Normal</v>
      </c>
      <c r="L992" t="str">
        <f>VLOOKUP(A992,Table1[#All],5,FALSE)</f>
        <v>25-Sep-1972</v>
      </c>
      <c r="M992" s="16">
        <f>VLOOKUP(A992,Table1[#All],8,FALSE)</f>
        <v>11299.34</v>
      </c>
      <c r="N992" t="str">
        <f>VLOOKUP(A992,Table1[#All],9,FALSE)</f>
        <v>tier - 3</v>
      </c>
      <c r="O992" t="str">
        <f>VLOOKUP(A992,Table1[#All],10,FALSE)</f>
        <v>tier - 2</v>
      </c>
      <c r="P992" t="str">
        <f>VLOOKUP(A992,Table1[#All],12,FALSE)</f>
        <v>R1011</v>
      </c>
      <c r="Q992">
        <f>VLOOKUP(A992,Table1[#All],6,FALSE)</f>
        <v>50</v>
      </c>
    </row>
    <row r="993" spans="1:17" x14ac:dyDescent="0.3">
      <c r="A993" s="10" t="s">
        <v>1378</v>
      </c>
      <c r="B993" t="str">
        <f>VLOOKUP(A993,'Customer Names'!A992:E3327,5,FALSE)</f>
        <v>Mitchell</v>
      </c>
      <c r="C993">
        <f>VLOOKUP(A993,'Medical Examinations'!A992:J3327,2,FALSE)</f>
        <v>38.93</v>
      </c>
      <c r="D993">
        <f>VLOOKUP(A993,'Medical Examinations'!A992:J3327,4,FALSE)</f>
        <v>5.64</v>
      </c>
      <c r="E993" t="str">
        <f>VLOOKUP(A993,'Medical Examinations'!A992:J3327,6,FALSE)</f>
        <v>Yes</v>
      </c>
      <c r="F993" t="str">
        <f>VLOOKUP(A993,'Medical Examinations'!A992:K3327,7,FALSE)</f>
        <v>No</v>
      </c>
      <c r="G993" t="str">
        <f>VLOOKUP(A993,'Medical Examinations'!A992:L3327,8,FALSE)</f>
        <v>No</v>
      </c>
      <c r="H993">
        <f>VLOOKUP(A993,'Medical Examinations'!A992:M3327,9,FALSE)</f>
        <v>1</v>
      </c>
      <c r="I993" t="str">
        <f>VLOOKUP(A993,'Medical Examinations'!A992:N3327,10,FALSE)</f>
        <v>No</v>
      </c>
      <c r="J993" t="str">
        <f>VLOOKUP(A993,'Medical Examinations'!A992:O3327,3,FALSE)</f>
        <v>Obesity</v>
      </c>
      <c r="K993" t="str">
        <f>VLOOKUP(A993,'Medical Examinations'!A992:P3327,5,FALSE)</f>
        <v>Normal</v>
      </c>
      <c r="L993" t="str">
        <f>VLOOKUP(A993,Table1[#All],5,FALSE)</f>
        <v>14-Nov-1988</v>
      </c>
      <c r="M993" s="16">
        <f>VLOOKUP(A993,Table1[#All],8,FALSE)</f>
        <v>11294.57</v>
      </c>
      <c r="N993" t="str">
        <f>VLOOKUP(A993,Table1[#All],9,FALSE)</f>
        <v>tier - 3</v>
      </c>
      <c r="O993" t="str">
        <f>VLOOKUP(A993,Table1[#All],10,FALSE)</f>
        <v>tier - 1</v>
      </c>
      <c r="P993" t="str">
        <f>VLOOKUP(A993,Table1[#All],12,FALSE)</f>
        <v>R1022</v>
      </c>
      <c r="Q993">
        <f>VLOOKUP(A993,Table1[#All],6,FALSE)</f>
        <v>34</v>
      </c>
    </row>
    <row r="994" spans="1:17" x14ac:dyDescent="0.3">
      <c r="A994" s="10" t="s">
        <v>1377</v>
      </c>
      <c r="B994" t="str">
        <f>VLOOKUP(A994,'Customer Names'!A993:E3328,5,FALSE)</f>
        <v>Chen</v>
      </c>
      <c r="C994">
        <f>VLOOKUP(A994,'Medical Examinations'!A993:J3328,2,FALSE)</f>
        <v>32.774999999999999</v>
      </c>
      <c r="D994">
        <f>VLOOKUP(A994,'Medical Examinations'!A993:J3328,4,FALSE)</f>
        <v>8.02</v>
      </c>
      <c r="E994" t="str">
        <f>VLOOKUP(A994,'Medical Examinations'!A993:J3328,6,FALSE)</f>
        <v>Yes</v>
      </c>
      <c r="F994" t="str">
        <f>VLOOKUP(A994,'Medical Examinations'!A993:K3328,7,FALSE)</f>
        <v>No</v>
      </c>
      <c r="G994" t="str">
        <f>VLOOKUP(A994,'Medical Examinations'!A993:L3328,8,FALSE)</f>
        <v>No</v>
      </c>
      <c r="H994">
        <f>VLOOKUP(A994,'Medical Examinations'!A993:M3328,9,FALSE)</f>
        <v>2</v>
      </c>
      <c r="I994" t="str">
        <f>VLOOKUP(A994,'Medical Examinations'!A993:N3328,10,FALSE)</f>
        <v>No</v>
      </c>
      <c r="J994" t="str">
        <f>VLOOKUP(A994,'Medical Examinations'!A993:O3328,3,FALSE)</f>
        <v>Obesity</v>
      </c>
      <c r="K994" t="str">
        <f>VLOOKUP(A994,'Medical Examinations'!A993:P3328,5,FALSE)</f>
        <v>Diabetes</v>
      </c>
      <c r="L994" t="str">
        <f>VLOOKUP(A994,Table1[#All],5,FALSE)</f>
        <v>22-Jun-1970</v>
      </c>
      <c r="M994" s="16">
        <f>VLOOKUP(A994,Table1[#All],8,FALSE)</f>
        <v>11289.11</v>
      </c>
      <c r="N994" t="str">
        <f>VLOOKUP(A994,Table1[#All],9,FALSE)</f>
        <v>tier - 3</v>
      </c>
      <c r="O994" t="str">
        <f>VLOOKUP(A994,Table1[#All],10,FALSE)</f>
        <v>tier - 1</v>
      </c>
      <c r="P994" t="str">
        <f>VLOOKUP(A994,Table1[#All],12,FALSE)</f>
        <v>R1012</v>
      </c>
      <c r="Q994">
        <f>VLOOKUP(A994,Table1[#All],6,FALSE)</f>
        <v>52</v>
      </c>
    </row>
    <row r="995" spans="1:17" x14ac:dyDescent="0.3">
      <c r="A995" s="10" t="s">
        <v>1376</v>
      </c>
      <c r="B995" t="str">
        <f>VLOOKUP(A995,'Customer Names'!A994:E3329,5,FALSE)</f>
        <v>Tufaro</v>
      </c>
      <c r="C995">
        <f>VLOOKUP(A995,'Medical Examinations'!A994:J3329,2,FALSE)</f>
        <v>29.83</v>
      </c>
      <c r="D995">
        <f>VLOOKUP(A995,'Medical Examinations'!A994:J3329,4,FALSE)</f>
        <v>7.2</v>
      </c>
      <c r="E995" t="str">
        <f>VLOOKUP(A995,'Medical Examinations'!A994:J3329,6,FALSE)</f>
        <v>Yes</v>
      </c>
      <c r="F995" t="str">
        <f>VLOOKUP(A995,'Medical Examinations'!A994:K3329,7,FALSE)</f>
        <v>No</v>
      </c>
      <c r="G995" t="str">
        <f>VLOOKUP(A995,'Medical Examinations'!A994:L3329,8,FALSE)</f>
        <v>No</v>
      </c>
      <c r="H995">
        <f>VLOOKUP(A995,'Medical Examinations'!A994:M3329,9,FALSE)</f>
        <v>0</v>
      </c>
      <c r="I995" t="str">
        <f>VLOOKUP(A995,'Medical Examinations'!A994:N3329,10,FALSE)</f>
        <v>No</v>
      </c>
      <c r="J995" t="str">
        <f>VLOOKUP(A995,'Medical Examinations'!A994:O3329,3,FALSE)</f>
        <v>Over Weight</v>
      </c>
      <c r="K995" t="str">
        <f>VLOOKUP(A995,'Medical Examinations'!A994:P3329,5,FALSE)</f>
        <v>Diabetes</v>
      </c>
      <c r="L995" t="str">
        <f>VLOOKUP(A995,Table1[#All],5,FALSE)</f>
        <v>14-Jun-1967</v>
      </c>
      <c r="M995" s="16">
        <f>VLOOKUP(A995,Table1[#All],8,FALSE)</f>
        <v>11286.54</v>
      </c>
      <c r="N995" t="str">
        <f>VLOOKUP(A995,Table1[#All],9,FALSE)</f>
        <v>tier - 3</v>
      </c>
      <c r="O995" t="str">
        <f>VLOOKUP(A995,Table1[#All],10,FALSE)</f>
        <v>tier - 3</v>
      </c>
      <c r="P995" t="str">
        <f>VLOOKUP(A995,Table1[#All],12,FALSE)</f>
        <v>R1024</v>
      </c>
      <c r="Q995">
        <f>VLOOKUP(A995,Table1[#All],6,FALSE)</f>
        <v>55</v>
      </c>
    </row>
    <row r="996" spans="1:17" x14ac:dyDescent="0.3">
      <c r="A996" s="10" t="s">
        <v>1375</v>
      </c>
      <c r="B996" t="str">
        <f>VLOOKUP(A996,'Customer Names'!A995:E3330,5,FALSE)</f>
        <v>Peters</v>
      </c>
      <c r="C996">
        <f>VLOOKUP(A996,'Medical Examinations'!A995:J3330,2,FALSE)</f>
        <v>28.31</v>
      </c>
      <c r="D996">
        <f>VLOOKUP(A996,'Medical Examinations'!A995:J3330,4,FALSE)</f>
        <v>4.55</v>
      </c>
      <c r="E996" t="str">
        <f>VLOOKUP(A996,'Medical Examinations'!A995:J3330,6,FALSE)</f>
        <v>No</v>
      </c>
      <c r="F996" t="str">
        <f>VLOOKUP(A996,'Medical Examinations'!A995:K3330,7,FALSE)</f>
        <v>Yes</v>
      </c>
      <c r="G996" t="str">
        <f>VLOOKUP(A996,'Medical Examinations'!A995:L3330,8,FALSE)</f>
        <v>No</v>
      </c>
      <c r="H996">
        <f>VLOOKUP(A996,'Medical Examinations'!A995:M3330,9,FALSE)</f>
        <v>1</v>
      </c>
      <c r="I996" t="str">
        <f>VLOOKUP(A996,'Medical Examinations'!A995:N3330,10,FALSE)</f>
        <v>No</v>
      </c>
      <c r="J996" t="str">
        <f>VLOOKUP(A996,'Medical Examinations'!A995:O3330,3,FALSE)</f>
        <v>Over Weight</v>
      </c>
      <c r="K996" t="str">
        <f>VLOOKUP(A996,'Medical Examinations'!A995:P3330,5,FALSE)</f>
        <v>Normal</v>
      </c>
      <c r="L996" t="str">
        <f>VLOOKUP(A996,Table1[#All],5,FALSE)</f>
        <v>04-Oct-2004</v>
      </c>
      <c r="M996" s="16">
        <f>VLOOKUP(A996,Table1[#All],8,FALSE)</f>
        <v>11272.33</v>
      </c>
      <c r="N996" t="str">
        <f>VLOOKUP(A996,Table1[#All],9,FALSE)</f>
        <v>tier - 3</v>
      </c>
      <c r="O996" t="str">
        <f>VLOOKUP(A996,Table1[#All],10,FALSE)</f>
        <v>tier - 2</v>
      </c>
      <c r="P996" t="str">
        <f>VLOOKUP(A996,Table1[#All],12,FALSE)</f>
        <v>R1019</v>
      </c>
      <c r="Q996">
        <f>VLOOKUP(A996,Table1[#All],6,FALSE)</f>
        <v>18</v>
      </c>
    </row>
    <row r="997" spans="1:17" x14ac:dyDescent="0.3">
      <c r="A997" s="10" t="s">
        <v>1374</v>
      </c>
      <c r="B997" t="str">
        <f>VLOOKUP(A997,'Customer Names'!A996:E3331,5,FALSE)</f>
        <v>Susedik</v>
      </c>
      <c r="C997">
        <f>VLOOKUP(A997,'Medical Examinations'!A996:J3331,2,FALSE)</f>
        <v>29.79</v>
      </c>
      <c r="D997">
        <f>VLOOKUP(A997,'Medical Examinations'!A996:J3331,4,FALSE)</f>
        <v>9.0299999999999994</v>
      </c>
      <c r="E997" t="str">
        <f>VLOOKUP(A997,'Medical Examinations'!A996:J3331,6,FALSE)</f>
        <v>No</v>
      </c>
      <c r="F997" t="str">
        <f>VLOOKUP(A997,'Medical Examinations'!A996:K3331,7,FALSE)</f>
        <v>No</v>
      </c>
      <c r="G997" t="str">
        <f>VLOOKUP(A997,'Medical Examinations'!A996:L3331,8,FALSE)</f>
        <v>No</v>
      </c>
      <c r="H997">
        <f>VLOOKUP(A997,'Medical Examinations'!A996:M3331,9,FALSE)</f>
        <v>0</v>
      </c>
      <c r="I997" t="str">
        <f>VLOOKUP(A997,'Medical Examinations'!A996:N3331,10,FALSE)</f>
        <v>No</v>
      </c>
      <c r="J997" t="str">
        <f>VLOOKUP(A997,'Medical Examinations'!A996:O3331,3,FALSE)</f>
        <v>Over Weight</v>
      </c>
      <c r="K997" t="str">
        <f>VLOOKUP(A997,'Medical Examinations'!A996:P3331,5,FALSE)</f>
        <v>Diabetes</v>
      </c>
      <c r="L997" t="str">
        <f>VLOOKUP(A997,Table1[#All],5,FALSE)</f>
        <v>26-Dec-1971</v>
      </c>
      <c r="M997" s="16">
        <f>VLOOKUP(A997,Table1[#All],8,FALSE)</f>
        <v>11265.71</v>
      </c>
      <c r="N997" t="str">
        <f>VLOOKUP(A997,Table1[#All],9,FALSE)</f>
        <v>tier - 3</v>
      </c>
      <c r="O997" t="str">
        <f>VLOOKUP(A997,Table1[#All],10,FALSE)</f>
        <v>tier - 1</v>
      </c>
      <c r="P997" t="str">
        <f>VLOOKUP(A997,Table1[#All],12,FALSE)</f>
        <v>R1025</v>
      </c>
      <c r="Q997">
        <f>VLOOKUP(A997,Table1[#All],6,FALSE)</f>
        <v>51</v>
      </c>
    </row>
    <row r="998" spans="1:17" x14ac:dyDescent="0.3">
      <c r="A998" s="10" t="s">
        <v>1373</v>
      </c>
      <c r="B998" t="str">
        <f>VLOOKUP(A998,'Customer Names'!A997:E3332,5,FALSE)</f>
        <v>Garcia</v>
      </c>
      <c r="C998">
        <f>VLOOKUP(A998,'Medical Examinations'!A997:J3332,2,FALSE)</f>
        <v>36.6</v>
      </c>
      <c r="D998">
        <f>VLOOKUP(A998,'Medical Examinations'!A997:J3332,4,FALSE)</f>
        <v>5.2</v>
      </c>
      <c r="E998" t="str">
        <f>VLOOKUP(A998,'Medical Examinations'!A997:J3332,6,FALSE)</f>
        <v>Yes</v>
      </c>
      <c r="F998" t="str">
        <f>VLOOKUP(A998,'Medical Examinations'!A997:K3332,7,FALSE)</f>
        <v>No</v>
      </c>
      <c r="G998" t="str">
        <f>VLOOKUP(A998,'Medical Examinations'!A997:L3332,8,FALSE)</f>
        <v>Yes</v>
      </c>
      <c r="H998">
        <f>VLOOKUP(A998,'Medical Examinations'!A997:M3332,9,FALSE)</f>
        <v>1</v>
      </c>
      <c r="I998" t="str">
        <f>VLOOKUP(A998,'Medical Examinations'!A997:N3332,10,FALSE)</f>
        <v>No</v>
      </c>
      <c r="J998" t="str">
        <f>VLOOKUP(A998,'Medical Examinations'!A997:O3332,3,FALSE)</f>
        <v>Obesity</v>
      </c>
      <c r="K998" t="str">
        <f>VLOOKUP(A998,'Medical Examinations'!A997:P3332,5,FALSE)</f>
        <v>Normal</v>
      </c>
      <c r="L998" t="str">
        <f>VLOOKUP(A998,Table1[#All],5,FALSE)</f>
        <v>11-Oct-1969</v>
      </c>
      <c r="M998" s="16">
        <f>VLOOKUP(A998,Table1[#All],8,FALSE)</f>
        <v>11264.54</v>
      </c>
      <c r="N998" t="str">
        <f>VLOOKUP(A998,Table1[#All],9,FALSE)</f>
        <v>tier - 3</v>
      </c>
      <c r="O998" t="str">
        <f>VLOOKUP(A998,Table1[#All],10,FALSE)</f>
        <v>tier - 2</v>
      </c>
      <c r="P998" t="str">
        <f>VLOOKUP(A998,Table1[#All],12,FALSE)</f>
        <v>R1011</v>
      </c>
      <c r="Q998">
        <f>VLOOKUP(A998,Table1[#All],6,FALSE)</f>
        <v>53</v>
      </c>
    </row>
    <row r="999" spans="1:17" x14ac:dyDescent="0.3">
      <c r="A999" s="10" t="s">
        <v>1372</v>
      </c>
      <c r="B999" t="str">
        <f>VLOOKUP(A999,'Customer Names'!A998:E3333,5,FALSE)</f>
        <v>Deady</v>
      </c>
      <c r="C999">
        <f>VLOOKUP(A999,'Medical Examinations'!A998:J3333,2,FALSE)</f>
        <v>35.93</v>
      </c>
      <c r="D999">
        <f>VLOOKUP(A999,'Medical Examinations'!A998:J3333,4,FALSE)</f>
        <v>8.3000000000000007</v>
      </c>
      <c r="E999" t="str">
        <f>VLOOKUP(A999,'Medical Examinations'!A998:J3333,6,FALSE)</f>
        <v>Yes</v>
      </c>
      <c r="F999" t="str">
        <f>VLOOKUP(A999,'Medical Examinations'!A998:K3333,7,FALSE)</f>
        <v>No</v>
      </c>
      <c r="G999" t="str">
        <f>VLOOKUP(A999,'Medical Examinations'!A998:L3333,8,FALSE)</f>
        <v>No</v>
      </c>
      <c r="H999">
        <f>VLOOKUP(A999,'Medical Examinations'!A998:M3333,9,FALSE)</f>
        <v>0</v>
      </c>
      <c r="I999" t="str">
        <f>VLOOKUP(A999,'Medical Examinations'!A998:N3333,10,FALSE)</f>
        <v>No</v>
      </c>
      <c r="J999" t="str">
        <f>VLOOKUP(A999,'Medical Examinations'!A998:O3333,3,FALSE)</f>
        <v>Obesity</v>
      </c>
      <c r="K999" t="str">
        <f>VLOOKUP(A999,'Medical Examinations'!A998:P3333,5,FALSE)</f>
        <v>Diabetes</v>
      </c>
      <c r="L999" t="str">
        <f>VLOOKUP(A999,Table1[#All],5,FALSE)</f>
        <v>02-Oct-1981</v>
      </c>
      <c r="M999" s="16">
        <f>VLOOKUP(A999,Table1[#All],8,FALSE)</f>
        <v>11255.29</v>
      </c>
      <c r="N999" t="str">
        <f>VLOOKUP(A999,Table1[#All],9,FALSE)</f>
        <v>tier - 3</v>
      </c>
      <c r="O999" t="str">
        <f>VLOOKUP(A999,Table1[#All],10,FALSE)</f>
        <v>tier - 1</v>
      </c>
      <c r="P999" t="str">
        <f>VLOOKUP(A999,Table1[#All],12,FALSE)</f>
        <v>R1026</v>
      </c>
      <c r="Q999">
        <f>VLOOKUP(A999,Table1[#All],6,FALSE)</f>
        <v>41</v>
      </c>
    </row>
    <row r="1000" spans="1:17" x14ac:dyDescent="0.3">
      <c r="A1000" s="10" t="s">
        <v>1371</v>
      </c>
      <c r="B1000" t="str">
        <f>VLOOKUP(A1000,'Customer Names'!A999:E3334,5,FALSE)</f>
        <v>Campbell</v>
      </c>
      <c r="C1000">
        <f>VLOOKUP(A1000,'Medical Examinations'!A999:J3334,2,FALSE)</f>
        <v>28.6</v>
      </c>
      <c r="D1000">
        <f>VLOOKUP(A1000,'Medical Examinations'!A999:J3334,4,FALSE)</f>
        <v>5.56</v>
      </c>
      <c r="E1000" t="str">
        <f>VLOOKUP(A1000,'Medical Examinations'!A999:J3334,6,FALSE)</f>
        <v>Yes</v>
      </c>
      <c r="F1000" t="str">
        <f>VLOOKUP(A1000,'Medical Examinations'!A999:K3334,7,FALSE)</f>
        <v>No</v>
      </c>
      <c r="G1000" t="str">
        <f>VLOOKUP(A1000,'Medical Examinations'!A999:L3334,8,FALSE)</f>
        <v>Yes</v>
      </c>
      <c r="H1000">
        <f>VLOOKUP(A1000,'Medical Examinations'!A999:M3334,9,FALSE)</f>
        <v>1</v>
      </c>
      <c r="I1000" t="str">
        <f>VLOOKUP(A1000,'Medical Examinations'!A999:N3334,10,FALSE)</f>
        <v>No</v>
      </c>
      <c r="J1000" t="str">
        <f>VLOOKUP(A1000,'Medical Examinations'!A999:O3334,3,FALSE)</f>
        <v>Over Weight</v>
      </c>
      <c r="K1000" t="str">
        <f>VLOOKUP(A1000,'Medical Examinations'!A999:P3334,5,FALSE)</f>
        <v>Normal</v>
      </c>
      <c r="L1000" t="str">
        <f>VLOOKUP(A1000,Table1[#All],5,FALSE)</f>
        <v>20-Aug-1969</v>
      </c>
      <c r="M1000" s="16">
        <f>VLOOKUP(A1000,Table1[#All],8,FALSE)</f>
        <v>11253.42</v>
      </c>
      <c r="N1000" t="str">
        <f>VLOOKUP(A1000,Table1[#All],9,FALSE)</f>
        <v>tier - 3</v>
      </c>
      <c r="O1000" t="str">
        <f>VLOOKUP(A1000,Table1[#All],10,FALSE)</f>
        <v>tier - 1</v>
      </c>
      <c r="P1000" t="str">
        <f>VLOOKUP(A1000,Table1[#All],12,FALSE)</f>
        <v>R1011</v>
      </c>
      <c r="Q1000">
        <f>VLOOKUP(A1000,Table1[#All],6,FALSE)</f>
        <v>53</v>
      </c>
    </row>
    <row r="1001" spans="1:17" x14ac:dyDescent="0.3">
      <c r="A1001" s="10" t="s">
        <v>1370</v>
      </c>
      <c r="B1001" t="str">
        <f>VLOOKUP(A1001,'Customer Names'!A1000:E3335,5,FALSE)</f>
        <v>Schaefer</v>
      </c>
      <c r="C1001">
        <f>VLOOKUP(A1001,'Medical Examinations'!A1000:J3335,2,FALSE)</f>
        <v>39.17</v>
      </c>
      <c r="D1001">
        <f>VLOOKUP(A1001,'Medical Examinations'!A1000:J3335,4,FALSE)</f>
        <v>4.1500000000000004</v>
      </c>
      <c r="E1001" t="str">
        <f>VLOOKUP(A1001,'Medical Examinations'!A1000:J3335,6,FALSE)</f>
        <v>No</v>
      </c>
      <c r="F1001" t="str">
        <f>VLOOKUP(A1001,'Medical Examinations'!A1000:K3335,7,FALSE)</f>
        <v>No</v>
      </c>
      <c r="G1001" t="str">
        <f>VLOOKUP(A1001,'Medical Examinations'!A1000:L3335,8,FALSE)</f>
        <v>No</v>
      </c>
      <c r="H1001">
        <f>VLOOKUP(A1001,'Medical Examinations'!A1000:M3335,9,FALSE)</f>
        <v>0</v>
      </c>
      <c r="I1001" t="str">
        <f>VLOOKUP(A1001,'Medical Examinations'!A1000:N3335,10,FALSE)</f>
        <v>No</v>
      </c>
      <c r="J1001" t="str">
        <f>VLOOKUP(A1001,'Medical Examinations'!A1000:O3335,3,FALSE)</f>
        <v>Obesity</v>
      </c>
      <c r="K1001" t="str">
        <f>VLOOKUP(A1001,'Medical Examinations'!A1000:P3335,5,FALSE)</f>
        <v>Normal</v>
      </c>
      <c r="L1001" t="str">
        <f>VLOOKUP(A1001,Table1[#All],5,FALSE)</f>
        <v>17-Dec-1989</v>
      </c>
      <c r="M1001" s="16">
        <f>VLOOKUP(A1001,Table1[#All],8,FALSE)</f>
        <v>11250.43</v>
      </c>
      <c r="N1001" t="str">
        <f>VLOOKUP(A1001,Table1[#All],9,FALSE)</f>
        <v>tier - 3</v>
      </c>
      <c r="O1001" t="str">
        <f>VLOOKUP(A1001,Table1[#All],10,FALSE)</f>
        <v>tier - 2</v>
      </c>
      <c r="P1001" t="str">
        <f>VLOOKUP(A1001,Table1[#All],12,FALSE)</f>
        <v>R1026</v>
      </c>
      <c r="Q1001">
        <f>VLOOKUP(A1001,Table1[#All],6,FALSE)</f>
        <v>33</v>
      </c>
    </row>
    <row r="1002" spans="1:17" x14ac:dyDescent="0.3">
      <c r="A1002" s="10" t="s">
        <v>1369</v>
      </c>
      <c r="B1002" t="str">
        <f>VLOOKUP(A1002,'Customer Names'!A1001:E3336,5,FALSE)</f>
        <v>D'Alessandro</v>
      </c>
      <c r="C1002">
        <f>VLOOKUP(A1002,'Medical Examinations'!A1001:J3336,2,FALSE)</f>
        <v>26.41</v>
      </c>
      <c r="D1002">
        <f>VLOOKUP(A1002,'Medical Examinations'!A1001:J3336,4,FALSE)</f>
        <v>5.99</v>
      </c>
      <c r="E1002" t="str">
        <f>VLOOKUP(A1002,'Medical Examinations'!A1001:J3336,6,FALSE)</f>
        <v>Yes</v>
      </c>
      <c r="F1002" t="str">
        <f>VLOOKUP(A1002,'Medical Examinations'!A1001:K3336,7,FALSE)</f>
        <v>No</v>
      </c>
      <c r="G1002" t="str">
        <f>VLOOKUP(A1002,'Medical Examinations'!A1001:L3336,8,FALSE)</f>
        <v>Yes</v>
      </c>
      <c r="H1002">
        <f>VLOOKUP(A1002,'Medical Examinations'!A1001:M3336,9,FALSE)</f>
        <v>1</v>
      </c>
      <c r="I1002" t="str">
        <f>VLOOKUP(A1002,'Medical Examinations'!A1001:N3336,10,FALSE)</f>
        <v>No</v>
      </c>
      <c r="J1002" t="str">
        <f>VLOOKUP(A1002,'Medical Examinations'!A1001:O3336,3,FALSE)</f>
        <v>Over Weight</v>
      </c>
      <c r="K1002" t="str">
        <f>VLOOKUP(A1002,'Medical Examinations'!A1001:P3336,5,FALSE)</f>
        <v>Prediabetes</v>
      </c>
      <c r="L1002" t="str">
        <f>VLOOKUP(A1002,Table1[#All],5,FALSE)</f>
        <v>30-Dec-1969</v>
      </c>
      <c r="M1002" s="16">
        <f>VLOOKUP(A1002,Table1[#All],8,FALSE)</f>
        <v>11244.38</v>
      </c>
      <c r="N1002" t="str">
        <f>VLOOKUP(A1002,Table1[#All],9,FALSE)</f>
        <v>tier - 3</v>
      </c>
      <c r="O1002" t="str">
        <f>VLOOKUP(A1002,Table1[#All],10,FALSE)</f>
        <v>tier - 1</v>
      </c>
      <c r="P1002" t="str">
        <f>VLOOKUP(A1002,Table1[#All],12,FALSE)</f>
        <v>R1016</v>
      </c>
      <c r="Q1002">
        <f>VLOOKUP(A1002,Table1[#All],6,FALSE)</f>
        <v>53</v>
      </c>
    </row>
    <row r="1003" spans="1:17" x14ac:dyDescent="0.3">
      <c r="A1003" s="10" t="s">
        <v>1368</v>
      </c>
      <c r="B1003" t="str">
        <f>VLOOKUP(A1003,'Customer Names'!A1002:E3337,5,FALSE)</f>
        <v>Wyss</v>
      </c>
      <c r="C1003">
        <f>VLOOKUP(A1003,'Medical Examinations'!A1002:J3337,2,FALSE)</f>
        <v>30.63</v>
      </c>
      <c r="D1003">
        <f>VLOOKUP(A1003,'Medical Examinations'!A1002:J3337,4,FALSE)</f>
        <v>5.8</v>
      </c>
      <c r="E1003" t="str">
        <f>VLOOKUP(A1003,'Medical Examinations'!A1002:J3337,6,FALSE)</f>
        <v>Yes</v>
      </c>
      <c r="F1003" t="str">
        <f>VLOOKUP(A1003,'Medical Examinations'!A1002:K3337,7,FALSE)</f>
        <v>No</v>
      </c>
      <c r="G1003" t="str">
        <f>VLOOKUP(A1003,'Medical Examinations'!A1002:L3337,8,FALSE)</f>
        <v>No</v>
      </c>
      <c r="H1003">
        <f>VLOOKUP(A1003,'Medical Examinations'!A1002:M3337,9,FALSE)</f>
        <v>0</v>
      </c>
      <c r="I1003" t="str">
        <f>VLOOKUP(A1003,'Medical Examinations'!A1002:N3337,10,FALSE)</f>
        <v>No</v>
      </c>
      <c r="J1003" t="str">
        <f>VLOOKUP(A1003,'Medical Examinations'!A1002:O3337,3,FALSE)</f>
        <v>Obesity</v>
      </c>
      <c r="K1003" t="str">
        <f>VLOOKUP(A1003,'Medical Examinations'!A1002:P3337,5,FALSE)</f>
        <v>Prediabetes</v>
      </c>
      <c r="L1003" t="str">
        <f>VLOOKUP(A1003,Table1[#All],5,FALSE)</f>
        <v>28-Jun-1976</v>
      </c>
      <c r="M1003" s="16">
        <f>VLOOKUP(A1003,Table1[#All],8,FALSE)</f>
        <v>11217.35</v>
      </c>
      <c r="N1003" t="str">
        <f>VLOOKUP(A1003,Table1[#All],9,FALSE)</f>
        <v>tier - 3</v>
      </c>
      <c r="O1003" t="str">
        <f>VLOOKUP(A1003,Table1[#All],10,FALSE)</f>
        <v>tier - 2</v>
      </c>
      <c r="P1003" t="str">
        <f>VLOOKUP(A1003,Table1[#All],12,FALSE)</f>
        <v>R1025</v>
      </c>
      <c r="Q1003">
        <f>VLOOKUP(A1003,Table1[#All],6,FALSE)</f>
        <v>46</v>
      </c>
    </row>
    <row r="1004" spans="1:17" x14ac:dyDescent="0.3">
      <c r="A1004" s="10" t="s">
        <v>1367</v>
      </c>
      <c r="B1004" t="str">
        <f>VLOOKUP(A1004,'Customer Names'!A1003:E3338,5,FALSE)</f>
        <v>Rose</v>
      </c>
      <c r="C1004">
        <f>VLOOKUP(A1004,'Medical Examinations'!A1003:J3338,2,FALSE)</f>
        <v>31.73</v>
      </c>
      <c r="D1004">
        <f>VLOOKUP(A1004,'Medical Examinations'!A1003:J3338,4,FALSE)</f>
        <v>7.32</v>
      </c>
      <c r="E1004" t="str">
        <f>VLOOKUP(A1004,'Medical Examinations'!A1003:J3338,6,FALSE)</f>
        <v>Yes</v>
      </c>
      <c r="F1004" t="str">
        <f>VLOOKUP(A1004,'Medical Examinations'!A1003:K3338,7,FALSE)</f>
        <v>No</v>
      </c>
      <c r="G1004" t="str">
        <f>VLOOKUP(A1004,'Medical Examinations'!A1003:L3338,8,FALSE)</f>
        <v>No</v>
      </c>
      <c r="H1004">
        <f>VLOOKUP(A1004,'Medical Examinations'!A1003:M3338,9,FALSE)</f>
        <v>2</v>
      </c>
      <c r="I1004" t="str">
        <f>VLOOKUP(A1004,'Medical Examinations'!A1003:N3338,10,FALSE)</f>
        <v>No</v>
      </c>
      <c r="J1004" t="str">
        <f>VLOOKUP(A1004,'Medical Examinations'!A1003:O3338,3,FALSE)</f>
        <v>Obesity</v>
      </c>
      <c r="K1004" t="str">
        <f>VLOOKUP(A1004,'Medical Examinations'!A1003:P3338,5,FALSE)</f>
        <v>Diabetes</v>
      </c>
      <c r="L1004" t="str">
        <f>VLOOKUP(A1004,Table1[#All],5,FALSE)</f>
        <v>14-Jun-1970</v>
      </c>
      <c r="M1004" s="16">
        <f>VLOOKUP(A1004,Table1[#All],8,FALSE)</f>
        <v>11187.66</v>
      </c>
      <c r="N1004" t="str">
        <f>VLOOKUP(A1004,Table1[#All],9,FALSE)</f>
        <v>tier - 3</v>
      </c>
      <c r="O1004" t="str">
        <f>VLOOKUP(A1004,Table1[#All],10,FALSE)</f>
        <v>tier - 2</v>
      </c>
      <c r="P1004" t="str">
        <f>VLOOKUP(A1004,Table1[#All],12,FALSE)</f>
        <v>R1012</v>
      </c>
      <c r="Q1004">
        <f>VLOOKUP(A1004,Table1[#All],6,FALSE)</f>
        <v>52</v>
      </c>
    </row>
    <row r="1005" spans="1:17" x14ac:dyDescent="0.3">
      <c r="A1005" s="10" t="s">
        <v>1366</v>
      </c>
      <c r="B1005" t="str">
        <f>VLOOKUP(A1005,'Customer Names'!A1004:E3339,5,FALSE)</f>
        <v>Hopper</v>
      </c>
      <c r="C1005">
        <f>VLOOKUP(A1005,'Medical Examinations'!A1004:J3339,2,FALSE)</f>
        <v>30.7</v>
      </c>
      <c r="D1005">
        <f>VLOOKUP(A1005,'Medical Examinations'!A1004:J3339,4,FALSE)</f>
        <v>5.16</v>
      </c>
      <c r="E1005" t="str">
        <f>VLOOKUP(A1005,'Medical Examinations'!A1004:J3339,6,FALSE)</f>
        <v>No</v>
      </c>
      <c r="F1005" t="str">
        <f>VLOOKUP(A1005,'Medical Examinations'!A1004:K3339,7,FALSE)</f>
        <v>No</v>
      </c>
      <c r="G1005" t="str">
        <f>VLOOKUP(A1005,'Medical Examinations'!A1004:L3339,8,FALSE)</f>
        <v>No</v>
      </c>
      <c r="H1005">
        <f>VLOOKUP(A1005,'Medical Examinations'!A1004:M3339,9,FALSE)</f>
        <v>2</v>
      </c>
      <c r="I1005" t="str">
        <f>VLOOKUP(A1005,'Medical Examinations'!A1004:N3339,10,FALSE)</f>
        <v>No</v>
      </c>
      <c r="J1005" t="str">
        <f>VLOOKUP(A1005,'Medical Examinations'!A1004:O3339,3,FALSE)</f>
        <v>Obesity</v>
      </c>
      <c r="K1005" t="str">
        <f>VLOOKUP(A1005,'Medical Examinations'!A1004:P3339,5,FALSE)</f>
        <v>Normal</v>
      </c>
      <c r="L1005" t="str">
        <f>VLOOKUP(A1005,Table1[#All],5,FALSE)</f>
        <v>03-Sep-1972</v>
      </c>
      <c r="M1005" s="16">
        <f>VLOOKUP(A1005,Table1[#All],8,FALSE)</f>
        <v>11186.2</v>
      </c>
      <c r="N1005" t="str">
        <f>VLOOKUP(A1005,Table1[#All],9,FALSE)</f>
        <v>tier - 3</v>
      </c>
      <c r="O1005" t="str">
        <f>VLOOKUP(A1005,Table1[#All],10,FALSE)</f>
        <v>tier - 2</v>
      </c>
      <c r="P1005" t="str">
        <f>VLOOKUP(A1005,Table1[#All],12,FALSE)</f>
        <v>R1021</v>
      </c>
      <c r="Q1005">
        <f>VLOOKUP(A1005,Table1[#All],6,FALSE)</f>
        <v>50</v>
      </c>
    </row>
    <row r="1006" spans="1:17" x14ac:dyDescent="0.3">
      <c r="A1006" s="10" t="s">
        <v>1365</v>
      </c>
      <c r="B1006" t="str">
        <f>VLOOKUP(A1006,'Customer Names'!A1005:E3340,5,FALSE)</f>
        <v>Finneran</v>
      </c>
      <c r="C1006">
        <f>VLOOKUP(A1006,'Medical Examinations'!A1005:J3340,2,FALSE)</f>
        <v>25.934999999999999</v>
      </c>
      <c r="D1006">
        <f>VLOOKUP(A1006,'Medical Examinations'!A1005:J3340,4,FALSE)</f>
        <v>5.96</v>
      </c>
      <c r="E1006" t="str">
        <f>VLOOKUP(A1006,'Medical Examinations'!A1005:J3340,6,FALSE)</f>
        <v>Yes</v>
      </c>
      <c r="F1006" t="str">
        <f>VLOOKUP(A1006,'Medical Examinations'!A1005:K3340,7,FALSE)</f>
        <v>No</v>
      </c>
      <c r="G1006" t="str">
        <f>VLOOKUP(A1006,'Medical Examinations'!A1005:L3340,8,FALSE)</f>
        <v>No</v>
      </c>
      <c r="H1006">
        <f>VLOOKUP(A1006,'Medical Examinations'!A1005:M3340,9,FALSE)</f>
        <v>2</v>
      </c>
      <c r="I1006" t="str">
        <f>VLOOKUP(A1006,'Medical Examinations'!A1005:N3340,10,FALSE)</f>
        <v>No</v>
      </c>
      <c r="J1006" t="str">
        <f>VLOOKUP(A1006,'Medical Examinations'!A1005:O3340,3,FALSE)</f>
        <v>Over Weight</v>
      </c>
      <c r="K1006" t="str">
        <f>VLOOKUP(A1006,'Medical Examinations'!A1005:P3340,5,FALSE)</f>
        <v>Prediabetes</v>
      </c>
      <c r="L1006" t="str">
        <f>VLOOKUP(A1006,Table1[#All],5,FALSE)</f>
        <v>06-Aug-1966</v>
      </c>
      <c r="M1006" s="16">
        <f>VLOOKUP(A1006,Table1[#All],8,FALSE)</f>
        <v>11165.42</v>
      </c>
      <c r="N1006" t="str">
        <f>VLOOKUP(A1006,Table1[#All],9,FALSE)</f>
        <v>tier - 3</v>
      </c>
      <c r="O1006" t="str">
        <f>VLOOKUP(A1006,Table1[#All],10,FALSE)</f>
        <v>tier - 1</v>
      </c>
      <c r="P1006" t="str">
        <f>VLOOKUP(A1006,Table1[#All],12,FALSE)</f>
        <v>R1016</v>
      </c>
      <c r="Q1006">
        <f>VLOOKUP(A1006,Table1[#All],6,FALSE)</f>
        <v>56</v>
      </c>
    </row>
    <row r="1007" spans="1:17" x14ac:dyDescent="0.3">
      <c r="A1007" s="10" t="s">
        <v>1364</v>
      </c>
      <c r="B1007" t="str">
        <f>VLOOKUP(A1007,'Customer Names'!A1006:E3341,5,FALSE)</f>
        <v>Basham</v>
      </c>
      <c r="C1007">
        <f>VLOOKUP(A1007,'Medical Examinations'!A1006:J3341,2,FALSE)</f>
        <v>35.9</v>
      </c>
      <c r="D1007">
        <f>VLOOKUP(A1007,'Medical Examinations'!A1006:J3341,4,FALSE)</f>
        <v>4.8499999999999996</v>
      </c>
      <c r="E1007" t="str">
        <f>VLOOKUP(A1007,'Medical Examinations'!A1006:J3341,6,FALSE)</f>
        <v>Yes</v>
      </c>
      <c r="F1007" t="str">
        <f>VLOOKUP(A1007,'Medical Examinations'!A1006:K3341,7,FALSE)</f>
        <v>No</v>
      </c>
      <c r="G1007" t="str">
        <f>VLOOKUP(A1007,'Medical Examinations'!A1006:L3341,8,FALSE)</f>
        <v>Yes</v>
      </c>
      <c r="H1007">
        <f>VLOOKUP(A1007,'Medical Examinations'!A1006:M3341,9,FALSE)</f>
        <v>1</v>
      </c>
      <c r="I1007" t="str">
        <f>VLOOKUP(A1007,'Medical Examinations'!A1006:N3341,10,FALSE)</f>
        <v>No</v>
      </c>
      <c r="J1007" t="str">
        <f>VLOOKUP(A1007,'Medical Examinations'!A1006:O3341,3,FALSE)</f>
        <v>Obesity</v>
      </c>
      <c r="K1007" t="str">
        <f>VLOOKUP(A1007,'Medical Examinations'!A1006:P3341,5,FALSE)</f>
        <v>Normal</v>
      </c>
      <c r="L1007" t="str">
        <f>VLOOKUP(A1007,Table1[#All],5,FALSE)</f>
        <v>25-Jun-1969</v>
      </c>
      <c r="M1007" s="16">
        <f>VLOOKUP(A1007,Table1[#All],8,FALSE)</f>
        <v>11163.57</v>
      </c>
      <c r="N1007" t="str">
        <f>VLOOKUP(A1007,Table1[#All],9,FALSE)</f>
        <v>tier - 3</v>
      </c>
      <c r="O1007" t="str">
        <f>VLOOKUP(A1007,Table1[#All],10,FALSE)</f>
        <v>tier - 2</v>
      </c>
      <c r="P1007" t="str">
        <f>VLOOKUP(A1007,Table1[#All],12,FALSE)</f>
        <v>R1011</v>
      </c>
      <c r="Q1007">
        <f>VLOOKUP(A1007,Table1[#All],6,FALSE)</f>
        <v>53</v>
      </c>
    </row>
    <row r="1008" spans="1:17" x14ac:dyDescent="0.3">
      <c r="A1008" s="10" t="s">
        <v>1363</v>
      </c>
      <c r="B1008" t="str">
        <f>VLOOKUP(A1008,'Customer Names'!A1007:E3342,5,FALSE)</f>
        <v>Inman</v>
      </c>
      <c r="C1008">
        <f>VLOOKUP(A1008,'Medical Examinations'!A1007:J3342,2,FALSE)</f>
        <v>26.7</v>
      </c>
      <c r="D1008">
        <f>VLOOKUP(A1008,'Medical Examinations'!A1007:J3342,4,FALSE)</f>
        <v>5.09</v>
      </c>
      <c r="E1008" t="str">
        <f>VLOOKUP(A1008,'Medical Examinations'!A1007:J3342,6,FALSE)</f>
        <v>Yes</v>
      </c>
      <c r="F1008" t="str">
        <f>VLOOKUP(A1008,'Medical Examinations'!A1007:K3342,7,FALSE)</f>
        <v>No</v>
      </c>
      <c r="G1008" t="str">
        <f>VLOOKUP(A1008,'Medical Examinations'!A1007:L3342,8,FALSE)</f>
        <v>Yes</v>
      </c>
      <c r="H1008">
        <f>VLOOKUP(A1008,'Medical Examinations'!A1007:M3342,9,FALSE)</f>
        <v>1</v>
      </c>
      <c r="I1008" t="str">
        <f>VLOOKUP(A1008,'Medical Examinations'!A1007:N3342,10,FALSE)</f>
        <v>No</v>
      </c>
      <c r="J1008" t="str">
        <f>VLOOKUP(A1008,'Medical Examinations'!A1007:O3342,3,FALSE)</f>
        <v>Over Weight</v>
      </c>
      <c r="K1008" t="str">
        <f>VLOOKUP(A1008,'Medical Examinations'!A1007:P3342,5,FALSE)</f>
        <v>Normal</v>
      </c>
      <c r="L1008" t="str">
        <f>VLOOKUP(A1008,Table1[#All],5,FALSE)</f>
        <v>30-Nov-1969</v>
      </c>
      <c r="M1008" s="16">
        <f>VLOOKUP(A1008,Table1[#All],8,FALSE)</f>
        <v>11150.78</v>
      </c>
      <c r="N1008" t="str">
        <f>VLOOKUP(A1008,Table1[#All],9,FALSE)</f>
        <v>tier - 3</v>
      </c>
      <c r="O1008" t="str">
        <f>VLOOKUP(A1008,Table1[#All],10,FALSE)</f>
        <v>tier - 2</v>
      </c>
      <c r="P1008" t="str">
        <f>VLOOKUP(A1008,Table1[#All],12,FALSE)</f>
        <v>R1011</v>
      </c>
      <c r="Q1008">
        <f>VLOOKUP(A1008,Table1[#All],6,FALSE)</f>
        <v>53</v>
      </c>
    </row>
    <row r="1009" spans="1:17" x14ac:dyDescent="0.3">
      <c r="A1009" s="10" t="s">
        <v>1362</v>
      </c>
      <c r="B1009" t="str">
        <f>VLOOKUP(A1009,'Customer Names'!A1008:E3343,5,FALSE)</f>
        <v>Oscal</v>
      </c>
      <c r="C1009">
        <f>VLOOKUP(A1009,'Medical Examinations'!A1008:J3343,2,FALSE)</f>
        <v>33.71</v>
      </c>
      <c r="D1009">
        <f>VLOOKUP(A1009,'Medical Examinations'!A1008:J3343,4,FALSE)</f>
        <v>4.9400000000000004</v>
      </c>
      <c r="E1009" t="str">
        <f>VLOOKUP(A1009,'Medical Examinations'!A1008:J3343,6,FALSE)</f>
        <v>No</v>
      </c>
      <c r="F1009" t="str">
        <f>VLOOKUP(A1009,'Medical Examinations'!A1008:K3343,7,FALSE)</f>
        <v>No</v>
      </c>
      <c r="G1009" t="str">
        <f>VLOOKUP(A1009,'Medical Examinations'!A1008:L3343,8,FALSE)</f>
        <v>No</v>
      </c>
      <c r="H1009">
        <f>VLOOKUP(A1009,'Medical Examinations'!A1008:M3343,9,FALSE)</f>
        <v>0</v>
      </c>
      <c r="I1009" t="str">
        <f>VLOOKUP(A1009,'Medical Examinations'!A1008:N3343,10,FALSE)</f>
        <v>No</v>
      </c>
      <c r="J1009" t="str">
        <f>VLOOKUP(A1009,'Medical Examinations'!A1008:O3343,3,FALSE)</f>
        <v>Obesity</v>
      </c>
      <c r="K1009" t="str">
        <f>VLOOKUP(A1009,'Medical Examinations'!A1008:P3343,5,FALSE)</f>
        <v>Normal</v>
      </c>
      <c r="L1009" t="str">
        <f>VLOOKUP(A1009,Table1[#All],5,FALSE)</f>
        <v>20-Aug-1980</v>
      </c>
      <c r="M1009" s="16">
        <f>VLOOKUP(A1009,Table1[#All],8,FALSE)</f>
        <v>11103.33</v>
      </c>
      <c r="N1009" t="str">
        <f>VLOOKUP(A1009,Table1[#All],9,FALSE)</f>
        <v>tier - 3</v>
      </c>
      <c r="O1009" t="str">
        <f>VLOOKUP(A1009,Table1[#All],10,FALSE)</f>
        <v>tier - 1</v>
      </c>
      <c r="P1009" t="str">
        <f>VLOOKUP(A1009,Table1[#All],12,FALSE)</f>
        <v>R1021</v>
      </c>
      <c r="Q1009">
        <f>VLOOKUP(A1009,Table1[#All],6,FALSE)</f>
        <v>42</v>
      </c>
    </row>
    <row r="1010" spans="1:17" x14ac:dyDescent="0.3">
      <c r="A1010" s="10" t="s">
        <v>1361</v>
      </c>
      <c r="B1010" t="str">
        <f>VLOOKUP(A1010,'Customer Names'!A1009:E3344,5,FALSE)</f>
        <v>Craft</v>
      </c>
      <c r="C1010">
        <f>VLOOKUP(A1010,'Medical Examinations'!A1009:J3344,2,FALSE)</f>
        <v>41.91</v>
      </c>
      <c r="D1010">
        <f>VLOOKUP(A1010,'Medical Examinations'!A1009:J3344,4,FALSE)</f>
        <v>4.92</v>
      </c>
      <c r="E1010" t="str">
        <f>VLOOKUP(A1010,'Medical Examinations'!A1009:J3344,6,FALSE)</f>
        <v>Yes</v>
      </c>
      <c r="F1010" t="str">
        <f>VLOOKUP(A1010,'Medical Examinations'!A1009:K3344,7,FALSE)</f>
        <v>No</v>
      </c>
      <c r="G1010" t="str">
        <f>VLOOKUP(A1010,'Medical Examinations'!A1009:L3344,8,FALSE)</f>
        <v>No</v>
      </c>
      <c r="H1010">
        <f>VLOOKUP(A1010,'Medical Examinations'!A1009:M3344,9,FALSE)</f>
        <v>2</v>
      </c>
      <c r="I1010" t="str">
        <f>VLOOKUP(A1010,'Medical Examinations'!A1009:N3344,10,FALSE)</f>
        <v>No</v>
      </c>
      <c r="J1010" t="str">
        <f>VLOOKUP(A1010,'Medical Examinations'!A1009:O3344,3,FALSE)</f>
        <v>Obesity</v>
      </c>
      <c r="K1010" t="str">
        <f>VLOOKUP(A1010,'Medical Examinations'!A1009:P3344,5,FALSE)</f>
        <v>Normal</v>
      </c>
      <c r="L1010" t="str">
        <f>VLOOKUP(A1010,Table1[#All],5,FALSE)</f>
        <v>05-Jul-1966</v>
      </c>
      <c r="M1010" s="16">
        <f>VLOOKUP(A1010,Table1[#All],8,FALSE)</f>
        <v>11093.62</v>
      </c>
      <c r="N1010" t="str">
        <f>VLOOKUP(A1010,Table1[#All],9,FALSE)</f>
        <v>tier - 3</v>
      </c>
      <c r="O1010" t="str">
        <f>VLOOKUP(A1010,Table1[#All],10,FALSE)</f>
        <v>tier - 1</v>
      </c>
      <c r="P1010" t="str">
        <f>VLOOKUP(A1010,Table1[#All],12,FALSE)</f>
        <v>R1013</v>
      </c>
      <c r="Q1010">
        <f>VLOOKUP(A1010,Table1[#All],6,FALSE)</f>
        <v>56</v>
      </c>
    </row>
    <row r="1011" spans="1:17" x14ac:dyDescent="0.3">
      <c r="A1011" s="10" t="s">
        <v>1360</v>
      </c>
      <c r="B1011" t="str">
        <f>VLOOKUP(A1011,'Customer Names'!A1010:E3345,5,FALSE)</f>
        <v>Kebede</v>
      </c>
      <c r="C1011">
        <f>VLOOKUP(A1011,'Medical Examinations'!A1010:J3345,2,FALSE)</f>
        <v>39.82</v>
      </c>
      <c r="D1011">
        <f>VLOOKUP(A1011,'Medical Examinations'!A1010:J3345,4,FALSE)</f>
        <v>6.05</v>
      </c>
      <c r="E1011" t="str">
        <f>VLOOKUP(A1011,'Medical Examinations'!A1010:J3345,6,FALSE)</f>
        <v>Yes</v>
      </c>
      <c r="F1011" t="str">
        <f>VLOOKUP(A1011,'Medical Examinations'!A1010:K3345,7,FALSE)</f>
        <v>No</v>
      </c>
      <c r="G1011" t="str">
        <f>VLOOKUP(A1011,'Medical Examinations'!A1010:L3345,8,FALSE)</f>
        <v>No</v>
      </c>
      <c r="H1011">
        <f>VLOOKUP(A1011,'Medical Examinations'!A1010:M3345,9,FALSE)</f>
        <v>2</v>
      </c>
      <c r="I1011" t="str">
        <f>VLOOKUP(A1011,'Medical Examinations'!A1010:N3345,10,FALSE)</f>
        <v>No</v>
      </c>
      <c r="J1011" t="str">
        <f>VLOOKUP(A1011,'Medical Examinations'!A1010:O3345,3,FALSE)</f>
        <v>Obesity</v>
      </c>
      <c r="K1011" t="str">
        <f>VLOOKUP(A1011,'Medical Examinations'!A1010:P3345,5,FALSE)</f>
        <v>Prediabetes</v>
      </c>
      <c r="L1011" t="str">
        <f>VLOOKUP(A1011,Table1[#All],5,FALSE)</f>
        <v>09-Sep-1966</v>
      </c>
      <c r="M1011" s="16">
        <f>VLOOKUP(A1011,Table1[#All],8,FALSE)</f>
        <v>11090.72</v>
      </c>
      <c r="N1011" t="str">
        <f>VLOOKUP(A1011,Table1[#All],9,FALSE)</f>
        <v>tier - 3</v>
      </c>
      <c r="O1011" t="str">
        <f>VLOOKUP(A1011,Table1[#All],10,FALSE)</f>
        <v>tier - 1</v>
      </c>
      <c r="P1011" t="str">
        <f>VLOOKUP(A1011,Table1[#All],12,FALSE)</f>
        <v>R1013</v>
      </c>
      <c r="Q1011">
        <f>VLOOKUP(A1011,Table1[#All],6,FALSE)</f>
        <v>56</v>
      </c>
    </row>
    <row r="1012" spans="1:17" x14ac:dyDescent="0.3">
      <c r="A1012" s="10" t="s">
        <v>1359</v>
      </c>
      <c r="B1012" t="str">
        <f>VLOOKUP(A1012,'Customer Names'!A1011:E3346,5,FALSE)</f>
        <v>Strobel</v>
      </c>
      <c r="C1012">
        <f>VLOOKUP(A1012,'Medical Examinations'!A1011:J3346,2,FALSE)</f>
        <v>28.12</v>
      </c>
      <c r="D1012">
        <f>VLOOKUP(A1012,'Medical Examinations'!A1011:J3346,4,FALSE)</f>
        <v>4.67</v>
      </c>
      <c r="E1012" t="str">
        <f>VLOOKUP(A1012,'Medical Examinations'!A1011:J3346,6,FALSE)</f>
        <v>No</v>
      </c>
      <c r="F1012" t="str">
        <f>VLOOKUP(A1012,'Medical Examinations'!A1011:K3346,7,FALSE)</f>
        <v>No</v>
      </c>
      <c r="G1012" t="str">
        <f>VLOOKUP(A1012,'Medical Examinations'!A1011:L3346,8,FALSE)</f>
        <v>No</v>
      </c>
      <c r="H1012">
        <f>VLOOKUP(A1012,'Medical Examinations'!A1011:M3346,9,FALSE)</f>
        <v>2</v>
      </c>
      <c r="I1012" t="str">
        <f>VLOOKUP(A1012,'Medical Examinations'!A1011:N3346,10,FALSE)</f>
        <v>No</v>
      </c>
      <c r="J1012" t="str">
        <f>VLOOKUP(A1012,'Medical Examinations'!A1011:O3346,3,FALSE)</f>
        <v>Over Weight</v>
      </c>
      <c r="K1012" t="str">
        <f>VLOOKUP(A1012,'Medical Examinations'!A1011:P3346,5,FALSE)</f>
        <v>Normal</v>
      </c>
      <c r="L1012" t="str">
        <f>VLOOKUP(A1012,Table1[#All],5,FALSE)</f>
        <v>07-Oct-1972</v>
      </c>
      <c r="M1012" s="16">
        <f>VLOOKUP(A1012,Table1[#All],8,FALSE)</f>
        <v>11085.59</v>
      </c>
      <c r="N1012" t="str">
        <f>VLOOKUP(A1012,Table1[#All],9,FALSE)</f>
        <v>tier - 3</v>
      </c>
      <c r="O1012" t="str">
        <f>VLOOKUP(A1012,Table1[#All],10,FALSE)</f>
        <v>tier - 2</v>
      </c>
      <c r="P1012" t="str">
        <f>VLOOKUP(A1012,Table1[#All],12,FALSE)</f>
        <v>R1012</v>
      </c>
      <c r="Q1012">
        <f>VLOOKUP(A1012,Table1[#All],6,FALSE)</f>
        <v>50</v>
      </c>
    </row>
    <row r="1013" spans="1:17" x14ac:dyDescent="0.3">
      <c r="A1013" s="10" t="s">
        <v>1358</v>
      </c>
      <c r="B1013" t="str">
        <f>VLOOKUP(A1013,'Customer Names'!A1012:E3347,5,FALSE)</f>
        <v>Dalton</v>
      </c>
      <c r="C1013">
        <f>VLOOKUP(A1013,'Medical Examinations'!A1012:J3347,2,FALSE)</f>
        <v>26.98</v>
      </c>
      <c r="D1013">
        <f>VLOOKUP(A1013,'Medical Examinations'!A1012:J3347,4,FALSE)</f>
        <v>9.81</v>
      </c>
      <c r="E1013" t="str">
        <f>VLOOKUP(A1013,'Medical Examinations'!A1012:J3347,6,FALSE)</f>
        <v>Yes</v>
      </c>
      <c r="F1013" t="str">
        <f>VLOOKUP(A1013,'Medical Examinations'!A1012:K3347,7,FALSE)</f>
        <v>No</v>
      </c>
      <c r="G1013" t="str">
        <f>VLOOKUP(A1013,'Medical Examinations'!A1012:L3347,8,FALSE)</f>
        <v>No</v>
      </c>
      <c r="H1013">
        <f>VLOOKUP(A1013,'Medical Examinations'!A1012:M3347,9,FALSE)</f>
        <v>0</v>
      </c>
      <c r="I1013" t="str">
        <f>VLOOKUP(A1013,'Medical Examinations'!A1012:N3347,10,FALSE)</f>
        <v>No</v>
      </c>
      <c r="J1013" t="str">
        <f>VLOOKUP(A1013,'Medical Examinations'!A1012:O3347,3,FALSE)</f>
        <v>Over Weight</v>
      </c>
      <c r="K1013" t="str">
        <f>VLOOKUP(A1013,'Medical Examinations'!A1012:P3347,5,FALSE)</f>
        <v>Diabetes</v>
      </c>
      <c r="L1013" t="str">
        <f>VLOOKUP(A1013,Table1[#All],5,FALSE)</f>
        <v>04-Sep-1967</v>
      </c>
      <c r="M1013" s="16">
        <f>VLOOKUP(A1013,Table1[#All],8,FALSE)</f>
        <v>11082.58</v>
      </c>
      <c r="N1013" t="str">
        <f>VLOOKUP(A1013,Table1[#All],9,FALSE)</f>
        <v>tier - 3</v>
      </c>
      <c r="O1013" t="str">
        <f>VLOOKUP(A1013,Table1[#All],10,FALSE)</f>
        <v>tier - 2</v>
      </c>
      <c r="P1013" t="str">
        <f>VLOOKUP(A1013,Table1[#All],12,FALSE)</f>
        <v>R1012</v>
      </c>
      <c r="Q1013">
        <f>VLOOKUP(A1013,Table1[#All],6,FALSE)</f>
        <v>55</v>
      </c>
    </row>
    <row r="1014" spans="1:17" x14ac:dyDescent="0.3">
      <c r="A1014" s="10" t="s">
        <v>1357</v>
      </c>
      <c r="B1014" t="str">
        <f>VLOOKUP(A1014,'Customer Names'!A1013:E3348,5,FALSE)</f>
        <v>Morimoto</v>
      </c>
      <c r="C1014">
        <f>VLOOKUP(A1014,'Medical Examinations'!A1013:J3348,2,FALSE)</f>
        <v>27.2</v>
      </c>
      <c r="D1014">
        <f>VLOOKUP(A1014,'Medical Examinations'!A1013:J3348,4,FALSE)</f>
        <v>6.06</v>
      </c>
      <c r="E1014" t="str">
        <f>VLOOKUP(A1014,'Medical Examinations'!A1013:J3348,6,FALSE)</f>
        <v>Yes</v>
      </c>
      <c r="F1014" t="str">
        <f>VLOOKUP(A1014,'Medical Examinations'!A1013:K3348,7,FALSE)</f>
        <v>No</v>
      </c>
      <c r="G1014" t="str">
        <f>VLOOKUP(A1014,'Medical Examinations'!A1013:L3348,8,FALSE)</f>
        <v>No</v>
      </c>
      <c r="H1014">
        <f>VLOOKUP(A1014,'Medical Examinations'!A1013:M3348,9,FALSE)</f>
        <v>2</v>
      </c>
      <c r="I1014" t="str">
        <f>VLOOKUP(A1014,'Medical Examinations'!A1013:N3348,10,FALSE)</f>
        <v>No</v>
      </c>
      <c r="J1014" t="str">
        <f>VLOOKUP(A1014,'Medical Examinations'!A1013:O3348,3,FALSE)</f>
        <v>Over Weight</v>
      </c>
      <c r="K1014" t="str">
        <f>VLOOKUP(A1014,'Medical Examinations'!A1013:P3348,5,FALSE)</f>
        <v>Prediabetes</v>
      </c>
      <c r="L1014" t="str">
        <f>VLOOKUP(A1014,Table1[#All],5,FALSE)</f>
        <v>20-Nov-1966</v>
      </c>
      <c r="M1014" s="16">
        <f>VLOOKUP(A1014,Table1[#All],8,FALSE)</f>
        <v>11073.18</v>
      </c>
      <c r="N1014" t="str">
        <f>VLOOKUP(A1014,Table1[#All],9,FALSE)</f>
        <v>tier - 3</v>
      </c>
      <c r="O1014" t="str">
        <f>VLOOKUP(A1014,Table1[#All],10,FALSE)</f>
        <v>tier - 3</v>
      </c>
      <c r="P1014" t="str">
        <f>VLOOKUP(A1014,Table1[#All],12,FALSE)</f>
        <v>R1011</v>
      </c>
      <c r="Q1014">
        <f>VLOOKUP(A1014,Table1[#All],6,FALSE)</f>
        <v>56</v>
      </c>
    </row>
    <row r="1015" spans="1:17" x14ac:dyDescent="0.3">
      <c r="A1015" s="10" t="s">
        <v>1356</v>
      </c>
      <c r="B1015" t="str">
        <f>VLOOKUP(A1015,'Customer Names'!A1014:E3349,5,FALSE)</f>
        <v>Manlove</v>
      </c>
      <c r="C1015">
        <f>VLOOKUP(A1015,'Medical Examinations'!A1014:J3349,2,FALSE)</f>
        <v>25.3</v>
      </c>
      <c r="D1015">
        <f>VLOOKUP(A1015,'Medical Examinations'!A1014:J3349,4,FALSE)</f>
        <v>5.19</v>
      </c>
      <c r="E1015" t="str">
        <f>VLOOKUP(A1015,'Medical Examinations'!A1014:J3349,6,FALSE)</f>
        <v>Yes</v>
      </c>
      <c r="F1015" t="str">
        <f>VLOOKUP(A1015,'Medical Examinations'!A1014:K3349,7,FALSE)</f>
        <v>No</v>
      </c>
      <c r="G1015" t="str">
        <f>VLOOKUP(A1015,'Medical Examinations'!A1014:L3349,8,FALSE)</f>
        <v>No</v>
      </c>
      <c r="H1015">
        <f>VLOOKUP(A1015,'Medical Examinations'!A1014:M3349,9,FALSE)</f>
        <v>2</v>
      </c>
      <c r="I1015" t="str">
        <f>VLOOKUP(A1015,'Medical Examinations'!A1014:N3349,10,FALSE)</f>
        <v>No</v>
      </c>
      <c r="J1015" t="str">
        <f>VLOOKUP(A1015,'Medical Examinations'!A1014:O3349,3,FALSE)</f>
        <v>Over Weight</v>
      </c>
      <c r="K1015" t="str">
        <f>VLOOKUP(A1015,'Medical Examinations'!A1014:P3349,5,FALSE)</f>
        <v>Normal</v>
      </c>
      <c r="L1015" t="str">
        <f>VLOOKUP(A1015,Table1[#All],5,FALSE)</f>
        <v>07-Nov-1966</v>
      </c>
      <c r="M1015" s="16">
        <f>VLOOKUP(A1015,Table1[#All],8,FALSE)</f>
        <v>11070.54</v>
      </c>
      <c r="N1015" t="str">
        <f>VLOOKUP(A1015,Table1[#All],9,FALSE)</f>
        <v>tier - 3</v>
      </c>
      <c r="O1015" t="str">
        <f>VLOOKUP(A1015,Table1[#All],10,FALSE)</f>
        <v>tier - 3</v>
      </c>
      <c r="P1015" t="str">
        <f>VLOOKUP(A1015,Table1[#All],12,FALSE)</f>
        <v>R1011</v>
      </c>
      <c r="Q1015">
        <f>VLOOKUP(A1015,Table1[#All],6,FALSE)</f>
        <v>56</v>
      </c>
    </row>
    <row r="1016" spans="1:17" x14ac:dyDescent="0.3">
      <c r="A1016" s="10" t="s">
        <v>1355</v>
      </c>
      <c r="B1016" t="str">
        <f>VLOOKUP(A1016,'Customer Names'!A1015:E3350,5,FALSE)</f>
        <v>Madzik</v>
      </c>
      <c r="C1016">
        <f>VLOOKUP(A1016,'Medical Examinations'!A1015:J3350,2,FALSE)</f>
        <v>30.25</v>
      </c>
      <c r="D1016">
        <f>VLOOKUP(A1016,'Medical Examinations'!A1015:J3350,4,FALSE)</f>
        <v>10.16</v>
      </c>
      <c r="E1016" t="str">
        <f>VLOOKUP(A1016,'Medical Examinations'!A1015:J3350,6,FALSE)</f>
        <v>No</v>
      </c>
      <c r="F1016" t="str">
        <f>VLOOKUP(A1016,'Medical Examinations'!A1015:K3350,7,FALSE)</f>
        <v>No</v>
      </c>
      <c r="G1016" t="str">
        <f>VLOOKUP(A1016,'Medical Examinations'!A1015:L3350,8,FALSE)</f>
        <v>No</v>
      </c>
      <c r="H1016">
        <f>VLOOKUP(A1016,'Medical Examinations'!A1015:M3350,9,FALSE)</f>
        <v>0</v>
      </c>
      <c r="I1016" t="str">
        <f>VLOOKUP(A1016,'Medical Examinations'!A1015:N3350,10,FALSE)</f>
        <v>No</v>
      </c>
      <c r="J1016" t="str">
        <f>VLOOKUP(A1016,'Medical Examinations'!A1015:O3350,3,FALSE)</f>
        <v>Obesity</v>
      </c>
      <c r="K1016" t="str">
        <f>VLOOKUP(A1016,'Medical Examinations'!A1015:P3350,5,FALSE)</f>
        <v>Diabetes</v>
      </c>
      <c r="L1016" t="str">
        <f>VLOOKUP(A1016,Table1[#All],5,FALSE)</f>
        <v>09-Nov-1971</v>
      </c>
      <c r="M1016" s="16">
        <f>VLOOKUP(A1016,Table1[#All],8,FALSE)</f>
        <v>11068.77</v>
      </c>
      <c r="N1016" t="str">
        <f>VLOOKUP(A1016,Table1[#All],9,FALSE)</f>
        <v>tier - 3</v>
      </c>
      <c r="O1016" t="str">
        <f>VLOOKUP(A1016,Table1[#All],10,FALSE)</f>
        <v>tier - 2</v>
      </c>
      <c r="P1016" t="str">
        <f>VLOOKUP(A1016,Table1[#All],12,FALSE)</f>
        <v>R1012</v>
      </c>
      <c r="Q1016">
        <f>VLOOKUP(A1016,Table1[#All],6,FALSE)</f>
        <v>51</v>
      </c>
    </row>
    <row r="1017" spans="1:17" x14ac:dyDescent="0.3">
      <c r="A1017" s="10" t="s">
        <v>1354</v>
      </c>
      <c r="B1017" t="str">
        <f>VLOOKUP(A1017,'Customer Names'!A1016:E3351,5,FALSE)</f>
        <v>Hobson</v>
      </c>
      <c r="C1017">
        <f>VLOOKUP(A1017,'Medical Examinations'!A1016:J3351,2,FALSE)</f>
        <v>54</v>
      </c>
      <c r="D1017">
        <f>VLOOKUP(A1017,'Medical Examinations'!A1016:J3351,4,FALSE)</f>
        <v>4.68</v>
      </c>
      <c r="E1017" t="str">
        <f>VLOOKUP(A1017,'Medical Examinations'!A1016:J3351,6,FALSE)</f>
        <v>Yes</v>
      </c>
      <c r="F1017" t="str">
        <f>VLOOKUP(A1017,'Medical Examinations'!A1016:K3351,7,FALSE)</f>
        <v>Yes</v>
      </c>
      <c r="G1017" t="str">
        <f>VLOOKUP(A1017,'Medical Examinations'!A1016:L3351,8,FALSE)</f>
        <v>No</v>
      </c>
      <c r="H1017">
        <f>VLOOKUP(A1017,'Medical Examinations'!A1016:M3351,9,FALSE)</f>
        <v>2</v>
      </c>
      <c r="I1017" t="str">
        <f>VLOOKUP(A1017,'Medical Examinations'!A1016:N3351,10,FALSE)</f>
        <v>No</v>
      </c>
      <c r="J1017" t="str">
        <f>VLOOKUP(A1017,'Medical Examinations'!A1016:O3351,3,FALSE)</f>
        <v>Obesity</v>
      </c>
      <c r="K1017" t="str">
        <f>VLOOKUP(A1017,'Medical Examinations'!A1016:P3351,5,FALSE)</f>
        <v>Normal</v>
      </c>
      <c r="L1017" t="str">
        <f>VLOOKUP(A1017,Table1[#All],5,FALSE)</f>
        <v>18-Sep-2000</v>
      </c>
      <c r="M1017" s="16">
        <f>VLOOKUP(A1017,Table1[#All],8,FALSE)</f>
        <v>11068.7</v>
      </c>
      <c r="N1017" t="str">
        <f>VLOOKUP(A1017,Table1[#All],9,FALSE)</f>
        <v>tier - 3</v>
      </c>
      <c r="O1017" t="str">
        <f>VLOOKUP(A1017,Table1[#All],10,FALSE)</f>
        <v>tier - 1</v>
      </c>
      <c r="P1017" t="str">
        <f>VLOOKUP(A1017,Table1[#All],12,FALSE)</f>
        <v>R1011</v>
      </c>
      <c r="Q1017">
        <f>VLOOKUP(A1017,Table1[#All],6,FALSE)</f>
        <v>22</v>
      </c>
    </row>
    <row r="1018" spans="1:17" x14ac:dyDescent="0.3">
      <c r="A1018" s="10" t="s">
        <v>1353</v>
      </c>
      <c r="B1018" t="str">
        <f>VLOOKUP(A1018,'Customer Names'!A1017:E3352,5,FALSE)</f>
        <v>Reyes</v>
      </c>
      <c r="C1018">
        <f>VLOOKUP(A1018,'Medical Examinations'!A1017:J3352,2,FALSE)</f>
        <v>51.86</v>
      </c>
      <c r="D1018">
        <f>VLOOKUP(A1018,'Medical Examinations'!A1017:J3352,4,FALSE)</f>
        <v>5.32</v>
      </c>
      <c r="E1018" t="str">
        <f>VLOOKUP(A1018,'Medical Examinations'!A1017:J3352,6,FALSE)</f>
        <v>Yes</v>
      </c>
      <c r="F1018" t="str">
        <f>VLOOKUP(A1018,'Medical Examinations'!A1017:K3352,7,FALSE)</f>
        <v>No</v>
      </c>
      <c r="G1018" t="str">
        <f>VLOOKUP(A1018,'Medical Examinations'!A1017:L3352,8,FALSE)</f>
        <v>No</v>
      </c>
      <c r="H1018">
        <f>VLOOKUP(A1018,'Medical Examinations'!A1017:M3352,9,FALSE)</f>
        <v>0</v>
      </c>
      <c r="I1018" t="str">
        <f>VLOOKUP(A1018,'Medical Examinations'!A1017:N3352,10,FALSE)</f>
        <v>No</v>
      </c>
      <c r="J1018" t="str">
        <f>VLOOKUP(A1018,'Medical Examinations'!A1017:O3352,3,FALSE)</f>
        <v>Obesity</v>
      </c>
      <c r="K1018" t="str">
        <f>VLOOKUP(A1018,'Medical Examinations'!A1017:P3352,5,FALSE)</f>
        <v>Normal</v>
      </c>
      <c r="L1018" t="str">
        <f>VLOOKUP(A1018,Table1[#All],5,FALSE)</f>
        <v>17-Dec-2001</v>
      </c>
      <c r="M1018" s="16">
        <f>VLOOKUP(A1018,Table1[#All],8,FALSE)</f>
        <v>11046.02</v>
      </c>
      <c r="N1018" t="str">
        <f>VLOOKUP(A1018,Table1[#All],9,FALSE)</f>
        <v>tier - 3</v>
      </c>
      <c r="O1018" t="str">
        <f>VLOOKUP(A1018,Table1[#All],10,FALSE)</f>
        <v>tier - 1</v>
      </c>
      <c r="P1018" t="str">
        <f>VLOOKUP(A1018,Table1[#All],12,FALSE)</f>
        <v>R1026</v>
      </c>
      <c r="Q1018">
        <f>VLOOKUP(A1018,Table1[#All],6,FALSE)</f>
        <v>21</v>
      </c>
    </row>
    <row r="1019" spans="1:17" x14ac:dyDescent="0.3">
      <c r="A1019" s="10" t="s">
        <v>1352</v>
      </c>
      <c r="B1019" t="str">
        <f>VLOOKUP(A1019,'Customer Names'!A1018:E3353,5,FALSE)</f>
        <v>Tierney</v>
      </c>
      <c r="C1019">
        <f>VLOOKUP(A1019,'Medical Examinations'!A1018:J3353,2,FALSE)</f>
        <v>31.39</v>
      </c>
      <c r="D1019">
        <f>VLOOKUP(A1019,'Medical Examinations'!A1018:J3353,4,FALSE)</f>
        <v>6.99</v>
      </c>
      <c r="E1019" t="str">
        <f>VLOOKUP(A1019,'Medical Examinations'!A1018:J3353,6,FALSE)</f>
        <v>No</v>
      </c>
      <c r="F1019" t="str">
        <f>VLOOKUP(A1019,'Medical Examinations'!A1018:K3353,7,FALSE)</f>
        <v>No</v>
      </c>
      <c r="G1019" t="str">
        <f>VLOOKUP(A1019,'Medical Examinations'!A1018:L3353,8,FALSE)</f>
        <v>No</v>
      </c>
      <c r="H1019">
        <f>VLOOKUP(A1019,'Medical Examinations'!A1018:M3353,9,FALSE)</f>
        <v>0</v>
      </c>
      <c r="I1019" t="str">
        <f>VLOOKUP(A1019,'Medical Examinations'!A1018:N3353,10,FALSE)</f>
        <v>No</v>
      </c>
      <c r="J1019" t="str">
        <f>VLOOKUP(A1019,'Medical Examinations'!A1018:O3353,3,FALSE)</f>
        <v>Obesity</v>
      </c>
      <c r="K1019" t="str">
        <f>VLOOKUP(A1019,'Medical Examinations'!A1018:P3353,5,FALSE)</f>
        <v>Diabetes</v>
      </c>
      <c r="L1019" t="str">
        <f>VLOOKUP(A1019,Table1[#All],5,FALSE)</f>
        <v>30-Aug-1974</v>
      </c>
      <c r="M1019" s="16">
        <f>VLOOKUP(A1019,Table1[#All],8,FALSE)</f>
        <v>11037.85</v>
      </c>
      <c r="N1019" t="str">
        <f>VLOOKUP(A1019,Table1[#All],9,FALSE)</f>
        <v>tier - 3</v>
      </c>
      <c r="O1019" t="str">
        <f>VLOOKUP(A1019,Table1[#All],10,FALSE)</f>
        <v>tier - 2</v>
      </c>
      <c r="P1019" t="str">
        <f>VLOOKUP(A1019,Table1[#All],12,FALSE)</f>
        <v>R1025</v>
      </c>
      <c r="Q1019">
        <f>VLOOKUP(A1019,Table1[#All],6,FALSE)</f>
        <v>48</v>
      </c>
    </row>
    <row r="1020" spans="1:17" x14ac:dyDescent="0.3">
      <c r="A1020" s="10" t="s">
        <v>1351</v>
      </c>
      <c r="B1020" t="str">
        <f>VLOOKUP(A1020,'Customer Names'!A1019:E3354,5,FALSE)</f>
        <v>Gabris</v>
      </c>
      <c r="C1020">
        <f>VLOOKUP(A1020,'Medical Examinations'!A1019:J3354,2,FALSE)</f>
        <v>39.97</v>
      </c>
      <c r="D1020">
        <f>VLOOKUP(A1020,'Medical Examinations'!A1019:J3354,4,FALSE)</f>
        <v>5.55</v>
      </c>
      <c r="E1020" t="str">
        <f>VLOOKUP(A1020,'Medical Examinations'!A1019:J3354,6,FALSE)</f>
        <v>No</v>
      </c>
      <c r="F1020" t="str">
        <f>VLOOKUP(A1020,'Medical Examinations'!A1019:K3354,7,FALSE)</f>
        <v>No</v>
      </c>
      <c r="G1020" t="str">
        <f>VLOOKUP(A1020,'Medical Examinations'!A1019:L3354,8,FALSE)</f>
        <v>No</v>
      </c>
      <c r="H1020">
        <f>VLOOKUP(A1020,'Medical Examinations'!A1019:M3354,9,FALSE)</f>
        <v>0</v>
      </c>
      <c r="I1020" t="str">
        <f>VLOOKUP(A1020,'Medical Examinations'!A1019:N3354,10,FALSE)</f>
        <v>No</v>
      </c>
      <c r="J1020" t="str">
        <f>VLOOKUP(A1020,'Medical Examinations'!A1019:O3354,3,FALSE)</f>
        <v>Obesity</v>
      </c>
      <c r="K1020" t="str">
        <f>VLOOKUP(A1020,'Medical Examinations'!A1019:P3354,5,FALSE)</f>
        <v>Normal</v>
      </c>
      <c r="L1020" t="str">
        <f>VLOOKUP(A1020,Table1[#All],5,FALSE)</f>
        <v>25-Oct-1989</v>
      </c>
      <c r="M1020" s="16">
        <f>VLOOKUP(A1020,Table1[#All],8,FALSE)</f>
        <v>11037.51</v>
      </c>
      <c r="N1020" t="str">
        <f>VLOOKUP(A1020,Table1[#All],9,FALSE)</f>
        <v>tier - 3</v>
      </c>
      <c r="O1020" t="str">
        <f>VLOOKUP(A1020,Table1[#All],10,FALSE)</f>
        <v>tier - 1</v>
      </c>
      <c r="P1020" t="str">
        <f>VLOOKUP(A1020,Table1[#All],12,FALSE)</f>
        <v>R1012</v>
      </c>
      <c r="Q1020">
        <f>VLOOKUP(A1020,Table1[#All],6,FALSE)</f>
        <v>33</v>
      </c>
    </row>
    <row r="1021" spans="1:17" x14ac:dyDescent="0.3">
      <c r="A1021" s="10" t="s">
        <v>1350</v>
      </c>
      <c r="B1021" t="str">
        <f>VLOOKUP(A1021,'Customer Names'!A1020:E3355,5,FALSE)</f>
        <v>Howard</v>
      </c>
      <c r="C1021">
        <f>VLOOKUP(A1021,'Medical Examinations'!A1020:J3355,2,FALSE)</f>
        <v>41.23</v>
      </c>
      <c r="D1021">
        <f>VLOOKUP(A1021,'Medical Examinations'!A1020:J3355,4,FALSE)</f>
        <v>6.94</v>
      </c>
      <c r="E1021" t="str">
        <f>VLOOKUP(A1021,'Medical Examinations'!A1020:J3355,6,FALSE)</f>
        <v>No</v>
      </c>
      <c r="F1021" t="str">
        <f>VLOOKUP(A1021,'Medical Examinations'!A1020:K3355,7,FALSE)</f>
        <v>No</v>
      </c>
      <c r="G1021" t="str">
        <f>VLOOKUP(A1021,'Medical Examinations'!A1020:L3355,8,FALSE)</f>
        <v>No</v>
      </c>
      <c r="H1021">
        <f>VLOOKUP(A1021,'Medical Examinations'!A1020:M3355,9,FALSE)</f>
        <v>0</v>
      </c>
      <c r="I1021" t="str">
        <f>VLOOKUP(A1021,'Medical Examinations'!A1020:N3355,10,FALSE)</f>
        <v>No</v>
      </c>
      <c r="J1021" t="str">
        <f>VLOOKUP(A1021,'Medical Examinations'!A1020:O3355,3,FALSE)</f>
        <v>Obesity</v>
      </c>
      <c r="K1021" t="str">
        <f>VLOOKUP(A1021,'Medical Examinations'!A1020:P3355,5,FALSE)</f>
        <v>Diabetes</v>
      </c>
      <c r="L1021" t="str">
        <f>VLOOKUP(A1021,Table1[#All],5,FALSE)</f>
        <v>10-Dec-1974</v>
      </c>
      <c r="M1021" s="16">
        <f>VLOOKUP(A1021,Table1[#All],8,FALSE)</f>
        <v>11033.66</v>
      </c>
      <c r="N1021" t="str">
        <f>VLOOKUP(A1021,Table1[#All],9,FALSE)</f>
        <v>tier - 3</v>
      </c>
      <c r="O1021" t="str">
        <f>VLOOKUP(A1021,Table1[#All],10,FALSE)</f>
        <v>tier - 3</v>
      </c>
      <c r="P1021" t="str">
        <f>VLOOKUP(A1021,Table1[#All],12,FALSE)</f>
        <v>R1012</v>
      </c>
      <c r="Q1021">
        <f>VLOOKUP(A1021,Table1[#All],6,FALSE)</f>
        <v>48</v>
      </c>
    </row>
    <row r="1022" spans="1:17" x14ac:dyDescent="0.3">
      <c r="A1022" s="10" t="s">
        <v>1349</v>
      </c>
      <c r="B1022" t="str">
        <f>VLOOKUP(A1022,'Customer Names'!A1021:E3356,5,FALSE)</f>
        <v>Kallay</v>
      </c>
      <c r="C1022">
        <f>VLOOKUP(A1022,'Medical Examinations'!A1021:J3356,2,FALSE)</f>
        <v>49.45</v>
      </c>
      <c r="D1022">
        <f>VLOOKUP(A1022,'Medical Examinations'!A1021:J3356,4,FALSE)</f>
        <v>4.2</v>
      </c>
      <c r="E1022" t="str">
        <f>VLOOKUP(A1022,'Medical Examinations'!A1021:J3356,6,FALSE)</f>
        <v>Yes</v>
      </c>
      <c r="F1022" t="str">
        <f>VLOOKUP(A1022,'Medical Examinations'!A1021:K3356,7,FALSE)</f>
        <v>No</v>
      </c>
      <c r="G1022" t="str">
        <f>VLOOKUP(A1022,'Medical Examinations'!A1021:L3356,8,FALSE)</f>
        <v>No</v>
      </c>
      <c r="H1022">
        <f>VLOOKUP(A1022,'Medical Examinations'!A1021:M3356,9,FALSE)</f>
        <v>0</v>
      </c>
      <c r="I1022" t="str">
        <f>VLOOKUP(A1022,'Medical Examinations'!A1021:N3356,10,FALSE)</f>
        <v>No</v>
      </c>
      <c r="J1022" t="str">
        <f>VLOOKUP(A1022,'Medical Examinations'!A1021:O3356,3,FALSE)</f>
        <v>Obesity</v>
      </c>
      <c r="K1022" t="str">
        <f>VLOOKUP(A1022,'Medical Examinations'!A1021:P3356,5,FALSE)</f>
        <v>Normal</v>
      </c>
      <c r="L1022" t="str">
        <f>VLOOKUP(A1022,Table1[#All],5,FALSE)</f>
        <v>21-Jul-1996</v>
      </c>
      <c r="M1022" s="16">
        <f>VLOOKUP(A1022,Table1[#All],8,FALSE)</f>
        <v>11028.56</v>
      </c>
      <c r="N1022" t="str">
        <f>VLOOKUP(A1022,Table1[#All],9,FALSE)</f>
        <v>tier - 3</v>
      </c>
      <c r="O1022" t="str">
        <f>VLOOKUP(A1022,Table1[#All],10,FALSE)</f>
        <v>tier - 3</v>
      </c>
      <c r="P1022" t="str">
        <f>VLOOKUP(A1022,Table1[#All],12,FALSE)</f>
        <v>R1012</v>
      </c>
      <c r="Q1022">
        <f>VLOOKUP(A1022,Table1[#All],6,FALSE)</f>
        <v>26</v>
      </c>
    </row>
    <row r="1023" spans="1:17" x14ac:dyDescent="0.3">
      <c r="A1023" s="10" t="s">
        <v>1348</v>
      </c>
      <c r="B1023" t="str">
        <f>VLOOKUP(A1023,'Customer Names'!A1022:E3357,5,FALSE)</f>
        <v>Leguizamo</v>
      </c>
      <c r="C1023">
        <f>VLOOKUP(A1023,'Medical Examinations'!A1022:J3357,2,FALSE)</f>
        <v>41.04</v>
      </c>
      <c r="D1023">
        <f>VLOOKUP(A1023,'Medical Examinations'!A1022:J3357,4,FALSE)</f>
        <v>5.59</v>
      </c>
      <c r="E1023" t="str">
        <f>VLOOKUP(A1023,'Medical Examinations'!A1022:J3357,6,FALSE)</f>
        <v>No</v>
      </c>
      <c r="F1023" t="str">
        <f>VLOOKUP(A1023,'Medical Examinations'!A1022:K3357,7,FALSE)</f>
        <v>No</v>
      </c>
      <c r="G1023" t="str">
        <f>VLOOKUP(A1023,'Medical Examinations'!A1022:L3357,8,FALSE)</f>
        <v>No</v>
      </c>
      <c r="H1023">
        <f>VLOOKUP(A1023,'Medical Examinations'!A1022:M3357,9,FALSE)</f>
        <v>0</v>
      </c>
      <c r="I1023" t="str">
        <f>VLOOKUP(A1023,'Medical Examinations'!A1022:N3357,10,FALSE)</f>
        <v>No</v>
      </c>
      <c r="J1023" t="str">
        <f>VLOOKUP(A1023,'Medical Examinations'!A1022:O3357,3,FALSE)</f>
        <v>Obesity</v>
      </c>
      <c r="K1023" t="str">
        <f>VLOOKUP(A1023,'Medical Examinations'!A1022:P3357,5,FALSE)</f>
        <v>Normal</v>
      </c>
      <c r="L1023" t="str">
        <f>VLOOKUP(A1023,Table1[#All],5,FALSE)</f>
        <v>26-Jun-1991</v>
      </c>
      <c r="M1023" s="16">
        <f>VLOOKUP(A1023,Table1[#All],8,FALSE)</f>
        <v>11018.05</v>
      </c>
      <c r="N1023" t="str">
        <f>VLOOKUP(A1023,Table1[#All],9,FALSE)</f>
        <v>tier - 3</v>
      </c>
      <c r="O1023" t="str">
        <f>VLOOKUP(A1023,Table1[#All],10,FALSE)</f>
        <v>tier - 2</v>
      </c>
      <c r="P1023" t="str">
        <f>VLOOKUP(A1023,Table1[#All],12,FALSE)</f>
        <v>R1012</v>
      </c>
      <c r="Q1023">
        <f>VLOOKUP(A1023,Table1[#All],6,FALSE)</f>
        <v>31</v>
      </c>
    </row>
    <row r="1024" spans="1:17" x14ac:dyDescent="0.3">
      <c r="A1024" s="10" t="s">
        <v>1347</v>
      </c>
      <c r="B1024" t="str">
        <f>VLOOKUP(A1024,'Customer Names'!A1023:E3358,5,FALSE)</f>
        <v>Escartin</v>
      </c>
      <c r="C1024">
        <f>VLOOKUP(A1024,'Medical Examinations'!A1023:J3358,2,FALSE)</f>
        <v>27.93</v>
      </c>
      <c r="D1024">
        <f>VLOOKUP(A1024,'Medical Examinations'!A1023:J3358,4,FALSE)</f>
        <v>9.9600000000000009</v>
      </c>
      <c r="E1024" t="str">
        <f>VLOOKUP(A1024,'Medical Examinations'!A1023:J3358,6,FALSE)</f>
        <v>No</v>
      </c>
      <c r="F1024" t="str">
        <f>VLOOKUP(A1024,'Medical Examinations'!A1023:K3358,7,FALSE)</f>
        <v>No</v>
      </c>
      <c r="G1024" t="str">
        <f>VLOOKUP(A1024,'Medical Examinations'!A1023:L3358,8,FALSE)</f>
        <v>No</v>
      </c>
      <c r="H1024">
        <f>VLOOKUP(A1024,'Medical Examinations'!A1023:M3358,9,FALSE)</f>
        <v>0</v>
      </c>
      <c r="I1024" t="str">
        <f>VLOOKUP(A1024,'Medical Examinations'!A1023:N3358,10,FALSE)</f>
        <v>No</v>
      </c>
      <c r="J1024" t="str">
        <f>VLOOKUP(A1024,'Medical Examinations'!A1023:O3358,3,FALSE)</f>
        <v>Over Weight</v>
      </c>
      <c r="K1024" t="str">
        <f>VLOOKUP(A1024,'Medical Examinations'!A1023:P3358,5,FALSE)</f>
        <v>Diabetes</v>
      </c>
      <c r="L1024" t="str">
        <f>VLOOKUP(A1024,Table1[#All],5,FALSE)</f>
        <v>15-Dec-1974</v>
      </c>
      <c r="M1024" s="16">
        <f>VLOOKUP(A1024,Table1[#All],8,FALSE)</f>
        <v>11015.17</v>
      </c>
      <c r="N1024" t="str">
        <f>VLOOKUP(A1024,Table1[#All],9,FALSE)</f>
        <v>tier - 3</v>
      </c>
      <c r="O1024" t="str">
        <f>VLOOKUP(A1024,Table1[#All],10,FALSE)</f>
        <v>tier - 1</v>
      </c>
      <c r="P1024" t="str">
        <f>VLOOKUP(A1024,Table1[#All],12,FALSE)</f>
        <v>R1012</v>
      </c>
      <c r="Q1024">
        <f>VLOOKUP(A1024,Table1[#All],6,FALSE)</f>
        <v>48</v>
      </c>
    </row>
    <row r="1025" spans="1:17" x14ac:dyDescent="0.3">
      <c r="A1025" s="10" t="s">
        <v>1346</v>
      </c>
      <c r="B1025" t="str">
        <f>VLOOKUP(A1025,'Customer Names'!A1024:E3359,5,FALSE)</f>
        <v>Chorey</v>
      </c>
      <c r="C1025">
        <f>VLOOKUP(A1025,'Medical Examinations'!A1024:J3359,2,FALSE)</f>
        <v>21.01</v>
      </c>
      <c r="D1025">
        <f>VLOOKUP(A1025,'Medical Examinations'!A1024:J3359,4,FALSE)</f>
        <v>7.37</v>
      </c>
      <c r="E1025" t="str">
        <f>VLOOKUP(A1025,'Medical Examinations'!A1024:J3359,6,FALSE)</f>
        <v>No</v>
      </c>
      <c r="F1025" t="str">
        <f>VLOOKUP(A1025,'Medical Examinations'!A1024:K3359,7,FALSE)</f>
        <v>No</v>
      </c>
      <c r="G1025" t="str">
        <f>VLOOKUP(A1025,'Medical Examinations'!A1024:L3359,8,FALSE)</f>
        <v>No</v>
      </c>
      <c r="H1025">
        <f>VLOOKUP(A1025,'Medical Examinations'!A1024:M3359,9,FALSE)</f>
        <v>0</v>
      </c>
      <c r="I1025" t="str">
        <f>VLOOKUP(A1025,'Medical Examinations'!A1024:N3359,10,FALSE)</f>
        <v>No</v>
      </c>
      <c r="J1025" t="str">
        <f>VLOOKUP(A1025,'Medical Examinations'!A1024:O3359,3,FALSE)</f>
        <v>Normal Weight</v>
      </c>
      <c r="K1025" t="str">
        <f>VLOOKUP(A1025,'Medical Examinations'!A1024:P3359,5,FALSE)</f>
        <v>Diabetes</v>
      </c>
      <c r="L1025" t="str">
        <f>VLOOKUP(A1025,Table1[#All],5,FALSE)</f>
        <v>24-Oct-1968</v>
      </c>
      <c r="M1025" s="16">
        <f>VLOOKUP(A1025,Table1[#All],8,FALSE)</f>
        <v>11013.71</v>
      </c>
      <c r="N1025" t="str">
        <f>VLOOKUP(A1025,Table1[#All],9,FALSE)</f>
        <v>tier - 3</v>
      </c>
      <c r="O1025" t="str">
        <f>VLOOKUP(A1025,Table1[#All],10,FALSE)</f>
        <v>tier - 1</v>
      </c>
      <c r="P1025" t="str">
        <f>VLOOKUP(A1025,Table1[#All],12,FALSE)</f>
        <v>R1013</v>
      </c>
      <c r="Q1025">
        <f>VLOOKUP(A1025,Table1[#All],6,FALSE)</f>
        <v>54</v>
      </c>
    </row>
    <row r="1026" spans="1:17" x14ac:dyDescent="0.3">
      <c r="A1026" s="10" t="s">
        <v>1345</v>
      </c>
      <c r="B1026" t="str">
        <f>VLOOKUP(A1026,'Customer Names'!A1025:E3360,5,FALSE)</f>
        <v>McVay</v>
      </c>
      <c r="C1026">
        <f>VLOOKUP(A1026,'Medical Examinations'!A1025:J3360,2,FALSE)</f>
        <v>52.37</v>
      </c>
      <c r="D1026">
        <f>VLOOKUP(A1026,'Medical Examinations'!A1025:J3360,4,FALSE)</f>
        <v>5.0599999999999996</v>
      </c>
      <c r="E1026" t="str">
        <f>VLOOKUP(A1026,'Medical Examinations'!A1025:J3360,6,FALSE)</f>
        <v>Yes</v>
      </c>
      <c r="F1026" t="str">
        <f>VLOOKUP(A1026,'Medical Examinations'!A1025:K3360,7,FALSE)</f>
        <v>Yes</v>
      </c>
      <c r="G1026" t="str">
        <f>VLOOKUP(A1026,'Medical Examinations'!A1025:L3360,8,FALSE)</f>
        <v>No</v>
      </c>
      <c r="H1026">
        <f>VLOOKUP(A1026,'Medical Examinations'!A1025:M3360,9,FALSE)</f>
        <v>2</v>
      </c>
      <c r="I1026" t="str">
        <f>VLOOKUP(A1026,'Medical Examinations'!A1025:N3360,10,FALSE)</f>
        <v>No</v>
      </c>
      <c r="J1026" t="str">
        <f>VLOOKUP(A1026,'Medical Examinations'!A1025:O3360,3,FALSE)</f>
        <v>Obesity</v>
      </c>
      <c r="K1026" t="str">
        <f>VLOOKUP(A1026,'Medical Examinations'!A1025:P3360,5,FALSE)</f>
        <v>Normal</v>
      </c>
      <c r="L1026" t="str">
        <f>VLOOKUP(A1026,Table1[#All],5,FALSE)</f>
        <v>17-Sep-2000</v>
      </c>
      <c r="M1026" s="16">
        <f>VLOOKUP(A1026,Table1[#All],8,FALSE)</f>
        <v>10991.58</v>
      </c>
      <c r="N1026" t="str">
        <f>VLOOKUP(A1026,Table1[#All],9,FALSE)</f>
        <v>tier - 3</v>
      </c>
      <c r="O1026" t="str">
        <f>VLOOKUP(A1026,Table1[#All],10,FALSE)</f>
        <v>tier - 3</v>
      </c>
      <c r="P1026" t="str">
        <f>VLOOKUP(A1026,Table1[#All],12,FALSE)</f>
        <v>R1012</v>
      </c>
      <c r="Q1026">
        <f>VLOOKUP(A1026,Table1[#All],6,FALSE)</f>
        <v>22</v>
      </c>
    </row>
    <row r="1027" spans="1:17" x14ac:dyDescent="0.3">
      <c r="A1027" s="10" t="s">
        <v>1344</v>
      </c>
      <c r="B1027" t="str">
        <f>VLOOKUP(A1027,'Customer Names'!A1026:E3361,5,FALSE)</f>
        <v>Vinson</v>
      </c>
      <c r="C1027">
        <f>VLOOKUP(A1027,'Medical Examinations'!A1026:J3361,2,FALSE)</f>
        <v>40.369999999999997</v>
      </c>
      <c r="D1027">
        <f>VLOOKUP(A1027,'Medical Examinations'!A1026:J3361,4,FALSE)</f>
        <v>8.2100000000000009</v>
      </c>
      <c r="E1027" t="str">
        <f>VLOOKUP(A1027,'Medical Examinations'!A1026:J3361,6,FALSE)</f>
        <v>No</v>
      </c>
      <c r="F1027" t="str">
        <f>VLOOKUP(A1027,'Medical Examinations'!A1026:K3361,7,FALSE)</f>
        <v>No</v>
      </c>
      <c r="G1027" t="str">
        <f>VLOOKUP(A1027,'Medical Examinations'!A1026:L3361,8,FALSE)</f>
        <v>No</v>
      </c>
      <c r="H1027">
        <f>VLOOKUP(A1027,'Medical Examinations'!A1026:M3361,9,FALSE)</f>
        <v>0</v>
      </c>
      <c r="I1027" t="str">
        <f>VLOOKUP(A1027,'Medical Examinations'!A1026:N3361,10,FALSE)</f>
        <v>No</v>
      </c>
      <c r="J1027" t="str">
        <f>VLOOKUP(A1027,'Medical Examinations'!A1026:O3361,3,FALSE)</f>
        <v>Obesity</v>
      </c>
      <c r="K1027" t="str">
        <f>VLOOKUP(A1027,'Medical Examinations'!A1026:P3361,5,FALSE)</f>
        <v>Diabetes</v>
      </c>
      <c r="L1027" t="str">
        <f>VLOOKUP(A1027,Table1[#All],5,FALSE)</f>
        <v>18-Dec-1965</v>
      </c>
      <c r="M1027" s="16">
        <f>VLOOKUP(A1027,Table1[#All],8,FALSE)</f>
        <v>10982.5</v>
      </c>
      <c r="N1027" t="str">
        <f>VLOOKUP(A1027,Table1[#All],9,FALSE)</f>
        <v>tier - 3</v>
      </c>
      <c r="O1027" t="str">
        <f>VLOOKUP(A1027,Table1[#All],10,FALSE)</f>
        <v>tier - 3</v>
      </c>
      <c r="P1027" t="str">
        <f>VLOOKUP(A1027,Table1[#All],12,FALSE)</f>
        <v>R1013</v>
      </c>
      <c r="Q1027">
        <f>VLOOKUP(A1027,Table1[#All],6,FALSE)</f>
        <v>57</v>
      </c>
    </row>
    <row r="1028" spans="1:17" x14ac:dyDescent="0.3">
      <c r="A1028" s="10" t="s">
        <v>1343</v>
      </c>
      <c r="B1028" t="str">
        <f>VLOOKUP(A1028,'Customer Names'!A1027:E3362,5,FALSE)</f>
        <v>Astrike-Davis</v>
      </c>
      <c r="C1028">
        <f>VLOOKUP(A1028,'Medical Examinations'!A1027:J3362,2,FALSE)</f>
        <v>41.47</v>
      </c>
      <c r="D1028">
        <f>VLOOKUP(A1028,'Medical Examinations'!A1027:J3362,4,FALSE)</f>
        <v>10.34</v>
      </c>
      <c r="E1028" t="str">
        <f>VLOOKUP(A1028,'Medical Examinations'!A1027:J3362,6,FALSE)</f>
        <v>No</v>
      </c>
      <c r="F1028" t="str">
        <f>VLOOKUP(A1028,'Medical Examinations'!A1027:K3362,7,FALSE)</f>
        <v>No</v>
      </c>
      <c r="G1028" t="str">
        <f>VLOOKUP(A1028,'Medical Examinations'!A1027:L3362,8,FALSE)</f>
        <v>No</v>
      </c>
      <c r="H1028">
        <f>VLOOKUP(A1028,'Medical Examinations'!A1027:M3362,9,FALSE)</f>
        <v>2</v>
      </c>
      <c r="I1028" t="str">
        <f>VLOOKUP(A1028,'Medical Examinations'!A1027:N3362,10,FALSE)</f>
        <v>No</v>
      </c>
      <c r="J1028" t="str">
        <f>VLOOKUP(A1028,'Medical Examinations'!A1027:O3362,3,FALSE)</f>
        <v>Obesity</v>
      </c>
      <c r="K1028" t="str">
        <f>VLOOKUP(A1028,'Medical Examinations'!A1027:P3362,5,FALSE)</f>
        <v>Diabetes</v>
      </c>
      <c r="L1028" t="str">
        <f>VLOOKUP(A1028,Table1[#All],5,FALSE)</f>
        <v>21-Oct-1973</v>
      </c>
      <c r="M1028" s="16">
        <f>VLOOKUP(A1028,Table1[#All],8,FALSE)</f>
        <v>10977.21</v>
      </c>
      <c r="N1028" t="str">
        <f>VLOOKUP(A1028,Table1[#All],9,FALSE)</f>
        <v>tier - 3</v>
      </c>
      <c r="O1028" t="str">
        <f>VLOOKUP(A1028,Table1[#All],10,FALSE)</f>
        <v>tier - 1</v>
      </c>
      <c r="P1028" t="str">
        <f>VLOOKUP(A1028,Table1[#All],12,FALSE)</f>
        <v>R1013</v>
      </c>
      <c r="Q1028">
        <f>VLOOKUP(A1028,Table1[#All],6,FALSE)</f>
        <v>49</v>
      </c>
    </row>
    <row r="1029" spans="1:17" x14ac:dyDescent="0.3">
      <c r="A1029" s="10" t="s">
        <v>1342</v>
      </c>
      <c r="B1029" t="str">
        <f>VLOOKUP(A1029,'Customer Names'!A1028:E3363,5,FALSE)</f>
        <v>Harder</v>
      </c>
      <c r="C1029">
        <f>VLOOKUP(A1029,'Medical Examinations'!A1028:J3363,2,FALSE)</f>
        <v>33.725000000000001</v>
      </c>
      <c r="D1029">
        <f>VLOOKUP(A1029,'Medical Examinations'!A1028:J3363,4,FALSE)</f>
        <v>5.51</v>
      </c>
      <c r="E1029" t="str">
        <f>VLOOKUP(A1029,'Medical Examinations'!A1028:J3363,6,FALSE)</f>
        <v>Yes</v>
      </c>
      <c r="F1029" t="str">
        <f>VLOOKUP(A1029,'Medical Examinations'!A1028:K3363,7,FALSE)</f>
        <v>No</v>
      </c>
      <c r="G1029" t="str">
        <f>VLOOKUP(A1029,'Medical Examinations'!A1028:L3363,8,FALSE)</f>
        <v>No</v>
      </c>
      <c r="H1029">
        <f>VLOOKUP(A1029,'Medical Examinations'!A1028:M3363,9,FALSE)</f>
        <v>2</v>
      </c>
      <c r="I1029" t="str">
        <f>VLOOKUP(A1029,'Medical Examinations'!A1028:N3363,10,FALSE)</f>
        <v>No</v>
      </c>
      <c r="J1029" t="str">
        <f>VLOOKUP(A1029,'Medical Examinations'!A1028:O3363,3,FALSE)</f>
        <v>Obesity</v>
      </c>
      <c r="K1029" t="str">
        <f>VLOOKUP(A1029,'Medical Examinations'!A1028:P3363,5,FALSE)</f>
        <v>Normal</v>
      </c>
      <c r="L1029" t="str">
        <f>VLOOKUP(A1029,Table1[#All],5,FALSE)</f>
        <v>09-Jul-1966</v>
      </c>
      <c r="M1029" s="16">
        <f>VLOOKUP(A1029,Table1[#All],8,FALSE)</f>
        <v>10976.25</v>
      </c>
      <c r="N1029" t="str">
        <f>VLOOKUP(A1029,Table1[#All],9,FALSE)</f>
        <v>tier - 3</v>
      </c>
      <c r="O1029" t="str">
        <f>VLOOKUP(A1029,Table1[#All],10,FALSE)</f>
        <v>tier - 2</v>
      </c>
      <c r="P1029" t="str">
        <f>VLOOKUP(A1029,Table1[#All],12,FALSE)</f>
        <v>R1012</v>
      </c>
      <c r="Q1029">
        <f>VLOOKUP(A1029,Table1[#All],6,FALSE)</f>
        <v>56</v>
      </c>
    </row>
    <row r="1030" spans="1:17" x14ac:dyDescent="0.3">
      <c r="A1030" s="10" t="s">
        <v>1341</v>
      </c>
      <c r="B1030" t="str">
        <f>VLOOKUP(A1030,'Customer Names'!A1029:E3364,5,FALSE)</f>
        <v>Bell</v>
      </c>
      <c r="C1030">
        <f>VLOOKUP(A1030,'Medical Examinations'!A1029:J3364,2,FALSE)</f>
        <v>28.1</v>
      </c>
      <c r="D1030">
        <f>VLOOKUP(A1030,'Medical Examinations'!A1029:J3364,4,FALSE)</f>
        <v>11.2</v>
      </c>
      <c r="E1030" t="str">
        <f>VLOOKUP(A1030,'Medical Examinations'!A1029:J3364,6,FALSE)</f>
        <v>No</v>
      </c>
      <c r="F1030" t="str">
        <f>VLOOKUP(A1030,'Medical Examinations'!A1029:K3364,7,FALSE)</f>
        <v>No</v>
      </c>
      <c r="G1030" t="str">
        <f>VLOOKUP(A1030,'Medical Examinations'!A1029:L3364,8,FALSE)</f>
        <v>No</v>
      </c>
      <c r="H1030">
        <f>VLOOKUP(A1030,'Medical Examinations'!A1029:M3364,9,FALSE)</f>
        <v>0</v>
      </c>
      <c r="I1030" t="str">
        <f>VLOOKUP(A1030,'Medical Examinations'!A1029:N3364,10,FALSE)</f>
        <v>No</v>
      </c>
      <c r="J1030" t="str">
        <f>VLOOKUP(A1030,'Medical Examinations'!A1029:O3364,3,FALSE)</f>
        <v>Over Weight</v>
      </c>
      <c r="K1030" t="str">
        <f>VLOOKUP(A1030,'Medical Examinations'!A1029:P3364,5,FALSE)</f>
        <v>Diabetes</v>
      </c>
      <c r="L1030" t="str">
        <f>VLOOKUP(A1030,Table1[#All],5,FALSE)</f>
        <v>19-Jun-1965</v>
      </c>
      <c r="M1030" s="16">
        <f>VLOOKUP(A1030,Table1[#All],8,FALSE)</f>
        <v>10965.45</v>
      </c>
      <c r="N1030" t="str">
        <f>VLOOKUP(A1030,Table1[#All],9,FALSE)</f>
        <v>tier - 3</v>
      </c>
      <c r="O1030" t="str">
        <f>VLOOKUP(A1030,Table1[#All],10,FALSE)</f>
        <v>tier - 2</v>
      </c>
      <c r="P1030" t="str">
        <f>VLOOKUP(A1030,Table1[#All],12,FALSE)</f>
        <v>R1011</v>
      </c>
      <c r="Q1030">
        <f>VLOOKUP(A1030,Table1[#All],6,FALSE)</f>
        <v>57</v>
      </c>
    </row>
    <row r="1031" spans="1:17" x14ac:dyDescent="0.3">
      <c r="A1031" s="10" t="s">
        <v>1340</v>
      </c>
      <c r="B1031" t="str">
        <f>VLOOKUP(A1031,'Customer Names'!A1030:E3365,5,FALSE)</f>
        <v>Dawes</v>
      </c>
      <c r="C1031">
        <f>VLOOKUP(A1031,'Medical Examinations'!A1030:J3365,2,FALSE)</f>
        <v>37.43</v>
      </c>
      <c r="D1031">
        <f>VLOOKUP(A1031,'Medical Examinations'!A1030:J3365,4,FALSE)</f>
        <v>4.3499999999999996</v>
      </c>
      <c r="E1031" t="str">
        <f>VLOOKUP(A1031,'Medical Examinations'!A1030:J3365,6,FALSE)</f>
        <v>Yes</v>
      </c>
      <c r="F1031" t="str">
        <f>VLOOKUP(A1031,'Medical Examinations'!A1030:K3365,7,FALSE)</f>
        <v>No</v>
      </c>
      <c r="G1031" t="str">
        <f>VLOOKUP(A1031,'Medical Examinations'!A1030:L3365,8,FALSE)</f>
        <v>Yes</v>
      </c>
      <c r="H1031">
        <f>VLOOKUP(A1031,'Medical Examinations'!A1030:M3365,9,FALSE)</f>
        <v>1</v>
      </c>
      <c r="I1031" t="str">
        <f>VLOOKUP(A1031,'Medical Examinations'!A1030:N3365,10,FALSE)</f>
        <v>No</v>
      </c>
      <c r="J1031" t="str">
        <f>VLOOKUP(A1031,'Medical Examinations'!A1030:O3365,3,FALSE)</f>
        <v>Obesity</v>
      </c>
      <c r="K1031" t="str">
        <f>VLOOKUP(A1031,'Medical Examinations'!A1030:P3365,5,FALSE)</f>
        <v>Normal</v>
      </c>
      <c r="L1031" t="str">
        <f>VLOOKUP(A1031,Table1[#All],5,FALSE)</f>
        <v>14-Aug-1969</v>
      </c>
      <c r="M1031" s="16">
        <f>VLOOKUP(A1031,Table1[#All],8,FALSE)</f>
        <v>10959.69</v>
      </c>
      <c r="N1031" t="str">
        <f>VLOOKUP(A1031,Table1[#All],9,FALSE)</f>
        <v>tier - 3</v>
      </c>
      <c r="O1031" t="str">
        <f>VLOOKUP(A1031,Table1[#All],10,FALSE)</f>
        <v>tier - 3</v>
      </c>
      <c r="P1031" t="str">
        <f>VLOOKUP(A1031,Table1[#All],12,FALSE)</f>
        <v>R1012</v>
      </c>
      <c r="Q1031">
        <f>VLOOKUP(A1031,Table1[#All],6,FALSE)</f>
        <v>53</v>
      </c>
    </row>
    <row r="1032" spans="1:17" x14ac:dyDescent="0.3">
      <c r="A1032" s="10" t="s">
        <v>1339</v>
      </c>
      <c r="B1032" t="str">
        <f>VLOOKUP(A1032,'Customer Names'!A1031:E3366,5,FALSE)</f>
        <v>Larios</v>
      </c>
      <c r="C1032">
        <f>VLOOKUP(A1032,'Medical Examinations'!A1031:J3366,2,FALSE)</f>
        <v>23.7</v>
      </c>
      <c r="D1032">
        <f>VLOOKUP(A1032,'Medical Examinations'!A1031:J3366,4,FALSE)</f>
        <v>10.45</v>
      </c>
      <c r="E1032" t="str">
        <f>VLOOKUP(A1032,'Medical Examinations'!A1031:J3366,6,FALSE)</f>
        <v>No</v>
      </c>
      <c r="F1032" t="str">
        <f>VLOOKUP(A1032,'Medical Examinations'!A1031:K3366,7,FALSE)</f>
        <v>No</v>
      </c>
      <c r="G1032" t="str">
        <f>VLOOKUP(A1032,'Medical Examinations'!A1031:L3366,8,FALSE)</f>
        <v>No</v>
      </c>
      <c r="H1032">
        <f>VLOOKUP(A1032,'Medical Examinations'!A1031:M3366,9,FALSE)</f>
        <v>0</v>
      </c>
      <c r="I1032" t="str">
        <f>VLOOKUP(A1032,'Medical Examinations'!A1031:N3366,10,FALSE)</f>
        <v>No</v>
      </c>
      <c r="J1032" t="str">
        <f>VLOOKUP(A1032,'Medical Examinations'!A1031:O3366,3,FALSE)</f>
        <v>Normal Weight</v>
      </c>
      <c r="K1032" t="str">
        <f>VLOOKUP(A1032,'Medical Examinations'!A1031:P3366,5,FALSE)</f>
        <v>Diabetes</v>
      </c>
      <c r="L1032" t="str">
        <f>VLOOKUP(A1032,Table1[#All],5,FALSE)</f>
        <v>04-Dec-1965</v>
      </c>
      <c r="M1032" s="16">
        <f>VLOOKUP(A1032,Table1[#All],8,FALSE)</f>
        <v>10959.33</v>
      </c>
      <c r="N1032" t="str">
        <f>VLOOKUP(A1032,Table1[#All],9,FALSE)</f>
        <v>tier - 3</v>
      </c>
      <c r="O1032" t="str">
        <f>VLOOKUP(A1032,Table1[#All],10,FALSE)</f>
        <v>tier - 3</v>
      </c>
      <c r="P1032" t="str">
        <f>VLOOKUP(A1032,Table1[#All],12,FALSE)</f>
        <v>R1011</v>
      </c>
      <c r="Q1032">
        <f>VLOOKUP(A1032,Table1[#All],6,FALSE)</f>
        <v>57</v>
      </c>
    </row>
    <row r="1033" spans="1:17" x14ac:dyDescent="0.3">
      <c r="A1033" s="10" t="s">
        <v>1338</v>
      </c>
      <c r="B1033" t="str">
        <f>VLOOKUP(A1033,'Customer Names'!A1032:E3367,5,FALSE)</f>
        <v>Yaremczuk</v>
      </c>
      <c r="C1033">
        <f>VLOOKUP(A1033,'Medical Examinations'!A1032:J3367,2,FALSE)</f>
        <v>24.795000000000002</v>
      </c>
      <c r="D1033">
        <f>VLOOKUP(A1033,'Medical Examinations'!A1032:J3367,4,FALSE)</f>
        <v>4.07</v>
      </c>
      <c r="E1033" t="str">
        <f>VLOOKUP(A1033,'Medical Examinations'!A1032:J3367,6,FALSE)</f>
        <v>Yes</v>
      </c>
      <c r="F1033" t="str">
        <f>VLOOKUP(A1033,'Medical Examinations'!A1032:K3367,7,FALSE)</f>
        <v>No</v>
      </c>
      <c r="G1033" t="str">
        <f>VLOOKUP(A1033,'Medical Examinations'!A1032:L3367,8,FALSE)</f>
        <v>Yes</v>
      </c>
      <c r="H1033">
        <f>VLOOKUP(A1033,'Medical Examinations'!A1032:M3367,9,FALSE)</f>
        <v>1</v>
      </c>
      <c r="I1033" t="str">
        <f>VLOOKUP(A1033,'Medical Examinations'!A1032:N3367,10,FALSE)</f>
        <v>No</v>
      </c>
      <c r="J1033" t="str">
        <f>VLOOKUP(A1033,'Medical Examinations'!A1032:O3367,3,FALSE)</f>
        <v>Normal Weight</v>
      </c>
      <c r="K1033" t="str">
        <f>VLOOKUP(A1033,'Medical Examinations'!A1032:P3367,5,FALSE)</f>
        <v>Normal</v>
      </c>
      <c r="L1033" t="str">
        <f>VLOOKUP(A1033,Table1[#All],5,FALSE)</f>
        <v>10-Nov-1969</v>
      </c>
      <c r="M1033" s="16">
        <f>VLOOKUP(A1033,Table1[#All],8,FALSE)</f>
        <v>10942.13</v>
      </c>
      <c r="N1033" t="str">
        <f>VLOOKUP(A1033,Table1[#All],9,FALSE)</f>
        <v>tier - 3</v>
      </c>
      <c r="O1033" t="str">
        <f>VLOOKUP(A1033,Table1[#All],10,FALSE)</f>
        <v>tier - 3</v>
      </c>
      <c r="P1033" t="str">
        <f>VLOOKUP(A1033,Table1[#All],12,FALSE)</f>
        <v>R1012</v>
      </c>
      <c r="Q1033">
        <f>VLOOKUP(A1033,Table1[#All],6,FALSE)</f>
        <v>53</v>
      </c>
    </row>
    <row r="1034" spans="1:17" x14ac:dyDescent="0.3">
      <c r="A1034" s="10" t="s">
        <v>1337</v>
      </c>
      <c r="B1034" t="str">
        <f>VLOOKUP(A1034,'Customer Names'!A1033:E3368,5,FALSE)</f>
        <v>Knight</v>
      </c>
      <c r="C1034">
        <f>VLOOKUP(A1034,'Medical Examinations'!A1033:J3368,2,FALSE)</f>
        <v>31.9</v>
      </c>
      <c r="D1034">
        <f>VLOOKUP(A1034,'Medical Examinations'!A1033:J3368,4,FALSE)</f>
        <v>8.34</v>
      </c>
      <c r="E1034" t="str">
        <f>VLOOKUP(A1034,'Medical Examinations'!A1033:J3368,6,FALSE)</f>
        <v>No</v>
      </c>
      <c r="F1034" t="str">
        <f>VLOOKUP(A1034,'Medical Examinations'!A1033:K3368,7,FALSE)</f>
        <v>No</v>
      </c>
      <c r="G1034" t="str">
        <f>VLOOKUP(A1034,'Medical Examinations'!A1033:L3368,8,FALSE)</f>
        <v>No</v>
      </c>
      <c r="H1034">
        <f>VLOOKUP(A1034,'Medical Examinations'!A1033:M3368,9,FALSE)</f>
        <v>0</v>
      </c>
      <c r="I1034" t="str">
        <f>VLOOKUP(A1034,'Medical Examinations'!A1033:N3368,10,FALSE)</f>
        <v>No</v>
      </c>
      <c r="J1034" t="str">
        <f>VLOOKUP(A1034,'Medical Examinations'!A1033:O3368,3,FALSE)</f>
        <v>Obesity</v>
      </c>
      <c r="K1034" t="str">
        <f>VLOOKUP(A1034,'Medical Examinations'!A1033:P3368,5,FALSE)</f>
        <v>Diabetes</v>
      </c>
      <c r="L1034" t="str">
        <f>VLOOKUP(A1034,Table1[#All],5,FALSE)</f>
        <v>12-Nov-1968</v>
      </c>
      <c r="M1034" s="16">
        <f>VLOOKUP(A1034,Table1[#All],8,FALSE)</f>
        <v>10928.85</v>
      </c>
      <c r="N1034" t="str">
        <f>VLOOKUP(A1034,Table1[#All],9,FALSE)</f>
        <v>tier - 3</v>
      </c>
      <c r="O1034" t="str">
        <f>VLOOKUP(A1034,Table1[#All],10,FALSE)</f>
        <v>tier - 3</v>
      </c>
      <c r="P1034" t="str">
        <f>VLOOKUP(A1034,Table1[#All],12,FALSE)</f>
        <v>R1013</v>
      </c>
      <c r="Q1034">
        <f>VLOOKUP(A1034,Table1[#All],6,FALSE)</f>
        <v>54</v>
      </c>
    </row>
    <row r="1035" spans="1:17" x14ac:dyDescent="0.3">
      <c r="A1035" s="10" t="s">
        <v>1336</v>
      </c>
      <c r="B1035" t="str">
        <f>VLOOKUP(A1035,'Customer Names'!A1034:E3369,5,FALSE)</f>
        <v>Eversman</v>
      </c>
      <c r="C1035">
        <f>VLOOKUP(A1035,'Medical Examinations'!A1034:J3369,2,FALSE)</f>
        <v>32.68</v>
      </c>
      <c r="D1035">
        <f>VLOOKUP(A1035,'Medical Examinations'!A1034:J3369,4,FALSE)</f>
        <v>7.41</v>
      </c>
      <c r="E1035" t="str">
        <f>VLOOKUP(A1035,'Medical Examinations'!A1034:J3369,6,FALSE)</f>
        <v>No</v>
      </c>
      <c r="F1035" t="str">
        <f>VLOOKUP(A1035,'Medical Examinations'!A1034:K3369,7,FALSE)</f>
        <v>No</v>
      </c>
      <c r="G1035" t="str">
        <f>VLOOKUP(A1035,'Medical Examinations'!A1034:L3369,8,FALSE)</f>
        <v>No</v>
      </c>
      <c r="H1035">
        <f>VLOOKUP(A1035,'Medical Examinations'!A1034:M3369,9,FALSE)</f>
        <v>0</v>
      </c>
      <c r="I1035" t="str">
        <f>VLOOKUP(A1035,'Medical Examinations'!A1034:N3369,10,FALSE)</f>
        <v>No</v>
      </c>
      <c r="J1035" t="str">
        <f>VLOOKUP(A1035,'Medical Examinations'!A1034:O3369,3,FALSE)</f>
        <v>Obesity</v>
      </c>
      <c r="K1035" t="str">
        <f>VLOOKUP(A1035,'Medical Examinations'!A1034:P3369,5,FALSE)</f>
        <v>Diabetes</v>
      </c>
      <c r="L1035" t="str">
        <f>VLOOKUP(A1035,Table1[#All],5,FALSE)</f>
        <v>13-Nov-1968</v>
      </c>
      <c r="M1035" s="16">
        <f>VLOOKUP(A1035,Table1[#All],8,FALSE)</f>
        <v>10923.93</v>
      </c>
      <c r="N1035" t="str">
        <f>VLOOKUP(A1035,Table1[#All],9,FALSE)</f>
        <v>tier - 3</v>
      </c>
      <c r="O1035" t="str">
        <f>VLOOKUP(A1035,Table1[#All],10,FALSE)</f>
        <v>tier - 1</v>
      </c>
      <c r="P1035" t="str">
        <f>VLOOKUP(A1035,Table1[#All],12,FALSE)</f>
        <v>R1024</v>
      </c>
      <c r="Q1035">
        <f>VLOOKUP(A1035,Table1[#All],6,FALSE)</f>
        <v>54</v>
      </c>
    </row>
    <row r="1036" spans="1:17" x14ac:dyDescent="0.3">
      <c r="A1036" s="10" t="s">
        <v>1335</v>
      </c>
      <c r="B1036" t="str">
        <f>VLOOKUP(A1036,'Customer Names'!A1035:E3370,5,FALSE)</f>
        <v>Hickory</v>
      </c>
      <c r="C1036">
        <f>VLOOKUP(A1036,'Medical Examinations'!A1035:J3370,2,FALSE)</f>
        <v>47.13</v>
      </c>
      <c r="D1036">
        <f>VLOOKUP(A1036,'Medical Examinations'!A1035:J3370,4,FALSE)</f>
        <v>4.3099999999999996</v>
      </c>
      <c r="E1036" t="str">
        <f>VLOOKUP(A1036,'Medical Examinations'!A1035:J3370,6,FALSE)</f>
        <v>No</v>
      </c>
      <c r="F1036" t="str">
        <f>VLOOKUP(A1036,'Medical Examinations'!A1035:K3370,7,FALSE)</f>
        <v>No</v>
      </c>
      <c r="G1036" t="str">
        <f>VLOOKUP(A1036,'Medical Examinations'!A1035:L3370,8,FALSE)</f>
        <v>No</v>
      </c>
      <c r="H1036">
        <f>VLOOKUP(A1036,'Medical Examinations'!A1035:M3370,9,FALSE)</f>
        <v>0</v>
      </c>
      <c r="I1036" t="str">
        <f>VLOOKUP(A1036,'Medical Examinations'!A1035:N3370,10,FALSE)</f>
        <v>No</v>
      </c>
      <c r="J1036" t="str">
        <f>VLOOKUP(A1036,'Medical Examinations'!A1035:O3370,3,FALSE)</f>
        <v>Obesity</v>
      </c>
      <c r="K1036" t="str">
        <f>VLOOKUP(A1036,'Medical Examinations'!A1035:P3370,5,FALSE)</f>
        <v>Normal</v>
      </c>
      <c r="L1036" t="str">
        <f>VLOOKUP(A1036,Table1[#All],5,FALSE)</f>
        <v>06-Sep-1994</v>
      </c>
      <c r="M1036" s="16">
        <f>VLOOKUP(A1036,Table1[#All],8,FALSE)</f>
        <v>10886.66</v>
      </c>
      <c r="N1036" t="str">
        <f>VLOOKUP(A1036,Table1[#All],9,FALSE)</f>
        <v>tier - 3</v>
      </c>
      <c r="O1036" t="str">
        <f>VLOOKUP(A1036,Table1[#All],10,FALSE)</f>
        <v>tier - 3</v>
      </c>
      <c r="P1036" t="str">
        <f>VLOOKUP(A1036,Table1[#All],12,FALSE)</f>
        <v>R1012</v>
      </c>
      <c r="Q1036">
        <f>VLOOKUP(A1036,Table1[#All],6,FALSE)</f>
        <v>28</v>
      </c>
    </row>
    <row r="1037" spans="1:17" x14ac:dyDescent="0.3">
      <c r="A1037" s="10" t="s">
        <v>1334</v>
      </c>
      <c r="B1037" t="str">
        <f>VLOOKUP(A1037,'Customer Names'!A1036:E3371,5,FALSE)</f>
        <v>Mooney</v>
      </c>
      <c r="C1037">
        <f>VLOOKUP(A1037,'Medical Examinations'!A1036:J3371,2,FALSE)</f>
        <v>36.67</v>
      </c>
      <c r="D1037">
        <f>VLOOKUP(A1037,'Medical Examinations'!A1036:J3371,4,FALSE)</f>
        <v>10.83</v>
      </c>
      <c r="E1037" t="str">
        <f>VLOOKUP(A1037,'Medical Examinations'!A1036:J3371,6,FALSE)</f>
        <v>No</v>
      </c>
      <c r="F1037" t="str">
        <f>VLOOKUP(A1037,'Medical Examinations'!A1036:K3371,7,FALSE)</f>
        <v>No</v>
      </c>
      <c r="G1037" t="str">
        <f>VLOOKUP(A1037,'Medical Examinations'!A1036:L3371,8,FALSE)</f>
        <v>No</v>
      </c>
      <c r="H1037">
        <f>VLOOKUP(A1037,'Medical Examinations'!A1036:M3371,9,FALSE)</f>
        <v>0</v>
      </c>
      <c r="I1037" t="str">
        <f>VLOOKUP(A1037,'Medical Examinations'!A1036:N3371,10,FALSE)</f>
        <v>No</v>
      </c>
      <c r="J1037" t="str">
        <f>VLOOKUP(A1037,'Medical Examinations'!A1036:O3371,3,FALSE)</f>
        <v>Obesity</v>
      </c>
      <c r="K1037" t="str">
        <f>VLOOKUP(A1037,'Medical Examinations'!A1036:P3371,5,FALSE)</f>
        <v>Diabetes</v>
      </c>
      <c r="L1037" t="str">
        <f>VLOOKUP(A1037,Table1[#All],5,FALSE)</f>
        <v>20-Dec-1971</v>
      </c>
      <c r="M1037" s="16">
        <f>VLOOKUP(A1037,Table1[#All],8,FALSE)</f>
        <v>10848.13</v>
      </c>
      <c r="N1037" t="str">
        <f>VLOOKUP(A1037,Table1[#All],9,FALSE)</f>
        <v>tier - 3</v>
      </c>
      <c r="O1037" t="str">
        <f>VLOOKUP(A1037,Table1[#All],10,FALSE)</f>
        <v>tier - 3</v>
      </c>
      <c r="P1037" t="str">
        <f>VLOOKUP(A1037,Table1[#All],12,FALSE)</f>
        <v>R1012</v>
      </c>
      <c r="Q1037">
        <f>VLOOKUP(A1037,Table1[#All],6,FALSE)</f>
        <v>51</v>
      </c>
    </row>
    <row r="1038" spans="1:17" x14ac:dyDescent="0.3">
      <c r="A1038" s="10" t="s">
        <v>1333</v>
      </c>
      <c r="B1038" t="str">
        <f>VLOOKUP(A1038,'Customer Names'!A1037:E3372,5,FALSE)</f>
        <v>Craighead</v>
      </c>
      <c r="C1038">
        <f>VLOOKUP(A1038,'Medical Examinations'!A1037:J3372,2,FALSE)</f>
        <v>33.630000000000003</v>
      </c>
      <c r="D1038">
        <f>VLOOKUP(A1038,'Medical Examinations'!A1037:J3372,4,FALSE)</f>
        <v>11.31</v>
      </c>
      <c r="E1038" t="str">
        <f>VLOOKUP(A1038,'Medical Examinations'!A1037:J3372,6,FALSE)</f>
        <v>No</v>
      </c>
      <c r="F1038" t="str">
        <f>VLOOKUP(A1038,'Medical Examinations'!A1037:K3372,7,FALSE)</f>
        <v>No</v>
      </c>
      <c r="G1038" t="str">
        <f>VLOOKUP(A1038,'Medical Examinations'!A1037:L3372,8,FALSE)</f>
        <v>No</v>
      </c>
      <c r="H1038">
        <f>VLOOKUP(A1038,'Medical Examinations'!A1037:M3372,9,FALSE)</f>
        <v>0</v>
      </c>
      <c r="I1038" t="str">
        <f>VLOOKUP(A1038,'Medical Examinations'!A1037:N3372,10,FALSE)</f>
        <v>No</v>
      </c>
      <c r="J1038" t="str">
        <f>VLOOKUP(A1038,'Medical Examinations'!A1037:O3372,3,FALSE)</f>
        <v>Obesity</v>
      </c>
      <c r="K1038" t="str">
        <f>VLOOKUP(A1038,'Medical Examinations'!A1037:P3372,5,FALSE)</f>
        <v>Diabetes</v>
      </c>
      <c r="L1038" t="str">
        <f>VLOOKUP(A1038,Table1[#All],5,FALSE)</f>
        <v>28-Jul-1968</v>
      </c>
      <c r="M1038" s="16">
        <f>VLOOKUP(A1038,Table1[#All],8,FALSE)</f>
        <v>10825.25</v>
      </c>
      <c r="N1038" t="str">
        <f>VLOOKUP(A1038,Table1[#All],9,FALSE)</f>
        <v>tier - 3</v>
      </c>
      <c r="O1038" t="str">
        <f>VLOOKUP(A1038,Table1[#All],10,FALSE)</f>
        <v>tier - 3</v>
      </c>
      <c r="P1038" t="str">
        <f>VLOOKUP(A1038,Table1[#All],12,FALSE)</f>
        <v>R1012</v>
      </c>
      <c r="Q1038">
        <f>VLOOKUP(A1038,Table1[#All],6,FALSE)</f>
        <v>54</v>
      </c>
    </row>
    <row r="1039" spans="1:17" x14ac:dyDescent="0.3">
      <c r="A1039" s="10" t="s">
        <v>1332</v>
      </c>
      <c r="B1039" t="str">
        <f>VLOOKUP(A1039,'Customer Names'!A1038:E3373,5,FALSE)</f>
        <v>Gardner</v>
      </c>
      <c r="C1039">
        <f>VLOOKUP(A1039,'Medical Examinations'!A1038:J3373,2,FALSE)</f>
        <v>32.67</v>
      </c>
      <c r="D1039">
        <f>VLOOKUP(A1039,'Medical Examinations'!A1038:J3373,4,FALSE)</f>
        <v>11.81</v>
      </c>
      <c r="E1039" t="str">
        <f>VLOOKUP(A1039,'Medical Examinations'!A1038:J3373,6,FALSE)</f>
        <v>Yes</v>
      </c>
      <c r="F1039" t="str">
        <f>VLOOKUP(A1039,'Medical Examinations'!A1038:K3373,7,FALSE)</f>
        <v>No</v>
      </c>
      <c r="G1039" t="str">
        <f>VLOOKUP(A1039,'Medical Examinations'!A1038:L3373,8,FALSE)</f>
        <v>No</v>
      </c>
      <c r="H1039">
        <f>VLOOKUP(A1039,'Medical Examinations'!A1038:M3373,9,FALSE)</f>
        <v>0</v>
      </c>
      <c r="I1039" t="str">
        <f>VLOOKUP(A1039,'Medical Examinations'!A1038:N3373,10,FALSE)</f>
        <v>No</v>
      </c>
      <c r="J1039" t="str">
        <f>VLOOKUP(A1039,'Medical Examinations'!A1038:O3373,3,FALSE)</f>
        <v>Obesity</v>
      </c>
      <c r="K1039" t="str">
        <f>VLOOKUP(A1039,'Medical Examinations'!A1038:P3373,5,FALSE)</f>
        <v>Diabetes</v>
      </c>
      <c r="L1039" t="str">
        <f>VLOOKUP(A1039,Table1[#All],5,FALSE)</f>
        <v>02-Oct-1967</v>
      </c>
      <c r="M1039" s="16">
        <f>VLOOKUP(A1039,Table1[#All],8,FALSE)</f>
        <v>10807.49</v>
      </c>
      <c r="N1039" t="str">
        <f>VLOOKUP(A1039,Table1[#All],9,FALSE)</f>
        <v>tier - 3</v>
      </c>
      <c r="O1039" t="str">
        <f>VLOOKUP(A1039,Table1[#All],10,FALSE)</f>
        <v>tier - 2</v>
      </c>
      <c r="P1039" t="str">
        <f>VLOOKUP(A1039,Table1[#All],12,FALSE)</f>
        <v>R1013</v>
      </c>
      <c r="Q1039">
        <f>VLOOKUP(A1039,Table1[#All],6,FALSE)</f>
        <v>55</v>
      </c>
    </row>
    <row r="1040" spans="1:17" x14ac:dyDescent="0.3">
      <c r="A1040" s="10" t="s">
        <v>1331</v>
      </c>
      <c r="B1040" t="str">
        <f>VLOOKUP(A1040,'Customer Names'!A1039:E3374,5,FALSE)</f>
        <v>Lohrenz</v>
      </c>
      <c r="C1040">
        <f>VLOOKUP(A1040,'Medical Examinations'!A1039:J3374,2,FALSE)</f>
        <v>33.299999999999997</v>
      </c>
      <c r="D1040">
        <f>VLOOKUP(A1040,'Medical Examinations'!A1039:J3374,4,FALSE)</f>
        <v>8.26</v>
      </c>
      <c r="E1040" t="str">
        <f>VLOOKUP(A1040,'Medical Examinations'!A1039:J3374,6,FALSE)</f>
        <v>Yes</v>
      </c>
      <c r="F1040" t="str">
        <f>VLOOKUP(A1040,'Medical Examinations'!A1039:K3374,7,FALSE)</f>
        <v>No</v>
      </c>
      <c r="G1040" t="str">
        <f>VLOOKUP(A1040,'Medical Examinations'!A1039:L3374,8,FALSE)</f>
        <v>No</v>
      </c>
      <c r="H1040">
        <f>VLOOKUP(A1040,'Medical Examinations'!A1039:M3374,9,FALSE)</f>
        <v>2</v>
      </c>
      <c r="I1040" t="str">
        <f>VLOOKUP(A1040,'Medical Examinations'!A1039:N3374,10,FALSE)</f>
        <v>No</v>
      </c>
      <c r="J1040" t="str">
        <f>VLOOKUP(A1040,'Medical Examinations'!A1039:O3374,3,FALSE)</f>
        <v>Obesity</v>
      </c>
      <c r="K1040" t="str">
        <f>VLOOKUP(A1040,'Medical Examinations'!A1039:P3374,5,FALSE)</f>
        <v>Diabetes</v>
      </c>
      <c r="L1040" t="str">
        <f>VLOOKUP(A1040,Table1[#All],5,FALSE)</f>
        <v>18-Dec-1970</v>
      </c>
      <c r="M1040" s="16">
        <f>VLOOKUP(A1040,Table1[#All],8,FALSE)</f>
        <v>10806.84</v>
      </c>
      <c r="N1040" t="str">
        <f>VLOOKUP(A1040,Table1[#All],9,FALSE)</f>
        <v>tier - 3</v>
      </c>
      <c r="O1040" t="str">
        <f>VLOOKUP(A1040,Table1[#All],10,FALSE)</f>
        <v>tier - 2</v>
      </c>
      <c r="P1040" t="str">
        <f>VLOOKUP(A1040,Table1[#All],12,FALSE)</f>
        <v>R1011</v>
      </c>
      <c r="Q1040">
        <f>VLOOKUP(A1040,Table1[#All],6,FALSE)</f>
        <v>52</v>
      </c>
    </row>
    <row r="1041" spans="1:17" x14ac:dyDescent="0.3">
      <c r="A1041" s="10" t="s">
        <v>1330</v>
      </c>
      <c r="B1041" t="str">
        <f>VLOOKUP(A1041,'Customer Names'!A1040:E3375,5,FALSE)</f>
        <v>Demise</v>
      </c>
      <c r="C1041">
        <f>VLOOKUP(A1041,'Medical Examinations'!A1040:J3375,2,FALSE)</f>
        <v>30.78</v>
      </c>
      <c r="D1041">
        <f>VLOOKUP(A1041,'Medical Examinations'!A1040:J3375,4,FALSE)</f>
        <v>10.74</v>
      </c>
      <c r="E1041" t="str">
        <f>VLOOKUP(A1041,'Medical Examinations'!A1040:J3375,6,FALSE)</f>
        <v>Yes</v>
      </c>
      <c r="F1041" t="str">
        <f>VLOOKUP(A1041,'Medical Examinations'!A1040:K3375,7,FALSE)</f>
        <v>No</v>
      </c>
      <c r="G1041" t="str">
        <f>VLOOKUP(A1041,'Medical Examinations'!A1040:L3375,8,FALSE)</f>
        <v>No</v>
      </c>
      <c r="H1041">
        <f>VLOOKUP(A1041,'Medical Examinations'!A1040:M3375,9,FALSE)</f>
        <v>2</v>
      </c>
      <c r="I1041" t="str">
        <f>VLOOKUP(A1041,'Medical Examinations'!A1040:N3375,10,FALSE)</f>
        <v>No</v>
      </c>
      <c r="J1041" t="str">
        <f>VLOOKUP(A1041,'Medical Examinations'!A1040:O3375,3,FALSE)</f>
        <v>Obesity</v>
      </c>
      <c r="K1041" t="str">
        <f>VLOOKUP(A1041,'Medical Examinations'!A1040:P3375,5,FALSE)</f>
        <v>Diabetes</v>
      </c>
      <c r="L1041" t="str">
        <f>VLOOKUP(A1041,Table1[#All],5,FALSE)</f>
        <v>28-Oct-1970</v>
      </c>
      <c r="M1041" s="16">
        <f>VLOOKUP(A1041,Table1[#All],8,FALSE)</f>
        <v>10797.34</v>
      </c>
      <c r="N1041" t="str">
        <f>VLOOKUP(A1041,Table1[#All],9,FALSE)</f>
        <v>tier - 3</v>
      </c>
      <c r="O1041" t="str">
        <f>VLOOKUP(A1041,Table1[#All],10,FALSE)</f>
        <v>tier - 2</v>
      </c>
      <c r="P1041" t="str">
        <f>VLOOKUP(A1041,Table1[#All],12,FALSE)</f>
        <v>R1023</v>
      </c>
      <c r="Q1041">
        <f>VLOOKUP(A1041,Table1[#All],6,FALSE)</f>
        <v>52</v>
      </c>
    </row>
    <row r="1042" spans="1:17" x14ac:dyDescent="0.3">
      <c r="A1042" s="10" t="s">
        <v>1329</v>
      </c>
      <c r="B1042" t="str">
        <f>VLOOKUP(A1042,'Customer Names'!A1041:E3376,5,FALSE)</f>
        <v>Nelson</v>
      </c>
      <c r="C1042">
        <f>VLOOKUP(A1042,'Medical Examinations'!A1041:J3376,2,FALSE)</f>
        <v>28.975000000000001</v>
      </c>
      <c r="D1042">
        <f>VLOOKUP(A1042,'Medical Examinations'!A1041:J3376,4,FALSE)</f>
        <v>7.69</v>
      </c>
      <c r="E1042" t="str">
        <f>VLOOKUP(A1042,'Medical Examinations'!A1041:J3376,6,FALSE)</f>
        <v>Yes</v>
      </c>
      <c r="F1042" t="str">
        <f>VLOOKUP(A1042,'Medical Examinations'!A1041:K3376,7,FALSE)</f>
        <v>No</v>
      </c>
      <c r="G1042" t="str">
        <f>VLOOKUP(A1042,'Medical Examinations'!A1041:L3376,8,FALSE)</f>
        <v>No</v>
      </c>
      <c r="H1042">
        <f>VLOOKUP(A1042,'Medical Examinations'!A1041:M3376,9,FALSE)</f>
        <v>0</v>
      </c>
      <c r="I1042" t="str">
        <f>VLOOKUP(A1042,'Medical Examinations'!A1041:N3376,10,FALSE)</f>
        <v>No</v>
      </c>
      <c r="J1042" t="str">
        <f>VLOOKUP(A1042,'Medical Examinations'!A1041:O3376,3,FALSE)</f>
        <v>Over Weight</v>
      </c>
      <c r="K1042" t="str">
        <f>VLOOKUP(A1042,'Medical Examinations'!A1041:P3376,5,FALSE)</f>
        <v>Diabetes</v>
      </c>
      <c r="L1042" t="str">
        <f>VLOOKUP(A1042,Table1[#All],5,FALSE)</f>
        <v>23-Oct-1967</v>
      </c>
      <c r="M1042" s="16">
        <f>VLOOKUP(A1042,Table1[#All],8,FALSE)</f>
        <v>10796.35</v>
      </c>
      <c r="N1042" t="str">
        <f>VLOOKUP(A1042,Table1[#All],9,FALSE)</f>
        <v>tier - 3</v>
      </c>
      <c r="O1042" t="str">
        <f>VLOOKUP(A1042,Table1[#All],10,FALSE)</f>
        <v>tier - 1</v>
      </c>
      <c r="P1042" t="str">
        <f>VLOOKUP(A1042,Table1[#All],12,FALSE)</f>
        <v>R1019</v>
      </c>
      <c r="Q1042">
        <f>VLOOKUP(A1042,Table1[#All],6,FALSE)</f>
        <v>55</v>
      </c>
    </row>
    <row r="1043" spans="1:17" x14ac:dyDescent="0.3">
      <c r="A1043" s="10" t="s">
        <v>1328</v>
      </c>
      <c r="B1043" t="str">
        <f>VLOOKUP(A1043,'Customer Names'!A1042:E3377,5,FALSE)</f>
        <v>Guitard</v>
      </c>
      <c r="C1043">
        <f>VLOOKUP(A1043,'Medical Examinations'!A1042:J3377,2,FALSE)</f>
        <v>33.4</v>
      </c>
      <c r="D1043">
        <f>VLOOKUP(A1043,'Medical Examinations'!A1042:J3377,4,FALSE)</f>
        <v>4.84</v>
      </c>
      <c r="E1043" t="str">
        <f>VLOOKUP(A1043,'Medical Examinations'!A1042:J3377,6,FALSE)</f>
        <v>No</v>
      </c>
      <c r="F1043" t="str">
        <f>VLOOKUP(A1043,'Medical Examinations'!A1042:K3377,7,FALSE)</f>
        <v>No</v>
      </c>
      <c r="G1043" t="str">
        <f>VLOOKUP(A1043,'Medical Examinations'!A1042:L3377,8,FALSE)</f>
        <v>No</v>
      </c>
      <c r="H1043">
        <f>VLOOKUP(A1043,'Medical Examinations'!A1042:M3377,9,FALSE)</f>
        <v>0</v>
      </c>
      <c r="I1043" t="str">
        <f>VLOOKUP(A1043,'Medical Examinations'!A1042:N3377,10,FALSE)</f>
        <v>No</v>
      </c>
      <c r="J1043" t="str">
        <f>VLOOKUP(A1043,'Medical Examinations'!A1042:O3377,3,FALSE)</f>
        <v>Obesity</v>
      </c>
      <c r="K1043" t="str">
        <f>VLOOKUP(A1043,'Medical Examinations'!A1042:P3377,5,FALSE)</f>
        <v>Normal</v>
      </c>
      <c r="L1043" t="str">
        <f>VLOOKUP(A1043,Table1[#All],5,FALSE)</f>
        <v>24-Dec-1999</v>
      </c>
      <c r="M1043" s="16">
        <f>VLOOKUP(A1043,Table1[#All],8,FALSE)</f>
        <v>10795.94</v>
      </c>
      <c r="N1043" t="str">
        <f>VLOOKUP(A1043,Table1[#All],9,FALSE)</f>
        <v>tier - 3</v>
      </c>
      <c r="O1043" t="str">
        <f>VLOOKUP(A1043,Table1[#All],10,FALSE)</f>
        <v>tier - 1</v>
      </c>
      <c r="P1043" t="str">
        <f>VLOOKUP(A1043,Table1[#All],12,FALSE)</f>
        <v>R1011</v>
      </c>
      <c r="Q1043">
        <f>VLOOKUP(A1043,Table1[#All],6,FALSE)</f>
        <v>23</v>
      </c>
    </row>
    <row r="1044" spans="1:17" x14ac:dyDescent="0.3">
      <c r="A1044" s="10" t="s">
        <v>1327</v>
      </c>
      <c r="B1044" t="str">
        <f>VLOOKUP(A1044,'Customer Names'!A1043:E3378,5,FALSE)</f>
        <v>Navas</v>
      </c>
      <c r="C1044">
        <f>VLOOKUP(A1044,'Medical Examinations'!A1043:J3378,2,FALSE)</f>
        <v>21.5</v>
      </c>
      <c r="D1044">
        <f>VLOOKUP(A1044,'Medical Examinations'!A1043:J3378,4,FALSE)</f>
        <v>9.77</v>
      </c>
      <c r="E1044" t="str">
        <f>VLOOKUP(A1044,'Medical Examinations'!A1043:J3378,6,FALSE)</f>
        <v>Yes</v>
      </c>
      <c r="F1044" t="str">
        <f>VLOOKUP(A1044,'Medical Examinations'!A1043:K3378,7,FALSE)</f>
        <v>No</v>
      </c>
      <c r="G1044" t="str">
        <f>VLOOKUP(A1044,'Medical Examinations'!A1043:L3378,8,FALSE)</f>
        <v>No</v>
      </c>
      <c r="H1044">
        <f>VLOOKUP(A1044,'Medical Examinations'!A1043:M3378,9,FALSE)</f>
        <v>0</v>
      </c>
      <c r="I1044" t="str">
        <f>VLOOKUP(A1044,'Medical Examinations'!A1043:N3378,10,FALSE)</f>
        <v>No</v>
      </c>
      <c r="J1044" t="str">
        <f>VLOOKUP(A1044,'Medical Examinations'!A1043:O3378,3,FALSE)</f>
        <v>Normal Weight</v>
      </c>
      <c r="K1044" t="str">
        <f>VLOOKUP(A1044,'Medical Examinations'!A1043:P3378,5,FALSE)</f>
        <v>Diabetes</v>
      </c>
      <c r="L1044" t="str">
        <f>VLOOKUP(A1044,Table1[#All],5,FALSE)</f>
        <v>11-Nov-1967</v>
      </c>
      <c r="M1044" s="16">
        <f>VLOOKUP(A1044,Table1[#All],8,FALSE)</f>
        <v>10791.96</v>
      </c>
      <c r="N1044" t="str">
        <f>VLOOKUP(A1044,Table1[#All],9,FALSE)</f>
        <v>tier - 3</v>
      </c>
      <c r="O1044" t="str">
        <f>VLOOKUP(A1044,Table1[#All],10,FALSE)</f>
        <v>tier - 2</v>
      </c>
      <c r="P1044" t="str">
        <f>VLOOKUP(A1044,Table1[#All],12,FALSE)</f>
        <v>R1011</v>
      </c>
      <c r="Q1044">
        <f>VLOOKUP(A1044,Table1[#All],6,FALSE)</f>
        <v>55</v>
      </c>
    </row>
    <row r="1045" spans="1:17" x14ac:dyDescent="0.3">
      <c r="A1045" s="10" t="s">
        <v>1326</v>
      </c>
      <c r="B1045" t="str">
        <f>VLOOKUP(A1045,'Customer Names'!A1044:E3379,5,FALSE)</f>
        <v>Ptucha</v>
      </c>
      <c r="C1045">
        <f>VLOOKUP(A1045,'Medical Examinations'!A1044:J3379,2,FALSE)</f>
        <v>38.14</v>
      </c>
      <c r="D1045">
        <f>VLOOKUP(A1045,'Medical Examinations'!A1044:J3379,4,FALSE)</f>
        <v>5.84</v>
      </c>
      <c r="E1045" t="str">
        <f>VLOOKUP(A1045,'Medical Examinations'!A1044:J3379,6,FALSE)</f>
        <v>No</v>
      </c>
      <c r="F1045" t="str">
        <f>VLOOKUP(A1045,'Medical Examinations'!A1044:K3379,7,FALSE)</f>
        <v>No</v>
      </c>
      <c r="G1045" t="str">
        <f>VLOOKUP(A1045,'Medical Examinations'!A1044:L3379,8,FALSE)</f>
        <v>No</v>
      </c>
      <c r="H1045">
        <f>VLOOKUP(A1045,'Medical Examinations'!A1044:M3379,9,FALSE)</f>
        <v>0</v>
      </c>
      <c r="I1045" t="str">
        <f>VLOOKUP(A1045,'Medical Examinations'!A1044:N3379,10,FALSE)</f>
        <v>No</v>
      </c>
      <c r="J1045" t="str">
        <f>VLOOKUP(A1045,'Medical Examinations'!A1044:O3379,3,FALSE)</f>
        <v>Obesity</v>
      </c>
      <c r="K1045" t="str">
        <f>VLOOKUP(A1045,'Medical Examinations'!A1044:P3379,5,FALSE)</f>
        <v>Prediabetes</v>
      </c>
      <c r="L1045" t="str">
        <f>VLOOKUP(A1045,Table1[#All],5,FALSE)</f>
        <v>25-Nov-1989</v>
      </c>
      <c r="M1045" s="16">
        <f>VLOOKUP(A1045,Table1[#All],8,FALSE)</f>
        <v>10769.75</v>
      </c>
      <c r="N1045" t="str">
        <f>VLOOKUP(A1045,Table1[#All],9,FALSE)</f>
        <v>tier - 3</v>
      </c>
      <c r="O1045" t="str">
        <f>VLOOKUP(A1045,Table1[#All],10,FALSE)</f>
        <v>tier - 2</v>
      </c>
      <c r="P1045" t="str">
        <f>VLOOKUP(A1045,Table1[#All],12,FALSE)</f>
        <v>R1022</v>
      </c>
      <c r="Q1045">
        <f>VLOOKUP(A1045,Table1[#All],6,FALSE)</f>
        <v>33</v>
      </c>
    </row>
    <row r="1046" spans="1:17" x14ac:dyDescent="0.3">
      <c r="A1046" s="10" t="s">
        <v>1325</v>
      </c>
      <c r="B1046" t="str">
        <f>VLOOKUP(A1046,'Customer Names'!A1045:E3380,5,FALSE)</f>
        <v>Kirouac</v>
      </c>
      <c r="C1046">
        <f>VLOOKUP(A1046,'Medical Examinations'!A1045:J3380,2,FALSE)</f>
        <v>35.42</v>
      </c>
      <c r="D1046">
        <f>VLOOKUP(A1046,'Medical Examinations'!A1045:J3380,4,FALSE)</f>
        <v>8.6999999999999993</v>
      </c>
      <c r="E1046" t="str">
        <f>VLOOKUP(A1046,'Medical Examinations'!A1045:J3380,6,FALSE)</f>
        <v>Yes</v>
      </c>
      <c r="F1046" t="str">
        <f>VLOOKUP(A1046,'Medical Examinations'!A1045:K3380,7,FALSE)</f>
        <v>No</v>
      </c>
      <c r="G1046" t="str">
        <f>VLOOKUP(A1046,'Medical Examinations'!A1045:L3380,8,FALSE)</f>
        <v>No</v>
      </c>
      <c r="H1046">
        <f>VLOOKUP(A1046,'Medical Examinations'!A1045:M3380,9,FALSE)</f>
        <v>1</v>
      </c>
      <c r="I1046" t="str">
        <f>VLOOKUP(A1046,'Medical Examinations'!A1045:N3380,10,FALSE)</f>
        <v>No</v>
      </c>
      <c r="J1046" t="str">
        <f>VLOOKUP(A1046,'Medical Examinations'!A1045:O3380,3,FALSE)</f>
        <v>Obesity</v>
      </c>
      <c r="K1046" t="str">
        <f>VLOOKUP(A1046,'Medical Examinations'!A1045:P3380,5,FALSE)</f>
        <v>Diabetes</v>
      </c>
      <c r="L1046" t="str">
        <f>VLOOKUP(A1046,Table1[#All],5,FALSE)</f>
        <v>29-Aug-1986</v>
      </c>
      <c r="M1046" s="16">
        <f>VLOOKUP(A1046,Table1[#All],8,FALSE)</f>
        <v>10749.02</v>
      </c>
      <c r="N1046" t="str">
        <f>VLOOKUP(A1046,Table1[#All],9,FALSE)</f>
        <v>tier - 3</v>
      </c>
      <c r="O1046" t="str">
        <f>VLOOKUP(A1046,Table1[#All],10,FALSE)</f>
        <v>tier - 1</v>
      </c>
      <c r="P1046" t="str">
        <f>VLOOKUP(A1046,Table1[#All],12,FALSE)</f>
        <v>R1026</v>
      </c>
      <c r="Q1046">
        <f>VLOOKUP(A1046,Table1[#All],6,FALSE)</f>
        <v>36</v>
      </c>
    </row>
    <row r="1047" spans="1:17" x14ac:dyDescent="0.3">
      <c r="A1047" s="10" t="s">
        <v>1324</v>
      </c>
      <c r="B1047" t="str">
        <f>VLOOKUP(A1047,'Customer Names'!A1046:E3381,5,FALSE)</f>
        <v>Toews</v>
      </c>
      <c r="C1047">
        <f>VLOOKUP(A1047,'Medical Examinations'!A1046:J3381,2,FALSE)</f>
        <v>35.625</v>
      </c>
      <c r="D1047">
        <f>VLOOKUP(A1047,'Medical Examinations'!A1046:J3381,4,FALSE)</f>
        <v>10.79</v>
      </c>
      <c r="E1047" t="str">
        <f>VLOOKUP(A1047,'Medical Examinations'!A1046:J3381,6,FALSE)</f>
        <v>No</v>
      </c>
      <c r="F1047" t="str">
        <f>VLOOKUP(A1047,'Medical Examinations'!A1046:K3381,7,FALSE)</f>
        <v>No</v>
      </c>
      <c r="G1047" t="str">
        <f>VLOOKUP(A1047,'Medical Examinations'!A1046:L3381,8,FALSE)</f>
        <v>No</v>
      </c>
      <c r="H1047">
        <f>VLOOKUP(A1047,'Medical Examinations'!A1046:M3381,9,FALSE)</f>
        <v>0</v>
      </c>
      <c r="I1047" t="str">
        <f>VLOOKUP(A1047,'Medical Examinations'!A1046:N3381,10,FALSE)</f>
        <v>No</v>
      </c>
      <c r="J1047" t="str">
        <f>VLOOKUP(A1047,'Medical Examinations'!A1046:O3381,3,FALSE)</f>
        <v>Obesity</v>
      </c>
      <c r="K1047" t="str">
        <f>VLOOKUP(A1047,'Medical Examinations'!A1046:P3381,5,FALSE)</f>
        <v>Diabetes</v>
      </c>
      <c r="L1047" t="str">
        <f>VLOOKUP(A1047,Table1[#All],5,FALSE)</f>
        <v>09-Dec-1974</v>
      </c>
      <c r="M1047" s="16">
        <f>VLOOKUP(A1047,Table1[#All],8,FALSE)</f>
        <v>10736.87</v>
      </c>
      <c r="N1047" t="str">
        <f>VLOOKUP(A1047,Table1[#All],9,FALSE)</f>
        <v>tier - 3</v>
      </c>
      <c r="O1047" t="str">
        <f>VLOOKUP(A1047,Table1[#All],10,FALSE)</f>
        <v>tier - 1</v>
      </c>
      <c r="P1047" t="str">
        <f>VLOOKUP(A1047,Table1[#All],12,FALSE)</f>
        <v>R1016</v>
      </c>
      <c r="Q1047">
        <f>VLOOKUP(A1047,Table1[#All],6,FALSE)</f>
        <v>48</v>
      </c>
    </row>
    <row r="1048" spans="1:17" x14ac:dyDescent="0.3">
      <c r="A1048" s="10" t="s">
        <v>1323</v>
      </c>
      <c r="B1048" t="str">
        <f>VLOOKUP(A1048,'Customer Names'!A1047:E3382,5,FALSE)</f>
        <v>Perry</v>
      </c>
      <c r="C1048">
        <f>VLOOKUP(A1048,'Medical Examinations'!A1047:J3382,2,FALSE)</f>
        <v>45.51</v>
      </c>
      <c r="D1048">
        <f>VLOOKUP(A1048,'Medical Examinations'!A1047:J3382,4,FALSE)</f>
        <v>4.32</v>
      </c>
      <c r="E1048" t="str">
        <f>VLOOKUP(A1048,'Medical Examinations'!A1047:J3382,6,FALSE)</f>
        <v>No</v>
      </c>
      <c r="F1048" t="str">
        <f>VLOOKUP(A1048,'Medical Examinations'!A1047:K3382,7,FALSE)</f>
        <v>No</v>
      </c>
      <c r="G1048" t="str">
        <f>VLOOKUP(A1048,'Medical Examinations'!A1047:L3382,8,FALSE)</f>
        <v>No</v>
      </c>
      <c r="H1048">
        <f>VLOOKUP(A1048,'Medical Examinations'!A1047:M3382,9,FALSE)</f>
        <v>1</v>
      </c>
      <c r="I1048" t="str">
        <f>VLOOKUP(A1048,'Medical Examinations'!A1047:N3382,10,FALSE)</f>
        <v>No</v>
      </c>
      <c r="J1048" t="str">
        <f>VLOOKUP(A1048,'Medical Examinations'!A1047:O3382,3,FALSE)</f>
        <v>Obesity</v>
      </c>
      <c r="K1048" t="str">
        <f>VLOOKUP(A1048,'Medical Examinations'!A1047:P3382,5,FALSE)</f>
        <v>Normal</v>
      </c>
      <c r="L1048" t="str">
        <f>VLOOKUP(A1048,Table1[#All],5,FALSE)</f>
        <v>25-Jun-1992</v>
      </c>
      <c r="M1048" s="16">
        <f>VLOOKUP(A1048,Table1[#All],8,FALSE)</f>
        <v>10719.57</v>
      </c>
      <c r="N1048" t="str">
        <f>VLOOKUP(A1048,Table1[#All],9,FALSE)</f>
        <v>tier - 3</v>
      </c>
      <c r="O1048" t="str">
        <f>VLOOKUP(A1048,Table1[#All],10,FALSE)</f>
        <v>tier - 1</v>
      </c>
      <c r="P1048" t="str">
        <f>VLOOKUP(A1048,Table1[#All],12,FALSE)</f>
        <v>R1012</v>
      </c>
      <c r="Q1048">
        <f>VLOOKUP(A1048,Table1[#All],6,FALSE)</f>
        <v>30</v>
      </c>
    </row>
    <row r="1049" spans="1:17" x14ac:dyDescent="0.3">
      <c r="A1049" s="10" t="s">
        <v>1322</v>
      </c>
      <c r="B1049" t="str">
        <f>VLOOKUP(A1049,'Customer Names'!A1048:E3383,5,FALSE)</f>
        <v>Kretz</v>
      </c>
      <c r="C1049">
        <f>VLOOKUP(A1049,'Medical Examinations'!A1048:J3383,2,FALSE)</f>
        <v>37.1</v>
      </c>
      <c r="D1049">
        <f>VLOOKUP(A1049,'Medical Examinations'!A1048:J3383,4,FALSE)</f>
        <v>7.19</v>
      </c>
      <c r="E1049" t="str">
        <f>VLOOKUP(A1049,'Medical Examinations'!A1048:J3383,6,FALSE)</f>
        <v>Yes</v>
      </c>
      <c r="F1049" t="str">
        <f>VLOOKUP(A1049,'Medical Examinations'!A1048:K3383,7,FALSE)</f>
        <v>No</v>
      </c>
      <c r="G1049" t="str">
        <f>VLOOKUP(A1049,'Medical Examinations'!A1048:L3383,8,FALSE)</f>
        <v>No</v>
      </c>
      <c r="H1049">
        <f>VLOOKUP(A1049,'Medical Examinations'!A1048:M3383,9,FALSE)</f>
        <v>0</v>
      </c>
      <c r="I1049" t="str">
        <f>VLOOKUP(A1049,'Medical Examinations'!A1048:N3383,10,FALSE)</f>
        <v>No</v>
      </c>
      <c r="J1049" t="str">
        <f>VLOOKUP(A1049,'Medical Examinations'!A1048:O3383,3,FALSE)</f>
        <v>Obesity</v>
      </c>
      <c r="K1049" t="str">
        <f>VLOOKUP(A1049,'Medical Examinations'!A1048:P3383,5,FALSE)</f>
        <v>Diabetes</v>
      </c>
      <c r="L1049" t="str">
        <f>VLOOKUP(A1049,Table1[#All],5,FALSE)</f>
        <v>05-Oct-1967</v>
      </c>
      <c r="M1049" s="16">
        <f>VLOOKUP(A1049,Table1[#All],8,FALSE)</f>
        <v>10713.64</v>
      </c>
      <c r="N1049" t="str">
        <f>VLOOKUP(A1049,Table1[#All],9,FALSE)</f>
        <v>tier - 3</v>
      </c>
      <c r="O1049" t="str">
        <f>VLOOKUP(A1049,Table1[#All],10,FALSE)</f>
        <v>tier - 3</v>
      </c>
      <c r="P1049" t="str">
        <f>VLOOKUP(A1049,Table1[#All],12,FALSE)</f>
        <v>R1011</v>
      </c>
      <c r="Q1049">
        <f>VLOOKUP(A1049,Table1[#All],6,FALSE)</f>
        <v>55</v>
      </c>
    </row>
    <row r="1050" spans="1:17" x14ac:dyDescent="0.3">
      <c r="A1050" s="10" t="s">
        <v>1321</v>
      </c>
      <c r="B1050" t="str">
        <f>VLOOKUP(A1050,'Customer Names'!A1049:E3384,5,FALSE)</f>
        <v>Hempel</v>
      </c>
      <c r="C1050">
        <f>VLOOKUP(A1050,'Medical Examinations'!A1049:J3384,2,FALSE)</f>
        <v>30.5</v>
      </c>
      <c r="D1050">
        <f>VLOOKUP(A1050,'Medical Examinations'!A1049:J3384,4,FALSE)</f>
        <v>11.94</v>
      </c>
      <c r="E1050" t="str">
        <f>VLOOKUP(A1050,'Medical Examinations'!A1049:J3384,6,FALSE)</f>
        <v>Yes</v>
      </c>
      <c r="F1050" t="str">
        <f>VLOOKUP(A1050,'Medical Examinations'!A1049:K3384,7,FALSE)</f>
        <v>No</v>
      </c>
      <c r="G1050" t="str">
        <f>VLOOKUP(A1050,'Medical Examinations'!A1049:L3384,8,FALSE)</f>
        <v>No</v>
      </c>
      <c r="H1050">
        <f>VLOOKUP(A1050,'Medical Examinations'!A1049:M3384,9,FALSE)</f>
        <v>0</v>
      </c>
      <c r="I1050" t="str">
        <f>VLOOKUP(A1050,'Medical Examinations'!A1049:N3384,10,FALSE)</f>
        <v>No</v>
      </c>
      <c r="J1050" t="str">
        <f>VLOOKUP(A1050,'Medical Examinations'!A1049:O3384,3,FALSE)</f>
        <v>Obesity</v>
      </c>
      <c r="K1050" t="str">
        <f>VLOOKUP(A1050,'Medical Examinations'!A1049:P3384,5,FALSE)</f>
        <v>Diabetes</v>
      </c>
      <c r="L1050" t="str">
        <f>VLOOKUP(A1050,Table1[#All],5,FALSE)</f>
        <v>30-Jul-1967</v>
      </c>
      <c r="M1050" s="16">
        <f>VLOOKUP(A1050,Table1[#All],8,FALSE)</f>
        <v>10704.47</v>
      </c>
      <c r="N1050" t="str">
        <f>VLOOKUP(A1050,Table1[#All],9,FALSE)</f>
        <v>tier - 3</v>
      </c>
      <c r="O1050" t="str">
        <f>VLOOKUP(A1050,Table1[#All],10,FALSE)</f>
        <v>tier - 2</v>
      </c>
      <c r="P1050" t="str">
        <f>VLOOKUP(A1050,Table1[#All],12,FALSE)</f>
        <v>R1011</v>
      </c>
      <c r="Q1050">
        <f>VLOOKUP(A1050,Table1[#All],6,FALSE)</f>
        <v>55</v>
      </c>
    </row>
    <row r="1051" spans="1:17" x14ac:dyDescent="0.3">
      <c r="A1051" s="10" t="s">
        <v>1320</v>
      </c>
      <c r="B1051" t="str">
        <f>VLOOKUP(A1051,'Customer Names'!A1050:E3385,5,FALSE)</f>
        <v>McBroom</v>
      </c>
      <c r="C1051">
        <f>VLOOKUP(A1051,'Medical Examinations'!A1050:J3385,2,FALSE)</f>
        <v>28.16</v>
      </c>
      <c r="D1051">
        <f>VLOOKUP(A1051,'Medical Examinations'!A1050:J3385,4,FALSE)</f>
        <v>5.56</v>
      </c>
      <c r="E1051" t="str">
        <f>VLOOKUP(A1051,'Medical Examinations'!A1050:J3385,6,FALSE)</f>
        <v>No</v>
      </c>
      <c r="F1051" t="str">
        <f>VLOOKUP(A1051,'Medical Examinations'!A1050:K3385,7,FALSE)</f>
        <v>No</v>
      </c>
      <c r="G1051" t="str">
        <f>VLOOKUP(A1051,'Medical Examinations'!A1050:L3385,8,FALSE)</f>
        <v>No</v>
      </c>
      <c r="H1051">
        <f>VLOOKUP(A1051,'Medical Examinations'!A1050:M3385,9,FALSE)</f>
        <v>2</v>
      </c>
      <c r="I1051" t="str">
        <f>VLOOKUP(A1051,'Medical Examinations'!A1050:N3385,10,FALSE)</f>
        <v>No</v>
      </c>
      <c r="J1051" t="str">
        <f>VLOOKUP(A1051,'Medical Examinations'!A1050:O3385,3,FALSE)</f>
        <v>Over Weight</v>
      </c>
      <c r="K1051" t="str">
        <f>VLOOKUP(A1051,'Medical Examinations'!A1050:P3385,5,FALSE)</f>
        <v>Normal</v>
      </c>
      <c r="L1051" t="str">
        <f>VLOOKUP(A1051,Table1[#All],5,FALSE)</f>
        <v>24-Oct-1972</v>
      </c>
      <c r="M1051" s="16">
        <f>VLOOKUP(A1051,Table1[#All],8,FALSE)</f>
        <v>10702.64</v>
      </c>
      <c r="N1051" t="str">
        <f>VLOOKUP(A1051,Table1[#All],9,FALSE)</f>
        <v>tier - 3</v>
      </c>
      <c r="O1051" t="str">
        <f>VLOOKUP(A1051,Table1[#All],10,FALSE)</f>
        <v>tier - 3</v>
      </c>
      <c r="P1051" t="str">
        <f>VLOOKUP(A1051,Table1[#All],12,FALSE)</f>
        <v>R1013</v>
      </c>
      <c r="Q1051">
        <f>VLOOKUP(A1051,Table1[#All],6,FALSE)</f>
        <v>50</v>
      </c>
    </row>
    <row r="1052" spans="1:17" x14ac:dyDescent="0.3">
      <c r="A1052" s="10" t="s">
        <v>1319</v>
      </c>
      <c r="B1052" t="str">
        <f>VLOOKUP(A1052,'Customer Names'!A1051:E3386,5,FALSE)</f>
        <v>Yoo</v>
      </c>
      <c r="C1052">
        <f>VLOOKUP(A1052,'Medical Examinations'!A1051:J3386,2,FALSE)</f>
        <v>29.1</v>
      </c>
      <c r="D1052">
        <f>VLOOKUP(A1052,'Medical Examinations'!A1051:J3386,4,FALSE)</f>
        <v>5.64</v>
      </c>
      <c r="E1052" t="str">
        <f>VLOOKUP(A1052,'Medical Examinations'!A1051:J3386,6,FALSE)</f>
        <v>Yes</v>
      </c>
      <c r="F1052" t="str">
        <f>VLOOKUP(A1052,'Medical Examinations'!A1051:K3386,7,FALSE)</f>
        <v>No</v>
      </c>
      <c r="G1052" t="str">
        <f>VLOOKUP(A1052,'Medical Examinations'!A1051:L3386,8,FALSE)</f>
        <v>No</v>
      </c>
      <c r="H1052">
        <f>VLOOKUP(A1052,'Medical Examinations'!A1051:M3386,9,FALSE)</f>
        <v>0</v>
      </c>
      <c r="I1052" t="str">
        <f>VLOOKUP(A1052,'Medical Examinations'!A1051:N3386,10,FALSE)</f>
        <v>No</v>
      </c>
      <c r="J1052" t="str">
        <f>VLOOKUP(A1052,'Medical Examinations'!A1051:O3386,3,FALSE)</f>
        <v>Over Weight</v>
      </c>
      <c r="K1052" t="str">
        <f>VLOOKUP(A1052,'Medical Examinations'!A1051:P3386,5,FALSE)</f>
        <v>Normal</v>
      </c>
      <c r="L1052" t="str">
        <f>VLOOKUP(A1052,Table1[#All],5,FALSE)</f>
        <v>30-Sep-1976</v>
      </c>
      <c r="M1052" s="16">
        <f>VLOOKUP(A1052,Table1[#All],8,FALSE)</f>
        <v>10698.38</v>
      </c>
      <c r="N1052" t="str">
        <f>VLOOKUP(A1052,Table1[#All],9,FALSE)</f>
        <v>tier - 3</v>
      </c>
      <c r="O1052" t="str">
        <f>VLOOKUP(A1052,Table1[#All],10,FALSE)</f>
        <v>tier - 1</v>
      </c>
      <c r="P1052" t="str">
        <f>VLOOKUP(A1052,Table1[#All],12,FALSE)</f>
        <v>R1025</v>
      </c>
      <c r="Q1052">
        <f>VLOOKUP(A1052,Table1[#All],6,FALSE)</f>
        <v>46</v>
      </c>
    </row>
    <row r="1053" spans="1:17" x14ac:dyDescent="0.3">
      <c r="A1053" s="10" t="s">
        <v>1318</v>
      </c>
      <c r="B1053" t="str">
        <f>VLOOKUP(A1053,'Customer Names'!A1052:E3387,5,FALSE)</f>
        <v>Rand</v>
      </c>
      <c r="C1053">
        <f>VLOOKUP(A1053,'Medical Examinations'!A1052:J3387,2,FALSE)</f>
        <v>30.22</v>
      </c>
      <c r="D1053">
        <f>VLOOKUP(A1053,'Medical Examinations'!A1052:J3387,4,FALSE)</f>
        <v>4.6500000000000004</v>
      </c>
      <c r="E1053" t="str">
        <f>VLOOKUP(A1053,'Medical Examinations'!A1052:J3387,6,FALSE)</f>
        <v>No</v>
      </c>
      <c r="F1053" t="str">
        <f>VLOOKUP(A1053,'Medical Examinations'!A1052:K3387,7,FALSE)</f>
        <v>No</v>
      </c>
      <c r="G1053" t="str">
        <f>VLOOKUP(A1053,'Medical Examinations'!A1052:L3387,8,FALSE)</f>
        <v>No</v>
      </c>
      <c r="H1053">
        <f>VLOOKUP(A1053,'Medical Examinations'!A1052:M3387,9,FALSE)</f>
        <v>0</v>
      </c>
      <c r="I1053" t="str">
        <f>VLOOKUP(A1053,'Medical Examinations'!A1052:N3387,10,FALSE)</f>
        <v>No</v>
      </c>
      <c r="J1053" t="str">
        <f>VLOOKUP(A1053,'Medical Examinations'!A1052:O3387,3,FALSE)</f>
        <v>Obesity</v>
      </c>
      <c r="K1053" t="str">
        <f>VLOOKUP(A1053,'Medical Examinations'!A1052:P3387,5,FALSE)</f>
        <v>Normal</v>
      </c>
      <c r="L1053" t="str">
        <f>VLOOKUP(A1053,Table1[#All],5,FALSE)</f>
        <v>02-Aug-1977</v>
      </c>
      <c r="M1053" s="16">
        <f>VLOOKUP(A1053,Table1[#All],8,FALSE)</f>
        <v>10690.11</v>
      </c>
      <c r="N1053" t="str">
        <f>VLOOKUP(A1053,Table1[#All],9,FALSE)</f>
        <v>tier - 3</v>
      </c>
      <c r="O1053" t="str">
        <f>VLOOKUP(A1053,Table1[#All],10,FALSE)</f>
        <v>tier - 2</v>
      </c>
      <c r="P1053" t="str">
        <f>VLOOKUP(A1053,Table1[#All],12,FALSE)</f>
        <v>R1021</v>
      </c>
      <c r="Q1053">
        <f>VLOOKUP(A1053,Table1[#All],6,FALSE)</f>
        <v>45</v>
      </c>
    </row>
    <row r="1054" spans="1:17" x14ac:dyDescent="0.3">
      <c r="A1054" s="10" t="s">
        <v>1317</v>
      </c>
      <c r="B1054" t="str">
        <f>VLOOKUP(A1054,'Customer Names'!A1053:E3388,5,FALSE)</f>
        <v>Wolfe</v>
      </c>
      <c r="C1054">
        <f>VLOOKUP(A1054,'Medical Examinations'!A1053:J3388,2,FALSE)</f>
        <v>24.29</v>
      </c>
      <c r="D1054">
        <f>VLOOKUP(A1054,'Medical Examinations'!A1053:J3388,4,FALSE)</f>
        <v>9.0500000000000007</v>
      </c>
      <c r="E1054" t="str">
        <f>VLOOKUP(A1054,'Medical Examinations'!A1053:J3388,6,FALSE)</f>
        <v>No</v>
      </c>
      <c r="F1054" t="str">
        <f>VLOOKUP(A1054,'Medical Examinations'!A1053:K3388,7,FALSE)</f>
        <v>No</v>
      </c>
      <c r="G1054" t="str">
        <f>VLOOKUP(A1054,'Medical Examinations'!A1053:L3388,8,FALSE)</f>
        <v>No</v>
      </c>
      <c r="H1054">
        <f>VLOOKUP(A1054,'Medical Examinations'!A1053:M3388,9,FALSE)</f>
        <v>0</v>
      </c>
      <c r="I1054" t="str">
        <f>VLOOKUP(A1054,'Medical Examinations'!A1053:N3388,10,FALSE)</f>
        <v>No</v>
      </c>
      <c r="J1054" t="str">
        <f>VLOOKUP(A1054,'Medical Examinations'!A1053:O3388,3,FALSE)</f>
        <v>Normal Weight</v>
      </c>
      <c r="K1054" t="str">
        <f>VLOOKUP(A1054,'Medical Examinations'!A1053:P3388,5,FALSE)</f>
        <v>Diabetes</v>
      </c>
      <c r="L1054" t="str">
        <f>VLOOKUP(A1054,Table1[#All],5,FALSE)</f>
        <v>07-Sep-1962</v>
      </c>
      <c r="M1054" s="16">
        <f>VLOOKUP(A1054,Table1[#All],8,FALSE)</f>
        <v>10676.83</v>
      </c>
      <c r="N1054" t="str">
        <f>VLOOKUP(A1054,Table1[#All],9,FALSE)</f>
        <v>tier - 3</v>
      </c>
      <c r="O1054" t="str">
        <f>VLOOKUP(A1054,Table1[#All],10,FALSE)</f>
        <v>tier - 3</v>
      </c>
      <c r="P1054" t="str">
        <f>VLOOKUP(A1054,Table1[#All],12,FALSE)</f>
        <v>R1013</v>
      </c>
      <c r="Q1054">
        <f>VLOOKUP(A1054,Table1[#All],6,FALSE)</f>
        <v>60</v>
      </c>
    </row>
    <row r="1055" spans="1:17" x14ac:dyDescent="0.3">
      <c r="A1055" s="10" t="s">
        <v>1316</v>
      </c>
      <c r="B1055" t="str">
        <f>VLOOKUP(A1055,'Customer Names'!A1054:E3389,5,FALSE)</f>
        <v>Vance</v>
      </c>
      <c r="C1055">
        <f>VLOOKUP(A1055,'Medical Examinations'!A1054:J3389,2,FALSE)</f>
        <v>29.39</v>
      </c>
      <c r="D1055">
        <f>VLOOKUP(A1055,'Medical Examinations'!A1054:J3389,4,FALSE)</f>
        <v>4.5199999999999996</v>
      </c>
      <c r="E1055" t="str">
        <f>VLOOKUP(A1055,'Medical Examinations'!A1054:J3389,6,FALSE)</f>
        <v>Yes</v>
      </c>
      <c r="F1055" t="str">
        <f>VLOOKUP(A1055,'Medical Examinations'!A1054:K3389,7,FALSE)</f>
        <v>No</v>
      </c>
      <c r="G1055" t="str">
        <f>VLOOKUP(A1055,'Medical Examinations'!A1054:L3389,8,FALSE)</f>
        <v>No</v>
      </c>
      <c r="H1055">
        <f>VLOOKUP(A1055,'Medical Examinations'!A1054:M3389,9,FALSE)</f>
        <v>0</v>
      </c>
      <c r="I1055" t="str">
        <f>VLOOKUP(A1055,'Medical Examinations'!A1054:N3389,10,FALSE)</f>
        <v>No</v>
      </c>
      <c r="J1055" t="str">
        <f>VLOOKUP(A1055,'Medical Examinations'!A1054:O3389,3,FALSE)</f>
        <v>Over Weight</v>
      </c>
      <c r="K1055" t="str">
        <f>VLOOKUP(A1055,'Medical Examinations'!A1054:P3389,5,FALSE)</f>
        <v>Normal</v>
      </c>
      <c r="L1055" t="str">
        <f>VLOOKUP(A1055,Table1[#All],5,FALSE)</f>
        <v>22-Nov-1976</v>
      </c>
      <c r="M1055" s="16">
        <f>VLOOKUP(A1055,Table1[#All],8,FALSE)</f>
        <v>10665.44</v>
      </c>
      <c r="N1055" t="str">
        <f>VLOOKUP(A1055,Table1[#All],9,FALSE)</f>
        <v>tier - 3</v>
      </c>
      <c r="O1055" t="str">
        <f>VLOOKUP(A1055,Table1[#All],10,FALSE)</f>
        <v>tier - 2</v>
      </c>
      <c r="P1055" t="str">
        <f>VLOOKUP(A1055,Table1[#All],12,FALSE)</f>
        <v>R1021</v>
      </c>
      <c r="Q1055">
        <f>VLOOKUP(A1055,Table1[#All],6,FALSE)</f>
        <v>46</v>
      </c>
    </row>
    <row r="1056" spans="1:17" x14ac:dyDescent="0.3">
      <c r="A1056" s="10" t="s">
        <v>1315</v>
      </c>
      <c r="B1056" t="str">
        <f>VLOOKUP(A1056,'Customer Names'!A1055:E3390,5,FALSE)</f>
        <v>Burnett</v>
      </c>
      <c r="C1056">
        <f>VLOOKUP(A1056,'Medical Examinations'!A1055:J3390,2,FALSE)</f>
        <v>25.66</v>
      </c>
      <c r="D1056">
        <f>VLOOKUP(A1056,'Medical Examinations'!A1055:J3390,4,FALSE)</f>
        <v>4.62</v>
      </c>
      <c r="E1056" t="str">
        <f>VLOOKUP(A1056,'Medical Examinations'!A1055:J3390,6,FALSE)</f>
        <v>Yes</v>
      </c>
      <c r="F1056" t="str">
        <f>VLOOKUP(A1056,'Medical Examinations'!A1055:K3390,7,FALSE)</f>
        <v>No</v>
      </c>
      <c r="G1056" t="str">
        <f>VLOOKUP(A1056,'Medical Examinations'!A1055:L3390,8,FALSE)</f>
        <v>No</v>
      </c>
      <c r="H1056">
        <f>VLOOKUP(A1056,'Medical Examinations'!A1055:M3390,9,FALSE)</f>
        <v>1</v>
      </c>
      <c r="I1056" t="str">
        <f>VLOOKUP(A1056,'Medical Examinations'!A1055:N3390,10,FALSE)</f>
        <v>No</v>
      </c>
      <c r="J1056" t="str">
        <f>VLOOKUP(A1056,'Medical Examinations'!A1055:O3390,3,FALSE)</f>
        <v>Over Weight</v>
      </c>
      <c r="K1056" t="str">
        <f>VLOOKUP(A1056,'Medical Examinations'!A1055:P3390,5,FALSE)</f>
        <v>Normal</v>
      </c>
      <c r="L1056" t="str">
        <f>VLOOKUP(A1056,Table1[#All],5,FALSE)</f>
        <v>08-Aug-1964</v>
      </c>
      <c r="M1056" s="16">
        <f>VLOOKUP(A1056,Table1[#All],8,FALSE)</f>
        <v>10627.81</v>
      </c>
      <c r="N1056" t="str">
        <f>VLOOKUP(A1056,Table1[#All],9,FALSE)</f>
        <v>tier - 3</v>
      </c>
      <c r="O1056" t="str">
        <f>VLOOKUP(A1056,Table1[#All],10,FALSE)</f>
        <v>tier - 3</v>
      </c>
      <c r="P1056" t="str">
        <f>VLOOKUP(A1056,Table1[#All],12,FALSE)</f>
        <v>R1013</v>
      </c>
      <c r="Q1056">
        <f>VLOOKUP(A1056,Table1[#All],6,FALSE)</f>
        <v>58</v>
      </c>
    </row>
    <row r="1057" spans="1:17" x14ac:dyDescent="0.3">
      <c r="A1057" s="10" t="s">
        <v>1314</v>
      </c>
      <c r="B1057" t="str">
        <f>VLOOKUP(A1057,'Customer Names'!A1056:E3391,5,FALSE)</f>
        <v>Clason</v>
      </c>
      <c r="C1057">
        <f>VLOOKUP(A1057,'Medical Examinations'!A1056:J3391,2,FALSE)</f>
        <v>39.11</v>
      </c>
      <c r="D1057">
        <f>VLOOKUP(A1057,'Medical Examinations'!A1056:J3391,4,FALSE)</f>
        <v>5.87</v>
      </c>
      <c r="E1057" t="str">
        <f>VLOOKUP(A1057,'Medical Examinations'!A1056:J3391,6,FALSE)</f>
        <v>No</v>
      </c>
      <c r="F1057" t="str">
        <f>VLOOKUP(A1057,'Medical Examinations'!A1056:K3391,7,FALSE)</f>
        <v>No</v>
      </c>
      <c r="G1057" t="str">
        <f>VLOOKUP(A1057,'Medical Examinations'!A1056:L3391,8,FALSE)</f>
        <v>No</v>
      </c>
      <c r="H1057">
        <f>VLOOKUP(A1057,'Medical Examinations'!A1056:M3391,9,FALSE)</f>
        <v>0</v>
      </c>
      <c r="I1057" t="str">
        <f>VLOOKUP(A1057,'Medical Examinations'!A1056:N3391,10,FALSE)</f>
        <v>No</v>
      </c>
      <c r="J1057" t="str">
        <f>VLOOKUP(A1057,'Medical Examinations'!A1056:O3391,3,FALSE)</f>
        <v>Obesity</v>
      </c>
      <c r="K1057" t="str">
        <f>VLOOKUP(A1057,'Medical Examinations'!A1056:P3391,5,FALSE)</f>
        <v>Prediabetes</v>
      </c>
      <c r="L1057" t="str">
        <f>VLOOKUP(A1057,Table1[#All],5,FALSE)</f>
        <v>06-Jul-1990</v>
      </c>
      <c r="M1057" s="16">
        <f>VLOOKUP(A1057,Table1[#All],8,FALSE)</f>
        <v>10620.26</v>
      </c>
      <c r="N1057" t="str">
        <f>VLOOKUP(A1057,Table1[#All],9,FALSE)</f>
        <v>tier - 3</v>
      </c>
      <c r="O1057" t="str">
        <f>VLOOKUP(A1057,Table1[#All],10,FALSE)</f>
        <v>tier - 3</v>
      </c>
      <c r="P1057" t="str">
        <f>VLOOKUP(A1057,Table1[#All],12,FALSE)</f>
        <v>R1012</v>
      </c>
      <c r="Q1057">
        <f>VLOOKUP(A1057,Table1[#All],6,FALSE)</f>
        <v>32</v>
      </c>
    </row>
    <row r="1058" spans="1:17" x14ac:dyDescent="0.3">
      <c r="A1058" s="10" t="s">
        <v>1313</v>
      </c>
      <c r="B1058" t="str">
        <f>VLOOKUP(A1058,'Customer Names'!A1057:E3392,5,FALSE)</f>
        <v>Donnelly</v>
      </c>
      <c r="C1058">
        <f>VLOOKUP(A1058,'Medical Examinations'!A1057:J3392,2,FALSE)</f>
        <v>43.78</v>
      </c>
      <c r="D1058">
        <f>VLOOKUP(A1058,'Medical Examinations'!A1057:J3392,4,FALSE)</f>
        <v>5.71</v>
      </c>
      <c r="E1058" t="str">
        <f>VLOOKUP(A1058,'Medical Examinations'!A1057:J3392,6,FALSE)</f>
        <v>No</v>
      </c>
      <c r="F1058" t="str">
        <f>VLOOKUP(A1058,'Medical Examinations'!A1057:K3392,7,FALSE)</f>
        <v>No</v>
      </c>
      <c r="G1058" t="str">
        <f>VLOOKUP(A1058,'Medical Examinations'!A1057:L3392,8,FALSE)</f>
        <v>No</v>
      </c>
      <c r="H1058">
        <f>VLOOKUP(A1058,'Medical Examinations'!A1057:M3392,9,FALSE)</f>
        <v>1</v>
      </c>
      <c r="I1058" t="str">
        <f>VLOOKUP(A1058,'Medical Examinations'!A1057:N3392,10,FALSE)</f>
        <v>No</v>
      </c>
      <c r="J1058" t="str">
        <f>VLOOKUP(A1058,'Medical Examinations'!A1057:O3392,3,FALSE)</f>
        <v>Obesity</v>
      </c>
      <c r="K1058" t="str">
        <f>VLOOKUP(A1058,'Medical Examinations'!A1057:P3392,5,FALSE)</f>
        <v>Prediabetes</v>
      </c>
      <c r="L1058" t="str">
        <f>VLOOKUP(A1058,Table1[#All],5,FALSE)</f>
        <v>23-Jul-1992</v>
      </c>
      <c r="M1058" s="16">
        <f>VLOOKUP(A1058,Table1[#All],8,FALSE)</f>
        <v>10617.04</v>
      </c>
      <c r="N1058" t="str">
        <f>VLOOKUP(A1058,Table1[#All],9,FALSE)</f>
        <v>tier - 3</v>
      </c>
      <c r="O1058" t="str">
        <f>VLOOKUP(A1058,Table1[#All],10,FALSE)</f>
        <v>tier - 3</v>
      </c>
      <c r="P1058" t="str">
        <f>VLOOKUP(A1058,Table1[#All],12,FALSE)</f>
        <v>R1026</v>
      </c>
      <c r="Q1058">
        <f>VLOOKUP(A1058,Table1[#All],6,FALSE)</f>
        <v>30</v>
      </c>
    </row>
    <row r="1059" spans="1:17" x14ac:dyDescent="0.3">
      <c r="A1059" s="10" t="s">
        <v>1312</v>
      </c>
      <c r="B1059" t="str">
        <f>VLOOKUP(A1059,'Customer Names'!A1058:E3393,5,FALSE)</f>
        <v>Pietz</v>
      </c>
      <c r="C1059">
        <f>VLOOKUP(A1059,'Medical Examinations'!A1058:J3393,2,FALSE)</f>
        <v>24.35</v>
      </c>
      <c r="D1059">
        <f>VLOOKUP(A1059,'Medical Examinations'!A1058:J3393,4,FALSE)</f>
        <v>9.08</v>
      </c>
      <c r="E1059" t="str">
        <f>VLOOKUP(A1059,'Medical Examinations'!A1058:J3393,6,FALSE)</f>
        <v>No</v>
      </c>
      <c r="F1059" t="str">
        <f>VLOOKUP(A1059,'Medical Examinations'!A1058:K3393,7,FALSE)</f>
        <v>No</v>
      </c>
      <c r="G1059" t="str">
        <f>VLOOKUP(A1059,'Medical Examinations'!A1058:L3393,8,FALSE)</f>
        <v>No</v>
      </c>
      <c r="H1059">
        <f>VLOOKUP(A1059,'Medical Examinations'!A1058:M3393,9,FALSE)</f>
        <v>0</v>
      </c>
      <c r="I1059" t="str">
        <f>VLOOKUP(A1059,'Medical Examinations'!A1058:N3393,10,FALSE)</f>
        <v>No</v>
      </c>
      <c r="J1059" t="str">
        <f>VLOOKUP(A1059,'Medical Examinations'!A1058:O3393,3,FALSE)</f>
        <v>Normal Weight</v>
      </c>
      <c r="K1059" t="str">
        <f>VLOOKUP(A1059,'Medical Examinations'!A1058:P3393,5,FALSE)</f>
        <v>Diabetes</v>
      </c>
      <c r="L1059" t="str">
        <f>VLOOKUP(A1059,Table1[#All],5,FALSE)</f>
        <v>27-Jun-1965</v>
      </c>
      <c r="M1059" s="16">
        <f>VLOOKUP(A1059,Table1[#All],8,FALSE)</f>
        <v>10608.67</v>
      </c>
      <c r="N1059" t="str">
        <f>VLOOKUP(A1059,Table1[#All],9,FALSE)</f>
        <v>tier - 3</v>
      </c>
      <c r="O1059" t="str">
        <f>VLOOKUP(A1059,Table1[#All],10,FALSE)</f>
        <v>tier - 3</v>
      </c>
      <c r="P1059" t="str">
        <f>VLOOKUP(A1059,Table1[#All],12,FALSE)</f>
        <v>R1012</v>
      </c>
      <c r="Q1059">
        <f>VLOOKUP(A1059,Table1[#All],6,FALSE)</f>
        <v>57</v>
      </c>
    </row>
    <row r="1060" spans="1:17" x14ac:dyDescent="0.3">
      <c r="A1060" s="10" t="s">
        <v>1311</v>
      </c>
      <c r="B1060" t="str">
        <f>VLOOKUP(A1060,'Customer Names'!A1059:E3394,5,FALSE)</f>
        <v>Tegenkamp</v>
      </c>
      <c r="C1060">
        <f>VLOOKUP(A1060,'Medical Examinations'!A1059:J3394,2,FALSE)</f>
        <v>40.299999999999997</v>
      </c>
      <c r="D1060">
        <f>VLOOKUP(A1060,'Medical Examinations'!A1059:J3394,4,FALSE)</f>
        <v>5.3</v>
      </c>
      <c r="E1060" t="str">
        <f>VLOOKUP(A1060,'Medical Examinations'!A1059:J3394,6,FALSE)</f>
        <v>Yes</v>
      </c>
      <c r="F1060" t="str">
        <f>VLOOKUP(A1060,'Medical Examinations'!A1059:K3394,7,FALSE)</f>
        <v>No</v>
      </c>
      <c r="G1060" t="str">
        <f>VLOOKUP(A1060,'Medical Examinations'!A1059:L3394,8,FALSE)</f>
        <v>No</v>
      </c>
      <c r="H1060">
        <f>VLOOKUP(A1060,'Medical Examinations'!A1059:M3394,9,FALSE)</f>
        <v>2</v>
      </c>
      <c r="I1060" t="str">
        <f>VLOOKUP(A1060,'Medical Examinations'!A1059:N3394,10,FALSE)</f>
        <v>No</v>
      </c>
      <c r="J1060" t="str">
        <f>VLOOKUP(A1060,'Medical Examinations'!A1059:O3394,3,FALSE)</f>
        <v>Obesity</v>
      </c>
      <c r="K1060" t="str">
        <f>VLOOKUP(A1060,'Medical Examinations'!A1059:P3394,5,FALSE)</f>
        <v>Normal</v>
      </c>
      <c r="L1060" t="str">
        <f>VLOOKUP(A1060,Table1[#All],5,FALSE)</f>
        <v>02-Jul-1966</v>
      </c>
      <c r="M1060" s="16">
        <f>VLOOKUP(A1060,Table1[#All],8,FALSE)</f>
        <v>10602.39</v>
      </c>
      <c r="N1060" t="str">
        <f>VLOOKUP(A1060,Table1[#All],9,FALSE)</f>
        <v>tier - 3</v>
      </c>
      <c r="O1060" t="str">
        <f>VLOOKUP(A1060,Table1[#All],10,FALSE)</f>
        <v>tier - 3</v>
      </c>
      <c r="P1060" t="str">
        <f>VLOOKUP(A1060,Table1[#All],12,FALSE)</f>
        <v>R1011</v>
      </c>
      <c r="Q1060">
        <f>VLOOKUP(A1060,Table1[#All],6,FALSE)</f>
        <v>56</v>
      </c>
    </row>
    <row r="1061" spans="1:17" x14ac:dyDescent="0.3">
      <c r="A1061" s="10" t="s">
        <v>1310</v>
      </c>
      <c r="B1061" t="str">
        <f>VLOOKUP(A1061,'Customer Names'!A1060:E3395,5,FALSE)</f>
        <v>Dover</v>
      </c>
      <c r="C1061">
        <f>VLOOKUP(A1061,'Medical Examinations'!A1060:J3395,2,FALSE)</f>
        <v>32.774999999999999</v>
      </c>
      <c r="D1061">
        <f>VLOOKUP(A1061,'Medical Examinations'!A1060:J3395,4,FALSE)</f>
        <v>11.76</v>
      </c>
      <c r="E1061" t="str">
        <f>VLOOKUP(A1061,'Medical Examinations'!A1060:J3395,6,FALSE)</f>
        <v>Yes</v>
      </c>
      <c r="F1061" t="str">
        <f>VLOOKUP(A1061,'Medical Examinations'!A1060:K3395,7,FALSE)</f>
        <v>No</v>
      </c>
      <c r="G1061" t="str">
        <f>VLOOKUP(A1061,'Medical Examinations'!A1060:L3395,8,FALSE)</f>
        <v>No</v>
      </c>
      <c r="H1061">
        <f>VLOOKUP(A1061,'Medical Examinations'!A1060:M3395,9,FALSE)</f>
        <v>0</v>
      </c>
      <c r="I1061" t="str">
        <f>VLOOKUP(A1061,'Medical Examinations'!A1060:N3395,10,FALSE)</f>
        <v>No</v>
      </c>
      <c r="J1061" t="str">
        <f>VLOOKUP(A1061,'Medical Examinations'!A1060:O3395,3,FALSE)</f>
        <v>Obesity</v>
      </c>
      <c r="K1061" t="str">
        <f>VLOOKUP(A1061,'Medical Examinations'!A1060:P3395,5,FALSE)</f>
        <v>Diabetes</v>
      </c>
      <c r="L1061" t="str">
        <f>VLOOKUP(A1061,Table1[#All],5,FALSE)</f>
        <v>23-Jun-1967</v>
      </c>
      <c r="M1061" s="16">
        <f>VLOOKUP(A1061,Table1[#All],8,FALSE)</f>
        <v>10601.63</v>
      </c>
      <c r="N1061" t="str">
        <f>VLOOKUP(A1061,Table1[#All],9,FALSE)</f>
        <v>tier - 3</v>
      </c>
      <c r="O1061" t="str">
        <f>VLOOKUP(A1061,Table1[#All],10,FALSE)</f>
        <v>tier - 2</v>
      </c>
      <c r="P1061" t="str">
        <f>VLOOKUP(A1061,Table1[#All],12,FALSE)</f>
        <v>R1012</v>
      </c>
      <c r="Q1061">
        <f>VLOOKUP(A1061,Table1[#All],6,FALSE)</f>
        <v>55</v>
      </c>
    </row>
    <row r="1062" spans="1:17" x14ac:dyDescent="0.3">
      <c r="A1062" s="10" t="s">
        <v>1309</v>
      </c>
      <c r="B1062" t="str">
        <f>VLOOKUP(A1062,'Customer Names'!A1061:E3396,5,FALSE)</f>
        <v>Dockemeyer</v>
      </c>
      <c r="C1062">
        <f>VLOOKUP(A1062,'Medical Examinations'!A1061:J3396,2,FALSE)</f>
        <v>39.6</v>
      </c>
      <c r="D1062">
        <f>VLOOKUP(A1062,'Medical Examinations'!A1061:J3396,4,FALSE)</f>
        <v>5.1100000000000003</v>
      </c>
      <c r="E1062" t="str">
        <f>VLOOKUP(A1062,'Medical Examinations'!A1061:J3396,6,FALSE)</f>
        <v>Yes</v>
      </c>
      <c r="F1062" t="str">
        <f>VLOOKUP(A1062,'Medical Examinations'!A1061:K3396,7,FALSE)</f>
        <v>No</v>
      </c>
      <c r="G1062" t="str">
        <f>VLOOKUP(A1062,'Medical Examinations'!A1061:L3396,8,FALSE)</f>
        <v>No</v>
      </c>
      <c r="H1062">
        <f>VLOOKUP(A1062,'Medical Examinations'!A1061:M3396,9,FALSE)</f>
        <v>2</v>
      </c>
      <c r="I1062" t="str">
        <f>VLOOKUP(A1062,'Medical Examinations'!A1061:N3396,10,FALSE)</f>
        <v>No</v>
      </c>
      <c r="J1062" t="str">
        <f>VLOOKUP(A1062,'Medical Examinations'!A1061:O3396,3,FALSE)</f>
        <v>Obesity</v>
      </c>
      <c r="K1062" t="str">
        <f>VLOOKUP(A1062,'Medical Examinations'!A1061:P3396,5,FALSE)</f>
        <v>Normal</v>
      </c>
      <c r="L1062" t="str">
        <f>VLOOKUP(A1062,Table1[#All],5,FALSE)</f>
        <v>20-Jul-1966</v>
      </c>
      <c r="M1062" s="16">
        <f>VLOOKUP(A1062,Table1[#All],8,FALSE)</f>
        <v>10601.41</v>
      </c>
      <c r="N1062" t="str">
        <f>VLOOKUP(A1062,Table1[#All],9,FALSE)</f>
        <v>tier - 3</v>
      </c>
      <c r="O1062" t="str">
        <f>VLOOKUP(A1062,Table1[#All],10,FALSE)</f>
        <v>tier - 2</v>
      </c>
      <c r="P1062" t="str">
        <f>VLOOKUP(A1062,Table1[#All],12,FALSE)</f>
        <v>R1011</v>
      </c>
      <c r="Q1062">
        <f>VLOOKUP(A1062,Table1[#All],6,FALSE)</f>
        <v>56</v>
      </c>
    </row>
    <row r="1063" spans="1:17" x14ac:dyDescent="0.3">
      <c r="A1063" s="10" t="s">
        <v>1308</v>
      </c>
      <c r="B1063" t="str">
        <f>VLOOKUP(A1063,'Customer Names'!A1062:E3397,5,FALSE)</f>
        <v>Steele</v>
      </c>
      <c r="C1063">
        <f>VLOOKUP(A1063,'Medical Examinations'!A1062:J3397,2,FALSE)</f>
        <v>30.97</v>
      </c>
      <c r="D1063">
        <f>VLOOKUP(A1063,'Medical Examinations'!A1062:J3397,4,FALSE)</f>
        <v>5.54</v>
      </c>
      <c r="E1063" t="str">
        <f>VLOOKUP(A1063,'Medical Examinations'!A1062:J3397,6,FALSE)</f>
        <v>No</v>
      </c>
      <c r="F1063" t="str">
        <f>VLOOKUP(A1063,'Medical Examinations'!A1062:K3397,7,FALSE)</f>
        <v>No</v>
      </c>
      <c r="G1063" t="str">
        <f>VLOOKUP(A1063,'Medical Examinations'!A1062:L3397,8,FALSE)</f>
        <v>No</v>
      </c>
      <c r="H1063">
        <f>VLOOKUP(A1063,'Medical Examinations'!A1062:M3397,9,FALSE)</f>
        <v>2</v>
      </c>
      <c r="I1063" t="str">
        <f>VLOOKUP(A1063,'Medical Examinations'!A1062:N3397,10,FALSE)</f>
        <v>No</v>
      </c>
      <c r="J1063" t="str">
        <f>VLOOKUP(A1063,'Medical Examinations'!A1062:O3397,3,FALSE)</f>
        <v>Obesity</v>
      </c>
      <c r="K1063" t="str">
        <f>VLOOKUP(A1063,'Medical Examinations'!A1062:P3397,5,FALSE)</f>
        <v>Normal</v>
      </c>
      <c r="L1063" t="str">
        <f>VLOOKUP(A1063,Table1[#All],5,FALSE)</f>
        <v>14-Dec-1972</v>
      </c>
      <c r="M1063" s="16">
        <f>VLOOKUP(A1063,Table1[#All],8,FALSE)</f>
        <v>10600.55</v>
      </c>
      <c r="N1063" t="str">
        <f>VLOOKUP(A1063,Table1[#All],9,FALSE)</f>
        <v>tier - 3</v>
      </c>
      <c r="O1063" t="str">
        <f>VLOOKUP(A1063,Table1[#All],10,FALSE)</f>
        <v>tier - 1</v>
      </c>
      <c r="P1063" t="str">
        <f>VLOOKUP(A1063,Table1[#All],12,FALSE)</f>
        <v>R1012</v>
      </c>
      <c r="Q1063">
        <f>VLOOKUP(A1063,Table1[#All],6,FALSE)</f>
        <v>50</v>
      </c>
    </row>
    <row r="1064" spans="1:17" x14ac:dyDescent="0.3">
      <c r="A1064" s="10" t="s">
        <v>1307</v>
      </c>
      <c r="B1064" t="str">
        <f>VLOOKUP(A1064,'Customer Names'!A1063:E3398,5,FALSE)</f>
        <v>Harel</v>
      </c>
      <c r="C1064">
        <f>VLOOKUP(A1064,'Medical Examinations'!A1063:J3398,2,FALSE)</f>
        <v>27.645</v>
      </c>
      <c r="D1064">
        <f>VLOOKUP(A1064,'Medical Examinations'!A1063:J3398,4,FALSE)</f>
        <v>8.8699999999999992</v>
      </c>
      <c r="E1064" t="str">
        <f>VLOOKUP(A1064,'Medical Examinations'!A1063:J3398,6,FALSE)</f>
        <v>Yes</v>
      </c>
      <c r="F1064" t="str">
        <f>VLOOKUP(A1064,'Medical Examinations'!A1063:K3398,7,FALSE)</f>
        <v>No</v>
      </c>
      <c r="G1064" t="str">
        <f>VLOOKUP(A1064,'Medical Examinations'!A1063:L3398,8,FALSE)</f>
        <v>No</v>
      </c>
      <c r="H1064">
        <f>VLOOKUP(A1064,'Medical Examinations'!A1063:M3398,9,FALSE)</f>
        <v>0</v>
      </c>
      <c r="I1064" t="str">
        <f>VLOOKUP(A1064,'Medical Examinations'!A1063:N3398,10,FALSE)</f>
        <v>No</v>
      </c>
      <c r="J1064" t="str">
        <f>VLOOKUP(A1064,'Medical Examinations'!A1063:O3398,3,FALSE)</f>
        <v>Over Weight</v>
      </c>
      <c r="K1064" t="str">
        <f>VLOOKUP(A1064,'Medical Examinations'!A1063:P3398,5,FALSE)</f>
        <v>Diabetes</v>
      </c>
      <c r="L1064" t="str">
        <f>VLOOKUP(A1064,Table1[#All],5,FALSE)</f>
        <v>29-Nov-1967</v>
      </c>
      <c r="M1064" s="16">
        <f>VLOOKUP(A1064,Table1[#All],8,FALSE)</f>
        <v>10594.5</v>
      </c>
      <c r="N1064" t="str">
        <f>VLOOKUP(A1064,Table1[#All],9,FALSE)</f>
        <v>tier - 3</v>
      </c>
      <c r="O1064" t="str">
        <f>VLOOKUP(A1064,Table1[#All],10,FALSE)</f>
        <v>tier - 1</v>
      </c>
      <c r="P1064" t="str">
        <f>VLOOKUP(A1064,Table1[#All],12,FALSE)</f>
        <v>R1012</v>
      </c>
      <c r="Q1064">
        <f>VLOOKUP(A1064,Table1[#All],6,FALSE)</f>
        <v>55</v>
      </c>
    </row>
    <row r="1065" spans="1:17" x14ac:dyDescent="0.3">
      <c r="A1065" s="10" t="s">
        <v>1306</v>
      </c>
      <c r="B1065" t="str">
        <f>VLOOKUP(A1065,'Customer Names'!A1064:E3399,5,FALSE)</f>
        <v>Aguila</v>
      </c>
      <c r="C1065">
        <f>VLOOKUP(A1065,'Medical Examinations'!A1064:J3399,2,FALSE)</f>
        <v>34.43</v>
      </c>
      <c r="D1065">
        <f>VLOOKUP(A1065,'Medical Examinations'!A1064:J3399,4,FALSE)</f>
        <v>5.96</v>
      </c>
      <c r="E1065" t="str">
        <f>VLOOKUP(A1065,'Medical Examinations'!A1064:J3399,6,FALSE)</f>
        <v>Yes</v>
      </c>
      <c r="F1065" t="str">
        <f>VLOOKUP(A1065,'Medical Examinations'!A1064:K3399,7,FALSE)</f>
        <v>No</v>
      </c>
      <c r="G1065" t="str">
        <f>VLOOKUP(A1065,'Medical Examinations'!A1064:L3399,8,FALSE)</f>
        <v>No</v>
      </c>
      <c r="H1065">
        <f>VLOOKUP(A1065,'Medical Examinations'!A1064:M3399,9,FALSE)</f>
        <v>2</v>
      </c>
      <c r="I1065" t="str">
        <f>VLOOKUP(A1065,'Medical Examinations'!A1064:N3399,10,FALSE)</f>
        <v>No</v>
      </c>
      <c r="J1065" t="str">
        <f>VLOOKUP(A1065,'Medical Examinations'!A1064:O3399,3,FALSE)</f>
        <v>Obesity</v>
      </c>
      <c r="K1065" t="str">
        <f>VLOOKUP(A1065,'Medical Examinations'!A1064:P3399,5,FALSE)</f>
        <v>Prediabetes</v>
      </c>
      <c r="L1065" t="str">
        <f>VLOOKUP(A1065,Table1[#All],5,FALSE)</f>
        <v>03-Nov-1966</v>
      </c>
      <c r="M1065" s="16">
        <f>VLOOKUP(A1065,Table1[#All],8,FALSE)</f>
        <v>10594.23</v>
      </c>
      <c r="N1065" t="str">
        <f>VLOOKUP(A1065,Table1[#All],9,FALSE)</f>
        <v>tier - 3</v>
      </c>
      <c r="O1065" t="str">
        <f>VLOOKUP(A1065,Table1[#All],10,FALSE)</f>
        <v>tier - 3</v>
      </c>
      <c r="P1065" t="str">
        <f>VLOOKUP(A1065,Table1[#All],12,FALSE)</f>
        <v>R1013</v>
      </c>
      <c r="Q1065">
        <f>VLOOKUP(A1065,Table1[#All],6,FALSE)</f>
        <v>56</v>
      </c>
    </row>
    <row r="1066" spans="1:17" x14ac:dyDescent="0.3">
      <c r="A1066" s="10" t="s">
        <v>1305</v>
      </c>
      <c r="B1066" t="str">
        <f>VLOOKUP(A1066,'Customer Names'!A1065:E3400,5,FALSE)</f>
        <v>Vallejo Sarmiento</v>
      </c>
      <c r="C1066">
        <f>VLOOKUP(A1066,'Medical Examinations'!A1065:J3400,2,FALSE)</f>
        <v>39.6</v>
      </c>
      <c r="D1066">
        <f>VLOOKUP(A1066,'Medical Examinations'!A1065:J3400,4,FALSE)</f>
        <v>4.4400000000000004</v>
      </c>
      <c r="E1066" t="str">
        <f>VLOOKUP(A1066,'Medical Examinations'!A1065:J3400,6,FALSE)</f>
        <v>Yes</v>
      </c>
      <c r="F1066" t="str">
        <f>VLOOKUP(A1066,'Medical Examinations'!A1065:K3400,7,FALSE)</f>
        <v>No</v>
      </c>
      <c r="G1066" t="str">
        <f>VLOOKUP(A1066,'Medical Examinations'!A1065:L3400,8,FALSE)</f>
        <v>Yes</v>
      </c>
      <c r="H1066">
        <f>VLOOKUP(A1066,'Medical Examinations'!A1065:M3400,9,FALSE)</f>
        <v>1</v>
      </c>
      <c r="I1066" t="str">
        <f>VLOOKUP(A1066,'Medical Examinations'!A1065:N3400,10,FALSE)</f>
        <v>No</v>
      </c>
      <c r="J1066" t="str">
        <f>VLOOKUP(A1066,'Medical Examinations'!A1065:O3400,3,FALSE)</f>
        <v>Obesity</v>
      </c>
      <c r="K1066" t="str">
        <f>VLOOKUP(A1066,'Medical Examinations'!A1065:P3400,5,FALSE)</f>
        <v>Normal</v>
      </c>
      <c r="L1066" t="str">
        <f>VLOOKUP(A1066,Table1[#All],5,FALSE)</f>
        <v>25-Dec-1969</v>
      </c>
      <c r="M1066" s="16">
        <f>VLOOKUP(A1066,Table1[#All],8,FALSE)</f>
        <v>10579.71</v>
      </c>
      <c r="N1066" t="str">
        <f>VLOOKUP(A1066,Table1[#All],9,FALSE)</f>
        <v>tier - 3</v>
      </c>
      <c r="O1066" t="str">
        <f>VLOOKUP(A1066,Table1[#All],10,FALSE)</f>
        <v>tier - 3</v>
      </c>
      <c r="P1066" t="str">
        <f>VLOOKUP(A1066,Table1[#All],12,FALSE)</f>
        <v>R1013</v>
      </c>
      <c r="Q1066">
        <f>VLOOKUP(A1066,Table1[#All],6,FALSE)</f>
        <v>53</v>
      </c>
    </row>
    <row r="1067" spans="1:17" x14ac:dyDescent="0.3">
      <c r="A1067" s="10" t="s">
        <v>1304</v>
      </c>
      <c r="B1067" t="str">
        <f>VLOOKUP(A1067,'Customer Names'!A1066:E3401,5,FALSE)</f>
        <v>Beisheim</v>
      </c>
      <c r="C1067">
        <f>VLOOKUP(A1067,'Medical Examinations'!A1066:J3401,2,FALSE)</f>
        <v>22.1</v>
      </c>
      <c r="D1067">
        <f>VLOOKUP(A1067,'Medical Examinations'!A1066:J3401,4,FALSE)</f>
        <v>4.6500000000000004</v>
      </c>
      <c r="E1067" t="str">
        <f>VLOOKUP(A1067,'Medical Examinations'!A1066:J3401,6,FALSE)</f>
        <v>Yes</v>
      </c>
      <c r="F1067" t="str">
        <f>VLOOKUP(A1067,'Medical Examinations'!A1066:K3401,7,FALSE)</f>
        <v>No</v>
      </c>
      <c r="G1067" t="str">
        <f>VLOOKUP(A1067,'Medical Examinations'!A1066:L3401,8,FALSE)</f>
        <v>No</v>
      </c>
      <c r="H1067">
        <f>VLOOKUP(A1067,'Medical Examinations'!A1066:M3401,9,FALSE)</f>
        <v>2</v>
      </c>
      <c r="I1067" t="str">
        <f>VLOOKUP(A1067,'Medical Examinations'!A1066:N3401,10,FALSE)</f>
        <v>No</v>
      </c>
      <c r="J1067" t="str">
        <f>VLOOKUP(A1067,'Medical Examinations'!A1066:O3401,3,FALSE)</f>
        <v>Normal Weight</v>
      </c>
      <c r="K1067" t="str">
        <f>VLOOKUP(A1067,'Medical Examinations'!A1066:P3401,5,FALSE)</f>
        <v>Normal</v>
      </c>
      <c r="L1067" t="str">
        <f>VLOOKUP(A1067,Table1[#All],5,FALSE)</f>
        <v>11-Dec-1966</v>
      </c>
      <c r="M1067" s="16">
        <f>VLOOKUP(A1067,Table1[#All],8,FALSE)</f>
        <v>10577.09</v>
      </c>
      <c r="N1067" t="str">
        <f>VLOOKUP(A1067,Table1[#All],9,FALSE)</f>
        <v>tier - 3</v>
      </c>
      <c r="O1067" t="str">
        <f>VLOOKUP(A1067,Table1[#All],10,FALSE)</f>
        <v>tier - 3</v>
      </c>
      <c r="P1067" t="str">
        <f>VLOOKUP(A1067,Table1[#All],12,FALSE)</f>
        <v>R1011</v>
      </c>
      <c r="Q1067">
        <f>VLOOKUP(A1067,Table1[#All],6,FALSE)</f>
        <v>56</v>
      </c>
    </row>
    <row r="1068" spans="1:17" x14ac:dyDescent="0.3">
      <c r="A1068" s="10" t="s">
        <v>1303</v>
      </c>
      <c r="B1068" t="str">
        <f>VLOOKUP(A1068,'Customer Names'!A1067:E3402,5,FALSE)</f>
        <v>Lenhoff</v>
      </c>
      <c r="C1068">
        <f>VLOOKUP(A1068,'Medical Examinations'!A1067:J3402,2,FALSE)</f>
        <v>33.25</v>
      </c>
      <c r="D1068">
        <f>VLOOKUP(A1068,'Medical Examinations'!A1067:J3402,4,FALSE)</f>
        <v>5.64</v>
      </c>
      <c r="E1068" t="str">
        <f>VLOOKUP(A1068,'Medical Examinations'!A1067:J3402,6,FALSE)</f>
        <v>Yes</v>
      </c>
      <c r="F1068" t="str">
        <f>VLOOKUP(A1068,'Medical Examinations'!A1067:K3402,7,FALSE)</f>
        <v>No</v>
      </c>
      <c r="G1068" t="str">
        <f>VLOOKUP(A1068,'Medical Examinations'!A1067:L3402,8,FALSE)</f>
        <v>Yes</v>
      </c>
      <c r="H1068">
        <f>VLOOKUP(A1068,'Medical Examinations'!A1067:M3402,9,FALSE)</f>
        <v>1</v>
      </c>
      <c r="I1068" t="str">
        <f>VLOOKUP(A1068,'Medical Examinations'!A1067:N3402,10,FALSE)</f>
        <v>No</v>
      </c>
      <c r="J1068" t="str">
        <f>VLOOKUP(A1068,'Medical Examinations'!A1067:O3402,3,FALSE)</f>
        <v>Obesity</v>
      </c>
      <c r="K1068" t="str">
        <f>VLOOKUP(A1068,'Medical Examinations'!A1067:P3402,5,FALSE)</f>
        <v>Normal</v>
      </c>
      <c r="L1068" t="str">
        <f>VLOOKUP(A1068,Table1[#All],5,FALSE)</f>
        <v>17-Jul-1969</v>
      </c>
      <c r="M1068" s="16">
        <f>VLOOKUP(A1068,Table1[#All],8,FALSE)</f>
        <v>10564.88</v>
      </c>
      <c r="N1068" t="str">
        <f>VLOOKUP(A1068,Table1[#All],9,FALSE)</f>
        <v>tier - 3</v>
      </c>
      <c r="O1068" t="str">
        <f>VLOOKUP(A1068,Table1[#All],10,FALSE)</f>
        <v>tier - 1</v>
      </c>
      <c r="P1068" t="str">
        <f>VLOOKUP(A1068,Table1[#All],12,FALSE)</f>
        <v>R1024</v>
      </c>
      <c r="Q1068">
        <f>VLOOKUP(A1068,Table1[#All],6,FALSE)</f>
        <v>53</v>
      </c>
    </row>
    <row r="1069" spans="1:17" x14ac:dyDescent="0.3">
      <c r="A1069" s="10" t="s">
        <v>1302</v>
      </c>
      <c r="B1069" t="str">
        <f>VLOOKUP(A1069,'Customer Names'!A1068:E3403,5,FALSE)</f>
        <v>Wehrwein</v>
      </c>
      <c r="C1069">
        <f>VLOOKUP(A1069,'Medical Examinations'!A1068:J3403,2,FALSE)</f>
        <v>33.33</v>
      </c>
      <c r="D1069">
        <f>VLOOKUP(A1069,'Medical Examinations'!A1068:J3403,4,FALSE)</f>
        <v>10.19</v>
      </c>
      <c r="E1069" t="str">
        <f>VLOOKUP(A1069,'Medical Examinations'!A1068:J3403,6,FALSE)</f>
        <v>No</v>
      </c>
      <c r="F1069" t="str">
        <f>VLOOKUP(A1069,'Medical Examinations'!A1068:K3403,7,FALSE)</f>
        <v>No</v>
      </c>
      <c r="G1069" t="str">
        <f>VLOOKUP(A1069,'Medical Examinations'!A1068:L3403,8,FALSE)</f>
        <v>No</v>
      </c>
      <c r="H1069">
        <f>VLOOKUP(A1069,'Medical Examinations'!A1068:M3403,9,FALSE)</f>
        <v>0</v>
      </c>
      <c r="I1069" t="str">
        <f>VLOOKUP(A1069,'Medical Examinations'!A1068:N3403,10,FALSE)</f>
        <v>No</v>
      </c>
      <c r="J1069" t="str">
        <f>VLOOKUP(A1069,'Medical Examinations'!A1068:O3403,3,FALSE)</f>
        <v>Obesity</v>
      </c>
      <c r="K1069" t="str">
        <f>VLOOKUP(A1069,'Medical Examinations'!A1068:P3403,5,FALSE)</f>
        <v>Diabetes</v>
      </c>
      <c r="L1069" t="str">
        <f>VLOOKUP(A1069,Table1[#All],5,FALSE)</f>
        <v>29-Jun-1971</v>
      </c>
      <c r="M1069" s="16">
        <f>VLOOKUP(A1069,Table1[#All],8,FALSE)</f>
        <v>10560.49</v>
      </c>
      <c r="N1069" t="str">
        <f>VLOOKUP(A1069,Table1[#All],9,FALSE)</f>
        <v>tier - 3</v>
      </c>
      <c r="O1069" t="str">
        <f>VLOOKUP(A1069,Table1[#All],10,FALSE)</f>
        <v>tier - 2</v>
      </c>
      <c r="P1069" t="str">
        <f>VLOOKUP(A1069,Table1[#All],12,FALSE)</f>
        <v>R1013</v>
      </c>
      <c r="Q1069">
        <f>VLOOKUP(A1069,Table1[#All],6,FALSE)</f>
        <v>51</v>
      </c>
    </row>
    <row r="1070" spans="1:17" x14ac:dyDescent="0.3">
      <c r="A1070" s="10" t="s">
        <v>1301</v>
      </c>
      <c r="B1070" t="str">
        <f>VLOOKUP(A1070,'Customer Names'!A1069:E3404,5,FALSE)</f>
        <v>Wallace</v>
      </c>
      <c r="C1070">
        <f>VLOOKUP(A1070,'Medical Examinations'!A1069:J3404,2,FALSE)</f>
        <v>30.5</v>
      </c>
      <c r="D1070">
        <f>VLOOKUP(A1070,'Medical Examinations'!A1069:J3404,4,FALSE)</f>
        <v>10.79</v>
      </c>
      <c r="E1070" t="str">
        <f>VLOOKUP(A1070,'Medical Examinations'!A1069:J3404,6,FALSE)</f>
        <v>No</v>
      </c>
      <c r="F1070" t="str">
        <f>VLOOKUP(A1070,'Medical Examinations'!A1069:K3404,7,FALSE)</f>
        <v>No</v>
      </c>
      <c r="G1070" t="str">
        <f>VLOOKUP(A1070,'Medical Examinations'!A1069:L3404,8,FALSE)</f>
        <v>No</v>
      </c>
      <c r="H1070">
        <f>VLOOKUP(A1070,'Medical Examinations'!A1069:M3404,9,FALSE)</f>
        <v>0</v>
      </c>
      <c r="I1070" t="str">
        <f>VLOOKUP(A1070,'Medical Examinations'!A1069:N3404,10,FALSE)</f>
        <v>No</v>
      </c>
      <c r="J1070" t="str">
        <f>VLOOKUP(A1070,'Medical Examinations'!A1069:O3404,3,FALSE)</f>
        <v>Obesity</v>
      </c>
      <c r="K1070" t="str">
        <f>VLOOKUP(A1070,'Medical Examinations'!A1069:P3404,5,FALSE)</f>
        <v>Diabetes</v>
      </c>
      <c r="L1070" t="str">
        <f>VLOOKUP(A1070,Table1[#All],5,FALSE)</f>
        <v>26-Sep-1971</v>
      </c>
      <c r="M1070" s="16">
        <f>VLOOKUP(A1070,Table1[#All],8,FALSE)</f>
        <v>10546.48</v>
      </c>
      <c r="N1070" t="str">
        <f>VLOOKUP(A1070,Table1[#All],9,FALSE)</f>
        <v>tier - 3</v>
      </c>
      <c r="O1070" t="str">
        <f>VLOOKUP(A1070,Table1[#All],10,FALSE)</f>
        <v>tier - 3</v>
      </c>
      <c r="P1070" t="str">
        <f>VLOOKUP(A1070,Table1[#All],12,FALSE)</f>
        <v>R1011</v>
      </c>
      <c r="Q1070">
        <f>VLOOKUP(A1070,Table1[#All],6,FALSE)</f>
        <v>51</v>
      </c>
    </row>
    <row r="1071" spans="1:17" x14ac:dyDescent="0.3">
      <c r="A1071" s="10" t="s">
        <v>1300</v>
      </c>
      <c r="B1071" t="str">
        <f>VLOOKUP(A1071,'Customer Names'!A1070:E3405,5,FALSE)</f>
        <v>Markowitz</v>
      </c>
      <c r="C1071">
        <f>VLOOKUP(A1071,'Medical Examinations'!A1070:J3405,2,FALSE)</f>
        <v>30.3</v>
      </c>
      <c r="D1071">
        <f>VLOOKUP(A1071,'Medical Examinations'!A1070:J3405,4,FALSE)</f>
        <v>4.24</v>
      </c>
      <c r="E1071" t="str">
        <f>VLOOKUP(A1071,'Medical Examinations'!A1070:J3405,6,FALSE)</f>
        <v>No</v>
      </c>
      <c r="F1071" t="str">
        <f>VLOOKUP(A1071,'Medical Examinations'!A1070:K3405,7,FALSE)</f>
        <v>No</v>
      </c>
      <c r="G1071" t="str">
        <f>VLOOKUP(A1071,'Medical Examinations'!A1070:L3405,8,FALSE)</f>
        <v>No</v>
      </c>
      <c r="H1071">
        <f>VLOOKUP(A1071,'Medical Examinations'!A1070:M3405,9,FALSE)</f>
        <v>0</v>
      </c>
      <c r="I1071" t="str">
        <f>VLOOKUP(A1071,'Medical Examinations'!A1070:N3405,10,FALSE)</f>
        <v>No</v>
      </c>
      <c r="J1071" t="str">
        <f>VLOOKUP(A1071,'Medical Examinations'!A1070:O3405,3,FALSE)</f>
        <v>Obesity</v>
      </c>
      <c r="K1071" t="str">
        <f>VLOOKUP(A1071,'Medical Examinations'!A1070:P3405,5,FALSE)</f>
        <v>Normal</v>
      </c>
      <c r="L1071" t="str">
        <f>VLOOKUP(A1071,Table1[#All],5,FALSE)</f>
        <v>25-Oct-1977</v>
      </c>
      <c r="M1071" s="16">
        <f>VLOOKUP(A1071,Table1[#All],8,FALSE)</f>
        <v>10495.6</v>
      </c>
      <c r="N1071" t="str">
        <f>VLOOKUP(A1071,Table1[#All],9,FALSE)</f>
        <v>tier - 3</v>
      </c>
      <c r="O1071" t="str">
        <f>VLOOKUP(A1071,Table1[#All],10,FALSE)</f>
        <v>tier - 1</v>
      </c>
      <c r="P1071" t="str">
        <f>VLOOKUP(A1071,Table1[#All],12,FALSE)</f>
        <v>R1012</v>
      </c>
      <c r="Q1071">
        <f>VLOOKUP(A1071,Table1[#All],6,FALSE)</f>
        <v>45</v>
      </c>
    </row>
    <row r="1072" spans="1:17" x14ac:dyDescent="0.3">
      <c r="A1072" s="10" t="s">
        <v>1299</v>
      </c>
      <c r="B1072" t="str">
        <f>VLOOKUP(A1072,'Customer Names'!A1071:E3406,5,FALSE)</f>
        <v>Vos</v>
      </c>
      <c r="C1072">
        <f>VLOOKUP(A1072,'Medical Examinations'!A1071:J3406,2,FALSE)</f>
        <v>26.22</v>
      </c>
      <c r="D1072">
        <f>VLOOKUP(A1072,'Medical Examinations'!A1071:J3406,4,FALSE)</f>
        <v>5.83</v>
      </c>
      <c r="E1072" t="str">
        <f>VLOOKUP(A1072,'Medical Examinations'!A1071:J3406,6,FALSE)</f>
        <v>No</v>
      </c>
      <c r="F1072" t="str">
        <f>VLOOKUP(A1072,'Medical Examinations'!A1071:K3406,7,FALSE)</f>
        <v>No</v>
      </c>
      <c r="G1072" t="str">
        <f>VLOOKUP(A1072,'Medical Examinations'!A1071:L3406,8,FALSE)</f>
        <v>No</v>
      </c>
      <c r="H1072">
        <f>VLOOKUP(A1072,'Medical Examinations'!A1071:M3406,9,FALSE)</f>
        <v>2</v>
      </c>
      <c r="I1072" t="str">
        <f>VLOOKUP(A1072,'Medical Examinations'!A1071:N3406,10,FALSE)</f>
        <v>No</v>
      </c>
      <c r="J1072" t="str">
        <f>VLOOKUP(A1072,'Medical Examinations'!A1071:O3406,3,FALSE)</f>
        <v>Over Weight</v>
      </c>
      <c r="K1072" t="str">
        <f>VLOOKUP(A1072,'Medical Examinations'!A1071:P3406,5,FALSE)</f>
        <v>Prediabetes</v>
      </c>
      <c r="L1072" t="str">
        <f>VLOOKUP(A1072,Table1[#All],5,FALSE)</f>
        <v>19-Oct-1972</v>
      </c>
      <c r="M1072" s="16">
        <f>VLOOKUP(A1072,Table1[#All],8,FALSE)</f>
        <v>10493.95</v>
      </c>
      <c r="N1072" t="str">
        <f>VLOOKUP(A1072,Table1[#All],9,FALSE)</f>
        <v>tier - 3</v>
      </c>
      <c r="O1072" t="str">
        <f>VLOOKUP(A1072,Table1[#All],10,FALSE)</f>
        <v>tier - 1</v>
      </c>
      <c r="P1072" t="str">
        <f>VLOOKUP(A1072,Table1[#All],12,FALSE)</f>
        <v>R1012</v>
      </c>
      <c r="Q1072">
        <f>VLOOKUP(A1072,Table1[#All],6,FALSE)</f>
        <v>50</v>
      </c>
    </row>
    <row r="1073" spans="1:17" x14ac:dyDescent="0.3">
      <c r="A1073" s="10" t="s">
        <v>1298</v>
      </c>
      <c r="B1073" t="str">
        <f>VLOOKUP(A1073,'Customer Names'!A1072:E3407,5,FALSE)</f>
        <v>McLeod</v>
      </c>
      <c r="C1073">
        <f>VLOOKUP(A1073,'Medical Examinations'!A1072:J3407,2,FALSE)</f>
        <v>29.99</v>
      </c>
      <c r="D1073">
        <f>VLOOKUP(A1073,'Medical Examinations'!A1072:J3407,4,FALSE)</f>
        <v>11.85</v>
      </c>
      <c r="E1073" t="str">
        <f>VLOOKUP(A1073,'Medical Examinations'!A1072:J3407,6,FALSE)</f>
        <v>No</v>
      </c>
      <c r="F1073" t="str">
        <f>VLOOKUP(A1073,'Medical Examinations'!A1072:K3407,7,FALSE)</f>
        <v>No</v>
      </c>
      <c r="G1073" t="str">
        <f>VLOOKUP(A1073,'Medical Examinations'!A1072:L3407,8,FALSE)</f>
        <v>No</v>
      </c>
      <c r="H1073">
        <f>VLOOKUP(A1073,'Medical Examinations'!A1072:M3407,9,FALSE)</f>
        <v>0</v>
      </c>
      <c r="I1073" t="str">
        <f>VLOOKUP(A1073,'Medical Examinations'!A1072:N3407,10,FALSE)</f>
        <v>No</v>
      </c>
      <c r="J1073" t="str">
        <f>VLOOKUP(A1073,'Medical Examinations'!A1072:O3407,3,FALSE)</f>
        <v>Obesity</v>
      </c>
      <c r="K1073" t="str">
        <f>VLOOKUP(A1073,'Medical Examinations'!A1072:P3407,5,FALSE)</f>
        <v>Diabetes</v>
      </c>
      <c r="L1073" t="str">
        <f>VLOOKUP(A1073,Table1[#All],5,FALSE)</f>
        <v>21-Aug-1978</v>
      </c>
      <c r="M1073" s="16">
        <f>VLOOKUP(A1073,Table1[#All],8,FALSE)</f>
        <v>10486.55</v>
      </c>
      <c r="N1073" t="str">
        <f>VLOOKUP(A1073,Table1[#All],9,FALSE)</f>
        <v>tier - 3</v>
      </c>
      <c r="O1073" t="str">
        <f>VLOOKUP(A1073,Table1[#All],10,FALSE)</f>
        <v>tier - 3</v>
      </c>
      <c r="P1073" t="str">
        <f>VLOOKUP(A1073,Table1[#All],12,FALSE)</f>
        <v>R1025</v>
      </c>
      <c r="Q1073">
        <f>VLOOKUP(A1073,Table1[#All],6,FALSE)</f>
        <v>44</v>
      </c>
    </row>
    <row r="1074" spans="1:17" x14ac:dyDescent="0.3">
      <c r="A1074" s="10" t="s">
        <v>1297</v>
      </c>
      <c r="B1074" t="str">
        <f>VLOOKUP(A1074,'Customer Names'!A1073:E3408,5,FALSE)</f>
        <v>Balcom</v>
      </c>
      <c r="C1074">
        <f>VLOOKUP(A1074,'Medical Examinations'!A1073:J3408,2,FALSE)</f>
        <v>36.380000000000003</v>
      </c>
      <c r="D1074">
        <f>VLOOKUP(A1074,'Medical Examinations'!A1073:J3408,4,FALSE)</f>
        <v>5.98</v>
      </c>
      <c r="E1074" t="str">
        <f>VLOOKUP(A1074,'Medical Examinations'!A1073:J3408,6,FALSE)</f>
        <v>No</v>
      </c>
      <c r="F1074" t="str">
        <f>VLOOKUP(A1074,'Medical Examinations'!A1073:K3408,7,FALSE)</f>
        <v>No</v>
      </c>
      <c r="G1074" t="str">
        <f>VLOOKUP(A1074,'Medical Examinations'!A1073:L3408,8,FALSE)</f>
        <v>No</v>
      </c>
      <c r="H1074">
        <f>VLOOKUP(A1074,'Medical Examinations'!A1073:M3408,9,FALSE)</f>
        <v>1</v>
      </c>
      <c r="I1074" t="str">
        <f>VLOOKUP(A1074,'Medical Examinations'!A1073:N3408,10,FALSE)</f>
        <v>No</v>
      </c>
      <c r="J1074" t="str">
        <f>VLOOKUP(A1074,'Medical Examinations'!A1073:O3408,3,FALSE)</f>
        <v>Obesity</v>
      </c>
      <c r="K1074" t="str">
        <f>VLOOKUP(A1074,'Medical Examinations'!A1073:P3408,5,FALSE)</f>
        <v>Prediabetes</v>
      </c>
      <c r="L1074" t="str">
        <f>VLOOKUP(A1074,Table1[#All],5,FALSE)</f>
        <v>28-Jun-1987</v>
      </c>
      <c r="M1074" s="16">
        <f>VLOOKUP(A1074,Table1[#All],8,FALSE)</f>
        <v>10464.83</v>
      </c>
      <c r="N1074" t="str">
        <f>VLOOKUP(A1074,Table1[#All],9,FALSE)</f>
        <v>tier - 3</v>
      </c>
      <c r="O1074" t="str">
        <f>VLOOKUP(A1074,Table1[#All],10,FALSE)</f>
        <v>tier - 1</v>
      </c>
      <c r="P1074" t="str">
        <f>VLOOKUP(A1074,Table1[#All],12,FALSE)</f>
        <v>R1012</v>
      </c>
      <c r="Q1074">
        <f>VLOOKUP(A1074,Table1[#All],6,FALSE)</f>
        <v>35</v>
      </c>
    </row>
    <row r="1075" spans="1:17" x14ac:dyDescent="0.3">
      <c r="A1075" s="10" t="s">
        <v>1296</v>
      </c>
      <c r="B1075" t="str">
        <f>VLOOKUP(A1075,'Customer Names'!A1074:E3409,5,FALSE)</f>
        <v>Dirth</v>
      </c>
      <c r="C1075">
        <f>VLOOKUP(A1075,'Medical Examinations'!A1074:J3409,2,FALSE)</f>
        <v>31.16</v>
      </c>
      <c r="D1075">
        <f>VLOOKUP(A1075,'Medical Examinations'!A1074:J3409,4,FALSE)</f>
        <v>4.26</v>
      </c>
      <c r="E1075" t="str">
        <f>VLOOKUP(A1075,'Medical Examinations'!A1074:J3409,6,FALSE)</f>
        <v>Yes</v>
      </c>
      <c r="F1075" t="str">
        <f>VLOOKUP(A1075,'Medical Examinations'!A1074:K3409,7,FALSE)</f>
        <v>No</v>
      </c>
      <c r="G1075" t="str">
        <f>VLOOKUP(A1075,'Medical Examinations'!A1074:L3409,8,FALSE)</f>
        <v>Yes</v>
      </c>
      <c r="H1075">
        <f>VLOOKUP(A1075,'Medical Examinations'!A1074:M3409,9,FALSE)</f>
        <v>1</v>
      </c>
      <c r="I1075" t="str">
        <f>VLOOKUP(A1075,'Medical Examinations'!A1074:N3409,10,FALSE)</f>
        <v>No</v>
      </c>
      <c r="J1075" t="str">
        <f>VLOOKUP(A1075,'Medical Examinations'!A1074:O3409,3,FALSE)</f>
        <v>Obesity</v>
      </c>
      <c r="K1075" t="str">
        <f>VLOOKUP(A1075,'Medical Examinations'!A1074:P3409,5,FALSE)</f>
        <v>Normal</v>
      </c>
      <c r="L1075" t="str">
        <f>VLOOKUP(A1075,Table1[#All],5,FALSE)</f>
        <v>22-Sep-1969</v>
      </c>
      <c r="M1075" s="16">
        <f>VLOOKUP(A1075,Table1[#All],8,FALSE)</f>
        <v>10461.98</v>
      </c>
      <c r="N1075" t="str">
        <f>VLOOKUP(A1075,Table1[#All],9,FALSE)</f>
        <v>tier - 3</v>
      </c>
      <c r="O1075" t="str">
        <f>VLOOKUP(A1075,Table1[#All],10,FALSE)</f>
        <v>tier - 1</v>
      </c>
      <c r="P1075" t="str">
        <f>VLOOKUP(A1075,Table1[#All],12,FALSE)</f>
        <v>R1012</v>
      </c>
      <c r="Q1075">
        <f>VLOOKUP(A1075,Table1[#All],6,FALSE)</f>
        <v>53</v>
      </c>
    </row>
    <row r="1076" spans="1:17" x14ac:dyDescent="0.3">
      <c r="A1076" s="10" t="s">
        <v>1295</v>
      </c>
      <c r="B1076" t="str">
        <f>VLOOKUP(A1076,'Customer Names'!A1075:E3410,5,FALSE)</f>
        <v>Inglish</v>
      </c>
      <c r="C1076">
        <f>VLOOKUP(A1076,'Medical Examinations'!A1075:J3410,2,FALSE)</f>
        <v>25.55</v>
      </c>
      <c r="D1076">
        <f>VLOOKUP(A1076,'Medical Examinations'!A1075:J3410,4,FALSE)</f>
        <v>4.96</v>
      </c>
      <c r="E1076" t="str">
        <f>VLOOKUP(A1076,'Medical Examinations'!A1075:J3410,6,FALSE)</f>
        <v>Yes</v>
      </c>
      <c r="F1076" t="str">
        <f>VLOOKUP(A1076,'Medical Examinations'!A1075:K3410,7,FALSE)</f>
        <v>No</v>
      </c>
      <c r="G1076" t="str">
        <f>VLOOKUP(A1076,'Medical Examinations'!A1075:L3410,8,FALSE)</f>
        <v>No</v>
      </c>
      <c r="H1076">
        <f>VLOOKUP(A1076,'Medical Examinations'!A1075:M3410,9,FALSE)</f>
        <v>1</v>
      </c>
      <c r="I1076" t="str">
        <f>VLOOKUP(A1076,'Medical Examinations'!A1075:N3410,10,FALSE)</f>
        <v>No</v>
      </c>
      <c r="J1076" t="str">
        <f>VLOOKUP(A1076,'Medical Examinations'!A1075:O3410,3,FALSE)</f>
        <v>Over Weight</v>
      </c>
      <c r="K1076" t="str">
        <f>VLOOKUP(A1076,'Medical Examinations'!A1075:P3410,5,FALSE)</f>
        <v>Normal</v>
      </c>
      <c r="L1076" t="str">
        <f>VLOOKUP(A1076,Table1[#All],5,FALSE)</f>
        <v>27-Jul-1964</v>
      </c>
      <c r="M1076" s="16">
        <f>VLOOKUP(A1076,Table1[#All],8,FALSE)</f>
        <v>10459.19</v>
      </c>
      <c r="N1076" t="str">
        <f>VLOOKUP(A1076,Table1[#All],9,FALSE)</f>
        <v>tier - 3</v>
      </c>
      <c r="O1076" t="str">
        <f>VLOOKUP(A1076,Table1[#All],10,FALSE)</f>
        <v>tier - 1</v>
      </c>
      <c r="P1076" t="str">
        <f>VLOOKUP(A1076,Table1[#All],12,FALSE)</f>
        <v>R1013</v>
      </c>
      <c r="Q1076">
        <f>VLOOKUP(A1076,Table1[#All],6,FALSE)</f>
        <v>58</v>
      </c>
    </row>
    <row r="1077" spans="1:17" x14ac:dyDescent="0.3">
      <c r="A1077" s="10" t="s">
        <v>1294</v>
      </c>
      <c r="B1077" t="str">
        <f>VLOOKUP(A1077,'Customer Names'!A1076:E3411,5,FALSE)</f>
        <v>Matthews</v>
      </c>
      <c r="C1077">
        <f>VLOOKUP(A1077,'Medical Examinations'!A1076:J3411,2,FALSE)</f>
        <v>28.77</v>
      </c>
      <c r="D1077">
        <f>VLOOKUP(A1077,'Medical Examinations'!A1076:J3411,4,FALSE)</f>
        <v>4</v>
      </c>
      <c r="E1077" t="str">
        <f>VLOOKUP(A1077,'Medical Examinations'!A1076:J3411,6,FALSE)</f>
        <v>Yes</v>
      </c>
      <c r="F1077" t="str">
        <f>VLOOKUP(A1077,'Medical Examinations'!A1076:K3411,7,FALSE)</f>
        <v>No</v>
      </c>
      <c r="G1077" t="str">
        <f>VLOOKUP(A1077,'Medical Examinations'!A1076:L3411,8,FALSE)</f>
        <v>No</v>
      </c>
      <c r="H1077">
        <f>VLOOKUP(A1077,'Medical Examinations'!A1076:M3411,9,FALSE)</f>
        <v>0</v>
      </c>
      <c r="I1077" t="str">
        <f>VLOOKUP(A1077,'Medical Examinations'!A1076:N3411,10,FALSE)</f>
        <v>No</v>
      </c>
      <c r="J1077" t="str">
        <f>VLOOKUP(A1077,'Medical Examinations'!A1076:O3411,3,FALSE)</f>
        <v>Over Weight</v>
      </c>
      <c r="K1077" t="str">
        <f>VLOOKUP(A1077,'Medical Examinations'!A1076:P3411,5,FALSE)</f>
        <v>Normal</v>
      </c>
      <c r="L1077" t="str">
        <f>VLOOKUP(A1077,Table1[#All],5,FALSE)</f>
        <v>03-Aug-1976</v>
      </c>
      <c r="M1077" s="16">
        <f>VLOOKUP(A1077,Table1[#All],8,FALSE)</f>
        <v>10455.14</v>
      </c>
      <c r="N1077" t="str">
        <f>VLOOKUP(A1077,Table1[#All],9,FALSE)</f>
        <v>tier - 3</v>
      </c>
      <c r="O1077" t="str">
        <f>VLOOKUP(A1077,Table1[#All],10,FALSE)</f>
        <v>tier - 2</v>
      </c>
      <c r="P1077" t="str">
        <f>VLOOKUP(A1077,Table1[#All],12,FALSE)</f>
        <v>R1021</v>
      </c>
      <c r="Q1077">
        <f>VLOOKUP(A1077,Table1[#All],6,FALSE)</f>
        <v>46</v>
      </c>
    </row>
    <row r="1078" spans="1:17" x14ac:dyDescent="0.3">
      <c r="A1078" s="10" t="s">
        <v>1293</v>
      </c>
      <c r="B1078" t="str">
        <f>VLOOKUP(A1078,'Customer Names'!A1077:E3412,5,FALSE)</f>
        <v>Massa-Musiak</v>
      </c>
      <c r="C1078">
        <f>VLOOKUP(A1078,'Medical Examinations'!A1077:J3412,2,FALSE)</f>
        <v>23.14</v>
      </c>
      <c r="D1078">
        <f>VLOOKUP(A1078,'Medical Examinations'!A1077:J3412,4,FALSE)</f>
        <v>4.1500000000000004</v>
      </c>
      <c r="E1078" t="str">
        <f>VLOOKUP(A1078,'Medical Examinations'!A1077:J3412,6,FALSE)</f>
        <v>Yes</v>
      </c>
      <c r="F1078" t="str">
        <f>VLOOKUP(A1078,'Medical Examinations'!A1077:K3412,7,FALSE)</f>
        <v>No</v>
      </c>
      <c r="G1078" t="str">
        <f>VLOOKUP(A1078,'Medical Examinations'!A1077:L3412,8,FALSE)</f>
        <v>No</v>
      </c>
      <c r="H1078">
        <f>VLOOKUP(A1078,'Medical Examinations'!A1077:M3412,9,FALSE)</f>
        <v>1</v>
      </c>
      <c r="I1078" t="str">
        <f>VLOOKUP(A1078,'Medical Examinations'!A1077:N3412,10,FALSE)</f>
        <v>No</v>
      </c>
      <c r="J1078" t="str">
        <f>VLOOKUP(A1078,'Medical Examinations'!A1077:O3412,3,FALSE)</f>
        <v>Normal Weight</v>
      </c>
      <c r="K1078" t="str">
        <f>VLOOKUP(A1078,'Medical Examinations'!A1077:P3412,5,FALSE)</f>
        <v>Normal</v>
      </c>
      <c r="L1078" t="str">
        <f>VLOOKUP(A1078,Table1[#All],5,FALSE)</f>
        <v>14-Oct-1964</v>
      </c>
      <c r="M1078" s="16">
        <f>VLOOKUP(A1078,Table1[#All],8,FALSE)</f>
        <v>10455.1</v>
      </c>
      <c r="N1078" t="str">
        <f>VLOOKUP(A1078,Table1[#All],9,FALSE)</f>
        <v>tier - 3</v>
      </c>
      <c r="O1078" t="str">
        <f>VLOOKUP(A1078,Table1[#All],10,FALSE)</f>
        <v>tier - 1</v>
      </c>
      <c r="P1078" t="str">
        <f>VLOOKUP(A1078,Table1[#All],12,FALSE)</f>
        <v>R1012</v>
      </c>
      <c r="Q1078">
        <f>VLOOKUP(A1078,Table1[#All],6,FALSE)</f>
        <v>58</v>
      </c>
    </row>
    <row r="1079" spans="1:17" x14ac:dyDescent="0.3">
      <c r="A1079" s="10" t="s">
        <v>1292</v>
      </c>
      <c r="B1079" t="str">
        <f>VLOOKUP(A1079,'Customer Names'!A1078:E3413,5,FALSE)</f>
        <v>Bailey</v>
      </c>
      <c r="C1079">
        <f>VLOOKUP(A1079,'Medical Examinations'!A1078:J3413,2,FALSE)</f>
        <v>39.6</v>
      </c>
      <c r="D1079">
        <f>VLOOKUP(A1079,'Medical Examinations'!A1078:J3413,4,FALSE)</f>
        <v>11.36</v>
      </c>
      <c r="E1079" t="str">
        <f>VLOOKUP(A1079,'Medical Examinations'!A1078:J3413,6,FALSE)</f>
        <v>No</v>
      </c>
      <c r="F1079" t="str">
        <f>VLOOKUP(A1079,'Medical Examinations'!A1078:K3413,7,FALSE)</f>
        <v>No</v>
      </c>
      <c r="G1079" t="str">
        <f>VLOOKUP(A1079,'Medical Examinations'!A1078:L3413,8,FALSE)</f>
        <v>No</v>
      </c>
      <c r="H1079">
        <f>VLOOKUP(A1079,'Medical Examinations'!A1078:M3413,9,FALSE)</f>
        <v>0</v>
      </c>
      <c r="I1079" t="str">
        <f>VLOOKUP(A1079,'Medical Examinations'!A1078:N3413,10,FALSE)</f>
        <v>No</v>
      </c>
      <c r="J1079" t="str">
        <f>VLOOKUP(A1079,'Medical Examinations'!A1078:O3413,3,FALSE)</f>
        <v>Obesity</v>
      </c>
      <c r="K1079" t="str">
        <f>VLOOKUP(A1079,'Medical Examinations'!A1078:P3413,5,FALSE)</f>
        <v>Diabetes</v>
      </c>
      <c r="L1079" t="str">
        <f>VLOOKUP(A1079,Table1[#All],5,FALSE)</f>
        <v>08-Nov-1968</v>
      </c>
      <c r="M1079" s="16">
        <f>VLOOKUP(A1079,Table1[#All],8,FALSE)</f>
        <v>10450.549999999999</v>
      </c>
      <c r="N1079" t="str">
        <f>VLOOKUP(A1079,Table1[#All],9,FALSE)</f>
        <v>tier - 3</v>
      </c>
      <c r="O1079" t="str">
        <f>VLOOKUP(A1079,Table1[#All],10,FALSE)</f>
        <v>tier - 1</v>
      </c>
      <c r="P1079" t="str">
        <f>VLOOKUP(A1079,Table1[#All],12,FALSE)</f>
        <v>R1011</v>
      </c>
      <c r="Q1079">
        <f>VLOOKUP(A1079,Table1[#All],6,FALSE)</f>
        <v>54</v>
      </c>
    </row>
    <row r="1080" spans="1:17" x14ac:dyDescent="0.3">
      <c r="A1080" s="10" t="s">
        <v>1291</v>
      </c>
      <c r="B1080" t="str">
        <f>VLOOKUP(A1080,'Customer Names'!A1079:E3414,5,FALSE)</f>
        <v>Jacoby</v>
      </c>
      <c r="C1080">
        <f>VLOOKUP(A1080,'Medical Examinations'!A1079:J3414,2,FALSE)</f>
        <v>29.2</v>
      </c>
      <c r="D1080">
        <f>VLOOKUP(A1080,'Medical Examinations'!A1079:J3414,4,FALSE)</f>
        <v>7.53</v>
      </c>
      <c r="E1080" t="str">
        <f>VLOOKUP(A1080,'Medical Examinations'!A1079:J3414,6,FALSE)</f>
        <v>No</v>
      </c>
      <c r="F1080" t="str">
        <f>VLOOKUP(A1080,'Medical Examinations'!A1079:K3414,7,FALSE)</f>
        <v>No</v>
      </c>
      <c r="G1080" t="str">
        <f>VLOOKUP(A1080,'Medical Examinations'!A1079:L3414,8,FALSE)</f>
        <v>No</v>
      </c>
      <c r="H1080">
        <f>VLOOKUP(A1080,'Medical Examinations'!A1079:M3414,9,FALSE)</f>
        <v>0</v>
      </c>
      <c r="I1080" t="str">
        <f>VLOOKUP(A1080,'Medical Examinations'!A1079:N3414,10,FALSE)</f>
        <v>No</v>
      </c>
      <c r="J1080" t="str">
        <f>VLOOKUP(A1080,'Medical Examinations'!A1079:O3414,3,FALSE)</f>
        <v>Over Weight</v>
      </c>
      <c r="K1080" t="str">
        <f>VLOOKUP(A1080,'Medical Examinations'!A1079:P3414,5,FALSE)</f>
        <v>Diabetes</v>
      </c>
      <c r="L1080" t="str">
        <f>VLOOKUP(A1080,Table1[#All],5,FALSE)</f>
        <v>29-Aug-1968</v>
      </c>
      <c r="M1080" s="16">
        <f>VLOOKUP(A1080,Table1[#All],8,FALSE)</f>
        <v>10436.1</v>
      </c>
      <c r="N1080" t="str">
        <f>VLOOKUP(A1080,Table1[#All],9,FALSE)</f>
        <v>tier - 3</v>
      </c>
      <c r="O1080" t="str">
        <f>VLOOKUP(A1080,Table1[#All],10,FALSE)</f>
        <v>tier - 3</v>
      </c>
      <c r="P1080" t="str">
        <f>VLOOKUP(A1080,Table1[#All],12,FALSE)</f>
        <v>R1011</v>
      </c>
      <c r="Q1080">
        <f>VLOOKUP(A1080,Table1[#All],6,FALSE)</f>
        <v>54</v>
      </c>
    </row>
    <row r="1081" spans="1:17" x14ac:dyDescent="0.3">
      <c r="A1081" s="10" t="s">
        <v>1290</v>
      </c>
      <c r="B1081" t="str">
        <f>VLOOKUP(A1081,'Customer Names'!A1080:E3415,5,FALSE)</f>
        <v>Crimmings</v>
      </c>
      <c r="C1081">
        <f>VLOOKUP(A1081,'Medical Examinations'!A1080:J3415,2,FALSE)</f>
        <v>32.774999999999999</v>
      </c>
      <c r="D1081">
        <f>VLOOKUP(A1081,'Medical Examinations'!A1080:J3415,4,FALSE)</f>
        <v>7.95</v>
      </c>
      <c r="E1081" t="str">
        <f>VLOOKUP(A1081,'Medical Examinations'!A1080:J3415,6,FALSE)</f>
        <v>No</v>
      </c>
      <c r="F1081" t="str">
        <f>VLOOKUP(A1081,'Medical Examinations'!A1080:K3415,7,FALSE)</f>
        <v>No</v>
      </c>
      <c r="G1081" t="str">
        <f>VLOOKUP(A1081,'Medical Examinations'!A1080:L3415,8,FALSE)</f>
        <v>No</v>
      </c>
      <c r="H1081">
        <f>VLOOKUP(A1081,'Medical Examinations'!A1080:M3415,9,FALSE)</f>
        <v>0</v>
      </c>
      <c r="I1081" t="str">
        <f>VLOOKUP(A1081,'Medical Examinations'!A1080:N3415,10,FALSE)</f>
        <v>No</v>
      </c>
      <c r="J1081" t="str">
        <f>VLOOKUP(A1081,'Medical Examinations'!A1080:O3415,3,FALSE)</f>
        <v>Obesity</v>
      </c>
      <c r="K1081" t="str">
        <f>VLOOKUP(A1081,'Medical Examinations'!A1080:P3415,5,FALSE)</f>
        <v>Diabetes</v>
      </c>
      <c r="L1081" t="str">
        <f>VLOOKUP(A1081,Table1[#All],5,FALSE)</f>
        <v>23-Aug-1968</v>
      </c>
      <c r="M1081" s="16">
        <f>VLOOKUP(A1081,Table1[#All],8,FALSE)</f>
        <v>10435.07</v>
      </c>
      <c r="N1081" t="str">
        <f>VLOOKUP(A1081,Table1[#All],9,FALSE)</f>
        <v>tier - 3</v>
      </c>
      <c r="O1081" t="str">
        <f>VLOOKUP(A1081,Table1[#All],10,FALSE)</f>
        <v>tier - 1</v>
      </c>
      <c r="P1081" t="str">
        <f>VLOOKUP(A1081,Table1[#All],12,FALSE)</f>
        <v>R1016</v>
      </c>
      <c r="Q1081">
        <f>VLOOKUP(A1081,Table1[#All],6,FALSE)</f>
        <v>54</v>
      </c>
    </row>
    <row r="1082" spans="1:17" x14ac:dyDescent="0.3">
      <c r="A1082" s="10" t="s">
        <v>1289</v>
      </c>
      <c r="B1082" t="str">
        <f>VLOOKUP(A1082,'Customer Names'!A1081:E3416,5,FALSE)</f>
        <v>Crane</v>
      </c>
      <c r="C1082">
        <f>VLOOKUP(A1082,'Medical Examinations'!A1081:J3416,2,FALSE)</f>
        <v>24.035</v>
      </c>
      <c r="D1082">
        <f>VLOOKUP(A1082,'Medical Examinations'!A1081:J3416,4,FALSE)</f>
        <v>8.5</v>
      </c>
      <c r="E1082" t="str">
        <f>VLOOKUP(A1082,'Medical Examinations'!A1081:J3416,6,FALSE)</f>
        <v>No</v>
      </c>
      <c r="F1082" t="str">
        <f>VLOOKUP(A1082,'Medical Examinations'!A1081:K3416,7,FALSE)</f>
        <v>No</v>
      </c>
      <c r="G1082" t="str">
        <f>VLOOKUP(A1082,'Medical Examinations'!A1081:L3416,8,FALSE)</f>
        <v>No</v>
      </c>
      <c r="H1082">
        <f>VLOOKUP(A1082,'Medical Examinations'!A1081:M3416,9,FALSE)</f>
        <v>0</v>
      </c>
      <c r="I1082" t="str">
        <f>VLOOKUP(A1082,'Medical Examinations'!A1081:N3416,10,FALSE)</f>
        <v>No</v>
      </c>
      <c r="J1082" t="str">
        <f>VLOOKUP(A1082,'Medical Examinations'!A1081:O3416,3,FALSE)</f>
        <v>Normal Weight</v>
      </c>
      <c r="K1082" t="str">
        <f>VLOOKUP(A1082,'Medical Examinations'!A1081:P3416,5,FALSE)</f>
        <v>Diabetes</v>
      </c>
      <c r="L1082" t="str">
        <f>VLOOKUP(A1082,Table1[#All],5,FALSE)</f>
        <v>27-Dec-1968</v>
      </c>
      <c r="M1082" s="16">
        <f>VLOOKUP(A1082,Table1[#All],8,FALSE)</f>
        <v>10422.92</v>
      </c>
      <c r="N1082" t="str">
        <f>VLOOKUP(A1082,Table1[#All],9,FALSE)</f>
        <v>tier - 3</v>
      </c>
      <c r="O1082" t="str">
        <f>VLOOKUP(A1082,Table1[#All],10,FALSE)</f>
        <v>tier - 1</v>
      </c>
      <c r="P1082" t="str">
        <f>VLOOKUP(A1082,Table1[#All],12,FALSE)</f>
        <v>R1017</v>
      </c>
      <c r="Q1082">
        <f>VLOOKUP(A1082,Table1[#All],6,FALSE)</f>
        <v>54</v>
      </c>
    </row>
    <row r="1083" spans="1:17" x14ac:dyDescent="0.3">
      <c r="A1083" s="10" t="s">
        <v>1288</v>
      </c>
      <c r="B1083" t="str">
        <f>VLOOKUP(A1083,'Customer Names'!A1082:E3417,5,FALSE)</f>
        <v>Swartzfager</v>
      </c>
      <c r="C1083">
        <f>VLOOKUP(A1083,'Medical Examinations'!A1082:J3417,2,FALSE)</f>
        <v>30.55</v>
      </c>
      <c r="D1083">
        <f>VLOOKUP(A1083,'Medical Examinations'!A1082:J3417,4,FALSE)</f>
        <v>5.89</v>
      </c>
      <c r="E1083" t="str">
        <f>VLOOKUP(A1083,'Medical Examinations'!A1082:J3417,6,FALSE)</f>
        <v>No</v>
      </c>
      <c r="F1083" t="str">
        <f>VLOOKUP(A1083,'Medical Examinations'!A1082:K3417,7,FALSE)</f>
        <v>No</v>
      </c>
      <c r="G1083" t="str">
        <f>VLOOKUP(A1083,'Medical Examinations'!A1082:L3417,8,FALSE)</f>
        <v>Yes</v>
      </c>
      <c r="H1083">
        <f>VLOOKUP(A1083,'Medical Examinations'!A1082:M3417,9,FALSE)</f>
        <v>1</v>
      </c>
      <c r="I1083" t="str">
        <f>VLOOKUP(A1083,'Medical Examinations'!A1082:N3417,10,FALSE)</f>
        <v>No</v>
      </c>
      <c r="J1083" t="str">
        <f>VLOOKUP(A1083,'Medical Examinations'!A1082:O3417,3,FALSE)</f>
        <v>Obesity</v>
      </c>
      <c r="K1083" t="str">
        <f>VLOOKUP(A1083,'Medical Examinations'!A1082:P3417,5,FALSE)</f>
        <v>Prediabetes</v>
      </c>
      <c r="L1083" t="str">
        <f>VLOOKUP(A1083,Table1[#All],5,FALSE)</f>
        <v>25-Nov-1979</v>
      </c>
      <c r="M1083" s="16">
        <f>VLOOKUP(A1083,Table1[#All],8,FALSE)</f>
        <v>10419.65</v>
      </c>
      <c r="N1083" t="str">
        <f>VLOOKUP(A1083,Table1[#All],9,FALSE)</f>
        <v>tier - 3</v>
      </c>
      <c r="O1083" t="str">
        <f>VLOOKUP(A1083,Table1[#All],10,FALSE)</f>
        <v>tier - 2</v>
      </c>
      <c r="P1083" t="str">
        <f>VLOOKUP(A1083,Table1[#All],12,FALSE)</f>
        <v>R1025</v>
      </c>
      <c r="Q1083">
        <f>VLOOKUP(A1083,Table1[#All],6,FALSE)</f>
        <v>43</v>
      </c>
    </row>
    <row r="1084" spans="1:17" x14ac:dyDescent="0.3">
      <c r="A1084" s="10" t="s">
        <v>1287</v>
      </c>
      <c r="B1084" t="str">
        <f>VLOOKUP(A1084,'Customer Names'!A1083:E3418,5,FALSE)</f>
        <v>Clevenger</v>
      </c>
      <c r="C1084">
        <f>VLOOKUP(A1084,'Medical Examinations'!A1083:J3418,2,FALSE)</f>
        <v>28.81</v>
      </c>
      <c r="D1084">
        <f>VLOOKUP(A1084,'Medical Examinations'!A1083:J3418,4,FALSE)</f>
        <v>8.76</v>
      </c>
      <c r="E1084" t="str">
        <f>VLOOKUP(A1084,'Medical Examinations'!A1083:J3418,6,FALSE)</f>
        <v>No</v>
      </c>
      <c r="F1084" t="str">
        <f>VLOOKUP(A1084,'Medical Examinations'!A1083:K3418,7,FALSE)</f>
        <v>No</v>
      </c>
      <c r="G1084" t="str">
        <f>VLOOKUP(A1084,'Medical Examinations'!A1083:L3418,8,FALSE)</f>
        <v>No</v>
      </c>
      <c r="H1084">
        <f>VLOOKUP(A1084,'Medical Examinations'!A1083:M3418,9,FALSE)</f>
        <v>2</v>
      </c>
      <c r="I1084" t="str">
        <f>VLOOKUP(A1084,'Medical Examinations'!A1083:N3418,10,FALSE)</f>
        <v>No</v>
      </c>
      <c r="J1084" t="str">
        <f>VLOOKUP(A1084,'Medical Examinations'!A1083:O3418,3,FALSE)</f>
        <v>Over Weight</v>
      </c>
      <c r="K1084" t="str">
        <f>VLOOKUP(A1084,'Medical Examinations'!A1083:P3418,5,FALSE)</f>
        <v>Diabetes</v>
      </c>
      <c r="L1084" t="str">
        <f>VLOOKUP(A1084,Table1[#All],5,FALSE)</f>
        <v>11-Oct-1973</v>
      </c>
      <c r="M1084" s="16">
        <f>VLOOKUP(A1084,Table1[#All],8,FALSE)</f>
        <v>10419.59</v>
      </c>
      <c r="N1084" t="str">
        <f>VLOOKUP(A1084,Table1[#All],9,FALSE)</f>
        <v>tier - 3</v>
      </c>
      <c r="O1084" t="str">
        <f>VLOOKUP(A1084,Table1[#All],10,FALSE)</f>
        <v>tier - 2</v>
      </c>
      <c r="P1084" t="str">
        <f>VLOOKUP(A1084,Table1[#All],12,FALSE)</f>
        <v>R1025</v>
      </c>
      <c r="Q1084">
        <f>VLOOKUP(A1084,Table1[#All],6,FALSE)</f>
        <v>49</v>
      </c>
    </row>
    <row r="1085" spans="1:17" x14ac:dyDescent="0.3">
      <c r="A1085" s="10" t="s">
        <v>1286</v>
      </c>
      <c r="B1085" t="str">
        <f>VLOOKUP(A1085,'Customer Names'!A1084:E3419,5,FALSE)</f>
        <v>Reichardt</v>
      </c>
      <c r="C1085">
        <f>VLOOKUP(A1085,'Medical Examinations'!A1084:J3419,2,FALSE)</f>
        <v>31.66</v>
      </c>
      <c r="D1085">
        <f>VLOOKUP(A1085,'Medical Examinations'!A1084:J3419,4,FALSE)</f>
        <v>4.1100000000000003</v>
      </c>
      <c r="E1085" t="str">
        <f>VLOOKUP(A1085,'Medical Examinations'!A1084:J3419,6,FALSE)</f>
        <v>No</v>
      </c>
      <c r="F1085" t="str">
        <f>VLOOKUP(A1085,'Medical Examinations'!A1084:K3419,7,FALSE)</f>
        <v>No</v>
      </c>
      <c r="G1085" t="str">
        <f>VLOOKUP(A1085,'Medical Examinations'!A1084:L3419,8,FALSE)</f>
        <v>No</v>
      </c>
      <c r="H1085">
        <f>VLOOKUP(A1085,'Medical Examinations'!A1084:M3419,9,FALSE)</f>
        <v>0</v>
      </c>
      <c r="I1085" t="str">
        <f>VLOOKUP(A1085,'Medical Examinations'!A1084:N3419,10,FALSE)</f>
        <v>No</v>
      </c>
      <c r="J1085" t="str">
        <f>VLOOKUP(A1085,'Medical Examinations'!A1084:O3419,3,FALSE)</f>
        <v>Obesity</v>
      </c>
      <c r="K1085" t="str">
        <f>VLOOKUP(A1085,'Medical Examinations'!A1084:P3419,5,FALSE)</f>
        <v>Normal</v>
      </c>
      <c r="L1085" t="str">
        <f>VLOOKUP(A1085,Table1[#All],5,FALSE)</f>
        <v>24-Oct-1980</v>
      </c>
      <c r="M1085" s="16">
        <f>VLOOKUP(A1085,Table1[#All],8,FALSE)</f>
        <v>10407.98</v>
      </c>
      <c r="N1085" t="str">
        <f>VLOOKUP(A1085,Table1[#All],9,FALSE)</f>
        <v>tier - 3</v>
      </c>
      <c r="O1085" t="str">
        <f>VLOOKUP(A1085,Table1[#All],10,FALSE)</f>
        <v>tier - 1</v>
      </c>
      <c r="P1085" t="str">
        <f>VLOOKUP(A1085,Table1[#All],12,FALSE)</f>
        <v>R1021</v>
      </c>
      <c r="Q1085">
        <f>VLOOKUP(A1085,Table1[#All],6,FALSE)</f>
        <v>42</v>
      </c>
    </row>
    <row r="1086" spans="1:17" x14ac:dyDescent="0.3">
      <c r="A1086" s="10" t="s">
        <v>1285</v>
      </c>
      <c r="B1086" t="str">
        <f>VLOOKUP(A1086,'Customer Names'!A1085:E3420,5,FALSE)</f>
        <v>Morton</v>
      </c>
      <c r="C1086">
        <f>VLOOKUP(A1086,'Medical Examinations'!A1085:J3420,2,FALSE)</f>
        <v>28.215</v>
      </c>
      <c r="D1086">
        <f>VLOOKUP(A1086,'Medical Examinations'!A1085:J3420,4,FALSE)</f>
        <v>7.56</v>
      </c>
      <c r="E1086" t="str">
        <f>VLOOKUP(A1086,'Medical Examinations'!A1085:J3420,6,FALSE)</f>
        <v>Yes</v>
      </c>
      <c r="F1086" t="str">
        <f>VLOOKUP(A1086,'Medical Examinations'!A1085:K3420,7,FALSE)</f>
        <v>No</v>
      </c>
      <c r="G1086" t="str">
        <f>VLOOKUP(A1086,'Medical Examinations'!A1085:L3420,8,FALSE)</f>
        <v>No</v>
      </c>
      <c r="H1086">
        <f>VLOOKUP(A1086,'Medical Examinations'!A1085:M3420,9,FALSE)</f>
        <v>1</v>
      </c>
      <c r="I1086" t="str">
        <f>VLOOKUP(A1086,'Medical Examinations'!A1085:N3420,10,FALSE)</f>
        <v>No</v>
      </c>
      <c r="J1086" t="str">
        <f>VLOOKUP(A1086,'Medical Examinations'!A1085:O3420,3,FALSE)</f>
        <v>Over Weight</v>
      </c>
      <c r="K1086" t="str">
        <f>VLOOKUP(A1086,'Medical Examinations'!A1085:P3420,5,FALSE)</f>
        <v>Diabetes</v>
      </c>
      <c r="L1086" t="str">
        <f>VLOOKUP(A1086,Table1[#All],5,FALSE)</f>
        <v>05-Jun-1975</v>
      </c>
      <c r="M1086" s="16">
        <f>VLOOKUP(A1086,Table1[#All],8,FALSE)</f>
        <v>10407.09</v>
      </c>
      <c r="N1086" t="str">
        <f>VLOOKUP(A1086,Table1[#All],9,FALSE)</f>
        <v>tier - 3</v>
      </c>
      <c r="O1086" t="str">
        <f>VLOOKUP(A1086,Table1[#All],10,FALSE)</f>
        <v>tier - 1</v>
      </c>
      <c r="P1086" t="str">
        <f>VLOOKUP(A1086,Table1[#All],12,FALSE)</f>
        <v>R1015</v>
      </c>
      <c r="Q1086">
        <f>VLOOKUP(A1086,Table1[#All],6,FALSE)</f>
        <v>48</v>
      </c>
    </row>
    <row r="1087" spans="1:17" x14ac:dyDescent="0.3">
      <c r="A1087" s="10" t="s">
        <v>1284</v>
      </c>
      <c r="B1087" t="str">
        <f>VLOOKUP(A1087,'Customer Names'!A1086:E3421,5,FALSE)</f>
        <v>Sunstrum</v>
      </c>
      <c r="C1087">
        <f>VLOOKUP(A1087,'Medical Examinations'!A1086:J3421,2,FALSE)</f>
        <v>26.12</v>
      </c>
      <c r="D1087">
        <f>VLOOKUP(A1087,'Medical Examinations'!A1086:J3421,4,FALSE)</f>
        <v>4.17</v>
      </c>
      <c r="E1087" t="str">
        <f>VLOOKUP(A1087,'Medical Examinations'!A1086:J3421,6,FALSE)</f>
        <v>Yes</v>
      </c>
      <c r="F1087" t="str">
        <f>VLOOKUP(A1087,'Medical Examinations'!A1086:K3421,7,FALSE)</f>
        <v>No</v>
      </c>
      <c r="G1087" t="str">
        <f>VLOOKUP(A1087,'Medical Examinations'!A1086:L3421,8,FALSE)</f>
        <v>Yes</v>
      </c>
      <c r="H1087">
        <f>VLOOKUP(A1087,'Medical Examinations'!A1086:M3421,9,FALSE)</f>
        <v>1</v>
      </c>
      <c r="I1087" t="str">
        <f>VLOOKUP(A1087,'Medical Examinations'!A1086:N3421,10,FALSE)</f>
        <v>No</v>
      </c>
      <c r="J1087" t="str">
        <f>VLOOKUP(A1087,'Medical Examinations'!A1086:O3421,3,FALSE)</f>
        <v>Over Weight</v>
      </c>
      <c r="K1087" t="str">
        <f>VLOOKUP(A1087,'Medical Examinations'!A1086:P3421,5,FALSE)</f>
        <v>Normal</v>
      </c>
      <c r="L1087" t="str">
        <f>VLOOKUP(A1087,Table1[#All],5,FALSE)</f>
        <v>07-Jul-1969</v>
      </c>
      <c r="M1087" s="16">
        <f>VLOOKUP(A1087,Table1[#All],8,FALSE)</f>
        <v>10403.27</v>
      </c>
      <c r="N1087" t="str">
        <f>VLOOKUP(A1087,Table1[#All],9,FALSE)</f>
        <v>tier - 3</v>
      </c>
      <c r="O1087" t="str">
        <f>VLOOKUP(A1087,Table1[#All],10,FALSE)</f>
        <v>tier - 2</v>
      </c>
      <c r="P1087" t="str">
        <f>VLOOKUP(A1087,Table1[#All],12,FALSE)</f>
        <v>R1020</v>
      </c>
      <c r="Q1087">
        <f>VLOOKUP(A1087,Table1[#All],6,FALSE)</f>
        <v>53</v>
      </c>
    </row>
    <row r="1088" spans="1:17" x14ac:dyDescent="0.3">
      <c r="A1088" s="10" t="s">
        <v>1283</v>
      </c>
      <c r="B1088" t="str">
        <f>VLOOKUP(A1088,'Customer Names'!A1087:E3422,5,FALSE)</f>
        <v>Frownfelter</v>
      </c>
      <c r="C1088">
        <f>VLOOKUP(A1088,'Medical Examinations'!A1087:J3422,2,FALSE)</f>
        <v>36.630000000000003</v>
      </c>
      <c r="D1088">
        <f>VLOOKUP(A1088,'Medical Examinations'!A1087:J3422,4,FALSE)</f>
        <v>11.42</v>
      </c>
      <c r="E1088" t="str">
        <f>VLOOKUP(A1088,'Medical Examinations'!A1087:J3422,6,FALSE)</f>
        <v>No</v>
      </c>
      <c r="F1088" t="str">
        <f>VLOOKUP(A1088,'Medical Examinations'!A1087:K3422,7,FALSE)</f>
        <v>No</v>
      </c>
      <c r="G1088" t="str">
        <f>VLOOKUP(A1088,'Medical Examinations'!A1087:L3422,8,FALSE)</f>
        <v>No</v>
      </c>
      <c r="H1088">
        <f>VLOOKUP(A1088,'Medical Examinations'!A1087:M3422,9,FALSE)</f>
        <v>2</v>
      </c>
      <c r="I1088" t="str">
        <f>VLOOKUP(A1088,'Medical Examinations'!A1087:N3422,10,FALSE)</f>
        <v>No</v>
      </c>
      <c r="J1088" t="str">
        <f>VLOOKUP(A1088,'Medical Examinations'!A1087:O3422,3,FALSE)</f>
        <v>Obesity</v>
      </c>
      <c r="K1088" t="str">
        <f>VLOOKUP(A1088,'Medical Examinations'!A1087:P3422,5,FALSE)</f>
        <v>Diabetes</v>
      </c>
      <c r="L1088" t="str">
        <f>VLOOKUP(A1088,Table1[#All],5,FALSE)</f>
        <v>19-Sep-1973</v>
      </c>
      <c r="M1088" s="16">
        <f>VLOOKUP(A1088,Table1[#All],8,FALSE)</f>
        <v>10381.48</v>
      </c>
      <c r="N1088" t="str">
        <f>VLOOKUP(A1088,Table1[#All],9,FALSE)</f>
        <v>tier - 3</v>
      </c>
      <c r="O1088" t="str">
        <f>VLOOKUP(A1088,Table1[#All],10,FALSE)</f>
        <v>tier - 3</v>
      </c>
      <c r="P1088" t="str">
        <f>VLOOKUP(A1088,Table1[#All],12,FALSE)</f>
        <v>R1013</v>
      </c>
      <c r="Q1088">
        <f>VLOOKUP(A1088,Table1[#All],6,FALSE)</f>
        <v>49</v>
      </c>
    </row>
    <row r="1089" spans="1:17" x14ac:dyDescent="0.3">
      <c r="A1089" s="10" t="s">
        <v>1282</v>
      </c>
      <c r="B1089" t="str">
        <f>VLOOKUP(A1089,'Customer Names'!A1088:E3423,5,FALSE)</f>
        <v>Richter</v>
      </c>
      <c r="C1089">
        <f>VLOOKUP(A1089,'Medical Examinations'!A1088:J3423,2,FALSE)</f>
        <v>33.344999999999999</v>
      </c>
      <c r="D1089">
        <f>VLOOKUP(A1089,'Medical Examinations'!A1088:J3423,4,FALSE)</f>
        <v>7.33</v>
      </c>
      <c r="E1089" t="str">
        <f>VLOOKUP(A1089,'Medical Examinations'!A1088:J3423,6,FALSE)</f>
        <v>No</v>
      </c>
      <c r="F1089" t="str">
        <f>VLOOKUP(A1089,'Medical Examinations'!A1088:K3423,7,FALSE)</f>
        <v>No</v>
      </c>
      <c r="G1089" t="str">
        <f>VLOOKUP(A1089,'Medical Examinations'!A1088:L3423,8,FALSE)</f>
        <v>No</v>
      </c>
      <c r="H1089">
        <f>VLOOKUP(A1089,'Medical Examinations'!A1088:M3423,9,FALSE)</f>
        <v>2</v>
      </c>
      <c r="I1089" t="str">
        <f>VLOOKUP(A1089,'Medical Examinations'!A1088:N3423,10,FALSE)</f>
        <v>No</v>
      </c>
      <c r="J1089" t="str">
        <f>VLOOKUP(A1089,'Medical Examinations'!A1088:O3423,3,FALSE)</f>
        <v>Obesity</v>
      </c>
      <c r="K1089" t="str">
        <f>VLOOKUP(A1089,'Medical Examinations'!A1088:P3423,5,FALSE)</f>
        <v>Diabetes</v>
      </c>
      <c r="L1089" t="str">
        <f>VLOOKUP(A1089,Table1[#All],5,FALSE)</f>
        <v>29-Sep-1973</v>
      </c>
      <c r="M1089" s="16">
        <f>VLOOKUP(A1089,Table1[#All],8,FALSE)</f>
        <v>10370.91</v>
      </c>
      <c r="N1089" t="str">
        <f>VLOOKUP(A1089,Table1[#All],9,FALSE)</f>
        <v>tier - 3</v>
      </c>
      <c r="O1089" t="str">
        <f>VLOOKUP(A1089,Table1[#All],10,FALSE)</f>
        <v>tier - 3</v>
      </c>
      <c r="P1089" t="str">
        <f>VLOOKUP(A1089,Table1[#All],12,FALSE)</f>
        <v>R1024</v>
      </c>
      <c r="Q1089">
        <f>VLOOKUP(A1089,Table1[#All],6,FALSE)</f>
        <v>49</v>
      </c>
    </row>
    <row r="1090" spans="1:17" x14ac:dyDescent="0.3">
      <c r="A1090" s="10" t="s">
        <v>1281</v>
      </c>
      <c r="B1090" t="str">
        <f>VLOOKUP(A1090,'Customer Names'!A1089:E3424,5,FALSE)</f>
        <v>England</v>
      </c>
      <c r="C1090">
        <f>VLOOKUP(A1090,'Medical Examinations'!A1089:J3424,2,FALSE)</f>
        <v>27.11</v>
      </c>
      <c r="D1090">
        <f>VLOOKUP(A1090,'Medical Examinations'!A1089:J3424,4,FALSE)</f>
        <v>6.7</v>
      </c>
      <c r="E1090" t="str">
        <f>VLOOKUP(A1090,'Medical Examinations'!A1089:J3424,6,FALSE)</f>
        <v>No</v>
      </c>
      <c r="F1090" t="str">
        <f>VLOOKUP(A1090,'Medical Examinations'!A1089:K3424,7,FALSE)</f>
        <v>No</v>
      </c>
      <c r="G1090" t="str">
        <f>VLOOKUP(A1090,'Medical Examinations'!A1089:L3424,8,FALSE)</f>
        <v>No</v>
      </c>
      <c r="H1090">
        <f>VLOOKUP(A1090,'Medical Examinations'!A1089:M3424,9,FALSE)</f>
        <v>0</v>
      </c>
      <c r="I1090" t="str">
        <f>VLOOKUP(A1090,'Medical Examinations'!A1089:N3424,10,FALSE)</f>
        <v>No</v>
      </c>
      <c r="J1090" t="str">
        <f>VLOOKUP(A1090,'Medical Examinations'!A1089:O3424,3,FALSE)</f>
        <v>Over Weight</v>
      </c>
      <c r="K1090" t="str">
        <f>VLOOKUP(A1090,'Medical Examinations'!A1089:P3424,5,FALSE)</f>
        <v>Diabetes</v>
      </c>
      <c r="L1090" t="str">
        <f>VLOOKUP(A1090,Table1[#All],5,FALSE)</f>
        <v>06-Sep-1971</v>
      </c>
      <c r="M1090" s="16">
        <f>VLOOKUP(A1090,Table1[#All],8,FALSE)</f>
        <v>10356.67</v>
      </c>
      <c r="N1090" t="str">
        <f>VLOOKUP(A1090,Table1[#All],9,FALSE)</f>
        <v>tier - 3</v>
      </c>
      <c r="O1090" t="str">
        <f>VLOOKUP(A1090,Table1[#All],10,FALSE)</f>
        <v>tier - 1</v>
      </c>
      <c r="P1090" t="str">
        <f>VLOOKUP(A1090,Table1[#All],12,FALSE)</f>
        <v>R1025</v>
      </c>
      <c r="Q1090">
        <f>VLOOKUP(A1090,Table1[#All],6,FALSE)</f>
        <v>51</v>
      </c>
    </row>
    <row r="1091" spans="1:17" x14ac:dyDescent="0.3">
      <c r="A1091" s="10" t="s">
        <v>1280</v>
      </c>
      <c r="B1091" t="str">
        <f>VLOOKUP(A1091,'Customer Names'!A1090:E3425,5,FALSE)</f>
        <v>McLean</v>
      </c>
      <c r="C1091">
        <f>VLOOKUP(A1091,'Medical Examinations'!A1090:J3425,2,FALSE)</f>
        <v>26.6</v>
      </c>
      <c r="D1091">
        <f>VLOOKUP(A1091,'Medical Examinations'!A1090:J3425,4,FALSE)</f>
        <v>5.27</v>
      </c>
      <c r="E1091" t="str">
        <f>VLOOKUP(A1091,'Medical Examinations'!A1090:J3425,6,FALSE)</f>
        <v>Yes</v>
      </c>
      <c r="F1091" t="str">
        <f>VLOOKUP(A1091,'Medical Examinations'!A1090:K3425,7,FALSE)</f>
        <v>No</v>
      </c>
      <c r="G1091" t="str">
        <f>VLOOKUP(A1091,'Medical Examinations'!A1090:L3425,8,FALSE)</f>
        <v>Yes</v>
      </c>
      <c r="H1091">
        <f>VLOOKUP(A1091,'Medical Examinations'!A1090:M3425,9,FALSE)</f>
        <v>1</v>
      </c>
      <c r="I1091" t="str">
        <f>VLOOKUP(A1091,'Medical Examinations'!A1090:N3425,10,FALSE)</f>
        <v>No</v>
      </c>
      <c r="J1091" t="str">
        <f>VLOOKUP(A1091,'Medical Examinations'!A1090:O3425,3,FALSE)</f>
        <v>Over Weight</v>
      </c>
      <c r="K1091" t="str">
        <f>VLOOKUP(A1091,'Medical Examinations'!A1090:P3425,5,FALSE)</f>
        <v>Normal</v>
      </c>
      <c r="L1091" t="str">
        <f>VLOOKUP(A1091,Table1[#All],5,FALSE)</f>
        <v>17-Jun-1969</v>
      </c>
      <c r="M1091" s="16">
        <f>VLOOKUP(A1091,Table1[#All],8,FALSE)</f>
        <v>10355.64</v>
      </c>
      <c r="N1091" t="str">
        <f>VLOOKUP(A1091,Table1[#All],9,FALSE)</f>
        <v>tier - 3</v>
      </c>
      <c r="O1091" t="str">
        <f>VLOOKUP(A1091,Table1[#All],10,FALSE)</f>
        <v>tier - 1</v>
      </c>
      <c r="P1091" t="str">
        <f>VLOOKUP(A1091,Table1[#All],12,FALSE)</f>
        <v>R1012</v>
      </c>
      <c r="Q1091">
        <f>VLOOKUP(A1091,Table1[#All],6,FALSE)</f>
        <v>53</v>
      </c>
    </row>
    <row r="1092" spans="1:17" x14ac:dyDescent="0.3">
      <c r="A1092" s="10" t="s">
        <v>1279</v>
      </c>
      <c r="B1092" t="str">
        <f>VLOOKUP(A1092,'Customer Names'!A1091:E3426,5,FALSE)</f>
        <v>Gardner</v>
      </c>
      <c r="C1092">
        <f>VLOOKUP(A1092,'Medical Examinations'!A1091:J3426,2,FALSE)</f>
        <v>30.41</v>
      </c>
      <c r="D1092">
        <f>VLOOKUP(A1092,'Medical Examinations'!A1091:J3426,4,FALSE)</f>
        <v>7.72</v>
      </c>
      <c r="E1092" t="str">
        <f>VLOOKUP(A1092,'Medical Examinations'!A1091:J3426,6,FALSE)</f>
        <v>No</v>
      </c>
      <c r="F1092" t="str">
        <f>VLOOKUP(A1092,'Medical Examinations'!A1091:K3426,7,FALSE)</f>
        <v>No</v>
      </c>
      <c r="G1092" t="str">
        <f>VLOOKUP(A1092,'Medical Examinations'!A1091:L3426,8,FALSE)</f>
        <v>No</v>
      </c>
      <c r="H1092">
        <f>VLOOKUP(A1092,'Medical Examinations'!A1091:M3426,9,FALSE)</f>
        <v>0</v>
      </c>
      <c r="I1092" t="str">
        <f>VLOOKUP(A1092,'Medical Examinations'!A1091:N3426,10,FALSE)</f>
        <v>No</v>
      </c>
      <c r="J1092" t="str">
        <f>VLOOKUP(A1092,'Medical Examinations'!A1091:O3426,3,FALSE)</f>
        <v>Obesity</v>
      </c>
      <c r="K1092" t="str">
        <f>VLOOKUP(A1092,'Medical Examinations'!A1091:P3426,5,FALSE)</f>
        <v>Diabetes</v>
      </c>
      <c r="L1092" t="str">
        <f>VLOOKUP(A1092,Table1[#All],5,FALSE)</f>
        <v>29-Sep-1974</v>
      </c>
      <c r="M1092" s="16">
        <f>VLOOKUP(A1092,Table1[#All],8,FALSE)</f>
        <v>10352.48</v>
      </c>
      <c r="N1092" t="str">
        <f>VLOOKUP(A1092,Table1[#All],9,FALSE)</f>
        <v>tier - 3</v>
      </c>
      <c r="O1092" t="str">
        <f>VLOOKUP(A1092,Table1[#All],10,FALSE)</f>
        <v>tier - 1</v>
      </c>
      <c r="P1092" t="str">
        <f>VLOOKUP(A1092,Table1[#All],12,FALSE)</f>
        <v>R1012</v>
      </c>
      <c r="Q1092">
        <f>VLOOKUP(A1092,Table1[#All],6,FALSE)</f>
        <v>48</v>
      </c>
    </row>
    <row r="1093" spans="1:17" x14ac:dyDescent="0.3">
      <c r="A1093" s="10" t="s">
        <v>1278</v>
      </c>
      <c r="B1093" t="str">
        <f>VLOOKUP(A1093,'Customer Names'!A1092:E3427,5,FALSE)</f>
        <v>Lane</v>
      </c>
      <c r="C1093">
        <f>VLOOKUP(A1093,'Medical Examinations'!A1092:J3427,2,FALSE)</f>
        <v>28.98</v>
      </c>
      <c r="D1093">
        <f>VLOOKUP(A1093,'Medical Examinations'!A1092:J3427,4,FALSE)</f>
        <v>8.68</v>
      </c>
      <c r="E1093" t="str">
        <f>VLOOKUP(A1093,'Medical Examinations'!A1092:J3427,6,FALSE)</f>
        <v>No</v>
      </c>
      <c r="F1093" t="str">
        <f>VLOOKUP(A1093,'Medical Examinations'!A1092:K3427,7,FALSE)</f>
        <v>No</v>
      </c>
      <c r="G1093" t="str">
        <f>VLOOKUP(A1093,'Medical Examinations'!A1092:L3427,8,FALSE)</f>
        <v>No</v>
      </c>
      <c r="H1093">
        <f>VLOOKUP(A1093,'Medical Examinations'!A1092:M3427,9,FALSE)</f>
        <v>2</v>
      </c>
      <c r="I1093" t="str">
        <f>VLOOKUP(A1093,'Medical Examinations'!A1092:N3427,10,FALSE)</f>
        <v>No</v>
      </c>
      <c r="J1093" t="str">
        <f>VLOOKUP(A1093,'Medical Examinations'!A1092:O3427,3,FALSE)</f>
        <v>Over Weight</v>
      </c>
      <c r="K1093" t="str">
        <f>VLOOKUP(A1093,'Medical Examinations'!A1092:P3427,5,FALSE)</f>
        <v>Diabetes</v>
      </c>
      <c r="L1093" t="str">
        <f>VLOOKUP(A1093,Table1[#All],5,FALSE)</f>
        <v>08-Aug-1973</v>
      </c>
      <c r="M1093" s="16">
        <f>VLOOKUP(A1093,Table1[#All],8,FALSE)</f>
        <v>10345.93</v>
      </c>
      <c r="N1093" t="str">
        <f>VLOOKUP(A1093,Table1[#All],9,FALSE)</f>
        <v>tier - 3</v>
      </c>
      <c r="O1093" t="str">
        <f>VLOOKUP(A1093,Table1[#All],10,FALSE)</f>
        <v>tier - 2</v>
      </c>
      <c r="P1093" t="str">
        <f>VLOOKUP(A1093,Table1[#All],12,FALSE)</f>
        <v>R1021</v>
      </c>
      <c r="Q1093">
        <f>VLOOKUP(A1093,Table1[#All],6,FALSE)</f>
        <v>49</v>
      </c>
    </row>
    <row r="1094" spans="1:17" x14ac:dyDescent="0.3">
      <c r="A1094" s="10" t="s">
        <v>1277</v>
      </c>
      <c r="B1094" t="str">
        <f>VLOOKUP(A1094,'Customer Names'!A1093:E3428,5,FALSE)</f>
        <v>Vonachen</v>
      </c>
      <c r="C1094">
        <f>VLOOKUP(A1094,'Medical Examinations'!A1093:J3428,2,FALSE)</f>
        <v>31.24</v>
      </c>
      <c r="D1094">
        <f>VLOOKUP(A1094,'Medical Examinations'!A1093:J3428,4,FALSE)</f>
        <v>9.8000000000000007</v>
      </c>
      <c r="E1094" t="str">
        <f>VLOOKUP(A1094,'Medical Examinations'!A1093:J3428,6,FALSE)</f>
        <v>No</v>
      </c>
      <c r="F1094" t="str">
        <f>VLOOKUP(A1094,'Medical Examinations'!A1093:K3428,7,FALSE)</f>
        <v>No</v>
      </c>
      <c r="G1094" t="str">
        <f>VLOOKUP(A1094,'Medical Examinations'!A1093:L3428,8,FALSE)</f>
        <v>No</v>
      </c>
      <c r="H1094">
        <f>VLOOKUP(A1094,'Medical Examinations'!A1093:M3428,9,FALSE)</f>
        <v>0</v>
      </c>
      <c r="I1094" t="str">
        <f>VLOOKUP(A1094,'Medical Examinations'!A1093:N3428,10,FALSE)</f>
        <v>No</v>
      </c>
      <c r="J1094" t="str">
        <f>VLOOKUP(A1094,'Medical Examinations'!A1093:O3428,3,FALSE)</f>
        <v>Obesity</v>
      </c>
      <c r="K1094" t="str">
        <f>VLOOKUP(A1094,'Medical Examinations'!A1093:P3428,5,FALSE)</f>
        <v>Diabetes</v>
      </c>
      <c r="L1094" t="str">
        <f>VLOOKUP(A1094,Table1[#All],5,FALSE)</f>
        <v>19-Jul-1968</v>
      </c>
      <c r="M1094" s="16">
        <f>VLOOKUP(A1094,Table1[#All],8,FALSE)</f>
        <v>10338.93</v>
      </c>
      <c r="N1094" t="str">
        <f>VLOOKUP(A1094,Table1[#All],9,FALSE)</f>
        <v>tier - 3</v>
      </c>
      <c r="O1094" t="str">
        <f>VLOOKUP(A1094,Table1[#All],10,FALSE)</f>
        <v>tier - 1</v>
      </c>
      <c r="P1094" t="str">
        <f>VLOOKUP(A1094,Table1[#All],12,FALSE)</f>
        <v>R1013</v>
      </c>
      <c r="Q1094">
        <f>VLOOKUP(A1094,Table1[#All],6,FALSE)</f>
        <v>54</v>
      </c>
    </row>
    <row r="1095" spans="1:17" x14ac:dyDescent="0.3">
      <c r="A1095" s="10" t="s">
        <v>1276</v>
      </c>
      <c r="B1095" t="str">
        <f>VLOOKUP(A1095,'Customer Names'!A1094:E3429,5,FALSE)</f>
        <v>Smith</v>
      </c>
      <c r="C1095">
        <f>VLOOKUP(A1095,'Medical Examinations'!A1094:J3429,2,FALSE)</f>
        <v>31.54</v>
      </c>
      <c r="D1095">
        <f>VLOOKUP(A1095,'Medical Examinations'!A1094:J3429,4,FALSE)</f>
        <v>4.4400000000000004</v>
      </c>
      <c r="E1095" t="str">
        <f>VLOOKUP(A1095,'Medical Examinations'!A1094:J3429,6,FALSE)</f>
        <v>No</v>
      </c>
      <c r="F1095" t="str">
        <f>VLOOKUP(A1095,'Medical Examinations'!A1094:K3429,7,FALSE)</f>
        <v>No</v>
      </c>
      <c r="G1095" t="str">
        <f>VLOOKUP(A1095,'Medical Examinations'!A1094:L3429,8,FALSE)</f>
        <v>No</v>
      </c>
      <c r="H1095">
        <f>VLOOKUP(A1095,'Medical Examinations'!A1094:M3429,9,FALSE)</f>
        <v>0</v>
      </c>
      <c r="I1095" t="str">
        <f>VLOOKUP(A1095,'Medical Examinations'!A1094:N3429,10,FALSE)</f>
        <v>No</v>
      </c>
      <c r="J1095" t="str">
        <f>VLOOKUP(A1095,'Medical Examinations'!A1094:O3429,3,FALSE)</f>
        <v>Obesity</v>
      </c>
      <c r="K1095" t="str">
        <f>VLOOKUP(A1095,'Medical Examinations'!A1094:P3429,5,FALSE)</f>
        <v>Normal</v>
      </c>
      <c r="L1095" t="str">
        <f>VLOOKUP(A1095,Table1[#All],5,FALSE)</f>
        <v>21-Jul-1982</v>
      </c>
      <c r="M1095" s="16">
        <f>VLOOKUP(A1095,Table1[#All],8,FALSE)</f>
        <v>10329.06</v>
      </c>
      <c r="N1095" t="str">
        <f>VLOOKUP(A1095,Table1[#All],9,FALSE)</f>
        <v>tier - 3</v>
      </c>
      <c r="O1095" t="str">
        <f>VLOOKUP(A1095,Table1[#All],10,FALSE)</f>
        <v>tier - 1</v>
      </c>
      <c r="P1095" t="str">
        <f>VLOOKUP(A1095,Table1[#All],12,FALSE)</f>
        <v>R1021</v>
      </c>
      <c r="Q1095">
        <f>VLOOKUP(A1095,Table1[#All],6,FALSE)</f>
        <v>40</v>
      </c>
    </row>
    <row r="1096" spans="1:17" x14ac:dyDescent="0.3">
      <c r="A1096" s="10" t="s">
        <v>1275</v>
      </c>
      <c r="B1096" t="str">
        <f>VLOOKUP(A1096,'Customer Names'!A1095:E3430,5,FALSE)</f>
        <v>Kidwell</v>
      </c>
      <c r="C1096">
        <f>VLOOKUP(A1096,'Medical Examinations'!A1095:J3430,2,FALSE)</f>
        <v>38.6</v>
      </c>
      <c r="D1096">
        <f>VLOOKUP(A1096,'Medical Examinations'!A1095:J3430,4,FALSE)</f>
        <v>7.19</v>
      </c>
      <c r="E1096" t="str">
        <f>VLOOKUP(A1096,'Medical Examinations'!A1095:J3430,6,FALSE)</f>
        <v>Yes</v>
      </c>
      <c r="F1096" t="str">
        <f>VLOOKUP(A1096,'Medical Examinations'!A1095:K3430,7,FALSE)</f>
        <v>No</v>
      </c>
      <c r="G1096" t="str">
        <f>VLOOKUP(A1096,'Medical Examinations'!A1095:L3430,8,FALSE)</f>
        <v>No</v>
      </c>
      <c r="H1096">
        <f>VLOOKUP(A1096,'Medical Examinations'!A1095:M3430,9,FALSE)</f>
        <v>2</v>
      </c>
      <c r="I1096" t="str">
        <f>VLOOKUP(A1096,'Medical Examinations'!A1095:N3430,10,FALSE)</f>
        <v>No</v>
      </c>
      <c r="J1096" t="str">
        <f>VLOOKUP(A1096,'Medical Examinations'!A1095:O3430,3,FALSE)</f>
        <v>Obesity</v>
      </c>
      <c r="K1096" t="str">
        <f>VLOOKUP(A1096,'Medical Examinations'!A1095:P3430,5,FALSE)</f>
        <v>Diabetes</v>
      </c>
      <c r="L1096" t="str">
        <f>VLOOKUP(A1096,Table1[#All],5,FALSE)</f>
        <v>01-Dec-1970</v>
      </c>
      <c r="M1096" s="16">
        <f>VLOOKUP(A1096,Table1[#All],8,FALSE)</f>
        <v>10325.209999999999</v>
      </c>
      <c r="N1096" t="str">
        <f>VLOOKUP(A1096,Table1[#All],9,FALSE)</f>
        <v>tier - 3</v>
      </c>
      <c r="O1096" t="str">
        <f>VLOOKUP(A1096,Table1[#All],10,FALSE)</f>
        <v>tier - 3</v>
      </c>
      <c r="P1096" t="str">
        <f>VLOOKUP(A1096,Table1[#All],12,FALSE)</f>
        <v>R1011</v>
      </c>
      <c r="Q1096">
        <f>VLOOKUP(A1096,Table1[#All],6,FALSE)</f>
        <v>52</v>
      </c>
    </row>
    <row r="1097" spans="1:17" x14ac:dyDescent="0.3">
      <c r="A1097" s="10" t="s">
        <v>1274</v>
      </c>
      <c r="B1097" t="str">
        <f>VLOOKUP(A1097,'Customer Names'!A1096:E3431,5,FALSE)</f>
        <v>Betancourth</v>
      </c>
      <c r="C1097">
        <f>VLOOKUP(A1097,'Medical Examinations'!A1096:J3431,2,FALSE)</f>
        <v>37.950000000000003</v>
      </c>
      <c r="D1097">
        <f>VLOOKUP(A1097,'Medical Examinations'!A1096:J3431,4,FALSE)</f>
        <v>6.06</v>
      </c>
      <c r="E1097" t="str">
        <f>VLOOKUP(A1097,'Medical Examinations'!A1096:J3431,6,FALSE)</f>
        <v>No</v>
      </c>
      <c r="F1097" t="str">
        <f>VLOOKUP(A1097,'Medical Examinations'!A1096:K3431,7,FALSE)</f>
        <v>No</v>
      </c>
      <c r="G1097" t="str">
        <f>VLOOKUP(A1097,'Medical Examinations'!A1096:L3431,8,FALSE)</f>
        <v>No</v>
      </c>
      <c r="H1097">
        <f>VLOOKUP(A1097,'Medical Examinations'!A1096:M3431,9,FALSE)</f>
        <v>0</v>
      </c>
      <c r="I1097" t="str">
        <f>VLOOKUP(A1097,'Medical Examinations'!A1096:N3431,10,FALSE)</f>
        <v>No</v>
      </c>
      <c r="J1097" t="str">
        <f>VLOOKUP(A1097,'Medical Examinations'!A1096:O3431,3,FALSE)</f>
        <v>Obesity</v>
      </c>
      <c r="K1097" t="str">
        <f>VLOOKUP(A1097,'Medical Examinations'!A1096:P3431,5,FALSE)</f>
        <v>Prediabetes</v>
      </c>
      <c r="L1097" t="str">
        <f>VLOOKUP(A1097,Table1[#All],5,FALSE)</f>
        <v>21-Aug-1991</v>
      </c>
      <c r="M1097" s="16">
        <f>VLOOKUP(A1097,Table1[#All],8,FALSE)</f>
        <v>10322.9</v>
      </c>
      <c r="N1097" t="str">
        <f>VLOOKUP(A1097,Table1[#All],9,FALSE)</f>
        <v>tier - 3</v>
      </c>
      <c r="O1097" t="str">
        <f>VLOOKUP(A1097,Table1[#All],10,FALSE)</f>
        <v>tier - 1</v>
      </c>
      <c r="P1097" t="str">
        <f>VLOOKUP(A1097,Table1[#All],12,FALSE)</f>
        <v>R1026</v>
      </c>
      <c r="Q1097">
        <f>VLOOKUP(A1097,Table1[#All],6,FALSE)</f>
        <v>31</v>
      </c>
    </row>
    <row r="1098" spans="1:17" x14ac:dyDescent="0.3">
      <c r="A1098" s="10" t="s">
        <v>1273</v>
      </c>
      <c r="B1098" t="str">
        <f>VLOOKUP(A1098,'Customer Names'!A1097:E3432,5,FALSE)</f>
        <v>Henstrom</v>
      </c>
      <c r="C1098">
        <f>VLOOKUP(A1098,'Medical Examinations'!A1097:J3432,2,FALSE)</f>
        <v>38.97</v>
      </c>
      <c r="D1098">
        <f>VLOOKUP(A1098,'Medical Examinations'!A1097:J3432,4,FALSE)</f>
        <v>5.12</v>
      </c>
      <c r="E1098" t="str">
        <f>VLOOKUP(A1098,'Medical Examinations'!A1097:J3432,6,FALSE)</f>
        <v>No</v>
      </c>
      <c r="F1098" t="str">
        <f>VLOOKUP(A1098,'Medical Examinations'!A1097:K3432,7,FALSE)</f>
        <v>No</v>
      </c>
      <c r="G1098" t="str">
        <f>VLOOKUP(A1098,'Medical Examinations'!A1097:L3432,8,FALSE)</f>
        <v>No</v>
      </c>
      <c r="H1098">
        <f>VLOOKUP(A1098,'Medical Examinations'!A1097:M3432,9,FALSE)</f>
        <v>0</v>
      </c>
      <c r="I1098" t="str">
        <f>VLOOKUP(A1098,'Medical Examinations'!A1097:N3432,10,FALSE)</f>
        <v>No</v>
      </c>
      <c r="J1098" t="str">
        <f>VLOOKUP(A1098,'Medical Examinations'!A1097:O3432,3,FALSE)</f>
        <v>Obesity</v>
      </c>
      <c r="K1098" t="str">
        <f>VLOOKUP(A1098,'Medical Examinations'!A1097:P3432,5,FALSE)</f>
        <v>Normal</v>
      </c>
      <c r="L1098" t="str">
        <f>VLOOKUP(A1098,Table1[#All],5,FALSE)</f>
        <v>17-Nov-1991</v>
      </c>
      <c r="M1098" s="16">
        <f>VLOOKUP(A1098,Table1[#All],8,FALSE)</f>
        <v>10315.91</v>
      </c>
      <c r="N1098" t="str">
        <f>VLOOKUP(A1098,Table1[#All],9,FALSE)</f>
        <v>tier - 3</v>
      </c>
      <c r="O1098" t="str">
        <f>VLOOKUP(A1098,Table1[#All],10,FALSE)</f>
        <v>tier - 2</v>
      </c>
      <c r="P1098" t="str">
        <f>VLOOKUP(A1098,Table1[#All],12,FALSE)</f>
        <v>R1012</v>
      </c>
      <c r="Q1098">
        <f>VLOOKUP(A1098,Table1[#All],6,FALSE)</f>
        <v>31</v>
      </c>
    </row>
    <row r="1099" spans="1:17" x14ac:dyDescent="0.3">
      <c r="A1099" s="10" t="s">
        <v>1272</v>
      </c>
      <c r="B1099" t="str">
        <f>VLOOKUP(A1099,'Customer Names'!A1098:E3433,5,FALSE)</f>
        <v>Pereira</v>
      </c>
      <c r="C1099">
        <f>VLOOKUP(A1099,'Medical Examinations'!A1098:J3433,2,FALSE)</f>
        <v>21.2</v>
      </c>
      <c r="D1099">
        <f>VLOOKUP(A1099,'Medical Examinations'!A1098:J3433,4,FALSE)</f>
        <v>10.72</v>
      </c>
      <c r="E1099" t="str">
        <f>VLOOKUP(A1099,'Medical Examinations'!A1098:J3433,6,FALSE)</f>
        <v>No</v>
      </c>
      <c r="F1099" t="str">
        <f>VLOOKUP(A1099,'Medical Examinations'!A1098:K3433,7,FALSE)</f>
        <v>No</v>
      </c>
      <c r="G1099" t="str">
        <f>VLOOKUP(A1099,'Medical Examinations'!A1098:L3433,8,FALSE)</f>
        <v>No</v>
      </c>
      <c r="H1099">
        <f>VLOOKUP(A1099,'Medical Examinations'!A1098:M3433,9,FALSE)</f>
        <v>0</v>
      </c>
      <c r="I1099" t="str">
        <f>VLOOKUP(A1099,'Medical Examinations'!A1098:N3433,10,FALSE)</f>
        <v>No</v>
      </c>
      <c r="J1099" t="str">
        <f>VLOOKUP(A1099,'Medical Examinations'!A1098:O3433,3,FALSE)</f>
        <v>Normal Weight</v>
      </c>
      <c r="K1099" t="str">
        <f>VLOOKUP(A1099,'Medical Examinations'!A1098:P3433,5,FALSE)</f>
        <v>Diabetes</v>
      </c>
      <c r="L1099" t="str">
        <f>VLOOKUP(A1099,Table1[#All],5,FALSE)</f>
        <v>12-Jul-1962</v>
      </c>
      <c r="M1099" s="16">
        <f>VLOOKUP(A1099,Table1[#All],8,FALSE)</f>
        <v>10310.780000000001</v>
      </c>
      <c r="N1099" t="str">
        <f>VLOOKUP(A1099,Table1[#All],9,FALSE)</f>
        <v>tier - 3</v>
      </c>
      <c r="O1099" t="str">
        <f>VLOOKUP(A1099,Table1[#All],10,FALSE)</f>
        <v>tier - 3</v>
      </c>
      <c r="P1099" t="str">
        <f>VLOOKUP(A1099,Table1[#All],12,FALSE)</f>
        <v>R1012</v>
      </c>
      <c r="Q1099">
        <f>VLOOKUP(A1099,Table1[#All],6,FALSE)</f>
        <v>60</v>
      </c>
    </row>
    <row r="1100" spans="1:17" x14ac:dyDescent="0.3">
      <c r="A1100" s="10" t="s">
        <v>1271</v>
      </c>
      <c r="B1100" t="str">
        <f>VLOOKUP(A1100,'Customer Names'!A1099:E3434,5,FALSE)</f>
        <v>Black</v>
      </c>
      <c r="C1100">
        <f>VLOOKUP(A1100,'Medical Examinations'!A1099:J3434,2,FALSE)</f>
        <v>23.96</v>
      </c>
      <c r="D1100">
        <f>VLOOKUP(A1100,'Medical Examinations'!A1099:J3434,4,FALSE)</f>
        <v>9.58</v>
      </c>
      <c r="E1100" t="str">
        <f>VLOOKUP(A1100,'Medical Examinations'!A1099:J3434,6,FALSE)</f>
        <v>Yes</v>
      </c>
      <c r="F1100" t="str">
        <f>VLOOKUP(A1100,'Medical Examinations'!A1099:K3434,7,FALSE)</f>
        <v>No</v>
      </c>
      <c r="G1100" t="str">
        <f>VLOOKUP(A1100,'Medical Examinations'!A1099:L3434,8,FALSE)</f>
        <v>Yes</v>
      </c>
      <c r="H1100">
        <f>VLOOKUP(A1100,'Medical Examinations'!A1099:M3434,9,FALSE)</f>
        <v>1</v>
      </c>
      <c r="I1100" t="str">
        <f>VLOOKUP(A1100,'Medical Examinations'!A1099:N3434,10,FALSE)</f>
        <v>No</v>
      </c>
      <c r="J1100" t="str">
        <f>VLOOKUP(A1100,'Medical Examinations'!A1099:O3434,3,FALSE)</f>
        <v>Normal Weight</v>
      </c>
      <c r="K1100" t="str">
        <f>VLOOKUP(A1100,'Medical Examinations'!A1099:P3434,5,FALSE)</f>
        <v>Diabetes</v>
      </c>
      <c r="L1100" t="str">
        <f>VLOOKUP(A1100,Table1[#All],5,FALSE)</f>
        <v>24-Sep-1963</v>
      </c>
      <c r="M1100" s="16">
        <f>VLOOKUP(A1100,Table1[#All],8,FALSE)</f>
        <v>10308.040000000001</v>
      </c>
      <c r="N1100" t="str">
        <f>VLOOKUP(A1100,Table1[#All],9,FALSE)</f>
        <v>tier - 3</v>
      </c>
      <c r="O1100" t="str">
        <f>VLOOKUP(A1100,Table1[#All],10,FALSE)</f>
        <v>tier - 1</v>
      </c>
      <c r="P1100" t="str">
        <f>VLOOKUP(A1100,Table1[#All],12,FALSE)</f>
        <v>R1013</v>
      </c>
      <c r="Q1100">
        <f>VLOOKUP(A1100,Table1[#All],6,FALSE)</f>
        <v>59</v>
      </c>
    </row>
    <row r="1101" spans="1:17" x14ac:dyDescent="0.3">
      <c r="A1101" s="10" t="s">
        <v>1270</v>
      </c>
      <c r="B1101" t="str">
        <f>VLOOKUP(A1101,'Customer Names'!A1100:E3435,5,FALSE)</f>
        <v>Brown</v>
      </c>
      <c r="C1101">
        <f>VLOOKUP(A1101,'Medical Examinations'!A1100:J3435,2,FALSE)</f>
        <v>35.93</v>
      </c>
      <c r="D1101">
        <f>VLOOKUP(A1101,'Medical Examinations'!A1100:J3435,4,FALSE)</f>
        <v>6.4</v>
      </c>
      <c r="E1101" t="str">
        <f>VLOOKUP(A1101,'Medical Examinations'!A1100:J3435,6,FALSE)</f>
        <v>Yes</v>
      </c>
      <c r="F1101" t="str">
        <f>VLOOKUP(A1101,'Medical Examinations'!A1100:K3435,7,FALSE)</f>
        <v>No</v>
      </c>
      <c r="G1101" t="str">
        <f>VLOOKUP(A1101,'Medical Examinations'!A1100:L3435,8,FALSE)</f>
        <v>No</v>
      </c>
      <c r="H1101">
        <f>VLOOKUP(A1101,'Medical Examinations'!A1100:M3435,9,FALSE)</f>
        <v>1</v>
      </c>
      <c r="I1101" t="str">
        <f>VLOOKUP(A1101,'Medical Examinations'!A1100:N3435,10,FALSE)</f>
        <v>No</v>
      </c>
      <c r="J1101" t="str">
        <f>VLOOKUP(A1101,'Medical Examinations'!A1100:O3435,3,FALSE)</f>
        <v>Obesity</v>
      </c>
      <c r="K1101" t="str">
        <f>VLOOKUP(A1101,'Medical Examinations'!A1100:P3435,5,FALSE)</f>
        <v>Prediabetes</v>
      </c>
      <c r="L1101" t="str">
        <f>VLOOKUP(A1101,Table1[#All],5,FALSE)</f>
        <v>14-Sep-1988</v>
      </c>
      <c r="M1101" s="16">
        <f>VLOOKUP(A1101,Table1[#All],8,FALSE)</f>
        <v>10276.99</v>
      </c>
      <c r="N1101" t="str">
        <f>VLOOKUP(A1101,Table1[#All],9,FALSE)</f>
        <v>tier - 3</v>
      </c>
      <c r="O1101" t="str">
        <f>VLOOKUP(A1101,Table1[#All],10,FALSE)</f>
        <v>tier - 1</v>
      </c>
      <c r="P1101" t="str">
        <f>VLOOKUP(A1101,Table1[#All],12,FALSE)</f>
        <v>R1021</v>
      </c>
      <c r="Q1101">
        <f>VLOOKUP(A1101,Table1[#All],6,FALSE)</f>
        <v>34</v>
      </c>
    </row>
    <row r="1102" spans="1:17" x14ac:dyDescent="0.3">
      <c r="A1102" s="10" t="s">
        <v>1269</v>
      </c>
      <c r="B1102" t="str">
        <f>VLOOKUP(A1102,'Customer Names'!A1101:E3436,5,FALSE)</f>
        <v>Reasoner</v>
      </c>
      <c r="C1102">
        <f>VLOOKUP(A1102,'Medical Examinations'!A1101:J3436,2,FALSE)</f>
        <v>26.11</v>
      </c>
      <c r="D1102">
        <f>VLOOKUP(A1102,'Medical Examinations'!A1101:J3436,4,FALSE)</f>
        <v>6.8</v>
      </c>
      <c r="E1102" t="str">
        <f>VLOOKUP(A1102,'Medical Examinations'!A1101:J3436,6,FALSE)</f>
        <v>Yes</v>
      </c>
      <c r="F1102" t="str">
        <f>VLOOKUP(A1102,'Medical Examinations'!A1101:K3436,7,FALSE)</f>
        <v>No</v>
      </c>
      <c r="G1102" t="str">
        <f>VLOOKUP(A1102,'Medical Examinations'!A1101:L3436,8,FALSE)</f>
        <v>No</v>
      </c>
      <c r="H1102">
        <f>VLOOKUP(A1102,'Medical Examinations'!A1101:M3436,9,FALSE)</f>
        <v>2</v>
      </c>
      <c r="I1102" t="str">
        <f>VLOOKUP(A1102,'Medical Examinations'!A1101:N3436,10,FALSE)</f>
        <v>No</v>
      </c>
      <c r="J1102" t="str">
        <f>VLOOKUP(A1102,'Medical Examinations'!A1101:O3436,3,FALSE)</f>
        <v>Over Weight</v>
      </c>
      <c r="K1102" t="str">
        <f>VLOOKUP(A1102,'Medical Examinations'!A1101:P3436,5,FALSE)</f>
        <v>Diabetes</v>
      </c>
      <c r="L1102" t="str">
        <f>VLOOKUP(A1102,Table1[#All],5,FALSE)</f>
        <v>21-Jun-1970</v>
      </c>
      <c r="M1102" s="16">
        <f>VLOOKUP(A1102,Table1[#All],8,FALSE)</f>
        <v>10274.33</v>
      </c>
      <c r="N1102" t="str">
        <f>VLOOKUP(A1102,Table1[#All],9,FALSE)</f>
        <v>tier - 3</v>
      </c>
      <c r="O1102" t="str">
        <f>VLOOKUP(A1102,Table1[#All],10,FALSE)</f>
        <v>tier - 1</v>
      </c>
      <c r="P1102" t="str">
        <f>VLOOKUP(A1102,Table1[#All],12,FALSE)</f>
        <v>R1024</v>
      </c>
      <c r="Q1102">
        <f>VLOOKUP(A1102,Table1[#All],6,FALSE)</f>
        <v>52</v>
      </c>
    </row>
    <row r="1103" spans="1:17" x14ac:dyDescent="0.3">
      <c r="A1103" s="10" t="s">
        <v>1268</v>
      </c>
      <c r="B1103" t="str">
        <f>VLOOKUP(A1103,'Customer Names'!A1102:E3437,5,FALSE)</f>
        <v>Wandzilak</v>
      </c>
      <c r="C1103">
        <f>VLOOKUP(A1103,'Medical Examinations'!A1102:J3437,2,FALSE)</f>
        <v>32.299999999999997</v>
      </c>
      <c r="D1103">
        <f>VLOOKUP(A1103,'Medical Examinations'!A1102:J3437,4,FALSE)</f>
        <v>9.48</v>
      </c>
      <c r="E1103" t="str">
        <f>VLOOKUP(A1103,'Medical Examinations'!A1102:J3437,6,FALSE)</f>
        <v>No</v>
      </c>
      <c r="F1103" t="str">
        <f>VLOOKUP(A1103,'Medical Examinations'!A1102:K3437,7,FALSE)</f>
        <v>No</v>
      </c>
      <c r="G1103" t="str">
        <f>VLOOKUP(A1103,'Medical Examinations'!A1102:L3437,8,FALSE)</f>
        <v>No</v>
      </c>
      <c r="H1103">
        <f>VLOOKUP(A1103,'Medical Examinations'!A1102:M3437,9,FALSE)</f>
        <v>2</v>
      </c>
      <c r="I1103" t="str">
        <f>VLOOKUP(A1103,'Medical Examinations'!A1102:N3437,10,FALSE)</f>
        <v>No</v>
      </c>
      <c r="J1103" t="str">
        <f>VLOOKUP(A1103,'Medical Examinations'!A1102:O3437,3,FALSE)</f>
        <v>Obesity</v>
      </c>
      <c r="K1103" t="str">
        <f>VLOOKUP(A1103,'Medical Examinations'!A1102:P3437,5,FALSE)</f>
        <v>Diabetes</v>
      </c>
      <c r="L1103" t="str">
        <f>VLOOKUP(A1103,Table1[#All],5,FALSE)</f>
        <v>27-Nov-1973</v>
      </c>
      <c r="M1103" s="16">
        <f>VLOOKUP(A1103,Table1[#All],8,FALSE)</f>
        <v>10269.459999999999</v>
      </c>
      <c r="N1103" t="str">
        <f>VLOOKUP(A1103,Table1[#All],9,FALSE)</f>
        <v>tier - 3</v>
      </c>
      <c r="O1103" t="str">
        <f>VLOOKUP(A1103,Table1[#All],10,FALSE)</f>
        <v>tier - 3</v>
      </c>
      <c r="P1103" t="str">
        <f>VLOOKUP(A1103,Table1[#All],12,FALSE)</f>
        <v>R1012</v>
      </c>
      <c r="Q1103">
        <f>VLOOKUP(A1103,Table1[#All],6,FALSE)</f>
        <v>49</v>
      </c>
    </row>
    <row r="1104" spans="1:17" x14ac:dyDescent="0.3">
      <c r="A1104" s="10" t="s">
        <v>1267</v>
      </c>
      <c r="B1104" t="str">
        <f>VLOOKUP(A1104,'Customer Names'!A1103:E3438,5,FALSE)</f>
        <v>Carver</v>
      </c>
      <c r="C1104">
        <f>VLOOKUP(A1104,'Medical Examinations'!A1103:J3438,2,FALSE)</f>
        <v>28.69</v>
      </c>
      <c r="D1104">
        <f>VLOOKUP(A1104,'Medical Examinations'!A1103:J3438,4,FALSE)</f>
        <v>7.45</v>
      </c>
      <c r="E1104" t="str">
        <f>VLOOKUP(A1104,'Medical Examinations'!A1103:J3438,6,FALSE)</f>
        <v>No</v>
      </c>
      <c r="F1104" t="str">
        <f>VLOOKUP(A1104,'Medical Examinations'!A1103:K3438,7,FALSE)</f>
        <v>No</v>
      </c>
      <c r="G1104" t="str">
        <f>VLOOKUP(A1104,'Medical Examinations'!A1103:L3438,8,FALSE)</f>
        <v>No</v>
      </c>
      <c r="H1104">
        <f>VLOOKUP(A1104,'Medical Examinations'!A1103:M3438,9,FALSE)</f>
        <v>2</v>
      </c>
      <c r="I1104" t="str">
        <f>VLOOKUP(A1104,'Medical Examinations'!A1103:N3438,10,FALSE)</f>
        <v>No</v>
      </c>
      <c r="J1104" t="str">
        <f>VLOOKUP(A1104,'Medical Examinations'!A1103:O3438,3,FALSE)</f>
        <v>Over Weight</v>
      </c>
      <c r="K1104" t="str">
        <f>VLOOKUP(A1104,'Medical Examinations'!A1103:P3438,5,FALSE)</f>
        <v>Diabetes</v>
      </c>
      <c r="L1104" t="str">
        <f>VLOOKUP(A1104,Table1[#All],5,FALSE)</f>
        <v>05-Sep-1973</v>
      </c>
      <c r="M1104" s="16">
        <f>VLOOKUP(A1104,Table1[#All],8,FALSE)</f>
        <v>10264.44</v>
      </c>
      <c r="N1104" t="str">
        <f>VLOOKUP(A1104,Table1[#All],9,FALSE)</f>
        <v>tier - 3</v>
      </c>
      <c r="O1104" t="str">
        <f>VLOOKUP(A1104,Table1[#All],10,FALSE)</f>
        <v>tier - 2</v>
      </c>
      <c r="P1104" t="str">
        <f>VLOOKUP(A1104,Table1[#All],12,FALSE)</f>
        <v>R1012</v>
      </c>
      <c r="Q1104">
        <f>VLOOKUP(A1104,Table1[#All],6,FALSE)</f>
        <v>49</v>
      </c>
    </row>
    <row r="1105" spans="1:17" x14ac:dyDescent="0.3">
      <c r="A1105" s="10" t="s">
        <v>1266</v>
      </c>
      <c r="B1105" t="str">
        <f>VLOOKUP(A1105,'Customer Names'!A1104:E3439,5,FALSE)</f>
        <v>Borror</v>
      </c>
      <c r="C1105">
        <f>VLOOKUP(A1105,'Medical Examinations'!A1104:J3439,2,FALSE)</f>
        <v>31.28</v>
      </c>
      <c r="D1105">
        <f>VLOOKUP(A1105,'Medical Examinations'!A1104:J3439,4,FALSE)</f>
        <v>6.94</v>
      </c>
      <c r="E1105" t="str">
        <f>VLOOKUP(A1105,'Medical Examinations'!A1104:J3439,6,FALSE)</f>
        <v>Yes</v>
      </c>
      <c r="F1105" t="str">
        <f>VLOOKUP(A1105,'Medical Examinations'!A1104:K3439,7,FALSE)</f>
        <v>No</v>
      </c>
      <c r="G1105" t="str">
        <f>VLOOKUP(A1105,'Medical Examinations'!A1104:L3439,8,FALSE)</f>
        <v>No</v>
      </c>
      <c r="H1105">
        <f>VLOOKUP(A1105,'Medical Examinations'!A1104:M3439,9,FALSE)</f>
        <v>1</v>
      </c>
      <c r="I1105" t="str">
        <f>VLOOKUP(A1105,'Medical Examinations'!A1104:N3439,10,FALSE)</f>
        <v>No</v>
      </c>
      <c r="J1105" t="str">
        <f>VLOOKUP(A1105,'Medical Examinations'!A1104:O3439,3,FALSE)</f>
        <v>Obesity</v>
      </c>
      <c r="K1105" t="str">
        <f>VLOOKUP(A1105,'Medical Examinations'!A1104:P3439,5,FALSE)</f>
        <v>Diabetes</v>
      </c>
      <c r="L1105" t="str">
        <f>VLOOKUP(A1105,Table1[#All],5,FALSE)</f>
        <v>15-Aug-1975</v>
      </c>
      <c r="M1105" s="16">
        <f>VLOOKUP(A1105,Table1[#All],8,FALSE)</f>
        <v>10259.129999999999</v>
      </c>
      <c r="N1105" t="str">
        <f>VLOOKUP(A1105,Table1[#All],9,FALSE)</f>
        <v>tier - 3</v>
      </c>
      <c r="O1105" t="str">
        <f>VLOOKUP(A1105,Table1[#All],10,FALSE)</f>
        <v>tier - 2</v>
      </c>
      <c r="P1105" t="str">
        <f>VLOOKUP(A1105,Table1[#All],12,FALSE)</f>
        <v>R1011</v>
      </c>
      <c r="Q1105">
        <f>VLOOKUP(A1105,Table1[#All],6,FALSE)</f>
        <v>47</v>
      </c>
    </row>
    <row r="1106" spans="1:17" x14ac:dyDescent="0.3">
      <c r="A1106" s="10" t="s">
        <v>1265</v>
      </c>
      <c r="B1106" t="str">
        <f>VLOOKUP(A1106,'Customer Names'!A1105:E3440,5,FALSE)</f>
        <v>Saad</v>
      </c>
      <c r="C1106">
        <f>VLOOKUP(A1106,'Medical Examinations'!A1105:J3440,2,FALSE)</f>
        <v>30.21</v>
      </c>
      <c r="D1106">
        <f>VLOOKUP(A1106,'Medical Examinations'!A1105:J3440,4,FALSE)</f>
        <v>7.83</v>
      </c>
      <c r="E1106" t="str">
        <f>VLOOKUP(A1106,'Medical Examinations'!A1105:J3440,6,FALSE)</f>
        <v>No</v>
      </c>
      <c r="F1106" t="str">
        <f>VLOOKUP(A1106,'Medical Examinations'!A1105:K3440,7,FALSE)</f>
        <v>No</v>
      </c>
      <c r="G1106" t="str">
        <f>VLOOKUP(A1106,'Medical Examinations'!A1105:L3440,8,FALSE)</f>
        <v>No</v>
      </c>
      <c r="H1106">
        <f>VLOOKUP(A1106,'Medical Examinations'!A1105:M3440,9,FALSE)</f>
        <v>0</v>
      </c>
      <c r="I1106" t="str">
        <f>VLOOKUP(A1106,'Medical Examinations'!A1105:N3440,10,FALSE)</f>
        <v>No</v>
      </c>
      <c r="J1106" t="str">
        <f>VLOOKUP(A1106,'Medical Examinations'!A1105:O3440,3,FALSE)</f>
        <v>Obesity</v>
      </c>
      <c r="K1106" t="str">
        <f>VLOOKUP(A1106,'Medical Examinations'!A1105:P3440,5,FALSE)</f>
        <v>Diabetes</v>
      </c>
      <c r="L1106" t="str">
        <f>VLOOKUP(A1106,Table1[#All],5,FALSE)</f>
        <v>23-Sep-1968</v>
      </c>
      <c r="M1106" s="16">
        <f>VLOOKUP(A1106,Table1[#All],8,FALSE)</f>
        <v>10231.5</v>
      </c>
      <c r="N1106" t="str">
        <f>VLOOKUP(A1106,Table1[#All],9,FALSE)</f>
        <v>tier - 3</v>
      </c>
      <c r="O1106" t="str">
        <f>VLOOKUP(A1106,Table1[#All],10,FALSE)</f>
        <v>tier - 1</v>
      </c>
      <c r="P1106" t="str">
        <f>VLOOKUP(A1106,Table1[#All],12,FALSE)</f>
        <v>R1012</v>
      </c>
      <c r="Q1106">
        <f>VLOOKUP(A1106,Table1[#All],6,FALSE)</f>
        <v>54</v>
      </c>
    </row>
    <row r="1107" spans="1:17" x14ac:dyDescent="0.3">
      <c r="A1107" s="10" t="s">
        <v>1264</v>
      </c>
      <c r="B1107" t="str">
        <f>VLOOKUP(A1107,'Customer Names'!A1106:E3441,5,FALSE)</f>
        <v>Paul</v>
      </c>
      <c r="C1107">
        <f>VLOOKUP(A1107,'Medical Examinations'!A1106:J3441,2,FALSE)</f>
        <v>38.28</v>
      </c>
      <c r="D1107">
        <f>VLOOKUP(A1107,'Medical Examinations'!A1106:J3441,4,FALSE)</f>
        <v>10.17</v>
      </c>
      <c r="E1107" t="str">
        <f>VLOOKUP(A1107,'Medical Examinations'!A1106:J3441,6,FALSE)</f>
        <v>Yes</v>
      </c>
      <c r="F1107" t="str">
        <f>VLOOKUP(A1107,'Medical Examinations'!A1106:K3441,7,FALSE)</f>
        <v>No</v>
      </c>
      <c r="G1107" t="str">
        <f>VLOOKUP(A1107,'Medical Examinations'!A1106:L3441,8,FALSE)</f>
        <v>No</v>
      </c>
      <c r="H1107">
        <f>VLOOKUP(A1107,'Medical Examinations'!A1106:M3441,9,FALSE)</f>
        <v>0</v>
      </c>
      <c r="I1107" t="str">
        <f>VLOOKUP(A1107,'Medical Examinations'!A1106:N3441,10,FALSE)</f>
        <v>No</v>
      </c>
      <c r="J1107" t="str">
        <f>VLOOKUP(A1107,'Medical Examinations'!A1106:O3441,3,FALSE)</f>
        <v>Obesity</v>
      </c>
      <c r="K1107" t="str">
        <f>VLOOKUP(A1107,'Medical Examinations'!A1106:P3441,5,FALSE)</f>
        <v>Diabetes</v>
      </c>
      <c r="L1107" t="str">
        <f>VLOOKUP(A1107,Table1[#All],5,FALSE)</f>
        <v>28-Jun-1967</v>
      </c>
      <c r="M1107" s="16">
        <f>VLOOKUP(A1107,Table1[#All],8,FALSE)</f>
        <v>10226.280000000001</v>
      </c>
      <c r="N1107" t="str">
        <f>VLOOKUP(A1107,Table1[#All],9,FALSE)</f>
        <v>tier - 3</v>
      </c>
      <c r="O1107" t="str">
        <f>VLOOKUP(A1107,Table1[#All],10,FALSE)</f>
        <v>tier - 3</v>
      </c>
      <c r="P1107" t="str">
        <f>VLOOKUP(A1107,Table1[#All],12,FALSE)</f>
        <v>R1013</v>
      </c>
      <c r="Q1107">
        <f>VLOOKUP(A1107,Table1[#All],6,FALSE)</f>
        <v>55</v>
      </c>
    </row>
    <row r="1108" spans="1:17" x14ac:dyDescent="0.3">
      <c r="A1108" s="10" t="s">
        <v>1263</v>
      </c>
      <c r="B1108" t="str">
        <f>VLOOKUP(A1108,'Customer Names'!A1107:E3442,5,FALSE)</f>
        <v>Trail</v>
      </c>
      <c r="C1108">
        <f>VLOOKUP(A1108,'Medical Examinations'!A1107:J3442,2,FALSE)</f>
        <v>29.9</v>
      </c>
      <c r="D1108">
        <f>VLOOKUP(A1108,'Medical Examinations'!A1107:J3442,4,FALSE)</f>
        <v>8.9600000000000009</v>
      </c>
      <c r="E1108" t="str">
        <f>VLOOKUP(A1108,'Medical Examinations'!A1107:J3442,6,FALSE)</f>
        <v>Yes</v>
      </c>
      <c r="F1108" t="str">
        <f>VLOOKUP(A1108,'Medical Examinations'!A1107:K3442,7,FALSE)</f>
        <v>No</v>
      </c>
      <c r="G1108" t="str">
        <f>VLOOKUP(A1108,'Medical Examinations'!A1107:L3442,8,FALSE)</f>
        <v>No</v>
      </c>
      <c r="H1108">
        <f>VLOOKUP(A1108,'Medical Examinations'!A1107:M3442,9,FALSE)</f>
        <v>0</v>
      </c>
      <c r="I1108" t="str">
        <f>VLOOKUP(A1108,'Medical Examinations'!A1107:N3442,10,FALSE)</f>
        <v>No</v>
      </c>
      <c r="J1108" t="str">
        <f>VLOOKUP(A1108,'Medical Examinations'!A1107:O3442,3,FALSE)</f>
        <v>Over Weight</v>
      </c>
      <c r="K1108" t="str">
        <f>VLOOKUP(A1108,'Medical Examinations'!A1107:P3442,5,FALSE)</f>
        <v>Diabetes</v>
      </c>
      <c r="L1108" t="str">
        <f>VLOOKUP(A1108,Table1[#All],5,FALSE)</f>
        <v>26-Sep-1967</v>
      </c>
      <c r="M1108" s="16">
        <f>VLOOKUP(A1108,Table1[#All],8,FALSE)</f>
        <v>10214.64</v>
      </c>
      <c r="N1108" t="str">
        <f>VLOOKUP(A1108,Table1[#All],9,FALSE)</f>
        <v>tier - 3</v>
      </c>
      <c r="O1108" t="str">
        <f>VLOOKUP(A1108,Table1[#All],10,FALSE)</f>
        <v>tier - 2</v>
      </c>
      <c r="P1108" t="str">
        <f>VLOOKUP(A1108,Table1[#All],12,FALSE)</f>
        <v>R1011</v>
      </c>
      <c r="Q1108">
        <f>VLOOKUP(A1108,Table1[#All],6,FALSE)</f>
        <v>55</v>
      </c>
    </row>
    <row r="1109" spans="1:17" x14ac:dyDescent="0.3">
      <c r="A1109" s="10" t="s">
        <v>1262</v>
      </c>
      <c r="B1109" t="str">
        <f>VLOOKUP(A1109,'Customer Names'!A1108:E3443,5,FALSE)</f>
        <v>Benton</v>
      </c>
      <c r="C1109">
        <f>VLOOKUP(A1109,'Medical Examinations'!A1108:J3443,2,FALSE)</f>
        <v>23.18</v>
      </c>
      <c r="D1109">
        <f>VLOOKUP(A1109,'Medical Examinations'!A1108:J3443,4,FALSE)</f>
        <v>6.96</v>
      </c>
      <c r="E1109" t="str">
        <f>VLOOKUP(A1109,'Medical Examinations'!A1108:J3443,6,FALSE)</f>
        <v>Yes</v>
      </c>
      <c r="F1109" t="str">
        <f>VLOOKUP(A1109,'Medical Examinations'!A1108:K3443,7,FALSE)</f>
        <v>No</v>
      </c>
      <c r="G1109" t="str">
        <f>VLOOKUP(A1109,'Medical Examinations'!A1108:L3443,8,FALSE)</f>
        <v>No</v>
      </c>
      <c r="H1109">
        <f>VLOOKUP(A1109,'Medical Examinations'!A1108:M3443,9,FALSE)</f>
        <v>2</v>
      </c>
      <c r="I1109" t="str">
        <f>VLOOKUP(A1109,'Medical Examinations'!A1108:N3443,10,FALSE)</f>
        <v>No</v>
      </c>
      <c r="J1109" t="str">
        <f>VLOOKUP(A1109,'Medical Examinations'!A1108:O3443,3,FALSE)</f>
        <v>Normal Weight</v>
      </c>
      <c r="K1109" t="str">
        <f>VLOOKUP(A1109,'Medical Examinations'!A1108:P3443,5,FALSE)</f>
        <v>Diabetes</v>
      </c>
      <c r="L1109" t="str">
        <f>VLOOKUP(A1109,Table1[#All],5,FALSE)</f>
        <v>24-Dec-1970</v>
      </c>
      <c r="M1109" s="16">
        <f>VLOOKUP(A1109,Table1[#All],8,FALSE)</f>
        <v>10197.77</v>
      </c>
      <c r="N1109" t="str">
        <f>VLOOKUP(A1109,Table1[#All],9,FALSE)</f>
        <v>tier - 3</v>
      </c>
      <c r="O1109" t="str">
        <f>VLOOKUP(A1109,Table1[#All],10,FALSE)</f>
        <v>tier - 1</v>
      </c>
      <c r="P1109" t="str">
        <f>VLOOKUP(A1109,Table1[#All],12,FALSE)</f>
        <v>R1024</v>
      </c>
      <c r="Q1109">
        <f>VLOOKUP(A1109,Table1[#All],6,FALSE)</f>
        <v>52</v>
      </c>
    </row>
    <row r="1110" spans="1:17" x14ac:dyDescent="0.3">
      <c r="A1110" s="10" t="s">
        <v>1261</v>
      </c>
      <c r="B1110" t="str">
        <f>VLOOKUP(A1110,'Customer Names'!A1109:E3444,5,FALSE)</f>
        <v>Bauman</v>
      </c>
      <c r="C1110">
        <f>VLOOKUP(A1110,'Medical Examinations'!A1109:J3444,2,FALSE)</f>
        <v>33.020000000000003</v>
      </c>
      <c r="D1110">
        <f>VLOOKUP(A1110,'Medical Examinations'!A1109:J3444,4,FALSE)</f>
        <v>5.07</v>
      </c>
      <c r="E1110" t="str">
        <f>VLOOKUP(A1110,'Medical Examinations'!A1109:J3444,6,FALSE)</f>
        <v>Yes</v>
      </c>
      <c r="F1110" t="str">
        <f>VLOOKUP(A1110,'Medical Examinations'!A1109:K3444,7,FALSE)</f>
        <v>No</v>
      </c>
      <c r="G1110" t="str">
        <f>VLOOKUP(A1110,'Medical Examinations'!A1109:L3444,8,FALSE)</f>
        <v>No</v>
      </c>
      <c r="H1110">
        <f>VLOOKUP(A1110,'Medical Examinations'!A1109:M3444,9,FALSE)</f>
        <v>0</v>
      </c>
      <c r="I1110" t="str">
        <f>VLOOKUP(A1110,'Medical Examinations'!A1109:N3444,10,FALSE)</f>
        <v>No</v>
      </c>
      <c r="J1110" t="str">
        <f>VLOOKUP(A1110,'Medical Examinations'!A1109:O3444,3,FALSE)</f>
        <v>Obesity</v>
      </c>
      <c r="K1110" t="str">
        <f>VLOOKUP(A1110,'Medical Examinations'!A1109:P3444,5,FALSE)</f>
        <v>Normal</v>
      </c>
      <c r="L1110" t="str">
        <f>VLOOKUP(A1110,Table1[#All],5,FALSE)</f>
        <v>16-Oct-1985</v>
      </c>
      <c r="M1110" s="16">
        <f>VLOOKUP(A1110,Table1[#All],8,FALSE)</f>
        <v>10191.82</v>
      </c>
      <c r="N1110" t="str">
        <f>VLOOKUP(A1110,Table1[#All],9,FALSE)</f>
        <v>tier - 3</v>
      </c>
      <c r="O1110" t="str">
        <f>VLOOKUP(A1110,Table1[#All],10,FALSE)</f>
        <v>tier - 2</v>
      </c>
      <c r="P1110" t="str">
        <f>VLOOKUP(A1110,Table1[#All],12,FALSE)</f>
        <v>R1026</v>
      </c>
      <c r="Q1110">
        <f>VLOOKUP(A1110,Table1[#All],6,FALSE)</f>
        <v>37</v>
      </c>
    </row>
    <row r="1111" spans="1:17" x14ac:dyDescent="0.3">
      <c r="A1111" s="10" t="s">
        <v>1260</v>
      </c>
      <c r="B1111" t="str">
        <f>VLOOKUP(A1111,'Customer Names'!A1110:E3445,5,FALSE)</f>
        <v>Bakula</v>
      </c>
      <c r="C1111">
        <f>VLOOKUP(A1111,'Medical Examinations'!A1110:J3445,2,FALSE)</f>
        <v>27.29</v>
      </c>
      <c r="D1111">
        <f>VLOOKUP(A1111,'Medical Examinations'!A1110:J3445,4,FALSE)</f>
        <v>5.85</v>
      </c>
      <c r="E1111" t="str">
        <f>VLOOKUP(A1111,'Medical Examinations'!A1110:J3445,6,FALSE)</f>
        <v>No</v>
      </c>
      <c r="F1111" t="str">
        <f>VLOOKUP(A1111,'Medical Examinations'!A1110:K3445,7,FALSE)</f>
        <v>No</v>
      </c>
      <c r="G1111" t="str">
        <f>VLOOKUP(A1111,'Medical Examinations'!A1110:L3445,8,FALSE)</f>
        <v>No</v>
      </c>
      <c r="H1111">
        <f>VLOOKUP(A1111,'Medical Examinations'!A1110:M3445,9,FALSE)</f>
        <v>2</v>
      </c>
      <c r="I1111" t="str">
        <f>VLOOKUP(A1111,'Medical Examinations'!A1110:N3445,10,FALSE)</f>
        <v>No</v>
      </c>
      <c r="J1111" t="str">
        <f>VLOOKUP(A1111,'Medical Examinations'!A1110:O3445,3,FALSE)</f>
        <v>Over Weight</v>
      </c>
      <c r="K1111" t="str">
        <f>VLOOKUP(A1111,'Medical Examinations'!A1110:P3445,5,FALSE)</f>
        <v>Prediabetes</v>
      </c>
      <c r="L1111" t="str">
        <f>VLOOKUP(A1111,Table1[#All],5,FALSE)</f>
        <v>10-Jul-1972</v>
      </c>
      <c r="M1111" s="16">
        <f>VLOOKUP(A1111,Table1[#All],8,FALSE)</f>
        <v>10160.870000000001</v>
      </c>
      <c r="N1111" t="str">
        <f>VLOOKUP(A1111,Table1[#All],9,FALSE)</f>
        <v>tier - 3</v>
      </c>
      <c r="O1111" t="str">
        <f>VLOOKUP(A1111,Table1[#All],10,FALSE)</f>
        <v>tier - 3</v>
      </c>
      <c r="P1111" t="str">
        <f>VLOOKUP(A1111,Table1[#All],12,FALSE)</f>
        <v>R1025</v>
      </c>
      <c r="Q1111">
        <f>VLOOKUP(A1111,Table1[#All],6,FALSE)</f>
        <v>50</v>
      </c>
    </row>
    <row r="1112" spans="1:17" x14ac:dyDescent="0.3">
      <c r="A1112" s="10" t="s">
        <v>1259</v>
      </c>
      <c r="B1112" t="str">
        <f>VLOOKUP(A1112,'Customer Names'!A1111:E3446,5,FALSE)</f>
        <v>Edwards</v>
      </c>
      <c r="C1112">
        <f>VLOOKUP(A1112,'Medical Examinations'!A1111:J3446,2,FALSE)</f>
        <v>23.18</v>
      </c>
      <c r="D1112">
        <f>VLOOKUP(A1112,'Medical Examinations'!A1111:J3446,4,FALSE)</f>
        <v>10.56</v>
      </c>
      <c r="E1112" t="str">
        <f>VLOOKUP(A1112,'Medical Examinations'!A1111:J3446,6,FALSE)</f>
        <v>No</v>
      </c>
      <c r="F1112" t="str">
        <f>VLOOKUP(A1112,'Medical Examinations'!A1111:K3446,7,FALSE)</f>
        <v>No</v>
      </c>
      <c r="G1112" t="str">
        <f>VLOOKUP(A1112,'Medical Examinations'!A1111:L3446,8,FALSE)</f>
        <v>No</v>
      </c>
      <c r="H1112">
        <f>VLOOKUP(A1112,'Medical Examinations'!A1111:M3446,9,FALSE)</f>
        <v>2</v>
      </c>
      <c r="I1112" t="str">
        <f>VLOOKUP(A1112,'Medical Examinations'!A1111:N3446,10,FALSE)</f>
        <v>No</v>
      </c>
      <c r="J1112" t="str">
        <f>VLOOKUP(A1112,'Medical Examinations'!A1111:O3446,3,FALSE)</f>
        <v>Normal Weight</v>
      </c>
      <c r="K1112" t="str">
        <f>VLOOKUP(A1112,'Medical Examinations'!A1111:P3446,5,FALSE)</f>
        <v>Diabetes</v>
      </c>
      <c r="L1112" t="str">
        <f>VLOOKUP(A1112,Table1[#All],5,FALSE)</f>
        <v>13-Oct-1973</v>
      </c>
      <c r="M1112" s="16">
        <f>VLOOKUP(A1112,Table1[#All],8,FALSE)</f>
        <v>10156.780000000001</v>
      </c>
      <c r="N1112" t="str">
        <f>VLOOKUP(A1112,Table1[#All],9,FALSE)</f>
        <v>tier - 3</v>
      </c>
      <c r="O1112" t="str">
        <f>VLOOKUP(A1112,Table1[#All],10,FALSE)</f>
        <v>tier - 2</v>
      </c>
      <c r="P1112" t="str">
        <f>VLOOKUP(A1112,Table1[#All],12,FALSE)</f>
        <v>R1012</v>
      </c>
      <c r="Q1112">
        <f>VLOOKUP(A1112,Table1[#All],6,FALSE)</f>
        <v>49</v>
      </c>
    </row>
    <row r="1113" spans="1:17" x14ac:dyDescent="0.3">
      <c r="A1113" s="10" t="s">
        <v>1258</v>
      </c>
      <c r="B1113" t="str">
        <f>VLOOKUP(A1113,'Customer Names'!A1112:E3447,5,FALSE)</f>
        <v>Davis</v>
      </c>
      <c r="C1113">
        <f>VLOOKUP(A1113,'Medical Examinations'!A1112:J3447,2,FALSE)</f>
        <v>32.659999999999997</v>
      </c>
      <c r="D1113">
        <f>VLOOKUP(A1113,'Medical Examinations'!A1112:J3447,4,FALSE)</f>
        <v>8.92</v>
      </c>
      <c r="E1113" t="str">
        <f>VLOOKUP(A1113,'Medical Examinations'!A1112:J3447,6,FALSE)</f>
        <v>Yes</v>
      </c>
      <c r="F1113" t="str">
        <f>VLOOKUP(A1113,'Medical Examinations'!A1112:K3447,7,FALSE)</f>
        <v>No</v>
      </c>
      <c r="G1113" t="str">
        <f>VLOOKUP(A1113,'Medical Examinations'!A1112:L3447,8,FALSE)</f>
        <v>No</v>
      </c>
      <c r="H1113">
        <f>VLOOKUP(A1113,'Medical Examinations'!A1112:M3447,9,FALSE)</f>
        <v>0</v>
      </c>
      <c r="I1113" t="str">
        <f>VLOOKUP(A1113,'Medical Examinations'!A1112:N3447,10,FALSE)</f>
        <v>No</v>
      </c>
      <c r="J1113" t="str">
        <f>VLOOKUP(A1113,'Medical Examinations'!A1112:O3447,3,FALSE)</f>
        <v>Obesity</v>
      </c>
      <c r="K1113" t="str">
        <f>VLOOKUP(A1113,'Medical Examinations'!A1112:P3447,5,FALSE)</f>
        <v>Diabetes</v>
      </c>
      <c r="L1113" t="str">
        <f>VLOOKUP(A1113,Table1[#All],5,FALSE)</f>
        <v>12-Jun-1981</v>
      </c>
      <c r="M1113" s="16">
        <f>VLOOKUP(A1113,Table1[#All],8,FALSE)</f>
        <v>10146.129999999999</v>
      </c>
      <c r="N1113" t="str">
        <f>VLOOKUP(A1113,Table1[#All],9,FALSE)</f>
        <v>tier - 3</v>
      </c>
      <c r="O1113" t="str">
        <f>VLOOKUP(A1113,Table1[#All],10,FALSE)</f>
        <v>tier - 1</v>
      </c>
      <c r="P1113" t="str">
        <f>VLOOKUP(A1113,Table1[#All],12,FALSE)</f>
        <v>R1025</v>
      </c>
      <c r="Q1113">
        <f>VLOOKUP(A1113,Table1[#All],6,FALSE)</f>
        <v>41</v>
      </c>
    </row>
    <row r="1114" spans="1:17" x14ac:dyDescent="0.3">
      <c r="A1114" s="10" t="s">
        <v>1257</v>
      </c>
      <c r="B1114" t="str">
        <f>VLOOKUP(A1114,'Customer Names'!A1113:E3448,5,FALSE)</f>
        <v>Weiler</v>
      </c>
      <c r="C1114">
        <f>VLOOKUP(A1114,'Medical Examinations'!A1113:J3448,2,FALSE)</f>
        <v>30.78</v>
      </c>
      <c r="D1114">
        <f>VLOOKUP(A1114,'Medical Examinations'!A1113:J3448,4,FALSE)</f>
        <v>8.6300000000000008</v>
      </c>
      <c r="E1114" t="str">
        <f>VLOOKUP(A1114,'Medical Examinations'!A1113:J3448,6,FALSE)</f>
        <v>No</v>
      </c>
      <c r="F1114" t="str">
        <f>VLOOKUP(A1114,'Medical Examinations'!A1113:K3448,7,FALSE)</f>
        <v>No</v>
      </c>
      <c r="G1114" t="str">
        <f>VLOOKUP(A1114,'Medical Examinations'!A1113:L3448,8,FALSE)</f>
        <v>No</v>
      </c>
      <c r="H1114">
        <f>VLOOKUP(A1114,'Medical Examinations'!A1113:M3448,9,FALSE)</f>
        <v>0</v>
      </c>
      <c r="I1114" t="str">
        <f>VLOOKUP(A1114,'Medical Examinations'!A1113:N3448,10,FALSE)</f>
        <v>No</v>
      </c>
      <c r="J1114" t="str">
        <f>VLOOKUP(A1114,'Medical Examinations'!A1113:O3448,3,FALSE)</f>
        <v>Obesity</v>
      </c>
      <c r="K1114" t="str">
        <f>VLOOKUP(A1114,'Medical Examinations'!A1113:P3448,5,FALSE)</f>
        <v>Diabetes</v>
      </c>
      <c r="L1114" t="str">
        <f>VLOOKUP(A1114,Table1[#All],5,FALSE)</f>
        <v>30-Dec-1974</v>
      </c>
      <c r="M1114" s="16">
        <f>VLOOKUP(A1114,Table1[#All],8,FALSE)</f>
        <v>10141.14</v>
      </c>
      <c r="N1114" t="str">
        <f>VLOOKUP(A1114,Table1[#All],9,FALSE)</f>
        <v>tier - 3</v>
      </c>
      <c r="O1114" t="str">
        <f>VLOOKUP(A1114,Table1[#All],10,FALSE)</f>
        <v>tier - 1</v>
      </c>
      <c r="P1114" t="str">
        <f>VLOOKUP(A1114,Table1[#All],12,FALSE)</f>
        <v>R1016</v>
      </c>
      <c r="Q1114">
        <f>VLOOKUP(A1114,Table1[#All],6,FALSE)</f>
        <v>48</v>
      </c>
    </row>
    <row r="1115" spans="1:17" x14ac:dyDescent="0.3">
      <c r="A1115" s="10" t="s">
        <v>1256</v>
      </c>
      <c r="B1115" t="str">
        <f>VLOOKUP(A1115,'Customer Names'!A1114:E3449,5,FALSE)</f>
        <v>Schaaf</v>
      </c>
      <c r="C1115">
        <f>VLOOKUP(A1115,'Medical Examinations'!A1114:J3449,2,FALSE)</f>
        <v>47.2</v>
      </c>
      <c r="D1115">
        <f>VLOOKUP(A1115,'Medical Examinations'!A1114:J3449,4,FALSE)</f>
        <v>6.29</v>
      </c>
      <c r="E1115" t="str">
        <f>VLOOKUP(A1115,'Medical Examinations'!A1114:J3449,6,FALSE)</f>
        <v>Yes</v>
      </c>
      <c r="F1115" t="str">
        <f>VLOOKUP(A1115,'Medical Examinations'!A1114:K3449,7,FALSE)</f>
        <v>No</v>
      </c>
      <c r="G1115" t="str">
        <f>VLOOKUP(A1115,'Medical Examinations'!A1114:L3449,8,FALSE)</f>
        <v>Yes</v>
      </c>
      <c r="H1115">
        <f>VLOOKUP(A1115,'Medical Examinations'!A1114:M3449,9,FALSE)</f>
        <v>1</v>
      </c>
      <c r="I1115" t="str">
        <f>VLOOKUP(A1115,'Medical Examinations'!A1114:N3449,10,FALSE)</f>
        <v>No</v>
      </c>
      <c r="J1115" t="str">
        <f>VLOOKUP(A1115,'Medical Examinations'!A1114:O3449,3,FALSE)</f>
        <v>Obesity</v>
      </c>
      <c r="K1115" t="str">
        <f>VLOOKUP(A1115,'Medical Examinations'!A1114:P3449,5,FALSE)</f>
        <v>Prediabetes</v>
      </c>
      <c r="L1115" t="str">
        <f>VLOOKUP(A1115,Table1[#All],5,FALSE)</f>
        <v>05-Sep-1997</v>
      </c>
      <c r="M1115" s="16">
        <f>VLOOKUP(A1115,Table1[#All],8,FALSE)</f>
        <v>10139.84</v>
      </c>
      <c r="N1115" t="str">
        <f>VLOOKUP(A1115,Table1[#All],9,FALSE)</f>
        <v>tier - 3</v>
      </c>
      <c r="O1115" t="str">
        <f>VLOOKUP(A1115,Table1[#All],10,FALSE)</f>
        <v>tier - 2</v>
      </c>
      <c r="P1115" t="str">
        <f>VLOOKUP(A1115,Table1[#All],12,FALSE)</f>
        <v>R1012</v>
      </c>
      <c r="Q1115">
        <f>VLOOKUP(A1115,Table1[#All],6,FALSE)</f>
        <v>25</v>
      </c>
    </row>
    <row r="1116" spans="1:17" x14ac:dyDescent="0.3">
      <c r="A1116" s="10" t="s">
        <v>1255</v>
      </c>
      <c r="B1116" t="str">
        <f>VLOOKUP(A1116,'Customer Names'!A1115:E3450,5,FALSE)</f>
        <v>Sack</v>
      </c>
      <c r="C1116">
        <f>VLOOKUP(A1116,'Medical Examinations'!A1115:J3450,2,FALSE)</f>
        <v>31.6</v>
      </c>
      <c r="D1116">
        <f>VLOOKUP(A1116,'Medical Examinations'!A1115:J3450,4,FALSE)</f>
        <v>5.75</v>
      </c>
      <c r="E1116" t="str">
        <f>VLOOKUP(A1116,'Medical Examinations'!A1115:J3450,6,FALSE)</f>
        <v>No</v>
      </c>
      <c r="F1116" t="str">
        <f>VLOOKUP(A1116,'Medical Examinations'!A1115:K3450,7,FALSE)</f>
        <v>No</v>
      </c>
      <c r="G1116" t="str">
        <f>VLOOKUP(A1116,'Medical Examinations'!A1115:L3450,8,FALSE)</f>
        <v>No</v>
      </c>
      <c r="H1116">
        <f>VLOOKUP(A1116,'Medical Examinations'!A1115:M3450,9,FALSE)</f>
        <v>2</v>
      </c>
      <c r="I1116" t="str">
        <f>VLOOKUP(A1116,'Medical Examinations'!A1115:N3450,10,FALSE)</f>
        <v>No</v>
      </c>
      <c r="J1116" t="str">
        <f>VLOOKUP(A1116,'Medical Examinations'!A1115:O3450,3,FALSE)</f>
        <v>Obesity</v>
      </c>
      <c r="K1116" t="str">
        <f>VLOOKUP(A1116,'Medical Examinations'!A1115:P3450,5,FALSE)</f>
        <v>Prediabetes</v>
      </c>
      <c r="L1116" t="str">
        <f>VLOOKUP(A1116,Table1[#All],5,FALSE)</f>
        <v>16-Nov-1972</v>
      </c>
      <c r="M1116" s="16">
        <f>VLOOKUP(A1116,Table1[#All],8,FALSE)</f>
        <v>10118.42</v>
      </c>
      <c r="N1116" t="str">
        <f>VLOOKUP(A1116,Table1[#All],9,FALSE)</f>
        <v>tier - 3</v>
      </c>
      <c r="O1116" t="str">
        <f>VLOOKUP(A1116,Table1[#All],10,FALSE)</f>
        <v>tier - 3</v>
      </c>
      <c r="P1116" t="str">
        <f>VLOOKUP(A1116,Table1[#All],12,FALSE)</f>
        <v>R1011</v>
      </c>
      <c r="Q1116">
        <f>VLOOKUP(A1116,Table1[#All],6,FALSE)</f>
        <v>50</v>
      </c>
    </row>
    <row r="1117" spans="1:17" x14ac:dyDescent="0.3">
      <c r="A1117" s="10" t="s">
        <v>1254</v>
      </c>
      <c r="B1117" t="str">
        <f>VLOOKUP(A1117,'Customer Names'!A1116:E3451,5,FALSE)</f>
        <v>Chenard</v>
      </c>
      <c r="C1117">
        <f>VLOOKUP(A1117,'Medical Examinations'!A1116:J3451,2,FALSE)</f>
        <v>33.914999999999999</v>
      </c>
      <c r="D1117">
        <f>VLOOKUP(A1117,'Medical Examinations'!A1116:J3451,4,FALSE)</f>
        <v>6.66</v>
      </c>
      <c r="E1117" t="str">
        <f>VLOOKUP(A1117,'Medical Examinations'!A1116:J3451,6,FALSE)</f>
        <v>Yes</v>
      </c>
      <c r="F1117" t="str">
        <f>VLOOKUP(A1117,'Medical Examinations'!A1116:K3451,7,FALSE)</f>
        <v>No</v>
      </c>
      <c r="G1117" t="str">
        <f>VLOOKUP(A1117,'Medical Examinations'!A1116:L3451,8,FALSE)</f>
        <v>No</v>
      </c>
      <c r="H1117">
        <f>VLOOKUP(A1117,'Medical Examinations'!A1116:M3451,9,FALSE)</f>
        <v>1</v>
      </c>
      <c r="I1117" t="str">
        <f>VLOOKUP(A1117,'Medical Examinations'!A1116:N3451,10,FALSE)</f>
        <v>No</v>
      </c>
      <c r="J1117" t="str">
        <f>VLOOKUP(A1117,'Medical Examinations'!A1116:O3451,3,FALSE)</f>
        <v>Obesity</v>
      </c>
      <c r="K1117" t="str">
        <f>VLOOKUP(A1117,'Medical Examinations'!A1116:P3451,5,FALSE)</f>
        <v>Diabetes</v>
      </c>
      <c r="L1117" t="str">
        <f>VLOOKUP(A1117,Table1[#All],5,FALSE)</f>
        <v>02-Jul-1975</v>
      </c>
      <c r="M1117" s="16">
        <f>VLOOKUP(A1117,Table1[#All],8,FALSE)</f>
        <v>10115.01</v>
      </c>
      <c r="N1117" t="str">
        <f>VLOOKUP(A1117,Table1[#All],9,FALSE)</f>
        <v>tier - 3</v>
      </c>
      <c r="O1117" t="str">
        <f>VLOOKUP(A1117,Table1[#All],10,FALSE)</f>
        <v>tier - 3</v>
      </c>
      <c r="P1117" t="str">
        <f>VLOOKUP(A1117,Table1[#All],12,FALSE)</f>
        <v>R1012</v>
      </c>
      <c r="Q1117">
        <f>VLOOKUP(A1117,Table1[#All],6,FALSE)</f>
        <v>47</v>
      </c>
    </row>
    <row r="1118" spans="1:17" x14ac:dyDescent="0.3">
      <c r="A1118" s="10" t="s">
        <v>1253</v>
      </c>
      <c r="B1118" t="str">
        <f>VLOOKUP(A1118,'Customer Names'!A1117:E3452,5,FALSE)</f>
        <v>Williamson</v>
      </c>
      <c r="C1118">
        <f>VLOOKUP(A1118,'Medical Examinations'!A1117:J3452,2,FALSE)</f>
        <v>23.54</v>
      </c>
      <c r="D1118">
        <f>VLOOKUP(A1118,'Medical Examinations'!A1117:J3452,4,FALSE)</f>
        <v>5.0999999999999996</v>
      </c>
      <c r="E1118" t="str">
        <f>VLOOKUP(A1118,'Medical Examinations'!A1117:J3452,6,FALSE)</f>
        <v>No</v>
      </c>
      <c r="F1118" t="str">
        <f>VLOOKUP(A1118,'Medical Examinations'!A1117:K3452,7,FALSE)</f>
        <v>No</v>
      </c>
      <c r="G1118" t="str">
        <f>VLOOKUP(A1118,'Medical Examinations'!A1117:L3452,8,FALSE)</f>
        <v>No</v>
      </c>
      <c r="H1118">
        <f>VLOOKUP(A1118,'Medical Examinations'!A1117:M3452,9,FALSE)</f>
        <v>2</v>
      </c>
      <c r="I1118" t="str">
        <f>VLOOKUP(A1118,'Medical Examinations'!A1117:N3452,10,FALSE)</f>
        <v>No</v>
      </c>
      <c r="J1118" t="str">
        <f>VLOOKUP(A1118,'Medical Examinations'!A1117:O3452,3,FALSE)</f>
        <v>Normal Weight</v>
      </c>
      <c r="K1118" t="str">
        <f>VLOOKUP(A1118,'Medical Examinations'!A1117:P3452,5,FALSE)</f>
        <v>Normal</v>
      </c>
      <c r="L1118" t="str">
        <f>VLOOKUP(A1118,Table1[#All],5,FALSE)</f>
        <v>08-Aug-1972</v>
      </c>
      <c r="M1118" s="16">
        <f>VLOOKUP(A1118,Table1[#All],8,FALSE)</f>
        <v>10107.219999999999</v>
      </c>
      <c r="N1118" t="str">
        <f>VLOOKUP(A1118,Table1[#All],9,FALSE)</f>
        <v>tier - 3</v>
      </c>
      <c r="O1118" t="str">
        <f>VLOOKUP(A1118,Table1[#All],10,FALSE)</f>
        <v>tier - 1</v>
      </c>
      <c r="P1118" t="str">
        <f>VLOOKUP(A1118,Table1[#All],12,FALSE)</f>
        <v>R1013</v>
      </c>
      <c r="Q1118">
        <f>VLOOKUP(A1118,Table1[#All],6,FALSE)</f>
        <v>50</v>
      </c>
    </row>
    <row r="1119" spans="1:17" x14ac:dyDescent="0.3">
      <c r="A1119" s="10" t="s">
        <v>1252</v>
      </c>
      <c r="B1119" t="str">
        <f>VLOOKUP(A1119,'Customer Names'!A1118:E3453,5,FALSE)</f>
        <v>Dollas</v>
      </c>
      <c r="C1119">
        <f>VLOOKUP(A1119,'Medical Examinations'!A1118:J3453,2,FALSE)</f>
        <v>27.074999999999999</v>
      </c>
      <c r="D1119">
        <f>VLOOKUP(A1119,'Medical Examinations'!A1118:J3453,4,FALSE)</f>
        <v>4.41</v>
      </c>
      <c r="E1119" t="str">
        <f>VLOOKUP(A1119,'Medical Examinations'!A1118:J3453,6,FALSE)</f>
        <v>No</v>
      </c>
      <c r="F1119" t="str">
        <f>VLOOKUP(A1119,'Medical Examinations'!A1118:K3453,7,FALSE)</f>
        <v>No</v>
      </c>
      <c r="G1119" t="str">
        <f>VLOOKUP(A1119,'Medical Examinations'!A1118:L3453,8,FALSE)</f>
        <v>No</v>
      </c>
      <c r="H1119">
        <f>VLOOKUP(A1119,'Medical Examinations'!A1118:M3453,9,FALSE)</f>
        <v>2</v>
      </c>
      <c r="I1119" t="str">
        <f>VLOOKUP(A1119,'Medical Examinations'!A1118:N3453,10,FALSE)</f>
        <v>No</v>
      </c>
      <c r="J1119" t="str">
        <f>VLOOKUP(A1119,'Medical Examinations'!A1118:O3453,3,FALSE)</f>
        <v>Over Weight</v>
      </c>
      <c r="K1119" t="str">
        <f>VLOOKUP(A1119,'Medical Examinations'!A1118:P3453,5,FALSE)</f>
        <v>Normal</v>
      </c>
      <c r="L1119" t="str">
        <f>VLOOKUP(A1119,Table1[#All],5,FALSE)</f>
        <v>19-Oct-1972</v>
      </c>
      <c r="M1119" s="16">
        <f>VLOOKUP(A1119,Table1[#All],8,FALSE)</f>
        <v>10106.129999999999</v>
      </c>
      <c r="N1119" t="str">
        <f>VLOOKUP(A1119,Table1[#All],9,FALSE)</f>
        <v>tier - 3</v>
      </c>
      <c r="O1119" t="str">
        <f>VLOOKUP(A1119,Table1[#All],10,FALSE)</f>
        <v>tier - 1</v>
      </c>
      <c r="P1119" t="str">
        <f>VLOOKUP(A1119,Table1[#All],12,FALSE)</f>
        <v>R1024</v>
      </c>
      <c r="Q1119">
        <f>VLOOKUP(A1119,Table1[#All],6,FALSE)</f>
        <v>50</v>
      </c>
    </row>
    <row r="1120" spans="1:17" x14ac:dyDescent="0.3">
      <c r="A1120" s="10" t="s">
        <v>1251</v>
      </c>
      <c r="B1120" t="str">
        <f>VLOOKUP(A1120,'Customer Names'!A1119:E3454,5,FALSE)</f>
        <v>Sprague</v>
      </c>
      <c r="C1120">
        <f>VLOOKUP(A1120,'Medical Examinations'!A1119:J3454,2,FALSE)</f>
        <v>25.8</v>
      </c>
      <c r="D1120">
        <f>VLOOKUP(A1120,'Medical Examinations'!A1119:J3454,4,FALSE)</f>
        <v>5.52</v>
      </c>
      <c r="E1120" t="str">
        <f>VLOOKUP(A1120,'Medical Examinations'!A1119:J3454,6,FALSE)</f>
        <v>Yes</v>
      </c>
      <c r="F1120" t="str">
        <f>VLOOKUP(A1120,'Medical Examinations'!A1119:K3454,7,FALSE)</f>
        <v>No</v>
      </c>
      <c r="G1120" t="str">
        <f>VLOOKUP(A1120,'Medical Examinations'!A1119:L3454,8,FALSE)</f>
        <v>No</v>
      </c>
      <c r="H1120">
        <f>VLOOKUP(A1120,'Medical Examinations'!A1119:M3454,9,FALSE)</f>
        <v>0</v>
      </c>
      <c r="I1120" t="str">
        <f>VLOOKUP(A1120,'Medical Examinations'!A1119:N3454,10,FALSE)</f>
        <v>No</v>
      </c>
      <c r="J1120" t="str">
        <f>VLOOKUP(A1120,'Medical Examinations'!A1119:O3454,3,FALSE)</f>
        <v>Over Weight</v>
      </c>
      <c r="K1120" t="str">
        <f>VLOOKUP(A1120,'Medical Examinations'!A1119:P3454,5,FALSE)</f>
        <v>Normal</v>
      </c>
      <c r="L1120" t="str">
        <f>VLOOKUP(A1120,Table1[#All],5,FALSE)</f>
        <v>19-Dec-1976</v>
      </c>
      <c r="M1120" s="16">
        <f>VLOOKUP(A1120,Table1[#All],8,FALSE)</f>
        <v>10096.969999999999</v>
      </c>
      <c r="N1120" t="str">
        <f>VLOOKUP(A1120,Table1[#All],9,FALSE)</f>
        <v>tier - 3</v>
      </c>
      <c r="O1120" t="str">
        <f>VLOOKUP(A1120,Table1[#All],10,FALSE)</f>
        <v>tier - 2</v>
      </c>
      <c r="P1120" t="str">
        <f>VLOOKUP(A1120,Table1[#All],12,FALSE)</f>
        <v>R1011</v>
      </c>
      <c r="Q1120">
        <f>VLOOKUP(A1120,Table1[#All],6,FALSE)</f>
        <v>46</v>
      </c>
    </row>
    <row r="1121" spans="1:17" x14ac:dyDescent="0.3">
      <c r="A1121" s="10" t="s">
        <v>1250</v>
      </c>
      <c r="B1121" t="str">
        <f>VLOOKUP(A1121,'Customer Names'!A1120:E3455,5,FALSE)</f>
        <v>Michell</v>
      </c>
      <c r="C1121">
        <f>VLOOKUP(A1121,'Medical Examinations'!A1120:J3455,2,FALSE)</f>
        <v>36.1</v>
      </c>
      <c r="D1121">
        <f>VLOOKUP(A1121,'Medical Examinations'!A1120:J3455,4,FALSE)</f>
        <v>4.62</v>
      </c>
      <c r="E1121" t="str">
        <f>VLOOKUP(A1121,'Medical Examinations'!A1120:J3455,6,FALSE)</f>
        <v>Yes</v>
      </c>
      <c r="F1121" t="str">
        <f>VLOOKUP(A1121,'Medical Examinations'!A1120:K3455,7,FALSE)</f>
        <v>No</v>
      </c>
      <c r="G1121" t="str">
        <f>VLOOKUP(A1121,'Medical Examinations'!A1120:L3455,8,FALSE)</f>
        <v>Yes</v>
      </c>
      <c r="H1121">
        <f>VLOOKUP(A1121,'Medical Examinations'!A1120:M3455,9,FALSE)</f>
        <v>1</v>
      </c>
      <c r="I1121" t="str">
        <f>VLOOKUP(A1121,'Medical Examinations'!A1120:N3455,10,FALSE)</f>
        <v>No</v>
      </c>
      <c r="J1121" t="str">
        <f>VLOOKUP(A1121,'Medical Examinations'!A1120:O3455,3,FALSE)</f>
        <v>Obesity</v>
      </c>
      <c r="K1121" t="str">
        <f>VLOOKUP(A1121,'Medical Examinations'!A1120:P3455,5,FALSE)</f>
        <v>Normal</v>
      </c>
      <c r="L1121" t="str">
        <f>VLOOKUP(A1121,Table1[#All],5,FALSE)</f>
        <v>03-Jul-1969</v>
      </c>
      <c r="M1121" s="16">
        <f>VLOOKUP(A1121,Table1[#All],8,FALSE)</f>
        <v>10085.85</v>
      </c>
      <c r="N1121" t="str">
        <f>VLOOKUP(A1121,Table1[#All],9,FALSE)</f>
        <v>tier - 3</v>
      </c>
      <c r="O1121" t="str">
        <f>VLOOKUP(A1121,Table1[#All],10,FALSE)</f>
        <v>tier - 3</v>
      </c>
      <c r="P1121" t="str">
        <f>VLOOKUP(A1121,Table1[#All],12,FALSE)</f>
        <v>R1011</v>
      </c>
      <c r="Q1121">
        <f>VLOOKUP(A1121,Table1[#All],6,FALSE)</f>
        <v>53</v>
      </c>
    </row>
    <row r="1122" spans="1:17" x14ac:dyDescent="0.3">
      <c r="A1122" s="10" t="s">
        <v>1249</v>
      </c>
      <c r="B1122" t="str">
        <f>VLOOKUP(A1122,'Customer Names'!A1121:E3456,5,FALSE)</f>
        <v>Datwyler</v>
      </c>
      <c r="C1122">
        <f>VLOOKUP(A1122,'Medical Examinations'!A1121:J3456,2,FALSE)</f>
        <v>30.495000000000001</v>
      </c>
      <c r="D1122">
        <f>VLOOKUP(A1122,'Medical Examinations'!A1121:J3456,4,FALSE)</f>
        <v>5.74</v>
      </c>
      <c r="E1122" t="str">
        <f>VLOOKUP(A1122,'Medical Examinations'!A1121:J3456,6,FALSE)</f>
        <v>Yes</v>
      </c>
      <c r="F1122" t="str">
        <f>VLOOKUP(A1122,'Medical Examinations'!A1121:K3456,7,FALSE)</f>
        <v>No</v>
      </c>
      <c r="G1122" t="str">
        <f>VLOOKUP(A1122,'Medical Examinations'!A1121:L3456,8,FALSE)</f>
        <v>Yes</v>
      </c>
      <c r="H1122">
        <f>VLOOKUP(A1122,'Medical Examinations'!A1121:M3456,9,FALSE)</f>
        <v>1</v>
      </c>
      <c r="I1122" t="str">
        <f>VLOOKUP(A1122,'Medical Examinations'!A1121:N3456,10,FALSE)</f>
        <v>No</v>
      </c>
      <c r="J1122" t="str">
        <f>VLOOKUP(A1122,'Medical Examinations'!A1121:O3456,3,FALSE)</f>
        <v>Obesity</v>
      </c>
      <c r="K1122" t="str">
        <f>VLOOKUP(A1122,'Medical Examinations'!A1121:P3456,5,FALSE)</f>
        <v>Prediabetes</v>
      </c>
      <c r="L1122" t="str">
        <f>VLOOKUP(A1122,Table1[#All],5,FALSE)</f>
        <v>27-Oct-1969</v>
      </c>
      <c r="M1122" s="16">
        <f>VLOOKUP(A1122,Table1[#All],8,FALSE)</f>
        <v>10072.06</v>
      </c>
      <c r="N1122" t="str">
        <f>VLOOKUP(A1122,Table1[#All],9,FALSE)</f>
        <v>tier - 3</v>
      </c>
      <c r="O1122" t="str">
        <f>VLOOKUP(A1122,Table1[#All],10,FALSE)</f>
        <v>tier - 1</v>
      </c>
      <c r="P1122" t="str">
        <f>VLOOKUP(A1122,Table1[#All],12,FALSE)</f>
        <v>R1017</v>
      </c>
      <c r="Q1122">
        <f>VLOOKUP(A1122,Table1[#All],6,FALSE)</f>
        <v>53</v>
      </c>
    </row>
    <row r="1123" spans="1:17" x14ac:dyDescent="0.3">
      <c r="A1123" s="10" t="s">
        <v>1248</v>
      </c>
      <c r="B1123" t="str">
        <f>VLOOKUP(A1123,'Customer Names'!A1122:E3457,5,FALSE)</f>
        <v>Mead</v>
      </c>
      <c r="C1123">
        <f>VLOOKUP(A1123,'Medical Examinations'!A1122:J3457,2,FALSE)</f>
        <v>21.4</v>
      </c>
      <c r="D1123">
        <f>VLOOKUP(A1123,'Medical Examinations'!A1122:J3457,4,FALSE)</f>
        <v>6.3</v>
      </c>
      <c r="E1123" t="str">
        <f>VLOOKUP(A1123,'Medical Examinations'!A1122:J3457,6,FALSE)</f>
        <v>Yes</v>
      </c>
      <c r="F1123" t="str">
        <f>VLOOKUP(A1123,'Medical Examinations'!A1122:K3457,7,FALSE)</f>
        <v>No</v>
      </c>
      <c r="G1123" t="str">
        <f>VLOOKUP(A1123,'Medical Examinations'!A1122:L3457,8,FALSE)</f>
        <v>Yes</v>
      </c>
      <c r="H1123">
        <f>VLOOKUP(A1123,'Medical Examinations'!A1122:M3457,9,FALSE)</f>
        <v>1</v>
      </c>
      <c r="I1123" t="str">
        <f>VLOOKUP(A1123,'Medical Examinations'!A1122:N3457,10,FALSE)</f>
        <v>No</v>
      </c>
      <c r="J1123" t="str">
        <f>VLOOKUP(A1123,'Medical Examinations'!A1122:O3457,3,FALSE)</f>
        <v>Normal Weight</v>
      </c>
      <c r="K1123" t="str">
        <f>VLOOKUP(A1123,'Medical Examinations'!A1122:P3457,5,FALSE)</f>
        <v>Prediabetes</v>
      </c>
      <c r="L1123" t="str">
        <f>VLOOKUP(A1123,Table1[#All],5,FALSE)</f>
        <v>22-Aug-1969</v>
      </c>
      <c r="M1123" s="16">
        <f>VLOOKUP(A1123,Table1[#All],8,FALSE)</f>
        <v>10065.41</v>
      </c>
      <c r="N1123" t="str">
        <f>VLOOKUP(A1123,Table1[#All],9,FALSE)</f>
        <v>tier - 3</v>
      </c>
      <c r="O1123" t="str">
        <f>VLOOKUP(A1123,Table1[#All],10,FALSE)</f>
        <v>tier - 2</v>
      </c>
      <c r="P1123" t="str">
        <f>VLOOKUP(A1123,Table1[#All],12,FALSE)</f>
        <v>R1011</v>
      </c>
      <c r="Q1123">
        <f>VLOOKUP(A1123,Table1[#All],6,FALSE)</f>
        <v>53</v>
      </c>
    </row>
    <row r="1124" spans="1:17" x14ac:dyDescent="0.3">
      <c r="A1124" s="10" t="s">
        <v>1247</v>
      </c>
      <c r="B1124" t="str">
        <f>VLOOKUP(A1124,'Customer Names'!A1123:E3458,5,FALSE)</f>
        <v>Kennedy</v>
      </c>
      <c r="C1124">
        <f>VLOOKUP(A1124,'Medical Examinations'!A1123:J3458,2,FALSE)</f>
        <v>32.299999999999997</v>
      </c>
      <c r="D1124">
        <f>VLOOKUP(A1124,'Medical Examinations'!A1123:J3458,4,FALSE)</f>
        <v>10.27</v>
      </c>
      <c r="E1124" t="str">
        <f>VLOOKUP(A1124,'Medical Examinations'!A1123:J3458,6,FALSE)</f>
        <v>No</v>
      </c>
      <c r="F1124" t="str">
        <f>VLOOKUP(A1124,'Medical Examinations'!A1123:K3458,7,FALSE)</f>
        <v>No</v>
      </c>
      <c r="G1124" t="str">
        <f>VLOOKUP(A1124,'Medical Examinations'!A1123:L3458,8,FALSE)</f>
        <v>No</v>
      </c>
      <c r="H1124">
        <f>VLOOKUP(A1124,'Medical Examinations'!A1123:M3458,9,FALSE)</f>
        <v>0</v>
      </c>
      <c r="I1124" t="str">
        <f>VLOOKUP(A1124,'Medical Examinations'!A1123:N3458,10,FALSE)</f>
        <v>No</v>
      </c>
      <c r="J1124" t="str">
        <f>VLOOKUP(A1124,'Medical Examinations'!A1123:O3458,3,FALSE)</f>
        <v>Obesity</v>
      </c>
      <c r="K1124" t="str">
        <f>VLOOKUP(A1124,'Medical Examinations'!A1123:P3458,5,FALSE)</f>
        <v>Diabetes</v>
      </c>
      <c r="L1124" t="str">
        <f>VLOOKUP(A1124,Table1[#All],5,FALSE)</f>
        <v>30-Aug-1974</v>
      </c>
      <c r="M1124" s="16">
        <f>VLOOKUP(A1124,Table1[#All],8,FALSE)</f>
        <v>10043.25</v>
      </c>
      <c r="N1124" t="str">
        <f>VLOOKUP(A1124,Table1[#All],9,FALSE)</f>
        <v>tier - 3</v>
      </c>
      <c r="O1124" t="str">
        <f>VLOOKUP(A1124,Table1[#All],10,FALSE)</f>
        <v>tier - 2</v>
      </c>
      <c r="P1124" t="str">
        <f>VLOOKUP(A1124,Table1[#All],12,FALSE)</f>
        <v>R1024</v>
      </c>
      <c r="Q1124">
        <f>VLOOKUP(A1124,Table1[#All],6,FALSE)</f>
        <v>48</v>
      </c>
    </row>
    <row r="1125" spans="1:17" x14ac:dyDescent="0.3">
      <c r="A1125" s="10" t="s">
        <v>1246</v>
      </c>
      <c r="B1125" t="str">
        <f>VLOOKUP(A1125,'Customer Names'!A1124:E3459,5,FALSE)</f>
        <v>Czech</v>
      </c>
      <c r="C1125">
        <f>VLOOKUP(A1125,'Medical Examinations'!A1124:J3459,2,FALSE)</f>
        <v>29.78</v>
      </c>
      <c r="D1125">
        <f>VLOOKUP(A1125,'Medical Examinations'!A1124:J3459,4,FALSE)</f>
        <v>5.85</v>
      </c>
      <c r="E1125" t="str">
        <f>VLOOKUP(A1125,'Medical Examinations'!A1124:J3459,6,FALSE)</f>
        <v>No</v>
      </c>
      <c r="F1125" t="str">
        <f>VLOOKUP(A1125,'Medical Examinations'!A1124:K3459,7,FALSE)</f>
        <v>No</v>
      </c>
      <c r="G1125" t="str">
        <f>VLOOKUP(A1125,'Medical Examinations'!A1124:L3459,8,FALSE)</f>
        <v>Yes</v>
      </c>
      <c r="H1125">
        <f>VLOOKUP(A1125,'Medical Examinations'!A1124:M3459,9,FALSE)</f>
        <v>1</v>
      </c>
      <c r="I1125" t="str">
        <f>VLOOKUP(A1125,'Medical Examinations'!A1124:N3459,10,FALSE)</f>
        <v>No</v>
      </c>
      <c r="J1125" t="str">
        <f>VLOOKUP(A1125,'Medical Examinations'!A1124:O3459,3,FALSE)</f>
        <v>Over Weight</v>
      </c>
      <c r="K1125" t="str">
        <f>VLOOKUP(A1125,'Medical Examinations'!A1124:P3459,5,FALSE)</f>
        <v>Prediabetes</v>
      </c>
      <c r="L1125" t="str">
        <f>VLOOKUP(A1125,Table1[#All],5,FALSE)</f>
        <v>28-Dec-1979</v>
      </c>
      <c r="M1125" s="16">
        <f>VLOOKUP(A1125,Table1[#All],8,FALSE)</f>
        <v>10027.15</v>
      </c>
      <c r="N1125" t="str">
        <f>VLOOKUP(A1125,Table1[#All],9,FALSE)</f>
        <v>tier - 3</v>
      </c>
      <c r="O1125" t="str">
        <f>VLOOKUP(A1125,Table1[#All],10,FALSE)</f>
        <v>tier - 1</v>
      </c>
      <c r="P1125" t="str">
        <f>VLOOKUP(A1125,Table1[#All],12,FALSE)</f>
        <v>R1021</v>
      </c>
      <c r="Q1125">
        <f>VLOOKUP(A1125,Table1[#All],6,FALSE)</f>
        <v>43</v>
      </c>
    </row>
    <row r="1126" spans="1:17" x14ac:dyDescent="0.3">
      <c r="A1126" s="10" t="s">
        <v>1245</v>
      </c>
      <c r="B1126" t="str">
        <f>VLOOKUP(A1126,'Customer Names'!A1125:E3460,5,FALSE)</f>
        <v>O'Brien</v>
      </c>
      <c r="C1126">
        <f>VLOOKUP(A1126,'Medical Examinations'!A1125:J3460,2,FALSE)</f>
        <v>34.76</v>
      </c>
      <c r="D1126">
        <f>VLOOKUP(A1126,'Medical Examinations'!A1125:J3460,4,FALSE)</f>
        <v>5.92</v>
      </c>
      <c r="E1126" t="str">
        <f>VLOOKUP(A1126,'Medical Examinations'!A1125:J3460,6,FALSE)</f>
        <v>Yes</v>
      </c>
      <c r="F1126" t="str">
        <f>VLOOKUP(A1126,'Medical Examinations'!A1125:K3460,7,FALSE)</f>
        <v>No</v>
      </c>
      <c r="G1126" t="str">
        <f>VLOOKUP(A1126,'Medical Examinations'!A1125:L3460,8,FALSE)</f>
        <v>No</v>
      </c>
      <c r="H1126">
        <f>VLOOKUP(A1126,'Medical Examinations'!A1125:M3460,9,FALSE)</f>
        <v>1</v>
      </c>
      <c r="I1126" t="str">
        <f>VLOOKUP(A1126,'Medical Examinations'!A1125:N3460,10,FALSE)</f>
        <v>No</v>
      </c>
      <c r="J1126" t="str">
        <f>VLOOKUP(A1126,'Medical Examinations'!A1125:O3460,3,FALSE)</f>
        <v>Obesity</v>
      </c>
      <c r="K1126" t="str">
        <f>VLOOKUP(A1126,'Medical Examinations'!A1125:P3460,5,FALSE)</f>
        <v>Prediabetes</v>
      </c>
      <c r="L1126" t="str">
        <f>VLOOKUP(A1126,Table1[#All],5,FALSE)</f>
        <v>03-Jul-1988</v>
      </c>
      <c r="M1126" s="16">
        <f>VLOOKUP(A1126,Table1[#All],8,FALSE)</f>
        <v>10011.44</v>
      </c>
      <c r="N1126" t="str">
        <f>VLOOKUP(A1126,Table1[#All],9,FALSE)</f>
        <v>tier - 3</v>
      </c>
      <c r="O1126" t="str">
        <f>VLOOKUP(A1126,Table1[#All],10,FALSE)</f>
        <v>tier - 3</v>
      </c>
      <c r="P1126" t="str">
        <f>VLOOKUP(A1126,Table1[#All],12,FALSE)</f>
        <v>R1026</v>
      </c>
      <c r="Q1126">
        <f>VLOOKUP(A1126,Table1[#All],6,FALSE)</f>
        <v>34</v>
      </c>
    </row>
    <row r="1127" spans="1:17" x14ac:dyDescent="0.3">
      <c r="A1127" s="10" t="s">
        <v>1244</v>
      </c>
      <c r="B1127" t="str">
        <f>VLOOKUP(A1127,'Customer Names'!A1126:E3461,5,FALSE)</f>
        <v>Bachman</v>
      </c>
      <c r="C1127">
        <f>VLOOKUP(A1127,'Medical Examinations'!A1126:J3461,2,FALSE)</f>
        <v>18.335000000000001</v>
      </c>
      <c r="D1127">
        <f>VLOOKUP(A1127,'Medical Examinations'!A1126:J3461,4,FALSE)</f>
        <v>10.01</v>
      </c>
      <c r="E1127" t="str">
        <f>VLOOKUP(A1127,'Medical Examinations'!A1126:J3461,6,FALSE)</f>
        <v>Yes</v>
      </c>
      <c r="F1127" t="str">
        <f>VLOOKUP(A1127,'Medical Examinations'!A1126:K3461,7,FALSE)</f>
        <v>No</v>
      </c>
      <c r="G1127" t="str">
        <f>VLOOKUP(A1127,'Medical Examinations'!A1126:L3461,8,FALSE)</f>
        <v>No</v>
      </c>
      <c r="H1127">
        <f>VLOOKUP(A1127,'Medical Examinations'!A1126:M3461,9,FALSE)</f>
        <v>2</v>
      </c>
      <c r="I1127" t="str">
        <f>VLOOKUP(A1127,'Medical Examinations'!A1126:N3461,10,FALSE)</f>
        <v>No</v>
      </c>
      <c r="J1127" t="str">
        <f>VLOOKUP(A1127,'Medical Examinations'!A1126:O3461,3,FALSE)</f>
        <v>Under Weight</v>
      </c>
      <c r="K1127" t="str">
        <f>VLOOKUP(A1127,'Medical Examinations'!A1126:P3461,5,FALSE)</f>
        <v>Diabetes</v>
      </c>
      <c r="L1127" t="str">
        <f>VLOOKUP(A1127,Table1[#All],5,FALSE)</f>
        <v>11-Aug-1970</v>
      </c>
      <c r="M1127" s="16">
        <f>VLOOKUP(A1127,Table1[#All],8,FALSE)</f>
        <v>9991.0400000000009</v>
      </c>
      <c r="N1127" t="str">
        <f>VLOOKUP(A1127,Table1[#All],9,FALSE)</f>
        <v>tier - 2</v>
      </c>
      <c r="O1127" t="str">
        <f>VLOOKUP(A1127,Table1[#All],10,FALSE)</f>
        <v>tier - 3</v>
      </c>
      <c r="P1127" t="str">
        <f>VLOOKUP(A1127,Table1[#All],12,FALSE)</f>
        <v>R1012</v>
      </c>
      <c r="Q1127">
        <f>VLOOKUP(A1127,Table1[#All],6,FALSE)</f>
        <v>52</v>
      </c>
    </row>
    <row r="1128" spans="1:17" x14ac:dyDescent="0.3">
      <c r="A1128" s="10" t="s">
        <v>1243</v>
      </c>
      <c r="B1128" t="str">
        <f>VLOOKUP(A1128,'Customer Names'!A1127:E3462,5,FALSE)</f>
        <v>Bednar</v>
      </c>
      <c r="C1128">
        <f>VLOOKUP(A1128,'Medical Examinations'!A1127:J3462,2,FALSE)</f>
        <v>32.299999999999997</v>
      </c>
      <c r="D1128">
        <f>VLOOKUP(A1128,'Medical Examinations'!A1127:J3462,4,FALSE)</f>
        <v>9.59</v>
      </c>
      <c r="E1128" t="str">
        <f>VLOOKUP(A1128,'Medical Examinations'!A1127:J3462,6,FALSE)</f>
        <v>No</v>
      </c>
      <c r="F1128" t="str">
        <f>VLOOKUP(A1128,'Medical Examinations'!A1127:K3462,7,FALSE)</f>
        <v>No</v>
      </c>
      <c r="G1128" t="str">
        <f>VLOOKUP(A1128,'Medical Examinations'!A1127:L3462,8,FALSE)</f>
        <v>No</v>
      </c>
      <c r="H1128">
        <f>VLOOKUP(A1128,'Medical Examinations'!A1127:M3462,9,FALSE)</f>
        <v>0</v>
      </c>
      <c r="I1128" t="str">
        <f>VLOOKUP(A1128,'Medical Examinations'!A1127:N3462,10,FALSE)</f>
        <v>No</v>
      </c>
      <c r="J1128" t="str">
        <f>VLOOKUP(A1128,'Medical Examinations'!A1127:O3462,3,FALSE)</f>
        <v>Obesity</v>
      </c>
      <c r="K1128" t="str">
        <f>VLOOKUP(A1128,'Medical Examinations'!A1127:P3462,5,FALSE)</f>
        <v>Diabetes</v>
      </c>
      <c r="L1128" t="str">
        <f>VLOOKUP(A1128,Table1[#All],5,FALSE)</f>
        <v>06-Oct-1971</v>
      </c>
      <c r="M1128" s="16">
        <f>VLOOKUP(A1128,Table1[#All],8,FALSE)</f>
        <v>9964.06</v>
      </c>
      <c r="N1128" t="str">
        <f>VLOOKUP(A1128,Table1[#All],9,FALSE)</f>
        <v>tier - 2</v>
      </c>
      <c r="O1128" t="str">
        <f>VLOOKUP(A1128,Table1[#All],10,FALSE)</f>
        <v>tier - 2</v>
      </c>
      <c r="P1128" t="str">
        <f>VLOOKUP(A1128,Table1[#All],12,FALSE)</f>
        <v>R1019</v>
      </c>
      <c r="Q1128">
        <f>VLOOKUP(A1128,Table1[#All],6,FALSE)</f>
        <v>51</v>
      </c>
    </row>
    <row r="1129" spans="1:17" x14ac:dyDescent="0.3">
      <c r="A1129" s="10" t="s">
        <v>1242</v>
      </c>
      <c r="B1129" t="str">
        <f>VLOOKUP(A1129,'Customer Names'!A1128:E3463,5,FALSE)</f>
        <v>Daye</v>
      </c>
      <c r="C1129">
        <f>VLOOKUP(A1129,'Medical Examinations'!A1128:J3463,2,FALSE)</f>
        <v>27.74</v>
      </c>
      <c r="D1129">
        <f>VLOOKUP(A1129,'Medical Examinations'!A1128:J3463,4,FALSE)</f>
        <v>10.37</v>
      </c>
      <c r="E1129" t="str">
        <f>VLOOKUP(A1129,'Medical Examinations'!A1128:J3463,6,FALSE)</f>
        <v>No</v>
      </c>
      <c r="F1129" t="str">
        <f>VLOOKUP(A1129,'Medical Examinations'!A1128:K3463,7,FALSE)</f>
        <v>No</v>
      </c>
      <c r="G1129" t="str">
        <f>VLOOKUP(A1129,'Medical Examinations'!A1128:L3463,8,FALSE)</f>
        <v>No</v>
      </c>
      <c r="H1129">
        <f>VLOOKUP(A1129,'Medical Examinations'!A1128:M3463,9,FALSE)</f>
        <v>0</v>
      </c>
      <c r="I1129" t="str">
        <f>VLOOKUP(A1129,'Medical Examinations'!A1128:N3463,10,FALSE)</f>
        <v>No</v>
      </c>
      <c r="J1129" t="str">
        <f>VLOOKUP(A1129,'Medical Examinations'!A1128:O3463,3,FALSE)</f>
        <v>Over Weight</v>
      </c>
      <c r="K1129" t="str">
        <f>VLOOKUP(A1129,'Medical Examinations'!A1128:P3463,5,FALSE)</f>
        <v>Diabetes</v>
      </c>
      <c r="L1129" t="str">
        <f>VLOOKUP(A1129,Table1[#All],5,FALSE)</f>
        <v>26-Dec-1971</v>
      </c>
      <c r="M1129" s="16">
        <f>VLOOKUP(A1129,Table1[#All],8,FALSE)</f>
        <v>9957.7199999999993</v>
      </c>
      <c r="N1129" t="str">
        <f>VLOOKUP(A1129,Table1[#All],9,FALSE)</f>
        <v>tier - 2</v>
      </c>
      <c r="O1129" t="str">
        <f>VLOOKUP(A1129,Table1[#All],10,FALSE)</f>
        <v>tier - 3</v>
      </c>
      <c r="P1129" t="str">
        <f>VLOOKUP(A1129,Table1[#All],12,FALSE)</f>
        <v>R1018</v>
      </c>
      <c r="Q1129">
        <f>VLOOKUP(A1129,Table1[#All],6,FALSE)</f>
        <v>51</v>
      </c>
    </row>
    <row r="1130" spans="1:17" x14ac:dyDescent="0.3">
      <c r="A1130" s="10" t="s">
        <v>1241</v>
      </c>
      <c r="B1130" t="str">
        <f>VLOOKUP(A1130,'Customer Names'!A1129:E3464,5,FALSE)</f>
        <v>Clarke</v>
      </c>
      <c r="C1130">
        <f>VLOOKUP(A1130,'Medical Examinations'!A1129:J3464,2,FALSE)</f>
        <v>24</v>
      </c>
      <c r="D1130">
        <f>VLOOKUP(A1130,'Medical Examinations'!A1129:J3464,4,FALSE)</f>
        <v>4.01</v>
      </c>
      <c r="E1130" t="str">
        <f>VLOOKUP(A1130,'Medical Examinations'!A1129:J3464,6,FALSE)</f>
        <v>Yes</v>
      </c>
      <c r="F1130" t="str">
        <f>VLOOKUP(A1130,'Medical Examinations'!A1129:K3464,7,FALSE)</f>
        <v>No</v>
      </c>
      <c r="G1130" t="str">
        <f>VLOOKUP(A1130,'Medical Examinations'!A1129:L3464,8,FALSE)</f>
        <v>No</v>
      </c>
      <c r="H1130">
        <f>VLOOKUP(A1130,'Medical Examinations'!A1129:M3464,9,FALSE)</f>
        <v>1</v>
      </c>
      <c r="I1130" t="str">
        <f>VLOOKUP(A1130,'Medical Examinations'!A1129:N3464,10,FALSE)</f>
        <v>No</v>
      </c>
      <c r="J1130" t="str">
        <f>VLOOKUP(A1130,'Medical Examinations'!A1129:O3464,3,FALSE)</f>
        <v>Normal Weight</v>
      </c>
      <c r="K1130" t="str">
        <f>VLOOKUP(A1130,'Medical Examinations'!A1129:P3464,5,FALSE)</f>
        <v>Normal</v>
      </c>
      <c r="L1130" t="str">
        <f>VLOOKUP(A1130,Table1[#All],5,FALSE)</f>
        <v>11-Sep-1964</v>
      </c>
      <c r="M1130" s="16">
        <f>VLOOKUP(A1130,Table1[#All],8,FALSE)</f>
        <v>9933.44</v>
      </c>
      <c r="N1130" t="str">
        <f>VLOOKUP(A1130,Table1[#All],9,FALSE)</f>
        <v>tier - 3</v>
      </c>
      <c r="O1130" t="str">
        <f>VLOOKUP(A1130,Table1[#All],10,FALSE)</f>
        <v>tier - 3</v>
      </c>
      <c r="P1130" t="str">
        <f>VLOOKUP(A1130,Table1[#All],12,FALSE)</f>
        <v>R1013</v>
      </c>
      <c r="Q1130">
        <f>VLOOKUP(A1130,Table1[#All],6,FALSE)</f>
        <v>58</v>
      </c>
    </row>
    <row r="1131" spans="1:17" x14ac:dyDescent="0.3">
      <c r="A1131" s="10" t="s">
        <v>1240</v>
      </c>
      <c r="B1131" t="str">
        <f>VLOOKUP(A1131,'Customer Names'!A1130:E3465,5,FALSE)</f>
        <v>Koren</v>
      </c>
      <c r="C1131">
        <f>VLOOKUP(A1131,'Medical Examinations'!A1130:J3465,2,FALSE)</f>
        <v>31.78</v>
      </c>
      <c r="D1131">
        <f>VLOOKUP(A1131,'Medical Examinations'!A1130:J3465,4,FALSE)</f>
        <v>4.24</v>
      </c>
      <c r="E1131" t="str">
        <f>VLOOKUP(A1131,'Medical Examinations'!A1130:J3465,6,FALSE)</f>
        <v>Yes</v>
      </c>
      <c r="F1131" t="str">
        <f>VLOOKUP(A1131,'Medical Examinations'!A1130:K3465,7,FALSE)</f>
        <v>No</v>
      </c>
      <c r="G1131" t="str">
        <f>VLOOKUP(A1131,'Medical Examinations'!A1130:L3465,8,FALSE)</f>
        <v>Yes</v>
      </c>
      <c r="H1131">
        <f>VLOOKUP(A1131,'Medical Examinations'!A1130:M3465,9,FALSE)</f>
        <v>1</v>
      </c>
      <c r="I1131" t="str">
        <f>VLOOKUP(A1131,'Medical Examinations'!A1130:N3465,10,FALSE)</f>
        <v>No</v>
      </c>
      <c r="J1131" t="str">
        <f>VLOOKUP(A1131,'Medical Examinations'!A1130:O3465,3,FALSE)</f>
        <v>Obesity</v>
      </c>
      <c r="K1131" t="str">
        <f>VLOOKUP(A1131,'Medical Examinations'!A1130:P3465,5,FALSE)</f>
        <v>Normal</v>
      </c>
      <c r="L1131" t="str">
        <f>VLOOKUP(A1131,Table1[#All],5,FALSE)</f>
        <v>03-Dec-1983</v>
      </c>
      <c r="M1131" s="16">
        <f>VLOOKUP(A1131,Table1[#All],8,FALSE)</f>
        <v>9931.9599999999991</v>
      </c>
      <c r="N1131" t="str">
        <f>VLOOKUP(A1131,Table1[#All],9,FALSE)</f>
        <v>tier - 2</v>
      </c>
      <c r="O1131" t="str">
        <f>VLOOKUP(A1131,Table1[#All],10,FALSE)</f>
        <v>tier - 2</v>
      </c>
      <c r="P1131" t="str">
        <f>VLOOKUP(A1131,Table1[#All],12,FALSE)</f>
        <v>R1012</v>
      </c>
      <c r="Q1131">
        <f>VLOOKUP(A1131,Table1[#All],6,FALSE)</f>
        <v>39</v>
      </c>
    </row>
    <row r="1132" spans="1:17" x14ac:dyDescent="0.3">
      <c r="A1132" s="10" t="s">
        <v>1239</v>
      </c>
      <c r="B1132" t="str">
        <f>VLOOKUP(A1132,'Customer Names'!A1131:E3466,5,FALSE)</f>
        <v>Kuramoto</v>
      </c>
      <c r="C1132">
        <f>VLOOKUP(A1132,'Medical Examinations'!A1131:J3466,2,FALSE)</f>
        <v>32.25</v>
      </c>
      <c r="D1132">
        <f>VLOOKUP(A1132,'Medical Examinations'!A1131:J3466,4,FALSE)</f>
        <v>5.36</v>
      </c>
      <c r="E1132" t="str">
        <f>VLOOKUP(A1132,'Medical Examinations'!A1131:J3466,6,FALSE)</f>
        <v>Yes</v>
      </c>
      <c r="F1132" t="str">
        <f>VLOOKUP(A1132,'Medical Examinations'!A1131:K3466,7,FALSE)</f>
        <v>No</v>
      </c>
      <c r="G1132" t="str">
        <f>VLOOKUP(A1132,'Medical Examinations'!A1131:L3466,8,FALSE)</f>
        <v>No</v>
      </c>
      <c r="H1132">
        <f>VLOOKUP(A1132,'Medical Examinations'!A1131:M3466,9,FALSE)</f>
        <v>0</v>
      </c>
      <c r="I1132" t="str">
        <f>VLOOKUP(A1132,'Medical Examinations'!A1131:N3466,10,FALSE)</f>
        <v>No</v>
      </c>
      <c r="J1132" t="str">
        <f>VLOOKUP(A1132,'Medical Examinations'!A1131:O3466,3,FALSE)</f>
        <v>Obesity</v>
      </c>
      <c r="K1132" t="str">
        <f>VLOOKUP(A1132,'Medical Examinations'!A1131:P3466,5,FALSE)</f>
        <v>Normal</v>
      </c>
      <c r="L1132" t="str">
        <f>VLOOKUP(A1132,Table1[#All],5,FALSE)</f>
        <v>19-Aug-1985</v>
      </c>
      <c r="M1132" s="16">
        <f>VLOOKUP(A1132,Table1[#All],8,FALSE)</f>
        <v>9930.64</v>
      </c>
      <c r="N1132" t="str">
        <f>VLOOKUP(A1132,Table1[#All],9,FALSE)</f>
        <v>tier - 2</v>
      </c>
      <c r="O1132" t="str">
        <f>VLOOKUP(A1132,Table1[#All],10,FALSE)</f>
        <v>tier - 3</v>
      </c>
      <c r="P1132" t="str">
        <f>VLOOKUP(A1132,Table1[#All],12,FALSE)</f>
        <v>R1025</v>
      </c>
      <c r="Q1132">
        <f>VLOOKUP(A1132,Table1[#All],6,FALSE)</f>
        <v>37</v>
      </c>
    </row>
    <row r="1133" spans="1:17" x14ac:dyDescent="0.3">
      <c r="A1133" s="10" t="s">
        <v>1238</v>
      </c>
      <c r="B1133" t="str">
        <f>VLOOKUP(A1133,'Customer Names'!A1132:E3467,5,FALSE)</f>
        <v>Lynn</v>
      </c>
      <c r="C1133">
        <f>VLOOKUP(A1133,'Medical Examinations'!A1132:J3467,2,FALSE)</f>
        <v>30.114999999999998</v>
      </c>
      <c r="D1133">
        <f>VLOOKUP(A1133,'Medical Examinations'!A1132:J3467,4,FALSE)</f>
        <v>4.99</v>
      </c>
      <c r="E1133" t="str">
        <f>VLOOKUP(A1133,'Medical Examinations'!A1132:J3467,6,FALSE)</f>
        <v>No</v>
      </c>
      <c r="F1133" t="str">
        <f>VLOOKUP(A1133,'Medical Examinations'!A1132:K3467,7,FALSE)</f>
        <v>No</v>
      </c>
      <c r="G1133" t="str">
        <f>VLOOKUP(A1133,'Medical Examinations'!A1132:L3467,8,FALSE)</f>
        <v>No</v>
      </c>
      <c r="H1133">
        <f>VLOOKUP(A1133,'Medical Examinations'!A1132:M3467,9,FALSE)</f>
        <v>2</v>
      </c>
      <c r="I1133" t="str">
        <f>VLOOKUP(A1133,'Medical Examinations'!A1132:N3467,10,FALSE)</f>
        <v>No</v>
      </c>
      <c r="J1133" t="str">
        <f>VLOOKUP(A1133,'Medical Examinations'!A1132:O3467,3,FALSE)</f>
        <v>Obesity</v>
      </c>
      <c r="K1133" t="str">
        <f>VLOOKUP(A1133,'Medical Examinations'!A1132:P3467,5,FALSE)</f>
        <v>Normal</v>
      </c>
      <c r="L1133" t="str">
        <f>VLOOKUP(A1133,Table1[#All],5,FALSE)</f>
        <v>14-Sep-1972</v>
      </c>
      <c r="M1133" s="16">
        <f>VLOOKUP(A1133,Table1[#All],8,FALSE)</f>
        <v>9910.36</v>
      </c>
      <c r="N1133" t="str">
        <f>VLOOKUP(A1133,Table1[#All],9,FALSE)</f>
        <v>tier - 2</v>
      </c>
      <c r="O1133" t="str">
        <f>VLOOKUP(A1133,Table1[#All],10,FALSE)</f>
        <v>tier - 3</v>
      </c>
      <c r="P1133" t="str">
        <f>VLOOKUP(A1133,Table1[#All],12,FALSE)</f>
        <v>R1012</v>
      </c>
      <c r="Q1133">
        <f>VLOOKUP(A1133,Table1[#All],6,FALSE)</f>
        <v>50</v>
      </c>
    </row>
    <row r="1134" spans="1:17" x14ac:dyDescent="0.3">
      <c r="A1134" s="10" t="s">
        <v>1237</v>
      </c>
      <c r="B1134" t="str">
        <f>VLOOKUP(A1134,'Customer Names'!A1133:E3468,5,FALSE)</f>
        <v>Dierksen</v>
      </c>
      <c r="C1134">
        <f>VLOOKUP(A1134,'Medical Examinations'!A1133:J3468,2,FALSE)</f>
        <v>22.41</v>
      </c>
      <c r="D1134">
        <f>VLOOKUP(A1134,'Medical Examinations'!A1133:J3468,4,FALSE)</f>
        <v>8.68</v>
      </c>
      <c r="E1134" t="str">
        <f>VLOOKUP(A1134,'Medical Examinations'!A1133:J3468,6,FALSE)</f>
        <v>No</v>
      </c>
      <c r="F1134" t="str">
        <f>VLOOKUP(A1134,'Medical Examinations'!A1133:K3468,7,FALSE)</f>
        <v>No</v>
      </c>
      <c r="G1134" t="str">
        <f>VLOOKUP(A1134,'Medical Examinations'!A1133:L3468,8,FALSE)</f>
        <v>No</v>
      </c>
      <c r="H1134">
        <f>VLOOKUP(A1134,'Medical Examinations'!A1133:M3468,9,FALSE)</f>
        <v>0</v>
      </c>
      <c r="I1134" t="str">
        <f>VLOOKUP(A1134,'Medical Examinations'!A1133:N3468,10,FALSE)</f>
        <v>No</v>
      </c>
      <c r="J1134" t="str">
        <f>VLOOKUP(A1134,'Medical Examinations'!A1133:O3468,3,FALSE)</f>
        <v>Normal Weight</v>
      </c>
      <c r="K1134" t="str">
        <f>VLOOKUP(A1134,'Medical Examinations'!A1133:P3468,5,FALSE)</f>
        <v>Diabetes</v>
      </c>
      <c r="L1134" t="str">
        <f>VLOOKUP(A1134,Table1[#All],5,FALSE)</f>
        <v>17-Aug-1962</v>
      </c>
      <c r="M1134" s="16">
        <f>VLOOKUP(A1134,Table1[#All],8,FALSE)</f>
        <v>9907.83</v>
      </c>
      <c r="N1134" t="str">
        <f>VLOOKUP(A1134,Table1[#All],9,FALSE)</f>
        <v>tier - 3</v>
      </c>
      <c r="O1134" t="str">
        <f>VLOOKUP(A1134,Table1[#All],10,FALSE)</f>
        <v>tier - 2</v>
      </c>
      <c r="P1134" t="str">
        <f>VLOOKUP(A1134,Table1[#All],12,FALSE)</f>
        <v>R1013</v>
      </c>
      <c r="Q1134">
        <f>VLOOKUP(A1134,Table1[#All],6,FALSE)</f>
        <v>60</v>
      </c>
    </row>
    <row r="1135" spans="1:17" x14ac:dyDescent="0.3">
      <c r="A1135" s="10" t="s">
        <v>1236</v>
      </c>
      <c r="B1135" t="str">
        <f>VLOOKUP(A1135,'Customer Names'!A1134:E3469,5,FALSE)</f>
        <v>Zoeller</v>
      </c>
      <c r="C1135">
        <f>VLOOKUP(A1135,'Medical Examinations'!A1134:J3469,2,FALSE)</f>
        <v>45.72</v>
      </c>
      <c r="D1135">
        <f>VLOOKUP(A1135,'Medical Examinations'!A1134:J3469,4,FALSE)</f>
        <v>4.2300000000000004</v>
      </c>
      <c r="E1135" t="str">
        <f>VLOOKUP(A1135,'Medical Examinations'!A1134:J3469,6,FALSE)</f>
        <v>Yes</v>
      </c>
      <c r="F1135" t="str">
        <f>VLOOKUP(A1135,'Medical Examinations'!A1134:K3469,7,FALSE)</f>
        <v>No</v>
      </c>
      <c r="G1135" t="str">
        <f>VLOOKUP(A1135,'Medical Examinations'!A1134:L3469,8,FALSE)</f>
        <v>No</v>
      </c>
      <c r="H1135">
        <f>VLOOKUP(A1135,'Medical Examinations'!A1134:M3469,9,FALSE)</f>
        <v>0</v>
      </c>
      <c r="I1135" t="str">
        <f>VLOOKUP(A1135,'Medical Examinations'!A1134:N3469,10,FALSE)</f>
        <v>No</v>
      </c>
      <c r="J1135" t="str">
        <f>VLOOKUP(A1135,'Medical Examinations'!A1134:O3469,3,FALSE)</f>
        <v>Obesity</v>
      </c>
      <c r="K1135" t="str">
        <f>VLOOKUP(A1135,'Medical Examinations'!A1134:P3469,5,FALSE)</f>
        <v>Normal</v>
      </c>
      <c r="L1135" t="str">
        <f>VLOOKUP(A1135,Table1[#All],5,FALSE)</f>
        <v>08-Jul-1996</v>
      </c>
      <c r="M1135" s="16">
        <f>VLOOKUP(A1135,Table1[#All],8,FALSE)</f>
        <v>9894.69</v>
      </c>
      <c r="N1135" t="str">
        <f>VLOOKUP(A1135,Table1[#All],9,FALSE)</f>
        <v>tier - 2</v>
      </c>
      <c r="O1135" t="str">
        <f>VLOOKUP(A1135,Table1[#All],10,FALSE)</f>
        <v>tier - 3</v>
      </c>
      <c r="P1135" t="str">
        <f>VLOOKUP(A1135,Table1[#All],12,FALSE)</f>
        <v>R1012</v>
      </c>
      <c r="Q1135">
        <f>VLOOKUP(A1135,Table1[#All],6,FALSE)</f>
        <v>26</v>
      </c>
    </row>
    <row r="1136" spans="1:17" x14ac:dyDescent="0.3">
      <c r="A1136" s="10" t="s">
        <v>1235</v>
      </c>
      <c r="B1136" t="str">
        <f>VLOOKUP(A1136,'Customer Names'!A1135:E3470,5,FALSE)</f>
        <v>Flesch</v>
      </c>
      <c r="C1136">
        <f>VLOOKUP(A1136,'Medical Examinations'!A1135:J3470,2,FALSE)</f>
        <v>25</v>
      </c>
      <c r="D1136">
        <f>VLOOKUP(A1136,'Medical Examinations'!A1135:J3470,4,FALSE)</f>
        <v>5.32</v>
      </c>
      <c r="E1136" t="str">
        <f>VLOOKUP(A1136,'Medical Examinations'!A1135:J3470,6,FALSE)</f>
        <v>Yes</v>
      </c>
      <c r="F1136" t="str">
        <f>VLOOKUP(A1136,'Medical Examinations'!A1135:K3470,7,FALSE)</f>
        <v>No</v>
      </c>
      <c r="G1136" t="str">
        <f>VLOOKUP(A1136,'Medical Examinations'!A1135:L3470,8,FALSE)</f>
        <v>No</v>
      </c>
      <c r="H1136">
        <f>VLOOKUP(A1136,'Medical Examinations'!A1135:M3470,9,FALSE)</f>
        <v>2</v>
      </c>
      <c r="I1136" t="str">
        <f>VLOOKUP(A1136,'Medical Examinations'!A1135:N3470,10,FALSE)</f>
        <v>No</v>
      </c>
      <c r="J1136" t="str">
        <f>VLOOKUP(A1136,'Medical Examinations'!A1135:O3470,3,FALSE)</f>
        <v>Over Weight</v>
      </c>
      <c r="K1136" t="str">
        <f>VLOOKUP(A1136,'Medical Examinations'!A1135:P3470,5,FALSE)</f>
        <v>Normal</v>
      </c>
      <c r="L1136" t="str">
        <f>VLOOKUP(A1136,Table1[#All],5,FALSE)</f>
        <v>05-Nov-1966</v>
      </c>
      <c r="M1136" s="16">
        <f>VLOOKUP(A1136,Table1[#All],8,FALSE)</f>
        <v>9890.23</v>
      </c>
      <c r="N1136" t="str">
        <f>VLOOKUP(A1136,Table1[#All],9,FALSE)</f>
        <v>tier - 3</v>
      </c>
      <c r="O1136" t="str">
        <f>VLOOKUP(A1136,Table1[#All],10,FALSE)</f>
        <v>tier - 3</v>
      </c>
      <c r="P1136" t="str">
        <f>VLOOKUP(A1136,Table1[#All],12,FALSE)</f>
        <v>R1013</v>
      </c>
      <c r="Q1136">
        <f>VLOOKUP(A1136,Table1[#All],6,FALSE)</f>
        <v>56</v>
      </c>
    </row>
    <row r="1137" spans="1:17" x14ac:dyDescent="0.3">
      <c r="A1137" s="10" t="s">
        <v>1234</v>
      </c>
      <c r="B1137" t="str">
        <f>VLOOKUP(A1137,'Customer Names'!A1136:E3471,5,FALSE)</f>
        <v>Maltby</v>
      </c>
      <c r="C1137">
        <f>VLOOKUP(A1137,'Medical Examinations'!A1136:J3471,2,FALSE)</f>
        <v>39.5</v>
      </c>
      <c r="D1137">
        <f>VLOOKUP(A1137,'Medical Examinations'!A1136:J3471,4,FALSE)</f>
        <v>6.66</v>
      </c>
      <c r="E1137" t="str">
        <f>VLOOKUP(A1137,'Medical Examinations'!A1136:J3471,6,FALSE)</f>
        <v>No</v>
      </c>
      <c r="F1137" t="str">
        <f>VLOOKUP(A1137,'Medical Examinations'!A1136:K3471,7,FALSE)</f>
        <v>No</v>
      </c>
      <c r="G1137" t="str">
        <f>VLOOKUP(A1137,'Medical Examinations'!A1136:L3471,8,FALSE)</f>
        <v>No</v>
      </c>
      <c r="H1137">
        <f>VLOOKUP(A1137,'Medical Examinations'!A1136:M3471,9,FALSE)</f>
        <v>0</v>
      </c>
      <c r="I1137" t="str">
        <f>VLOOKUP(A1137,'Medical Examinations'!A1136:N3471,10,FALSE)</f>
        <v>No</v>
      </c>
      <c r="J1137" t="str">
        <f>VLOOKUP(A1137,'Medical Examinations'!A1136:O3471,3,FALSE)</f>
        <v>Obesity</v>
      </c>
      <c r="K1137" t="str">
        <f>VLOOKUP(A1137,'Medical Examinations'!A1136:P3471,5,FALSE)</f>
        <v>Diabetes</v>
      </c>
      <c r="L1137" t="str">
        <f>VLOOKUP(A1137,Table1[#All],5,FALSE)</f>
        <v>08-Nov-1971</v>
      </c>
      <c r="M1137" s="16">
        <f>VLOOKUP(A1137,Table1[#All],8,FALSE)</f>
        <v>9880.07</v>
      </c>
      <c r="N1137" t="str">
        <f>VLOOKUP(A1137,Table1[#All],9,FALSE)</f>
        <v>tier - 2</v>
      </c>
      <c r="O1137" t="str">
        <f>VLOOKUP(A1137,Table1[#All],10,FALSE)</f>
        <v>tier - 3</v>
      </c>
      <c r="P1137" t="str">
        <f>VLOOKUP(A1137,Table1[#All],12,FALSE)</f>
        <v>R1011</v>
      </c>
      <c r="Q1137">
        <f>VLOOKUP(A1137,Table1[#All],6,FALSE)</f>
        <v>51</v>
      </c>
    </row>
    <row r="1138" spans="1:17" x14ac:dyDescent="0.3">
      <c r="A1138" s="10" t="s">
        <v>1233</v>
      </c>
      <c r="B1138" t="str">
        <f>VLOOKUP(A1138,'Customer Names'!A1137:E3472,5,FALSE)</f>
        <v>Custance</v>
      </c>
      <c r="C1138">
        <f>VLOOKUP(A1138,'Medical Examinations'!A1137:J3472,2,FALSE)</f>
        <v>37.729999999999997</v>
      </c>
      <c r="D1138">
        <f>VLOOKUP(A1138,'Medical Examinations'!A1137:J3472,4,FALSE)</f>
        <v>7.4</v>
      </c>
      <c r="E1138" t="str">
        <f>VLOOKUP(A1138,'Medical Examinations'!A1137:J3472,6,FALSE)</f>
        <v>No</v>
      </c>
      <c r="F1138" t="str">
        <f>VLOOKUP(A1138,'Medical Examinations'!A1137:K3472,7,FALSE)</f>
        <v>No</v>
      </c>
      <c r="G1138" t="str">
        <f>VLOOKUP(A1138,'Medical Examinations'!A1137:L3472,8,FALSE)</f>
        <v>No</v>
      </c>
      <c r="H1138">
        <f>VLOOKUP(A1138,'Medical Examinations'!A1137:M3472,9,FALSE)</f>
        <v>0</v>
      </c>
      <c r="I1138" t="str">
        <f>VLOOKUP(A1138,'Medical Examinations'!A1137:N3472,10,FALSE)</f>
        <v>No</v>
      </c>
      <c r="J1138" t="str">
        <f>VLOOKUP(A1138,'Medical Examinations'!A1137:O3472,3,FALSE)</f>
        <v>Obesity</v>
      </c>
      <c r="K1138" t="str">
        <f>VLOOKUP(A1138,'Medical Examinations'!A1137:P3472,5,FALSE)</f>
        <v>Diabetes</v>
      </c>
      <c r="L1138" t="str">
        <f>VLOOKUP(A1138,Table1[#All],5,FALSE)</f>
        <v>03-Oct-1971</v>
      </c>
      <c r="M1138" s="16">
        <f>VLOOKUP(A1138,Table1[#All],8,FALSE)</f>
        <v>9877.61</v>
      </c>
      <c r="N1138" t="str">
        <f>VLOOKUP(A1138,Table1[#All],9,FALSE)</f>
        <v>tier - 2</v>
      </c>
      <c r="O1138" t="str">
        <f>VLOOKUP(A1138,Table1[#All],10,FALSE)</f>
        <v>tier - 1</v>
      </c>
      <c r="P1138" t="str">
        <f>VLOOKUP(A1138,Table1[#All],12,FALSE)</f>
        <v>R1013</v>
      </c>
      <c r="Q1138">
        <f>VLOOKUP(A1138,Table1[#All],6,FALSE)</f>
        <v>51</v>
      </c>
    </row>
    <row r="1139" spans="1:17" x14ac:dyDescent="0.3">
      <c r="A1139" s="10" t="s">
        <v>1232</v>
      </c>
      <c r="B1139" t="str">
        <f>VLOOKUP(A1139,'Customer Names'!A1138:E3473,5,FALSE)</f>
        <v>Choi</v>
      </c>
      <c r="C1139">
        <f>VLOOKUP(A1139,'Medical Examinations'!A1138:J3473,2,FALSE)</f>
        <v>40.659999999999997</v>
      </c>
      <c r="D1139">
        <f>VLOOKUP(A1139,'Medical Examinations'!A1138:J3473,4,FALSE)</f>
        <v>10.08</v>
      </c>
      <c r="E1139" t="str">
        <f>VLOOKUP(A1139,'Medical Examinations'!A1138:J3473,6,FALSE)</f>
        <v>No</v>
      </c>
      <c r="F1139" t="str">
        <f>VLOOKUP(A1139,'Medical Examinations'!A1138:K3473,7,FALSE)</f>
        <v>No</v>
      </c>
      <c r="G1139" t="str">
        <f>VLOOKUP(A1139,'Medical Examinations'!A1138:L3473,8,FALSE)</f>
        <v>No</v>
      </c>
      <c r="H1139">
        <f>VLOOKUP(A1139,'Medical Examinations'!A1138:M3473,9,FALSE)</f>
        <v>0</v>
      </c>
      <c r="I1139" t="str">
        <f>VLOOKUP(A1139,'Medical Examinations'!A1138:N3473,10,FALSE)</f>
        <v>No</v>
      </c>
      <c r="J1139" t="str">
        <f>VLOOKUP(A1139,'Medical Examinations'!A1138:O3473,3,FALSE)</f>
        <v>Obesity</v>
      </c>
      <c r="K1139" t="str">
        <f>VLOOKUP(A1139,'Medical Examinations'!A1138:P3473,5,FALSE)</f>
        <v>Diabetes</v>
      </c>
      <c r="L1139" t="str">
        <f>VLOOKUP(A1139,Table1[#All],5,FALSE)</f>
        <v>03-Jul-1971</v>
      </c>
      <c r="M1139" s="16">
        <f>VLOOKUP(A1139,Table1[#All],8,FALSE)</f>
        <v>9875.68</v>
      </c>
      <c r="N1139" t="str">
        <f>VLOOKUP(A1139,Table1[#All],9,FALSE)</f>
        <v>tier - 2</v>
      </c>
      <c r="O1139" t="str">
        <f>VLOOKUP(A1139,Table1[#All],10,FALSE)</f>
        <v>tier - 3</v>
      </c>
      <c r="P1139" t="str">
        <f>VLOOKUP(A1139,Table1[#All],12,FALSE)</f>
        <v>R1024</v>
      </c>
      <c r="Q1139">
        <f>VLOOKUP(A1139,Table1[#All],6,FALSE)</f>
        <v>51</v>
      </c>
    </row>
    <row r="1140" spans="1:17" x14ac:dyDescent="0.3">
      <c r="A1140" s="10" t="s">
        <v>1231</v>
      </c>
      <c r="B1140" t="str">
        <f>VLOOKUP(A1140,'Customer Names'!A1139:E3474,5,FALSE)</f>
        <v>Barnett</v>
      </c>
      <c r="C1140">
        <f>VLOOKUP(A1140,'Medical Examinations'!A1139:J3474,2,FALSE)</f>
        <v>34.200000000000003</v>
      </c>
      <c r="D1140">
        <f>VLOOKUP(A1140,'Medical Examinations'!A1139:J3474,4,FALSE)</f>
        <v>8.58</v>
      </c>
      <c r="E1140" t="str">
        <f>VLOOKUP(A1140,'Medical Examinations'!A1139:J3474,6,FALSE)</f>
        <v>No</v>
      </c>
      <c r="F1140" t="str">
        <f>VLOOKUP(A1140,'Medical Examinations'!A1139:K3474,7,FALSE)</f>
        <v>No</v>
      </c>
      <c r="G1140" t="str">
        <f>VLOOKUP(A1140,'Medical Examinations'!A1139:L3474,8,FALSE)</f>
        <v>No</v>
      </c>
      <c r="H1140">
        <f>VLOOKUP(A1140,'Medical Examinations'!A1139:M3474,9,FALSE)</f>
        <v>0</v>
      </c>
      <c r="I1140" t="str">
        <f>VLOOKUP(A1140,'Medical Examinations'!A1139:N3474,10,FALSE)</f>
        <v>No</v>
      </c>
      <c r="J1140" t="str">
        <f>VLOOKUP(A1140,'Medical Examinations'!A1139:O3474,3,FALSE)</f>
        <v>Obesity</v>
      </c>
      <c r="K1140" t="str">
        <f>VLOOKUP(A1140,'Medical Examinations'!A1139:P3474,5,FALSE)</f>
        <v>Diabetes</v>
      </c>
      <c r="L1140" t="str">
        <f>VLOOKUP(A1140,Table1[#All],5,FALSE)</f>
        <v>22-Dec-1971</v>
      </c>
      <c r="M1140" s="16">
        <f>VLOOKUP(A1140,Table1[#All],8,FALSE)</f>
        <v>9872.7000000000007</v>
      </c>
      <c r="N1140" t="str">
        <f>VLOOKUP(A1140,Table1[#All],9,FALSE)</f>
        <v>tier - 2</v>
      </c>
      <c r="O1140" t="str">
        <f>VLOOKUP(A1140,Table1[#All],10,FALSE)</f>
        <v>tier - 2</v>
      </c>
      <c r="P1140" t="str">
        <f>VLOOKUP(A1140,Table1[#All],12,FALSE)</f>
        <v>R1011</v>
      </c>
      <c r="Q1140">
        <f>VLOOKUP(A1140,Table1[#All],6,FALSE)</f>
        <v>51</v>
      </c>
    </row>
    <row r="1141" spans="1:17" x14ac:dyDescent="0.3">
      <c r="A1141" s="10" t="s">
        <v>1230</v>
      </c>
      <c r="B1141" t="str">
        <f>VLOOKUP(A1141,'Customer Names'!A1140:E3475,5,FALSE)</f>
        <v>Proulx</v>
      </c>
      <c r="C1141">
        <f>VLOOKUP(A1141,'Medical Examinations'!A1140:J3475,2,FALSE)</f>
        <v>46.51</v>
      </c>
      <c r="D1141">
        <f>VLOOKUP(A1141,'Medical Examinations'!A1140:J3475,4,FALSE)</f>
        <v>5.84</v>
      </c>
      <c r="E1141" t="str">
        <f>VLOOKUP(A1141,'Medical Examinations'!A1140:J3475,6,FALSE)</f>
        <v>No</v>
      </c>
      <c r="F1141" t="str">
        <f>VLOOKUP(A1141,'Medical Examinations'!A1140:K3475,7,FALSE)</f>
        <v>No</v>
      </c>
      <c r="G1141" t="str">
        <f>VLOOKUP(A1141,'Medical Examinations'!A1140:L3475,8,FALSE)</f>
        <v>No</v>
      </c>
      <c r="H1141">
        <f>VLOOKUP(A1141,'Medical Examinations'!A1140:M3475,9,FALSE)</f>
        <v>1</v>
      </c>
      <c r="I1141" t="str">
        <f>VLOOKUP(A1141,'Medical Examinations'!A1140:N3475,10,FALSE)</f>
        <v>No</v>
      </c>
      <c r="J1141" t="str">
        <f>VLOOKUP(A1141,'Medical Examinations'!A1140:O3475,3,FALSE)</f>
        <v>Obesity</v>
      </c>
      <c r="K1141" t="str">
        <f>VLOOKUP(A1141,'Medical Examinations'!A1140:P3475,5,FALSE)</f>
        <v>Prediabetes</v>
      </c>
      <c r="L1141" t="str">
        <f>VLOOKUP(A1141,Table1[#All],5,FALSE)</f>
        <v>06-Jul-1998</v>
      </c>
      <c r="M1141" s="16">
        <f>VLOOKUP(A1141,Table1[#All],8,FALSE)</f>
        <v>9870.59</v>
      </c>
      <c r="N1141" t="str">
        <f>VLOOKUP(A1141,Table1[#All],9,FALSE)</f>
        <v>tier - 2</v>
      </c>
      <c r="O1141" t="str">
        <f>VLOOKUP(A1141,Table1[#All],10,FALSE)</f>
        <v>tier - 2</v>
      </c>
      <c r="P1141" t="str">
        <f>VLOOKUP(A1141,Table1[#All],12,FALSE)</f>
        <v>R1023</v>
      </c>
      <c r="Q1141">
        <f>VLOOKUP(A1141,Table1[#All],6,FALSE)</f>
        <v>24</v>
      </c>
    </row>
    <row r="1142" spans="1:17" x14ac:dyDescent="0.3">
      <c r="A1142" s="10" t="s">
        <v>1229</v>
      </c>
      <c r="B1142" t="str">
        <f>VLOOKUP(A1142,'Customer Names'!A1141:E3476,5,FALSE)</f>
        <v>Hamilton</v>
      </c>
      <c r="C1142">
        <f>VLOOKUP(A1142,'Medical Examinations'!A1141:J3476,2,FALSE)</f>
        <v>28.88</v>
      </c>
      <c r="D1142">
        <f>VLOOKUP(A1142,'Medical Examinations'!A1141:J3476,4,FALSE)</f>
        <v>4.8600000000000003</v>
      </c>
      <c r="E1142" t="str">
        <f>VLOOKUP(A1142,'Medical Examinations'!A1141:J3476,6,FALSE)</f>
        <v>Yes</v>
      </c>
      <c r="F1142" t="str">
        <f>VLOOKUP(A1142,'Medical Examinations'!A1141:K3476,7,FALSE)</f>
        <v>No</v>
      </c>
      <c r="G1142" t="str">
        <f>VLOOKUP(A1142,'Medical Examinations'!A1141:L3476,8,FALSE)</f>
        <v>Yes</v>
      </c>
      <c r="H1142">
        <f>VLOOKUP(A1142,'Medical Examinations'!A1141:M3476,9,FALSE)</f>
        <v>1</v>
      </c>
      <c r="I1142" t="str">
        <f>VLOOKUP(A1142,'Medical Examinations'!A1141:N3476,10,FALSE)</f>
        <v>No</v>
      </c>
      <c r="J1142" t="str">
        <f>VLOOKUP(A1142,'Medical Examinations'!A1141:O3476,3,FALSE)</f>
        <v>Over Weight</v>
      </c>
      <c r="K1142" t="str">
        <f>VLOOKUP(A1142,'Medical Examinations'!A1141:P3476,5,FALSE)</f>
        <v>Normal</v>
      </c>
      <c r="L1142" t="str">
        <f>VLOOKUP(A1142,Table1[#All],5,FALSE)</f>
        <v>13-Aug-1969</v>
      </c>
      <c r="M1142" s="16">
        <f>VLOOKUP(A1142,Table1[#All],8,FALSE)</f>
        <v>9869.81</v>
      </c>
      <c r="N1142" t="str">
        <f>VLOOKUP(A1142,Table1[#All],9,FALSE)</f>
        <v>tier - 3</v>
      </c>
      <c r="O1142" t="str">
        <f>VLOOKUP(A1142,Table1[#All],10,FALSE)</f>
        <v>tier - 3</v>
      </c>
      <c r="P1142" t="str">
        <f>VLOOKUP(A1142,Table1[#All],12,FALSE)</f>
        <v>R1012</v>
      </c>
      <c r="Q1142">
        <f>VLOOKUP(A1142,Table1[#All],6,FALSE)</f>
        <v>53</v>
      </c>
    </row>
    <row r="1143" spans="1:17" x14ac:dyDescent="0.3">
      <c r="A1143" s="10" t="s">
        <v>1228</v>
      </c>
      <c r="B1143" t="str">
        <f>VLOOKUP(A1143,'Customer Names'!A1142:E3477,5,FALSE)</f>
        <v>Lundine</v>
      </c>
      <c r="C1143">
        <f>VLOOKUP(A1143,'Medical Examinations'!A1142:J3477,2,FALSE)</f>
        <v>33.914999999999999</v>
      </c>
      <c r="D1143">
        <f>VLOOKUP(A1143,'Medical Examinations'!A1142:J3477,4,FALSE)</f>
        <v>11.52</v>
      </c>
      <c r="E1143" t="str">
        <f>VLOOKUP(A1143,'Medical Examinations'!A1142:J3477,6,FALSE)</f>
        <v>No</v>
      </c>
      <c r="F1143" t="str">
        <f>VLOOKUP(A1143,'Medical Examinations'!A1142:K3477,7,FALSE)</f>
        <v>No</v>
      </c>
      <c r="G1143" t="str">
        <f>VLOOKUP(A1143,'Medical Examinations'!A1142:L3477,8,FALSE)</f>
        <v>No</v>
      </c>
      <c r="H1143">
        <f>VLOOKUP(A1143,'Medical Examinations'!A1142:M3477,9,FALSE)</f>
        <v>0</v>
      </c>
      <c r="I1143" t="str">
        <f>VLOOKUP(A1143,'Medical Examinations'!A1142:N3477,10,FALSE)</f>
        <v>No</v>
      </c>
      <c r="J1143" t="str">
        <f>VLOOKUP(A1143,'Medical Examinations'!A1142:O3477,3,FALSE)</f>
        <v>Obesity</v>
      </c>
      <c r="K1143" t="str">
        <f>VLOOKUP(A1143,'Medical Examinations'!A1142:P3477,5,FALSE)</f>
        <v>Diabetes</v>
      </c>
      <c r="L1143" t="str">
        <f>VLOOKUP(A1143,Table1[#All],5,FALSE)</f>
        <v>09-Nov-1971</v>
      </c>
      <c r="M1143" s="16">
        <f>VLOOKUP(A1143,Table1[#All],8,FALSE)</f>
        <v>9866.2999999999993</v>
      </c>
      <c r="N1143" t="str">
        <f>VLOOKUP(A1143,Table1[#All],9,FALSE)</f>
        <v>tier - 2</v>
      </c>
      <c r="O1143" t="str">
        <f>VLOOKUP(A1143,Table1[#All],10,FALSE)</f>
        <v>tier - 3</v>
      </c>
      <c r="P1143" t="str">
        <f>VLOOKUP(A1143,Table1[#All],12,FALSE)</f>
        <v>R1024</v>
      </c>
      <c r="Q1143">
        <f>VLOOKUP(A1143,Table1[#All],6,FALSE)</f>
        <v>51</v>
      </c>
    </row>
    <row r="1144" spans="1:17" x14ac:dyDescent="0.3">
      <c r="A1144" s="10" t="s">
        <v>1227</v>
      </c>
      <c r="B1144" t="str">
        <f>VLOOKUP(A1144,'Customer Names'!A1143:E3478,5,FALSE)</f>
        <v>Paullin</v>
      </c>
      <c r="C1144">
        <f>VLOOKUP(A1144,'Medical Examinations'!A1143:J3478,2,FALSE)</f>
        <v>24.32</v>
      </c>
      <c r="D1144">
        <f>VLOOKUP(A1144,'Medical Examinations'!A1143:J3478,4,FALSE)</f>
        <v>6.15</v>
      </c>
      <c r="E1144" t="str">
        <f>VLOOKUP(A1144,'Medical Examinations'!A1143:J3478,6,FALSE)</f>
        <v>Yes</v>
      </c>
      <c r="F1144" t="str">
        <f>VLOOKUP(A1144,'Medical Examinations'!A1143:K3478,7,FALSE)</f>
        <v>No</v>
      </c>
      <c r="G1144" t="str">
        <f>VLOOKUP(A1144,'Medical Examinations'!A1143:L3478,8,FALSE)</f>
        <v>Yes</v>
      </c>
      <c r="H1144">
        <f>VLOOKUP(A1144,'Medical Examinations'!A1143:M3478,9,FALSE)</f>
        <v>1</v>
      </c>
      <c r="I1144" t="str">
        <f>VLOOKUP(A1144,'Medical Examinations'!A1143:N3478,10,FALSE)</f>
        <v>No</v>
      </c>
      <c r="J1144" t="str">
        <f>VLOOKUP(A1144,'Medical Examinations'!A1143:O3478,3,FALSE)</f>
        <v>Normal Weight</v>
      </c>
      <c r="K1144" t="str">
        <f>VLOOKUP(A1144,'Medical Examinations'!A1143:P3478,5,FALSE)</f>
        <v>Prediabetes</v>
      </c>
      <c r="L1144" t="str">
        <f>VLOOKUP(A1144,Table1[#All],5,FALSE)</f>
        <v>20-Oct-1969</v>
      </c>
      <c r="M1144" s="16">
        <f>VLOOKUP(A1144,Table1[#All],8,FALSE)</f>
        <v>9863.4699999999993</v>
      </c>
      <c r="N1144" t="str">
        <f>VLOOKUP(A1144,Table1[#All],9,FALSE)</f>
        <v>tier - 3</v>
      </c>
      <c r="O1144" t="str">
        <f>VLOOKUP(A1144,Table1[#All],10,FALSE)</f>
        <v>tier - 3</v>
      </c>
      <c r="P1144" t="str">
        <f>VLOOKUP(A1144,Table1[#All],12,FALSE)</f>
        <v>R1012</v>
      </c>
      <c r="Q1144">
        <f>VLOOKUP(A1144,Table1[#All],6,FALSE)</f>
        <v>53</v>
      </c>
    </row>
    <row r="1145" spans="1:17" x14ac:dyDescent="0.3">
      <c r="A1145" s="10" t="s">
        <v>1226</v>
      </c>
      <c r="B1145" t="str">
        <f>VLOOKUP(A1145,'Customer Names'!A1144:E3479,5,FALSE)</f>
        <v>Delucia</v>
      </c>
      <c r="C1145">
        <f>VLOOKUP(A1145,'Medical Examinations'!A1144:J3479,2,FALSE)</f>
        <v>25.8</v>
      </c>
      <c r="D1145">
        <f>VLOOKUP(A1145,'Medical Examinations'!A1144:J3479,4,FALSE)</f>
        <v>9.94</v>
      </c>
      <c r="E1145" t="str">
        <f>VLOOKUP(A1145,'Medical Examinations'!A1144:J3479,6,FALSE)</f>
        <v>No</v>
      </c>
      <c r="F1145" t="str">
        <f>VLOOKUP(A1145,'Medical Examinations'!A1144:K3479,7,FALSE)</f>
        <v>No</v>
      </c>
      <c r="G1145" t="str">
        <f>VLOOKUP(A1145,'Medical Examinations'!A1144:L3479,8,FALSE)</f>
        <v>No</v>
      </c>
      <c r="H1145">
        <f>VLOOKUP(A1145,'Medical Examinations'!A1144:M3479,9,FALSE)</f>
        <v>0</v>
      </c>
      <c r="I1145" t="str">
        <f>VLOOKUP(A1145,'Medical Examinations'!A1144:N3479,10,FALSE)</f>
        <v>No</v>
      </c>
      <c r="J1145" t="str">
        <f>VLOOKUP(A1145,'Medical Examinations'!A1144:O3479,3,FALSE)</f>
        <v>Over Weight</v>
      </c>
      <c r="K1145" t="str">
        <f>VLOOKUP(A1145,'Medical Examinations'!A1144:P3479,5,FALSE)</f>
        <v>Diabetes</v>
      </c>
      <c r="L1145" t="str">
        <f>VLOOKUP(A1145,Table1[#All],5,FALSE)</f>
        <v>17-Jul-1971</v>
      </c>
      <c r="M1145" s="16">
        <f>VLOOKUP(A1145,Table1[#All],8,FALSE)</f>
        <v>9861.0300000000007</v>
      </c>
      <c r="N1145" t="str">
        <f>VLOOKUP(A1145,Table1[#All],9,FALSE)</f>
        <v>tier - 2</v>
      </c>
      <c r="O1145" t="str">
        <f>VLOOKUP(A1145,Table1[#All],10,FALSE)</f>
        <v>tier - 2</v>
      </c>
      <c r="P1145" t="str">
        <f>VLOOKUP(A1145,Table1[#All],12,FALSE)</f>
        <v>R1011</v>
      </c>
      <c r="Q1145">
        <f>VLOOKUP(A1145,Table1[#All],6,FALSE)</f>
        <v>51</v>
      </c>
    </row>
    <row r="1146" spans="1:17" x14ac:dyDescent="0.3">
      <c r="A1146" s="10" t="s">
        <v>1225</v>
      </c>
      <c r="B1146" t="str">
        <f>VLOOKUP(A1146,'Customer Names'!A1145:E3480,5,FALSE)</f>
        <v>Valentine</v>
      </c>
      <c r="C1146">
        <f>VLOOKUP(A1146,'Medical Examinations'!A1145:J3480,2,FALSE)</f>
        <v>21.56</v>
      </c>
      <c r="D1146">
        <f>VLOOKUP(A1146,'Medical Examinations'!A1145:J3480,4,FALSE)</f>
        <v>10.56</v>
      </c>
      <c r="E1146" t="str">
        <f>VLOOKUP(A1146,'Medical Examinations'!A1145:J3480,6,FALSE)</f>
        <v>No</v>
      </c>
      <c r="F1146" t="str">
        <f>VLOOKUP(A1146,'Medical Examinations'!A1145:K3480,7,FALSE)</f>
        <v>No</v>
      </c>
      <c r="G1146" t="str">
        <f>VLOOKUP(A1146,'Medical Examinations'!A1145:L3480,8,FALSE)</f>
        <v>No</v>
      </c>
      <c r="H1146">
        <f>VLOOKUP(A1146,'Medical Examinations'!A1145:M3480,9,FALSE)</f>
        <v>0</v>
      </c>
      <c r="I1146" t="str">
        <f>VLOOKUP(A1146,'Medical Examinations'!A1145:N3480,10,FALSE)</f>
        <v>No</v>
      </c>
      <c r="J1146" t="str">
        <f>VLOOKUP(A1146,'Medical Examinations'!A1145:O3480,3,FALSE)</f>
        <v>Normal Weight</v>
      </c>
      <c r="K1146" t="str">
        <f>VLOOKUP(A1146,'Medical Examinations'!A1145:P3480,5,FALSE)</f>
        <v>Diabetes</v>
      </c>
      <c r="L1146" t="str">
        <f>VLOOKUP(A1146,Table1[#All],5,FALSE)</f>
        <v>23-Oct-1971</v>
      </c>
      <c r="M1146" s="16">
        <f>VLOOKUP(A1146,Table1[#All],8,FALSE)</f>
        <v>9855.1299999999992</v>
      </c>
      <c r="N1146" t="str">
        <f>VLOOKUP(A1146,Table1[#All],9,FALSE)</f>
        <v>tier - 2</v>
      </c>
      <c r="O1146" t="str">
        <f>VLOOKUP(A1146,Table1[#All],10,FALSE)</f>
        <v>tier - 3</v>
      </c>
      <c r="P1146" t="str">
        <f>VLOOKUP(A1146,Table1[#All],12,FALSE)</f>
        <v>R1013</v>
      </c>
      <c r="Q1146">
        <f>VLOOKUP(A1146,Table1[#All],6,FALSE)</f>
        <v>51</v>
      </c>
    </row>
    <row r="1147" spans="1:17" x14ac:dyDescent="0.3">
      <c r="A1147" s="10" t="s">
        <v>1224</v>
      </c>
      <c r="B1147" t="str">
        <f>VLOOKUP(A1147,'Customer Names'!A1146:E3481,5,FALSE)</f>
        <v>Mohara</v>
      </c>
      <c r="C1147">
        <f>VLOOKUP(A1147,'Medical Examinations'!A1146:J3481,2,FALSE)</f>
        <v>31.6</v>
      </c>
      <c r="D1147">
        <f>VLOOKUP(A1147,'Medical Examinations'!A1146:J3481,4,FALSE)</f>
        <v>6.79</v>
      </c>
      <c r="E1147" t="str">
        <f>VLOOKUP(A1147,'Medical Examinations'!A1146:J3481,6,FALSE)</f>
        <v>No</v>
      </c>
      <c r="F1147" t="str">
        <f>VLOOKUP(A1147,'Medical Examinations'!A1146:K3481,7,FALSE)</f>
        <v>No</v>
      </c>
      <c r="G1147" t="str">
        <f>VLOOKUP(A1147,'Medical Examinations'!A1146:L3481,8,FALSE)</f>
        <v>No</v>
      </c>
      <c r="H1147">
        <f>VLOOKUP(A1147,'Medical Examinations'!A1146:M3481,9,FALSE)</f>
        <v>0</v>
      </c>
      <c r="I1147" t="str">
        <f>VLOOKUP(A1147,'Medical Examinations'!A1146:N3481,10,FALSE)</f>
        <v>No</v>
      </c>
      <c r="J1147" t="str">
        <f>VLOOKUP(A1147,'Medical Examinations'!A1146:O3481,3,FALSE)</f>
        <v>Obesity</v>
      </c>
      <c r="K1147" t="str">
        <f>VLOOKUP(A1147,'Medical Examinations'!A1146:P3481,5,FALSE)</f>
        <v>Diabetes</v>
      </c>
      <c r="L1147" t="str">
        <f>VLOOKUP(A1147,Table1[#All],5,FALSE)</f>
        <v>04-Nov-1968</v>
      </c>
      <c r="M1147" s="16">
        <f>VLOOKUP(A1147,Table1[#All],8,FALSE)</f>
        <v>9850.43</v>
      </c>
      <c r="N1147" t="str">
        <f>VLOOKUP(A1147,Table1[#All],9,FALSE)</f>
        <v>tier - 3</v>
      </c>
      <c r="O1147" t="str">
        <f>VLOOKUP(A1147,Table1[#All],10,FALSE)</f>
        <v>tier - 3</v>
      </c>
      <c r="P1147" t="str">
        <f>VLOOKUP(A1147,Table1[#All],12,FALSE)</f>
        <v>R1011</v>
      </c>
      <c r="Q1147">
        <f>VLOOKUP(A1147,Table1[#All],6,FALSE)</f>
        <v>54</v>
      </c>
    </row>
    <row r="1148" spans="1:17" x14ac:dyDescent="0.3">
      <c r="A1148" s="10" t="s">
        <v>1223</v>
      </c>
      <c r="B1148" t="str">
        <f>VLOOKUP(A1148,'Customer Names'!A1147:E3482,5,FALSE)</f>
        <v>Fairbrother</v>
      </c>
      <c r="C1148">
        <f>VLOOKUP(A1148,'Medical Examinations'!A1147:J3482,2,FALSE)</f>
        <v>42.93</v>
      </c>
      <c r="D1148">
        <f>VLOOKUP(A1148,'Medical Examinations'!A1147:J3482,4,FALSE)</f>
        <v>4.8</v>
      </c>
      <c r="E1148" t="str">
        <f>VLOOKUP(A1148,'Medical Examinations'!A1147:J3482,6,FALSE)</f>
        <v>No</v>
      </c>
      <c r="F1148" t="str">
        <f>VLOOKUP(A1148,'Medical Examinations'!A1147:K3482,7,FALSE)</f>
        <v>No</v>
      </c>
      <c r="G1148" t="str">
        <f>VLOOKUP(A1148,'Medical Examinations'!A1147:L3482,8,FALSE)</f>
        <v>No</v>
      </c>
      <c r="H1148">
        <f>VLOOKUP(A1148,'Medical Examinations'!A1147:M3482,9,FALSE)</f>
        <v>1</v>
      </c>
      <c r="I1148" t="str">
        <f>VLOOKUP(A1148,'Medical Examinations'!A1147:N3482,10,FALSE)</f>
        <v>No</v>
      </c>
      <c r="J1148" t="str">
        <f>VLOOKUP(A1148,'Medical Examinations'!A1147:O3482,3,FALSE)</f>
        <v>Obesity</v>
      </c>
      <c r="K1148" t="str">
        <f>VLOOKUP(A1148,'Medical Examinations'!A1147:P3482,5,FALSE)</f>
        <v>Normal</v>
      </c>
      <c r="L1148" t="str">
        <f>VLOOKUP(A1148,Table1[#All],5,FALSE)</f>
        <v>13-Aug-1992</v>
      </c>
      <c r="M1148" s="16">
        <f>VLOOKUP(A1148,Table1[#All],8,FALSE)</f>
        <v>9844.4500000000007</v>
      </c>
      <c r="N1148" t="str">
        <f>VLOOKUP(A1148,Table1[#All],9,FALSE)</f>
        <v>tier - 2</v>
      </c>
      <c r="O1148" t="str">
        <f>VLOOKUP(A1148,Table1[#All],10,FALSE)</f>
        <v>tier - 1</v>
      </c>
      <c r="P1148" t="str">
        <f>VLOOKUP(A1148,Table1[#All],12,FALSE)</f>
        <v>R1012</v>
      </c>
      <c r="Q1148">
        <f>VLOOKUP(A1148,Table1[#All],6,FALSE)</f>
        <v>30</v>
      </c>
    </row>
    <row r="1149" spans="1:17" x14ac:dyDescent="0.3">
      <c r="A1149" s="10" t="s">
        <v>1222</v>
      </c>
      <c r="B1149" t="str">
        <f>VLOOKUP(A1149,'Customer Names'!A1148:E3483,5,FALSE)</f>
        <v>Fagan</v>
      </c>
      <c r="C1149">
        <f>VLOOKUP(A1149,'Medical Examinations'!A1148:J3483,2,FALSE)</f>
        <v>26.72</v>
      </c>
      <c r="D1149">
        <f>VLOOKUP(A1149,'Medical Examinations'!A1148:J3483,4,FALSE)</f>
        <v>5.75</v>
      </c>
      <c r="E1149" t="str">
        <f>VLOOKUP(A1149,'Medical Examinations'!A1148:J3483,6,FALSE)</f>
        <v>No</v>
      </c>
      <c r="F1149" t="str">
        <f>VLOOKUP(A1149,'Medical Examinations'!A1148:K3483,7,FALSE)</f>
        <v>No</v>
      </c>
      <c r="G1149" t="str">
        <f>VLOOKUP(A1149,'Medical Examinations'!A1148:L3483,8,FALSE)</f>
        <v>No</v>
      </c>
      <c r="H1149">
        <f>VLOOKUP(A1149,'Medical Examinations'!A1148:M3483,9,FALSE)</f>
        <v>2</v>
      </c>
      <c r="I1149" t="str">
        <f>VLOOKUP(A1149,'Medical Examinations'!A1148:N3483,10,FALSE)</f>
        <v>No</v>
      </c>
      <c r="J1149" t="str">
        <f>VLOOKUP(A1149,'Medical Examinations'!A1148:O3483,3,FALSE)</f>
        <v>Over Weight</v>
      </c>
      <c r="K1149" t="str">
        <f>VLOOKUP(A1149,'Medical Examinations'!A1148:P3483,5,FALSE)</f>
        <v>Prediabetes</v>
      </c>
      <c r="L1149" t="str">
        <f>VLOOKUP(A1149,Table1[#All],5,FALSE)</f>
        <v>26-Sep-1972</v>
      </c>
      <c r="M1149" s="16">
        <f>VLOOKUP(A1149,Table1[#All],8,FALSE)</f>
        <v>9836.2099999999991</v>
      </c>
      <c r="N1149" t="str">
        <f>VLOOKUP(A1149,Table1[#All],9,FALSE)</f>
        <v>tier - 2</v>
      </c>
      <c r="O1149" t="str">
        <f>VLOOKUP(A1149,Table1[#All],10,FALSE)</f>
        <v>tier - 3</v>
      </c>
      <c r="P1149" t="str">
        <f>VLOOKUP(A1149,Table1[#All],12,FALSE)</f>
        <v>R1021</v>
      </c>
      <c r="Q1149">
        <f>VLOOKUP(A1149,Table1[#All],6,FALSE)</f>
        <v>50</v>
      </c>
    </row>
    <row r="1150" spans="1:17" x14ac:dyDescent="0.3">
      <c r="A1150" s="10" t="s">
        <v>1221</v>
      </c>
      <c r="B1150" t="str">
        <f>VLOOKUP(A1150,'Customer Names'!A1149:E3484,5,FALSE)</f>
        <v>Toth</v>
      </c>
      <c r="C1150">
        <f>VLOOKUP(A1150,'Medical Examinations'!A1149:J3484,2,FALSE)</f>
        <v>26.67</v>
      </c>
      <c r="D1150">
        <f>VLOOKUP(A1150,'Medical Examinations'!A1149:J3484,4,FALSE)</f>
        <v>5.81</v>
      </c>
      <c r="E1150" t="str">
        <f>VLOOKUP(A1150,'Medical Examinations'!A1149:J3484,6,FALSE)</f>
        <v>No</v>
      </c>
      <c r="F1150" t="str">
        <f>VLOOKUP(A1150,'Medical Examinations'!A1149:K3484,7,FALSE)</f>
        <v>No</v>
      </c>
      <c r="G1150" t="str">
        <f>VLOOKUP(A1150,'Medical Examinations'!A1149:L3484,8,FALSE)</f>
        <v>No</v>
      </c>
      <c r="H1150">
        <f>VLOOKUP(A1150,'Medical Examinations'!A1149:M3484,9,FALSE)</f>
        <v>2</v>
      </c>
      <c r="I1150" t="str">
        <f>VLOOKUP(A1150,'Medical Examinations'!A1149:N3484,10,FALSE)</f>
        <v>No</v>
      </c>
      <c r="J1150" t="str">
        <f>VLOOKUP(A1150,'Medical Examinations'!A1149:O3484,3,FALSE)</f>
        <v>Over Weight</v>
      </c>
      <c r="K1150" t="str">
        <f>VLOOKUP(A1150,'Medical Examinations'!A1149:P3484,5,FALSE)</f>
        <v>Prediabetes</v>
      </c>
      <c r="L1150" t="str">
        <f>VLOOKUP(A1150,Table1[#All],5,FALSE)</f>
        <v>28-Jun-1972</v>
      </c>
      <c r="M1150" s="16">
        <f>VLOOKUP(A1150,Table1[#All],8,FALSE)</f>
        <v>9819.25</v>
      </c>
      <c r="N1150" t="str">
        <f>VLOOKUP(A1150,Table1[#All],9,FALSE)</f>
        <v>tier - 2</v>
      </c>
      <c r="O1150" t="str">
        <f>VLOOKUP(A1150,Table1[#All],10,FALSE)</f>
        <v>tier - 2</v>
      </c>
      <c r="P1150" t="str">
        <f>VLOOKUP(A1150,Table1[#All],12,FALSE)</f>
        <v>R1021</v>
      </c>
      <c r="Q1150">
        <f>VLOOKUP(A1150,Table1[#All],6,FALSE)</f>
        <v>50</v>
      </c>
    </row>
    <row r="1151" spans="1:17" x14ac:dyDescent="0.3">
      <c r="A1151" s="10" t="s">
        <v>1220</v>
      </c>
      <c r="B1151" t="str">
        <f>VLOOKUP(A1151,'Customer Names'!A1150:E3485,5,FALSE)</f>
        <v>Guinn</v>
      </c>
      <c r="C1151">
        <f>VLOOKUP(A1151,'Medical Examinations'!A1150:J3485,2,FALSE)</f>
        <v>42.68</v>
      </c>
      <c r="D1151">
        <f>VLOOKUP(A1151,'Medical Examinations'!A1150:J3485,4,FALSE)</f>
        <v>9.2799999999999994</v>
      </c>
      <c r="E1151" t="str">
        <f>VLOOKUP(A1151,'Medical Examinations'!A1150:J3485,6,FALSE)</f>
        <v>No</v>
      </c>
      <c r="F1151" t="str">
        <f>VLOOKUP(A1151,'Medical Examinations'!A1150:K3485,7,FALSE)</f>
        <v>No</v>
      </c>
      <c r="G1151" t="str">
        <f>VLOOKUP(A1151,'Medical Examinations'!A1150:L3485,8,FALSE)</f>
        <v>No</v>
      </c>
      <c r="H1151">
        <f>VLOOKUP(A1151,'Medical Examinations'!A1150:M3485,9,FALSE)</f>
        <v>2</v>
      </c>
      <c r="I1151" t="str">
        <f>VLOOKUP(A1151,'Medical Examinations'!A1150:N3485,10,FALSE)</f>
        <v>No</v>
      </c>
      <c r="J1151" t="str">
        <f>VLOOKUP(A1151,'Medical Examinations'!A1150:O3485,3,FALSE)</f>
        <v>Obesity</v>
      </c>
      <c r="K1151" t="str">
        <f>VLOOKUP(A1151,'Medical Examinations'!A1150:P3485,5,FALSE)</f>
        <v>Diabetes</v>
      </c>
      <c r="L1151" t="str">
        <f>VLOOKUP(A1151,Table1[#All],5,FALSE)</f>
        <v>17-Sep-1973</v>
      </c>
      <c r="M1151" s="16">
        <f>VLOOKUP(A1151,Table1[#All],8,FALSE)</f>
        <v>9800.89</v>
      </c>
      <c r="N1151" t="str">
        <f>VLOOKUP(A1151,Table1[#All],9,FALSE)</f>
        <v>tier - 2</v>
      </c>
      <c r="O1151" t="str">
        <f>VLOOKUP(A1151,Table1[#All],10,FALSE)</f>
        <v>tier - 1</v>
      </c>
      <c r="P1151" t="str">
        <f>VLOOKUP(A1151,Table1[#All],12,FALSE)</f>
        <v>R1013</v>
      </c>
      <c r="Q1151">
        <f>VLOOKUP(A1151,Table1[#All],6,FALSE)</f>
        <v>49</v>
      </c>
    </row>
    <row r="1152" spans="1:17" x14ac:dyDescent="0.3">
      <c r="A1152" s="10" t="s">
        <v>1219</v>
      </c>
      <c r="B1152" t="str">
        <f>VLOOKUP(A1152,'Customer Names'!A1151:E3486,5,FALSE)</f>
        <v>Rogers</v>
      </c>
      <c r="C1152">
        <f>VLOOKUP(A1152,'Medical Examinations'!A1151:J3486,2,FALSE)</f>
        <v>24.31</v>
      </c>
      <c r="D1152">
        <f>VLOOKUP(A1152,'Medical Examinations'!A1151:J3486,4,FALSE)</f>
        <v>6.37</v>
      </c>
      <c r="E1152" t="str">
        <f>VLOOKUP(A1152,'Medical Examinations'!A1151:J3486,6,FALSE)</f>
        <v>No</v>
      </c>
      <c r="F1152" t="str">
        <f>VLOOKUP(A1152,'Medical Examinations'!A1151:K3486,7,FALSE)</f>
        <v>No</v>
      </c>
      <c r="G1152" t="str">
        <f>VLOOKUP(A1152,'Medical Examinations'!A1151:L3486,8,FALSE)</f>
        <v>No</v>
      </c>
      <c r="H1152">
        <f>VLOOKUP(A1152,'Medical Examinations'!A1151:M3486,9,FALSE)</f>
        <v>0</v>
      </c>
      <c r="I1152" t="str">
        <f>VLOOKUP(A1152,'Medical Examinations'!A1151:N3486,10,FALSE)</f>
        <v>No</v>
      </c>
      <c r="J1152" t="str">
        <f>VLOOKUP(A1152,'Medical Examinations'!A1151:O3486,3,FALSE)</f>
        <v>Normal Weight</v>
      </c>
      <c r="K1152" t="str">
        <f>VLOOKUP(A1152,'Medical Examinations'!A1151:P3486,5,FALSE)</f>
        <v>Prediabetes</v>
      </c>
      <c r="L1152" t="str">
        <f>VLOOKUP(A1152,Table1[#All],5,FALSE)</f>
        <v>07-Jun-1977</v>
      </c>
      <c r="M1152" s="16">
        <f>VLOOKUP(A1152,Table1[#All],8,FALSE)</f>
        <v>9788.8700000000008</v>
      </c>
      <c r="N1152" t="str">
        <f>VLOOKUP(A1152,Table1[#All],9,FALSE)</f>
        <v>tier - 3</v>
      </c>
      <c r="O1152" t="str">
        <f>VLOOKUP(A1152,Table1[#All],10,FALSE)</f>
        <v>tier - 2</v>
      </c>
      <c r="P1152" t="str">
        <f>VLOOKUP(A1152,Table1[#All],12,FALSE)</f>
        <v>R1013</v>
      </c>
      <c r="Q1152">
        <f>VLOOKUP(A1152,Table1[#All],6,FALSE)</f>
        <v>46</v>
      </c>
    </row>
    <row r="1153" spans="1:17" x14ac:dyDescent="0.3">
      <c r="A1153" s="10" t="s">
        <v>1218</v>
      </c>
      <c r="B1153" t="str">
        <f>VLOOKUP(A1153,'Customer Names'!A1152:E3487,5,FALSE)</f>
        <v>Diviney</v>
      </c>
      <c r="C1153">
        <f>VLOOKUP(A1153,'Medical Examinations'!A1152:J3487,2,FALSE)</f>
        <v>44.75</v>
      </c>
      <c r="D1153">
        <f>VLOOKUP(A1153,'Medical Examinations'!A1152:J3487,4,FALSE)</f>
        <v>5.09</v>
      </c>
      <c r="E1153" t="str">
        <f>VLOOKUP(A1153,'Medical Examinations'!A1152:J3487,6,FALSE)</f>
        <v>Yes</v>
      </c>
      <c r="F1153" t="str">
        <f>VLOOKUP(A1153,'Medical Examinations'!A1152:K3487,7,FALSE)</f>
        <v>No</v>
      </c>
      <c r="G1153" t="str">
        <f>VLOOKUP(A1153,'Medical Examinations'!A1152:L3487,8,FALSE)</f>
        <v>No</v>
      </c>
      <c r="H1153">
        <f>VLOOKUP(A1153,'Medical Examinations'!A1152:M3487,9,FALSE)</f>
        <v>0</v>
      </c>
      <c r="I1153" t="str">
        <f>VLOOKUP(A1153,'Medical Examinations'!A1152:N3487,10,FALSE)</f>
        <v>No</v>
      </c>
      <c r="J1153" t="str">
        <f>VLOOKUP(A1153,'Medical Examinations'!A1152:O3487,3,FALSE)</f>
        <v>Obesity</v>
      </c>
      <c r="K1153" t="str">
        <f>VLOOKUP(A1153,'Medical Examinations'!A1152:P3487,5,FALSE)</f>
        <v>Normal</v>
      </c>
      <c r="L1153" t="str">
        <f>VLOOKUP(A1153,Table1[#All],5,FALSE)</f>
        <v>08-Aug-1996</v>
      </c>
      <c r="M1153" s="16">
        <f>VLOOKUP(A1153,Table1[#All],8,FALSE)</f>
        <v>9787.32</v>
      </c>
      <c r="N1153" t="str">
        <f>VLOOKUP(A1153,Table1[#All],9,FALSE)</f>
        <v>tier - 2</v>
      </c>
      <c r="O1153" t="str">
        <f>VLOOKUP(A1153,Table1[#All],10,FALSE)</f>
        <v>tier - 3</v>
      </c>
      <c r="P1153" t="str">
        <f>VLOOKUP(A1153,Table1[#All],12,FALSE)</f>
        <v>R1023</v>
      </c>
      <c r="Q1153">
        <f>VLOOKUP(A1153,Table1[#All],6,FALSE)</f>
        <v>26</v>
      </c>
    </row>
    <row r="1154" spans="1:17" x14ac:dyDescent="0.3">
      <c r="A1154" s="10" t="s">
        <v>1217</v>
      </c>
      <c r="B1154" t="str">
        <f>VLOOKUP(A1154,'Customer Names'!A1153:E3488,5,FALSE)</f>
        <v>Marlatt</v>
      </c>
      <c r="C1154">
        <f>VLOOKUP(A1154,'Medical Examinations'!A1153:J3488,2,FALSE)</f>
        <v>30.78</v>
      </c>
      <c r="D1154">
        <f>VLOOKUP(A1154,'Medical Examinations'!A1153:J3488,4,FALSE)</f>
        <v>7.94</v>
      </c>
      <c r="E1154" t="str">
        <f>VLOOKUP(A1154,'Medical Examinations'!A1153:J3488,6,FALSE)</f>
        <v>No</v>
      </c>
      <c r="F1154" t="str">
        <f>VLOOKUP(A1154,'Medical Examinations'!A1153:K3488,7,FALSE)</f>
        <v>No</v>
      </c>
      <c r="G1154" t="str">
        <f>VLOOKUP(A1154,'Medical Examinations'!A1153:L3488,8,FALSE)</f>
        <v>No</v>
      </c>
      <c r="H1154">
        <f>VLOOKUP(A1154,'Medical Examinations'!A1153:M3488,9,FALSE)</f>
        <v>2</v>
      </c>
      <c r="I1154" t="str">
        <f>VLOOKUP(A1154,'Medical Examinations'!A1153:N3488,10,FALSE)</f>
        <v>No</v>
      </c>
      <c r="J1154" t="str">
        <f>VLOOKUP(A1154,'Medical Examinations'!A1153:O3488,3,FALSE)</f>
        <v>Obesity</v>
      </c>
      <c r="K1154" t="str">
        <f>VLOOKUP(A1154,'Medical Examinations'!A1153:P3488,5,FALSE)</f>
        <v>Diabetes</v>
      </c>
      <c r="L1154" t="str">
        <f>VLOOKUP(A1154,Table1[#All],5,FALSE)</f>
        <v>07-Jul-1973</v>
      </c>
      <c r="M1154" s="16">
        <f>VLOOKUP(A1154,Table1[#All],8,FALSE)</f>
        <v>9778.35</v>
      </c>
      <c r="N1154" t="str">
        <f>VLOOKUP(A1154,Table1[#All],9,FALSE)</f>
        <v>tier - 2</v>
      </c>
      <c r="O1154" t="str">
        <f>VLOOKUP(A1154,Table1[#All],10,FALSE)</f>
        <v>tier - 2</v>
      </c>
      <c r="P1154" t="str">
        <f>VLOOKUP(A1154,Table1[#All],12,FALSE)</f>
        <v>R1024</v>
      </c>
      <c r="Q1154">
        <f>VLOOKUP(A1154,Table1[#All],6,FALSE)</f>
        <v>49</v>
      </c>
    </row>
    <row r="1155" spans="1:17" x14ac:dyDescent="0.3">
      <c r="A1155" s="10" t="s">
        <v>1216</v>
      </c>
      <c r="B1155" t="str">
        <f>VLOOKUP(A1155,'Customer Names'!A1154:E3489,5,FALSE)</f>
        <v>Ohler</v>
      </c>
      <c r="C1155">
        <f>VLOOKUP(A1155,'Medical Examinations'!A1154:J3489,2,FALSE)</f>
        <v>21.86</v>
      </c>
      <c r="D1155">
        <f>VLOOKUP(A1155,'Medical Examinations'!A1154:J3489,4,FALSE)</f>
        <v>10.95</v>
      </c>
      <c r="E1155" t="str">
        <f>VLOOKUP(A1155,'Medical Examinations'!A1154:J3489,6,FALSE)</f>
        <v>No</v>
      </c>
      <c r="F1155" t="str">
        <f>VLOOKUP(A1155,'Medical Examinations'!A1154:K3489,7,FALSE)</f>
        <v>No</v>
      </c>
      <c r="G1155" t="str">
        <f>VLOOKUP(A1155,'Medical Examinations'!A1154:L3489,8,FALSE)</f>
        <v>No</v>
      </c>
      <c r="H1155">
        <f>VLOOKUP(A1155,'Medical Examinations'!A1154:M3489,9,FALSE)</f>
        <v>0</v>
      </c>
      <c r="I1155" t="str">
        <f>VLOOKUP(A1155,'Medical Examinations'!A1154:N3489,10,FALSE)</f>
        <v>No</v>
      </c>
      <c r="J1155" t="str">
        <f>VLOOKUP(A1155,'Medical Examinations'!A1154:O3489,3,FALSE)</f>
        <v>Normal Weight</v>
      </c>
      <c r="K1155" t="str">
        <f>VLOOKUP(A1155,'Medical Examinations'!A1154:P3489,5,FALSE)</f>
        <v>Diabetes</v>
      </c>
      <c r="L1155" t="str">
        <f>VLOOKUP(A1155,Table1[#All],5,FALSE)</f>
        <v>05-Sep-1965</v>
      </c>
      <c r="M1155" s="16">
        <f>VLOOKUP(A1155,Table1[#All],8,FALSE)</f>
        <v>9764.08</v>
      </c>
      <c r="N1155" t="str">
        <f>VLOOKUP(A1155,Table1[#All],9,FALSE)</f>
        <v>tier - 3</v>
      </c>
      <c r="O1155" t="str">
        <f>VLOOKUP(A1155,Table1[#All],10,FALSE)</f>
        <v>tier - 1</v>
      </c>
      <c r="P1155" t="str">
        <f>VLOOKUP(A1155,Table1[#All],12,FALSE)</f>
        <v>R1012</v>
      </c>
      <c r="Q1155">
        <f>VLOOKUP(A1155,Table1[#All],6,FALSE)</f>
        <v>57</v>
      </c>
    </row>
    <row r="1156" spans="1:17" x14ac:dyDescent="0.3">
      <c r="A1156" s="10" t="s">
        <v>1215</v>
      </c>
      <c r="B1156" t="str">
        <f>VLOOKUP(A1156,'Customer Names'!A1155:E3490,5,FALSE)</f>
        <v>Mossler</v>
      </c>
      <c r="C1156">
        <f>VLOOKUP(A1156,'Medical Examinations'!A1155:J3490,2,FALSE)</f>
        <v>49.09</v>
      </c>
      <c r="D1156">
        <f>VLOOKUP(A1156,'Medical Examinations'!A1155:J3490,4,FALSE)</f>
        <v>6.3</v>
      </c>
      <c r="E1156" t="str">
        <f>VLOOKUP(A1156,'Medical Examinations'!A1155:J3490,6,FALSE)</f>
        <v>Yes</v>
      </c>
      <c r="F1156" t="str">
        <f>VLOOKUP(A1156,'Medical Examinations'!A1155:K3490,7,FALSE)</f>
        <v>No</v>
      </c>
      <c r="G1156" t="str">
        <f>VLOOKUP(A1156,'Medical Examinations'!A1155:L3490,8,FALSE)</f>
        <v>No</v>
      </c>
      <c r="H1156">
        <f>VLOOKUP(A1156,'Medical Examinations'!A1155:M3490,9,FALSE)</f>
        <v>0</v>
      </c>
      <c r="I1156" t="str">
        <f>VLOOKUP(A1156,'Medical Examinations'!A1155:N3490,10,FALSE)</f>
        <v>No</v>
      </c>
      <c r="J1156" t="str">
        <f>VLOOKUP(A1156,'Medical Examinations'!A1155:O3490,3,FALSE)</f>
        <v>Obesity</v>
      </c>
      <c r="K1156" t="str">
        <f>VLOOKUP(A1156,'Medical Examinations'!A1155:P3490,5,FALSE)</f>
        <v>Prediabetes</v>
      </c>
      <c r="L1156" t="str">
        <f>VLOOKUP(A1156,Table1[#All],5,FALSE)</f>
        <v>14-Jul-2001</v>
      </c>
      <c r="M1156" s="16">
        <f>VLOOKUP(A1156,Table1[#All],8,FALSE)</f>
        <v>9753.49</v>
      </c>
      <c r="N1156" t="str">
        <f>VLOOKUP(A1156,Table1[#All],9,FALSE)</f>
        <v>tier - 2</v>
      </c>
      <c r="O1156" t="str">
        <f>VLOOKUP(A1156,Table1[#All],10,FALSE)</f>
        <v>tier - 2</v>
      </c>
      <c r="P1156" t="str">
        <f>VLOOKUP(A1156,Table1[#All],12,FALSE)</f>
        <v>R1012</v>
      </c>
      <c r="Q1156">
        <f>VLOOKUP(A1156,Table1[#All],6,FALSE)</f>
        <v>21</v>
      </c>
    </row>
    <row r="1157" spans="1:17" x14ac:dyDescent="0.3">
      <c r="A1157" s="10" t="s">
        <v>1214</v>
      </c>
      <c r="B1157" t="str">
        <f>VLOOKUP(A1157,'Customer Names'!A1156:E3491,5,FALSE)</f>
        <v>Segall</v>
      </c>
      <c r="C1157">
        <f>VLOOKUP(A1157,'Medical Examinations'!A1156:J3491,2,FALSE)</f>
        <v>47.74</v>
      </c>
      <c r="D1157">
        <f>VLOOKUP(A1157,'Medical Examinations'!A1156:J3491,4,FALSE)</f>
        <v>8.0500000000000007</v>
      </c>
      <c r="E1157" t="str">
        <f>VLOOKUP(A1157,'Medical Examinations'!A1156:J3491,6,FALSE)</f>
        <v>Yes</v>
      </c>
      <c r="F1157" t="str">
        <f>VLOOKUP(A1157,'Medical Examinations'!A1156:K3491,7,FALSE)</f>
        <v>No</v>
      </c>
      <c r="G1157" t="str">
        <f>VLOOKUP(A1157,'Medical Examinations'!A1156:L3491,8,FALSE)</f>
        <v>No</v>
      </c>
      <c r="H1157">
        <f>VLOOKUP(A1157,'Medical Examinations'!A1156:M3491,9,FALSE)</f>
        <v>2</v>
      </c>
      <c r="I1157" t="str">
        <f>VLOOKUP(A1157,'Medical Examinations'!A1156:N3491,10,FALSE)</f>
        <v>No</v>
      </c>
      <c r="J1157" t="str">
        <f>VLOOKUP(A1157,'Medical Examinations'!A1156:O3491,3,FALSE)</f>
        <v>Obesity</v>
      </c>
      <c r="K1157" t="str">
        <f>VLOOKUP(A1157,'Medical Examinations'!A1156:P3491,5,FALSE)</f>
        <v>Diabetes</v>
      </c>
      <c r="L1157" t="str">
        <f>VLOOKUP(A1157,Table1[#All],5,FALSE)</f>
        <v>04-Jul-1970</v>
      </c>
      <c r="M1157" s="16">
        <f>VLOOKUP(A1157,Table1[#All],8,FALSE)</f>
        <v>9748.91</v>
      </c>
      <c r="N1157" t="str">
        <f>VLOOKUP(A1157,Table1[#All],9,FALSE)</f>
        <v>tier - 2</v>
      </c>
      <c r="O1157" t="str">
        <f>VLOOKUP(A1157,Table1[#All],10,FALSE)</f>
        <v>tier - 1</v>
      </c>
      <c r="P1157" t="str">
        <f>VLOOKUP(A1157,Table1[#All],12,FALSE)</f>
        <v>R1013</v>
      </c>
      <c r="Q1157">
        <f>VLOOKUP(A1157,Table1[#All],6,FALSE)</f>
        <v>52</v>
      </c>
    </row>
    <row r="1158" spans="1:17" x14ac:dyDescent="0.3">
      <c r="A1158" s="10" t="s">
        <v>1213</v>
      </c>
      <c r="B1158" t="str">
        <f>VLOOKUP(A1158,'Customer Names'!A1157:E3492,5,FALSE)</f>
        <v>Sprieser</v>
      </c>
      <c r="C1158">
        <f>VLOOKUP(A1158,'Medical Examinations'!A1157:J3492,2,FALSE)</f>
        <v>30.2</v>
      </c>
      <c r="D1158">
        <f>VLOOKUP(A1158,'Medical Examinations'!A1157:J3492,4,FALSE)</f>
        <v>9.8800000000000008</v>
      </c>
      <c r="E1158" t="str">
        <f>VLOOKUP(A1158,'Medical Examinations'!A1157:J3492,6,FALSE)</f>
        <v>Yes</v>
      </c>
      <c r="F1158" t="str">
        <f>VLOOKUP(A1158,'Medical Examinations'!A1157:K3492,7,FALSE)</f>
        <v>No</v>
      </c>
      <c r="G1158" t="str">
        <f>VLOOKUP(A1158,'Medical Examinations'!A1157:L3492,8,FALSE)</f>
        <v>No</v>
      </c>
      <c r="H1158">
        <f>VLOOKUP(A1158,'Medical Examinations'!A1157:M3492,9,FALSE)</f>
        <v>2</v>
      </c>
      <c r="I1158" t="str">
        <f>VLOOKUP(A1158,'Medical Examinations'!A1157:N3492,10,FALSE)</f>
        <v>No</v>
      </c>
      <c r="J1158" t="str">
        <f>VLOOKUP(A1158,'Medical Examinations'!A1157:O3492,3,FALSE)</f>
        <v>Obesity</v>
      </c>
      <c r="K1158" t="str">
        <f>VLOOKUP(A1158,'Medical Examinations'!A1157:P3492,5,FALSE)</f>
        <v>Diabetes</v>
      </c>
      <c r="L1158" t="str">
        <f>VLOOKUP(A1158,Table1[#All],5,FALSE)</f>
        <v>18-Aug-1970</v>
      </c>
      <c r="M1158" s="16">
        <f>VLOOKUP(A1158,Table1[#All],8,FALSE)</f>
        <v>9724.5300000000007</v>
      </c>
      <c r="N1158" t="str">
        <f>VLOOKUP(A1158,Table1[#All],9,FALSE)</f>
        <v>tier - 3</v>
      </c>
      <c r="O1158" t="str">
        <f>VLOOKUP(A1158,Table1[#All],10,FALSE)</f>
        <v>tier - 1</v>
      </c>
      <c r="P1158" t="str">
        <f>VLOOKUP(A1158,Table1[#All],12,FALSE)</f>
        <v>R1011</v>
      </c>
      <c r="Q1158">
        <f>VLOOKUP(A1158,Table1[#All],6,FALSE)</f>
        <v>52</v>
      </c>
    </row>
    <row r="1159" spans="1:17" x14ac:dyDescent="0.3">
      <c r="A1159" s="10" t="s">
        <v>1212</v>
      </c>
      <c r="B1159" t="str">
        <f>VLOOKUP(A1159,'Customer Names'!A1158:E3493,5,FALSE)</f>
        <v>Blanco</v>
      </c>
      <c r="C1159">
        <f>VLOOKUP(A1159,'Medical Examinations'!A1158:J3493,2,FALSE)</f>
        <v>33.25</v>
      </c>
      <c r="D1159">
        <f>VLOOKUP(A1159,'Medical Examinations'!A1158:J3493,4,FALSE)</f>
        <v>7.42</v>
      </c>
      <c r="E1159" t="str">
        <f>VLOOKUP(A1159,'Medical Examinations'!A1158:J3493,6,FALSE)</f>
        <v>Yes</v>
      </c>
      <c r="F1159" t="str">
        <f>VLOOKUP(A1159,'Medical Examinations'!A1158:K3493,7,FALSE)</f>
        <v>No</v>
      </c>
      <c r="G1159" t="str">
        <f>VLOOKUP(A1159,'Medical Examinations'!A1158:L3493,8,FALSE)</f>
        <v>No</v>
      </c>
      <c r="H1159">
        <f>VLOOKUP(A1159,'Medical Examinations'!A1158:M3493,9,FALSE)</f>
        <v>2</v>
      </c>
      <c r="I1159" t="str">
        <f>VLOOKUP(A1159,'Medical Examinations'!A1158:N3493,10,FALSE)</f>
        <v>No</v>
      </c>
      <c r="J1159" t="str">
        <f>VLOOKUP(A1159,'Medical Examinations'!A1158:O3493,3,FALSE)</f>
        <v>Obesity</v>
      </c>
      <c r="K1159" t="str">
        <f>VLOOKUP(A1159,'Medical Examinations'!A1158:P3493,5,FALSE)</f>
        <v>Diabetes</v>
      </c>
      <c r="L1159" t="str">
        <f>VLOOKUP(A1159,Table1[#All],5,FALSE)</f>
        <v>12-Sep-1970</v>
      </c>
      <c r="M1159" s="16">
        <f>VLOOKUP(A1159,Table1[#All],8,FALSE)</f>
        <v>9722.77</v>
      </c>
      <c r="N1159" t="str">
        <f>VLOOKUP(A1159,Table1[#All],9,FALSE)</f>
        <v>tier - 3</v>
      </c>
      <c r="O1159" t="str">
        <f>VLOOKUP(A1159,Table1[#All],10,FALSE)</f>
        <v>tier - 1</v>
      </c>
      <c r="P1159" t="str">
        <f>VLOOKUP(A1159,Table1[#All],12,FALSE)</f>
        <v>R1016</v>
      </c>
      <c r="Q1159">
        <f>VLOOKUP(A1159,Table1[#All],6,FALSE)</f>
        <v>52</v>
      </c>
    </row>
    <row r="1160" spans="1:17" x14ac:dyDescent="0.3">
      <c r="A1160" s="10" t="s">
        <v>1211</v>
      </c>
      <c r="B1160" t="str">
        <f>VLOOKUP(A1160,'Customer Names'!A1159:E3494,5,FALSE)</f>
        <v>Sheptock</v>
      </c>
      <c r="C1160">
        <f>VLOOKUP(A1160,'Medical Examinations'!A1159:J3494,2,FALSE)</f>
        <v>26.6</v>
      </c>
      <c r="D1160">
        <f>VLOOKUP(A1160,'Medical Examinations'!A1159:J3494,4,FALSE)</f>
        <v>8.4499999999999993</v>
      </c>
      <c r="E1160" t="str">
        <f>VLOOKUP(A1160,'Medical Examinations'!A1159:J3494,6,FALSE)</f>
        <v>Yes</v>
      </c>
      <c r="F1160" t="str">
        <f>VLOOKUP(A1160,'Medical Examinations'!A1159:K3494,7,FALSE)</f>
        <v>No</v>
      </c>
      <c r="G1160" t="str">
        <f>VLOOKUP(A1160,'Medical Examinations'!A1159:L3494,8,FALSE)</f>
        <v>No</v>
      </c>
      <c r="H1160">
        <f>VLOOKUP(A1160,'Medical Examinations'!A1159:M3494,9,FALSE)</f>
        <v>1</v>
      </c>
      <c r="I1160" t="str">
        <f>VLOOKUP(A1160,'Medical Examinations'!A1159:N3494,10,FALSE)</f>
        <v>No</v>
      </c>
      <c r="J1160" t="str">
        <f>VLOOKUP(A1160,'Medical Examinations'!A1159:O3494,3,FALSE)</f>
        <v>Over Weight</v>
      </c>
      <c r="K1160" t="str">
        <f>VLOOKUP(A1160,'Medical Examinations'!A1159:P3494,5,FALSE)</f>
        <v>Diabetes</v>
      </c>
      <c r="L1160" t="str">
        <f>VLOOKUP(A1160,Table1[#All],5,FALSE)</f>
        <v>27-Jun-1975</v>
      </c>
      <c r="M1160" s="16">
        <f>VLOOKUP(A1160,Table1[#All],8,FALSE)</f>
        <v>9715.84</v>
      </c>
      <c r="N1160" t="str">
        <f>VLOOKUP(A1160,Table1[#All],9,FALSE)</f>
        <v>tier - 2</v>
      </c>
      <c r="O1160" t="str">
        <f>VLOOKUP(A1160,Table1[#All],10,FALSE)</f>
        <v>tier - 1</v>
      </c>
      <c r="P1160" t="str">
        <f>VLOOKUP(A1160,Table1[#All],12,FALSE)</f>
        <v>R1024</v>
      </c>
      <c r="Q1160">
        <f>VLOOKUP(A1160,Table1[#All],6,FALSE)</f>
        <v>47</v>
      </c>
    </row>
    <row r="1161" spans="1:17" x14ac:dyDescent="0.3">
      <c r="A1161" s="10" t="s">
        <v>1210</v>
      </c>
      <c r="B1161" t="str">
        <f>VLOOKUP(A1161,'Customer Names'!A1160:E3495,5,FALSE)</f>
        <v>Chruniak</v>
      </c>
      <c r="C1161">
        <f>VLOOKUP(A1161,'Medical Examinations'!A1160:J3495,2,FALSE)</f>
        <v>26.35</v>
      </c>
      <c r="D1161">
        <f>VLOOKUP(A1161,'Medical Examinations'!A1160:J3495,4,FALSE)</f>
        <v>6.21</v>
      </c>
      <c r="E1161" t="str">
        <f>VLOOKUP(A1161,'Medical Examinations'!A1160:J3495,6,FALSE)</f>
        <v>No</v>
      </c>
      <c r="F1161" t="str">
        <f>VLOOKUP(A1161,'Medical Examinations'!A1160:K3495,7,FALSE)</f>
        <v>No</v>
      </c>
      <c r="G1161" t="str">
        <f>VLOOKUP(A1161,'Medical Examinations'!A1160:L3495,8,FALSE)</f>
        <v>No</v>
      </c>
      <c r="H1161">
        <f>VLOOKUP(A1161,'Medical Examinations'!A1160:M3495,9,FALSE)</f>
        <v>2</v>
      </c>
      <c r="I1161" t="str">
        <f>VLOOKUP(A1161,'Medical Examinations'!A1160:N3495,10,FALSE)</f>
        <v>No</v>
      </c>
      <c r="J1161" t="str">
        <f>VLOOKUP(A1161,'Medical Examinations'!A1160:O3495,3,FALSE)</f>
        <v>Over Weight</v>
      </c>
      <c r="K1161" t="str">
        <f>VLOOKUP(A1161,'Medical Examinations'!A1160:P3495,5,FALSE)</f>
        <v>Prediabetes</v>
      </c>
      <c r="L1161" t="str">
        <f>VLOOKUP(A1161,Table1[#All],5,FALSE)</f>
        <v>10-Jul-1972</v>
      </c>
      <c r="M1161" s="16">
        <f>VLOOKUP(A1161,Table1[#All],8,FALSE)</f>
        <v>9710.7099999999991</v>
      </c>
      <c r="N1161" t="str">
        <f>VLOOKUP(A1161,Table1[#All],9,FALSE)</f>
        <v>tier - 2</v>
      </c>
      <c r="O1161" t="str">
        <f>VLOOKUP(A1161,Table1[#All],10,FALSE)</f>
        <v>tier - 1</v>
      </c>
      <c r="P1161" t="str">
        <f>VLOOKUP(A1161,Table1[#All],12,FALSE)</f>
        <v>R1021</v>
      </c>
      <c r="Q1161">
        <f>VLOOKUP(A1161,Table1[#All],6,FALSE)</f>
        <v>50</v>
      </c>
    </row>
    <row r="1162" spans="1:17" x14ac:dyDescent="0.3">
      <c r="A1162" s="10" t="s">
        <v>1209</v>
      </c>
      <c r="B1162" t="str">
        <f>VLOOKUP(A1162,'Customer Names'!A1161:E3496,5,FALSE)</f>
        <v>Miller</v>
      </c>
      <c r="C1162">
        <f>VLOOKUP(A1162,'Medical Examinations'!A1161:J3496,2,FALSE)</f>
        <v>39.994999999999997</v>
      </c>
      <c r="D1162">
        <f>VLOOKUP(A1162,'Medical Examinations'!A1161:J3496,4,FALSE)</f>
        <v>4.6500000000000004</v>
      </c>
      <c r="E1162" t="str">
        <f>VLOOKUP(A1162,'Medical Examinations'!A1161:J3496,6,FALSE)</f>
        <v>No</v>
      </c>
      <c r="F1162" t="str">
        <f>VLOOKUP(A1162,'Medical Examinations'!A1161:K3496,7,FALSE)</f>
        <v>No</v>
      </c>
      <c r="G1162" t="str">
        <f>VLOOKUP(A1162,'Medical Examinations'!A1161:L3496,8,FALSE)</f>
        <v>No</v>
      </c>
      <c r="H1162">
        <f>VLOOKUP(A1162,'Medical Examinations'!A1161:M3496,9,FALSE)</f>
        <v>0</v>
      </c>
      <c r="I1162" t="str">
        <f>VLOOKUP(A1162,'Medical Examinations'!A1161:N3496,10,FALSE)</f>
        <v>No</v>
      </c>
      <c r="J1162" t="str">
        <f>VLOOKUP(A1162,'Medical Examinations'!A1161:O3496,3,FALSE)</f>
        <v>Obesity</v>
      </c>
      <c r="K1162" t="str">
        <f>VLOOKUP(A1162,'Medical Examinations'!A1161:P3496,5,FALSE)</f>
        <v>Normal</v>
      </c>
      <c r="L1162" t="str">
        <f>VLOOKUP(A1162,Table1[#All],5,FALSE)</f>
        <v>19-Sep-1977</v>
      </c>
      <c r="M1162" s="16">
        <f>VLOOKUP(A1162,Table1[#All],8,FALSE)</f>
        <v>9704.67</v>
      </c>
      <c r="N1162" t="str">
        <f>VLOOKUP(A1162,Table1[#All],9,FALSE)</f>
        <v>tier - 2</v>
      </c>
      <c r="O1162" t="str">
        <f>VLOOKUP(A1162,Table1[#All],10,FALSE)</f>
        <v>tier - 3</v>
      </c>
      <c r="P1162" t="str">
        <f>VLOOKUP(A1162,Table1[#All],12,FALSE)</f>
        <v>R1024</v>
      </c>
      <c r="Q1162">
        <f>VLOOKUP(A1162,Table1[#All],6,FALSE)</f>
        <v>45</v>
      </c>
    </row>
    <row r="1163" spans="1:17" x14ac:dyDescent="0.3">
      <c r="A1163" s="10" t="s">
        <v>1208</v>
      </c>
      <c r="B1163" t="str">
        <f>VLOOKUP(A1163,'Customer Names'!A1162:E3497,5,FALSE)</f>
        <v>Theis</v>
      </c>
      <c r="C1163">
        <f>VLOOKUP(A1163,'Medical Examinations'!A1162:J3497,2,FALSE)</f>
        <v>22.92</v>
      </c>
      <c r="D1163">
        <f>VLOOKUP(A1163,'Medical Examinations'!A1162:J3497,4,FALSE)</f>
        <v>5.87</v>
      </c>
      <c r="E1163" t="str">
        <f>VLOOKUP(A1163,'Medical Examinations'!A1162:J3497,6,FALSE)</f>
        <v>Yes</v>
      </c>
      <c r="F1163" t="str">
        <f>VLOOKUP(A1163,'Medical Examinations'!A1162:K3497,7,FALSE)</f>
        <v>No</v>
      </c>
      <c r="G1163" t="str">
        <f>VLOOKUP(A1163,'Medical Examinations'!A1162:L3497,8,FALSE)</f>
        <v>No</v>
      </c>
      <c r="H1163">
        <f>VLOOKUP(A1163,'Medical Examinations'!A1162:M3497,9,FALSE)</f>
        <v>1</v>
      </c>
      <c r="I1163" t="str">
        <f>VLOOKUP(A1163,'Medical Examinations'!A1162:N3497,10,FALSE)</f>
        <v>No</v>
      </c>
      <c r="J1163" t="str">
        <f>VLOOKUP(A1163,'Medical Examinations'!A1162:O3497,3,FALSE)</f>
        <v>Normal Weight</v>
      </c>
      <c r="K1163" t="str">
        <f>VLOOKUP(A1163,'Medical Examinations'!A1162:P3497,5,FALSE)</f>
        <v>Prediabetes</v>
      </c>
      <c r="L1163" t="str">
        <f>VLOOKUP(A1163,Table1[#All],5,FALSE)</f>
        <v>07-Nov-1964</v>
      </c>
      <c r="M1163" s="16">
        <f>VLOOKUP(A1163,Table1[#All],8,FALSE)</f>
        <v>9698.42</v>
      </c>
      <c r="N1163" t="str">
        <f>VLOOKUP(A1163,Table1[#All],9,FALSE)</f>
        <v>tier - 3</v>
      </c>
      <c r="O1163" t="str">
        <f>VLOOKUP(A1163,Table1[#All],10,FALSE)</f>
        <v>tier - 3</v>
      </c>
      <c r="P1163" t="str">
        <f>VLOOKUP(A1163,Table1[#All],12,FALSE)</f>
        <v>R1013</v>
      </c>
      <c r="Q1163">
        <f>VLOOKUP(A1163,Table1[#All],6,FALSE)</f>
        <v>58</v>
      </c>
    </row>
    <row r="1164" spans="1:17" x14ac:dyDescent="0.3">
      <c r="A1164" s="10" t="s">
        <v>1207</v>
      </c>
      <c r="B1164" t="str">
        <f>VLOOKUP(A1164,'Customer Names'!A1163:E3498,5,FALSE)</f>
        <v>Sadler</v>
      </c>
      <c r="C1164">
        <f>VLOOKUP(A1164,'Medical Examinations'!A1163:J3498,2,FALSE)</f>
        <v>24.78</v>
      </c>
      <c r="D1164">
        <f>VLOOKUP(A1164,'Medical Examinations'!A1163:J3498,4,FALSE)</f>
        <v>4.24</v>
      </c>
      <c r="E1164" t="str">
        <f>VLOOKUP(A1164,'Medical Examinations'!A1163:J3498,6,FALSE)</f>
        <v>Yes</v>
      </c>
      <c r="F1164" t="str">
        <f>VLOOKUP(A1164,'Medical Examinations'!A1163:K3498,7,FALSE)</f>
        <v>No</v>
      </c>
      <c r="G1164" t="str">
        <f>VLOOKUP(A1164,'Medical Examinations'!A1163:L3498,8,FALSE)</f>
        <v>No</v>
      </c>
      <c r="H1164">
        <f>VLOOKUP(A1164,'Medical Examinations'!A1163:M3498,9,FALSE)</f>
        <v>2</v>
      </c>
      <c r="I1164" t="str">
        <f>VLOOKUP(A1164,'Medical Examinations'!A1163:N3498,10,FALSE)</f>
        <v>No</v>
      </c>
      <c r="J1164" t="str">
        <f>VLOOKUP(A1164,'Medical Examinations'!A1163:O3498,3,FALSE)</f>
        <v>Normal Weight</v>
      </c>
      <c r="K1164" t="str">
        <f>VLOOKUP(A1164,'Medical Examinations'!A1163:P3498,5,FALSE)</f>
        <v>Normal</v>
      </c>
      <c r="L1164" t="str">
        <f>VLOOKUP(A1164,Table1[#All],5,FALSE)</f>
        <v>16-Sep-1966</v>
      </c>
      <c r="M1164" s="16">
        <f>VLOOKUP(A1164,Table1[#All],8,FALSE)</f>
        <v>9684.2900000000009</v>
      </c>
      <c r="N1164" t="str">
        <f>VLOOKUP(A1164,Table1[#All],9,FALSE)</f>
        <v>tier - 3</v>
      </c>
      <c r="O1164" t="str">
        <f>VLOOKUP(A1164,Table1[#All],10,FALSE)</f>
        <v>tier - 2</v>
      </c>
      <c r="P1164" t="str">
        <f>VLOOKUP(A1164,Table1[#All],12,FALSE)</f>
        <v>R1013</v>
      </c>
      <c r="Q1164">
        <f>VLOOKUP(A1164,Table1[#All],6,FALSE)</f>
        <v>56</v>
      </c>
    </row>
    <row r="1165" spans="1:17" x14ac:dyDescent="0.3">
      <c r="A1165" s="10" t="s">
        <v>1206</v>
      </c>
      <c r="B1165" t="str">
        <f>VLOOKUP(A1165,'Customer Names'!A1164:E3499,5,FALSE)</f>
        <v>Auger</v>
      </c>
      <c r="C1165">
        <f>VLOOKUP(A1165,'Medical Examinations'!A1164:J3499,2,FALSE)</f>
        <v>34.07</v>
      </c>
      <c r="D1165">
        <f>VLOOKUP(A1165,'Medical Examinations'!A1164:J3499,4,FALSE)</f>
        <v>7.81</v>
      </c>
      <c r="E1165" t="str">
        <f>VLOOKUP(A1165,'Medical Examinations'!A1164:J3499,6,FALSE)</f>
        <v>Yes</v>
      </c>
      <c r="F1165" t="str">
        <f>VLOOKUP(A1165,'Medical Examinations'!A1164:K3499,7,FALSE)</f>
        <v>No</v>
      </c>
      <c r="G1165" t="str">
        <f>VLOOKUP(A1165,'Medical Examinations'!A1164:L3499,8,FALSE)</f>
        <v>No</v>
      </c>
      <c r="H1165">
        <f>VLOOKUP(A1165,'Medical Examinations'!A1164:M3499,9,FALSE)</f>
        <v>0</v>
      </c>
      <c r="I1165" t="str">
        <f>VLOOKUP(A1165,'Medical Examinations'!A1164:N3499,10,FALSE)</f>
        <v>No</v>
      </c>
      <c r="J1165" t="str">
        <f>VLOOKUP(A1165,'Medical Examinations'!A1164:O3499,3,FALSE)</f>
        <v>Obesity</v>
      </c>
      <c r="K1165" t="str">
        <f>VLOOKUP(A1165,'Medical Examinations'!A1164:P3499,5,FALSE)</f>
        <v>Diabetes</v>
      </c>
      <c r="L1165" t="str">
        <f>VLOOKUP(A1165,Table1[#All],5,FALSE)</f>
        <v>08-Aug-1981</v>
      </c>
      <c r="M1165" s="16">
        <f>VLOOKUP(A1165,Table1[#All],8,FALSE)</f>
        <v>9664.34</v>
      </c>
      <c r="N1165" t="str">
        <f>VLOOKUP(A1165,Table1[#All],9,FALSE)</f>
        <v>tier - 2</v>
      </c>
      <c r="O1165" t="str">
        <f>VLOOKUP(A1165,Table1[#All],10,FALSE)</f>
        <v>tier - 3</v>
      </c>
      <c r="P1165" t="str">
        <f>VLOOKUP(A1165,Table1[#All],12,FALSE)</f>
        <v>R1011</v>
      </c>
      <c r="Q1165">
        <f>VLOOKUP(A1165,Table1[#All],6,FALSE)</f>
        <v>41</v>
      </c>
    </row>
    <row r="1166" spans="1:17" x14ac:dyDescent="0.3">
      <c r="A1166" s="10" t="s">
        <v>1205</v>
      </c>
      <c r="B1166" t="str">
        <f>VLOOKUP(A1166,'Customer Names'!A1165:E3500,5,FALSE)</f>
        <v>Steadman</v>
      </c>
      <c r="C1166">
        <f>VLOOKUP(A1166,'Medical Examinations'!A1165:J3500,2,FALSE)</f>
        <v>30.14</v>
      </c>
      <c r="D1166">
        <f>VLOOKUP(A1166,'Medical Examinations'!A1165:J3500,4,FALSE)</f>
        <v>9.85</v>
      </c>
      <c r="E1166" t="str">
        <f>VLOOKUP(A1166,'Medical Examinations'!A1165:J3500,6,FALSE)</f>
        <v>No</v>
      </c>
      <c r="F1166" t="str">
        <f>VLOOKUP(A1166,'Medical Examinations'!A1165:K3500,7,FALSE)</f>
        <v>No</v>
      </c>
      <c r="G1166" t="str">
        <f>VLOOKUP(A1166,'Medical Examinations'!A1165:L3500,8,FALSE)</f>
        <v>No</v>
      </c>
      <c r="H1166">
        <f>VLOOKUP(A1166,'Medical Examinations'!A1165:M3500,9,FALSE)</f>
        <v>0</v>
      </c>
      <c r="I1166" t="str">
        <f>VLOOKUP(A1166,'Medical Examinations'!A1165:N3500,10,FALSE)</f>
        <v>No</v>
      </c>
      <c r="J1166" t="str">
        <f>VLOOKUP(A1166,'Medical Examinations'!A1165:O3500,3,FALSE)</f>
        <v>Obesity</v>
      </c>
      <c r="K1166" t="str">
        <f>VLOOKUP(A1166,'Medical Examinations'!A1165:P3500,5,FALSE)</f>
        <v>Diabetes</v>
      </c>
      <c r="L1166" t="str">
        <f>VLOOKUP(A1166,Table1[#All],5,FALSE)</f>
        <v>08-Jul-1974</v>
      </c>
      <c r="M1166" s="16">
        <f>VLOOKUP(A1166,Table1[#All],8,FALSE)</f>
        <v>9653.81</v>
      </c>
      <c r="N1166" t="str">
        <f>VLOOKUP(A1166,Table1[#All],9,FALSE)</f>
        <v>tier - 2</v>
      </c>
      <c r="O1166" t="str">
        <f>VLOOKUP(A1166,Table1[#All],10,FALSE)</f>
        <v>tier - 2</v>
      </c>
      <c r="P1166" t="str">
        <f>VLOOKUP(A1166,Table1[#All],12,FALSE)</f>
        <v>R1011</v>
      </c>
      <c r="Q1166">
        <f>VLOOKUP(A1166,Table1[#All],6,FALSE)</f>
        <v>48</v>
      </c>
    </row>
    <row r="1167" spans="1:17" x14ac:dyDescent="0.3">
      <c r="A1167" s="10" t="s">
        <v>1204</v>
      </c>
      <c r="B1167" t="str">
        <f>VLOOKUP(A1167,'Customer Names'!A1166:E3501,5,FALSE)</f>
        <v>McCarron</v>
      </c>
      <c r="C1167">
        <f>VLOOKUP(A1167,'Medical Examinations'!A1166:J3501,2,FALSE)</f>
        <v>18.05</v>
      </c>
      <c r="D1167">
        <f>VLOOKUP(A1167,'Medical Examinations'!A1166:J3501,4,FALSE)</f>
        <v>6.94</v>
      </c>
      <c r="E1167" t="str">
        <f>VLOOKUP(A1167,'Medical Examinations'!A1166:J3501,6,FALSE)</f>
        <v>No</v>
      </c>
      <c r="F1167" t="str">
        <f>VLOOKUP(A1167,'Medical Examinations'!A1166:K3501,7,FALSE)</f>
        <v>No</v>
      </c>
      <c r="G1167" t="str">
        <f>VLOOKUP(A1167,'Medical Examinations'!A1166:L3501,8,FALSE)</f>
        <v>No</v>
      </c>
      <c r="H1167">
        <f>VLOOKUP(A1167,'Medical Examinations'!A1166:M3501,9,FALSE)</f>
        <v>0</v>
      </c>
      <c r="I1167" t="str">
        <f>VLOOKUP(A1167,'Medical Examinations'!A1166:N3501,10,FALSE)</f>
        <v>No</v>
      </c>
      <c r="J1167" t="str">
        <f>VLOOKUP(A1167,'Medical Examinations'!A1166:O3501,3,FALSE)</f>
        <v>Under Weight</v>
      </c>
      <c r="K1167" t="str">
        <f>VLOOKUP(A1167,'Medical Examinations'!A1166:P3501,5,FALSE)</f>
        <v>Diabetes</v>
      </c>
      <c r="L1167" t="str">
        <f>VLOOKUP(A1167,Table1[#All],5,FALSE)</f>
        <v>19-Jul-1971</v>
      </c>
      <c r="M1167" s="16">
        <f>VLOOKUP(A1167,Table1[#All],8,FALSE)</f>
        <v>9644.25</v>
      </c>
      <c r="N1167" t="str">
        <f>VLOOKUP(A1167,Table1[#All],9,FALSE)</f>
        <v>tier - 2</v>
      </c>
      <c r="O1167" t="str">
        <f>VLOOKUP(A1167,Table1[#All],10,FALSE)</f>
        <v>tier - 1</v>
      </c>
      <c r="P1167" t="str">
        <f>VLOOKUP(A1167,Table1[#All],12,FALSE)</f>
        <v>R1012</v>
      </c>
      <c r="Q1167">
        <f>VLOOKUP(A1167,Table1[#All],6,FALSE)</f>
        <v>51</v>
      </c>
    </row>
    <row r="1168" spans="1:17" x14ac:dyDescent="0.3">
      <c r="A1168" s="10" t="s">
        <v>1203</v>
      </c>
      <c r="B1168" t="str">
        <f>VLOOKUP(A1168,'Customer Names'!A1167:E3502,5,FALSE)</f>
        <v>Roecker</v>
      </c>
      <c r="C1168">
        <f>VLOOKUP(A1168,'Medical Examinations'!A1167:J3502,2,FALSE)</f>
        <v>37.4</v>
      </c>
      <c r="D1168">
        <f>VLOOKUP(A1168,'Medical Examinations'!A1167:J3502,4,FALSE)</f>
        <v>11.3</v>
      </c>
      <c r="E1168" t="str">
        <f>VLOOKUP(A1168,'Medical Examinations'!A1167:J3502,6,FALSE)</f>
        <v>Yes</v>
      </c>
      <c r="F1168" t="str">
        <f>VLOOKUP(A1168,'Medical Examinations'!A1167:K3502,7,FALSE)</f>
        <v>No</v>
      </c>
      <c r="G1168" t="str">
        <f>VLOOKUP(A1168,'Medical Examinations'!A1167:L3502,8,FALSE)</f>
        <v>No</v>
      </c>
      <c r="H1168">
        <f>VLOOKUP(A1168,'Medical Examinations'!A1167:M3502,9,FALSE)</f>
        <v>2</v>
      </c>
      <c r="I1168" t="str">
        <f>VLOOKUP(A1168,'Medical Examinations'!A1167:N3502,10,FALSE)</f>
        <v>No</v>
      </c>
      <c r="J1168" t="str">
        <f>VLOOKUP(A1168,'Medical Examinations'!A1167:O3502,3,FALSE)</f>
        <v>Obesity</v>
      </c>
      <c r="K1168" t="str">
        <f>VLOOKUP(A1168,'Medical Examinations'!A1167:P3502,5,FALSE)</f>
        <v>Diabetes</v>
      </c>
      <c r="L1168" t="str">
        <f>VLOOKUP(A1168,Table1[#All],5,FALSE)</f>
        <v>30-Sep-1970</v>
      </c>
      <c r="M1168" s="16">
        <f>VLOOKUP(A1168,Table1[#All],8,FALSE)</f>
        <v>9634.5400000000009</v>
      </c>
      <c r="N1168" t="str">
        <f>VLOOKUP(A1168,Table1[#All],9,FALSE)</f>
        <v>tier - 2</v>
      </c>
      <c r="O1168" t="str">
        <f>VLOOKUP(A1168,Table1[#All],10,FALSE)</f>
        <v>tier - 2</v>
      </c>
      <c r="P1168" t="str">
        <f>VLOOKUP(A1168,Table1[#All],12,FALSE)</f>
        <v>R1011</v>
      </c>
      <c r="Q1168">
        <f>VLOOKUP(A1168,Table1[#All],6,FALSE)</f>
        <v>52</v>
      </c>
    </row>
    <row r="1169" spans="1:17" x14ac:dyDescent="0.3">
      <c r="A1169" s="10" t="s">
        <v>1202</v>
      </c>
      <c r="B1169" t="str">
        <f>VLOOKUP(A1169,'Customer Names'!A1168:E3503,5,FALSE)</f>
        <v>Giumarra</v>
      </c>
      <c r="C1169">
        <f>VLOOKUP(A1169,'Medical Examinations'!A1168:J3503,2,FALSE)</f>
        <v>25.75</v>
      </c>
      <c r="D1169">
        <f>VLOOKUP(A1169,'Medical Examinations'!A1168:J3503,4,FALSE)</f>
        <v>9.23</v>
      </c>
      <c r="E1169" t="str">
        <f>VLOOKUP(A1169,'Medical Examinations'!A1168:J3503,6,FALSE)</f>
        <v>No</v>
      </c>
      <c r="F1169" t="str">
        <f>VLOOKUP(A1169,'Medical Examinations'!A1168:K3503,7,FALSE)</f>
        <v>No</v>
      </c>
      <c r="G1169" t="str">
        <f>VLOOKUP(A1169,'Medical Examinations'!A1168:L3503,8,FALSE)</f>
        <v>No</v>
      </c>
      <c r="H1169">
        <f>VLOOKUP(A1169,'Medical Examinations'!A1168:M3503,9,FALSE)</f>
        <v>0</v>
      </c>
      <c r="I1169" t="str">
        <f>VLOOKUP(A1169,'Medical Examinations'!A1168:N3503,10,FALSE)</f>
        <v>No</v>
      </c>
      <c r="J1169" t="str">
        <f>VLOOKUP(A1169,'Medical Examinations'!A1168:O3503,3,FALSE)</f>
        <v>Over Weight</v>
      </c>
      <c r="K1169" t="str">
        <f>VLOOKUP(A1169,'Medical Examinations'!A1168:P3503,5,FALSE)</f>
        <v>Diabetes</v>
      </c>
      <c r="L1169" t="str">
        <f>VLOOKUP(A1169,Table1[#All],5,FALSE)</f>
        <v>22-Jun-1968</v>
      </c>
      <c r="M1169" s="16">
        <f>VLOOKUP(A1169,Table1[#All],8,FALSE)</f>
        <v>9630.91</v>
      </c>
      <c r="N1169" t="str">
        <f>VLOOKUP(A1169,Table1[#All],9,FALSE)</f>
        <v>tier - 3</v>
      </c>
      <c r="O1169" t="str">
        <f>VLOOKUP(A1169,Table1[#All],10,FALSE)</f>
        <v>tier - 2</v>
      </c>
      <c r="P1169" t="str">
        <f>VLOOKUP(A1169,Table1[#All],12,FALSE)</f>
        <v>R1013</v>
      </c>
      <c r="Q1169">
        <f>VLOOKUP(A1169,Table1[#All],6,FALSE)</f>
        <v>54</v>
      </c>
    </row>
    <row r="1170" spans="1:17" x14ac:dyDescent="0.3">
      <c r="A1170" s="10" t="s">
        <v>1201</v>
      </c>
      <c r="B1170" t="str">
        <f>VLOOKUP(A1170,'Customer Names'!A1169:E3504,5,FALSE)</f>
        <v>Peters</v>
      </c>
      <c r="C1170">
        <f>VLOOKUP(A1170,'Medical Examinations'!A1169:J3504,2,FALSE)</f>
        <v>32.299999999999997</v>
      </c>
      <c r="D1170">
        <f>VLOOKUP(A1170,'Medical Examinations'!A1169:J3504,4,FALSE)</f>
        <v>4.37</v>
      </c>
      <c r="E1170" t="str">
        <f>VLOOKUP(A1170,'Medical Examinations'!A1169:J3504,6,FALSE)</f>
        <v>No</v>
      </c>
      <c r="F1170" t="str">
        <f>VLOOKUP(A1170,'Medical Examinations'!A1169:K3504,7,FALSE)</f>
        <v>No</v>
      </c>
      <c r="G1170" t="str">
        <f>VLOOKUP(A1170,'Medical Examinations'!A1169:L3504,8,FALSE)</f>
        <v>No</v>
      </c>
      <c r="H1170">
        <f>VLOOKUP(A1170,'Medical Examinations'!A1169:M3504,9,FALSE)</f>
        <v>2</v>
      </c>
      <c r="I1170" t="str">
        <f>VLOOKUP(A1170,'Medical Examinations'!A1169:N3504,10,FALSE)</f>
        <v>No</v>
      </c>
      <c r="J1170" t="str">
        <f>VLOOKUP(A1170,'Medical Examinations'!A1169:O3504,3,FALSE)</f>
        <v>Obesity</v>
      </c>
      <c r="K1170" t="str">
        <f>VLOOKUP(A1170,'Medical Examinations'!A1169:P3504,5,FALSE)</f>
        <v>Normal</v>
      </c>
      <c r="L1170" t="str">
        <f>VLOOKUP(A1170,Table1[#All],5,FALSE)</f>
        <v>23-Oct-1972</v>
      </c>
      <c r="M1170" s="16">
        <f>VLOOKUP(A1170,Table1[#All],8,FALSE)</f>
        <v>9630.4</v>
      </c>
      <c r="N1170" t="str">
        <f>VLOOKUP(A1170,Table1[#All],9,FALSE)</f>
        <v>tier - 2</v>
      </c>
      <c r="O1170" t="str">
        <f>VLOOKUP(A1170,Table1[#All],10,FALSE)</f>
        <v>tier - 2</v>
      </c>
      <c r="P1170" t="str">
        <f>VLOOKUP(A1170,Table1[#All],12,FALSE)</f>
        <v>R1011</v>
      </c>
      <c r="Q1170">
        <f>VLOOKUP(A1170,Table1[#All],6,FALSE)</f>
        <v>50</v>
      </c>
    </row>
    <row r="1171" spans="1:17" x14ac:dyDescent="0.3">
      <c r="A1171" s="10" t="s">
        <v>1200</v>
      </c>
      <c r="B1171" t="str">
        <f>VLOOKUP(A1171,'Customer Names'!A1170:E3505,5,FALSE)</f>
        <v>Bower</v>
      </c>
      <c r="C1171">
        <f>VLOOKUP(A1171,'Medical Examinations'!A1170:J3505,2,FALSE)</f>
        <v>28.61</v>
      </c>
      <c r="D1171">
        <f>VLOOKUP(A1171,'Medical Examinations'!A1170:J3505,4,FALSE)</f>
        <v>5.76</v>
      </c>
      <c r="E1171" t="str">
        <f>VLOOKUP(A1171,'Medical Examinations'!A1170:J3505,6,FALSE)</f>
        <v>No</v>
      </c>
      <c r="F1171" t="str">
        <f>VLOOKUP(A1171,'Medical Examinations'!A1170:K3505,7,FALSE)</f>
        <v>No</v>
      </c>
      <c r="G1171" t="str">
        <f>VLOOKUP(A1171,'Medical Examinations'!A1170:L3505,8,FALSE)</f>
        <v>Yes</v>
      </c>
      <c r="H1171">
        <f>VLOOKUP(A1171,'Medical Examinations'!A1170:M3505,9,FALSE)</f>
        <v>1</v>
      </c>
      <c r="I1171" t="str">
        <f>VLOOKUP(A1171,'Medical Examinations'!A1170:N3505,10,FALSE)</f>
        <v>No</v>
      </c>
      <c r="J1171" t="str">
        <f>VLOOKUP(A1171,'Medical Examinations'!A1170:O3505,3,FALSE)</f>
        <v>Over Weight</v>
      </c>
      <c r="K1171" t="str">
        <f>VLOOKUP(A1171,'Medical Examinations'!A1170:P3505,5,FALSE)</f>
        <v>Prediabetes</v>
      </c>
      <c r="L1171" t="str">
        <f>VLOOKUP(A1171,Table1[#All],5,FALSE)</f>
        <v>19-Dec-1979</v>
      </c>
      <c r="M1171" s="16">
        <f>VLOOKUP(A1171,Table1[#All],8,FALSE)</f>
        <v>9630.2999999999993</v>
      </c>
      <c r="N1171" t="str">
        <f>VLOOKUP(A1171,Table1[#All],9,FALSE)</f>
        <v>tier - 2</v>
      </c>
      <c r="O1171" t="str">
        <f>VLOOKUP(A1171,Table1[#All],10,FALSE)</f>
        <v>tier - 2</v>
      </c>
      <c r="P1171" t="str">
        <f>VLOOKUP(A1171,Table1[#All],12,FALSE)</f>
        <v>R1021</v>
      </c>
      <c r="Q1171">
        <f>VLOOKUP(A1171,Table1[#All],6,FALSE)</f>
        <v>43</v>
      </c>
    </row>
    <row r="1172" spans="1:17" x14ac:dyDescent="0.3">
      <c r="A1172" s="10" t="s">
        <v>1199</v>
      </c>
      <c r="B1172" t="str">
        <f>VLOOKUP(A1172,'Customer Names'!A1171:E3506,5,FALSE)</f>
        <v>Chen</v>
      </c>
      <c r="C1172">
        <f>VLOOKUP(A1172,'Medical Examinations'!A1171:J3506,2,FALSE)</f>
        <v>45.41</v>
      </c>
      <c r="D1172">
        <f>VLOOKUP(A1172,'Medical Examinations'!A1171:J3506,4,FALSE)</f>
        <v>4.96</v>
      </c>
      <c r="E1172" t="str">
        <f>VLOOKUP(A1172,'Medical Examinations'!A1171:J3506,6,FALSE)</f>
        <v>No</v>
      </c>
      <c r="F1172" t="str">
        <f>VLOOKUP(A1172,'Medical Examinations'!A1171:K3506,7,FALSE)</f>
        <v>No</v>
      </c>
      <c r="G1172" t="str">
        <f>VLOOKUP(A1172,'Medical Examinations'!A1171:L3506,8,FALSE)</f>
        <v>No</v>
      </c>
      <c r="H1172">
        <f>VLOOKUP(A1172,'Medical Examinations'!A1171:M3506,9,FALSE)</f>
        <v>1</v>
      </c>
      <c r="I1172" t="str">
        <f>VLOOKUP(A1172,'Medical Examinations'!A1171:N3506,10,FALSE)</f>
        <v>No</v>
      </c>
      <c r="J1172" t="str">
        <f>VLOOKUP(A1172,'Medical Examinations'!A1171:O3506,3,FALSE)</f>
        <v>Obesity</v>
      </c>
      <c r="K1172" t="str">
        <f>VLOOKUP(A1172,'Medical Examinations'!A1171:P3506,5,FALSE)</f>
        <v>Normal</v>
      </c>
      <c r="L1172" t="str">
        <f>VLOOKUP(A1172,Table1[#All],5,FALSE)</f>
        <v>23-Jun-1998</v>
      </c>
      <c r="M1172" s="16">
        <f>VLOOKUP(A1172,Table1[#All],8,FALSE)</f>
        <v>9628.7900000000009</v>
      </c>
      <c r="N1172" t="str">
        <f>VLOOKUP(A1172,Table1[#All],9,FALSE)</f>
        <v>tier - 2</v>
      </c>
      <c r="O1172" t="str">
        <f>VLOOKUP(A1172,Table1[#All],10,FALSE)</f>
        <v>tier - 2</v>
      </c>
      <c r="P1172" t="str">
        <f>VLOOKUP(A1172,Table1[#All],12,FALSE)</f>
        <v>R1026</v>
      </c>
      <c r="Q1172">
        <f>VLOOKUP(A1172,Table1[#All],6,FALSE)</f>
        <v>24</v>
      </c>
    </row>
    <row r="1173" spans="1:17" x14ac:dyDescent="0.3">
      <c r="A1173" s="10" t="s">
        <v>1198</v>
      </c>
      <c r="B1173" t="str">
        <f>VLOOKUP(A1173,'Customer Names'!A1172:E3507,5,FALSE)</f>
        <v>Capriccioso</v>
      </c>
      <c r="C1173">
        <f>VLOOKUP(A1173,'Medical Examinations'!A1172:J3507,2,FALSE)</f>
        <v>31.2</v>
      </c>
      <c r="D1173">
        <f>VLOOKUP(A1173,'Medical Examinations'!A1172:J3507,4,FALSE)</f>
        <v>11.04</v>
      </c>
      <c r="E1173" t="str">
        <f>VLOOKUP(A1173,'Medical Examinations'!A1172:J3507,6,FALSE)</f>
        <v>Yes</v>
      </c>
      <c r="F1173" t="str">
        <f>VLOOKUP(A1173,'Medical Examinations'!A1172:K3507,7,FALSE)</f>
        <v>No</v>
      </c>
      <c r="G1173" t="str">
        <f>VLOOKUP(A1173,'Medical Examinations'!A1172:L3507,8,FALSE)</f>
        <v>No</v>
      </c>
      <c r="H1173">
        <f>VLOOKUP(A1173,'Medical Examinations'!A1172:M3507,9,FALSE)</f>
        <v>2</v>
      </c>
      <c r="I1173" t="str">
        <f>VLOOKUP(A1173,'Medical Examinations'!A1172:N3507,10,FALSE)</f>
        <v>No</v>
      </c>
      <c r="J1173" t="str">
        <f>VLOOKUP(A1173,'Medical Examinations'!A1172:O3507,3,FALSE)</f>
        <v>Obesity</v>
      </c>
      <c r="K1173" t="str">
        <f>VLOOKUP(A1173,'Medical Examinations'!A1172:P3507,5,FALSE)</f>
        <v>Diabetes</v>
      </c>
      <c r="L1173" t="str">
        <f>VLOOKUP(A1173,Table1[#All],5,FALSE)</f>
        <v>16-Dec-1970</v>
      </c>
      <c r="M1173" s="16">
        <f>VLOOKUP(A1173,Table1[#All],8,FALSE)</f>
        <v>9625.92</v>
      </c>
      <c r="N1173" t="str">
        <f>VLOOKUP(A1173,Table1[#All],9,FALSE)</f>
        <v>tier - 2</v>
      </c>
      <c r="O1173" t="str">
        <f>VLOOKUP(A1173,Table1[#All],10,FALSE)</f>
        <v>tier - 3</v>
      </c>
      <c r="P1173" t="str">
        <f>VLOOKUP(A1173,Table1[#All],12,FALSE)</f>
        <v>R1011</v>
      </c>
      <c r="Q1173">
        <f>VLOOKUP(A1173,Table1[#All],6,FALSE)</f>
        <v>52</v>
      </c>
    </row>
    <row r="1174" spans="1:17" x14ac:dyDescent="0.3">
      <c r="A1174" s="10" t="s">
        <v>1197</v>
      </c>
      <c r="B1174" t="str">
        <f>VLOOKUP(A1174,'Customer Names'!A1173:E3508,5,FALSE)</f>
        <v>Starbuck</v>
      </c>
      <c r="C1174">
        <f>VLOOKUP(A1174,'Medical Examinations'!A1173:J3508,2,FALSE)</f>
        <v>29.83</v>
      </c>
      <c r="D1174">
        <f>VLOOKUP(A1174,'Medical Examinations'!A1173:J3508,4,FALSE)</f>
        <v>7.81</v>
      </c>
      <c r="E1174" t="str">
        <f>VLOOKUP(A1174,'Medical Examinations'!A1173:J3508,6,FALSE)</f>
        <v>Yes</v>
      </c>
      <c r="F1174" t="str">
        <f>VLOOKUP(A1174,'Medical Examinations'!A1173:K3508,7,FALSE)</f>
        <v>No</v>
      </c>
      <c r="G1174" t="str">
        <f>VLOOKUP(A1174,'Medical Examinations'!A1173:L3508,8,FALSE)</f>
        <v>No</v>
      </c>
      <c r="H1174">
        <f>VLOOKUP(A1174,'Medical Examinations'!A1173:M3508,9,FALSE)</f>
        <v>1</v>
      </c>
      <c r="I1174" t="str">
        <f>VLOOKUP(A1174,'Medical Examinations'!A1173:N3508,10,FALSE)</f>
        <v>No</v>
      </c>
      <c r="J1174" t="str">
        <f>VLOOKUP(A1174,'Medical Examinations'!A1173:O3508,3,FALSE)</f>
        <v>Over Weight</v>
      </c>
      <c r="K1174" t="str">
        <f>VLOOKUP(A1174,'Medical Examinations'!A1173:P3508,5,FALSE)</f>
        <v>Diabetes</v>
      </c>
      <c r="L1174" t="str">
        <f>VLOOKUP(A1174,Table1[#All],5,FALSE)</f>
        <v>29-Oct-1975</v>
      </c>
      <c r="M1174" s="16">
        <f>VLOOKUP(A1174,Table1[#All],8,FALSE)</f>
        <v>9620.33</v>
      </c>
      <c r="N1174" t="str">
        <f>VLOOKUP(A1174,Table1[#All],9,FALSE)</f>
        <v>tier - 3</v>
      </c>
      <c r="O1174" t="str">
        <f>VLOOKUP(A1174,Table1[#All],10,FALSE)</f>
        <v>tier - 3</v>
      </c>
      <c r="P1174" t="str">
        <f>VLOOKUP(A1174,Table1[#All],12,FALSE)</f>
        <v>R1012</v>
      </c>
      <c r="Q1174">
        <f>VLOOKUP(A1174,Table1[#All],6,FALSE)</f>
        <v>47</v>
      </c>
    </row>
    <row r="1175" spans="1:17" x14ac:dyDescent="0.3">
      <c r="A1175" s="10" t="s">
        <v>1196</v>
      </c>
      <c r="B1175" t="str">
        <f>VLOOKUP(A1175,'Customer Names'!A1174:E3509,5,FALSE)</f>
        <v>McMahon</v>
      </c>
      <c r="C1175">
        <f>VLOOKUP(A1175,'Medical Examinations'!A1174:J3509,2,FALSE)</f>
        <v>29.06</v>
      </c>
      <c r="D1175">
        <f>VLOOKUP(A1175,'Medical Examinations'!A1174:J3509,4,FALSE)</f>
        <v>4.55</v>
      </c>
      <c r="E1175" t="str">
        <f>VLOOKUP(A1175,'Medical Examinations'!A1174:J3509,6,FALSE)</f>
        <v>No</v>
      </c>
      <c r="F1175" t="str">
        <f>VLOOKUP(A1175,'Medical Examinations'!A1174:K3509,7,FALSE)</f>
        <v>No</v>
      </c>
      <c r="G1175" t="str">
        <f>VLOOKUP(A1175,'Medical Examinations'!A1174:L3509,8,FALSE)</f>
        <v>No</v>
      </c>
      <c r="H1175">
        <f>VLOOKUP(A1175,'Medical Examinations'!A1174:M3509,9,FALSE)</f>
        <v>0</v>
      </c>
      <c r="I1175" t="str">
        <f>VLOOKUP(A1175,'Medical Examinations'!A1174:N3509,10,FALSE)</f>
        <v>No</v>
      </c>
      <c r="J1175" t="str">
        <f>VLOOKUP(A1175,'Medical Examinations'!A1174:O3509,3,FALSE)</f>
        <v>Over Weight</v>
      </c>
      <c r="K1175" t="str">
        <f>VLOOKUP(A1175,'Medical Examinations'!A1174:P3509,5,FALSE)</f>
        <v>Normal</v>
      </c>
      <c r="L1175" t="str">
        <f>VLOOKUP(A1175,Table1[#All],5,FALSE)</f>
        <v>29-Aug-1982</v>
      </c>
      <c r="M1175" s="16">
        <f>VLOOKUP(A1175,Table1[#All],8,FALSE)</f>
        <v>9619.18</v>
      </c>
      <c r="N1175" t="str">
        <f>VLOOKUP(A1175,Table1[#All],9,FALSE)</f>
        <v>tier - 2</v>
      </c>
      <c r="O1175" t="str">
        <f>VLOOKUP(A1175,Table1[#All],10,FALSE)</f>
        <v>tier - 1</v>
      </c>
      <c r="P1175" t="str">
        <f>VLOOKUP(A1175,Table1[#All],12,FALSE)</f>
        <v>R1025</v>
      </c>
      <c r="Q1175">
        <f>VLOOKUP(A1175,Table1[#All],6,FALSE)</f>
        <v>40</v>
      </c>
    </row>
    <row r="1176" spans="1:17" x14ac:dyDescent="0.3">
      <c r="A1176" s="10" t="s">
        <v>1195</v>
      </c>
      <c r="B1176" t="str">
        <f>VLOOKUP(A1176,'Customer Names'!A1175:E3510,5,FALSE)</f>
        <v>Rissell</v>
      </c>
      <c r="C1176">
        <f>VLOOKUP(A1176,'Medical Examinations'!A1175:J3510,2,FALSE)</f>
        <v>27.454999999999998</v>
      </c>
      <c r="D1176">
        <f>VLOOKUP(A1176,'Medical Examinations'!A1175:J3510,4,FALSE)</f>
        <v>6.13</v>
      </c>
      <c r="E1176" t="str">
        <f>VLOOKUP(A1176,'Medical Examinations'!A1175:J3510,6,FALSE)</f>
        <v>No</v>
      </c>
      <c r="F1176" t="str">
        <f>VLOOKUP(A1176,'Medical Examinations'!A1175:K3510,7,FALSE)</f>
        <v>No</v>
      </c>
      <c r="G1176" t="str">
        <f>VLOOKUP(A1176,'Medical Examinations'!A1175:L3510,8,FALSE)</f>
        <v>No</v>
      </c>
      <c r="H1176">
        <f>VLOOKUP(A1176,'Medical Examinations'!A1175:M3510,9,FALSE)</f>
        <v>2</v>
      </c>
      <c r="I1176" t="str">
        <f>VLOOKUP(A1176,'Medical Examinations'!A1175:N3510,10,FALSE)</f>
        <v>No</v>
      </c>
      <c r="J1176" t="str">
        <f>VLOOKUP(A1176,'Medical Examinations'!A1175:O3510,3,FALSE)</f>
        <v>Over Weight</v>
      </c>
      <c r="K1176" t="str">
        <f>VLOOKUP(A1176,'Medical Examinations'!A1175:P3510,5,FALSE)</f>
        <v>Prediabetes</v>
      </c>
      <c r="L1176" t="str">
        <f>VLOOKUP(A1176,Table1[#All],5,FALSE)</f>
        <v>27-Dec-1972</v>
      </c>
      <c r="M1176" s="16">
        <f>VLOOKUP(A1176,Table1[#All],8,FALSE)</f>
        <v>9617.66</v>
      </c>
      <c r="N1176" t="str">
        <f>VLOOKUP(A1176,Table1[#All],9,FALSE)</f>
        <v>tier - 3</v>
      </c>
      <c r="O1176" t="str">
        <f>VLOOKUP(A1176,Table1[#All],10,FALSE)</f>
        <v>tier - 3</v>
      </c>
      <c r="P1176" t="str">
        <f>VLOOKUP(A1176,Table1[#All],12,FALSE)</f>
        <v>R1016</v>
      </c>
      <c r="Q1176">
        <f>VLOOKUP(A1176,Table1[#All],6,FALSE)</f>
        <v>50</v>
      </c>
    </row>
    <row r="1177" spans="1:17" x14ac:dyDescent="0.3">
      <c r="A1177" s="10" t="s">
        <v>1194</v>
      </c>
      <c r="B1177" t="str">
        <f>VLOOKUP(A1177,'Customer Names'!A1176:E3511,5,FALSE)</f>
        <v>Kromroy</v>
      </c>
      <c r="C1177">
        <f>VLOOKUP(A1177,'Medical Examinations'!A1176:J3511,2,FALSE)</f>
        <v>23.01</v>
      </c>
      <c r="D1177">
        <f>VLOOKUP(A1177,'Medical Examinations'!A1176:J3511,4,FALSE)</f>
        <v>6.04</v>
      </c>
      <c r="E1177" t="str">
        <f>VLOOKUP(A1177,'Medical Examinations'!A1176:J3511,6,FALSE)</f>
        <v>Yes</v>
      </c>
      <c r="F1177" t="str">
        <f>VLOOKUP(A1177,'Medical Examinations'!A1176:K3511,7,FALSE)</f>
        <v>No</v>
      </c>
      <c r="G1177" t="str">
        <f>VLOOKUP(A1177,'Medical Examinations'!A1176:L3511,8,FALSE)</f>
        <v>No</v>
      </c>
      <c r="H1177">
        <f>VLOOKUP(A1177,'Medical Examinations'!A1176:M3511,9,FALSE)</f>
        <v>1</v>
      </c>
      <c r="I1177" t="str">
        <f>VLOOKUP(A1177,'Medical Examinations'!A1176:N3511,10,FALSE)</f>
        <v>No</v>
      </c>
      <c r="J1177" t="str">
        <f>VLOOKUP(A1177,'Medical Examinations'!A1176:O3511,3,FALSE)</f>
        <v>Normal Weight</v>
      </c>
      <c r="K1177" t="str">
        <f>VLOOKUP(A1177,'Medical Examinations'!A1176:P3511,5,FALSE)</f>
        <v>Prediabetes</v>
      </c>
      <c r="L1177" t="str">
        <f>VLOOKUP(A1177,Table1[#All],5,FALSE)</f>
        <v>15-Dec-1964</v>
      </c>
      <c r="M1177" s="16">
        <f>VLOOKUP(A1177,Table1[#All],8,FALSE)</f>
        <v>9597.6299999999992</v>
      </c>
      <c r="N1177" t="str">
        <f>VLOOKUP(A1177,Table1[#All],9,FALSE)</f>
        <v>tier - 3</v>
      </c>
      <c r="O1177" t="str">
        <f>VLOOKUP(A1177,Table1[#All],10,FALSE)</f>
        <v>tier - 3</v>
      </c>
      <c r="P1177" t="str">
        <f>VLOOKUP(A1177,Table1[#All],12,FALSE)</f>
        <v>R1013</v>
      </c>
      <c r="Q1177">
        <f>VLOOKUP(A1177,Table1[#All],6,FALSE)</f>
        <v>58</v>
      </c>
    </row>
    <row r="1178" spans="1:17" x14ac:dyDescent="0.3">
      <c r="A1178" s="10" t="s">
        <v>1193</v>
      </c>
      <c r="B1178" t="str">
        <f>VLOOKUP(A1178,'Customer Names'!A1177:E3512,5,FALSE)</f>
        <v>Manfredi</v>
      </c>
      <c r="C1178">
        <f>VLOOKUP(A1178,'Medical Examinations'!A1177:J3512,2,FALSE)</f>
        <v>31.39</v>
      </c>
      <c r="D1178">
        <f>VLOOKUP(A1178,'Medical Examinations'!A1177:J3512,4,FALSE)</f>
        <v>8.85</v>
      </c>
      <c r="E1178" t="str">
        <f>VLOOKUP(A1178,'Medical Examinations'!A1177:J3512,6,FALSE)</f>
        <v>Yes</v>
      </c>
      <c r="F1178" t="str">
        <f>VLOOKUP(A1178,'Medical Examinations'!A1177:K3512,7,FALSE)</f>
        <v>No</v>
      </c>
      <c r="G1178" t="str">
        <f>VLOOKUP(A1178,'Medical Examinations'!A1177:L3512,8,FALSE)</f>
        <v>No</v>
      </c>
      <c r="H1178">
        <f>VLOOKUP(A1178,'Medical Examinations'!A1177:M3512,9,FALSE)</f>
        <v>0</v>
      </c>
      <c r="I1178" t="str">
        <f>VLOOKUP(A1178,'Medical Examinations'!A1177:N3512,10,FALSE)</f>
        <v>No</v>
      </c>
      <c r="J1178" t="str">
        <f>VLOOKUP(A1178,'Medical Examinations'!A1177:O3512,3,FALSE)</f>
        <v>Obesity</v>
      </c>
      <c r="K1178" t="str">
        <f>VLOOKUP(A1178,'Medical Examinations'!A1177:P3512,5,FALSE)</f>
        <v>Diabetes</v>
      </c>
      <c r="L1178" t="str">
        <f>VLOOKUP(A1178,Table1[#All],5,FALSE)</f>
        <v>18-Oct-1981</v>
      </c>
      <c r="M1178" s="16">
        <f>VLOOKUP(A1178,Table1[#All],8,FALSE)</f>
        <v>9584.0400000000009</v>
      </c>
      <c r="N1178" t="str">
        <f>VLOOKUP(A1178,Table1[#All],9,FALSE)</f>
        <v>tier - 2</v>
      </c>
      <c r="O1178" t="str">
        <f>VLOOKUP(A1178,Table1[#All],10,FALSE)</f>
        <v>tier - 1</v>
      </c>
      <c r="P1178" t="str">
        <f>VLOOKUP(A1178,Table1[#All],12,FALSE)</f>
        <v>R1021</v>
      </c>
      <c r="Q1178">
        <f>VLOOKUP(A1178,Table1[#All],6,FALSE)</f>
        <v>41</v>
      </c>
    </row>
    <row r="1179" spans="1:17" x14ac:dyDescent="0.3">
      <c r="A1179" s="10" t="s">
        <v>1192</v>
      </c>
      <c r="B1179" t="str">
        <f>VLOOKUP(A1179,'Customer Names'!A1178:E3513,5,FALSE)</f>
        <v>Manwaring</v>
      </c>
      <c r="C1179">
        <f>VLOOKUP(A1179,'Medical Examinations'!A1178:J3513,2,FALSE)</f>
        <v>34.770000000000003</v>
      </c>
      <c r="D1179">
        <f>VLOOKUP(A1179,'Medical Examinations'!A1178:J3513,4,FALSE)</f>
        <v>10.54</v>
      </c>
      <c r="E1179" t="str">
        <f>VLOOKUP(A1179,'Medical Examinations'!A1178:J3513,6,FALSE)</f>
        <v>No</v>
      </c>
      <c r="F1179" t="str">
        <f>VLOOKUP(A1179,'Medical Examinations'!A1178:K3513,7,FALSE)</f>
        <v>No</v>
      </c>
      <c r="G1179" t="str">
        <f>VLOOKUP(A1179,'Medical Examinations'!A1178:L3513,8,FALSE)</f>
        <v>No</v>
      </c>
      <c r="H1179">
        <f>VLOOKUP(A1179,'Medical Examinations'!A1178:M3513,9,FALSE)</f>
        <v>2</v>
      </c>
      <c r="I1179" t="str">
        <f>VLOOKUP(A1179,'Medical Examinations'!A1178:N3513,10,FALSE)</f>
        <v>No</v>
      </c>
      <c r="J1179" t="str">
        <f>VLOOKUP(A1179,'Medical Examinations'!A1178:O3513,3,FALSE)</f>
        <v>Obesity</v>
      </c>
      <c r="K1179" t="str">
        <f>VLOOKUP(A1179,'Medical Examinations'!A1178:P3513,5,FALSE)</f>
        <v>Diabetes</v>
      </c>
      <c r="L1179" t="str">
        <f>VLOOKUP(A1179,Table1[#All],5,FALSE)</f>
        <v>28-Nov-1973</v>
      </c>
      <c r="M1179" s="16">
        <f>VLOOKUP(A1179,Table1[#All],8,FALSE)</f>
        <v>9583.89</v>
      </c>
      <c r="N1179" t="str">
        <f>VLOOKUP(A1179,Table1[#All],9,FALSE)</f>
        <v>tier - 2</v>
      </c>
      <c r="O1179" t="str">
        <f>VLOOKUP(A1179,Table1[#All],10,FALSE)</f>
        <v>tier - 3</v>
      </c>
      <c r="P1179" t="str">
        <f>VLOOKUP(A1179,Table1[#All],12,FALSE)</f>
        <v>R1012</v>
      </c>
      <c r="Q1179">
        <f>VLOOKUP(A1179,Table1[#All],6,FALSE)</f>
        <v>49</v>
      </c>
    </row>
    <row r="1180" spans="1:17" x14ac:dyDescent="0.3">
      <c r="A1180" s="10" t="s">
        <v>1191</v>
      </c>
      <c r="B1180" t="str">
        <f>VLOOKUP(A1180,'Customer Names'!A1179:E3514,5,FALSE)</f>
        <v>Tomaszewski</v>
      </c>
      <c r="C1180">
        <f>VLOOKUP(A1180,'Medical Examinations'!A1179:J3514,2,FALSE)</f>
        <v>24.48</v>
      </c>
      <c r="D1180">
        <f>VLOOKUP(A1180,'Medical Examinations'!A1179:J3514,4,FALSE)</f>
        <v>4.37</v>
      </c>
      <c r="E1180" t="str">
        <f>VLOOKUP(A1180,'Medical Examinations'!A1179:J3514,6,FALSE)</f>
        <v>Yes</v>
      </c>
      <c r="F1180" t="str">
        <f>VLOOKUP(A1180,'Medical Examinations'!A1179:K3514,7,FALSE)</f>
        <v>No</v>
      </c>
      <c r="G1180" t="str">
        <f>VLOOKUP(A1180,'Medical Examinations'!A1179:L3514,8,FALSE)</f>
        <v>No</v>
      </c>
      <c r="H1180">
        <f>VLOOKUP(A1180,'Medical Examinations'!A1179:M3514,9,FALSE)</f>
        <v>2</v>
      </c>
      <c r="I1180" t="str">
        <f>VLOOKUP(A1180,'Medical Examinations'!A1179:N3514,10,FALSE)</f>
        <v>No</v>
      </c>
      <c r="J1180" t="str">
        <f>VLOOKUP(A1180,'Medical Examinations'!A1179:O3514,3,FALSE)</f>
        <v>Normal Weight</v>
      </c>
      <c r="K1180" t="str">
        <f>VLOOKUP(A1180,'Medical Examinations'!A1179:P3514,5,FALSE)</f>
        <v>Normal</v>
      </c>
      <c r="L1180" t="str">
        <f>VLOOKUP(A1180,Table1[#All],5,FALSE)</f>
        <v>04-Dec-1966</v>
      </c>
      <c r="M1180" s="16">
        <f>VLOOKUP(A1180,Table1[#All],8,FALSE)</f>
        <v>9582.5400000000009</v>
      </c>
      <c r="N1180" t="str">
        <f>VLOOKUP(A1180,Table1[#All],9,FALSE)</f>
        <v>tier - 3</v>
      </c>
      <c r="O1180" t="str">
        <f>VLOOKUP(A1180,Table1[#All],10,FALSE)</f>
        <v>tier - 2</v>
      </c>
      <c r="P1180" t="str">
        <f>VLOOKUP(A1180,Table1[#All],12,FALSE)</f>
        <v>R1013</v>
      </c>
      <c r="Q1180">
        <f>VLOOKUP(A1180,Table1[#All],6,FALSE)</f>
        <v>56</v>
      </c>
    </row>
    <row r="1181" spans="1:17" x14ac:dyDescent="0.3">
      <c r="A1181" s="10" t="s">
        <v>1190</v>
      </c>
      <c r="B1181" t="str">
        <f>VLOOKUP(A1181,'Customer Names'!A1180:E3515,5,FALSE)</f>
        <v>Gannon</v>
      </c>
      <c r="C1181">
        <f>VLOOKUP(A1181,'Medical Examinations'!A1180:J3515,2,FALSE)</f>
        <v>22.61</v>
      </c>
      <c r="D1181">
        <f>VLOOKUP(A1181,'Medical Examinations'!A1180:J3515,4,FALSE)</f>
        <v>9.6300000000000008</v>
      </c>
      <c r="E1181" t="str">
        <f>VLOOKUP(A1181,'Medical Examinations'!A1180:J3515,6,FALSE)</f>
        <v>No</v>
      </c>
      <c r="F1181" t="str">
        <f>VLOOKUP(A1181,'Medical Examinations'!A1180:K3515,7,FALSE)</f>
        <v>No</v>
      </c>
      <c r="G1181" t="str">
        <f>VLOOKUP(A1181,'Medical Examinations'!A1180:L3515,8,FALSE)</f>
        <v>No</v>
      </c>
      <c r="H1181">
        <f>VLOOKUP(A1181,'Medical Examinations'!A1180:M3515,9,FALSE)</f>
        <v>2</v>
      </c>
      <c r="I1181" t="str">
        <f>VLOOKUP(A1181,'Medical Examinations'!A1180:N3515,10,FALSE)</f>
        <v>No</v>
      </c>
      <c r="J1181" t="str">
        <f>VLOOKUP(A1181,'Medical Examinations'!A1180:O3515,3,FALSE)</f>
        <v>Normal Weight</v>
      </c>
      <c r="K1181" t="str">
        <f>VLOOKUP(A1181,'Medical Examinations'!A1180:P3515,5,FALSE)</f>
        <v>Diabetes</v>
      </c>
      <c r="L1181" t="str">
        <f>VLOOKUP(A1181,Table1[#All],5,FALSE)</f>
        <v>01-Dec-1973</v>
      </c>
      <c r="M1181" s="16">
        <f>VLOOKUP(A1181,Table1[#All],8,FALSE)</f>
        <v>9566.99</v>
      </c>
      <c r="N1181" t="str">
        <f>VLOOKUP(A1181,Table1[#All],9,FALSE)</f>
        <v>tier - 2</v>
      </c>
      <c r="O1181" t="str">
        <f>VLOOKUP(A1181,Table1[#All],10,FALSE)</f>
        <v>tier - 1</v>
      </c>
      <c r="P1181" t="str">
        <f>VLOOKUP(A1181,Table1[#All],12,FALSE)</f>
        <v>R1012</v>
      </c>
      <c r="Q1181">
        <f>VLOOKUP(A1181,Table1[#All],6,FALSE)</f>
        <v>49</v>
      </c>
    </row>
    <row r="1182" spans="1:17" x14ac:dyDescent="0.3">
      <c r="A1182" s="10" t="s">
        <v>1189</v>
      </c>
      <c r="B1182" t="str">
        <f>VLOOKUP(A1182,'Customer Names'!A1181:E3516,5,FALSE)</f>
        <v>Frye</v>
      </c>
      <c r="C1182">
        <f>VLOOKUP(A1182,'Medical Examinations'!A1181:J3516,2,FALSE)</f>
        <v>34.299999999999997</v>
      </c>
      <c r="D1182">
        <f>VLOOKUP(A1182,'Medical Examinations'!A1181:J3516,4,FALSE)</f>
        <v>10.37</v>
      </c>
      <c r="E1182" t="str">
        <f>VLOOKUP(A1182,'Medical Examinations'!A1181:J3516,6,FALSE)</f>
        <v>No</v>
      </c>
      <c r="F1182" t="str">
        <f>VLOOKUP(A1182,'Medical Examinations'!A1181:K3516,7,FALSE)</f>
        <v>No</v>
      </c>
      <c r="G1182" t="str">
        <f>VLOOKUP(A1182,'Medical Examinations'!A1181:L3516,8,FALSE)</f>
        <v>No</v>
      </c>
      <c r="H1182">
        <f>VLOOKUP(A1182,'Medical Examinations'!A1181:M3516,9,FALSE)</f>
        <v>0</v>
      </c>
      <c r="I1182" t="str">
        <f>VLOOKUP(A1182,'Medical Examinations'!A1181:N3516,10,FALSE)</f>
        <v>No</v>
      </c>
      <c r="J1182" t="str">
        <f>VLOOKUP(A1182,'Medical Examinations'!A1181:O3516,3,FALSE)</f>
        <v>Obesity</v>
      </c>
      <c r="K1182" t="str">
        <f>VLOOKUP(A1182,'Medical Examinations'!A1181:P3516,5,FALSE)</f>
        <v>Diabetes</v>
      </c>
      <c r="L1182" t="str">
        <f>VLOOKUP(A1182,Table1[#All],5,FALSE)</f>
        <v>14-Aug-1974</v>
      </c>
      <c r="M1182" s="16">
        <f>VLOOKUP(A1182,Table1[#All],8,FALSE)</f>
        <v>9563.0300000000007</v>
      </c>
      <c r="N1182" t="str">
        <f>VLOOKUP(A1182,Table1[#All],9,FALSE)</f>
        <v>tier - 3</v>
      </c>
      <c r="O1182" t="str">
        <f>VLOOKUP(A1182,Table1[#All],10,FALSE)</f>
        <v>tier - 1</v>
      </c>
      <c r="P1182" t="str">
        <f>VLOOKUP(A1182,Table1[#All],12,FALSE)</f>
        <v>R1011</v>
      </c>
      <c r="Q1182">
        <f>VLOOKUP(A1182,Table1[#All],6,FALSE)</f>
        <v>48</v>
      </c>
    </row>
    <row r="1183" spans="1:17" x14ac:dyDescent="0.3">
      <c r="A1183" s="10" t="s">
        <v>1188</v>
      </c>
      <c r="B1183" t="str">
        <f>VLOOKUP(A1183,'Customer Names'!A1182:E3517,5,FALSE)</f>
        <v>Jenkins</v>
      </c>
      <c r="C1183">
        <f>VLOOKUP(A1183,'Medical Examinations'!A1182:J3517,2,FALSE)</f>
        <v>46.09</v>
      </c>
      <c r="D1183">
        <f>VLOOKUP(A1183,'Medical Examinations'!A1182:J3517,4,FALSE)</f>
        <v>5.44</v>
      </c>
      <c r="E1183" t="str">
        <f>VLOOKUP(A1183,'Medical Examinations'!A1182:J3517,6,FALSE)</f>
        <v>No</v>
      </c>
      <c r="F1183" t="str">
        <f>VLOOKUP(A1183,'Medical Examinations'!A1182:K3517,7,FALSE)</f>
        <v>No</v>
      </c>
      <c r="G1183" t="str">
        <f>VLOOKUP(A1183,'Medical Examinations'!A1182:L3517,8,FALSE)</f>
        <v>No</v>
      </c>
      <c r="H1183">
        <f>VLOOKUP(A1183,'Medical Examinations'!A1182:M3517,9,FALSE)</f>
        <v>2</v>
      </c>
      <c r="I1183" t="str">
        <f>VLOOKUP(A1183,'Medical Examinations'!A1182:N3517,10,FALSE)</f>
        <v>No</v>
      </c>
      <c r="J1183" t="str">
        <f>VLOOKUP(A1183,'Medical Examinations'!A1182:O3517,3,FALSE)</f>
        <v>Obesity</v>
      </c>
      <c r="K1183" t="str">
        <f>VLOOKUP(A1183,'Medical Examinations'!A1182:P3517,5,FALSE)</f>
        <v>Normal</v>
      </c>
      <c r="L1183" t="str">
        <f>VLOOKUP(A1183,Table1[#All],5,FALSE)</f>
        <v>22-Sep-1972</v>
      </c>
      <c r="M1183" s="16">
        <f>VLOOKUP(A1183,Table1[#All],8,FALSE)</f>
        <v>9549.57</v>
      </c>
      <c r="N1183" t="str">
        <f>VLOOKUP(A1183,Table1[#All],9,FALSE)</f>
        <v>tier - 2</v>
      </c>
      <c r="O1183" t="str">
        <f>VLOOKUP(A1183,Table1[#All],10,FALSE)</f>
        <v>tier - 1</v>
      </c>
      <c r="P1183" t="str">
        <f>VLOOKUP(A1183,Table1[#All],12,FALSE)</f>
        <v>R1013</v>
      </c>
      <c r="Q1183">
        <f>VLOOKUP(A1183,Table1[#All],6,FALSE)</f>
        <v>50</v>
      </c>
    </row>
    <row r="1184" spans="1:17" x14ac:dyDescent="0.3">
      <c r="A1184" s="10" t="s">
        <v>1187</v>
      </c>
      <c r="B1184" t="str">
        <f>VLOOKUP(A1184,'Customer Names'!A1183:E3518,5,FALSE)</f>
        <v>Currier</v>
      </c>
      <c r="C1184">
        <f>VLOOKUP(A1184,'Medical Examinations'!A1183:J3518,2,FALSE)</f>
        <v>44.744999999999997</v>
      </c>
      <c r="D1184">
        <f>VLOOKUP(A1184,'Medical Examinations'!A1183:J3518,4,FALSE)</f>
        <v>5.19</v>
      </c>
      <c r="E1184" t="str">
        <f>VLOOKUP(A1184,'Medical Examinations'!A1183:J3518,6,FALSE)</f>
        <v>No</v>
      </c>
      <c r="F1184" t="str">
        <f>VLOOKUP(A1184,'Medical Examinations'!A1183:K3518,7,FALSE)</f>
        <v>No</v>
      </c>
      <c r="G1184" t="str">
        <f>VLOOKUP(A1184,'Medical Examinations'!A1183:L3518,8,FALSE)</f>
        <v>No</v>
      </c>
      <c r="H1184">
        <f>VLOOKUP(A1184,'Medical Examinations'!A1183:M3518,9,FALSE)</f>
        <v>2</v>
      </c>
      <c r="I1184" t="str">
        <f>VLOOKUP(A1184,'Medical Examinations'!A1183:N3518,10,FALSE)</f>
        <v>No</v>
      </c>
      <c r="J1184" t="str">
        <f>VLOOKUP(A1184,'Medical Examinations'!A1183:O3518,3,FALSE)</f>
        <v>Obesity</v>
      </c>
      <c r="K1184" t="str">
        <f>VLOOKUP(A1184,'Medical Examinations'!A1183:P3518,5,FALSE)</f>
        <v>Normal</v>
      </c>
      <c r="L1184" t="str">
        <f>VLOOKUP(A1184,Table1[#All],5,FALSE)</f>
        <v>22-Sep-1972</v>
      </c>
      <c r="M1184" s="16">
        <f>VLOOKUP(A1184,Table1[#All],8,FALSE)</f>
        <v>9541.7000000000007</v>
      </c>
      <c r="N1184" t="str">
        <f>VLOOKUP(A1184,Table1[#All],9,FALSE)</f>
        <v>tier - 2</v>
      </c>
      <c r="O1184" t="str">
        <f>VLOOKUP(A1184,Table1[#All],10,FALSE)</f>
        <v>tier - 1</v>
      </c>
      <c r="P1184" t="str">
        <f>VLOOKUP(A1184,Table1[#All],12,FALSE)</f>
        <v>R1024</v>
      </c>
      <c r="Q1184">
        <f>VLOOKUP(A1184,Table1[#All],6,FALSE)</f>
        <v>50</v>
      </c>
    </row>
    <row r="1185" spans="1:17" x14ac:dyDescent="0.3">
      <c r="A1185" s="10" t="s">
        <v>1186</v>
      </c>
      <c r="B1185" t="str">
        <f>VLOOKUP(A1185,'Customer Names'!A1184:E3519,5,FALSE)</f>
        <v>Whittendale</v>
      </c>
      <c r="C1185">
        <f>VLOOKUP(A1185,'Medical Examinations'!A1184:J3519,2,FALSE)</f>
        <v>26.33</v>
      </c>
      <c r="D1185">
        <f>VLOOKUP(A1185,'Medical Examinations'!A1184:J3519,4,FALSE)</f>
        <v>11.8</v>
      </c>
      <c r="E1185" t="str">
        <f>VLOOKUP(A1185,'Medical Examinations'!A1184:J3519,6,FALSE)</f>
        <v>Yes</v>
      </c>
      <c r="F1185" t="str">
        <f>VLOOKUP(A1185,'Medical Examinations'!A1184:K3519,7,FALSE)</f>
        <v>No</v>
      </c>
      <c r="G1185" t="str">
        <f>VLOOKUP(A1185,'Medical Examinations'!A1184:L3519,8,FALSE)</f>
        <v>No</v>
      </c>
      <c r="H1185">
        <f>VLOOKUP(A1185,'Medical Examinations'!A1184:M3519,9,FALSE)</f>
        <v>1</v>
      </c>
      <c r="I1185" t="str">
        <f>VLOOKUP(A1185,'Medical Examinations'!A1184:N3519,10,FALSE)</f>
        <v>No</v>
      </c>
      <c r="J1185" t="str">
        <f>VLOOKUP(A1185,'Medical Examinations'!A1184:O3519,3,FALSE)</f>
        <v>Over Weight</v>
      </c>
      <c r="K1185" t="str">
        <f>VLOOKUP(A1185,'Medical Examinations'!A1184:P3519,5,FALSE)</f>
        <v>Diabetes</v>
      </c>
      <c r="L1185" t="str">
        <f>VLOOKUP(A1185,Table1[#All],5,FALSE)</f>
        <v>28-Jul-1975</v>
      </c>
      <c r="M1185" s="16">
        <f>VLOOKUP(A1185,Table1[#All],8,FALSE)</f>
        <v>9540.17</v>
      </c>
      <c r="N1185" t="str">
        <f>VLOOKUP(A1185,Table1[#All],9,FALSE)</f>
        <v>tier - 2</v>
      </c>
      <c r="O1185" t="str">
        <f>VLOOKUP(A1185,Table1[#All],10,FALSE)</f>
        <v>tier - 2</v>
      </c>
      <c r="P1185" t="str">
        <f>VLOOKUP(A1185,Table1[#All],12,FALSE)</f>
        <v>R1024</v>
      </c>
      <c r="Q1185">
        <f>VLOOKUP(A1185,Table1[#All],6,FALSE)</f>
        <v>47</v>
      </c>
    </row>
    <row r="1186" spans="1:17" x14ac:dyDescent="0.3">
      <c r="A1186" s="10" t="s">
        <v>1185</v>
      </c>
      <c r="B1186" t="str">
        <f>VLOOKUP(A1186,'Customer Names'!A1185:E3520,5,FALSE)</f>
        <v>Rixe</v>
      </c>
      <c r="C1186">
        <f>VLOOKUP(A1186,'Medical Examinations'!A1185:J3520,2,FALSE)</f>
        <v>26.6</v>
      </c>
      <c r="D1186">
        <f>VLOOKUP(A1186,'Medical Examinations'!A1185:J3520,4,FALSE)</f>
        <v>8.3800000000000008</v>
      </c>
      <c r="E1186" t="str">
        <f>VLOOKUP(A1186,'Medical Examinations'!A1185:J3520,6,FALSE)</f>
        <v>No</v>
      </c>
      <c r="F1186" t="str">
        <f>VLOOKUP(A1186,'Medical Examinations'!A1185:K3520,7,FALSE)</f>
        <v>No</v>
      </c>
      <c r="G1186" t="str">
        <f>VLOOKUP(A1186,'Medical Examinations'!A1185:L3520,8,FALSE)</f>
        <v>No</v>
      </c>
      <c r="H1186">
        <f>VLOOKUP(A1186,'Medical Examinations'!A1185:M3520,9,FALSE)</f>
        <v>2</v>
      </c>
      <c r="I1186" t="str">
        <f>VLOOKUP(A1186,'Medical Examinations'!A1185:N3520,10,FALSE)</f>
        <v>No</v>
      </c>
      <c r="J1186" t="str">
        <f>VLOOKUP(A1186,'Medical Examinations'!A1185:O3520,3,FALSE)</f>
        <v>Over Weight</v>
      </c>
      <c r="K1186" t="str">
        <f>VLOOKUP(A1186,'Medical Examinations'!A1185:P3520,5,FALSE)</f>
        <v>Diabetes</v>
      </c>
      <c r="L1186" t="str">
        <f>VLOOKUP(A1186,Table1[#All],5,FALSE)</f>
        <v>21-Dec-1973</v>
      </c>
      <c r="M1186" s="16">
        <f>VLOOKUP(A1186,Table1[#All],8,FALSE)</f>
        <v>9538.65</v>
      </c>
      <c r="N1186" t="str">
        <f>VLOOKUP(A1186,Table1[#All],9,FALSE)</f>
        <v>tier - 2</v>
      </c>
      <c r="O1186" t="str">
        <f>VLOOKUP(A1186,Table1[#All],10,FALSE)</f>
        <v>tier - 3</v>
      </c>
      <c r="P1186" t="str">
        <f>VLOOKUP(A1186,Table1[#All],12,FALSE)</f>
        <v>R1021</v>
      </c>
      <c r="Q1186">
        <f>VLOOKUP(A1186,Table1[#All],6,FALSE)</f>
        <v>49</v>
      </c>
    </row>
    <row r="1187" spans="1:17" x14ac:dyDescent="0.3">
      <c r="A1187" s="10" t="s">
        <v>1184</v>
      </c>
      <c r="B1187" t="str">
        <f>VLOOKUP(A1187,'Customer Names'!A1186:E3521,5,FALSE)</f>
        <v>Ballon-Landa</v>
      </c>
      <c r="C1187">
        <f>VLOOKUP(A1187,'Medical Examinations'!A1186:J3521,2,FALSE)</f>
        <v>27.5</v>
      </c>
      <c r="D1187">
        <f>VLOOKUP(A1187,'Medical Examinations'!A1186:J3521,4,FALSE)</f>
        <v>7.58</v>
      </c>
      <c r="E1187" t="str">
        <f>VLOOKUP(A1187,'Medical Examinations'!A1186:J3521,6,FALSE)</f>
        <v>No</v>
      </c>
      <c r="F1187" t="str">
        <f>VLOOKUP(A1187,'Medical Examinations'!A1186:K3521,7,FALSE)</f>
        <v>No</v>
      </c>
      <c r="G1187" t="str">
        <f>VLOOKUP(A1187,'Medical Examinations'!A1186:L3521,8,FALSE)</f>
        <v>No</v>
      </c>
      <c r="H1187">
        <f>VLOOKUP(A1187,'Medical Examinations'!A1186:M3521,9,FALSE)</f>
        <v>0</v>
      </c>
      <c r="I1187" t="str">
        <f>VLOOKUP(A1187,'Medical Examinations'!A1186:N3521,10,FALSE)</f>
        <v>No</v>
      </c>
      <c r="J1187" t="str">
        <f>VLOOKUP(A1187,'Medical Examinations'!A1186:O3521,3,FALSE)</f>
        <v>Over Weight</v>
      </c>
      <c r="K1187" t="str">
        <f>VLOOKUP(A1187,'Medical Examinations'!A1186:P3521,5,FALSE)</f>
        <v>Diabetes</v>
      </c>
      <c r="L1187" t="str">
        <f>VLOOKUP(A1187,Table1[#All],5,FALSE)</f>
        <v>29-Nov-1971</v>
      </c>
      <c r="M1187" s="16">
        <f>VLOOKUP(A1187,Table1[#All],8,FALSE)</f>
        <v>9528.9</v>
      </c>
      <c r="N1187" t="str">
        <f>VLOOKUP(A1187,Table1[#All],9,FALSE)</f>
        <v>tier - 2</v>
      </c>
      <c r="O1187" t="str">
        <f>VLOOKUP(A1187,Table1[#All],10,FALSE)</f>
        <v>tier - 2</v>
      </c>
      <c r="P1187" t="str">
        <f>VLOOKUP(A1187,Table1[#All],12,FALSE)</f>
        <v>R1011</v>
      </c>
      <c r="Q1187">
        <f>VLOOKUP(A1187,Table1[#All],6,FALSE)</f>
        <v>51</v>
      </c>
    </row>
    <row r="1188" spans="1:17" x14ac:dyDescent="0.3">
      <c r="A1188" s="10" t="s">
        <v>1183</v>
      </c>
      <c r="B1188" t="str">
        <f>VLOOKUP(A1188,'Customer Names'!A1187:E3522,5,FALSE)</f>
        <v>Zaferos</v>
      </c>
      <c r="C1188">
        <f>VLOOKUP(A1188,'Medical Examinations'!A1187:J3522,2,FALSE)</f>
        <v>41.55</v>
      </c>
      <c r="D1188">
        <f>VLOOKUP(A1188,'Medical Examinations'!A1187:J3522,4,FALSE)</f>
        <v>4.6100000000000003</v>
      </c>
      <c r="E1188" t="str">
        <f>VLOOKUP(A1188,'Medical Examinations'!A1187:J3522,6,FALSE)</f>
        <v>No</v>
      </c>
      <c r="F1188" t="str">
        <f>VLOOKUP(A1188,'Medical Examinations'!A1187:K3522,7,FALSE)</f>
        <v>No</v>
      </c>
      <c r="G1188" t="str">
        <f>VLOOKUP(A1188,'Medical Examinations'!A1187:L3522,8,FALSE)</f>
        <v>No</v>
      </c>
      <c r="H1188">
        <f>VLOOKUP(A1188,'Medical Examinations'!A1187:M3522,9,FALSE)</f>
        <v>1</v>
      </c>
      <c r="I1188" t="str">
        <f>VLOOKUP(A1188,'Medical Examinations'!A1187:N3522,10,FALSE)</f>
        <v>No</v>
      </c>
      <c r="J1188" t="str">
        <f>VLOOKUP(A1188,'Medical Examinations'!A1187:O3522,3,FALSE)</f>
        <v>Obesity</v>
      </c>
      <c r="K1188" t="str">
        <f>VLOOKUP(A1188,'Medical Examinations'!A1187:P3522,5,FALSE)</f>
        <v>Normal</v>
      </c>
      <c r="L1188" t="str">
        <f>VLOOKUP(A1188,Table1[#All],5,FALSE)</f>
        <v>22-Aug-1992</v>
      </c>
      <c r="M1188" s="16">
        <f>VLOOKUP(A1188,Table1[#All],8,FALSE)</f>
        <v>9507.68</v>
      </c>
      <c r="N1188" t="str">
        <f>VLOOKUP(A1188,Table1[#All],9,FALSE)</f>
        <v>tier - 2</v>
      </c>
      <c r="O1188" t="str">
        <f>VLOOKUP(A1188,Table1[#All],10,FALSE)</f>
        <v>tier - 1</v>
      </c>
      <c r="P1188" t="str">
        <f>VLOOKUP(A1188,Table1[#All],12,FALSE)</f>
        <v>R1012</v>
      </c>
      <c r="Q1188">
        <f>VLOOKUP(A1188,Table1[#All],6,FALSE)</f>
        <v>30</v>
      </c>
    </row>
    <row r="1189" spans="1:17" x14ac:dyDescent="0.3">
      <c r="A1189" s="10" t="s">
        <v>1182</v>
      </c>
      <c r="B1189" t="str">
        <f>VLOOKUP(A1189,'Customer Names'!A1188:E3523,5,FALSE)</f>
        <v>Jackson</v>
      </c>
      <c r="C1189">
        <f>VLOOKUP(A1189,'Medical Examinations'!A1188:J3523,2,FALSE)</f>
        <v>41.47</v>
      </c>
      <c r="D1189">
        <f>VLOOKUP(A1189,'Medical Examinations'!A1188:J3523,4,FALSE)</f>
        <v>4.7</v>
      </c>
      <c r="E1189" t="str">
        <f>VLOOKUP(A1189,'Medical Examinations'!A1188:J3523,6,FALSE)</f>
        <v>Yes</v>
      </c>
      <c r="F1189" t="str">
        <f>VLOOKUP(A1189,'Medical Examinations'!A1188:K3523,7,FALSE)</f>
        <v>No</v>
      </c>
      <c r="G1189" t="str">
        <f>VLOOKUP(A1189,'Medical Examinations'!A1188:L3523,8,FALSE)</f>
        <v>Yes</v>
      </c>
      <c r="H1189">
        <f>VLOOKUP(A1189,'Medical Examinations'!A1188:M3523,9,FALSE)</f>
        <v>1</v>
      </c>
      <c r="I1189" t="str">
        <f>VLOOKUP(A1189,'Medical Examinations'!A1188:N3523,10,FALSE)</f>
        <v>No</v>
      </c>
      <c r="J1189" t="str">
        <f>VLOOKUP(A1189,'Medical Examinations'!A1188:O3523,3,FALSE)</f>
        <v>Obesity</v>
      </c>
      <c r="K1189" t="str">
        <f>VLOOKUP(A1189,'Medical Examinations'!A1188:P3523,5,FALSE)</f>
        <v>Normal</v>
      </c>
      <c r="L1189" t="str">
        <f>VLOOKUP(A1189,Table1[#All],5,FALSE)</f>
        <v>24-Aug-1969</v>
      </c>
      <c r="M1189" s="16">
        <f>VLOOKUP(A1189,Table1[#All],8,FALSE)</f>
        <v>9504.31</v>
      </c>
      <c r="N1189" t="str">
        <f>VLOOKUP(A1189,Table1[#All],9,FALSE)</f>
        <v>tier - 3</v>
      </c>
      <c r="O1189" t="str">
        <f>VLOOKUP(A1189,Table1[#All],10,FALSE)</f>
        <v>tier - 2</v>
      </c>
      <c r="P1189" t="str">
        <f>VLOOKUP(A1189,Table1[#All],12,FALSE)</f>
        <v>R1013</v>
      </c>
      <c r="Q1189">
        <f>VLOOKUP(A1189,Table1[#All],6,FALSE)</f>
        <v>53</v>
      </c>
    </row>
    <row r="1190" spans="1:17" x14ac:dyDescent="0.3">
      <c r="A1190" s="10" t="s">
        <v>1181</v>
      </c>
      <c r="B1190" t="str">
        <f>VLOOKUP(A1190,'Customer Names'!A1189:E3524,5,FALSE)</f>
        <v>Evans Marke</v>
      </c>
      <c r="C1190">
        <f>VLOOKUP(A1190,'Medical Examinations'!A1189:J3524,2,FALSE)</f>
        <v>24.795000000000002</v>
      </c>
      <c r="D1190">
        <f>VLOOKUP(A1190,'Medical Examinations'!A1189:J3524,4,FALSE)</f>
        <v>6.05</v>
      </c>
      <c r="E1190" t="str">
        <f>VLOOKUP(A1190,'Medical Examinations'!A1189:J3524,6,FALSE)</f>
        <v>Yes</v>
      </c>
      <c r="F1190" t="str">
        <f>VLOOKUP(A1190,'Medical Examinations'!A1189:K3524,7,FALSE)</f>
        <v>No</v>
      </c>
      <c r="G1190" t="str">
        <f>VLOOKUP(A1190,'Medical Examinations'!A1189:L3524,8,FALSE)</f>
        <v>No</v>
      </c>
      <c r="H1190">
        <f>VLOOKUP(A1190,'Medical Examinations'!A1189:M3524,9,FALSE)</f>
        <v>0</v>
      </c>
      <c r="I1190" t="str">
        <f>VLOOKUP(A1190,'Medical Examinations'!A1189:N3524,10,FALSE)</f>
        <v>No</v>
      </c>
      <c r="J1190" t="str">
        <f>VLOOKUP(A1190,'Medical Examinations'!A1189:O3524,3,FALSE)</f>
        <v>Normal Weight</v>
      </c>
      <c r="K1190" t="str">
        <f>VLOOKUP(A1190,'Medical Examinations'!A1189:P3524,5,FALSE)</f>
        <v>Prediabetes</v>
      </c>
      <c r="L1190" t="str">
        <f>VLOOKUP(A1190,Table1[#All],5,FALSE)</f>
        <v>28-Nov-1976</v>
      </c>
      <c r="M1190" s="16">
        <f>VLOOKUP(A1190,Table1[#All],8,FALSE)</f>
        <v>9500.57</v>
      </c>
      <c r="N1190" t="str">
        <f>VLOOKUP(A1190,Table1[#All],9,FALSE)</f>
        <v>tier - 2</v>
      </c>
      <c r="O1190" t="str">
        <f>VLOOKUP(A1190,Table1[#All],10,FALSE)</f>
        <v>tier - 3</v>
      </c>
      <c r="P1190" t="str">
        <f>VLOOKUP(A1190,Table1[#All],12,FALSE)</f>
        <v>R1017</v>
      </c>
      <c r="Q1190">
        <f>VLOOKUP(A1190,Table1[#All],6,FALSE)</f>
        <v>46</v>
      </c>
    </row>
    <row r="1191" spans="1:17" x14ac:dyDescent="0.3">
      <c r="A1191" s="10" t="s">
        <v>1180</v>
      </c>
      <c r="B1191" t="str">
        <f>VLOOKUP(A1191,'Customer Names'!A1190:E3525,5,FALSE)</f>
        <v>Samland</v>
      </c>
      <c r="C1191">
        <f>VLOOKUP(A1191,'Medical Examinations'!A1190:J3525,2,FALSE)</f>
        <v>29.48</v>
      </c>
      <c r="D1191">
        <f>VLOOKUP(A1191,'Medical Examinations'!A1190:J3525,4,FALSE)</f>
        <v>5.63</v>
      </c>
      <c r="E1191" t="str">
        <f>VLOOKUP(A1191,'Medical Examinations'!A1190:J3525,6,FALSE)</f>
        <v>Yes</v>
      </c>
      <c r="F1191" t="str">
        <f>VLOOKUP(A1191,'Medical Examinations'!A1190:K3525,7,FALSE)</f>
        <v>No</v>
      </c>
      <c r="G1191" t="str">
        <f>VLOOKUP(A1191,'Medical Examinations'!A1190:L3525,8,FALSE)</f>
        <v>Yes</v>
      </c>
      <c r="H1191">
        <f>VLOOKUP(A1191,'Medical Examinations'!A1190:M3525,9,FALSE)</f>
        <v>1</v>
      </c>
      <c r="I1191" t="str">
        <f>VLOOKUP(A1191,'Medical Examinations'!A1190:N3525,10,FALSE)</f>
        <v>No</v>
      </c>
      <c r="J1191" t="str">
        <f>VLOOKUP(A1191,'Medical Examinations'!A1190:O3525,3,FALSE)</f>
        <v>Over Weight</v>
      </c>
      <c r="K1191" t="str">
        <f>VLOOKUP(A1191,'Medical Examinations'!A1190:P3525,5,FALSE)</f>
        <v>Normal</v>
      </c>
      <c r="L1191" t="str">
        <f>VLOOKUP(A1191,Table1[#All],5,FALSE)</f>
        <v>04-Jun-1969</v>
      </c>
      <c r="M1191" s="16">
        <f>VLOOKUP(A1191,Table1[#All],8,FALSE)</f>
        <v>9487.64</v>
      </c>
      <c r="N1191" t="str">
        <f>VLOOKUP(A1191,Table1[#All],9,FALSE)</f>
        <v>tier - 2</v>
      </c>
      <c r="O1191" t="str">
        <f>VLOOKUP(A1191,Table1[#All],10,FALSE)</f>
        <v>tier - 2</v>
      </c>
      <c r="P1191" t="str">
        <f>VLOOKUP(A1191,Table1[#All],12,FALSE)</f>
        <v>R1013</v>
      </c>
      <c r="Q1191">
        <f>VLOOKUP(A1191,Table1[#All],6,FALSE)</f>
        <v>54</v>
      </c>
    </row>
    <row r="1192" spans="1:17" x14ac:dyDescent="0.3">
      <c r="A1192" s="10" t="s">
        <v>1179</v>
      </c>
      <c r="B1192" t="str">
        <f>VLOOKUP(A1192,'Customer Names'!A1191:E3526,5,FALSE)</f>
        <v>Shapiro</v>
      </c>
      <c r="C1192">
        <f>VLOOKUP(A1192,'Medical Examinations'!A1191:J3526,2,FALSE)</f>
        <v>28.09</v>
      </c>
      <c r="D1192">
        <f>VLOOKUP(A1192,'Medical Examinations'!A1191:J3526,4,FALSE)</f>
        <v>6.06</v>
      </c>
      <c r="E1192" t="str">
        <f>VLOOKUP(A1192,'Medical Examinations'!A1191:J3526,6,FALSE)</f>
        <v>No</v>
      </c>
      <c r="F1192" t="str">
        <f>VLOOKUP(A1192,'Medical Examinations'!A1191:K3526,7,FALSE)</f>
        <v>No</v>
      </c>
      <c r="G1192" t="str">
        <f>VLOOKUP(A1192,'Medical Examinations'!A1191:L3526,8,FALSE)</f>
        <v>Yes</v>
      </c>
      <c r="H1192">
        <f>VLOOKUP(A1192,'Medical Examinations'!A1191:M3526,9,FALSE)</f>
        <v>1</v>
      </c>
      <c r="I1192" t="str">
        <f>VLOOKUP(A1192,'Medical Examinations'!A1191:N3526,10,FALSE)</f>
        <v>No</v>
      </c>
      <c r="J1192" t="str">
        <f>VLOOKUP(A1192,'Medical Examinations'!A1191:O3526,3,FALSE)</f>
        <v>Over Weight</v>
      </c>
      <c r="K1192" t="str">
        <f>VLOOKUP(A1192,'Medical Examinations'!A1191:P3526,5,FALSE)</f>
        <v>Prediabetes</v>
      </c>
      <c r="L1192" t="str">
        <f>VLOOKUP(A1192,Table1[#All],5,FALSE)</f>
        <v>17-Jul-1979</v>
      </c>
      <c r="M1192" s="16">
        <f>VLOOKUP(A1192,Table1[#All],8,FALSE)</f>
        <v>9453.92</v>
      </c>
      <c r="N1192" t="str">
        <f>VLOOKUP(A1192,Table1[#All],9,FALSE)</f>
        <v>tier - 2</v>
      </c>
      <c r="O1192" t="str">
        <f>VLOOKUP(A1192,Table1[#All],10,FALSE)</f>
        <v>tier - 2</v>
      </c>
      <c r="P1192" t="str">
        <f>VLOOKUP(A1192,Table1[#All],12,FALSE)</f>
        <v>R1021</v>
      </c>
      <c r="Q1192">
        <f>VLOOKUP(A1192,Table1[#All],6,FALSE)</f>
        <v>43</v>
      </c>
    </row>
    <row r="1193" spans="1:17" x14ac:dyDescent="0.3">
      <c r="A1193" s="10" t="s">
        <v>1178</v>
      </c>
      <c r="B1193" t="str">
        <f>VLOOKUP(A1193,'Customer Names'!A1192:E3527,5,FALSE)</f>
        <v>Snitzer</v>
      </c>
      <c r="C1193">
        <f>VLOOKUP(A1193,'Medical Examinations'!A1192:J3527,2,FALSE)</f>
        <v>32.729999999999997</v>
      </c>
      <c r="D1193">
        <f>VLOOKUP(A1193,'Medical Examinations'!A1192:J3527,4,FALSE)</f>
        <v>5.19</v>
      </c>
      <c r="E1193" t="str">
        <f>VLOOKUP(A1193,'Medical Examinations'!A1192:J3527,6,FALSE)</f>
        <v>No</v>
      </c>
      <c r="F1193" t="str">
        <f>VLOOKUP(A1193,'Medical Examinations'!A1192:K3527,7,FALSE)</f>
        <v>No</v>
      </c>
      <c r="G1193" t="str">
        <f>VLOOKUP(A1193,'Medical Examinations'!A1192:L3527,8,FALSE)</f>
        <v>No</v>
      </c>
      <c r="H1193">
        <f>VLOOKUP(A1193,'Medical Examinations'!A1192:M3527,9,FALSE)</f>
        <v>1</v>
      </c>
      <c r="I1193" t="str">
        <f>VLOOKUP(A1193,'Medical Examinations'!A1192:N3527,10,FALSE)</f>
        <v>No</v>
      </c>
      <c r="J1193" t="str">
        <f>VLOOKUP(A1193,'Medical Examinations'!A1192:O3527,3,FALSE)</f>
        <v>Obesity</v>
      </c>
      <c r="K1193" t="str">
        <f>VLOOKUP(A1193,'Medical Examinations'!A1192:P3527,5,FALSE)</f>
        <v>Normal</v>
      </c>
      <c r="L1193" t="str">
        <f>VLOOKUP(A1193,Table1[#All],5,FALSE)</f>
        <v>14-Nov-1987</v>
      </c>
      <c r="M1193" s="16">
        <f>VLOOKUP(A1193,Table1[#All],8,FALSE)</f>
        <v>9448.42</v>
      </c>
      <c r="N1193" t="str">
        <f>VLOOKUP(A1193,Table1[#All],9,FALSE)</f>
        <v>tier - 2</v>
      </c>
      <c r="O1193" t="str">
        <f>VLOOKUP(A1193,Table1[#All],10,FALSE)</f>
        <v>tier - 3</v>
      </c>
      <c r="P1193" t="str">
        <f>VLOOKUP(A1193,Table1[#All],12,FALSE)</f>
        <v>R1021</v>
      </c>
      <c r="Q1193">
        <f>VLOOKUP(A1193,Table1[#All],6,FALSE)</f>
        <v>35</v>
      </c>
    </row>
    <row r="1194" spans="1:17" x14ac:dyDescent="0.3">
      <c r="A1194" s="10" t="s">
        <v>1177</v>
      </c>
      <c r="B1194" t="str">
        <f>VLOOKUP(A1194,'Customer Names'!A1193:E3528,5,FALSE)</f>
        <v>Herra Arroyo</v>
      </c>
      <c r="C1194">
        <f>VLOOKUP(A1194,'Medical Examinations'!A1193:J3528,2,FALSE)</f>
        <v>27.36</v>
      </c>
      <c r="D1194">
        <f>VLOOKUP(A1194,'Medical Examinations'!A1193:J3528,4,FALSE)</f>
        <v>8.9600000000000009</v>
      </c>
      <c r="E1194" t="str">
        <f>VLOOKUP(A1194,'Medical Examinations'!A1193:J3528,6,FALSE)</f>
        <v>No</v>
      </c>
      <c r="F1194" t="str">
        <f>VLOOKUP(A1194,'Medical Examinations'!A1193:K3528,7,FALSE)</f>
        <v>No</v>
      </c>
      <c r="G1194" t="str">
        <f>VLOOKUP(A1194,'Medical Examinations'!A1193:L3528,8,FALSE)</f>
        <v>No</v>
      </c>
      <c r="H1194">
        <f>VLOOKUP(A1194,'Medical Examinations'!A1193:M3528,9,FALSE)</f>
        <v>0</v>
      </c>
      <c r="I1194" t="str">
        <f>VLOOKUP(A1194,'Medical Examinations'!A1193:N3528,10,FALSE)</f>
        <v>No</v>
      </c>
      <c r="J1194" t="str">
        <f>VLOOKUP(A1194,'Medical Examinations'!A1193:O3528,3,FALSE)</f>
        <v>Over Weight</v>
      </c>
      <c r="K1194" t="str">
        <f>VLOOKUP(A1194,'Medical Examinations'!A1193:P3528,5,FALSE)</f>
        <v>Diabetes</v>
      </c>
      <c r="L1194" t="str">
        <f>VLOOKUP(A1194,Table1[#All],5,FALSE)</f>
        <v>08-Jun-1974</v>
      </c>
      <c r="M1194" s="16">
        <f>VLOOKUP(A1194,Table1[#All],8,FALSE)</f>
        <v>9447.3799999999992</v>
      </c>
      <c r="N1194" t="str">
        <f>VLOOKUP(A1194,Table1[#All],9,FALSE)</f>
        <v>tier - 2</v>
      </c>
      <c r="O1194" t="str">
        <f>VLOOKUP(A1194,Table1[#All],10,FALSE)</f>
        <v>tier - 3</v>
      </c>
      <c r="P1194" t="str">
        <f>VLOOKUP(A1194,Table1[#All],12,FALSE)</f>
        <v>R1024</v>
      </c>
      <c r="Q1194">
        <f>VLOOKUP(A1194,Table1[#All],6,FALSE)</f>
        <v>49</v>
      </c>
    </row>
    <row r="1195" spans="1:17" x14ac:dyDescent="0.3">
      <c r="A1195" s="10" t="s">
        <v>1176</v>
      </c>
      <c r="B1195" t="str">
        <f>VLOOKUP(A1195,'Customer Names'!A1194:E3529,5,FALSE)</f>
        <v>Watters</v>
      </c>
      <c r="C1195">
        <f>VLOOKUP(A1195,'Medical Examinations'!A1194:J3529,2,FALSE)</f>
        <v>27.265000000000001</v>
      </c>
      <c r="D1195">
        <f>VLOOKUP(A1195,'Medical Examinations'!A1194:J3529,4,FALSE)</f>
        <v>11.39</v>
      </c>
      <c r="E1195" t="str">
        <f>VLOOKUP(A1195,'Medical Examinations'!A1194:J3529,6,FALSE)</f>
        <v>No</v>
      </c>
      <c r="F1195" t="str">
        <f>VLOOKUP(A1195,'Medical Examinations'!A1194:K3529,7,FALSE)</f>
        <v>No</v>
      </c>
      <c r="G1195" t="str">
        <f>VLOOKUP(A1195,'Medical Examinations'!A1194:L3529,8,FALSE)</f>
        <v>No</v>
      </c>
      <c r="H1195">
        <f>VLOOKUP(A1195,'Medical Examinations'!A1194:M3529,9,FALSE)</f>
        <v>0</v>
      </c>
      <c r="I1195" t="str">
        <f>VLOOKUP(A1195,'Medical Examinations'!A1194:N3529,10,FALSE)</f>
        <v>No</v>
      </c>
      <c r="J1195" t="str">
        <f>VLOOKUP(A1195,'Medical Examinations'!A1194:O3529,3,FALSE)</f>
        <v>Over Weight</v>
      </c>
      <c r="K1195" t="str">
        <f>VLOOKUP(A1195,'Medical Examinations'!A1194:P3529,5,FALSE)</f>
        <v>Diabetes</v>
      </c>
      <c r="L1195" t="str">
        <f>VLOOKUP(A1195,Table1[#All],5,FALSE)</f>
        <v>27-Nov-1974</v>
      </c>
      <c r="M1195" s="16">
        <f>VLOOKUP(A1195,Table1[#All],8,FALSE)</f>
        <v>9447.25</v>
      </c>
      <c r="N1195" t="str">
        <f>VLOOKUP(A1195,Table1[#All],9,FALSE)</f>
        <v>tier - 2</v>
      </c>
      <c r="O1195" t="str">
        <f>VLOOKUP(A1195,Table1[#All],10,FALSE)</f>
        <v>tier - 1</v>
      </c>
      <c r="P1195" t="str">
        <f>VLOOKUP(A1195,Table1[#All],12,FALSE)</f>
        <v>R1024</v>
      </c>
      <c r="Q1195">
        <f>VLOOKUP(A1195,Table1[#All],6,FALSE)</f>
        <v>48</v>
      </c>
    </row>
    <row r="1196" spans="1:17" x14ac:dyDescent="0.3">
      <c r="A1196" s="10" t="s">
        <v>1175</v>
      </c>
      <c r="B1196" t="str">
        <f>VLOOKUP(A1196,'Customer Names'!A1195:E3530,5,FALSE)</f>
        <v>Steele-Belkin</v>
      </c>
      <c r="C1196">
        <f>VLOOKUP(A1196,'Medical Examinations'!A1195:J3530,2,FALSE)</f>
        <v>48.07</v>
      </c>
      <c r="D1196">
        <f>VLOOKUP(A1196,'Medical Examinations'!A1195:J3530,4,FALSE)</f>
        <v>4.0599999999999996</v>
      </c>
      <c r="E1196" t="str">
        <f>VLOOKUP(A1196,'Medical Examinations'!A1195:J3530,6,FALSE)</f>
        <v>Yes</v>
      </c>
      <c r="F1196" t="str">
        <f>VLOOKUP(A1196,'Medical Examinations'!A1195:K3530,7,FALSE)</f>
        <v>No</v>
      </c>
      <c r="G1196" t="str">
        <f>VLOOKUP(A1196,'Medical Examinations'!A1195:L3530,8,FALSE)</f>
        <v>No</v>
      </c>
      <c r="H1196">
        <f>VLOOKUP(A1196,'Medical Examinations'!A1195:M3530,9,FALSE)</f>
        <v>0</v>
      </c>
      <c r="I1196" t="str">
        <f>VLOOKUP(A1196,'Medical Examinations'!A1195:N3530,10,FALSE)</f>
        <v>No</v>
      </c>
      <c r="J1196" t="str">
        <f>VLOOKUP(A1196,'Medical Examinations'!A1195:O3530,3,FALSE)</f>
        <v>Obesity</v>
      </c>
      <c r="K1196" t="str">
        <f>VLOOKUP(A1196,'Medical Examinations'!A1195:P3530,5,FALSE)</f>
        <v>Normal</v>
      </c>
      <c r="L1196" t="str">
        <f>VLOOKUP(A1196,Table1[#All],5,FALSE)</f>
        <v>03-Nov-1976</v>
      </c>
      <c r="M1196" s="16">
        <f>VLOOKUP(A1196,Table1[#All],8,FALSE)</f>
        <v>9432.93</v>
      </c>
      <c r="N1196" t="str">
        <f>VLOOKUP(A1196,Table1[#All],9,FALSE)</f>
        <v>tier - 2</v>
      </c>
      <c r="O1196" t="str">
        <f>VLOOKUP(A1196,Table1[#All],10,FALSE)</f>
        <v>tier - 1</v>
      </c>
      <c r="P1196" t="str">
        <f>VLOOKUP(A1196,Table1[#All],12,FALSE)</f>
        <v>R1024</v>
      </c>
      <c r="Q1196">
        <f>VLOOKUP(A1196,Table1[#All],6,FALSE)</f>
        <v>46</v>
      </c>
    </row>
    <row r="1197" spans="1:17" x14ac:dyDescent="0.3">
      <c r="A1197" s="10" t="s">
        <v>1174</v>
      </c>
      <c r="B1197" t="str">
        <f>VLOOKUP(A1197,'Customer Names'!A1196:E3531,5,FALSE)</f>
        <v>Christensen</v>
      </c>
      <c r="C1197">
        <f>VLOOKUP(A1197,'Medical Examinations'!A1196:J3531,2,FALSE)</f>
        <v>30.8</v>
      </c>
      <c r="D1197">
        <f>VLOOKUP(A1197,'Medical Examinations'!A1196:J3531,4,FALSE)</f>
        <v>5.23</v>
      </c>
      <c r="E1197" t="str">
        <f>VLOOKUP(A1197,'Medical Examinations'!A1196:J3531,6,FALSE)</f>
        <v>Yes</v>
      </c>
      <c r="F1197" t="str">
        <f>VLOOKUP(A1197,'Medical Examinations'!A1196:K3531,7,FALSE)</f>
        <v>No</v>
      </c>
      <c r="G1197" t="str">
        <f>VLOOKUP(A1197,'Medical Examinations'!A1196:L3531,8,FALSE)</f>
        <v>No</v>
      </c>
      <c r="H1197">
        <f>VLOOKUP(A1197,'Medical Examinations'!A1196:M3531,9,FALSE)</f>
        <v>0</v>
      </c>
      <c r="I1197" t="str">
        <f>VLOOKUP(A1197,'Medical Examinations'!A1196:N3531,10,FALSE)</f>
        <v>No</v>
      </c>
      <c r="J1197" t="str">
        <f>VLOOKUP(A1197,'Medical Examinations'!A1196:O3531,3,FALSE)</f>
        <v>Obesity</v>
      </c>
      <c r="K1197" t="str">
        <f>VLOOKUP(A1197,'Medical Examinations'!A1196:P3531,5,FALSE)</f>
        <v>Normal</v>
      </c>
      <c r="L1197" t="str">
        <f>VLOOKUP(A1197,Table1[#All],5,FALSE)</f>
        <v>30-Oct-1976</v>
      </c>
      <c r="M1197" s="16">
        <f>VLOOKUP(A1197,Table1[#All],8,FALSE)</f>
        <v>9414.92</v>
      </c>
      <c r="N1197" t="str">
        <f>VLOOKUP(A1197,Table1[#All],9,FALSE)</f>
        <v>tier - 2</v>
      </c>
      <c r="O1197" t="str">
        <f>VLOOKUP(A1197,Table1[#All],10,FALSE)</f>
        <v>tier - 2</v>
      </c>
      <c r="P1197" t="str">
        <f>VLOOKUP(A1197,Table1[#All],12,FALSE)</f>
        <v>R1011</v>
      </c>
      <c r="Q1197">
        <f>VLOOKUP(A1197,Table1[#All],6,FALSE)</f>
        <v>46</v>
      </c>
    </row>
    <row r="1198" spans="1:17" x14ac:dyDescent="0.3">
      <c r="A1198" s="10" t="s">
        <v>1173</v>
      </c>
      <c r="B1198" t="str">
        <f>VLOOKUP(A1198,'Customer Names'!A1197:E3532,5,FALSE)</f>
        <v>Hodge</v>
      </c>
      <c r="C1198">
        <f>VLOOKUP(A1198,'Medical Examinations'!A1197:J3532,2,FALSE)</f>
        <v>32.299999999999997</v>
      </c>
      <c r="D1198">
        <f>VLOOKUP(A1198,'Medical Examinations'!A1197:J3532,4,FALSE)</f>
        <v>5.05</v>
      </c>
      <c r="E1198" t="str">
        <f>VLOOKUP(A1198,'Medical Examinations'!A1197:J3532,6,FALSE)</f>
        <v>Yes</v>
      </c>
      <c r="F1198" t="str">
        <f>VLOOKUP(A1198,'Medical Examinations'!A1197:K3532,7,FALSE)</f>
        <v>No</v>
      </c>
      <c r="G1198" t="str">
        <f>VLOOKUP(A1198,'Medical Examinations'!A1197:L3532,8,FALSE)</f>
        <v>No</v>
      </c>
      <c r="H1198">
        <f>VLOOKUP(A1198,'Medical Examinations'!A1197:M3532,9,FALSE)</f>
        <v>0</v>
      </c>
      <c r="I1198" t="str">
        <f>VLOOKUP(A1198,'Medical Examinations'!A1197:N3532,10,FALSE)</f>
        <v>No</v>
      </c>
      <c r="J1198" t="str">
        <f>VLOOKUP(A1198,'Medical Examinations'!A1197:O3532,3,FALSE)</f>
        <v>Obesity</v>
      </c>
      <c r="K1198" t="str">
        <f>VLOOKUP(A1198,'Medical Examinations'!A1197:P3532,5,FALSE)</f>
        <v>Normal</v>
      </c>
      <c r="L1198" t="str">
        <f>VLOOKUP(A1198,Table1[#All],5,FALSE)</f>
        <v>17-Oct-1976</v>
      </c>
      <c r="M1198" s="16">
        <f>VLOOKUP(A1198,Table1[#All],8,FALSE)</f>
        <v>9411.01</v>
      </c>
      <c r="N1198" t="str">
        <f>VLOOKUP(A1198,Table1[#All],9,FALSE)</f>
        <v>tier - 2</v>
      </c>
      <c r="O1198" t="str">
        <f>VLOOKUP(A1198,Table1[#All],10,FALSE)</f>
        <v>tier - 3</v>
      </c>
      <c r="P1198" t="str">
        <f>VLOOKUP(A1198,Table1[#All],12,FALSE)</f>
        <v>R1024</v>
      </c>
      <c r="Q1198">
        <f>VLOOKUP(A1198,Table1[#All],6,FALSE)</f>
        <v>46</v>
      </c>
    </row>
    <row r="1199" spans="1:17" x14ac:dyDescent="0.3">
      <c r="A1199" s="10" t="s">
        <v>1172</v>
      </c>
      <c r="B1199" t="str">
        <f>VLOOKUP(A1199,'Customer Names'!A1198:E3533,5,FALSE)</f>
        <v>Rusterholz</v>
      </c>
      <c r="C1199">
        <f>VLOOKUP(A1199,'Medical Examinations'!A1198:J3533,2,FALSE)</f>
        <v>39.700000000000003</v>
      </c>
      <c r="D1199">
        <f>VLOOKUP(A1199,'Medical Examinations'!A1198:J3533,4,FALSE)</f>
        <v>7.34</v>
      </c>
      <c r="E1199" t="str">
        <f>VLOOKUP(A1199,'Medical Examinations'!A1198:J3533,6,FALSE)</f>
        <v>No</v>
      </c>
      <c r="F1199" t="str">
        <f>VLOOKUP(A1199,'Medical Examinations'!A1198:K3533,7,FALSE)</f>
        <v>No</v>
      </c>
      <c r="G1199" t="str">
        <f>VLOOKUP(A1199,'Medical Examinations'!A1198:L3533,8,FALSE)</f>
        <v>No</v>
      </c>
      <c r="H1199">
        <f>VLOOKUP(A1199,'Medical Examinations'!A1198:M3533,9,FALSE)</f>
        <v>0</v>
      </c>
      <c r="I1199" t="str">
        <f>VLOOKUP(A1199,'Medical Examinations'!A1198:N3533,10,FALSE)</f>
        <v>No</v>
      </c>
      <c r="J1199" t="str">
        <f>VLOOKUP(A1199,'Medical Examinations'!A1198:O3533,3,FALSE)</f>
        <v>Obesity</v>
      </c>
      <c r="K1199" t="str">
        <f>VLOOKUP(A1199,'Medical Examinations'!A1198:P3533,5,FALSE)</f>
        <v>Diabetes</v>
      </c>
      <c r="L1199" t="str">
        <f>VLOOKUP(A1199,Table1[#All],5,FALSE)</f>
        <v>20-Oct-1971</v>
      </c>
      <c r="M1199" s="16">
        <f>VLOOKUP(A1199,Table1[#All],8,FALSE)</f>
        <v>9391.35</v>
      </c>
      <c r="N1199" t="str">
        <f>VLOOKUP(A1199,Table1[#All],9,FALSE)</f>
        <v>tier - 3</v>
      </c>
      <c r="O1199" t="str">
        <f>VLOOKUP(A1199,Table1[#All],10,FALSE)</f>
        <v>tier - 3</v>
      </c>
      <c r="P1199" t="str">
        <f>VLOOKUP(A1199,Table1[#All],12,FALSE)</f>
        <v>R1011</v>
      </c>
      <c r="Q1199">
        <f>VLOOKUP(A1199,Table1[#All],6,FALSE)</f>
        <v>51</v>
      </c>
    </row>
    <row r="1200" spans="1:17" x14ac:dyDescent="0.3">
      <c r="A1200" s="10" t="s">
        <v>1171</v>
      </c>
      <c r="B1200" t="str">
        <f>VLOOKUP(A1200,'Customer Names'!A1199:E3534,5,FALSE)</f>
        <v>Lafrance</v>
      </c>
      <c r="C1200">
        <f>VLOOKUP(A1200,'Medical Examinations'!A1199:J3534,2,FALSE)</f>
        <v>35.97</v>
      </c>
      <c r="D1200">
        <f>VLOOKUP(A1200,'Medical Examinations'!A1199:J3534,4,FALSE)</f>
        <v>8.1300000000000008</v>
      </c>
      <c r="E1200" t="str">
        <f>VLOOKUP(A1200,'Medical Examinations'!A1199:J3534,6,FALSE)</f>
        <v>No</v>
      </c>
      <c r="F1200" t="str">
        <f>VLOOKUP(A1200,'Medical Examinations'!A1199:K3534,7,FALSE)</f>
        <v>No</v>
      </c>
      <c r="G1200" t="str">
        <f>VLOOKUP(A1200,'Medical Examinations'!A1199:L3534,8,FALSE)</f>
        <v>No</v>
      </c>
      <c r="H1200">
        <f>VLOOKUP(A1200,'Medical Examinations'!A1199:M3534,9,FALSE)</f>
        <v>0</v>
      </c>
      <c r="I1200" t="str">
        <f>VLOOKUP(A1200,'Medical Examinations'!A1199:N3534,10,FALSE)</f>
        <v>No</v>
      </c>
      <c r="J1200" t="str">
        <f>VLOOKUP(A1200,'Medical Examinations'!A1199:O3534,3,FALSE)</f>
        <v>Obesity</v>
      </c>
      <c r="K1200" t="str">
        <f>VLOOKUP(A1200,'Medical Examinations'!A1199:P3534,5,FALSE)</f>
        <v>Diabetes</v>
      </c>
      <c r="L1200" t="str">
        <f>VLOOKUP(A1200,Table1[#All],5,FALSE)</f>
        <v>29-Dec-1971</v>
      </c>
      <c r="M1200" s="16">
        <f>VLOOKUP(A1200,Table1[#All],8,FALSE)</f>
        <v>9386.16</v>
      </c>
      <c r="N1200" t="str">
        <f>VLOOKUP(A1200,Table1[#All],9,FALSE)</f>
        <v>tier - 3</v>
      </c>
      <c r="O1200" t="str">
        <f>VLOOKUP(A1200,Table1[#All],10,FALSE)</f>
        <v>tier - 2</v>
      </c>
      <c r="P1200" t="str">
        <f>VLOOKUP(A1200,Table1[#All],12,FALSE)</f>
        <v>R1013</v>
      </c>
      <c r="Q1200">
        <f>VLOOKUP(A1200,Table1[#All],6,FALSE)</f>
        <v>51</v>
      </c>
    </row>
    <row r="1201" spans="1:17" x14ac:dyDescent="0.3">
      <c r="A1201" s="10" t="s">
        <v>1170</v>
      </c>
      <c r="B1201" t="str">
        <f>VLOOKUP(A1201,'Customer Names'!A1200:E3535,5,FALSE)</f>
        <v>Hallis</v>
      </c>
      <c r="C1201">
        <f>VLOOKUP(A1201,'Medical Examinations'!A1200:J3535,2,FALSE)</f>
        <v>25.86</v>
      </c>
      <c r="D1201">
        <f>VLOOKUP(A1201,'Medical Examinations'!A1200:J3535,4,FALSE)</f>
        <v>6.68</v>
      </c>
      <c r="E1201" t="str">
        <f>VLOOKUP(A1201,'Medical Examinations'!A1200:J3535,6,FALSE)</f>
        <v>Yes</v>
      </c>
      <c r="F1201" t="str">
        <f>VLOOKUP(A1201,'Medical Examinations'!A1200:K3535,7,FALSE)</f>
        <v>No</v>
      </c>
      <c r="G1201" t="str">
        <f>VLOOKUP(A1201,'Medical Examinations'!A1200:L3535,8,FALSE)</f>
        <v>No</v>
      </c>
      <c r="H1201">
        <f>VLOOKUP(A1201,'Medical Examinations'!A1200:M3535,9,FALSE)</f>
        <v>1</v>
      </c>
      <c r="I1201" t="str">
        <f>VLOOKUP(A1201,'Medical Examinations'!A1200:N3535,10,FALSE)</f>
        <v>No</v>
      </c>
      <c r="J1201" t="str">
        <f>VLOOKUP(A1201,'Medical Examinations'!A1200:O3535,3,FALSE)</f>
        <v>Over Weight</v>
      </c>
      <c r="K1201" t="str">
        <f>VLOOKUP(A1201,'Medical Examinations'!A1200:P3535,5,FALSE)</f>
        <v>Diabetes</v>
      </c>
      <c r="L1201" t="str">
        <f>VLOOKUP(A1201,Table1[#All],5,FALSE)</f>
        <v>02-Dec-1975</v>
      </c>
      <c r="M1201" s="16">
        <f>VLOOKUP(A1201,Table1[#All],8,FALSE)</f>
        <v>9380.75</v>
      </c>
      <c r="N1201" t="str">
        <f>VLOOKUP(A1201,Table1[#All],9,FALSE)</f>
        <v>tier - 2</v>
      </c>
      <c r="O1201" t="str">
        <f>VLOOKUP(A1201,Table1[#All],10,FALSE)</f>
        <v>tier - 2</v>
      </c>
      <c r="P1201" t="str">
        <f>VLOOKUP(A1201,Table1[#All],12,FALSE)</f>
        <v>R1024</v>
      </c>
      <c r="Q1201">
        <f>VLOOKUP(A1201,Table1[#All],6,FALSE)</f>
        <v>47</v>
      </c>
    </row>
    <row r="1202" spans="1:17" x14ac:dyDescent="0.3">
      <c r="A1202" s="10" t="s">
        <v>1169</v>
      </c>
      <c r="B1202" t="str">
        <f>VLOOKUP(A1202,'Customer Names'!A1201:E3536,5,FALSE)</f>
        <v>Marshall</v>
      </c>
      <c r="C1202">
        <f>VLOOKUP(A1202,'Medical Examinations'!A1201:J3536,2,FALSE)</f>
        <v>30.03</v>
      </c>
      <c r="D1202">
        <f>VLOOKUP(A1202,'Medical Examinations'!A1201:J3536,4,FALSE)</f>
        <v>11.51</v>
      </c>
      <c r="E1202" t="str">
        <f>VLOOKUP(A1202,'Medical Examinations'!A1201:J3536,6,FALSE)</f>
        <v>No</v>
      </c>
      <c r="F1202" t="str">
        <f>VLOOKUP(A1202,'Medical Examinations'!A1201:K3536,7,FALSE)</f>
        <v>No</v>
      </c>
      <c r="G1202" t="str">
        <f>VLOOKUP(A1202,'Medical Examinations'!A1201:L3536,8,FALSE)</f>
        <v>No</v>
      </c>
      <c r="H1202">
        <f>VLOOKUP(A1202,'Medical Examinations'!A1201:M3536,9,FALSE)</f>
        <v>0</v>
      </c>
      <c r="I1202" t="str">
        <f>VLOOKUP(A1202,'Medical Examinations'!A1201:N3536,10,FALSE)</f>
        <v>No</v>
      </c>
      <c r="J1202" t="str">
        <f>VLOOKUP(A1202,'Medical Examinations'!A1201:O3536,3,FALSE)</f>
        <v>Obesity</v>
      </c>
      <c r="K1202" t="str">
        <f>VLOOKUP(A1202,'Medical Examinations'!A1201:P3536,5,FALSE)</f>
        <v>Diabetes</v>
      </c>
      <c r="L1202" t="str">
        <f>VLOOKUP(A1202,Table1[#All],5,FALSE)</f>
        <v>26-Nov-1971</v>
      </c>
      <c r="M1202" s="16">
        <f>VLOOKUP(A1202,Table1[#All],8,FALSE)</f>
        <v>9377.9</v>
      </c>
      <c r="N1202" t="str">
        <f>VLOOKUP(A1202,Table1[#All],9,FALSE)</f>
        <v>tier - 2</v>
      </c>
      <c r="O1202" t="str">
        <f>VLOOKUP(A1202,Table1[#All],10,FALSE)</f>
        <v>tier - 1</v>
      </c>
      <c r="P1202" t="str">
        <f>VLOOKUP(A1202,Table1[#All],12,FALSE)</f>
        <v>R1013</v>
      </c>
      <c r="Q1202">
        <f>VLOOKUP(A1202,Table1[#All],6,FALSE)</f>
        <v>51</v>
      </c>
    </row>
    <row r="1203" spans="1:17" x14ac:dyDescent="0.3">
      <c r="A1203" s="10" t="s">
        <v>1168</v>
      </c>
      <c r="B1203" t="str">
        <f>VLOOKUP(A1203,'Customer Names'!A1202:E3537,5,FALSE)</f>
        <v>Salowitz</v>
      </c>
      <c r="C1203">
        <f>VLOOKUP(A1203,'Medical Examinations'!A1202:J3537,2,FALSE)</f>
        <v>25.76</v>
      </c>
      <c r="D1203">
        <f>VLOOKUP(A1203,'Medical Examinations'!A1202:J3537,4,FALSE)</f>
        <v>6.02</v>
      </c>
      <c r="E1203" t="str">
        <f>VLOOKUP(A1203,'Medical Examinations'!A1202:J3537,6,FALSE)</f>
        <v>Yes</v>
      </c>
      <c r="F1203" t="str">
        <f>VLOOKUP(A1203,'Medical Examinations'!A1202:K3537,7,FALSE)</f>
        <v>No</v>
      </c>
      <c r="G1203" t="str">
        <f>VLOOKUP(A1203,'Medical Examinations'!A1202:L3537,8,FALSE)</f>
        <v>Yes</v>
      </c>
      <c r="H1203">
        <f>VLOOKUP(A1203,'Medical Examinations'!A1202:M3537,9,FALSE)</f>
        <v>1</v>
      </c>
      <c r="I1203" t="str">
        <f>VLOOKUP(A1203,'Medical Examinations'!A1202:N3537,10,FALSE)</f>
        <v>No</v>
      </c>
      <c r="J1203" t="str">
        <f>VLOOKUP(A1203,'Medical Examinations'!A1202:O3537,3,FALSE)</f>
        <v>Over Weight</v>
      </c>
      <c r="K1203" t="str">
        <f>VLOOKUP(A1203,'Medical Examinations'!A1202:P3537,5,FALSE)</f>
        <v>Prediabetes</v>
      </c>
      <c r="L1203" t="str">
        <f>VLOOKUP(A1203,Table1[#All],5,FALSE)</f>
        <v>24-Nov-1969</v>
      </c>
      <c r="M1203" s="16">
        <f>VLOOKUP(A1203,Table1[#All],8,FALSE)</f>
        <v>9377.4500000000007</v>
      </c>
      <c r="N1203" t="str">
        <f>VLOOKUP(A1203,Table1[#All],9,FALSE)</f>
        <v>tier - 2</v>
      </c>
      <c r="O1203" t="str">
        <f>VLOOKUP(A1203,Table1[#All],10,FALSE)</f>
        <v>tier - 3</v>
      </c>
      <c r="P1203" t="str">
        <f>VLOOKUP(A1203,Table1[#All],12,FALSE)</f>
        <v>R1013</v>
      </c>
      <c r="Q1203">
        <f>VLOOKUP(A1203,Table1[#All],6,FALSE)</f>
        <v>53</v>
      </c>
    </row>
    <row r="1204" spans="1:17" x14ac:dyDescent="0.3">
      <c r="A1204" s="10" t="s">
        <v>1167</v>
      </c>
      <c r="B1204" t="str">
        <f>VLOOKUP(A1204,'Customer Names'!A1203:E3538,5,FALSE)</f>
        <v>Blake</v>
      </c>
      <c r="C1204">
        <f>VLOOKUP(A1204,'Medical Examinations'!A1203:J3538,2,FALSE)</f>
        <v>22.42</v>
      </c>
      <c r="D1204">
        <f>VLOOKUP(A1204,'Medical Examinations'!A1203:J3538,4,FALSE)</f>
        <v>7.96</v>
      </c>
      <c r="E1204" t="str">
        <f>VLOOKUP(A1204,'Medical Examinations'!A1203:J3538,6,FALSE)</f>
        <v>No</v>
      </c>
      <c r="F1204" t="str">
        <f>VLOOKUP(A1204,'Medical Examinations'!A1203:K3538,7,FALSE)</f>
        <v>No</v>
      </c>
      <c r="G1204" t="str">
        <f>VLOOKUP(A1204,'Medical Examinations'!A1203:L3538,8,FALSE)</f>
        <v>No</v>
      </c>
      <c r="H1204">
        <f>VLOOKUP(A1204,'Medical Examinations'!A1203:M3538,9,FALSE)</f>
        <v>0</v>
      </c>
      <c r="I1204" t="str">
        <f>VLOOKUP(A1204,'Medical Examinations'!A1203:N3538,10,FALSE)</f>
        <v>No</v>
      </c>
      <c r="J1204" t="str">
        <f>VLOOKUP(A1204,'Medical Examinations'!A1203:O3538,3,FALSE)</f>
        <v>Normal Weight</v>
      </c>
      <c r="K1204" t="str">
        <f>VLOOKUP(A1204,'Medical Examinations'!A1203:P3538,5,FALSE)</f>
        <v>Diabetes</v>
      </c>
      <c r="L1204" t="str">
        <f>VLOOKUP(A1204,Table1[#All],5,FALSE)</f>
        <v>08-Oct-1971</v>
      </c>
      <c r="M1204" s="16">
        <f>VLOOKUP(A1204,Table1[#All],8,FALSE)</f>
        <v>9361.33</v>
      </c>
      <c r="N1204" t="str">
        <f>VLOOKUP(A1204,Table1[#All],9,FALSE)</f>
        <v>tier - 3</v>
      </c>
      <c r="O1204" t="str">
        <f>VLOOKUP(A1204,Table1[#All],10,FALSE)</f>
        <v>tier - 1</v>
      </c>
      <c r="P1204" t="str">
        <f>VLOOKUP(A1204,Table1[#All],12,FALSE)</f>
        <v>R1016</v>
      </c>
      <c r="Q1204">
        <f>VLOOKUP(A1204,Table1[#All],6,FALSE)</f>
        <v>51</v>
      </c>
    </row>
    <row r="1205" spans="1:17" x14ac:dyDescent="0.3">
      <c r="A1205" s="10" t="s">
        <v>1166</v>
      </c>
      <c r="B1205" t="str">
        <f>VLOOKUP(A1205,'Customer Names'!A1204:E3539,5,FALSE)</f>
        <v>Langerak</v>
      </c>
      <c r="C1205">
        <f>VLOOKUP(A1205,'Medical Examinations'!A1204:J3539,2,FALSE)</f>
        <v>33.18</v>
      </c>
      <c r="D1205">
        <f>VLOOKUP(A1205,'Medical Examinations'!A1204:J3539,4,FALSE)</f>
        <v>6.01</v>
      </c>
      <c r="E1205" t="str">
        <f>VLOOKUP(A1205,'Medical Examinations'!A1204:J3539,6,FALSE)</f>
        <v>Yes</v>
      </c>
      <c r="F1205" t="str">
        <f>VLOOKUP(A1205,'Medical Examinations'!A1204:K3539,7,FALSE)</f>
        <v>No</v>
      </c>
      <c r="G1205" t="str">
        <f>VLOOKUP(A1205,'Medical Examinations'!A1204:L3539,8,FALSE)</f>
        <v>No</v>
      </c>
      <c r="H1205">
        <f>VLOOKUP(A1205,'Medical Examinations'!A1204:M3539,9,FALSE)</f>
        <v>1</v>
      </c>
      <c r="I1205" t="str">
        <f>VLOOKUP(A1205,'Medical Examinations'!A1204:N3539,10,FALSE)</f>
        <v>No</v>
      </c>
      <c r="J1205" t="str">
        <f>VLOOKUP(A1205,'Medical Examinations'!A1204:O3539,3,FALSE)</f>
        <v>Obesity</v>
      </c>
      <c r="K1205" t="str">
        <f>VLOOKUP(A1205,'Medical Examinations'!A1204:P3539,5,FALSE)</f>
        <v>Prediabetes</v>
      </c>
      <c r="L1205" t="str">
        <f>VLOOKUP(A1205,Table1[#All],5,FALSE)</f>
        <v>01-Jul-1988</v>
      </c>
      <c r="M1205" s="16">
        <f>VLOOKUP(A1205,Table1[#All],8,FALSE)</f>
        <v>9344.2000000000007</v>
      </c>
      <c r="N1205" t="str">
        <f>VLOOKUP(A1205,Table1[#All],9,FALSE)</f>
        <v>tier - 2</v>
      </c>
      <c r="O1205" t="str">
        <f>VLOOKUP(A1205,Table1[#All],10,FALSE)</f>
        <v>tier - 1</v>
      </c>
      <c r="P1205" t="str">
        <f>VLOOKUP(A1205,Table1[#All],12,FALSE)</f>
        <v>R1021</v>
      </c>
      <c r="Q1205">
        <f>VLOOKUP(A1205,Table1[#All],6,FALSE)</f>
        <v>34</v>
      </c>
    </row>
    <row r="1206" spans="1:17" x14ac:dyDescent="0.3">
      <c r="A1206" s="10" t="s">
        <v>1165</v>
      </c>
      <c r="B1206" t="str">
        <f>VLOOKUP(A1206,'Customer Names'!A1205:E3540,5,FALSE)</f>
        <v>Bonilla</v>
      </c>
      <c r="C1206">
        <f>VLOOKUP(A1206,'Medical Examinations'!A1205:J3540,2,FALSE)</f>
        <v>43.04</v>
      </c>
      <c r="D1206">
        <f>VLOOKUP(A1206,'Medical Examinations'!A1205:J3540,4,FALSE)</f>
        <v>5.9</v>
      </c>
      <c r="E1206" t="str">
        <f>VLOOKUP(A1206,'Medical Examinations'!A1205:J3540,6,FALSE)</f>
        <v>Yes</v>
      </c>
      <c r="F1206" t="str">
        <f>VLOOKUP(A1206,'Medical Examinations'!A1205:K3540,7,FALSE)</f>
        <v>No</v>
      </c>
      <c r="G1206" t="str">
        <f>VLOOKUP(A1206,'Medical Examinations'!A1205:L3540,8,FALSE)</f>
        <v>No</v>
      </c>
      <c r="H1206">
        <f>VLOOKUP(A1206,'Medical Examinations'!A1205:M3540,9,FALSE)</f>
        <v>0</v>
      </c>
      <c r="I1206" t="str">
        <f>VLOOKUP(A1206,'Medical Examinations'!A1205:N3540,10,FALSE)</f>
        <v>No</v>
      </c>
      <c r="J1206" t="str">
        <f>VLOOKUP(A1206,'Medical Examinations'!A1205:O3540,3,FALSE)</f>
        <v>Obesity</v>
      </c>
      <c r="K1206" t="str">
        <f>VLOOKUP(A1206,'Medical Examinations'!A1205:P3540,5,FALSE)</f>
        <v>Prediabetes</v>
      </c>
      <c r="L1206" t="str">
        <f>VLOOKUP(A1206,Table1[#All],5,FALSE)</f>
        <v>12-Oct-1996</v>
      </c>
      <c r="M1206" s="16">
        <f>VLOOKUP(A1206,Table1[#All],8,FALSE)</f>
        <v>9338.61</v>
      </c>
      <c r="N1206" t="str">
        <f>VLOOKUP(A1206,Table1[#All],9,FALSE)</f>
        <v>tier - 2</v>
      </c>
      <c r="O1206" t="str">
        <f>VLOOKUP(A1206,Table1[#All],10,FALSE)</f>
        <v>tier - 1</v>
      </c>
      <c r="P1206" t="str">
        <f>VLOOKUP(A1206,Table1[#All],12,FALSE)</f>
        <v>R1026</v>
      </c>
      <c r="Q1206">
        <f>VLOOKUP(A1206,Table1[#All],6,FALSE)</f>
        <v>26</v>
      </c>
    </row>
    <row r="1207" spans="1:17" x14ac:dyDescent="0.3">
      <c r="A1207" s="10" t="s">
        <v>1164</v>
      </c>
      <c r="B1207" t="str">
        <f>VLOOKUP(A1207,'Customer Names'!A1206:E3541,5,FALSE)</f>
        <v>Ciabattoni</v>
      </c>
      <c r="C1207">
        <f>VLOOKUP(A1207,'Medical Examinations'!A1206:J3541,2,FALSE)</f>
        <v>34.15</v>
      </c>
      <c r="D1207">
        <f>VLOOKUP(A1207,'Medical Examinations'!A1206:J3541,4,FALSE)</f>
        <v>4.49</v>
      </c>
      <c r="E1207" t="str">
        <f>VLOOKUP(A1207,'Medical Examinations'!A1206:J3541,6,FALSE)</f>
        <v>Yes</v>
      </c>
      <c r="F1207" t="str">
        <f>VLOOKUP(A1207,'Medical Examinations'!A1206:K3541,7,FALSE)</f>
        <v>No</v>
      </c>
      <c r="G1207" t="str">
        <f>VLOOKUP(A1207,'Medical Examinations'!A1206:L3541,8,FALSE)</f>
        <v>No</v>
      </c>
      <c r="H1207">
        <f>VLOOKUP(A1207,'Medical Examinations'!A1206:M3541,9,FALSE)</f>
        <v>1</v>
      </c>
      <c r="I1207" t="str">
        <f>VLOOKUP(A1207,'Medical Examinations'!A1206:N3541,10,FALSE)</f>
        <v>No</v>
      </c>
      <c r="J1207" t="str">
        <f>VLOOKUP(A1207,'Medical Examinations'!A1206:O3541,3,FALSE)</f>
        <v>Obesity</v>
      </c>
      <c r="K1207" t="str">
        <f>VLOOKUP(A1207,'Medical Examinations'!A1206:P3541,5,FALSE)</f>
        <v>Normal</v>
      </c>
      <c r="L1207" t="str">
        <f>VLOOKUP(A1207,Table1[#All],5,FALSE)</f>
        <v>09-Jul-1988</v>
      </c>
      <c r="M1207" s="16">
        <f>VLOOKUP(A1207,Table1[#All],8,FALSE)</f>
        <v>9320.26</v>
      </c>
      <c r="N1207" t="str">
        <f>VLOOKUP(A1207,Table1[#All],9,FALSE)</f>
        <v>tier - 2</v>
      </c>
      <c r="O1207" t="str">
        <f>VLOOKUP(A1207,Table1[#All],10,FALSE)</f>
        <v>tier - 1</v>
      </c>
      <c r="P1207" t="str">
        <f>VLOOKUP(A1207,Table1[#All],12,FALSE)</f>
        <v>R1012</v>
      </c>
      <c r="Q1207">
        <f>VLOOKUP(A1207,Table1[#All],6,FALSE)</f>
        <v>34</v>
      </c>
    </row>
    <row r="1208" spans="1:17" x14ac:dyDescent="0.3">
      <c r="A1208" s="10" t="s">
        <v>1163</v>
      </c>
      <c r="B1208" t="str">
        <f>VLOOKUP(A1208,'Customer Names'!A1207:E3542,5,FALSE)</f>
        <v>Escanero Palmer</v>
      </c>
      <c r="C1208">
        <f>VLOOKUP(A1208,'Medical Examinations'!A1207:J3542,2,FALSE)</f>
        <v>25.78</v>
      </c>
      <c r="D1208">
        <f>VLOOKUP(A1208,'Medical Examinations'!A1207:J3542,4,FALSE)</f>
        <v>6.25</v>
      </c>
      <c r="E1208" t="str">
        <f>VLOOKUP(A1208,'Medical Examinations'!A1207:J3542,6,FALSE)</f>
        <v>No</v>
      </c>
      <c r="F1208" t="str">
        <f>VLOOKUP(A1208,'Medical Examinations'!A1207:K3542,7,FALSE)</f>
        <v>No</v>
      </c>
      <c r="G1208" t="str">
        <f>VLOOKUP(A1208,'Medical Examinations'!A1207:L3542,8,FALSE)</f>
        <v>No</v>
      </c>
      <c r="H1208">
        <f>VLOOKUP(A1208,'Medical Examinations'!A1207:M3542,9,FALSE)</f>
        <v>0</v>
      </c>
      <c r="I1208" t="str">
        <f>VLOOKUP(A1208,'Medical Examinations'!A1207:N3542,10,FALSE)</f>
        <v>No</v>
      </c>
      <c r="J1208" t="str">
        <f>VLOOKUP(A1208,'Medical Examinations'!A1207:O3542,3,FALSE)</f>
        <v>Over Weight</v>
      </c>
      <c r="K1208" t="str">
        <f>VLOOKUP(A1208,'Medical Examinations'!A1207:P3542,5,FALSE)</f>
        <v>Prediabetes</v>
      </c>
      <c r="L1208" t="str">
        <f>VLOOKUP(A1208,Table1[#All],5,FALSE)</f>
        <v>12-Oct-1977</v>
      </c>
      <c r="M1208" s="16">
        <f>VLOOKUP(A1208,Table1[#All],8,FALSE)</f>
        <v>9315.41</v>
      </c>
      <c r="N1208" t="str">
        <f>VLOOKUP(A1208,Table1[#All],9,FALSE)</f>
        <v>tier - 2</v>
      </c>
      <c r="O1208" t="str">
        <f>VLOOKUP(A1208,Table1[#All],10,FALSE)</f>
        <v>tier - 1</v>
      </c>
      <c r="P1208" t="str">
        <f>VLOOKUP(A1208,Table1[#All],12,FALSE)</f>
        <v>R1024</v>
      </c>
      <c r="Q1208">
        <f>VLOOKUP(A1208,Table1[#All],6,FALSE)</f>
        <v>45</v>
      </c>
    </row>
    <row r="1209" spans="1:17" x14ac:dyDescent="0.3">
      <c r="A1209" s="10" t="s">
        <v>1162</v>
      </c>
      <c r="B1209" t="str">
        <f>VLOOKUP(A1209,'Customer Names'!A1208:E3543,5,FALSE)</f>
        <v>Lowe</v>
      </c>
      <c r="C1209">
        <f>VLOOKUP(A1209,'Medical Examinations'!A1208:J3543,2,FALSE)</f>
        <v>21.02</v>
      </c>
      <c r="D1209">
        <f>VLOOKUP(A1209,'Medical Examinations'!A1208:J3543,4,FALSE)</f>
        <v>9.6199999999999992</v>
      </c>
      <c r="E1209" t="str">
        <f>VLOOKUP(A1209,'Medical Examinations'!A1208:J3543,6,FALSE)</f>
        <v>Yes</v>
      </c>
      <c r="F1209" t="str">
        <f>VLOOKUP(A1209,'Medical Examinations'!A1208:K3543,7,FALSE)</f>
        <v>No</v>
      </c>
      <c r="G1209" t="str">
        <f>VLOOKUP(A1209,'Medical Examinations'!A1208:L3543,8,FALSE)</f>
        <v>Yes</v>
      </c>
      <c r="H1209">
        <f>VLOOKUP(A1209,'Medical Examinations'!A1208:M3543,9,FALSE)</f>
        <v>1</v>
      </c>
      <c r="I1209" t="str">
        <f>VLOOKUP(A1209,'Medical Examinations'!A1208:N3543,10,FALSE)</f>
        <v>No</v>
      </c>
      <c r="J1209" t="str">
        <f>VLOOKUP(A1209,'Medical Examinations'!A1208:O3543,3,FALSE)</f>
        <v>Normal Weight</v>
      </c>
      <c r="K1209" t="str">
        <f>VLOOKUP(A1209,'Medical Examinations'!A1208:P3543,5,FALSE)</f>
        <v>Diabetes</v>
      </c>
      <c r="L1209" t="str">
        <f>VLOOKUP(A1209,Table1[#All],5,FALSE)</f>
        <v>08-Jun-1963</v>
      </c>
      <c r="M1209" s="16">
        <f>VLOOKUP(A1209,Table1[#All],8,FALSE)</f>
        <v>9310.81</v>
      </c>
      <c r="N1209" t="str">
        <f>VLOOKUP(A1209,Table1[#All],9,FALSE)</f>
        <v>tier - 3</v>
      </c>
      <c r="O1209" t="str">
        <f>VLOOKUP(A1209,Table1[#All],10,FALSE)</f>
        <v>tier - 1</v>
      </c>
      <c r="P1209" t="str">
        <f>VLOOKUP(A1209,Table1[#All],12,FALSE)</f>
        <v>R1013</v>
      </c>
      <c r="Q1209">
        <f>VLOOKUP(A1209,Table1[#All],6,FALSE)</f>
        <v>60</v>
      </c>
    </row>
    <row r="1210" spans="1:17" x14ac:dyDescent="0.3">
      <c r="A1210" s="10" t="s">
        <v>1161</v>
      </c>
      <c r="B1210" t="str">
        <f>VLOOKUP(A1210,'Customer Names'!A1209:E3544,5,FALSE)</f>
        <v>Osmark</v>
      </c>
      <c r="C1210">
        <f>VLOOKUP(A1210,'Medical Examinations'!A1209:J3544,2,FALSE)</f>
        <v>37.51</v>
      </c>
      <c r="D1210">
        <f>VLOOKUP(A1210,'Medical Examinations'!A1209:J3544,4,FALSE)</f>
        <v>11.06</v>
      </c>
      <c r="E1210" t="str">
        <f>VLOOKUP(A1210,'Medical Examinations'!A1209:J3544,6,FALSE)</f>
        <v>No</v>
      </c>
      <c r="F1210" t="str">
        <f>VLOOKUP(A1210,'Medical Examinations'!A1209:K3544,7,FALSE)</f>
        <v>No</v>
      </c>
      <c r="G1210" t="str">
        <f>VLOOKUP(A1210,'Medical Examinations'!A1209:L3544,8,FALSE)</f>
        <v>No</v>
      </c>
      <c r="H1210">
        <f>VLOOKUP(A1210,'Medical Examinations'!A1209:M3544,9,FALSE)</f>
        <v>2</v>
      </c>
      <c r="I1210" t="str">
        <f>VLOOKUP(A1210,'Medical Examinations'!A1209:N3544,10,FALSE)</f>
        <v>No</v>
      </c>
      <c r="J1210" t="str">
        <f>VLOOKUP(A1210,'Medical Examinations'!A1209:O3544,3,FALSE)</f>
        <v>Obesity</v>
      </c>
      <c r="K1210" t="str">
        <f>VLOOKUP(A1210,'Medical Examinations'!A1209:P3544,5,FALSE)</f>
        <v>Diabetes</v>
      </c>
      <c r="L1210" t="str">
        <f>VLOOKUP(A1210,Table1[#All],5,FALSE)</f>
        <v>16-Oct-1973</v>
      </c>
      <c r="M1210" s="16">
        <f>VLOOKUP(A1210,Table1[#All],8,FALSE)</f>
        <v>9304.7000000000007</v>
      </c>
      <c r="N1210" t="str">
        <f>VLOOKUP(A1210,Table1[#All],9,FALSE)</f>
        <v>tier - 3</v>
      </c>
      <c r="O1210" t="str">
        <f>VLOOKUP(A1210,Table1[#All],10,FALSE)</f>
        <v>tier - 3</v>
      </c>
      <c r="P1210" t="str">
        <f>VLOOKUP(A1210,Table1[#All],12,FALSE)</f>
        <v>R1013</v>
      </c>
      <c r="Q1210">
        <f>VLOOKUP(A1210,Table1[#All],6,FALSE)</f>
        <v>49</v>
      </c>
    </row>
    <row r="1211" spans="1:17" x14ac:dyDescent="0.3">
      <c r="A1211" s="10" t="s">
        <v>1160</v>
      </c>
      <c r="B1211" t="str">
        <f>VLOOKUP(A1211,'Customer Names'!A1210:E3545,5,FALSE)</f>
        <v>Lawson</v>
      </c>
      <c r="C1211">
        <f>VLOOKUP(A1211,'Medical Examinations'!A1210:J3545,2,FALSE)</f>
        <v>25.745000000000001</v>
      </c>
      <c r="D1211">
        <f>VLOOKUP(A1211,'Medical Examinations'!A1210:J3545,4,FALSE)</f>
        <v>6.11</v>
      </c>
      <c r="E1211" t="str">
        <f>VLOOKUP(A1211,'Medical Examinations'!A1210:J3545,6,FALSE)</f>
        <v>Yes</v>
      </c>
      <c r="F1211" t="str">
        <f>VLOOKUP(A1211,'Medical Examinations'!A1210:K3545,7,FALSE)</f>
        <v>No</v>
      </c>
      <c r="G1211" t="str">
        <f>VLOOKUP(A1211,'Medical Examinations'!A1210:L3545,8,FALSE)</f>
        <v>No</v>
      </c>
      <c r="H1211">
        <f>VLOOKUP(A1211,'Medical Examinations'!A1210:M3545,9,FALSE)</f>
        <v>0</v>
      </c>
      <c r="I1211" t="str">
        <f>VLOOKUP(A1211,'Medical Examinations'!A1210:N3545,10,FALSE)</f>
        <v>No</v>
      </c>
      <c r="J1211" t="str">
        <f>VLOOKUP(A1211,'Medical Examinations'!A1210:O3545,3,FALSE)</f>
        <v>Over Weight</v>
      </c>
      <c r="K1211" t="str">
        <f>VLOOKUP(A1211,'Medical Examinations'!A1210:P3545,5,FALSE)</f>
        <v>Prediabetes</v>
      </c>
      <c r="L1211" t="str">
        <f>VLOOKUP(A1211,Table1[#All],5,FALSE)</f>
        <v>03-Nov-1976</v>
      </c>
      <c r="M1211" s="16">
        <f>VLOOKUP(A1211,Table1[#All],8,FALSE)</f>
        <v>9301.89</v>
      </c>
      <c r="N1211" t="str">
        <f>VLOOKUP(A1211,Table1[#All],9,FALSE)</f>
        <v>tier - 2</v>
      </c>
      <c r="O1211" t="str">
        <f>VLOOKUP(A1211,Table1[#All],10,FALSE)</f>
        <v>tier - 1</v>
      </c>
      <c r="P1211" t="str">
        <f>VLOOKUP(A1211,Table1[#All],12,FALSE)</f>
        <v>R1012</v>
      </c>
      <c r="Q1211">
        <f>VLOOKUP(A1211,Table1[#All],6,FALSE)</f>
        <v>46</v>
      </c>
    </row>
    <row r="1212" spans="1:17" x14ac:dyDescent="0.3">
      <c r="A1212" s="10" t="s">
        <v>1159</v>
      </c>
      <c r="B1212" t="str">
        <f>VLOOKUP(A1212,'Customer Names'!A1211:E3546,5,FALSE)</f>
        <v>Warwick</v>
      </c>
      <c r="C1212">
        <f>VLOOKUP(A1212,'Medical Examinations'!A1211:J3546,2,FALSE)</f>
        <v>31.35</v>
      </c>
      <c r="D1212">
        <f>VLOOKUP(A1212,'Medical Examinations'!A1211:J3546,4,FALSE)</f>
        <v>11.49</v>
      </c>
      <c r="E1212" t="str">
        <f>VLOOKUP(A1212,'Medical Examinations'!A1211:J3546,6,FALSE)</f>
        <v>No</v>
      </c>
      <c r="F1212" t="str">
        <f>VLOOKUP(A1212,'Medical Examinations'!A1211:K3546,7,FALSE)</f>
        <v>No</v>
      </c>
      <c r="G1212" t="str">
        <f>VLOOKUP(A1212,'Medical Examinations'!A1211:L3546,8,FALSE)</f>
        <v>No</v>
      </c>
      <c r="H1212">
        <f>VLOOKUP(A1212,'Medical Examinations'!A1211:M3546,9,FALSE)</f>
        <v>2</v>
      </c>
      <c r="I1212" t="str">
        <f>VLOOKUP(A1212,'Medical Examinations'!A1211:N3546,10,FALSE)</f>
        <v>No</v>
      </c>
      <c r="J1212" t="str">
        <f>VLOOKUP(A1212,'Medical Examinations'!A1211:O3546,3,FALSE)</f>
        <v>Obesity</v>
      </c>
      <c r="K1212" t="str">
        <f>VLOOKUP(A1212,'Medical Examinations'!A1211:P3546,5,FALSE)</f>
        <v>Diabetes</v>
      </c>
      <c r="L1212" t="str">
        <f>VLOOKUP(A1212,Table1[#All],5,FALSE)</f>
        <v>18-Sep-1973</v>
      </c>
      <c r="M1212" s="16">
        <f>VLOOKUP(A1212,Table1[#All],8,FALSE)</f>
        <v>9290.14</v>
      </c>
      <c r="N1212" t="str">
        <f>VLOOKUP(A1212,Table1[#All],9,FALSE)</f>
        <v>tier - 3</v>
      </c>
      <c r="O1212" t="str">
        <f>VLOOKUP(A1212,Table1[#All],10,FALSE)</f>
        <v>tier - 3</v>
      </c>
      <c r="P1212" t="str">
        <f>VLOOKUP(A1212,Table1[#All],12,FALSE)</f>
        <v>R1016</v>
      </c>
      <c r="Q1212">
        <f>VLOOKUP(A1212,Table1[#All],6,FALSE)</f>
        <v>49</v>
      </c>
    </row>
    <row r="1213" spans="1:17" x14ac:dyDescent="0.3">
      <c r="A1213" s="10" t="s">
        <v>1158</v>
      </c>
      <c r="B1213" t="str">
        <f>VLOOKUP(A1213,'Customer Names'!A1212:E3547,5,FALSE)</f>
        <v>Magnuson</v>
      </c>
      <c r="C1213">
        <f>VLOOKUP(A1213,'Medical Examinations'!A1212:J3547,2,FALSE)</f>
        <v>29.83</v>
      </c>
      <c r="D1213">
        <f>VLOOKUP(A1213,'Medical Examinations'!A1212:J3547,4,FALSE)</f>
        <v>8.68</v>
      </c>
      <c r="E1213" t="str">
        <f>VLOOKUP(A1213,'Medical Examinations'!A1212:J3547,6,FALSE)</f>
        <v>No</v>
      </c>
      <c r="F1213" t="str">
        <f>VLOOKUP(A1213,'Medical Examinations'!A1212:K3547,7,FALSE)</f>
        <v>No</v>
      </c>
      <c r="G1213" t="str">
        <f>VLOOKUP(A1213,'Medical Examinations'!A1212:L3547,8,FALSE)</f>
        <v>No</v>
      </c>
      <c r="H1213">
        <f>VLOOKUP(A1213,'Medical Examinations'!A1212:M3547,9,FALSE)</f>
        <v>2</v>
      </c>
      <c r="I1213" t="str">
        <f>VLOOKUP(A1213,'Medical Examinations'!A1212:N3547,10,FALSE)</f>
        <v>No</v>
      </c>
      <c r="J1213" t="str">
        <f>VLOOKUP(A1213,'Medical Examinations'!A1212:O3547,3,FALSE)</f>
        <v>Over Weight</v>
      </c>
      <c r="K1213" t="str">
        <f>VLOOKUP(A1213,'Medical Examinations'!A1212:P3547,5,FALSE)</f>
        <v>Diabetes</v>
      </c>
      <c r="L1213" t="str">
        <f>VLOOKUP(A1213,Table1[#All],5,FALSE)</f>
        <v>16-Oct-1973</v>
      </c>
      <c r="M1213" s="16">
        <f>VLOOKUP(A1213,Table1[#All],8,FALSE)</f>
        <v>9288.0300000000007</v>
      </c>
      <c r="N1213" t="str">
        <f>VLOOKUP(A1213,Table1[#All],9,FALSE)</f>
        <v>tier - 2</v>
      </c>
      <c r="O1213" t="str">
        <f>VLOOKUP(A1213,Table1[#All],10,FALSE)</f>
        <v>tier - 3</v>
      </c>
      <c r="P1213" t="str">
        <f>VLOOKUP(A1213,Table1[#All],12,FALSE)</f>
        <v>R1018</v>
      </c>
      <c r="Q1213">
        <f>VLOOKUP(A1213,Table1[#All],6,FALSE)</f>
        <v>49</v>
      </c>
    </row>
    <row r="1214" spans="1:17" x14ac:dyDescent="0.3">
      <c r="A1214" s="10" t="s">
        <v>1157</v>
      </c>
      <c r="B1214" t="str">
        <f>VLOOKUP(A1214,'Customer Names'!A1213:E3548,5,FALSE)</f>
        <v>Marsh</v>
      </c>
      <c r="C1214">
        <f>VLOOKUP(A1214,'Medical Examinations'!A1213:J3548,2,FALSE)</f>
        <v>25.49</v>
      </c>
      <c r="D1214">
        <f>VLOOKUP(A1214,'Medical Examinations'!A1213:J3548,4,FALSE)</f>
        <v>5.68</v>
      </c>
      <c r="E1214" t="str">
        <f>VLOOKUP(A1214,'Medical Examinations'!A1213:J3548,6,FALSE)</f>
        <v>Yes</v>
      </c>
      <c r="F1214" t="str">
        <f>VLOOKUP(A1214,'Medical Examinations'!A1213:K3548,7,FALSE)</f>
        <v>No</v>
      </c>
      <c r="G1214" t="str">
        <f>VLOOKUP(A1214,'Medical Examinations'!A1213:L3548,8,FALSE)</f>
        <v>Yes</v>
      </c>
      <c r="H1214">
        <f>VLOOKUP(A1214,'Medical Examinations'!A1213:M3548,9,FALSE)</f>
        <v>1</v>
      </c>
      <c r="I1214" t="str">
        <f>VLOOKUP(A1214,'Medical Examinations'!A1213:N3548,10,FALSE)</f>
        <v>No</v>
      </c>
      <c r="J1214" t="str">
        <f>VLOOKUP(A1214,'Medical Examinations'!A1213:O3548,3,FALSE)</f>
        <v>Over Weight</v>
      </c>
      <c r="K1214" t="str">
        <f>VLOOKUP(A1214,'Medical Examinations'!A1213:P3548,5,FALSE)</f>
        <v>Normal</v>
      </c>
      <c r="L1214" t="str">
        <f>VLOOKUP(A1214,Table1[#All],5,FALSE)</f>
        <v>26-Nov-1969</v>
      </c>
      <c r="M1214" s="16">
        <f>VLOOKUP(A1214,Table1[#All],8,FALSE)</f>
        <v>9285.8700000000008</v>
      </c>
      <c r="N1214" t="str">
        <f>VLOOKUP(A1214,Table1[#All],9,FALSE)</f>
        <v>tier - 2</v>
      </c>
      <c r="O1214" t="str">
        <f>VLOOKUP(A1214,Table1[#All],10,FALSE)</f>
        <v>tier - 3</v>
      </c>
      <c r="P1214" t="str">
        <f>VLOOKUP(A1214,Table1[#All],12,FALSE)</f>
        <v>R1013</v>
      </c>
      <c r="Q1214">
        <f>VLOOKUP(A1214,Table1[#All],6,FALSE)</f>
        <v>53</v>
      </c>
    </row>
    <row r="1215" spans="1:17" x14ac:dyDescent="0.3">
      <c r="A1215" s="10" t="s">
        <v>1156</v>
      </c>
      <c r="B1215" t="str">
        <f>VLOOKUP(A1215,'Customer Names'!A1214:E3549,5,FALSE)</f>
        <v>Kari</v>
      </c>
      <c r="C1215">
        <f>VLOOKUP(A1215,'Medical Examinations'!A1214:J3549,2,FALSE)</f>
        <v>34.1</v>
      </c>
      <c r="D1215">
        <f>VLOOKUP(A1215,'Medical Examinations'!A1214:J3549,4,FALSE)</f>
        <v>8.4499999999999993</v>
      </c>
      <c r="E1215" t="str">
        <f>VLOOKUP(A1215,'Medical Examinations'!A1214:J3549,6,FALSE)</f>
        <v>No</v>
      </c>
      <c r="F1215" t="str">
        <f>VLOOKUP(A1215,'Medical Examinations'!A1214:K3549,7,FALSE)</f>
        <v>No</v>
      </c>
      <c r="G1215" t="str">
        <f>VLOOKUP(A1215,'Medical Examinations'!A1214:L3549,8,FALSE)</f>
        <v>No</v>
      </c>
      <c r="H1215">
        <f>VLOOKUP(A1215,'Medical Examinations'!A1214:M3549,9,FALSE)</f>
        <v>0</v>
      </c>
      <c r="I1215" t="str">
        <f>VLOOKUP(A1215,'Medical Examinations'!A1214:N3549,10,FALSE)</f>
        <v>No</v>
      </c>
      <c r="J1215" t="str">
        <f>VLOOKUP(A1215,'Medical Examinations'!A1214:O3549,3,FALSE)</f>
        <v>Obesity</v>
      </c>
      <c r="K1215" t="str">
        <f>VLOOKUP(A1215,'Medical Examinations'!A1214:P3549,5,FALSE)</f>
        <v>Diabetes</v>
      </c>
      <c r="L1215" t="str">
        <f>VLOOKUP(A1215,Table1[#All],5,FALSE)</f>
        <v>02-Jul-1971</v>
      </c>
      <c r="M1215" s="16">
        <f>VLOOKUP(A1215,Table1[#All],8,FALSE)</f>
        <v>9283.56</v>
      </c>
      <c r="N1215" t="str">
        <f>VLOOKUP(A1215,Table1[#All],9,FALSE)</f>
        <v>tier - 2</v>
      </c>
      <c r="O1215" t="str">
        <f>VLOOKUP(A1215,Table1[#All],10,FALSE)</f>
        <v>tier - 3</v>
      </c>
      <c r="P1215" t="str">
        <f>VLOOKUP(A1215,Table1[#All],12,FALSE)</f>
        <v>R1013</v>
      </c>
      <c r="Q1215">
        <f>VLOOKUP(A1215,Table1[#All],6,FALSE)</f>
        <v>51</v>
      </c>
    </row>
    <row r="1216" spans="1:17" x14ac:dyDescent="0.3">
      <c r="A1216" s="10" t="s">
        <v>1155</v>
      </c>
      <c r="B1216" t="str">
        <f>VLOOKUP(A1216,'Customer Names'!A1215:E3550,5,FALSE)</f>
        <v>Standiford</v>
      </c>
      <c r="C1216">
        <f>VLOOKUP(A1216,'Medical Examinations'!A1215:J3550,2,FALSE)</f>
        <v>25.84</v>
      </c>
      <c r="D1216">
        <f>VLOOKUP(A1216,'Medical Examinations'!A1215:J3550,4,FALSE)</f>
        <v>8.51</v>
      </c>
      <c r="E1216" t="str">
        <f>VLOOKUP(A1216,'Medical Examinations'!A1215:J3550,6,FALSE)</f>
        <v>No</v>
      </c>
      <c r="F1216" t="str">
        <f>VLOOKUP(A1216,'Medical Examinations'!A1215:K3550,7,FALSE)</f>
        <v>No</v>
      </c>
      <c r="G1216" t="str">
        <f>VLOOKUP(A1216,'Medical Examinations'!A1215:L3550,8,FALSE)</f>
        <v>No</v>
      </c>
      <c r="H1216">
        <f>VLOOKUP(A1216,'Medical Examinations'!A1215:M3550,9,FALSE)</f>
        <v>2</v>
      </c>
      <c r="I1216" t="str">
        <f>VLOOKUP(A1216,'Medical Examinations'!A1215:N3550,10,FALSE)</f>
        <v>No</v>
      </c>
      <c r="J1216" t="str">
        <f>VLOOKUP(A1216,'Medical Examinations'!A1215:O3550,3,FALSE)</f>
        <v>Over Weight</v>
      </c>
      <c r="K1216" t="str">
        <f>VLOOKUP(A1216,'Medical Examinations'!A1215:P3550,5,FALSE)</f>
        <v>Diabetes</v>
      </c>
      <c r="L1216" t="str">
        <f>VLOOKUP(A1216,Table1[#All],5,FALSE)</f>
        <v>27-Oct-1973</v>
      </c>
      <c r="M1216" s="16">
        <f>VLOOKUP(A1216,Table1[#All],8,FALSE)</f>
        <v>9282.48</v>
      </c>
      <c r="N1216" t="str">
        <f>VLOOKUP(A1216,Table1[#All],9,FALSE)</f>
        <v>tier - 3</v>
      </c>
      <c r="O1216" t="str">
        <f>VLOOKUP(A1216,Table1[#All],10,FALSE)</f>
        <v>tier - 2</v>
      </c>
      <c r="P1216" t="str">
        <f>VLOOKUP(A1216,Table1[#All],12,FALSE)</f>
        <v>R1016</v>
      </c>
      <c r="Q1216">
        <f>VLOOKUP(A1216,Table1[#All],6,FALSE)</f>
        <v>49</v>
      </c>
    </row>
    <row r="1217" spans="1:17" x14ac:dyDescent="0.3">
      <c r="A1217" s="10" t="s">
        <v>1154</v>
      </c>
      <c r="B1217" t="str">
        <f>VLOOKUP(A1217,'Customer Names'!A1216:E3551,5,FALSE)</f>
        <v>Sherwin</v>
      </c>
      <c r="C1217">
        <f>VLOOKUP(A1217,'Medical Examinations'!A1216:J3551,2,FALSE)</f>
        <v>20.6</v>
      </c>
      <c r="D1217">
        <f>VLOOKUP(A1217,'Medical Examinations'!A1216:J3551,4,FALSE)</f>
        <v>7.62</v>
      </c>
      <c r="E1217" t="str">
        <f>VLOOKUP(A1217,'Medical Examinations'!A1216:J3551,6,FALSE)</f>
        <v>No</v>
      </c>
      <c r="F1217" t="str">
        <f>VLOOKUP(A1217,'Medical Examinations'!A1216:K3551,7,FALSE)</f>
        <v>No</v>
      </c>
      <c r="G1217" t="str">
        <f>VLOOKUP(A1217,'Medical Examinations'!A1216:L3551,8,FALSE)</f>
        <v>No</v>
      </c>
      <c r="H1217">
        <f>VLOOKUP(A1217,'Medical Examinations'!A1216:M3551,9,FALSE)</f>
        <v>0</v>
      </c>
      <c r="I1217" t="str">
        <f>VLOOKUP(A1217,'Medical Examinations'!A1216:N3551,10,FALSE)</f>
        <v>No</v>
      </c>
      <c r="J1217" t="str">
        <f>VLOOKUP(A1217,'Medical Examinations'!A1216:O3551,3,FALSE)</f>
        <v>Normal Weight</v>
      </c>
      <c r="K1217" t="str">
        <f>VLOOKUP(A1217,'Medical Examinations'!A1216:P3551,5,FALSE)</f>
        <v>Diabetes</v>
      </c>
      <c r="L1217" t="str">
        <f>VLOOKUP(A1217,Table1[#All],5,FALSE)</f>
        <v>06-Aug-1971</v>
      </c>
      <c r="M1217" s="16">
        <f>VLOOKUP(A1217,Table1[#All],8,FALSE)</f>
        <v>9264.7999999999993</v>
      </c>
      <c r="N1217" t="str">
        <f>VLOOKUP(A1217,Table1[#All],9,FALSE)</f>
        <v>tier - 2</v>
      </c>
      <c r="O1217" t="str">
        <f>VLOOKUP(A1217,Table1[#All],10,FALSE)</f>
        <v>tier - 1</v>
      </c>
      <c r="P1217" t="str">
        <f>VLOOKUP(A1217,Table1[#All],12,FALSE)</f>
        <v>R1011</v>
      </c>
      <c r="Q1217">
        <f>VLOOKUP(A1217,Table1[#All],6,FALSE)</f>
        <v>51</v>
      </c>
    </row>
    <row r="1218" spans="1:17" x14ac:dyDescent="0.3">
      <c r="A1218" s="10" t="s">
        <v>1153</v>
      </c>
      <c r="B1218" t="str">
        <f>VLOOKUP(A1218,'Customer Names'!A1217:E3552,5,FALSE)</f>
        <v>Parker</v>
      </c>
      <c r="C1218">
        <f>VLOOKUP(A1218,'Medical Examinations'!A1217:J3552,2,FALSE)</f>
        <v>28.88</v>
      </c>
      <c r="D1218">
        <f>VLOOKUP(A1218,'Medical Examinations'!A1217:J3552,4,FALSE)</f>
        <v>10.18</v>
      </c>
      <c r="E1218" t="str">
        <f>VLOOKUP(A1218,'Medical Examinations'!A1217:J3552,6,FALSE)</f>
        <v>No</v>
      </c>
      <c r="F1218" t="str">
        <f>VLOOKUP(A1218,'Medical Examinations'!A1217:K3552,7,FALSE)</f>
        <v>No</v>
      </c>
      <c r="G1218" t="str">
        <f>VLOOKUP(A1218,'Medical Examinations'!A1217:L3552,8,FALSE)</f>
        <v>No</v>
      </c>
      <c r="H1218">
        <f>VLOOKUP(A1218,'Medical Examinations'!A1217:M3552,9,FALSE)</f>
        <v>0</v>
      </c>
      <c r="I1218" t="str">
        <f>VLOOKUP(A1218,'Medical Examinations'!A1217:N3552,10,FALSE)</f>
        <v>No</v>
      </c>
      <c r="J1218" t="str">
        <f>VLOOKUP(A1218,'Medical Examinations'!A1217:O3552,3,FALSE)</f>
        <v>Over Weight</v>
      </c>
      <c r="K1218" t="str">
        <f>VLOOKUP(A1218,'Medical Examinations'!A1217:P3552,5,FALSE)</f>
        <v>Diabetes</v>
      </c>
      <c r="L1218" t="str">
        <f>VLOOKUP(A1218,Table1[#All],5,FALSE)</f>
        <v>21-Aug-1974</v>
      </c>
      <c r="M1218" s="16">
        <f>VLOOKUP(A1218,Table1[#All],8,FALSE)</f>
        <v>9249.5</v>
      </c>
      <c r="N1218" t="str">
        <f>VLOOKUP(A1218,Table1[#All],9,FALSE)</f>
        <v>tier - 2</v>
      </c>
      <c r="O1218" t="str">
        <f>VLOOKUP(A1218,Table1[#All],10,FALSE)</f>
        <v>tier - 1</v>
      </c>
      <c r="P1218" t="str">
        <f>VLOOKUP(A1218,Table1[#All],12,FALSE)</f>
        <v>R1012</v>
      </c>
      <c r="Q1218">
        <f>VLOOKUP(A1218,Table1[#All],6,FALSE)</f>
        <v>48</v>
      </c>
    </row>
    <row r="1219" spans="1:17" x14ac:dyDescent="0.3">
      <c r="A1219" s="10" t="s">
        <v>1152</v>
      </c>
      <c r="B1219" t="str">
        <f>VLOOKUP(A1219,'Customer Names'!A1218:E3553,5,FALSE)</f>
        <v>Blekeli</v>
      </c>
      <c r="C1219">
        <f>VLOOKUP(A1219,'Medical Examinations'!A1218:J3553,2,FALSE)</f>
        <v>28.24</v>
      </c>
      <c r="D1219">
        <f>VLOOKUP(A1219,'Medical Examinations'!A1218:J3553,4,FALSE)</f>
        <v>5.36</v>
      </c>
      <c r="E1219" t="str">
        <f>VLOOKUP(A1219,'Medical Examinations'!A1218:J3553,6,FALSE)</f>
        <v>No</v>
      </c>
      <c r="F1219" t="str">
        <f>VLOOKUP(A1219,'Medical Examinations'!A1218:K3553,7,FALSE)</f>
        <v>No</v>
      </c>
      <c r="G1219" t="str">
        <f>VLOOKUP(A1219,'Medical Examinations'!A1218:L3553,8,FALSE)</f>
        <v>No</v>
      </c>
      <c r="H1219">
        <f>VLOOKUP(A1219,'Medical Examinations'!A1218:M3553,9,FALSE)</f>
        <v>0</v>
      </c>
      <c r="I1219" t="str">
        <f>VLOOKUP(A1219,'Medical Examinations'!A1218:N3553,10,FALSE)</f>
        <v>No</v>
      </c>
      <c r="J1219" t="str">
        <f>VLOOKUP(A1219,'Medical Examinations'!A1218:O3553,3,FALSE)</f>
        <v>Over Weight</v>
      </c>
      <c r="K1219" t="str">
        <f>VLOOKUP(A1219,'Medical Examinations'!A1218:P3553,5,FALSE)</f>
        <v>Normal</v>
      </c>
      <c r="L1219" t="str">
        <f>VLOOKUP(A1219,Table1[#All],5,FALSE)</f>
        <v>05-Oct-1980</v>
      </c>
      <c r="M1219" s="16">
        <f>VLOOKUP(A1219,Table1[#All],8,FALSE)</f>
        <v>9247.94</v>
      </c>
      <c r="N1219" t="str">
        <f>VLOOKUP(A1219,Table1[#All],9,FALSE)</f>
        <v>tier - 2</v>
      </c>
      <c r="O1219" t="str">
        <f>VLOOKUP(A1219,Table1[#All],10,FALSE)</f>
        <v>tier - 1</v>
      </c>
      <c r="P1219" t="str">
        <f>VLOOKUP(A1219,Table1[#All],12,FALSE)</f>
        <v>R1021</v>
      </c>
      <c r="Q1219">
        <f>VLOOKUP(A1219,Table1[#All],6,FALSE)</f>
        <v>42</v>
      </c>
    </row>
    <row r="1220" spans="1:17" x14ac:dyDescent="0.3">
      <c r="A1220" s="10" t="s">
        <v>1151</v>
      </c>
      <c r="B1220" t="str">
        <f>VLOOKUP(A1220,'Customer Names'!A1219:E3554,5,FALSE)</f>
        <v>Vangampleare</v>
      </c>
      <c r="C1220">
        <f>VLOOKUP(A1220,'Medical Examinations'!A1219:J3554,2,FALSE)</f>
        <v>25.46</v>
      </c>
      <c r="D1220">
        <f>VLOOKUP(A1220,'Medical Examinations'!A1219:J3554,4,FALSE)</f>
        <v>11.78</v>
      </c>
      <c r="E1220" t="str">
        <f>VLOOKUP(A1220,'Medical Examinations'!A1219:J3554,6,FALSE)</f>
        <v>Yes</v>
      </c>
      <c r="F1220" t="str">
        <f>VLOOKUP(A1220,'Medical Examinations'!A1219:K3554,7,FALSE)</f>
        <v>No</v>
      </c>
      <c r="G1220" t="str">
        <f>VLOOKUP(A1220,'Medical Examinations'!A1219:L3554,8,FALSE)</f>
        <v>No</v>
      </c>
      <c r="H1220">
        <f>VLOOKUP(A1220,'Medical Examinations'!A1219:M3554,9,FALSE)</f>
        <v>1</v>
      </c>
      <c r="I1220" t="str">
        <f>VLOOKUP(A1220,'Medical Examinations'!A1219:N3554,10,FALSE)</f>
        <v>No</v>
      </c>
      <c r="J1220" t="str">
        <f>VLOOKUP(A1220,'Medical Examinations'!A1219:O3554,3,FALSE)</f>
        <v>Over Weight</v>
      </c>
      <c r="K1220" t="str">
        <f>VLOOKUP(A1220,'Medical Examinations'!A1219:P3554,5,FALSE)</f>
        <v>Diabetes</v>
      </c>
      <c r="L1220" t="str">
        <f>VLOOKUP(A1220,Table1[#All],5,FALSE)</f>
        <v>06-Dec-1975</v>
      </c>
      <c r="M1220" s="16">
        <f>VLOOKUP(A1220,Table1[#All],8,FALSE)</f>
        <v>9225.26</v>
      </c>
      <c r="N1220" t="str">
        <f>VLOOKUP(A1220,Table1[#All],9,FALSE)</f>
        <v>tier - 3</v>
      </c>
      <c r="O1220" t="str">
        <f>VLOOKUP(A1220,Table1[#All],10,FALSE)</f>
        <v>tier - 3</v>
      </c>
      <c r="P1220" t="str">
        <f>VLOOKUP(A1220,Table1[#All],12,FALSE)</f>
        <v>R1015</v>
      </c>
      <c r="Q1220">
        <f>VLOOKUP(A1220,Table1[#All],6,FALSE)</f>
        <v>47</v>
      </c>
    </row>
    <row r="1221" spans="1:17" x14ac:dyDescent="0.3">
      <c r="A1221" s="10" t="s">
        <v>1150</v>
      </c>
      <c r="B1221" t="str">
        <f>VLOOKUP(A1221,'Customer Names'!A1220:E3555,5,FALSE)</f>
        <v>Hiatt</v>
      </c>
      <c r="C1221">
        <f>VLOOKUP(A1221,'Medical Examinations'!A1220:J3555,2,FALSE)</f>
        <v>29.64</v>
      </c>
      <c r="D1221">
        <f>VLOOKUP(A1221,'Medical Examinations'!A1220:J3555,4,FALSE)</f>
        <v>10.82</v>
      </c>
      <c r="E1221" t="str">
        <f>VLOOKUP(A1221,'Medical Examinations'!A1220:J3555,6,FALSE)</f>
        <v>Yes</v>
      </c>
      <c r="F1221" t="str">
        <f>VLOOKUP(A1221,'Medical Examinations'!A1220:K3555,7,FALSE)</f>
        <v>No</v>
      </c>
      <c r="G1221" t="str">
        <f>VLOOKUP(A1221,'Medical Examinations'!A1220:L3555,8,FALSE)</f>
        <v>No</v>
      </c>
      <c r="H1221">
        <f>VLOOKUP(A1221,'Medical Examinations'!A1220:M3555,9,FALSE)</f>
        <v>0</v>
      </c>
      <c r="I1221" t="str">
        <f>VLOOKUP(A1221,'Medical Examinations'!A1220:N3555,10,FALSE)</f>
        <v>No</v>
      </c>
      <c r="J1221" t="str">
        <f>VLOOKUP(A1221,'Medical Examinations'!A1220:O3555,3,FALSE)</f>
        <v>Over Weight</v>
      </c>
      <c r="K1221" t="str">
        <f>VLOOKUP(A1221,'Medical Examinations'!A1220:P3555,5,FALSE)</f>
        <v>Diabetes</v>
      </c>
      <c r="L1221" t="str">
        <f>VLOOKUP(A1221,Table1[#All],5,FALSE)</f>
        <v>05-Dec-1981</v>
      </c>
      <c r="M1221" s="16">
        <f>VLOOKUP(A1221,Table1[#All],8,FALSE)</f>
        <v>9222.4</v>
      </c>
      <c r="N1221" t="str">
        <f>VLOOKUP(A1221,Table1[#All],9,FALSE)</f>
        <v>tier - 2</v>
      </c>
      <c r="O1221" t="str">
        <f>VLOOKUP(A1221,Table1[#All],10,FALSE)</f>
        <v>tier - 3</v>
      </c>
      <c r="P1221" t="str">
        <f>VLOOKUP(A1221,Table1[#All],12,FALSE)</f>
        <v>R1019</v>
      </c>
      <c r="Q1221">
        <f>VLOOKUP(A1221,Table1[#All],6,FALSE)</f>
        <v>41</v>
      </c>
    </row>
    <row r="1222" spans="1:17" x14ac:dyDescent="0.3">
      <c r="A1222" s="10" t="s">
        <v>1149</v>
      </c>
      <c r="B1222" t="str">
        <f>VLOOKUP(A1222,'Customer Names'!A1221:E3556,5,FALSE)</f>
        <v>Tadesse</v>
      </c>
      <c r="C1222">
        <f>VLOOKUP(A1222,'Medical Examinations'!A1221:J3556,2,FALSE)</f>
        <v>31.27</v>
      </c>
      <c r="D1222">
        <f>VLOOKUP(A1222,'Medical Examinations'!A1221:J3556,4,FALSE)</f>
        <v>7.73</v>
      </c>
      <c r="E1222" t="str">
        <f>VLOOKUP(A1222,'Medical Examinations'!A1221:J3556,6,FALSE)</f>
        <v>Yes</v>
      </c>
      <c r="F1222" t="str">
        <f>VLOOKUP(A1222,'Medical Examinations'!A1221:K3556,7,FALSE)</f>
        <v>No</v>
      </c>
      <c r="G1222" t="str">
        <f>VLOOKUP(A1222,'Medical Examinations'!A1221:L3556,8,FALSE)</f>
        <v>No</v>
      </c>
      <c r="H1222">
        <f>VLOOKUP(A1222,'Medical Examinations'!A1221:M3556,9,FALSE)</f>
        <v>1</v>
      </c>
      <c r="I1222" t="str">
        <f>VLOOKUP(A1222,'Medical Examinations'!A1221:N3556,10,FALSE)</f>
        <v>No</v>
      </c>
      <c r="J1222" t="str">
        <f>VLOOKUP(A1222,'Medical Examinations'!A1221:O3556,3,FALSE)</f>
        <v>Obesity</v>
      </c>
      <c r="K1222" t="str">
        <f>VLOOKUP(A1222,'Medical Examinations'!A1221:P3556,5,FALSE)</f>
        <v>Diabetes</v>
      </c>
      <c r="L1222" t="str">
        <f>VLOOKUP(A1222,Table1[#All],5,FALSE)</f>
        <v>25-Dec-1986</v>
      </c>
      <c r="M1222" s="16">
        <f>VLOOKUP(A1222,Table1[#All],8,FALSE)</f>
        <v>9210.06</v>
      </c>
      <c r="N1222" t="str">
        <f>VLOOKUP(A1222,Table1[#All],9,FALSE)</f>
        <v>tier - 2</v>
      </c>
      <c r="O1222" t="str">
        <f>VLOOKUP(A1222,Table1[#All],10,FALSE)</f>
        <v>tier - 3</v>
      </c>
      <c r="P1222" t="str">
        <f>VLOOKUP(A1222,Table1[#All],12,FALSE)</f>
        <v>R1021</v>
      </c>
      <c r="Q1222">
        <f>VLOOKUP(A1222,Table1[#All],6,FALSE)</f>
        <v>36</v>
      </c>
    </row>
    <row r="1223" spans="1:17" x14ac:dyDescent="0.3">
      <c r="A1223" s="10" t="s">
        <v>1148</v>
      </c>
      <c r="B1223" t="str">
        <f>VLOOKUP(A1223,'Customer Names'!A1222:E3557,5,FALSE)</f>
        <v>Jaswell</v>
      </c>
      <c r="C1223">
        <f>VLOOKUP(A1223,'Medical Examinations'!A1222:J3557,2,FALSE)</f>
        <v>19.95</v>
      </c>
      <c r="D1223">
        <f>VLOOKUP(A1223,'Medical Examinations'!A1222:J3557,4,FALSE)</f>
        <v>6.24</v>
      </c>
      <c r="E1223" t="str">
        <f>VLOOKUP(A1223,'Medical Examinations'!A1222:J3557,6,FALSE)</f>
        <v>Yes</v>
      </c>
      <c r="F1223" t="str">
        <f>VLOOKUP(A1223,'Medical Examinations'!A1222:K3557,7,FALSE)</f>
        <v>No</v>
      </c>
      <c r="G1223" t="str">
        <f>VLOOKUP(A1223,'Medical Examinations'!A1222:L3557,8,FALSE)</f>
        <v>No</v>
      </c>
      <c r="H1223">
        <f>VLOOKUP(A1223,'Medical Examinations'!A1222:M3557,9,FALSE)</f>
        <v>0</v>
      </c>
      <c r="I1223" t="str">
        <f>VLOOKUP(A1223,'Medical Examinations'!A1222:N3557,10,FALSE)</f>
        <v>No</v>
      </c>
      <c r="J1223" t="str">
        <f>VLOOKUP(A1223,'Medical Examinations'!A1222:O3557,3,FALSE)</f>
        <v>Normal Weight</v>
      </c>
      <c r="K1223" t="str">
        <f>VLOOKUP(A1223,'Medical Examinations'!A1222:P3557,5,FALSE)</f>
        <v>Prediabetes</v>
      </c>
      <c r="L1223" t="str">
        <f>VLOOKUP(A1223,Table1[#All],5,FALSE)</f>
        <v>10-Sep-1976</v>
      </c>
      <c r="M1223" s="16">
        <f>VLOOKUP(A1223,Table1[#All],8,FALSE)</f>
        <v>9193.84</v>
      </c>
      <c r="N1223" t="str">
        <f>VLOOKUP(A1223,Table1[#All],9,FALSE)</f>
        <v>tier - 2</v>
      </c>
      <c r="O1223" t="str">
        <f>VLOOKUP(A1223,Table1[#All],10,FALSE)</f>
        <v>tier - 1</v>
      </c>
      <c r="P1223" t="str">
        <f>VLOOKUP(A1223,Table1[#All],12,FALSE)</f>
        <v>R1012</v>
      </c>
      <c r="Q1223">
        <f>VLOOKUP(A1223,Table1[#All],6,FALSE)</f>
        <v>46</v>
      </c>
    </row>
    <row r="1224" spans="1:17" x14ac:dyDescent="0.3">
      <c r="A1224" s="10" t="s">
        <v>1147</v>
      </c>
      <c r="B1224" t="str">
        <f>VLOOKUP(A1224,'Customer Names'!A1223:E3558,5,FALSE)</f>
        <v>Phillips-Cook</v>
      </c>
      <c r="C1224">
        <f>VLOOKUP(A1224,'Medical Examinations'!A1223:J3558,2,FALSE)</f>
        <v>21.3</v>
      </c>
      <c r="D1224">
        <f>VLOOKUP(A1224,'Medical Examinations'!A1223:J3558,4,FALSE)</f>
        <v>10.42</v>
      </c>
      <c r="E1224" t="str">
        <f>VLOOKUP(A1224,'Medical Examinations'!A1223:J3558,6,FALSE)</f>
        <v>No</v>
      </c>
      <c r="F1224" t="str">
        <f>VLOOKUP(A1224,'Medical Examinations'!A1223:K3558,7,FALSE)</f>
        <v>No</v>
      </c>
      <c r="G1224" t="str">
        <f>VLOOKUP(A1224,'Medical Examinations'!A1223:L3558,8,FALSE)</f>
        <v>No</v>
      </c>
      <c r="H1224">
        <f>VLOOKUP(A1224,'Medical Examinations'!A1223:M3558,9,FALSE)</f>
        <v>2</v>
      </c>
      <c r="I1224" t="str">
        <f>VLOOKUP(A1224,'Medical Examinations'!A1223:N3558,10,FALSE)</f>
        <v>No</v>
      </c>
      <c r="J1224" t="str">
        <f>VLOOKUP(A1224,'Medical Examinations'!A1223:O3558,3,FALSE)</f>
        <v>Normal Weight</v>
      </c>
      <c r="K1224" t="str">
        <f>VLOOKUP(A1224,'Medical Examinations'!A1223:P3558,5,FALSE)</f>
        <v>Diabetes</v>
      </c>
      <c r="L1224" t="str">
        <f>VLOOKUP(A1224,Table1[#All],5,FALSE)</f>
        <v>25-Dec-1973</v>
      </c>
      <c r="M1224" s="16">
        <f>VLOOKUP(A1224,Table1[#All],8,FALSE)</f>
        <v>9182.17</v>
      </c>
      <c r="N1224" t="str">
        <f>VLOOKUP(A1224,Table1[#All],9,FALSE)</f>
        <v>tier - 2</v>
      </c>
      <c r="O1224" t="str">
        <f>VLOOKUP(A1224,Table1[#All],10,FALSE)</f>
        <v>tier - 3</v>
      </c>
      <c r="P1224" t="str">
        <f>VLOOKUP(A1224,Table1[#All],12,FALSE)</f>
        <v>R1011</v>
      </c>
      <c r="Q1224">
        <f>VLOOKUP(A1224,Table1[#All],6,FALSE)</f>
        <v>49</v>
      </c>
    </row>
    <row r="1225" spans="1:17" x14ac:dyDescent="0.3">
      <c r="A1225" s="10" t="s">
        <v>1146</v>
      </c>
      <c r="B1225" t="str">
        <f>VLOOKUP(A1225,'Customer Names'!A1224:E3559,5,FALSE)</f>
        <v>Clark</v>
      </c>
      <c r="C1225">
        <f>VLOOKUP(A1225,'Medical Examinations'!A1224:J3559,2,FALSE)</f>
        <v>31.635000000000002</v>
      </c>
      <c r="D1225">
        <f>VLOOKUP(A1225,'Medical Examinations'!A1224:J3559,4,FALSE)</f>
        <v>11.11</v>
      </c>
      <c r="E1225" t="str">
        <f>VLOOKUP(A1225,'Medical Examinations'!A1224:J3559,6,FALSE)</f>
        <v>No</v>
      </c>
      <c r="F1225" t="str">
        <f>VLOOKUP(A1225,'Medical Examinations'!A1224:K3559,7,FALSE)</f>
        <v>No</v>
      </c>
      <c r="G1225" t="str">
        <f>VLOOKUP(A1225,'Medical Examinations'!A1224:L3559,8,FALSE)</f>
        <v>No</v>
      </c>
      <c r="H1225">
        <f>VLOOKUP(A1225,'Medical Examinations'!A1224:M3559,9,FALSE)</f>
        <v>0</v>
      </c>
      <c r="I1225" t="str">
        <f>VLOOKUP(A1225,'Medical Examinations'!A1224:N3559,10,FALSE)</f>
        <v>No</v>
      </c>
      <c r="J1225" t="str">
        <f>VLOOKUP(A1225,'Medical Examinations'!A1224:O3559,3,FALSE)</f>
        <v>Obesity</v>
      </c>
      <c r="K1225" t="str">
        <f>VLOOKUP(A1225,'Medical Examinations'!A1224:P3559,5,FALSE)</f>
        <v>Diabetes</v>
      </c>
      <c r="L1225" t="str">
        <f>VLOOKUP(A1225,Table1[#All],5,FALSE)</f>
        <v>29-Dec-1971</v>
      </c>
      <c r="M1225" s="16">
        <f>VLOOKUP(A1225,Table1[#All],8,FALSE)</f>
        <v>9174.14</v>
      </c>
      <c r="N1225" t="str">
        <f>VLOOKUP(A1225,Table1[#All],9,FALSE)</f>
        <v>tier - 3</v>
      </c>
      <c r="O1225" t="str">
        <f>VLOOKUP(A1225,Table1[#All],10,FALSE)</f>
        <v>tier - 1</v>
      </c>
      <c r="P1225" t="str">
        <f>VLOOKUP(A1225,Table1[#All],12,FALSE)</f>
        <v>R1012</v>
      </c>
      <c r="Q1225">
        <f>VLOOKUP(A1225,Table1[#All],6,FALSE)</f>
        <v>51</v>
      </c>
    </row>
    <row r="1226" spans="1:17" x14ac:dyDescent="0.3">
      <c r="A1226" s="10" t="s">
        <v>1145</v>
      </c>
      <c r="B1226" t="str">
        <f>VLOOKUP(A1226,'Customer Names'!A1225:E3560,5,FALSE)</f>
        <v>Wang</v>
      </c>
      <c r="C1226">
        <f>VLOOKUP(A1226,'Medical Examinations'!A1225:J3560,2,FALSE)</f>
        <v>23.9</v>
      </c>
      <c r="D1226">
        <f>VLOOKUP(A1226,'Medical Examinations'!A1225:J3560,4,FALSE)</f>
        <v>7.67</v>
      </c>
      <c r="E1226" t="str">
        <f>VLOOKUP(A1226,'Medical Examinations'!A1225:J3560,6,FALSE)</f>
        <v>Yes</v>
      </c>
      <c r="F1226" t="str">
        <f>VLOOKUP(A1226,'Medical Examinations'!A1225:K3560,7,FALSE)</f>
        <v>No</v>
      </c>
      <c r="G1226" t="str">
        <f>VLOOKUP(A1226,'Medical Examinations'!A1225:L3560,8,FALSE)</f>
        <v>No</v>
      </c>
      <c r="H1226">
        <f>VLOOKUP(A1226,'Medical Examinations'!A1225:M3560,9,FALSE)</f>
        <v>2</v>
      </c>
      <c r="I1226" t="str">
        <f>VLOOKUP(A1226,'Medical Examinations'!A1225:N3560,10,FALSE)</f>
        <v>No</v>
      </c>
      <c r="J1226" t="str">
        <f>VLOOKUP(A1226,'Medical Examinations'!A1225:O3560,3,FALSE)</f>
        <v>Normal Weight</v>
      </c>
      <c r="K1226" t="str">
        <f>VLOOKUP(A1226,'Medical Examinations'!A1225:P3560,5,FALSE)</f>
        <v>Diabetes</v>
      </c>
      <c r="L1226" t="str">
        <f>VLOOKUP(A1226,Table1[#All],5,FALSE)</f>
        <v>24-Oct-1970</v>
      </c>
      <c r="M1226" s="16">
        <f>VLOOKUP(A1226,Table1[#All],8,FALSE)</f>
        <v>9171.75</v>
      </c>
      <c r="N1226" t="str">
        <f>VLOOKUP(A1226,Table1[#All],9,FALSE)</f>
        <v>tier - 2</v>
      </c>
      <c r="O1226" t="str">
        <f>VLOOKUP(A1226,Table1[#All],10,FALSE)</f>
        <v>tier - 2</v>
      </c>
      <c r="P1226" t="str">
        <f>VLOOKUP(A1226,Table1[#All],12,FALSE)</f>
        <v>R1012</v>
      </c>
      <c r="Q1226">
        <f>VLOOKUP(A1226,Table1[#All],6,FALSE)</f>
        <v>52</v>
      </c>
    </row>
    <row r="1227" spans="1:17" x14ac:dyDescent="0.3">
      <c r="A1227" s="10" t="s">
        <v>1144</v>
      </c>
      <c r="B1227" t="str">
        <f>VLOOKUP(A1227,'Customer Names'!A1226:E3561,5,FALSE)</f>
        <v>Desruisseaux</v>
      </c>
      <c r="C1227">
        <f>VLOOKUP(A1227,'Medical Examinations'!A1226:J3561,2,FALSE)</f>
        <v>34.15</v>
      </c>
      <c r="D1227">
        <f>VLOOKUP(A1227,'Medical Examinations'!A1226:J3561,4,FALSE)</f>
        <v>6.15</v>
      </c>
      <c r="E1227" t="str">
        <f>VLOOKUP(A1227,'Medical Examinations'!A1226:J3561,6,FALSE)</f>
        <v>No</v>
      </c>
      <c r="F1227" t="str">
        <f>VLOOKUP(A1227,'Medical Examinations'!A1226:K3561,7,FALSE)</f>
        <v>No</v>
      </c>
      <c r="G1227" t="str">
        <f>VLOOKUP(A1227,'Medical Examinations'!A1226:L3561,8,FALSE)</f>
        <v>No</v>
      </c>
      <c r="H1227">
        <f>VLOOKUP(A1227,'Medical Examinations'!A1226:M3561,9,FALSE)</f>
        <v>0</v>
      </c>
      <c r="I1227" t="str">
        <f>VLOOKUP(A1227,'Medical Examinations'!A1226:N3561,10,FALSE)</f>
        <v>No</v>
      </c>
      <c r="J1227" t="str">
        <f>VLOOKUP(A1227,'Medical Examinations'!A1226:O3561,3,FALSE)</f>
        <v>Obesity</v>
      </c>
      <c r="K1227" t="str">
        <f>VLOOKUP(A1227,'Medical Examinations'!A1226:P3561,5,FALSE)</f>
        <v>Prediabetes</v>
      </c>
      <c r="L1227" t="str">
        <f>VLOOKUP(A1227,Table1[#All],5,FALSE)</f>
        <v>23-Aug-1990</v>
      </c>
      <c r="M1227" s="16">
        <f>VLOOKUP(A1227,Table1[#All],8,FALSE)</f>
        <v>9159.51</v>
      </c>
      <c r="N1227" t="str">
        <f>VLOOKUP(A1227,Table1[#All],9,FALSE)</f>
        <v>tier - 2</v>
      </c>
      <c r="O1227" t="str">
        <f>VLOOKUP(A1227,Table1[#All],10,FALSE)</f>
        <v>tier - 2</v>
      </c>
      <c r="P1227" t="str">
        <f>VLOOKUP(A1227,Table1[#All],12,FALSE)</f>
        <v>R1021</v>
      </c>
      <c r="Q1227">
        <f>VLOOKUP(A1227,Table1[#All],6,FALSE)</f>
        <v>32</v>
      </c>
    </row>
    <row r="1228" spans="1:17" x14ac:dyDescent="0.3">
      <c r="A1228" s="10" t="s">
        <v>1143</v>
      </c>
      <c r="B1228" t="str">
        <f>VLOOKUP(A1228,'Customer Names'!A1227:E3562,5,FALSE)</f>
        <v>Ripp</v>
      </c>
      <c r="C1228">
        <f>VLOOKUP(A1228,'Medical Examinations'!A1227:J3562,2,FALSE)</f>
        <v>28.71</v>
      </c>
      <c r="D1228">
        <f>VLOOKUP(A1228,'Medical Examinations'!A1227:J3562,4,FALSE)</f>
        <v>5.71</v>
      </c>
      <c r="E1228" t="str">
        <f>VLOOKUP(A1228,'Medical Examinations'!A1227:J3562,6,FALSE)</f>
        <v>No</v>
      </c>
      <c r="F1228" t="str">
        <f>VLOOKUP(A1228,'Medical Examinations'!A1227:K3562,7,FALSE)</f>
        <v>No</v>
      </c>
      <c r="G1228" t="str">
        <f>VLOOKUP(A1228,'Medical Examinations'!A1227:L3562,8,FALSE)</f>
        <v>No</v>
      </c>
      <c r="H1228">
        <f>VLOOKUP(A1228,'Medical Examinations'!A1227:M3562,9,FALSE)</f>
        <v>0</v>
      </c>
      <c r="I1228" t="str">
        <f>VLOOKUP(A1228,'Medical Examinations'!A1227:N3562,10,FALSE)</f>
        <v>No</v>
      </c>
      <c r="J1228" t="str">
        <f>VLOOKUP(A1228,'Medical Examinations'!A1227:O3562,3,FALSE)</f>
        <v>Over Weight</v>
      </c>
      <c r="K1228" t="str">
        <f>VLOOKUP(A1228,'Medical Examinations'!A1227:P3562,5,FALSE)</f>
        <v>Prediabetes</v>
      </c>
      <c r="L1228" t="str">
        <f>VLOOKUP(A1228,Table1[#All],5,FALSE)</f>
        <v>08-Dec-1982</v>
      </c>
      <c r="M1228" s="16">
        <f>VLOOKUP(A1228,Table1[#All],8,FALSE)</f>
        <v>9147.5</v>
      </c>
      <c r="N1228" t="str">
        <f>VLOOKUP(A1228,Table1[#All],9,FALSE)</f>
        <v>tier - 2</v>
      </c>
      <c r="O1228" t="str">
        <f>VLOOKUP(A1228,Table1[#All],10,FALSE)</f>
        <v>tier - 1</v>
      </c>
      <c r="P1228" t="str">
        <f>VLOOKUP(A1228,Table1[#All],12,FALSE)</f>
        <v>R1012</v>
      </c>
      <c r="Q1228">
        <f>VLOOKUP(A1228,Table1[#All],6,FALSE)</f>
        <v>40</v>
      </c>
    </row>
    <row r="1229" spans="1:17" x14ac:dyDescent="0.3">
      <c r="A1229" s="10" t="s">
        <v>1142</v>
      </c>
      <c r="B1229" t="str">
        <f>VLOOKUP(A1229,'Customer Names'!A1228:E3563,5,FALSE)</f>
        <v>Harris</v>
      </c>
      <c r="C1229">
        <f>VLOOKUP(A1229,'Medical Examinations'!A1228:J3563,2,FALSE)</f>
        <v>36.700000000000003</v>
      </c>
      <c r="D1229">
        <f>VLOOKUP(A1229,'Medical Examinations'!A1228:J3563,4,FALSE)</f>
        <v>8.6999999999999993</v>
      </c>
      <c r="E1229" t="str">
        <f>VLOOKUP(A1229,'Medical Examinations'!A1228:J3563,6,FALSE)</f>
        <v>Yes</v>
      </c>
      <c r="F1229" t="str">
        <f>VLOOKUP(A1229,'Medical Examinations'!A1228:K3563,7,FALSE)</f>
        <v>No</v>
      </c>
      <c r="G1229" t="str">
        <f>VLOOKUP(A1229,'Medical Examinations'!A1228:L3563,8,FALSE)</f>
        <v>No</v>
      </c>
      <c r="H1229">
        <f>VLOOKUP(A1229,'Medical Examinations'!A1228:M3563,9,FALSE)</f>
        <v>2</v>
      </c>
      <c r="I1229" t="str">
        <f>VLOOKUP(A1229,'Medical Examinations'!A1228:N3563,10,FALSE)</f>
        <v>No</v>
      </c>
      <c r="J1229" t="str">
        <f>VLOOKUP(A1229,'Medical Examinations'!A1228:O3563,3,FALSE)</f>
        <v>Obesity</v>
      </c>
      <c r="K1229" t="str">
        <f>VLOOKUP(A1229,'Medical Examinations'!A1228:P3563,5,FALSE)</f>
        <v>Diabetes</v>
      </c>
      <c r="L1229" t="str">
        <f>VLOOKUP(A1229,Table1[#All],5,FALSE)</f>
        <v>18-Oct-1970</v>
      </c>
      <c r="M1229" s="16">
        <f>VLOOKUP(A1229,Table1[#All],8,FALSE)</f>
        <v>9144.57</v>
      </c>
      <c r="N1229" t="str">
        <f>VLOOKUP(A1229,Table1[#All],9,FALSE)</f>
        <v>tier - 3</v>
      </c>
      <c r="O1229" t="str">
        <f>VLOOKUP(A1229,Table1[#All],10,FALSE)</f>
        <v>tier - 2</v>
      </c>
      <c r="P1229" t="str">
        <f>VLOOKUP(A1229,Table1[#All],12,FALSE)</f>
        <v>R1011</v>
      </c>
      <c r="Q1229">
        <f>VLOOKUP(A1229,Table1[#All],6,FALSE)</f>
        <v>52</v>
      </c>
    </row>
    <row r="1230" spans="1:17" x14ac:dyDescent="0.3">
      <c r="A1230" s="10" t="s">
        <v>1141</v>
      </c>
      <c r="B1230" t="str">
        <f>VLOOKUP(A1230,'Customer Names'!A1229:E3564,5,FALSE)</f>
        <v>Shafer</v>
      </c>
      <c r="C1230">
        <f>VLOOKUP(A1230,'Medical Examinations'!A1229:J3564,2,FALSE)</f>
        <v>34.1</v>
      </c>
      <c r="D1230">
        <f>VLOOKUP(A1230,'Medical Examinations'!A1229:J3564,4,FALSE)</f>
        <v>9.0399999999999991</v>
      </c>
      <c r="E1230" t="str">
        <f>VLOOKUP(A1230,'Medical Examinations'!A1229:J3564,6,FALSE)</f>
        <v>Yes</v>
      </c>
      <c r="F1230" t="str">
        <f>VLOOKUP(A1230,'Medical Examinations'!A1229:K3564,7,FALSE)</f>
        <v>No</v>
      </c>
      <c r="G1230" t="str">
        <f>VLOOKUP(A1230,'Medical Examinations'!A1229:L3564,8,FALSE)</f>
        <v>No</v>
      </c>
      <c r="H1230">
        <f>VLOOKUP(A1230,'Medical Examinations'!A1229:M3564,9,FALSE)</f>
        <v>2</v>
      </c>
      <c r="I1230" t="str">
        <f>VLOOKUP(A1230,'Medical Examinations'!A1229:N3564,10,FALSE)</f>
        <v>No</v>
      </c>
      <c r="J1230" t="str">
        <f>VLOOKUP(A1230,'Medical Examinations'!A1229:O3564,3,FALSE)</f>
        <v>Obesity</v>
      </c>
      <c r="K1230" t="str">
        <f>VLOOKUP(A1230,'Medical Examinations'!A1229:P3564,5,FALSE)</f>
        <v>Diabetes</v>
      </c>
      <c r="L1230" t="str">
        <f>VLOOKUP(A1230,Table1[#All],5,FALSE)</f>
        <v>12-Aug-1970</v>
      </c>
      <c r="M1230" s="16">
        <f>VLOOKUP(A1230,Table1[#All],8,FALSE)</f>
        <v>9140.9500000000007</v>
      </c>
      <c r="N1230" t="str">
        <f>VLOOKUP(A1230,Table1[#All],9,FALSE)</f>
        <v>tier - 3</v>
      </c>
      <c r="O1230" t="str">
        <f>VLOOKUP(A1230,Table1[#All],10,FALSE)</f>
        <v>tier - 3</v>
      </c>
      <c r="P1230" t="str">
        <f>VLOOKUP(A1230,Table1[#All],12,FALSE)</f>
        <v>R1013</v>
      </c>
      <c r="Q1230">
        <f>VLOOKUP(A1230,Table1[#All],6,FALSE)</f>
        <v>52</v>
      </c>
    </row>
    <row r="1231" spans="1:17" x14ac:dyDescent="0.3">
      <c r="A1231" s="10" t="s">
        <v>1140</v>
      </c>
      <c r="B1231" t="str">
        <f>VLOOKUP(A1231,'Customer Names'!A1230:E3565,5,FALSE)</f>
        <v>Hemesath</v>
      </c>
      <c r="C1231">
        <f>VLOOKUP(A1231,'Medical Examinations'!A1230:J3565,2,FALSE)</f>
        <v>25.7</v>
      </c>
      <c r="D1231">
        <f>VLOOKUP(A1231,'Medical Examinations'!A1230:J3565,4,FALSE)</f>
        <v>5.61</v>
      </c>
      <c r="E1231" t="str">
        <f>VLOOKUP(A1231,'Medical Examinations'!A1230:J3565,6,FALSE)</f>
        <v>No</v>
      </c>
      <c r="F1231" t="str">
        <f>VLOOKUP(A1231,'Medical Examinations'!A1230:K3565,7,FALSE)</f>
        <v>No</v>
      </c>
      <c r="G1231" t="str">
        <f>VLOOKUP(A1231,'Medical Examinations'!A1230:L3565,8,FALSE)</f>
        <v>No</v>
      </c>
      <c r="H1231">
        <f>VLOOKUP(A1231,'Medical Examinations'!A1230:M3565,9,FALSE)</f>
        <v>0</v>
      </c>
      <c r="I1231" t="str">
        <f>VLOOKUP(A1231,'Medical Examinations'!A1230:N3565,10,FALSE)</f>
        <v>No</v>
      </c>
      <c r="J1231" t="str">
        <f>VLOOKUP(A1231,'Medical Examinations'!A1230:O3565,3,FALSE)</f>
        <v>Over Weight</v>
      </c>
      <c r="K1231" t="str">
        <f>VLOOKUP(A1231,'Medical Examinations'!A1230:P3565,5,FALSE)</f>
        <v>Normal</v>
      </c>
      <c r="L1231" t="str">
        <f>VLOOKUP(A1231,Table1[#All],5,FALSE)</f>
        <v>02-Dec-1977</v>
      </c>
      <c r="M1231" s="16">
        <f>VLOOKUP(A1231,Table1[#All],8,FALSE)</f>
        <v>9101.7999999999993</v>
      </c>
      <c r="N1231" t="str">
        <f>VLOOKUP(A1231,Table1[#All],9,FALSE)</f>
        <v>tier - 2</v>
      </c>
      <c r="O1231" t="str">
        <f>VLOOKUP(A1231,Table1[#All],10,FALSE)</f>
        <v>tier - 1</v>
      </c>
      <c r="P1231" t="str">
        <f>VLOOKUP(A1231,Table1[#All],12,FALSE)</f>
        <v>R1011</v>
      </c>
      <c r="Q1231">
        <f>VLOOKUP(A1231,Table1[#All],6,FALSE)</f>
        <v>45</v>
      </c>
    </row>
    <row r="1232" spans="1:17" x14ac:dyDescent="0.3">
      <c r="A1232" s="10" t="s">
        <v>1139</v>
      </c>
      <c r="B1232" t="str">
        <f>VLOOKUP(A1232,'Customer Names'!A1231:E3566,5,FALSE)</f>
        <v>Vinci</v>
      </c>
      <c r="C1232">
        <f>VLOOKUP(A1232,'Medical Examinations'!A1231:J3566,2,FALSE)</f>
        <v>21.68</v>
      </c>
      <c r="D1232">
        <f>VLOOKUP(A1232,'Medical Examinations'!A1231:J3566,4,FALSE)</f>
        <v>8.1199999999999992</v>
      </c>
      <c r="E1232" t="str">
        <f>VLOOKUP(A1232,'Medical Examinations'!A1231:J3566,6,FALSE)</f>
        <v>No</v>
      </c>
      <c r="F1232" t="str">
        <f>VLOOKUP(A1232,'Medical Examinations'!A1231:K3566,7,FALSE)</f>
        <v>No</v>
      </c>
      <c r="G1232" t="str">
        <f>VLOOKUP(A1232,'Medical Examinations'!A1231:L3566,8,FALSE)</f>
        <v>No</v>
      </c>
      <c r="H1232">
        <f>VLOOKUP(A1232,'Medical Examinations'!A1231:M3566,9,FALSE)</f>
        <v>0</v>
      </c>
      <c r="I1232" t="str">
        <f>VLOOKUP(A1232,'Medical Examinations'!A1231:N3566,10,FALSE)</f>
        <v>No</v>
      </c>
      <c r="J1232" t="str">
        <f>VLOOKUP(A1232,'Medical Examinations'!A1231:O3566,3,FALSE)</f>
        <v>Normal Weight</v>
      </c>
      <c r="K1232" t="str">
        <f>VLOOKUP(A1232,'Medical Examinations'!A1231:P3566,5,FALSE)</f>
        <v>Diabetes</v>
      </c>
      <c r="L1232" t="str">
        <f>VLOOKUP(A1232,Table1[#All],5,FALSE)</f>
        <v>09-Nov-1965</v>
      </c>
      <c r="M1232" s="16">
        <f>VLOOKUP(A1232,Table1[#All],8,FALSE)</f>
        <v>9095.94</v>
      </c>
      <c r="N1232" t="str">
        <f>VLOOKUP(A1232,Table1[#All],9,FALSE)</f>
        <v>tier - 3</v>
      </c>
      <c r="O1232" t="str">
        <f>VLOOKUP(A1232,Table1[#All],10,FALSE)</f>
        <v>tier - 1</v>
      </c>
      <c r="P1232" t="str">
        <f>VLOOKUP(A1232,Table1[#All],12,FALSE)</f>
        <v>R1011</v>
      </c>
      <c r="Q1232">
        <f>VLOOKUP(A1232,Table1[#All],6,FALSE)</f>
        <v>57</v>
      </c>
    </row>
    <row r="1233" spans="1:17" x14ac:dyDescent="0.3">
      <c r="A1233" s="10" t="s">
        <v>1138</v>
      </c>
      <c r="B1233" t="str">
        <f>VLOOKUP(A1233,'Customer Names'!A1232:E3567,5,FALSE)</f>
        <v>Diamond-Husmann</v>
      </c>
      <c r="C1233">
        <f>VLOOKUP(A1233,'Medical Examinations'!A1232:J3567,2,FALSE)</f>
        <v>25.175000000000001</v>
      </c>
      <c r="D1233">
        <f>VLOOKUP(A1233,'Medical Examinations'!A1232:J3567,4,FALSE)</f>
        <v>4.74</v>
      </c>
      <c r="E1233" t="str">
        <f>VLOOKUP(A1233,'Medical Examinations'!A1232:J3567,6,FALSE)</f>
        <v>No</v>
      </c>
      <c r="F1233" t="str">
        <f>VLOOKUP(A1233,'Medical Examinations'!A1232:K3567,7,FALSE)</f>
        <v>No</v>
      </c>
      <c r="G1233" t="str">
        <f>VLOOKUP(A1233,'Medical Examinations'!A1232:L3567,8,FALSE)</f>
        <v>No</v>
      </c>
      <c r="H1233">
        <f>VLOOKUP(A1233,'Medical Examinations'!A1232:M3567,9,FALSE)</f>
        <v>0</v>
      </c>
      <c r="I1233" t="str">
        <f>VLOOKUP(A1233,'Medical Examinations'!A1232:N3567,10,FALSE)</f>
        <v>No</v>
      </c>
      <c r="J1233" t="str">
        <f>VLOOKUP(A1233,'Medical Examinations'!A1232:O3567,3,FALSE)</f>
        <v>Over Weight</v>
      </c>
      <c r="K1233" t="str">
        <f>VLOOKUP(A1233,'Medical Examinations'!A1232:P3567,5,FALSE)</f>
        <v>Normal</v>
      </c>
      <c r="L1233" t="str">
        <f>VLOOKUP(A1233,Table1[#All],5,FALSE)</f>
        <v>04-Nov-1977</v>
      </c>
      <c r="M1233" s="16">
        <f>VLOOKUP(A1233,Table1[#All],8,FALSE)</f>
        <v>9095.07</v>
      </c>
      <c r="N1233" t="str">
        <f>VLOOKUP(A1233,Table1[#All],9,FALSE)</f>
        <v>tier - 2</v>
      </c>
      <c r="O1233" t="str">
        <f>VLOOKUP(A1233,Table1[#All],10,FALSE)</f>
        <v>tier - 2</v>
      </c>
      <c r="P1233" t="str">
        <f>VLOOKUP(A1233,Table1[#All],12,FALSE)</f>
        <v>R1024</v>
      </c>
      <c r="Q1233">
        <f>VLOOKUP(A1233,Table1[#All],6,FALSE)</f>
        <v>45</v>
      </c>
    </row>
    <row r="1234" spans="1:17" x14ac:dyDescent="0.3">
      <c r="A1234" s="10" t="s">
        <v>1137</v>
      </c>
      <c r="B1234" t="str">
        <f>VLOOKUP(A1234,'Customer Names'!A1233:E3568,5,FALSE)</f>
        <v>Soto</v>
      </c>
      <c r="C1234">
        <f>VLOOKUP(A1234,'Medical Examinations'!A1233:J3568,2,FALSE)</f>
        <v>44.77</v>
      </c>
      <c r="D1234">
        <f>VLOOKUP(A1234,'Medical Examinations'!A1233:J3568,4,FALSE)</f>
        <v>4.0599999999999996</v>
      </c>
      <c r="E1234" t="str">
        <f>VLOOKUP(A1234,'Medical Examinations'!A1233:J3568,6,FALSE)</f>
        <v>No</v>
      </c>
      <c r="F1234" t="str">
        <f>VLOOKUP(A1234,'Medical Examinations'!A1233:K3568,7,FALSE)</f>
        <v>No</v>
      </c>
      <c r="G1234" t="str">
        <f>VLOOKUP(A1234,'Medical Examinations'!A1233:L3568,8,FALSE)</f>
        <v>No</v>
      </c>
      <c r="H1234">
        <f>VLOOKUP(A1234,'Medical Examinations'!A1233:M3568,9,FALSE)</f>
        <v>2</v>
      </c>
      <c r="I1234" t="str">
        <f>VLOOKUP(A1234,'Medical Examinations'!A1233:N3568,10,FALSE)</f>
        <v>No</v>
      </c>
      <c r="J1234" t="str">
        <f>VLOOKUP(A1234,'Medical Examinations'!A1233:O3568,3,FALSE)</f>
        <v>Obesity</v>
      </c>
      <c r="K1234" t="str">
        <f>VLOOKUP(A1234,'Medical Examinations'!A1233:P3568,5,FALSE)</f>
        <v>Normal</v>
      </c>
      <c r="L1234" t="str">
        <f>VLOOKUP(A1234,Table1[#All],5,FALSE)</f>
        <v>02-Dec-1972</v>
      </c>
      <c r="M1234" s="16">
        <f>VLOOKUP(A1234,Table1[#All],8,FALSE)</f>
        <v>9058.73</v>
      </c>
      <c r="N1234" t="str">
        <f>VLOOKUP(A1234,Table1[#All],9,FALSE)</f>
        <v>tier - 3</v>
      </c>
      <c r="O1234" t="str">
        <f>VLOOKUP(A1234,Table1[#All],10,FALSE)</f>
        <v>tier - 2</v>
      </c>
      <c r="P1234" t="str">
        <f>VLOOKUP(A1234,Table1[#All],12,FALSE)</f>
        <v>R1013</v>
      </c>
      <c r="Q1234">
        <f>VLOOKUP(A1234,Table1[#All],6,FALSE)</f>
        <v>50</v>
      </c>
    </row>
    <row r="1235" spans="1:17" x14ac:dyDescent="0.3">
      <c r="A1235" s="10" t="s">
        <v>1136</v>
      </c>
      <c r="B1235" t="str">
        <f>VLOOKUP(A1235,'Customer Names'!A1234:E3569,5,FALSE)</f>
        <v>Howard</v>
      </c>
      <c r="C1235">
        <f>VLOOKUP(A1235,'Medical Examinations'!A1234:J3569,2,FALSE)</f>
        <v>37.07</v>
      </c>
      <c r="D1235">
        <f>VLOOKUP(A1235,'Medical Examinations'!A1234:J3569,4,FALSE)</f>
        <v>5.69</v>
      </c>
      <c r="E1235" t="str">
        <f>VLOOKUP(A1235,'Medical Examinations'!A1234:J3569,6,FALSE)</f>
        <v>No</v>
      </c>
      <c r="F1235" t="str">
        <f>VLOOKUP(A1235,'Medical Examinations'!A1234:K3569,7,FALSE)</f>
        <v>No</v>
      </c>
      <c r="G1235" t="str">
        <f>VLOOKUP(A1235,'Medical Examinations'!A1234:L3569,8,FALSE)</f>
        <v>No</v>
      </c>
      <c r="H1235">
        <f>VLOOKUP(A1235,'Medical Examinations'!A1234:M3569,9,FALSE)</f>
        <v>2</v>
      </c>
      <c r="I1235" t="str">
        <f>VLOOKUP(A1235,'Medical Examinations'!A1234:N3569,10,FALSE)</f>
        <v>No</v>
      </c>
      <c r="J1235" t="str">
        <f>VLOOKUP(A1235,'Medical Examinations'!A1234:O3569,3,FALSE)</f>
        <v>Obesity</v>
      </c>
      <c r="K1235" t="str">
        <f>VLOOKUP(A1235,'Medical Examinations'!A1234:P3569,5,FALSE)</f>
        <v>Normal</v>
      </c>
      <c r="L1235" t="str">
        <f>VLOOKUP(A1235,Table1[#All],5,FALSE)</f>
        <v>07-Dec-1972</v>
      </c>
      <c r="M1235" s="16">
        <f>VLOOKUP(A1235,Table1[#All],8,FALSE)</f>
        <v>9048.0300000000007</v>
      </c>
      <c r="N1235" t="str">
        <f>VLOOKUP(A1235,Table1[#All],9,FALSE)</f>
        <v>tier - 2</v>
      </c>
      <c r="O1235" t="str">
        <f>VLOOKUP(A1235,Table1[#All],10,FALSE)</f>
        <v>tier - 2</v>
      </c>
      <c r="P1235" t="str">
        <f>VLOOKUP(A1235,Table1[#All],12,FALSE)</f>
        <v>R1013</v>
      </c>
      <c r="Q1235">
        <f>VLOOKUP(A1235,Table1[#All],6,FALSE)</f>
        <v>50</v>
      </c>
    </row>
    <row r="1236" spans="1:17" x14ac:dyDescent="0.3">
      <c r="A1236" s="10" t="s">
        <v>1135</v>
      </c>
      <c r="B1236" t="str">
        <f>VLOOKUP(A1236,'Customer Names'!A1235:E3570,5,FALSE)</f>
        <v>Patrick</v>
      </c>
      <c r="C1236">
        <f>VLOOKUP(A1236,'Medical Examinations'!A1235:J3570,2,FALSE)</f>
        <v>39.799999999999997</v>
      </c>
      <c r="D1236">
        <f>VLOOKUP(A1236,'Medical Examinations'!A1235:J3570,4,FALSE)</f>
        <v>5.66</v>
      </c>
      <c r="E1236" t="str">
        <f>VLOOKUP(A1236,'Medical Examinations'!A1235:J3570,6,FALSE)</f>
        <v>No</v>
      </c>
      <c r="F1236" t="str">
        <f>VLOOKUP(A1236,'Medical Examinations'!A1235:K3570,7,FALSE)</f>
        <v>No</v>
      </c>
      <c r="G1236" t="str">
        <f>VLOOKUP(A1236,'Medical Examinations'!A1235:L3570,8,FALSE)</f>
        <v>Yes</v>
      </c>
      <c r="H1236">
        <f>VLOOKUP(A1236,'Medical Examinations'!A1235:M3570,9,FALSE)</f>
        <v>1</v>
      </c>
      <c r="I1236" t="str">
        <f>VLOOKUP(A1236,'Medical Examinations'!A1235:N3570,10,FALSE)</f>
        <v>No</v>
      </c>
      <c r="J1236" t="str">
        <f>VLOOKUP(A1236,'Medical Examinations'!A1235:O3570,3,FALSE)</f>
        <v>Obesity</v>
      </c>
      <c r="K1236" t="str">
        <f>VLOOKUP(A1236,'Medical Examinations'!A1235:P3570,5,FALSE)</f>
        <v>Normal</v>
      </c>
      <c r="L1236" t="str">
        <f>VLOOKUP(A1236,Table1[#All],5,FALSE)</f>
        <v>01-Dec-1993</v>
      </c>
      <c r="M1236" s="16">
        <f>VLOOKUP(A1236,Table1[#All],8,FALSE)</f>
        <v>9010.2000000000007</v>
      </c>
      <c r="N1236" t="str">
        <f>VLOOKUP(A1236,Table1[#All],9,FALSE)</f>
        <v>tier - 2</v>
      </c>
      <c r="O1236" t="str">
        <f>VLOOKUP(A1236,Table1[#All],10,FALSE)</f>
        <v>tier - 3</v>
      </c>
      <c r="P1236" t="str">
        <f>VLOOKUP(A1236,Table1[#All],12,FALSE)</f>
        <v>R1026</v>
      </c>
      <c r="Q1236">
        <f>VLOOKUP(A1236,Table1[#All],6,FALSE)</f>
        <v>29</v>
      </c>
    </row>
    <row r="1237" spans="1:17" x14ac:dyDescent="0.3">
      <c r="A1237" s="10" t="s">
        <v>1134</v>
      </c>
      <c r="B1237" t="str">
        <f>VLOOKUP(A1237,'Customer Names'!A1236:E3571,5,FALSE)</f>
        <v>Dacko</v>
      </c>
      <c r="C1237">
        <f>VLOOKUP(A1237,'Medical Examinations'!A1236:J3571,2,FALSE)</f>
        <v>26.36</v>
      </c>
      <c r="D1237">
        <f>VLOOKUP(A1237,'Medical Examinations'!A1236:J3571,4,FALSE)</f>
        <v>4.32</v>
      </c>
      <c r="E1237" t="str">
        <f>VLOOKUP(A1237,'Medical Examinations'!A1236:J3571,6,FALSE)</f>
        <v>No</v>
      </c>
      <c r="F1237" t="str">
        <f>VLOOKUP(A1237,'Medical Examinations'!A1236:K3571,7,FALSE)</f>
        <v>No</v>
      </c>
      <c r="G1237" t="str">
        <f>VLOOKUP(A1237,'Medical Examinations'!A1236:L3571,8,FALSE)</f>
        <v>Yes</v>
      </c>
      <c r="H1237">
        <f>VLOOKUP(A1237,'Medical Examinations'!A1236:M3571,9,FALSE)</f>
        <v>1</v>
      </c>
      <c r="I1237" t="str">
        <f>VLOOKUP(A1237,'Medical Examinations'!A1236:N3571,10,FALSE)</f>
        <v>No</v>
      </c>
      <c r="J1237" t="str">
        <f>VLOOKUP(A1237,'Medical Examinations'!A1236:O3571,3,FALSE)</f>
        <v>Over Weight</v>
      </c>
      <c r="K1237" t="str">
        <f>VLOOKUP(A1237,'Medical Examinations'!A1236:P3571,5,FALSE)</f>
        <v>Normal</v>
      </c>
      <c r="L1237" t="str">
        <f>VLOOKUP(A1237,Table1[#All],5,FALSE)</f>
        <v>16-Dec-1979</v>
      </c>
      <c r="M1237" s="16">
        <f>VLOOKUP(A1237,Table1[#All],8,FALSE)</f>
        <v>8998.43</v>
      </c>
      <c r="N1237" t="str">
        <f>VLOOKUP(A1237,Table1[#All],9,FALSE)</f>
        <v>tier - 2</v>
      </c>
      <c r="O1237" t="str">
        <f>VLOOKUP(A1237,Table1[#All],10,FALSE)</f>
        <v>tier - 1</v>
      </c>
      <c r="P1237" t="str">
        <f>VLOOKUP(A1237,Table1[#All],12,FALSE)</f>
        <v>R1025</v>
      </c>
      <c r="Q1237">
        <f>VLOOKUP(A1237,Table1[#All],6,FALSE)</f>
        <v>43</v>
      </c>
    </row>
    <row r="1238" spans="1:17" x14ac:dyDescent="0.3">
      <c r="A1238" s="10" t="s">
        <v>1133</v>
      </c>
      <c r="B1238" t="str">
        <f>VLOOKUP(A1238,'Customer Names'!A1237:E3572,5,FALSE)</f>
        <v>Glassey</v>
      </c>
      <c r="C1238">
        <f>VLOOKUP(A1238,'Medical Examinations'!A1237:J3572,2,FALSE)</f>
        <v>29.925000000000001</v>
      </c>
      <c r="D1238">
        <f>VLOOKUP(A1238,'Medical Examinations'!A1237:J3572,4,FALSE)</f>
        <v>8.2899999999999991</v>
      </c>
      <c r="E1238" t="str">
        <f>VLOOKUP(A1238,'Medical Examinations'!A1237:J3572,6,FALSE)</f>
        <v>No</v>
      </c>
      <c r="F1238" t="str">
        <f>VLOOKUP(A1238,'Medical Examinations'!A1237:K3572,7,FALSE)</f>
        <v>No</v>
      </c>
      <c r="G1238" t="str">
        <f>VLOOKUP(A1238,'Medical Examinations'!A1237:L3572,8,FALSE)</f>
        <v>No</v>
      </c>
      <c r="H1238">
        <f>VLOOKUP(A1238,'Medical Examinations'!A1237:M3572,9,FALSE)</f>
        <v>2</v>
      </c>
      <c r="I1238" t="str">
        <f>VLOOKUP(A1238,'Medical Examinations'!A1237:N3572,10,FALSE)</f>
        <v>No</v>
      </c>
      <c r="J1238" t="str">
        <f>VLOOKUP(A1238,'Medical Examinations'!A1237:O3572,3,FALSE)</f>
        <v>Obesity</v>
      </c>
      <c r="K1238" t="str">
        <f>VLOOKUP(A1238,'Medical Examinations'!A1237:P3572,5,FALSE)</f>
        <v>Diabetes</v>
      </c>
      <c r="L1238" t="str">
        <f>VLOOKUP(A1238,Table1[#All],5,FALSE)</f>
        <v>11-Oct-1973</v>
      </c>
      <c r="M1238" s="16">
        <f>VLOOKUP(A1238,Table1[#All],8,FALSE)</f>
        <v>8988.16</v>
      </c>
      <c r="N1238" t="str">
        <f>VLOOKUP(A1238,Table1[#All],9,FALSE)</f>
        <v>tier - 2</v>
      </c>
      <c r="O1238" t="str">
        <f>VLOOKUP(A1238,Table1[#All],10,FALSE)</f>
        <v>tier - 1</v>
      </c>
      <c r="P1238" t="str">
        <f>VLOOKUP(A1238,Table1[#All],12,FALSE)</f>
        <v>R1012</v>
      </c>
      <c r="Q1238">
        <f>VLOOKUP(A1238,Table1[#All],6,FALSE)</f>
        <v>49</v>
      </c>
    </row>
    <row r="1239" spans="1:17" x14ac:dyDescent="0.3">
      <c r="A1239" s="10" t="s">
        <v>1132</v>
      </c>
      <c r="B1239" t="str">
        <f>VLOOKUP(A1239,'Customer Names'!A1238:E3573,5,FALSE)</f>
        <v>Frechette</v>
      </c>
      <c r="C1239">
        <f>VLOOKUP(A1239,'Medical Examinations'!A1238:J3573,2,FALSE)</f>
        <v>37.29</v>
      </c>
      <c r="D1239">
        <f>VLOOKUP(A1239,'Medical Examinations'!A1238:J3573,4,FALSE)</f>
        <v>10.46</v>
      </c>
      <c r="E1239" t="str">
        <f>VLOOKUP(A1239,'Medical Examinations'!A1238:J3573,6,FALSE)</f>
        <v>No</v>
      </c>
      <c r="F1239" t="str">
        <f>VLOOKUP(A1239,'Medical Examinations'!A1238:K3573,7,FALSE)</f>
        <v>No</v>
      </c>
      <c r="G1239" t="str">
        <f>VLOOKUP(A1239,'Medical Examinations'!A1238:L3573,8,FALSE)</f>
        <v>No</v>
      </c>
      <c r="H1239">
        <f>VLOOKUP(A1239,'Medical Examinations'!A1238:M3573,9,FALSE)</f>
        <v>0</v>
      </c>
      <c r="I1239" t="str">
        <f>VLOOKUP(A1239,'Medical Examinations'!A1238:N3573,10,FALSE)</f>
        <v>No</v>
      </c>
      <c r="J1239" t="str">
        <f>VLOOKUP(A1239,'Medical Examinations'!A1238:O3573,3,FALSE)</f>
        <v>Obesity</v>
      </c>
      <c r="K1239" t="str">
        <f>VLOOKUP(A1239,'Medical Examinations'!A1238:P3573,5,FALSE)</f>
        <v>Diabetes</v>
      </c>
      <c r="L1239" t="str">
        <f>VLOOKUP(A1239,Table1[#All],5,FALSE)</f>
        <v>21-Jul-1974</v>
      </c>
      <c r="M1239" s="16">
        <f>VLOOKUP(A1239,Table1[#All],8,FALSE)</f>
        <v>8978.19</v>
      </c>
      <c r="N1239" t="str">
        <f>VLOOKUP(A1239,Table1[#All],9,FALSE)</f>
        <v>tier - 2</v>
      </c>
      <c r="O1239" t="str">
        <f>VLOOKUP(A1239,Table1[#All],10,FALSE)</f>
        <v>tier - 2</v>
      </c>
      <c r="P1239" t="str">
        <f>VLOOKUP(A1239,Table1[#All],12,FALSE)</f>
        <v>R1013</v>
      </c>
      <c r="Q1239">
        <f>VLOOKUP(A1239,Table1[#All],6,FALSE)</f>
        <v>48</v>
      </c>
    </row>
    <row r="1240" spans="1:17" x14ac:dyDescent="0.3">
      <c r="A1240" s="10" t="s">
        <v>1131</v>
      </c>
      <c r="B1240" t="str">
        <f>VLOOKUP(A1240,'Customer Names'!A1239:E3574,5,FALSE)</f>
        <v>Benitez</v>
      </c>
      <c r="C1240">
        <f>VLOOKUP(A1240,'Medical Examinations'!A1239:J3574,2,FALSE)</f>
        <v>30.2</v>
      </c>
      <c r="D1240">
        <f>VLOOKUP(A1240,'Medical Examinations'!A1239:J3574,4,FALSE)</f>
        <v>11.96</v>
      </c>
      <c r="E1240" t="str">
        <f>VLOOKUP(A1240,'Medical Examinations'!A1239:J3574,6,FALSE)</f>
        <v>No</v>
      </c>
      <c r="F1240" t="str">
        <f>VLOOKUP(A1240,'Medical Examinations'!A1239:K3574,7,FALSE)</f>
        <v>No</v>
      </c>
      <c r="G1240" t="str">
        <f>VLOOKUP(A1240,'Medical Examinations'!A1239:L3574,8,FALSE)</f>
        <v>No</v>
      </c>
      <c r="H1240">
        <f>VLOOKUP(A1240,'Medical Examinations'!A1239:M3574,9,FALSE)</f>
        <v>0</v>
      </c>
      <c r="I1240" t="str">
        <f>VLOOKUP(A1240,'Medical Examinations'!A1239:N3574,10,FALSE)</f>
        <v>No</v>
      </c>
      <c r="J1240" t="str">
        <f>VLOOKUP(A1240,'Medical Examinations'!A1239:O3574,3,FALSE)</f>
        <v>Obesity</v>
      </c>
      <c r="K1240" t="str">
        <f>VLOOKUP(A1240,'Medical Examinations'!A1239:P3574,5,FALSE)</f>
        <v>Diabetes</v>
      </c>
      <c r="L1240" t="str">
        <f>VLOOKUP(A1240,Table1[#All],5,FALSE)</f>
        <v>08-Sep-1974</v>
      </c>
      <c r="M1240" s="16">
        <f>VLOOKUP(A1240,Table1[#All],8,FALSE)</f>
        <v>8968.33</v>
      </c>
      <c r="N1240" t="str">
        <f>VLOOKUP(A1240,Table1[#All],9,FALSE)</f>
        <v>tier - 3</v>
      </c>
      <c r="O1240" t="str">
        <f>VLOOKUP(A1240,Table1[#All],10,FALSE)</f>
        <v>tier - 2</v>
      </c>
      <c r="P1240" t="str">
        <f>VLOOKUP(A1240,Table1[#All],12,FALSE)</f>
        <v>R1011</v>
      </c>
      <c r="Q1240">
        <f>VLOOKUP(A1240,Table1[#All],6,FALSE)</f>
        <v>48</v>
      </c>
    </row>
    <row r="1241" spans="1:17" x14ac:dyDescent="0.3">
      <c r="A1241" s="10" t="s">
        <v>1130</v>
      </c>
      <c r="B1241" t="str">
        <f>VLOOKUP(A1241,'Customer Names'!A1240:E3575,5,FALSE)</f>
        <v>Gauthier</v>
      </c>
      <c r="C1241">
        <f>VLOOKUP(A1241,'Medical Examinations'!A1240:J3575,2,FALSE)</f>
        <v>24.225000000000001</v>
      </c>
      <c r="D1241">
        <f>VLOOKUP(A1241,'Medical Examinations'!A1240:J3575,4,FALSE)</f>
        <v>4.25</v>
      </c>
      <c r="E1241" t="str">
        <f>VLOOKUP(A1241,'Medical Examinations'!A1240:J3575,6,FALSE)</f>
        <v>Yes</v>
      </c>
      <c r="F1241" t="str">
        <f>VLOOKUP(A1241,'Medical Examinations'!A1240:K3575,7,FALSE)</f>
        <v>No</v>
      </c>
      <c r="G1241" t="str">
        <f>VLOOKUP(A1241,'Medical Examinations'!A1240:L3575,8,FALSE)</f>
        <v>Yes</v>
      </c>
      <c r="H1241">
        <f>VLOOKUP(A1241,'Medical Examinations'!A1240:M3575,9,FALSE)</f>
        <v>1</v>
      </c>
      <c r="I1241" t="str">
        <f>VLOOKUP(A1241,'Medical Examinations'!A1240:N3575,10,FALSE)</f>
        <v>No</v>
      </c>
      <c r="J1241" t="str">
        <f>VLOOKUP(A1241,'Medical Examinations'!A1240:O3575,3,FALSE)</f>
        <v>Normal Weight</v>
      </c>
      <c r="K1241" t="str">
        <f>VLOOKUP(A1241,'Medical Examinations'!A1240:P3575,5,FALSE)</f>
        <v>Normal</v>
      </c>
      <c r="L1241" t="str">
        <f>VLOOKUP(A1241,Table1[#All],5,FALSE)</f>
        <v>15-Jul-1983</v>
      </c>
      <c r="M1241" s="16">
        <f>VLOOKUP(A1241,Table1[#All],8,FALSE)</f>
        <v>8965.7999999999993</v>
      </c>
      <c r="N1241" t="str">
        <f>VLOOKUP(A1241,Table1[#All],9,FALSE)</f>
        <v>tier - 2</v>
      </c>
      <c r="O1241" t="str">
        <f>VLOOKUP(A1241,Table1[#All],10,FALSE)</f>
        <v>tier - 3</v>
      </c>
      <c r="P1241" t="str">
        <f>VLOOKUP(A1241,Table1[#All],12,FALSE)</f>
        <v>R1012</v>
      </c>
      <c r="Q1241">
        <f>VLOOKUP(A1241,Table1[#All],6,FALSE)</f>
        <v>39</v>
      </c>
    </row>
    <row r="1242" spans="1:17" x14ac:dyDescent="0.3">
      <c r="A1242" s="10" t="s">
        <v>1129</v>
      </c>
      <c r="B1242" t="str">
        <f>VLOOKUP(A1242,'Customer Names'!A1241:E3576,5,FALSE)</f>
        <v>Fazioli</v>
      </c>
      <c r="C1242">
        <f>VLOOKUP(A1242,'Medical Examinations'!A1241:J3576,2,FALSE)</f>
        <v>31.445</v>
      </c>
      <c r="D1242">
        <f>VLOOKUP(A1242,'Medical Examinations'!A1241:J3576,4,FALSE)</f>
        <v>8.33</v>
      </c>
      <c r="E1242" t="str">
        <f>VLOOKUP(A1242,'Medical Examinations'!A1241:J3576,6,FALSE)</f>
        <v>No</v>
      </c>
      <c r="F1242" t="str">
        <f>VLOOKUP(A1242,'Medical Examinations'!A1241:K3576,7,FALSE)</f>
        <v>No</v>
      </c>
      <c r="G1242" t="str">
        <f>VLOOKUP(A1242,'Medical Examinations'!A1241:L3576,8,FALSE)</f>
        <v>No</v>
      </c>
      <c r="H1242">
        <f>VLOOKUP(A1242,'Medical Examinations'!A1241:M3576,9,FALSE)</f>
        <v>0</v>
      </c>
      <c r="I1242" t="str">
        <f>VLOOKUP(A1242,'Medical Examinations'!A1241:N3576,10,FALSE)</f>
        <v>No</v>
      </c>
      <c r="J1242" t="str">
        <f>VLOOKUP(A1242,'Medical Examinations'!A1241:O3576,3,FALSE)</f>
        <v>Obesity</v>
      </c>
      <c r="K1242" t="str">
        <f>VLOOKUP(A1242,'Medical Examinations'!A1241:P3576,5,FALSE)</f>
        <v>Diabetes</v>
      </c>
      <c r="L1242" t="str">
        <f>VLOOKUP(A1242,Table1[#All],5,FALSE)</f>
        <v>17-Aug-1974</v>
      </c>
      <c r="M1242" s="16">
        <f>VLOOKUP(A1242,Table1[#All],8,FALSE)</f>
        <v>8964.06</v>
      </c>
      <c r="N1242" t="str">
        <f>VLOOKUP(A1242,Table1[#All],9,FALSE)</f>
        <v>tier - 3</v>
      </c>
      <c r="O1242" t="str">
        <f>VLOOKUP(A1242,Table1[#All],10,FALSE)</f>
        <v>tier - 2</v>
      </c>
      <c r="P1242" t="str">
        <f>VLOOKUP(A1242,Table1[#All],12,FALSE)</f>
        <v>R1016</v>
      </c>
      <c r="Q1242">
        <f>VLOOKUP(A1242,Table1[#All],6,FALSE)</f>
        <v>48</v>
      </c>
    </row>
    <row r="1243" spans="1:17" x14ac:dyDescent="0.3">
      <c r="A1243" s="10" t="s">
        <v>1128</v>
      </c>
      <c r="B1243" t="str">
        <f>VLOOKUP(A1243,'Customer Names'!A1242:E3577,5,FALSE)</f>
        <v>Chorney</v>
      </c>
      <c r="C1243">
        <f>VLOOKUP(A1243,'Medical Examinations'!A1242:J3577,2,FALSE)</f>
        <v>38.880000000000003</v>
      </c>
      <c r="D1243">
        <f>VLOOKUP(A1243,'Medical Examinations'!A1242:J3577,4,FALSE)</f>
        <v>4.29</v>
      </c>
      <c r="E1243" t="str">
        <f>VLOOKUP(A1243,'Medical Examinations'!A1242:J3577,6,FALSE)</f>
        <v>No</v>
      </c>
      <c r="F1243" t="str">
        <f>VLOOKUP(A1243,'Medical Examinations'!A1242:K3577,7,FALSE)</f>
        <v>No</v>
      </c>
      <c r="G1243" t="str">
        <f>VLOOKUP(A1243,'Medical Examinations'!A1242:L3577,8,FALSE)</f>
        <v>No</v>
      </c>
      <c r="H1243">
        <f>VLOOKUP(A1243,'Medical Examinations'!A1242:M3577,9,FALSE)</f>
        <v>1</v>
      </c>
      <c r="I1243" t="str">
        <f>VLOOKUP(A1243,'Medical Examinations'!A1242:N3577,10,FALSE)</f>
        <v>No</v>
      </c>
      <c r="J1243" t="str">
        <f>VLOOKUP(A1243,'Medical Examinations'!A1242:O3577,3,FALSE)</f>
        <v>Obesity</v>
      </c>
      <c r="K1243" t="str">
        <f>VLOOKUP(A1243,'Medical Examinations'!A1242:P3577,5,FALSE)</f>
        <v>Normal</v>
      </c>
      <c r="L1243" t="str">
        <f>VLOOKUP(A1243,Table1[#All],5,FALSE)</f>
        <v>27-Sep-1992</v>
      </c>
      <c r="M1243" s="16">
        <f>VLOOKUP(A1243,Table1[#All],8,FALSE)</f>
        <v>8954.99</v>
      </c>
      <c r="N1243" t="str">
        <f>VLOOKUP(A1243,Table1[#All],9,FALSE)</f>
        <v>tier - 2</v>
      </c>
      <c r="O1243" t="str">
        <f>VLOOKUP(A1243,Table1[#All],10,FALSE)</f>
        <v>tier - 3</v>
      </c>
      <c r="P1243" t="str">
        <f>VLOOKUP(A1243,Table1[#All],12,FALSE)</f>
        <v>R1026</v>
      </c>
      <c r="Q1243">
        <f>VLOOKUP(A1243,Table1[#All],6,FALSE)</f>
        <v>30</v>
      </c>
    </row>
    <row r="1244" spans="1:17" x14ac:dyDescent="0.3">
      <c r="A1244" s="10" t="s">
        <v>1127</v>
      </c>
      <c r="B1244" t="str">
        <f>VLOOKUP(A1244,'Customer Names'!A1243:E3578,5,FALSE)</f>
        <v>Dannenhauer</v>
      </c>
      <c r="C1244">
        <f>VLOOKUP(A1244,'Medical Examinations'!A1243:J3578,2,FALSE)</f>
        <v>43.89</v>
      </c>
      <c r="D1244">
        <f>VLOOKUP(A1244,'Medical Examinations'!A1243:J3578,4,FALSE)</f>
        <v>6.32</v>
      </c>
      <c r="E1244" t="str">
        <f>VLOOKUP(A1244,'Medical Examinations'!A1243:J3578,6,FALSE)</f>
        <v>Yes</v>
      </c>
      <c r="F1244" t="str">
        <f>VLOOKUP(A1244,'Medical Examinations'!A1243:K3578,7,FALSE)</f>
        <v>No</v>
      </c>
      <c r="G1244" t="str">
        <f>VLOOKUP(A1244,'Medical Examinations'!A1243:L3578,8,FALSE)</f>
        <v>No</v>
      </c>
      <c r="H1244">
        <f>VLOOKUP(A1244,'Medical Examinations'!A1243:M3578,9,FALSE)</f>
        <v>0</v>
      </c>
      <c r="I1244" t="str">
        <f>VLOOKUP(A1244,'Medical Examinations'!A1243:N3578,10,FALSE)</f>
        <v>No</v>
      </c>
      <c r="J1244" t="str">
        <f>VLOOKUP(A1244,'Medical Examinations'!A1243:O3578,3,FALSE)</f>
        <v>Obesity</v>
      </c>
      <c r="K1244" t="str">
        <f>VLOOKUP(A1244,'Medical Examinations'!A1243:P3578,5,FALSE)</f>
        <v>Prediabetes</v>
      </c>
      <c r="L1244" t="str">
        <f>VLOOKUP(A1244,Table1[#All],5,FALSE)</f>
        <v>25-Dec-1976</v>
      </c>
      <c r="M1244" s="16">
        <f>VLOOKUP(A1244,Table1[#All],8,FALSE)</f>
        <v>8944.1200000000008</v>
      </c>
      <c r="N1244" t="str">
        <f>VLOOKUP(A1244,Table1[#All],9,FALSE)</f>
        <v>tier - 3</v>
      </c>
      <c r="O1244" t="str">
        <f>VLOOKUP(A1244,Table1[#All],10,FALSE)</f>
        <v>tier - 2</v>
      </c>
      <c r="P1244" t="str">
        <f>VLOOKUP(A1244,Table1[#All],12,FALSE)</f>
        <v>R1013</v>
      </c>
      <c r="Q1244">
        <f>VLOOKUP(A1244,Table1[#All],6,FALSE)</f>
        <v>46</v>
      </c>
    </row>
    <row r="1245" spans="1:17" x14ac:dyDescent="0.3">
      <c r="A1245" s="10" t="s">
        <v>1126</v>
      </c>
      <c r="B1245" t="str">
        <f>VLOOKUP(A1245,'Customer Names'!A1244:E3579,5,FALSE)</f>
        <v>McComb</v>
      </c>
      <c r="C1245">
        <f>VLOOKUP(A1245,'Medical Examinations'!A1244:J3579,2,FALSE)</f>
        <v>25.6</v>
      </c>
      <c r="D1245">
        <f>VLOOKUP(A1245,'Medical Examinations'!A1244:J3579,4,FALSE)</f>
        <v>5.65</v>
      </c>
      <c r="E1245" t="str">
        <f>VLOOKUP(A1245,'Medical Examinations'!A1244:J3579,6,FALSE)</f>
        <v>No</v>
      </c>
      <c r="F1245" t="str">
        <f>VLOOKUP(A1245,'Medical Examinations'!A1244:K3579,7,FALSE)</f>
        <v>No</v>
      </c>
      <c r="G1245" t="str">
        <f>VLOOKUP(A1245,'Medical Examinations'!A1244:L3579,8,FALSE)</f>
        <v>No</v>
      </c>
      <c r="H1245">
        <f>VLOOKUP(A1245,'Medical Examinations'!A1244:M3579,9,FALSE)</f>
        <v>2</v>
      </c>
      <c r="I1245" t="str">
        <f>VLOOKUP(A1245,'Medical Examinations'!A1244:N3579,10,FALSE)</f>
        <v>No</v>
      </c>
      <c r="J1245" t="str">
        <f>VLOOKUP(A1245,'Medical Examinations'!A1244:O3579,3,FALSE)</f>
        <v>Over Weight</v>
      </c>
      <c r="K1245" t="str">
        <f>VLOOKUP(A1245,'Medical Examinations'!A1244:P3579,5,FALSE)</f>
        <v>Normal</v>
      </c>
      <c r="L1245" t="str">
        <f>VLOOKUP(A1245,Table1[#All],5,FALSE)</f>
        <v>06-Jun-1972</v>
      </c>
      <c r="M1245" s="16">
        <f>VLOOKUP(A1245,Table1[#All],8,FALSE)</f>
        <v>8932.08</v>
      </c>
      <c r="N1245" t="str">
        <f>VLOOKUP(A1245,Table1[#All],9,FALSE)</f>
        <v>tier - 2</v>
      </c>
      <c r="O1245" t="str">
        <f>VLOOKUP(A1245,Table1[#All],10,FALSE)</f>
        <v>tier - 1</v>
      </c>
      <c r="P1245" t="str">
        <f>VLOOKUP(A1245,Table1[#All],12,FALSE)</f>
        <v>R1011</v>
      </c>
      <c r="Q1245">
        <f>VLOOKUP(A1245,Table1[#All],6,FALSE)</f>
        <v>51</v>
      </c>
    </row>
    <row r="1246" spans="1:17" x14ac:dyDescent="0.3">
      <c r="A1246" s="10" t="s">
        <v>1125</v>
      </c>
      <c r="B1246" t="str">
        <f>VLOOKUP(A1246,'Customer Names'!A1245:E3580,5,FALSE)</f>
        <v>Blake</v>
      </c>
      <c r="C1246">
        <f>VLOOKUP(A1246,'Medical Examinations'!A1245:J3580,2,FALSE)</f>
        <v>29.545000000000002</v>
      </c>
      <c r="D1246">
        <f>VLOOKUP(A1246,'Medical Examinations'!A1245:J3580,4,FALSE)</f>
        <v>8.41</v>
      </c>
      <c r="E1246" t="str">
        <f>VLOOKUP(A1246,'Medical Examinations'!A1245:J3580,6,FALSE)</f>
        <v>Yes</v>
      </c>
      <c r="F1246" t="str">
        <f>VLOOKUP(A1246,'Medical Examinations'!A1245:K3580,7,FALSE)</f>
        <v>No</v>
      </c>
      <c r="G1246" t="str">
        <f>VLOOKUP(A1246,'Medical Examinations'!A1245:L3580,8,FALSE)</f>
        <v>No</v>
      </c>
      <c r="H1246">
        <f>VLOOKUP(A1246,'Medical Examinations'!A1245:M3580,9,FALSE)</f>
        <v>1</v>
      </c>
      <c r="I1246" t="str">
        <f>VLOOKUP(A1246,'Medical Examinations'!A1245:N3580,10,FALSE)</f>
        <v>No</v>
      </c>
      <c r="J1246" t="str">
        <f>VLOOKUP(A1246,'Medical Examinations'!A1245:O3580,3,FALSE)</f>
        <v>Over Weight</v>
      </c>
      <c r="K1246" t="str">
        <f>VLOOKUP(A1246,'Medical Examinations'!A1245:P3580,5,FALSE)</f>
        <v>Diabetes</v>
      </c>
      <c r="L1246" t="str">
        <f>VLOOKUP(A1246,Table1[#All],5,FALSE)</f>
        <v>07-Jul-1975</v>
      </c>
      <c r="M1246" s="16">
        <f>VLOOKUP(A1246,Table1[#All],8,FALSE)</f>
        <v>8930.93</v>
      </c>
      <c r="N1246" t="str">
        <f>VLOOKUP(A1246,Table1[#All],9,FALSE)</f>
        <v>tier - 2</v>
      </c>
      <c r="O1246" t="str">
        <f>VLOOKUP(A1246,Table1[#All],10,FALSE)</f>
        <v>tier - 2</v>
      </c>
      <c r="P1246" t="str">
        <f>VLOOKUP(A1246,Table1[#All],12,FALSE)</f>
        <v>R1012</v>
      </c>
      <c r="Q1246">
        <f>VLOOKUP(A1246,Table1[#All],6,FALSE)</f>
        <v>47</v>
      </c>
    </row>
    <row r="1247" spans="1:17" x14ac:dyDescent="0.3">
      <c r="A1247" s="10" t="s">
        <v>1124</v>
      </c>
      <c r="B1247" t="str">
        <f>VLOOKUP(A1247,'Customer Names'!A1246:E3581,5,FALSE)</f>
        <v>Sambasivam</v>
      </c>
      <c r="C1247">
        <f>VLOOKUP(A1247,'Medical Examinations'!A1246:J3581,2,FALSE)</f>
        <v>23.25</v>
      </c>
      <c r="D1247">
        <f>VLOOKUP(A1247,'Medical Examinations'!A1246:J3581,4,FALSE)</f>
        <v>11.96</v>
      </c>
      <c r="E1247" t="str">
        <f>VLOOKUP(A1247,'Medical Examinations'!A1246:J3581,6,FALSE)</f>
        <v>Yes</v>
      </c>
      <c r="F1247" t="str">
        <f>VLOOKUP(A1247,'Medical Examinations'!A1246:K3581,7,FALSE)</f>
        <v>No</v>
      </c>
      <c r="G1247" t="str">
        <f>VLOOKUP(A1247,'Medical Examinations'!A1246:L3581,8,FALSE)</f>
        <v>No</v>
      </c>
      <c r="H1247">
        <f>VLOOKUP(A1247,'Medical Examinations'!A1246:M3581,9,FALSE)</f>
        <v>0</v>
      </c>
      <c r="I1247" t="str">
        <f>VLOOKUP(A1247,'Medical Examinations'!A1246:N3581,10,FALSE)</f>
        <v>No</v>
      </c>
      <c r="J1247" t="str">
        <f>VLOOKUP(A1247,'Medical Examinations'!A1246:O3581,3,FALSE)</f>
        <v>Normal Weight</v>
      </c>
      <c r="K1247" t="str">
        <f>VLOOKUP(A1247,'Medical Examinations'!A1246:P3581,5,FALSE)</f>
        <v>Diabetes</v>
      </c>
      <c r="L1247" t="str">
        <f>VLOOKUP(A1247,Table1[#All],5,FALSE)</f>
        <v>06-Sep-1967</v>
      </c>
      <c r="M1247" s="16">
        <f>VLOOKUP(A1247,Table1[#All],8,FALSE)</f>
        <v>8908.4699999999993</v>
      </c>
      <c r="N1247" t="str">
        <f>VLOOKUP(A1247,Table1[#All],9,FALSE)</f>
        <v>tier - 3</v>
      </c>
      <c r="O1247" t="str">
        <f>VLOOKUP(A1247,Table1[#All],10,FALSE)</f>
        <v>tier - 2</v>
      </c>
      <c r="P1247" t="str">
        <f>VLOOKUP(A1247,Table1[#All],12,FALSE)</f>
        <v>R1013</v>
      </c>
      <c r="Q1247">
        <f>VLOOKUP(A1247,Table1[#All],6,FALSE)</f>
        <v>55</v>
      </c>
    </row>
    <row r="1248" spans="1:17" x14ac:dyDescent="0.3">
      <c r="A1248" s="10" t="s">
        <v>1123</v>
      </c>
      <c r="B1248" t="str">
        <f>VLOOKUP(A1248,'Customer Names'!A1247:E3582,5,FALSE)</f>
        <v>Maina</v>
      </c>
      <c r="C1248">
        <f>VLOOKUP(A1248,'Medical Examinations'!A1247:J3582,2,FALSE)</f>
        <v>43.95</v>
      </c>
      <c r="D1248">
        <f>VLOOKUP(A1248,'Medical Examinations'!A1247:J3582,4,FALSE)</f>
        <v>5.17</v>
      </c>
      <c r="E1248" t="str">
        <f>VLOOKUP(A1248,'Medical Examinations'!A1247:J3582,6,FALSE)</f>
        <v>Yes</v>
      </c>
      <c r="F1248" t="str">
        <f>VLOOKUP(A1248,'Medical Examinations'!A1247:K3582,7,FALSE)</f>
        <v>No</v>
      </c>
      <c r="G1248" t="str">
        <f>VLOOKUP(A1248,'Medical Examinations'!A1247:L3582,8,FALSE)</f>
        <v>Yes</v>
      </c>
      <c r="H1248">
        <f>VLOOKUP(A1248,'Medical Examinations'!A1247:M3582,9,FALSE)</f>
        <v>1</v>
      </c>
      <c r="I1248" t="str">
        <f>VLOOKUP(A1248,'Medical Examinations'!A1247:N3582,10,FALSE)</f>
        <v>No</v>
      </c>
      <c r="J1248" t="str">
        <f>VLOOKUP(A1248,'Medical Examinations'!A1247:O3582,3,FALSE)</f>
        <v>Obesity</v>
      </c>
      <c r="K1248" t="str">
        <f>VLOOKUP(A1248,'Medical Examinations'!A1247:P3582,5,FALSE)</f>
        <v>Normal</v>
      </c>
      <c r="L1248" t="str">
        <f>VLOOKUP(A1248,Table1[#All],5,FALSE)</f>
        <v>28-Nov-1997</v>
      </c>
      <c r="M1248" s="16">
        <f>VLOOKUP(A1248,Table1[#All],8,FALSE)</f>
        <v>8906.14</v>
      </c>
      <c r="N1248" t="str">
        <f>VLOOKUP(A1248,Table1[#All],9,FALSE)</f>
        <v>tier - 2</v>
      </c>
      <c r="O1248" t="str">
        <f>VLOOKUP(A1248,Table1[#All],10,FALSE)</f>
        <v>tier - 2</v>
      </c>
      <c r="P1248" t="str">
        <f>VLOOKUP(A1248,Table1[#All],12,FALSE)</f>
        <v>R1012</v>
      </c>
      <c r="Q1248">
        <f>VLOOKUP(A1248,Table1[#All],6,FALSE)</f>
        <v>25</v>
      </c>
    </row>
    <row r="1249" spans="1:17" x14ac:dyDescent="0.3">
      <c r="A1249" s="10" t="s">
        <v>1122</v>
      </c>
      <c r="B1249" t="str">
        <f>VLOOKUP(A1249,'Customer Names'!A1248:E3583,5,FALSE)</f>
        <v>Keshian</v>
      </c>
      <c r="C1249">
        <f>VLOOKUP(A1249,'Medical Examinations'!A1248:J3583,2,FALSE)</f>
        <v>21.85</v>
      </c>
      <c r="D1249">
        <f>VLOOKUP(A1249,'Medical Examinations'!A1248:J3583,4,FALSE)</f>
        <v>8.76</v>
      </c>
      <c r="E1249" t="str">
        <f>VLOOKUP(A1249,'Medical Examinations'!A1248:J3583,6,FALSE)</f>
        <v>No</v>
      </c>
      <c r="F1249" t="str">
        <f>VLOOKUP(A1249,'Medical Examinations'!A1248:K3583,7,FALSE)</f>
        <v>No</v>
      </c>
      <c r="G1249" t="str">
        <f>VLOOKUP(A1249,'Medical Examinations'!A1248:L3583,8,FALSE)</f>
        <v>No</v>
      </c>
      <c r="H1249">
        <f>VLOOKUP(A1249,'Medical Examinations'!A1248:M3583,9,FALSE)</f>
        <v>0</v>
      </c>
      <c r="I1249" t="str">
        <f>VLOOKUP(A1249,'Medical Examinations'!A1248:N3583,10,FALSE)</f>
        <v>No</v>
      </c>
      <c r="J1249" t="str">
        <f>VLOOKUP(A1249,'Medical Examinations'!A1248:O3583,3,FALSE)</f>
        <v>Normal Weight</v>
      </c>
      <c r="K1249" t="str">
        <f>VLOOKUP(A1249,'Medical Examinations'!A1248:P3583,5,FALSE)</f>
        <v>Diabetes</v>
      </c>
      <c r="L1249" t="str">
        <f>VLOOKUP(A1249,Table1[#All],5,FALSE)</f>
        <v>16-Dec-1978</v>
      </c>
      <c r="M1249" s="16">
        <f>VLOOKUP(A1249,Table1[#All],8,FALSE)</f>
        <v>8891.14</v>
      </c>
      <c r="N1249" t="str">
        <f>VLOOKUP(A1249,Table1[#All],9,FALSE)</f>
        <v>tier - 2</v>
      </c>
      <c r="O1249" t="str">
        <f>VLOOKUP(A1249,Table1[#All],10,FALSE)</f>
        <v>tier - 3</v>
      </c>
      <c r="P1249" t="str">
        <f>VLOOKUP(A1249,Table1[#All],12,FALSE)</f>
        <v>R1017</v>
      </c>
      <c r="Q1249">
        <f>VLOOKUP(A1249,Table1[#All],6,FALSE)</f>
        <v>44</v>
      </c>
    </row>
    <row r="1250" spans="1:17" x14ac:dyDescent="0.3">
      <c r="A1250" s="10" t="s">
        <v>1121</v>
      </c>
      <c r="B1250" t="str">
        <f>VLOOKUP(A1250,'Customer Names'!A1249:E3584,5,FALSE)</f>
        <v>Maas</v>
      </c>
      <c r="C1250">
        <f>VLOOKUP(A1250,'Medical Examinations'!A1249:J3584,2,FALSE)</f>
        <v>25.73</v>
      </c>
      <c r="D1250">
        <f>VLOOKUP(A1250,'Medical Examinations'!A1249:J3584,4,FALSE)</f>
        <v>7.99</v>
      </c>
      <c r="E1250" t="str">
        <f>VLOOKUP(A1250,'Medical Examinations'!A1249:J3584,6,FALSE)</f>
        <v>No</v>
      </c>
      <c r="F1250" t="str">
        <f>VLOOKUP(A1250,'Medical Examinations'!A1249:K3584,7,FALSE)</f>
        <v>No</v>
      </c>
      <c r="G1250" t="str">
        <f>VLOOKUP(A1250,'Medical Examinations'!A1249:L3584,8,FALSE)</f>
        <v>No</v>
      </c>
      <c r="H1250">
        <f>VLOOKUP(A1250,'Medical Examinations'!A1249:M3584,9,FALSE)</f>
        <v>2</v>
      </c>
      <c r="I1250" t="str">
        <f>VLOOKUP(A1250,'Medical Examinations'!A1249:N3584,10,FALSE)</f>
        <v>No</v>
      </c>
      <c r="J1250" t="str">
        <f>VLOOKUP(A1250,'Medical Examinations'!A1249:O3584,3,FALSE)</f>
        <v>Over Weight</v>
      </c>
      <c r="K1250" t="str">
        <f>VLOOKUP(A1250,'Medical Examinations'!A1249:P3584,5,FALSE)</f>
        <v>Diabetes</v>
      </c>
      <c r="L1250" t="str">
        <f>VLOOKUP(A1250,Table1[#All],5,FALSE)</f>
        <v>09-Sep-1973</v>
      </c>
      <c r="M1250" s="16">
        <f>VLOOKUP(A1250,Table1[#All],8,FALSE)</f>
        <v>8890.59</v>
      </c>
      <c r="N1250" t="str">
        <f>VLOOKUP(A1250,Table1[#All],9,FALSE)</f>
        <v>tier - 2</v>
      </c>
      <c r="O1250" t="str">
        <f>VLOOKUP(A1250,Table1[#All],10,FALSE)</f>
        <v>tier - 3</v>
      </c>
      <c r="P1250" t="str">
        <f>VLOOKUP(A1250,Table1[#All],12,FALSE)</f>
        <v>R1012</v>
      </c>
      <c r="Q1250">
        <f>VLOOKUP(A1250,Table1[#All],6,FALSE)</f>
        <v>49</v>
      </c>
    </row>
    <row r="1251" spans="1:17" x14ac:dyDescent="0.3">
      <c r="A1251" s="10" t="s">
        <v>1120</v>
      </c>
      <c r="B1251" t="str">
        <f>VLOOKUP(A1251,'Customer Names'!A1250:E3585,5,FALSE)</f>
        <v>Sinasac</v>
      </c>
      <c r="C1251">
        <f>VLOOKUP(A1251,'Medical Examinations'!A1250:J3585,2,FALSE)</f>
        <v>32.229999999999997</v>
      </c>
      <c r="D1251">
        <f>VLOOKUP(A1251,'Medical Examinations'!A1250:J3585,4,FALSE)</f>
        <v>8.59</v>
      </c>
      <c r="E1251" t="str">
        <f>VLOOKUP(A1251,'Medical Examinations'!A1250:J3585,6,FALSE)</f>
        <v>No</v>
      </c>
      <c r="F1251" t="str">
        <f>VLOOKUP(A1251,'Medical Examinations'!A1250:K3585,7,FALSE)</f>
        <v>No</v>
      </c>
      <c r="G1251" t="str">
        <f>VLOOKUP(A1251,'Medical Examinations'!A1250:L3585,8,FALSE)</f>
        <v>No</v>
      </c>
      <c r="H1251">
        <f>VLOOKUP(A1251,'Medical Examinations'!A1250:M3585,9,FALSE)</f>
        <v>0</v>
      </c>
      <c r="I1251" t="str">
        <f>VLOOKUP(A1251,'Medical Examinations'!A1250:N3585,10,FALSE)</f>
        <v>No</v>
      </c>
      <c r="J1251" t="str">
        <f>VLOOKUP(A1251,'Medical Examinations'!A1250:O3585,3,FALSE)</f>
        <v>Obesity</v>
      </c>
      <c r="K1251" t="str">
        <f>VLOOKUP(A1251,'Medical Examinations'!A1250:P3585,5,FALSE)</f>
        <v>Diabetes</v>
      </c>
      <c r="L1251" t="str">
        <f>VLOOKUP(A1251,Table1[#All],5,FALSE)</f>
        <v>18-Jun-1974</v>
      </c>
      <c r="M1251" s="16">
        <f>VLOOKUP(A1251,Table1[#All],8,FALSE)</f>
        <v>8871.15</v>
      </c>
      <c r="N1251" t="str">
        <f>VLOOKUP(A1251,Table1[#All],9,FALSE)</f>
        <v>tier - 2</v>
      </c>
      <c r="O1251" t="str">
        <f>VLOOKUP(A1251,Table1[#All],10,FALSE)</f>
        <v>tier - 3</v>
      </c>
      <c r="P1251" t="str">
        <f>VLOOKUP(A1251,Table1[#All],12,FALSE)</f>
        <v>R1013</v>
      </c>
      <c r="Q1251">
        <f>VLOOKUP(A1251,Table1[#All],6,FALSE)</f>
        <v>48</v>
      </c>
    </row>
    <row r="1252" spans="1:17" x14ac:dyDescent="0.3">
      <c r="A1252" s="10" t="s">
        <v>1119</v>
      </c>
      <c r="B1252" t="str">
        <f>VLOOKUP(A1252,'Customer Names'!A1251:E3586,5,FALSE)</f>
        <v>Van De Kamp</v>
      </c>
      <c r="C1252">
        <f>VLOOKUP(A1252,'Medical Examinations'!A1251:J3586,2,FALSE)</f>
        <v>32.204999999999998</v>
      </c>
      <c r="D1252">
        <f>VLOOKUP(A1252,'Medical Examinations'!A1251:J3586,4,FALSE)</f>
        <v>6.14</v>
      </c>
      <c r="E1252" t="str">
        <f>VLOOKUP(A1252,'Medical Examinations'!A1251:J3586,6,FALSE)</f>
        <v>No</v>
      </c>
      <c r="F1252" t="str">
        <f>VLOOKUP(A1252,'Medical Examinations'!A1251:K3586,7,FALSE)</f>
        <v>No</v>
      </c>
      <c r="G1252" t="str">
        <f>VLOOKUP(A1252,'Medical Examinations'!A1251:L3586,8,FALSE)</f>
        <v>No</v>
      </c>
      <c r="H1252">
        <f>VLOOKUP(A1252,'Medical Examinations'!A1251:M3586,9,FALSE)</f>
        <v>2</v>
      </c>
      <c r="I1252" t="str">
        <f>VLOOKUP(A1252,'Medical Examinations'!A1251:N3586,10,FALSE)</f>
        <v>No</v>
      </c>
      <c r="J1252" t="str">
        <f>VLOOKUP(A1252,'Medical Examinations'!A1251:O3586,3,FALSE)</f>
        <v>Obesity</v>
      </c>
      <c r="K1252" t="str">
        <f>VLOOKUP(A1252,'Medical Examinations'!A1251:P3586,5,FALSE)</f>
        <v>Prediabetes</v>
      </c>
      <c r="L1252" t="str">
        <f>VLOOKUP(A1252,Table1[#All],5,FALSE)</f>
        <v>22-Nov-1972</v>
      </c>
      <c r="M1252" s="16">
        <f>VLOOKUP(A1252,Table1[#All],8,FALSE)</f>
        <v>8835.26</v>
      </c>
      <c r="N1252" t="str">
        <f>VLOOKUP(A1252,Table1[#All],9,FALSE)</f>
        <v>tier - 3</v>
      </c>
      <c r="O1252" t="str">
        <f>VLOOKUP(A1252,Table1[#All],10,FALSE)</f>
        <v>tier - 2</v>
      </c>
      <c r="P1252" t="str">
        <f>VLOOKUP(A1252,Table1[#All],12,FALSE)</f>
        <v>R1012</v>
      </c>
      <c r="Q1252">
        <f>VLOOKUP(A1252,Table1[#All],6,FALSE)</f>
        <v>50</v>
      </c>
    </row>
    <row r="1253" spans="1:17" x14ac:dyDescent="0.3">
      <c r="A1253" s="10" t="s">
        <v>1118</v>
      </c>
      <c r="B1253" t="str">
        <f>VLOOKUP(A1253,'Customer Names'!A1252:E3587,5,FALSE)</f>
        <v>Ruffo</v>
      </c>
      <c r="C1253">
        <f>VLOOKUP(A1253,'Medical Examinations'!A1252:J3587,2,FALSE)</f>
        <v>26.41</v>
      </c>
      <c r="D1253">
        <f>VLOOKUP(A1253,'Medical Examinations'!A1252:J3587,4,FALSE)</f>
        <v>4.08</v>
      </c>
      <c r="E1253" t="str">
        <f>VLOOKUP(A1253,'Medical Examinations'!A1252:J3587,6,FALSE)</f>
        <v>No</v>
      </c>
      <c r="F1253" t="str">
        <f>VLOOKUP(A1253,'Medical Examinations'!A1252:K3587,7,FALSE)</f>
        <v>No</v>
      </c>
      <c r="G1253" t="str">
        <f>VLOOKUP(A1253,'Medical Examinations'!A1252:L3587,8,FALSE)</f>
        <v>No</v>
      </c>
      <c r="H1253">
        <f>VLOOKUP(A1253,'Medical Examinations'!A1252:M3587,9,FALSE)</f>
        <v>2</v>
      </c>
      <c r="I1253" t="str">
        <f>VLOOKUP(A1253,'Medical Examinations'!A1252:N3587,10,FALSE)</f>
        <v>No</v>
      </c>
      <c r="J1253" t="str">
        <f>VLOOKUP(A1253,'Medical Examinations'!A1252:O3587,3,FALSE)</f>
        <v>Over Weight</v>
      </c>
      <c r="K1253" t="str">
        <f>VLOOKUP(A1253,'Medical Examinations'!A1252:P3587,5,FALSE)</f>
        <v>Normal</v>
      </c>
      <c r="L1253" t="str">
        <f>VLOOKUP(A1253,Table1[#All],5,FALSE)</f>
        <v>14-Nov-1972</v>
      </c>
      <c r="M1253" s="16">
        <f>VLOOKUP(A1253,Table1[#All],8,FALSE)</f>
        <v>8827.2099999999991</v>
      </c>
      <c r="N1253" t="str">
        <f>VLOOKUP(A1253,Table1[#All],9,FALSE)</f>
        <v>tier - 3</v>
      </c>
      <c r="O1253" t="str">
        <f>VLOOKUP(A1253,Table1[#All],10,FALSE)</f>
        <v>tier - 1</v>
      </c>
      <c r="P1253" t="str">
        <f>VLOOKUP(A1253,Table1[#All],12,FALSE)</f>
        <v>R1012</v>
      </c>
      <c r="Q1253">
        <f>VLOOKUP(A1253,Table1[#All],6,FALSE)</f>
        <v>50</v>
      </c>
    </row>
    <row r="1254" spans="1:17" x14ac:dyDescent="0.3">
      <c r="A1254" s="10" t="s">
        <v>1117</v>
      </c>
      <c r="B1254" t="str">
        <f>VLOOKUP(A1254,'Customer Names'!A1253:E3588,5,FALSE)</f>
        <v>Long</v>
      </c>
      <c r="C1254">
        <f>VLOOKUP(A1254,'Medical Examinations'!A1253:J3588,2,FALSE)</f>
        <v>30.2</v>
      </c>
      <c r="D1254">
        <f>VLOOKUP(A1254,'Medical Examinations'!A1253:J3588,4,FALSE)</f>
        <v>6.25</v>
      </c>
      <c r="E1254" t="str">
        <f>VLOOKUP(A1254,'Medical Examinations'!A1253:J3588,6,FALSE)</f>
        <v>Yes</v>
      </c>
      <c r="F1254" t="str">
        <f>VLOOKUP(A1254,'Medical Examinations'!A1253:K3588,7,FALSE)</f>
        <v>No</v>
      </c>
      <c r="G1254" t="str">
        <f>VLOOKUP(A1254,'Medical Examinations'!A1253:L3588,8,FALSE)</f>
        <v>No</v>
      </c>
      <c r="H1254">
        <f>VLOOKUP(A1254,'Medical Examinations'!A1253:M3588,9,FALSE)</f>
        <v>0</v>
      </c>
      <c r="I1254" t="str">
        <f>VLOOKUP(A1254,'Medical Examinations'!A1253:N3588,10,FALSE)</f>
        <v>No</v>
      </c>
      <c r="J1254" t="str">
        <f>VLOOKUP(A1254,'Medical Examinations'!A1253:O3588,3,FALSE)</f>
        <v>Obesity</v>
      </c>
      <c r="K1254" t="str">
        <f>VLOOKUP(A1254,'Medical Examinations'!A1253:P3588,5,FALSE)</f>
        <v>Prediabetes</v>
      </c>
      <c r="L1254" t="str">
        <f>VLOOKUP(A1254,Table1[#All],5,FALSE)</f>
        <v>14-Jul-1976</v>
      </c>
      <c r="M1254" s="16">
        <f>VLOOKUP(A1254,Table1[#All],8,FALSE)</f>
        <v>8825.09</v>
      </c>
      <c r="N1254" t="str">
        <f>VLOOKUP(A1254,Table1[#All],9,FALSE)</f>
        <v>tier - 2</v>
      </c>
      <c r="O1254" t="str">
        <f>VLOOKUP(A1254,Table1[#All],10,FALSE)</f>
        <v>tier - 3</v>
      </c>
      <c r="P1254" t="str">
        <f>VLOOKUP(A1254,Table1[#All],12,FALSE)</f>
        <v>R1011</v>
      </c>
      <c r="Q1254">
        <f>VLOOKUP(A1254,Table1[#All],6,FALSE)</f>
        <v>46</v>
      </c>
    </row>
    <row r="1255" spans="1:17" x14ac:dyDescent="0.3">
      <c r="A1255" s="10" t="s">
        <v>1116</v>
      </c>
      <c r="B1255" t="str">
        <f>VLOOKUP(A1255,'Customer Names'!A1254:E3589,5,FALSE)</f>
        <v>Rohde</v>
      </c>
      <c r="C1255">
        <f>VLOOKUP(A1255,'Medical Examinations'!A1254:J3589,2,FALSE)</f>
        <v>31.26</v>
      </c>
      <c r="D1255">
        <f>VLOOKUP(A1255,'Medical Examinations'!A1254:J3589,4,FALSE)</f>
        <v>5.94</v>
      </c>
      <c r="E1255" t="str">
        <f>VLOOKUP(A1255,'Medical Examinations'!A1254:J3589,6,FALSE)</f>
        <v>Yes</v>
      </c>
      <c r="F1255" t="str">
        <f>VLOOKUP(A1255,'Medical Examinations'!A1254:K3589,7,FALSE)</f>
        <v>No</v>
      </c>
      <c r="G1255" t="str">
        <f>VLOOKUP(A1255,'Medical Examinations'!A1254:L3589,8,FALSE)</f>
        <v>No</v>
      </c>
      <c r="H1255">
        <f>VLOOKUP(A1255,'Medical Examinations'!A1254:M3589,9,FALSE)</f>
        <v>1</v>
      </c>
      <c r="I1255" t="str">
        <f>VLOOKUP(A1255,'Medical Examinations'!A1254:N3589,10,FALSE)</f>
        <v>No</v>
      </c>
      <c r="J1255" t="str">
        <f>VLOOKUP(A1255,'Medical Examinations'!A1254:O3589,3,FALSE)</f>
        <v>Obesity</v>
      </c>
      <c r="K1255" t="str">
        <f>VLOOKUP(A1255,'Medical Examinations'!A1254:P3589,5,FALSE)</f>
        <v>Prediabetes</v>
      </c>
      <c r="L1255" t="str">
        <f>VLOOKUP(A1255,Table1[#All],5,FALSE)</f>
        <v>22-Aug-1988</v>
      </c>
      <c r="M1255" s="16">
        <f>VLOOKUP(A1255,Table1[#All],8,FALSE)</f>
        <v>8824.27</v>
      </c>
      <c r="N1255" t="str">
        <f>VLOOKUP(A1255,Table1[#All],9,FALSE)</f>
        <v>tier - 2</v>
      </c>
      <c r="O1255" t="str">
        <f>VLOOKUP(A1255,Table1[#All],10,FALSE)</f>
        <v>tier - 1</v>
      </c>
      <c r="P1255" t="str">
        <f>VLOOKUP(A1255,Table1[#All],12,FALSE)</f>
        <v>R1025</v>
      </c>
      <c r="Q1255">
        <f>VLOOKUP(A1255,Table1[#All],6,FALSE)</f>
        <v>34</v>
      </c>
    </row>
    <row r="1256" spans="1:17" x14ac:dyDescent="0.3">
      <c r="A1256" s="10" t="s">
        <v>1115</v>
      </c>
      <c r="B1256" t="str">
        <f>VLOOKUP(A1256,'Customer Names'!A1255:E3590,5,FALSE)</f>
        <v>Bonzi</v>
      </c>
      <c r="C1256">
        <f>VLOOKUP(A1256,'Medical Examinations'!A1255:J3590,2,FALSE)</f>
        <v>33.725000000000001</v>
      </c>
      <c r="D1256">
        <f>VLOOKUP(A1256,'Medical Examinations'!A1255:J3590,4,FALSE)</f>
        <v>6.45</v>
      </c>
      <c r="E1256" t="str">
        <f>VLOOKUP(A1256,'Medical Examinations'!A1255:J3590,6,FALSE)</f>
        <v>Yes</v>
      </c>
      <c r="F1256" t="str">
        <f>VLOOKUP(A1256,'Medical Examinations'!A1255:K3590,7,FALSE)</f>
        <v>No</v>
      </c>
      <c r="G1256" t="str">
        <f>VLOOKUP(A1256,'Medical Examinations'!A1255:L3590,8,FALSE)</f>
        <v>No</v>
      </c>
      <c r="H1256">
        <f>VLOOKUP(A1256,'Medical Examinations'!A1255:M3590,9,FALSE)</f>
        <v>0</v>
      </c>
      <c r="I1256" t="str">
        <f>VLOOKUP(A1256,'Medical Examinations'!A1255:N3590,10,FALSE)</f>
        <v>No</v>
      </c>
      <c r="J1256" t="str">
        <f>VLOOKUP(A1256,'Medical Examinations'!A1255:O3590,3,FALSE)</f>
        <v>Obesity</v>
      </c>
      <c r="K1256" t="str">
        <f>VLOOKUP(A1256,'Medical Examinations'!A1255:P3590,5,FALSE)</f>
        <v>Diabetes</v>
      </c>
      <c r="L1256" t="str">
        <f>VLOOKUP(A1256,Table1[#All],5,FALSE)</f>
        <v>19-Oct-1976</v>
      </c>
      <c r="M1256" s="16">
        <f>VLOOKUP(A1256,Table1[#All],8,FALSE)</f>
        <v>8823.99</v>
      </c>
      <c r="N1256" t="str">
        <f>VLOOKUP(A1256,Table1[#All],9,FALSE)</f>
        <v>tier - 2</v>
      </c>
      <c r="O1256" t="str">
        <f>VLOOKUP(A1256,Table1[#All],10,FALSE)</f>
        <v>tier - 3</v>
      </c>
      <c r="P1256" t="str">
        <f>VLOOKUP(A1256,Table1[#All],12,FALSE)</f>
        <v>R1024</v>
      </c>
      <c r="Q1256">
        <f>VLOOKUP(A1256,Table1[#All],6,FALSE)</f>
        <v>46</v>
      </c>
    </row>
    <row r="1257" spans="1:17" x14ac:dyDescent="0.3">
      <c r="A1257" s="10" t="s">
        <v>1114</v>
      </c>
      <c r="B1257" t="str">
        <f>VLOOKUP(A1257,'Customer Names'!A1256:E3591,5,FALSE)</f>
        <v>Moore</v>
      </c>
      <c r="C1257">
        <f>VLOOKUP(A1257,'Medical Examinations'!A1256:J3591,2,FALSE)</f>
        <v>28.9</v>
      </c>
      <c r="D1257">
        <f>VLOOKUP(A1257,'Medical Examinations'!A1256:J3591,4,FALSE)</f>
        <v>5.74</v>
      </c>
      <c r="E1257" t="str">
        <f>VLOOKUP(A1257,'Medical Examinations'!A1256:J3591,6,FALSE)</f>
        <v>Yes</v>
      </c>
      <c r="F1257" t="str">
        <f>VLOOKUP(A1257,'Medical Examinations'!A1256:K3591,7,FALSE)</f>
        <v>No</v>
      </c>
      <c r="G1257" t="str">
        <f>VLOOKUP(A1257,'Medical Examinations'!A1256:L3591,8,FALSE)</f>
        <v>No</v>
      </c>
      <c r="H1257">
        <f>VLOOKUP(A1257,'Medical Examinations'!A1256:M3591,9,FALSE)</f>
        <v>0</v>
      </c>
      <c r="I1257" t="str">
        <f>VLOOKUP(A1257,'Medical Examinations'!A1256:N3591,10,FALSE)</f>
        <v>No</v>
      </c>
      <c r="J1257" t="str">
        <f>VLOOKUP(A1257,'Medical Examinations'!A1256:O3591,3,FALSE)</f>
        <v>Over Weight</v>
      </c>
      <c r="K1257" t="str">
        <f>VLOOKUP(A1257,'Medical Examinations'!A1256:P3591,5,FALSE)</f>
        <v>Prediabetes</v>
      </c>
      <c r="L1257" t="str">
        <f>VLOOKUP(A1257,Table1[#All],5,FALSE)</f>
        <v>14-Jun-1976</v>
      </c>
      <c r="M1257" s="16">
        <f>VLOOKUP(A1257,Table1[#All],8,FALSE)</f>
        <v>8823.2800000000007</v>
      </c>
      <c r="N1257" t="str">
        <f>VLOOKUP(A1257,Table1[#All],9,FALSE)</f>
        <v>tier - 2</v>
      </c>
      <c r="O1257" t="str">
        <f>VLOOKUP(A1257,Table1[#All],10,FALSE)</f>
        <v>tier - 1</v>
      </c>
      <c r="P1257" t="str">
        <f>VLOOKUP(A1257,Table1[#All],12,FALSE)</f>
        <v>R1011</v>
      </c>
      <c r="Q1257">
        <f>VLOOKUP(A1257,Table1[#All],6,FALSE)</f>
        <v>46</v>
      </c>
    </row>
    <row r="1258" spans="1:17" x14ac:dyDescent="0.3">
      <c r="A1258" s="10" t="s">
        <v>1113</v>
      </c>
      <c r="B1258" t="str">
        <f>VLOOKUP(A1258,'Customer Names'!A1257:E3592,5,FALSE)</f>
        <v>McGrane</v>
      </c>
      <c r="C1258">
        <f>VLOOKUP(A1258,'Medical Examinations'!A1257:J3592,2,FALSE)</f>
        <v>45.69</v>
      </c>
      <c r="D1258">
        <f>VLOOKUP(A1258,'Medical Examinations'!A1257:J3592,4,FALSE)</f>
        <v>4.43</v>
      </c>
      <c r="E1258" t="str">
        <f>VLOOKUP(A1258,'Medical Examinations'!A1257:J3592,6,FALSE)</f>
        <v>Yes</v>
      </c>
      <c r="F1258" t="str">
        <f>VLOOKUP(A1258,'Medical Examinations'!A1257:K3592,7,FALSE)</f>
        <v>No</v>
      </c>
      <c r="G1258" t="str">
        <f>VLOOKUP(A1258,'Medical Examinations'!A1257:L3592,8,FALSE)</f>
        <v>No</v>
      </c>
      <c r="H1258">
        <f>VLOOKUP(A1258,'Medical Examinations'!A1257:M3592,9,FALSE)</f>
        <v>0</v>
      </c>
      <c r="I1258" t="str">
        <f>VLOOKUP(A1258,'Medical Examinations'!A1257:N3592,10,FALSE)</f>
        <v>No</v>
      </c>
      <c r="J1258" t="str">
        <f>VLOOKUP(A1258,'Medical Examinations'!A1257:O3592,3,FALSE)</f>
        <v>Obesity</v>
      </c>
      <c r="K1258" t="str">
        <f>VLOOKUP(A1258,'Medical Examinations'!A1257:P3592,5,FALSE)</f>
        <v>Normal</v>
      </c>
      <c r="L1258" t="str">
        <f>VLOOKUP(A1258,Table1[#All],5,FALSE)</f>
        <v>07-Nov-2001</v>
      </c>
      <c r="M1258" s="16">
        <f>VLOOKUP(A1258,Table1[#All],8,FALSE)</f>
        <v>8821.8799999999992</v>
      </c>
      <c r="N1258" t="str">
        <f>VLOOKUP(A1258,Table1[#All],9,FALSE)</f>
        <v>tier - 2</v>
      </c>
      <c r="O1258" t="str">
        <f>VLOOKUP(A1258,Table1[#All],10,FALSE)</f>
        <v>tier - 3</v>
      </c>
      <c r="P1258" t="str">
        <f>VLOOKUP(A1258,Table1[#All],12,FALSE)</f>
        <v>R1023</v>
      </c>
      <c r="Q1258">
        <f>VLOOKUP(A1258,Table1[#All],6,FALSE)</f>
        <v>21</v>
      </c>
    </row>
    <row r="1259" spans="1:17" x14ac:dyDescent="0.3">
      <c r="A1259" s="10" t="s">
        <v>1112</v>
      </c>
      <c r="B1259" t="str">
        <f>VLOOKUP(A1259,'Customer Names'!A1258:E3593,5,FALSE)</f>
        <v>Stepnowski</v>
      </c>
      <c r="C1259">
        <f>VLOOKUP(A1259,'Medical Examinations'!A1258:J3593,2,FALSE)</f>
        <v>21.03</v>
      </c>
      <c r="D1259">
        <f>VLOOKUP(A1259,'Medical Examinations'!A1258:J3593,4,FALSE)</f>
        <v>6.5</v>
      </c>
      <c r="E1259" t="str">
        <f>VLOOKUP(A1259,'Medical Examinations'!A1258:J3593,6,FALSE)</f>
        <v>No</v>
      </c>
      <c r="F1259" t="str">
        <f>VLOOKUP(A1259,'Medical Examinations'!A1258:K3593,7,FALSE)</f>
        <v>No</v>
      </c>
      <c r="G1259" t="str">
        <f>VLOOKUP(A1259,'Medical Examinations'!A1258:L3593,8,FALSE)</f>
        <v>No</v>
      </c>
      <c r="H1259">
        <f>VLOOKUP(A1259,'Medical Examinations'!A1258:M3593,9,FALSE)</f>
        <v>0</v>
      </c>
      <c r="I1259" t="str">
        <f>VLOOKUP(A1259,'Medical Examinations'!A1258:N3593,10,FALSE)</f>
        <v>No</v>
      </c>
      <c r="J1259" t="str">
        <f>VLOOKUP(A1259,'Medical Examinations'!A1258:O3593,3,FALSE)</f>
        <v>Normal Weight</v>
      </c>
      <c r="K1259" t="str">
        <f>VLOOKUP(A1259,'Medical Examinations'!A1258:P3593,5,FALSE)</f>
        <v>Diabetes</v>
      </c>
      <c r="L1259" t="str">
        <f>VLOOKUP(A1259,Table1[#All],5,FALSE)</f>
        <v>29-Aug-1965</v>
      </c>
      <c r="M1259" s="16">
        <f>VLOOKUP(A1259,Table1[#All],8,FALSE)</f>
        <v>8800.49</v>
      </c>
      <c r="N1259" t="str">
        <f>VLOOKUP(A1259,Table1[#All],9,FALSE)</f>
        <v>tier - 3</v>
      </c>
      <c r="O1259" t="str">
        <f>VLOOKUP(A1259,Table1[#All],10,FALSE)</f>
        <v>tier - 2</v>
      </c>
      <c r="P1259" t="str">
        <f>VLOOKUP(A1259,Table1[#All],12,FALSE)</f>
        <v>R1013</v>
      </c>
      <c r="Q1259">
        <f>VLOOKUP(A1259,Table1[#All],6,FALSE)</f>
        <v>57</v>
      </c>
    </row>
    <row r="1260" spans="1:17" x14ac:dyDescent="0.3">
      <c r="A1260" s="10" t="s">
        <v>1111</v>
      </c>
      <c r="B1260" t="str">
        <f>VLOOKUP(A1260,'Customer Names'!A1259:E3594,5,FALSE)</f>
        <v>Merkle</v>
      </c>
      <c r="C1260">
        <f>VLOOKUP(A1260,'Medical Examinations'!A1259:J3594,2,FALSE)</f>
        <v>37</v>
      </c>
      <c r="D1260">
        <f>VLOOKUP(A1260,'Medical Examinations'!A1259:J3594,4,FALSE)</f>
        <v>8.75</v>
      </c>
      <c r="E1260" t="str">
        <f>VLOOKUP(A1260,'Medical Examinations'!A1259:J3594,6,FALSE)</f>
        <v>No</v>
      </c>
      <c r="F1260" t="str">
        <f>VLOOKUP(A1260,'Medical Examinations'!A1259:K3594,7,FALSE)</f>
        <v>No</v>
      </c>
      <c r="G1260" t="str">
        <f>VLOOKUP(A1260,'Medical Examinations'!A1259:L3594,8,FALSE)</f>
        <v>No</v>
      </c>
      <c r="H1260">
        <f>VLOOKUP(A1260,'Medical Examinations'!A1259:M3594,9,FALSE)</f>
        <v>0</v>
      </c>
      <c r="I1260" t="str">
        <f>VLOOKUP(A1260,'Medical Examinations'!A1259:N3594,10,FALSE)</f>
        <v>No</v>
      </c>
      <c r="J1260" t="str">
        <f>VLOOKUP(A1260,'Medical Examinations'!A1259:O3594,3,FALSE)</f>
        <v>Obesity</v>
      </c>
      <c r="K1260" t="str">
        <f>VLOOKUP(A1260,'Medical Examinations'!A1259:P3594,5,FALSE)</f>
        <v>Diabetes</v>
      </c>
      <c r="L1260" t="str">
        <f>VLOOKUP(A1260,Table1[#All],5,FALSE)</f>
        <v>18-Jun-1971</v>
      </c>
      <c r="M1260" s="16">
        <f>VLOOKUP(A1260,Table1[#All],8,FALSE)</f>
        <v>8798.59</v>
      </c>
      <c r="N1260" t="str">
        <f>VLOOKUP(A1260,Table1[#All],9,FALSE)</f>
        <v>tier - 2</v>
      </c>
      <c r="O1260" t="str">
        <f>VLOOKUP(A1260,Table1[#All],10,FALSE)</f>
        <v>tier - 1</v>
      </c>
      <c r="P1260" t="str">
        <f>VLOOKUP(A1260,Table1[#All],12,FALSE)</f>
        <v>R1011</v>
      </c>
      <c r="Q1260">
        <f>VLOOKUP(A1260,Table1[#All],6,FALSE)</f>
        <v>51</v>
      </c>
    </row>
    <row r="1261" spans="1:17" x14ac:dyDescent="0.3">
      <c r="A1261" s="10" t="s">
        <v>1110</v>
      </c>
      <c r="B1261" t="str">
        <f>VLOOKUP(A1261,'Customer Names'!A1260:E3595,5,FALSE)</f>
        <v>Schaefer</v>
      </c>
      <c r="C1261">
        <f>VLOOKUP(A1261,'Medical Examinations'!A1260:J3595,2,FALSE)</f>
        <v>25.4</v>
      </c>
      <c r="D1261">
        <f>VLOOKUP(A1261,'Medical Examinations'!A1260:J3595,4,FALSE)</f>
        <v>11.96</v>
      </c>
      <c r="E1261" t="str">
        <f>VLOOKUP(A1261,'Medical Examinations'!A1260:J3595,6,FALSE)</f>
        <v>No</v>
      </c>
      <c r="F1261" t="str">
        <f>VLOOKUP(A1261,'Medical Examinations'!A1260:K3595,7,FALSE)</f>
        <v>No</v>
      </c>
      <c r="G1261" t="str">
        <f>VLOOKUP(A1261,'Medical Examinations'!A1260:L3595,8,FALSE)</f>
        <v>No</v>
      </c>
      <c r="H1261">
        <f>VLOOKUP(A1261,'Medical Examinations'!A1260:M3595,9,FALSE)</f>
        <v>0</v>
      </c>
      <c r="I1261" t="str">
        <f>VLOOKUP(A1261,'Medical Examinations'!A1260:N3595,10,FALSE)</f>
        <v>No</v>
      </c>
      <c r="J1261" t="str">
        <f>VLOOKUP(A1261,'Medical Examinations'!A1260:O3595,3,FALSE)</f>
        <v>Over Weight</v>
      </c>
      <c r="K1261" t="str">
        <f>VLOOKUP(A1261,'Medical Examinations'!A1260:P3595,5,FALSE)</f>
        <v>Diabetes</v>
      </c>
      <c r="L1261" t="str">
        <f>VLOOKUP(A1261,Table1[#All],5,FALSE)</f>
        <v>23-Aug-1971</v>
      </c>
      <c r="M1261" s="16">
        <f>VLOOKUP(A1261,Table1[#All],8,FALSE)</f>
        <v>8782.4699999999993</v>
      </c>
      <c r="N1261" t="str">
        <f>VLOOKUP(A1261,Table1[#All],9,FALSE)</f>
        <v>tier - 2</v>
      </c>
      <c r="O1261" t="str">
        <f>VLOOKUP(A1261,Table1[#All],10,FALSE)</f>
        <v>tier - 3</v>
      </c>
      <c r="P1261" t="str">
        <f>VLOOKUP(A1261,Table1[#All],12,FALSE)</f>
        <v>R1011</v>
      </c>
      <c r="Q1261">
        <f>VLOOKUP(A1261,Table1[#All],6,FALSE)</f>
        <v>51</v>
      </c>
    </row>
    <row r="1262" spans="1:17" x14ac:dyDescent="0.3">
      <c r="A1262" s="10" t="s">
        <v>1109</v>
      </c>
      <c r="B1262" t="str">
        <f>VLOOKUP(A1262,'Customer Names'!A1261:E3596,5,FALSE)</f>
        <v>Vigneron</v>
      </c>
      <c r="C1262">
        <f>VLOOKUP(A1262,'Medical Examinations'!A1261:J3596,2,FALSE)</f>
        <v>32.299999999999997</v>
      </c>
      <c r="D1262">
        <f>VLOOKUP(A1262,'Medical Examinations'!A1261:J3596,4,FALSE)</f>
        <v>10.54</v>
      </c>
      <c r="E1262" t="str">
        <f>VLOOKUP(A1262,'Medical Examinations'!A1261:J3596,6,FALSE)</f>
        <v>No</v>
      </c>
      <c r="F1262" t="str">
        <f>VLOOKUP(A1262,'Medical Examinations'!A1261:K3596,7,FALSE)</f>
        <v>No</v>
      </c>
      <c r="G1262" t="str">
        <f>VLOOKUP(A1262,'Medical Examinations'!A1261:L3596,8,FALSE)</f>
        <v>No</v>
      </c>
      <c r="H1262">
        <f>VLOOKUP(A1262,'Medical Examinations'!A1261:M3596,9,FALSE)</f>
        <v>0</v>
      </c>
      <c r="I1262" t="str">
        <f>VLOOKUP(A1262,'Medical Examinations'!A1261:N3596,10,FALSE)</f>
        <v>No</v>
      </c>
      <c r="J1262" t="str">
        <f>VLOOKUP(A1262,'Medical Examinations'!A1261:O3596,3,FALSE)</f>
        <v>Obesity</v>
      </c>
      <c r="K1262" t="str">
        <f>VLOOKUP(A1262,'Medical Examinations'!A1261:P3596,5,FALSE)</f>
        <v>Diabetes</v>
      </c>
      <c r="L1262" t="str">
        <f>VLOOKUP(A1262,Table1[#All],5,FALSE)</f>
        <v>06-Sep-1974</v>
      </c>
      <c r="M1262" s="16">
        <f>VLOOKUP(A1262,Table1[#All],8,FALSE)</f>
        <v>8765.25</v>
      </c>
      <c r="N1262" t="str">
        <f>VLOOKUP(A1262,Table1[#All],9,FALSE)</f>
        <v>tier - 2</v>
      </c>
      <c r="O1262" t="str">
        <f>VLOOKUP(A1262,Table1[#All],10,FALSE)</f>
        <v>tier - 3</v>
      </c>
      <c r="P1262" t="str">
        <f>VLOOKUP(A1262,Table1[#All],12,FALSE)</f>
        <v>R1012</v>
      </c>
      <c r="Q1262">
        <f>VLOOKUP(A1262,Table1[#All],6,FALSE)</f>
        <v>48</v>
      </c>
    </row>
    <row r="1263" spans="1:17" x14ac:dyDescent="0.3">
      <c r="A1263" s="10" t="s">
        <v>1108</v>
      </c>
      <c r="B1263" t="str">
        <f>VLOOKUP(A1263,'Customer Names'!A1262:E3597,5,FALSE)</f>
        <v>Mucci</v>
      </c>
      <c r="C1263">
        <f>VLOOKUP(A1263,'Medical Examinations'!A1262:J3597,2,FALSE)</f>
        <v>23.94</v>
      </c>
      <c r="D1263">
        <f>VLOOKUP(A1263,'Medical Examinations'!A1262:J3597,4,FALSE)</f>
        <v>4.54</v>
      </c>
      <c r="E1263" t="str">
        <f>VLOOKUP(A1263,'Medical Examinations'!A1262:J3597,6,FALSE)</f>
        <v>Yes</v>
      </c>
      <c r="F1263" t="str">
        <f>VLOOKUP(A1263,'Medical Examinations'!A1262:K3597,7,FALSE)</f>
        <v>No</v>
      </c>
      <c r="G1263" t="str">
        <f>VLOOKUP(A1263,'Medical Examinations'!A1262:L3597,8,FALSE)</f>
        <v>Yes</v>
      </c>
      <c r="H1263">
        <f>VLOOKUP(A1263,'Medical Examinations'!A1262:M3597,9,FALSE)</f>
        <v>1</v>
      </c>
      <c r="I1263" t="str">
        <f>VLOOKUP(A1263,'Medical Examinations'!A1262:N3597,10,FALSE)</f>
        <v>No</v>
      </c>
      <c r="J1263" t="str">
        <f>VLOOKUP(A1263,'Medical Examinations'!A1262:O3597,3,FALSE)</f>
        <v>Normal Weight</v>
      </c>
      <c r="K1263" t="str">
        <f>VLOOKUP(A1263,'Medical Examinations'!A1262:P3597,5,FALSE)</f>
        <v>Normal</v>
      </c>
      <c r="L1263" t="str">
        <f>VLOOKUP(A1263,Table1[#All],5,FALSE)</f>
        <v>09-Sep-1969</v>
      </c>
      <c r="M1263" s="16">
        <f>VLOOKUP(A1263,Table1[#All],8,FALSE)</f>
        <v>8760.1200000000008</v>
      </c>
      <c r="N1263" t="str">
        <f>VLOOKUP(A1263,Table1[#All],9,FALSE)</f>
        <v>tier - 2</v>
      </c>
      <c r="O1263" t="str">
        <f>VLOOKUP(A1263,Table1[#All],10,FALSE)</f>
        <v>tier - 1</v>
      </c>
      <c r="P1263" t="str">
        <f>VLOOKUP(A1263,Table1[#All],12,FALSE)</f>
        <v>R1013</v>
      </c>
      <c r="Q1263">
        <f>VLOOKUP(A1263,Table1[#All],6,FALSE)</f>
        <v>53</v>
      </c>
    </row>
    <row r="1264" spans="1:17" x14ac:dyDescent="0.3">
      <c r="A1264" s="10" t="s">
        <v>1107</v>
      </c>
      <c r="B1264" t="str">
        <f>VLOOKUP(A1264,'Customer Names'!A1263:E3598,5,FALSE)</f>
        <v>MacDonald</v>
      </c>
      <c r="C1264">
        <f>VLOOKUP(A1264,'Medical Examinations'!A1263:J3598,2,FALSE)</f>
        <v>46.4</v>
      </c>
      <c r="D1264">
        <f>VLOOKUP(A1264,'Medical Examinations'!A1263:J3598,4,FALSE)</f>
        <v>5.71</v>
      </c>
      <c r="E1264" t="str">
        <f>VLOOKUP(A1264,'Medical Examinations'!A1263:J3598,6,FALSE)</f>
        <v>No</v>
      </c>
      <c r="F1264" t="str">
        <f>VLOOKUP(A1264,'Medical Examinations'!A1263:K3598,7,FALSE)</f>
        <v>No</v>
      </c>
      <c r="G1264" t="str">
        <f>VLOOKUP(A1264,'Medical Examinations'!A1263:L3598,8,FALSE)</f>
        <v>No</v>
      </c>
      <c r="H1264">
        <f>VLOOKUP(A1264,'Medical Examinations'!A1263:M3598,9,FALSE)</f>
        <v>0</v>
      </c>
      <c r="I1264" t="str">
        <f>VLOOKUP(A1264,'Medical Examinations'!A1263:N3598,10,FALSE)</f>
        <v>No</v>
      </c>
      <c r="J1264" t="str">
        <f>VLOOKUP(A1264,'Medical Examinations'!A1263:O3598,3,FALSE)</f>
        <v>Obesity</v>
      </c>
      <c r="K1264" t="str">
        <f>VLOOKUP(A1264,'Medical Examinations'!A1263:P3598,5,FALSE)</f>
        <v>Prediabetes</v>
      </c>
      <c r="L1264" t="str">
        <f>VLOOKUP(A1264,Table1[#All],5,FALSE)</f>
        <v>23-Aug-1999</v>
      </c>
      <c r="M1264" s="16">
        <f>VLOOKUP(A1264,Table1[#All],8,FALSE)</f>
        <v>8747.68</v>
      </c>
      <c r="N1264" t="str">
        <f>VLOOKUP(A1264,Table1[#All],9,FALSE)</f>
        <v>tier - 2</v>
      </c>
      <c r="O1264" t="str">
        <f>VLOOKUP(A1264,Table1[#All],10,FALSE)</f>
        <v>tier - 3</v>
      </c>
      <c r="P1264" t="str">
        <f>VLOOKUP(A1264,Table1[#All],12,FALSE)</f>
        <v>R1011</v>
      </c>
      <c r="Q1264">
        <f>VLOOKUP(A1264,Table1[#All],6,FALSE)</f>
        <v>23</v>
      </c>
    </row>
    <row r="1265" spans="1:17" x14ac:dyDescent="0.3">
      <c r="A1265" s="10" t="s">
        <v>1106</v>
      </c>
      <c r="B1265" t="str">
        <f>VLOOKUP(A1265,'Customer Names'!A1264:E3599,5,FALSE)</f>
        <v>Deng</v>
      </c>
      <c r="C1265">
        <f>VLOOKUP(A1265,'Medical Examinations'!A1264:J3599,2,FALSE)</f>
        <v>40.375</v>
      </c>
      <c r="D1265">
        <f>VLOOKUP(A1265,'Medical Examinations'!A1264:J3599,4,FALSE)</f>
        <v>6.25</v>
      </c>
      <c r="E1265" t="str">
        <f>VLOOKUP(A1265,'Medical Examinations'!A1264:J3599,6,FALSE)</f>
        <v>Yes</v>
      </c>
      <c r="F1265" t="str">
        <f>VLOOKUP(A1265,'Medical Examinations'!A1264:K3599,7,FALSE)</f>
        <v>No</v>
      </c>
      <c r="G1265" t="str">
        <f>VLOOKUP(A1265,'Medical Examinations'!A1264:L3599,8,FALSE)</f>
        <v>No</v>
      </c>
      <c r="H1265">
        <f>VLOOKUP(A1265,'Medical Examinations'!A1264:M3599,9,FALSE)</f>
        <v>0</v>
      </c>
      <c r="I1265" t="str">
        <f>VLOOKUP(A1265,'Medical Examinations'!A1264:N3599,10,FALSE)</f>
        <v>No</v>
      </c>
      <c r="J1265" t="str">
        <f>VLOOKUP(A1265,'Medical Examinations'!A1264:O3599,3,FALSE)</f>
        <v>Obesity</v>
      </c>
      <c r="K1265" t="str">
        <f>VLOOKUP(A1265,'Medical Examinations'!A1264:P3599,5,FALSE)</f>
        <v>Prediabetes</v>
      </c>
      <c r="L1265" t="str">
        <f>VLOOKUP(A1265,Table1[#All],5,FALSE)</f>
        <v>17-Jun-1976</v>
      </c>
      <c r="M1265" s="16">
        <f>VLOOKUP(A1265,Table1[#All],8,FALSE)</f>
        <v>8733.23</v>
      </c>
      <c r="N1265" t="str">
        <f>VLOOKUP(A1265,Table1[#All],9,FALSE)</f>
        <v>tier - 2</v>
      </c>
      <c r="O1265" t="str">
        <f>VLOOKUP(A1265,Table1[#All],10,FALSE)</f>
        <v>tier - 3</v>
      </c>
      <c r="P1265" t="str">
        <f>VLOOKUP(A1265,Table1[#All],12,FALSE)</f>
        <v>R1012</v>
      </c>
      <c r="Q1265">
        <f>VLOOKUP(A1265,Table1[#All],6,FALSE)</f>
        <v>46</v>
      </c>
    </row>
    <row r="1266" spans="1:17" x14ac:dyDescent="0.3">
      <c r="A1266" s="10" t="s">
        <v>1105</v>
      </c>
      <c r="B1266" t="str">
        <f>VLOOKUP(A1266,'Customer Names'!A1265:E3600,5,FALSE)</f>
        <v>De Mata</v>
      </c>
      <c r="C1266">
        <f>VLOOKUP(A1266,'Medical Examinations'!A1265:J3600,2,FALSE)</f>
        <v>28.7</v>
      </c>
      <c r="D1266">
        <f>VLOOKUP(A1266,'Medical Examinations'!A1265:J3600,4,FALSE)</f>
        <v>9.4700000000000006</v>
      </c>
      <c r="E1266" t="str">
        <f>VLOOKUP(A1266,'Medical Examinations'!A1265:J3600,6,FALSE)</f>
        <v>No</v>
      </c>
      <c r="F1266" t="str">
        <f>VLOOKUP(A1266,'Medical Examinations'!A1265:K3600,7,FALSE)</f>
        <v>No</v>
      </c>
      <c r="G1266" t="str">
        <f>VLOOKUP(A1266,'Medical Examinations'!A1265:L3600,8,FALSE)</f>
        <v>No</v>
      </c>
      <c r="H1266">
        <f>VLOOKUP(A1266,'Medical Examinations'!A1265:M3600,9,FALSE)</f>
        <v>2</v>
      </c>
      <c r="I1266" t="str">
        <f>VLOOKUP(A1266,'Medical Examinations'!A1265:N3600,10,FALSE)</f>
        <v>No</v>
      </c>
      <c r="J1266" t="str">
        <f>VLOOKUP(A1266,'Medical Examinations'!A1265:O3600,3,FALSE)</f>
        <v>Over Weight</v>
      </c>
      <c r="K1266" t="str">
        <f>VLOOKUP(A1266,'Medical Examinations'!A1265:P3600,5,FALSE)</f>
        <v>Diabetes</v>
      </c>
      <c r="L1266" t="str">
        <f>VLOOKUP(A1266,Table1[#All],5,FALSE)</f>
        <v>25-Jun-1973</v>
      </c>
      <c r="M1266" s="16">
        <f>VLOOKUP(A1266,Table1[#All],8,FALSE)</f>
        <v>8703.4599999999991</v>
      </c>
      <c r="N1266" t="str">
        <f>VLOOKUP(A1266,Table1[#All],9,FALSE)</f>
        <v>tier - 3</v>
      </c>
      <c r="O1266" t="str">
        <f>VLOOKUP(A1266,Table1[#All],10,FALSE)</f>
        <v>tier - 3</v>
      </c>
      <c r="P1266" t="str">
        <f>VLOOKUP(A1266,Table1[#All],12,FALSE)</f>
        <v>R1011</v>
      </c>
      <c r="Q1266">
        <f>VLOOKUP(A1266,Table1[#All],6,FALSE)</f>
        <v>49</v>
      </c>
    </row>
    <row r="1267" spans="1:17" x14ac:dyDescent="0.3">
      <c r="A1267" s="10" t="s">
        <v>1104</v>
      </c>
      <c r="B1267" t="str">
        <f>VLOOKUP(A1267,'Customer Names'!A1266:E3601,5,FALSE)</f>
        <v>Strickland</v>
      </c>
      <c r="C1267">
        <f>VLOOKUP(A1267,'Medical Examinations'!A1266:J3601,2,FALSE)</f>
        <v>26.63</v>
      </c>
      <c r="D1267">
        <f>VLOOKUP(A1267,'Medical Examinations'!A1266:J3601,4,FALSE)</f>
        <v>5.7</v>
      </c>
      <c r="E1267" t="str">
        <f>VLOOKUP(A1267,'Medical Examinations'!A1266:J3601,6,FALSE)</f>
        <v>No</v>
      </c>
      <c r="F1267" t="str">
        <f>VLOOKUP(A1267,'Medical Examinations'!A1266:K3601,7,FALSE)</f>
        <v>No</v>
      </c>
      <c r="G1267" t="str">
        <f>VLOOKUP(A1267,'Medical Examinations'!A1266:L3601,8,FALSE)</f>
        <v>No</v>
      </c>
      <c r="H1267">
        <f>VLOOKUP(A1267,'Medical Examinations'!A1266:M3601,9,FALSE)</f>
        <v>0</v>
      </c>
      <c r="I1267" t="str">
        <f>VLOOKUP(A1267,'Medical Examinations'!A1266:N3601,10,FALSE)</f>
        <v>No</v>
      </c>
      <c r="J1267" t="str">
        <f>VLOOKUP(A1267,'Medical Examinations'!A1266:O3601,3,FALSE)</f>
        <v>Over Weight</v>
      </c>
      <c r="K1267" t="str">
        <f>VLOOKUP(A1267,'Medical Examinations'!A1266:P3601,5,FALSE)</f>
        <v>Normal</v>
      </c>
      <c r="L1267" t="str">
        <f>VLOOKUP(A1267,Table1[#All],5,FALSE)</f>
        <v>28-Oct-1980</v>
      </c>
      <c r="M1267" s="16">
        <f>VLOOKUP(A1267,Table1[#All],8,FALSE)</f>
        <v>8701.84</v>
      </c>
      <c r="N1267" t="str">
        <f>VLOOKUP(A1267,Table1[#All],9,FALSE)</f>
        <v>tier - 2</v>
      </c>
      <c r="O1267" t="str">
        <f>VLOOKUP(A1267,Table1[#All],10,FALSE)</f>
        <v>tier - 3</v>
      </c>
      <c r="P1267" t="str">
        <f>VLOOKUP(A1267,Table1[#All],12,FALSE)</f>
        <v>R1021</v>
      </c>
      <c r="Q1267">
        <f>VLOOKUP(A1267,Table1[#All],6,FALSE)</f>
        <v>42</v>
      </c>
    </row>
    <row r="1268" spans="1:17" x14ac:dyDescent="0.3">
      <c r="A1268" s="10" t="s">
        <v>1103</v>
      </c>
      <c r="B1268" t="str">
        <f>VLOOKUP(A1268,'Customer Names'!A1267:E3602,5,FALSE)</f>
        <v>Cheney</v>
      </c>
      <c r="C1268">
        <f>VLOOKUP(A1268,'Medical Examinations'!A1267:J3602,2,FALSE)</f>
        <v>22.515000000000001</v>
      </c>
      <c r="D1268">
        <f>VLOOKUP(A1268,'Medical Examinations'!A1267:J3602,4,FALSE)</f>
        <v>11.18</v>
      </c>
      <c r="E1268" t="str">
        <f>VLOOKUP(A1268,'Medical Examinations'!A1267:J3602,6,FALSE)</f>
        <v>No</v>
      </c>
      <c r="F1268" t="str">
        <f>VLOOKUP(A1268,'Medical Examinations'!A1267:K3602,7,FALSE)</f>
        <v>No</v>
      </c>
      <c r="G1268" t="str">
        <f>VLOOKUP(A1268,'Medical Examinations'!A1267:L3602,8,FALSE)</f>
        <v>No</v>
      </c>
      <c r="H1268">
        <f>VLOOKUP(A1268,'Medical Examinations'!A1267:M3602,9,FALSE)</f>
        <v>2</v>
      </c>
      <c r="I1268" t="str">
        <f>VLOOKUP(A1268,'Medical Examinations'!A1267:N3602,10,FALSE)</f>
        <v>No</v>
      </c>
      <c r="J1268" t="str">
        <f>VLOOKUP(A1268,'Medical Examinations'!A1267:O3602,3,FALSE)</f>
        <v>Normal Weight</v>
      </c>
      <c r="K1268" t="str">
        <f>VLOOKUP(A1268,'Medical Examinations'!A1267:P3602,5,FALSE)</f>
        <v>Diabetes</v>
      </c>
      <c r="L1268" t="str">
        <f>VLOOKUP(A1268,Table1[#All],5,FALSE)</f>
        <v>11-Oct-1973</v>
      </c>
      <c r="M1268" s="16">
        <f>VLOOKUP(A1268,Table1[#All],8,FALSE)</f>
        <v>8688.86</v>
      </c>
      <c r="N1268" t="str">
        <f>VLOOKUP(A1268,Table1[#All],9,FALSE)</f>
        <v>tier - 2</v>
      </c>
      <c r="O1268" t="str">
        <f>VLOOKUP(A1268,Table1[#All],10,FALSE)</f>
        <v>tier - 1</v>
      </c>
      <c r="P1268" t="str">
        <f>VLOOKUP(A1268,Table1[#All],12,FALSE)</f>
        <v>R1017</v>
      </c>
      <c r="Q1268">
        <f>VLOOKUP(A1268,Table1[#All],6,FALSE)</f>
        <v>49</v>
      </c>
    </row>
    <row r="1269" spans="1:17" x14ac:dyDescent="0.3">
      <c r="A1269" s="10" t="s">
        <v>1102</v>
      </c>
      <c r="B1269" t="str">
        <f>VLOOKUP(A1269,'Customer Names'!A1268:E3603,5,FALSE)</f>
        <v>Godoy</v>
      </c>
      <c r="C1269">
        <f>VLOOKUP(A1269,'Medical Examinations'!A1268:J3603,2,FALSE)</f>
        <v>36.575000000000003</v>
      </c>
      <c r="D1269">
        <f>VLOOKUP(A1269,'Medical Examinations'!A1268:J3603,4,FALSE)</f>
        <v>10.98</v>
      </c>
      <c r="E1269" t="str">
        <f>VLOOKUP(A1269,'Medical Examinations'!A1268:J3603,6,FALSE)</f>
        <v>No</v>
      </c>
      <c r="F1269" t="str">
        <f>VLOOKUP(A1269,'Medical Examinations'!A1268:K3603,7,FALSE)</f>
        <v>No</v>
      </c>
      <c r="G1269" t="str">
        <f>VLOOKUP(A1269,'Medical Examinations'!A1268:L3603,8,FALSE)</f>
        <v>No</v>
      </c>
      <c r="H1269">
        <f>VLOOKUP(A1269,'Medical Examinations'!A1268:M3603,9,FALSE)</f>
        <v>0</v>
      </c>
      <c r="I1269" t="str">
        <f>VLOOKUP(A1269,'Medical Examinations'!A1268:N3603,10,FALSE)</f>
        <v>No</v>
      </c>
      <c r="J1269" t="str">
        <f>VLOOKUP(A1269,'Medical Examinations'!A1268:O3603,3,FALSE)</f>
        <v>Obesity</v>
      </c>
      <c r="K1269" t="str">
        <f>VLOOKUP(A1269,'Medical Examinations'!A1268:P3603,5,FALSE)</f>
        <v>Diabetes</v>
      </c>
      <c r="L1269" t="str">
        <f>VLOOKUP(A1269,Table1[#All],5,FALSE)</f>
        <v>16-Aug-1974</v>
      </c>
      <c r="M1269" s="16">
        <f>VLOOKUP(A1269,Table1[#All],8,FALSE)</f>
        <v>8671.19</v>
      </c>
      <c r="N1269" t="str">
        <f>VLOOKUP(A1269,Table1[#All],9,FALSE)</f>
        <v>tier - 2</v>
      </c>
      <c r="O1269" t="str">
        <f>VLOOKUP(A1269,Table1[#All],10,FALSE)</f>
        <v>tier - 1</v>
      </c>
      <c r="P1269" t="str">
        <f>VLOOKUP(A1269,Table1[#All],12,FALSE)</f>
        <v>R1012</v>
      </c>
      <c r="Q1269">
        <f>VLOOKUP(A1269,Table1[#All],6,FALSE)</f>
        <v>48</v>
      </c>
    </row>
    <row r="1270" spans="1:17" x14ac:dyDescent="0.3">
      <c r="A1270" s="10" t="s">
        <v>1101</v>
      </c>
      <c r="B1270" t="str">
        <f>VLOOKUP(A1270,'Customer Names'!A1269:E3604,5,FALSE)</f>
        <v>Rider</v>
      </c>
      <c r="C1270">
        <f>VLOOKUP(A1270,'Medical Examinations'!A1269:J3604,2,FALSE)</f>
        <v>23.66</v>
      </c>
      <c r="D1270">
        <f>VLOOKUP(A1270,'Medical Examinations'!A1269:J3604,4,FALSE)</f>
        <v>5.1100000000000003</v>
      </c>
      <c r="E1270" t="str">
        <f>VLOOKUP(A1270,'Medical Examinations'!A1269:J3604,6,FALSE)</f>
        <v>Yes</v>
      </c>
      <c r="F1270" t="str">
        <f>VLOOKUP(A1270,'Medical Examinations'!A1269:K3604,7,FALSE)</f>
        <v>No</v>
      </c>
      <c r="G1270" t="str">
        <f>VLOOKUP(A1270,'Medical Examinations'!A1269:L3604,8,FALSE)</f>
        <v>Yes</v>
      </c>
      <c r="H1270">
        <f>VLOOKUP(A1270,'Medical Examinations'!A1269:M3604,9,FALSE)</f>
        <v>1</v>
      </c>
      <c r="I1270" t="str">
        <f>VLOOKUP(A1270,'Medical Examinations'!A1269:N3604,10,FALSE)</f>
        <v>No</v>
      </c>
      <c r="J1270" t="str">
        <f>VLOOKUP(A1270,'Medical Examinations'!A1269:O3604,3,FALSE)</f>
        <v>Normal Weight</v>
      </c>
      <c r="K1270" t="str">
        <f>VLOOKUP(A1270,'Medical Examinations'!A1269:P3604,5,FALSE)</f>
        <v>Normal</v>
      </c>
      <c r="L1270" t="str">
        <f>VLOOKUP(A1270,Table1[#All],5,FALSE)</f>
        <v>10-Aug-1969</v>
      </c>
      <c r="M1270" s="16">
        <f>VLOOKUP(A1270,Table1[#All],8,FALSE)</f>
        <v>8665.14</v>
      </c>
      <c r="N1270" t="str">
        <f>VLOOKUP(A1270,Table1[#All],9,FALSE)</f>
        <v>tier - 2</v>
      </c>
      <c r="O1270" t="str">
        <f>VLOOKUP(A1270,Table1[#All],10,FALSE)</f>
        <v>tier - 3</v>
      </c>
      <c r="P1270" t="str">
        <f>VLOOKUP(A1270,Table1[#All],12,FALSE)</f>
        <v>R1013</v>
      </c>
      <c r="Q1270">
        <f>VLOOKUP(A1270,Table1[#All],6,FALSE)</f>
        <v>53</v>
      </c>
    </row>
    <row r="1271" spans="1:17" x14ac:dyDescent="0.3">
      <c r="A1271" s="10" t="s">
        <v>1100</v>
      </c>
      <c r="B1271" t="str">
        <f>VLOOKUP(A1271,'Customer Names'!A1270:E3605,5,FALSE)</f>
        <v>Evans</v>
      </c>
      <c r="C1271">
        <f>VLOOKUP(A1271,'Medical Examinations'!A1270:J3605,2,FALSE)</f>
        <v>18.62</v>
      </c>
      <c r="D1271">
        <f>VLOOKUP(A1271,'Medical Examinations'!A1270:J3605,4,FALSE)</f>
        <v>10.24</v>
      </c>
      <c r="E1271" t="str">
        <f>VLOOKUP(A1271,'Medical Examinations'!A1270:J3605,6,FALSE)</f>
        <v>No</v>
      </c>
      <c r="F1271" t="str">
        <f>VLOOKUP(A1271,'Medical Examinations'!A1270:K3605,7,FALSE)</f>
        <v>No</v>
      </c>
      <c r="G1271" t="str">
        <f>VLOOKUP(A1271,'Medical Examinations'!A1270:L3605,8,FALSE)</f>
        <v>No</v>
      </c>
      <c r="H1271">
        <f>VLOOKUP(A1271,'Medical Examinations'!A1270:M3605,9,FALSE)</f>
        <v>0</v>
      </c>
      <c r="I1271" t="str">
        <f>VLOOKUP(A1271,'Medical Examinations'!A1270:N3605,10,FALSE)</f>
        <v>No</v>
      </c>
      <c r="J1271" t="str">
        <f>VLOOKUP(A1271,'Medical Examinations'!A1270:O3605,3,FALSE)</f>
        <v>Normal Weight</v>
      </c>
      <c r="K1271" t="str">
        <f>VLOOKUP(A1271,'Medical Examinations'!A1270:P3605,5,FALSE)</f>
        <v>Diabetes</v>
      </c>
      <c r="L1271" t="str">
        <f>VLOOKUP(A1271,Table1[#All],5,FALSE)</f>
        <v>21-Oct-1965</v>
      </c>
      <c r="M1271" s="16">
        <f>VLOOKUP(A1271,Table1[#All],8,FALSE)</f>
        <v>8665.09</v>
      </c>
      <c r="N1271" t="str">
        <f>VLOOKUP(A1271,Table1[#All],9,FALSE)</f>
        <v>tier - 3</v>
      </c>
      <c r="O1271" t="str">
        <f>VLOOKUP(A1271,Table1[#All],10,FALSE)</f>
        <v>tier - 2</v>
      </c>
      <c r="P1271" t="str">
        <f>VLOOKUP(A1271,Table1[#All],12,FALSE)</f>
        <v>R1012</v>
      </c>
      <c r="Q1271">
        <f>VLOOKUP(A1271,Table1[#All],6,FALSE)</f>
        <v>57</v>
      </c>
    </row>
    <row r="1272" spans="1:17" x14ac:dyDescent="0.3">
      <c r="A1272" s="10" t="s">
        <v>1099</v>
      </c>
      <c r="B1272" t="str">
        <f>VLOOKUP(A1272,'Customer Names'!A1271:E3606,5,FALSE)</f>
        <v>Anderson</v>
      </c>
      <c r="C1272">
        <f>VLOOKUP(A1272,'Medical Examinations'!A1271:J3606,2,FALSE)</f>
        <v>19.190000000000001</v>
      </c>
      <c r="D1272">
        <f>VLOOKUP(A1272,'Medical Examinations'!A1271:J3606,4,FALSE)</f>
        <v>7.71</v>
      </c>
      <c r="E1272" t="str">
        <f>VLOOKUP(A1272,'Medical Examinations'!A1271:J3606,6,FALSE)</f>
        <v>Yes</v>
      </c>
      <c r="F1272" t="str">
        <f>VLOOKUP(A1272,'Medical Examinations'!A1271:K3606,7,FALSE)</f>
        <v>No</v>
      </c>
      <c r="G1272" t="str">
        <f>VLOOKUP(A1272,'Medical Examinations'!A1271:L3606,8,FALSE)</f>
        <v>No</v>
      </c>
      <c r="H1272">
        <f>VLOOKUP(A1272,'Medical Examinations'!A1271:M3606,9,FALSE)</f>
        <v>1</v>
      </c>
      <c r="I1272" t="str">
        <f>VLOOKUP(A1272,'Medical Examinations'!A1271:N3606,10,FALSE)</f>
        <v>No</v>
      </c>
      <c r="J1272" t="str">
        <f>VLOOKUP(A1272,'Medical Examinations'!A1271:O3606,3,FALSE)</f>
        <v>Normal Weight</v>
      </c>
      <c r="K1272" t="str">
        <f>VLOOKUP(A1272,'Medical Examinations'!A1271:P3606,5,FALSE)</f>
        <v>Diabetes</v>
      </c>
      <c r="L1272" t="str">
        <f>VLOOKUP(A1272,Table1[#All],5,FALSE)</f>
        <v>03-Aug-1975</v>
      </c>
      <c r="M1272" s="16">
        <f>VLOOKUP(A1272,Table1[#All],8,FALSE)</f>
        <v>8627.5400000000009</v>
      </c>
      <c r="N1272" t="str">
        <f>VLOOKUP(A1272,Table1[#All],9,FALSE)</f>
        <v>tier - 2</v>
      </c>
      <c r="O1272" t="str">
        <f>VLOOKUP(A1272,Table1[#All],10,FALSE)</f>
        <v>tier - 2</v>
      </c>
      <c r="P1272" t="str">
        <f>VLOOKUP(A1272,Table1[#All],12,FALSE)</f>
        <v>R1017</v>
      </c>
      <c r="Q1272">
        <f>VLOOKUP(A1272,Table1[#All],6,FALSE)</f>
        <v>47</v>
      </c>
    </row>
    <row r="1273" spans="1:17" x14ac:dyDescent="0.3">
      <c r="A1273" s="10" t="s">
        <v>1098</v>
      </c>
      <c r="B1273" t="str">
        <f>VLOOKUP(A1273,'Customer Names'!A1272:E3607,5,FALSE)</f>
        <v>Walters</v>
      </c>
      <c r="C1273">
        <f>VLOOKUP(A1273,'Medical Examinations'!A1272:J3607,2,FALSE)</f>
        <v>27.5</v>
      </c>
      <c r="D1273">
        <f>VLOOKUP(A1273,'Medical Examinations'!A1272:J3607,4,FALSE)</f>
        <v>6.03</v>
      </c>
      <c r="E1273" t="str">
        <f>VLOOKUP(A1273,'Medical Examinations'!A1272:J3607,6,FALSE)</f>
        <v>No</v>
      </c>
      <c r="F1273" t="str">
        <f>VLOOKUP(A1273,'Medical Examinations'!A1272:K3607,7,FALSE)</f>
        <v>No</v>
      </c>
      <c r="G1273" t="str">
        <f>VLOOKUP(A1273,'Medical Examinations'!A1272:L3607,8,FALSE)</f>
        <v>No</v>
      </c>
      <c r="H1273">
        <f>VLOOKUP(A1273,'Medical Examinations'!A1272:M3607,9,FALSE)</f>
        <v>0</v>
      </c>
      <c r="I1273" t="str">
        <f>VLOOKUP(A1273,'Medical Examinations'!A1272:N3607,10,FALSE)</f>
        <v>No</v>
      </c>
      <c r="J1273" t="str">
        <f>VLOOKUP(A1273,'Medical Examinations'!A1272:O3607,3,FALSE)</f>
        <v>Over Weight</v>
      </c>
      <c r="K1273" t="str">
        <f>VLOOKUP(A1273,'Medical Examinations'!A1272:P3607,5,FALSE)</f>
        <v>Prediabetes</v>
      </c>
      <c r="L1273" t="str">
        <f>VLOOKUP(A1273,Table1[#All],5,FALSE)</f>
        <v>02-Sep-1977</v>
      </c>
      <c r="M1273" s="16">
        <f>VLOOKUP(A1273,Table1[#All],8,FALSE)</f>
        <v>8615.2999999999993</v>
      </c>
      <c r="N1273" t="str">
        <f>VLOOKUP(A1273,Table1[#All],9,FALSE)</f>
        <v>tier - 2</v>
      </c>
      <c r="O1273" t="str">
        <f>VLOOKUP(A1273,Table1[#All],10,FALSE)</f>
        <v>tier - 3</v>
      </c>
      <c r="P1273" t="str">
        <f>VLOOKUP(A1273,Table1[#All],12,FALSE)</f>
        <v>R1011</v>
      </c>
      <c r="Q1273">
        <f>VLOOKUP(A1273,Table1[#All],6,FALSE)</f>
        <v>45</v>
      </c>
    </row>
    <row r="1274" spans="1:17" x14ac:dyDescent="0.3">
      <c r="A1274" s="10" t="s">
        <v>1097</v>
      </c>
      <c r="B1274" t="str">
        <f>VLOOKUP(A1274,'Customer Names'!A1273:E3608,5,FALSE)</f>
        <v>Leboeuf</v>
      </c>
      <c r="C1274">
        <f>VLOOKUP(A1274,'Medical Examinations'!A1273:J3608,2,FALSE)</f>
        <v>27.36</v>
      </c>
      <c r="D1274">
        <f>VLOOKUP(A1274,'Medical Examinations'!A1273:J3608,4,FALSE)</f>
        <v>5.96</v>
      </c>
      <c r="E1274" t="str">
        <f>VLOOKUP(A1274,'Medical Examinations'!A1273:J3608,6,FALSE)</f>
        <v>No</v>
      </c>
      <c r="F1274" t="str">
        <f>VLOOKUP(A1274,'Medical Examinations'!A1273:K3608,7,FALSE)</f>
        <v>No</v>
      </c>
      <c r="G1274" t="str">
        <f>VLOOKUP(A1274,'Medical Examinations'!A1273:L3608,8,FALSE)</f>
        <v>Yes</v>
      </c>
      <c r="H1274">
        <f>VLOOKUP(A1274,'Medical Examinations'!A1273:M3608,9,FALSE)</f>
        <v>1</v>
      </c>
      <c r="I1274" t="str">
        <f>VLOOKUP(A1274,'Medical Examinations'!A1273:N3608,10,FALSE)</f>
        <v>No</v>
      </c>
      <c r="J1274" t="str">
        <f>VLOOKUP(A1274,'Medical Examinations'!A1273:O3608,3,FALSE)</f>
        <v>Over Weight</v>
      </c>
      <c r="K1274" t="str">
        <f>VLOOKUP(A1274,'Medical Examinations'!A1273:P3608,5,FALSE)</f>
        <v>Prediabetes</v>
      </c>
      <c r="L1274" t="str">
        <f>VLOOKUP(A1274,Table1[#All],5,FALSE)</f>
        <v>17-Jul-1979</v>
      </c>
      <c r="M1274" s="16">
        <f>VLOOKUP(A1274,Table1[#All],8,FALSE)</f>
        <v>8606.2199999999993</v>
      </c>
      <c r="N1274" t="str">
        <f>VLOOKUP(A1274,Table1[#All],9,FALSE)</f>
        <v>tier - 1</v>
      </c>
      <c r="O1274" t="str">
        <f>VLOOKUP(A1274,Table1[#All],10,FALSE)</f>
        <v>tier - 2</v>
      </c>
      <c r="P1274" t="str">
        <f>VLOOKUP(A1274,Table1[#All],12,FALSE)</f>
        <v>R1014</v>
      </c>
      <c r="Q1274">
        <f>VLOOKUP(A1274,Table1[#All],6,FALSE)</f>
        <v>43</v>
      </c>
    </row>
    <row r="1275" spans="1:17" x14ac:dyDescent="0.3">
      <c r="A1275" s="10" t="s">
        <v>1096</v>
      </c>
      <c r="B1275" t="str">
        <f>VLOOKUP(A1275,'Customer Names'!A1274:E3609,5,FALSE)</f>
        <v>Scheibel</v>
      </c>
      <c r="C1275">
        <f>VLOOKUP(A1275,'Medical Examinations'!A1274:J3609,2,FALSE)</f>
        <v>20.350000000000001</v>
      </c>
      <c r="D1275">
        <f>VLOOKUP(A1275,'Medical Examinations'!A1274:J3609,4,FALSE)</f>
        <v>4.16</v>
      </c>
      <c r="E1275" t="str">
        <f>VLOOKUP(A1275,'Medical Examinations'!A1274:J3609,6,FALSE)</f>
        <v>No</v>
      </c>
      <c r="F1275" t="str">
        <f>VLOOKUP(A1275,'Medical Examinations'!A1274:K3609,7,FALSE)</f>
        <v>No</v>
      </c>
      <c r="G1275" t="str">
        <f>VLOOKUP(A1275,'Medical Examinations'!A1274:L3609,8,FALSE)</f>
        <v>No</v>
      </c>
      <c r="H1275">
        <f>VLOOKUP(A1275,'Medical Examinations'!A1274:M3609,9,FALSE)</f>
        <v>0</v>
      </c>
      <c r="I1275" t="str">
        <f>VLOOKUP(A1275,'Medical Examinations'!A1274:N3609,10,FALSE)</f>
        <v>No</v>
      </c>
      <c r="J1275" t="str">
        <f>VLOOKUP(A1275,'Medical Examinations'!A1274:O3609,3,FALSE)</f>
        <v>Normal Weight</v>
      </c>
      <c r="K1275" t="str">
        <f>VLOOKUP(A1275,'Medical Examinations'!A1274:P3609,5,FALSE)</f>
        <v>Normal</v>
      </c>
      <c r="L1275" t="str">
        <f>VLOOKUP(A1275,Table1[#All],5,FALSE)</f>
        <v>15-Oct-1977</v>
      </c>
      <c r="M1275" s="16">
        <f>VLOOKUP(A1275,Table1[#All],8,FALSE)</f>
        <v>8605.36</v>
      </c>
      <c r="N1275" t="str">
        <f>VLOOKUP(A1275,Table1[#All],9,FALSE)</f>
        <v>tier - 2</v>
      </c>
      <c r="O1275" t="str">
        <f>VLOOKUP(A1275,Table1[#All],10,FALSE)</f>
        <v>tier - 2</v>
      </c>
      <c r="P1275" t="str">
        <f>VLOOKUP(A1275,Table1[#All],12,FALSE)</f>
        <v>R1013</v>
      </c>
      <c r="Q1275">
        <f>VLOOKUP(A1275,Table1[#All],6,FALSE)</f>
        <v>45</v>
      </c>
    </row>
    <row r="1276" spans="1:17" x14ac:dyDescent="0.3">
      <c r="A1276" s="10" t="s">
        <v>1095</v>
      </c>
      <c r="B1276" t="str">
        <f>VLOOKUP(A1276,'Customer Names'!A1275:E3610,5,FALSE)</f>
        <v>Ritter</v>
      </c>
      <c r="C1276">
        <f>VLOOKUP(A1276,'Medical Examinations'!A1275:J3610,2,FALSE)</f>
        <v>24.035</v>
      </c>
      <c r="D1276">
        <f>VLOOKUP(A1276,'Medical Examinations'!A1275:J3610,4,FALSE)</f>
        <v>6.11</v>
      </c>
      <c r="E1276" t="str">
        <f>VLOOKUP(A1276,'Medical Examinations'!A1275:J3610,6,FALSE)</f>
        <v>No</v>
      </c>
      <c r="F1276" t="str">
        <f>VLOOKUP(A1276,'Medical Examinations'!A1275:K3610,7,FALSE)</f>
        <v>No</v>
      </c>
      <c r="G1276" t="str">
        <f>VLOOKUP(A1276,'Medical Examinations'!A1275:L3610,8,FALSE)</f>
        <v>No</v>
      </c>
      <c r="H1276">
        <f>VLOOKUP(A1276,'Medical Examinations'!A1275:M3610,9,FALSE)</f>
        <v>0</v>
      </c>
      <c r="I1276" t="str">
        <f>VLOOKUP(A1276,'Medical Examinations'!A1275:N3610,10,FALSE)</f>
        <v>No</v>
      </c>
      <c r="J1276" t="str">
        <f>VLOOKUP(A1276,'Medical Examinations'!A1275:O3610,3,FALSE)</f>
        <v>Normal Weight</v>
      </c>
      <c r="K1276" t="str">
        <f>VLOOKUP(A1276,'Medical Examinations'!A1275:P3610,5,FALSE)</f>
        <v>Prediabetes</v>
      </c>
      <c r="L1276" t="str">
        <f>VLOOKUP(A1276,Table1[#All],5,FALSE)</f>
        <v>12-Nov-1977</v>
      </c>
      <c r="M1276" s="16">
        <f>VLOOKUP(A1276,Table1[#All],8,FALSE)</f>
        <v>8604.48</v>
      </c>
      <c r="N1276" t="str">
        <f>VLOOKUP(A1276,Table1[#All],9,FALSE)</f>
        <v>tier - 3</v>
      </c>
      <c r="O1276" t="str">
        <f>VLOOKUP(A1276,Table1[#All],10,FALSE)</f>
        <v>tier - 2</v>
      </c>
      <c r="P1276" t="str">
        <f>VLOOKUP(A1276,Table1[#All],12,FALSE)</f>
        <v>R1016</v>
      </c>
      <c r="Q1276">
        <f>VLOOKUP(A1276,Table1[#All],6,FALSE)</f>
        <v>45</v>
      </c>
    </row>
    <row r="1277" spans="1:17" x14ac:dyDescent="0.3">
      <c r="A1277" s="10" t="s">
        <v>1094</v>
      </c>
      <c r="B1277" t="str">
        <f>VLOOKUP(A1277,'Customer Names'!A1276:E3611,5,FALSE)</f>
        <v>Deeg</v>
      </c>
      <c r="C1277">
        <f>VLOOKUP(A1277,'Medical Examinations'!A1276:J3611,2,FALSE)</f>
        <v>23.56</v>
      </c>
      <c r="D1277">
        <f>VLOOKUP(A1277,'Medical Examinations'!A1276:J3611,4,FALSE)</f>
        <v>5.97</v>
      </c>
      <c r="E1277" t="str">
        <f>VLOOKUP(A1277,'Medical Examinations'!A1276:J3611,6,FALSE)</f>
        <v>No</v>
      </c>
      <c r="F1277" t="str">
        <f>VLOOKUP(A1277,'Medical Examinations'!A1276:K3611,7,FALSE)</f>
        <v>No</v>
      </c>
      <c r="G1277" t="str">
        <f>VLOOKUP(A1277,'Medical Examinations'!A1276:L3611,8,FALSE)</f>
        <v>No</v>
      </c>
      <c r="H1277">
        <f>VLOOKUP(A1277,'Medical Examinations'!A1276:M3611,9,FALSE)</f>
        <v>0</v>
      </c>
      <c r="I1277" t="str">
        <f>VLOOKUP(A1277,'Medical Examinations'!A1276:N3611,10,FALSE)</f>
        <v>No</v>
      </c>
      <c r="J1277" t="str">
        <f>VLOOKUP(A1277,'Medical Examinations'!A1276:O3611,3,FALSE)</f>
        <v>Normal Weight</v>
      </c>
      <c r="K1277" t="str">
        <f>VLOOKUP(A1277,'Medical Examinations'!A1276:P3611,5,FALSE)</f>
        <v>Prediabetes</v>
      </c>
      <c r="L1277" t="str">
        <f>VLOOKUP(A1277,Table1[#All],5,FALSE)</f>
        <v>24-Sep-1977</v>
      </c>
      <c r="M1277" s="16">
        <f>VLOOKUP(A1277,Table1[#All],8,FALSE)</f>
        <v>8603.82</v>
      </c>
      <c r="N1277" t="str">
        <f>VLOOKUP(A1277,Table1[#All],9,FALSE)</f>
        <v>tier - 2</v>
      </c>
      <c r="O1277" t="str">
        <f>VLOOKUP(A1277,Table1[#All],10,FALSE)</f>
        <v>tier - 1</v>
      </c>
      <c r="P1277" t="str">
        <f>VLOOKUP(A1277,Table1[#All],12,FALSE)</f>
        <v>R1019</v>
      </c>
      <c r="Q1277">
        <f>VLOOKUP(A1277,Table1[#All],6,FALSE)</f>
        <v>45</v>
      </c>
    </row>
    <row r="1278" spans="1:17" x14ac:dyDescent="0.3">
      <c r="A1278" s="10" t="s">
        <v>1093</v>
      </c>
      <c r="B1278" t="str">
        <f>VLOOKUP(A1278,'Customer Names'!A1277:E3612,5,FALSE)</f>
        <v>Pretot</v>
      </c>
      <c r="C1278">
        <f>VLOOKUP(A1278,'Medical Examinations'!A1277:J3612,2,FALSE)</f>
        <v>27.17</v>
      </c>
      <c r="D1278">
        <f>VLOOKUP(A1278,'Medical Examinations'!A1277:J3612,4,FALSE)</f>
        <v>10.81</v>
      </c>
      <c r="E1278" t="str">
        <f>VLOOKUP(A1278,'Medical Examinations'!A1277:J3612,6,FALSE)</f>
        <v>No</v>
      </c>
      <c r="F1278" t="str">
        <f>VLOOKUP(A1278,'Medical Examinations'!A1277:K3612,7,FALSE)</f>
        <v>No</v>
      </c>
      <c r="G1278" t="str">
        <f>VLOOKUP(A1278,'Medical Examinations'!A1277:L3612,8,FALSE)</f>
        <v>No</v>
      </c>
      <c r="H1278">
        <f>VLOOKUP(A1278,'Medical Examinations'!A1277:M3612,9,FALSE)</f>
        <v>2</v>
      </c>
      <c r="I1278" t="str">
        <f>VLOOKUP(A1278,'Medical Examinations'!A1277:N3612,10,FALSE)</f>
        <v>No</v>
      </c>
      <c r="J1278" t="str">
        <f>VLOOKUP(A1278,'Medical Examinations'!A1277:O3612,3,FALSE)</f>
        <v>Over Weight</v>
      </c>
      <c r="K1278" t="str">
        <f>VLOOKUP(A1278,'Medical Examinations'!A1277:P3612,5,FALSE)</f>
        <v>Diabetes</v>
      </c>
      <c r="L1278" t="str">
        <f>VLOOKUP(A1278,Table1[#All],5,FALSE)</f>
        <v>11-Jul-1973</v>
      </c>
      <c r="M1278" s="16">
        <f>VLOOKUP(A1278,Table1[#All],8,FALSE)</f>
        <v>8601.33</v>
      </c>
      <c r="N1278" t="str">
        <f>VLOOKUP(A1278,Table1[#All],9,FALSE)</f>
        <v>tier - 2</v>
      </c>
      <c r="O1278" t="str">
        <f>VLOOKUP(A1278,Table1[#All],10,FALSE)</f>
        <v>tier - 1</v>
      </c>
      <c r="P1278" t="str">
        <f>VLOOKUP(A1278,Table1[#All],12,FALSE)</f>
        <v>R1013</v>
      </c>
      <c r="Q1278">
        <f>VLOOKUP(A1278,Table1[#All],6,FALSE)</f>
        <v>49</v>
      </c>
    </row>
    <row r="1279" spans="1:17" x14ac:dyDescent="0.3">
      <c r="A1279" s="10" t="s">
        <v>1092</v>
      </c>
      <c r="B1279" t="str">
        <f>VLOOKUP(A1279,'Customer Names'!A1278:E3613,5,FALSE)</f>
        <v>Willsey</v>
      </c>
      <c r="C1279">
        <f>VLOOKUP(A1279,'Medical Examinations'!A1278:J3613,2,FALSE)</f>
        <v>34.32</v>
      </c>
      <c r="D1279">
        <f>VLOOKUP(A1279,'Medical Examinations'!A1278:J3613,4,FALSE)</f>
        <v>5.7</v>
      </c>
      <c r="E1279" t="str">
        <f>VLOOKUP(A1279,'Medical Examinations'!A1278:J3613,6,FALSE)</f>
        <v>Yes</v>
      </c>
      <c r="F1279" t="str">
        <f>VLOOKUP(A1279,'Medical Examinations'!A1278:K3613,7,FALSE)</f>
        <v>No</v>
      </c>
      <c r="G1279" t="str">
        <f>VLOOKUP(A1279,'Medical Examinations'!A1278:L3613,8,FALSE)</f>
        <v>Yes</v>
      </c>
      <c r="H1279">
        <f>VLOOKUP(A1279,'Medical Examinations'!A1278:M3613,9,FALSE)</f>
        <v>1</v>
      </c>
      <c r="I1279" t="str">
        <f>VLOOKUP(A1279,'Medical Examinations'!A1278:N3613,10,FALSE)</f>
        <v>No</v>
      </c>
      <c r="J1279" t="str">
        <f>VLOOKUP(A1279,'Medical Examinations'!A1278:O3613,3,FALSE)</f>
        <v>Obesity</v>
      </c>
      <c r="K1279" t="str">
        <f>VLOOKUP(A1279,'Medical Examinations'!A1278:P3613,5,FALSE)</f>
        <v>Normal</v>
      </c>
      <c r="L1279" t="str">
        <f>VLOOKUP(A1279,Table1[#All],5,FALSE)</f>
        <v>25-Jul-1983</v>
      </c>
      <c r="M1279" s="16">
        <f>VLOOKUP(A1279,Table1[#All],8,FALSE)</f>
        <v>8596.83</v>
      </c>
      <c r="N1279" t="str">
        <f>VLOOKUP(A1279,Table1[#All],9,FALSE)</f>
        <v>tier - 2</v>
      </c>
      <c r="O1279" t="str">
        <f>VLOOKUP(A1279,Table1[#All],10,FALSE)</f>
        <v>tier - 3</v>
      </c>
      <c r="P1279" t="str">
        <f>VLOOKUP(A1279,Table1[#All],12,FALSE)</f>
        <v>R1013</v>
      </c>
      <c r="Q1279">
        <f>VLOOKUP(A1279,Table1[#All],6,FALSE)</f>
        <v>39</v>
      </c>
    </row>
    <row r="1280" spans="1:17" x14ac:dyDescent="0.3">
      <c r="A1280" s="10" t="s">
        <v>1091</v>
      </c>
      <c r="B1280" t="str">
        <f>VLOOKUP(A1280,'Customer Names'!A1279:E3614,5,FALSE)</f>
        <v>Roach</v>
      </c>
      <c r="C1280">
        <f>VLOOKUP(A1280,'Medical Examinations'!A1279:J3614,2,FALSE)</f>
        <v>23.87</v>
      </c>
      <c r="D1280">
        <f>VLOOKUP(A1280,'Medical Examinations'!A1279:J3614,4,FALSE)</f>
        <v>4.7699999999999996</v>
      </c>
      <c r="E1280" t="str">
        <f>VLOOKUP(A1280,'Medical Examinations'!A1279:J3614,6,FALSE)</f>
        <v>Yes</v>
      </c>
      <c r="F1280" t="str">
        <f>VLOOKUP(A1280,'Medical Examinations'!A1279:K3614,7,FALSE)</f>
        <v>No</v>
      </c>
      <c r="G1280" t="str">
        <f>VLOOKUP(A1280,'Medical Examinations'!A1279:L3614,8,FALSE)</f>
        <v>Yes</v>
      </c>
      <c r="H1280">
        <f>VLOOKUP(A1280,'Medical Examinations'!A1279:M3614,9,FALSE)</f>
        <v>1</v>
      </c>
      <c r="I1280" t="str">
        <f>VLOOKUP(A1280,'Medical Examinations'!A1279:N3614,10,FALSE)</f>
        <v>No</v>
      </c>
      <c r="J1280" t="str">
        <f>VLOOKUP(A1280,'Medical Examinations'!A1279:O3614,3,FALSE)</f>
        <v>Normal Weight</v>
      </c>
      <c r="K1280" t="str">
        <f>VLOOKUP(A1280,'Medical Examinations'!A1279:P3614,5,FALSE)</f>
        <v>Normal</v>
      </c>
      <c r="L1280" t="str">
        <f>VLOOKUP(A1280,Table1[#All],5,FALSE)</f>
        <v>30-Dec-1983</v>
      </c>
      <c r="M1280" s="16">
        <f>VLOOKUP(A1280,Table1[#All],8,FALSE)</f>
        <v>8582.2999999999993</v>
      </c>
      <c r="N1280" t="str">
        <f>VLOOKUP(A1280,Table1[#All],9,FALSE)</f>
        <v>tier - 2</v>
      </c>
      <c r="O1280" t="str">
        <f>VLOOKUP(A1280,Table1[#All],10,FALSE)</f>
        <v>tier - 1</v>
      </c>
      <c r="P1280" t="str">
        <f>VLOOKUP(A1280,Table1[#All],12,FALSE)</f>
        <v>R1013</v>
      </c>
      <c r="Q1280">
        <f>VLOOKUP(A1280,Table1[#All],6,FALSE)</f>
        <v>39</v>
      </c>
    </row>
    <row r="1281" spans="1:17" x14ac:dyDescent="0.3">
      <c r="A1281" s="10" t="s">
        <v>1090</v>
      </c>
      <c r="B1281" t="str">
        <f>VLOOKUP(A1281,'Customer Names'!A1280:E3615,5,FALSE)</f>
        <v>Jacobsen</v>
      </c>
      <c r="C1281">
        <f>VLOOKUP(A1281,'Medical Examinations'!A1280:J3615,2,FALSE)</f>
        <v>30.15</v>
      </c>
      <c r="D1281">
        <f>VLOOKUP(A1281,'Medical Examinations'!A1280:J3615,4,FALSE)</f>
        <v>4.25</v>
      </c>
      <c r="E1281" t="str">
        <f>VLOOKUP(A1281,'Medical Examinations'!A1280:J3615,6,FALSE)</f>
        <v>No</v>
      </c>
      <c r="F1281" t="str">
        <f>VLOOKUP(A1281,'Medical Examinations'!A1280:K3615,7,FALSE)</f>
        <v>No</v>
      </c>
      <c r="G1281" t="str">
        <f>VLOOKUP(A1281,'Medical Examinations'!A1280:L3615,8,FALSE)</f>
        <v>No</v>
      </c>
      <c r="H1281">
        <f>VLOOKUP(A1281,'Medical Examinations'!A1280:M3615,9,FALSE)</f>
        <v>1</v>
      </c>
      <c r="I1281" t="str">
        <f>VLOOKUP(A1281,'Medical Examinations'!A1280:N3615,10,FALSE)</f>
        <v>No</v>
      </c>
      <c r="J1281" t="str">
        <f>VLOOKUP(A1281,'Medical Examinations'!A1280:O3615,3,FALSE)</f>
        <v>Obesity</v>
      </c>
      <c r="K1281" t="str">
        <f>VLOOKUP(A1281,'Medical Examinations'!A1280:P3615,5,FALSE)</f>
        <v>Normal</v>
      </c>
      <c r="L1281" t="str">
        <f>VLOOKUP(A1281,Table1[#All],5,FALSE)</f>
        <v>11-Nov-1987</v>
      </c>
      <c r="M1281" s="16">
        <f>VLOOKUP(A1281,Table1[#All],8,FALSE)</f>
        <v>8573.2999999999993</v>
      </c>
      <c r="N1281" t="str">
        <f>VLOOKUP(A1281,Table1[#All],9,FALSE)</f>
        <v>tier - 2</v>
      </c>
      <c r="O1281" t="str">
        <f>VLOOKUP(A1281,Table1[#All],10,FALSE)</f>
        <v>tier - 2</v>
      </c>
      <c r="P1281" t="str">
        <f>VLOOKUP(A1281,Table1[#All],12,FALSE)</f>
        <v>R1021</v>
      </c>
      <c r="Q1281">
        <f>VLOOKUP(A1281,Table1[#All],6,FALSE)</f>
        <v>35</v>
      </c>
    </row>
    <row r="1282" spans="1:17" x14ac:dyDescent="0.3">
      <c r="A1282" s="10" t="s">
        <v>1089</v>
      </c>
      <c r="B1282" t="str">
        <f>VLOOKUP(A1282,'Customer Names'!A1281:E3616,5,FALSE)</f>
        <v>O'Hora</v>
      </c>
      <c r="C1282">
        <f>VLOOKUP(A1282,'Medical Examinations'!A1281:J3616,2,FALSE)</f>
        <v>26.36</v>
      </c>
      <c r="D1282">
        <f>VLOOKUP(A1282,'Medical Examinations'!A1281:J3616,4,FALSE)</f>
        <v>5.52</v>
      </c>
      <c r="E1282" t="str">
        <f>VLOOKUP(A1282,'Medical Examinations'!A1281:J3616,6,FALSE)</f>
        <v>No</v>
      </c>
      <c r="F1282" t="str">
        <f>VLOOKUP(A1282,'Medical Examinations'!A1281:K3616,7,FALSE)</f>
        <v>No</v>
      </c>
      <c r="G1282" t="str">
        <f>VLOOKUP(A1282,'Medical Examinations'!A1281:L3616,8,FALSE)</f>
        <v>No</v>
      </c>
      <c r="H1282">
        <f>VLOOKUP(A1282,'Medical Examinations'!A1281:M3616,9,FALSE)</f>
        <v>0</v>
      </c>
      <c r="I1282" t="str">
        <f>VLOOKUP(A1282,'Medical Examinations'!A1281:N3616,10,FALSE)</f>
        <v>No</v>
      </c>
      <c r="J1282" t="str">
        <f>VLOOKUP(A1282,'Medical Examinations'!A1281:O3616,3,FALSE)</f>
        <v>Over Weight</v>
      </c>
      <c r="K1282" t="str">
        <f>VLOOKUP(A1282,'Medical Examinations'!A1281:P3616,5,FALSE)</f>
        <v>Normal</v>
      </c>
      <c r="L1282" t="str">
        <f>VLOOKUP(A1282,Table1[#All],5,FALSE)</f>
        <v>06-Dec-1982</v>
      </c>
      <c r="M1282" s="16">
        <f>VLOOKUP(A1282,Table1[#All],8,FALSE)</f>
        <v>8572.0400000000009</v>
      </c>
      <c r="N1282" t="str">
        <f>VLOOKUP(A1282,Table1[#All],9,FALSE)</f>
        <v>tier - 2</v>
      </c>
      <c r="O1282" t="str">
        <f>VLOOKUP(A1282,Table1[#All],10,FALSE)</f>
        <v>tier - 2</v>
      </c>
      <c r="P1282" t="str">
        <f>VLOOKUP(A1282,Table1[#All],12,FALSE)</f>
        <v>R1021</v>
      </c>
      <c r="Q1282">
        <f>VLOOKUP(A1282,Table1[#All],6,FALSE)</f>
        <v>40</v>
      </c>
    </row>
    <row r="1283" spans="1:17" x14ac:dyDescent="0.3">
      <c r="A1283" s="10" t="s">
        <v>1088</v>
      </c>
      <c r="B1283" t="str">
        <f>VLOOKUP(A1283,'Customer Names'!A1282:E3617,5,FALSE)</f>
        <v>Amato</v>
      </c>
      <c r="C1283">
        <f>VLOOKUP(A1283,'Medical Examinations'!A1282:J3617,2,FALSE)</f>
        <v>45.32</v>
      </c>
      <c r="D1283">
        <f>VLOOKUP(A1283,'Medical Examinations'!A1282:J3617,4,FALSE)</f>
        <v>6.53</v>
      </c>
      <c r="E1283" t="str">
        <f>VLOOKUP(A1283,'Medical Examinations'!A1282:J3617,6,FALSE)</f>
        <v>Yes</v>
      </c>
      <c r="F1283" t="str">
        <f>VLOOKUP(A1283,'Medical Examinations'!A1282:K3617,7,FALSE)</f>
        <v>No</v>
      </c>
      <c r="G1283" t="str">
        <f>VLOOKUP(A1283,'Medical Examinations'!A1282:L3617,8,FALSE)</f>
        <v>No</v>
      </c>
      <c r="H1283">
        <f>VLOOKUP(A1283,'Medical Examinations'!A1282:M3617,9,FALSE)</f>
        <v>1</v>
      </c>
      <c r="I1283" t="str">
        <f>VLOOKUP(A1283,'Medical Examinations'!A1282:N3617,10,FALSE)</f>
        <v>No</v>
      </c>
      <c r="J1283" t="str">
        <f>VLOOKUP(A1283,'Medical Examinations'!A1282:O3617,3,FALSE)</f>
        <v>Obesity</v>
      </c>
      <c r="K1283" t="str">
        <f>VLOOKUP(A1283,'Medical Examinations'!A1282:P3617,5,FALSE)</f>
        <v>Diabetes</v>
      </c>
      <c r="L1283" t="str">
        <f>VLOOKUP(A1283,Table1[#All],5,FALSE)</f>
        <v>26-Sep-1975</v>
      </c>
      <c r="M1283" s="16">
        <f>VLOOKUP(A1283,Table1[#All],8,FALSE)</f>
        <v>8569.86</v>
      </c>
      <c r="N1283" t="str">
        <f>VLOOKUP(A1283,Table1[#All],9,FALSE)</f>
        <v>tier - 2</v>
      </c>
      <c r="O1283" t="str">
        <f>VLOOKUP(A1283,Table1[#All],10,FALSE)</f>
        <v>tier - 3</v>
      </c>
      <c r="P1283" t="str">
        <f>VLOOKUP(A1283,Table1[#All],12,FALSE)</f>
        <v>R1013</v>
      </c>
      <c r="Q1283">
        <f>VLOOKUP(A1283,Table1[#All],6,FALSE)</f>
        <v>47</v>
      </c>
    </row>
    <row r="1284" spans="1:17" x14ac:dyDescent="0.3">
      <c r="A1284" s="10" t="s">
        <v>1087</v>
      </c>
      <c r="B1284" t="str">
        <f>VLOOKUP(A1284,'Customer Names'!A1283:E3618,5,FALSE)</f>
        <v>Reed</v>
      </c>
      <c r="C1284">
        <f>VLOOKUP(A1284,'Medical Examinations'!A1283:J3618,2,FALSE)</f>
        <v>31.93</v>
      </c>
      <c r="D1284">
        <f>VLOOKUP(A1284,'Medical Examinations'!A1283:J3618,4,FALSE)</f>
        <v>4.82</v>
      </c>
      <c r="E1284" t="str">
        <f>VLOOKUP(A1284,'Medical Examinations'!A1283:J3618,6,FALSE)</f>
        <v>Yes</v>
      </c>
      <c r="F1284" t="str">
        <f>VLOOKUP(A1284,'Medical Examinations'!A1283:K3618,7,FALSE)</f>
        <v>No</v>
      </c>
      <c r="G1284" t="str">
        <f>VLOOKUP(A1284,'Medical Examinations'!A1283:L3618,8,FALSE)</f>
        <v>No</v>
      </c>
      <c r="H1284">
        <f>VLOOKUP(A1284,'Medical Examinations'!A1283:M3618,9,FALSE)</f>
        <v>1</v>
      </c>
      <c r="I1284" t="str">
        <f>VLOOKUP(A1284,'Medical Examinations'!A1283:N3618,10,FALSE)</f>
        <v>No</v>
      </c>
      <c r="J1284" t="str">
        <f>VLOOKUP(A1284,'Medical Examinations'!A1283:O3618,3,FALSE)</f>
        <v>Obesity</v>
      </c>
      <c r="K1284" t="str">
        <f>VLOOKUP(A1284,'Medical Examinations'!A1283:P3618,5,FALSE)</f>
        <v>Normal</v>
      </c>
      <c r="L1284" t="str">
        <f>VLOOKUP(A1284,Table1[#All],5,FALSE)</f>
        <v>21-Sep-1988</v>
      </c>
      <c r="M1284" s="16">
        <f>VLOOKUP(A1284,Table1[#All],8,FALSE)</f>
        <v>8567.25</v>
      </c>
      <c r="N1284" t="str">
        <f>VLOOKUP(A1284,Table1[#All],9,FALSE)</f>
        <v>tier - 2</v>
      </c>
      <c r="O1284" t="str">
        <f>VLOOKUP(A1284,Table1[#All],10,FALSE)</f>
        <v>tier - 1</v>
      </c>
      <c r="P1284" t="str">
        <f>VLOOKUP(A1284,Table1[#All],12,FALSE)</f>
        <v>R1012</v>
      </c>
      <c r="Q1284">
        <f>VLOOKUP(A1284,Table1[#All],6,FALSE)</f>
        <v>34</v>
      </c>
    </row>
    <row r="1285" spans="1:17" x14ac:dyDescent="0.3">
      <c r="A1285" s="10" t="s">
        <v>1086</v>
      </c>
      <c r="B1285" t="str">
        <f>VLOOKUP(A1285,'Customer Names'!A1284:E3619,5,FALSE)</f>
        <v>Wegner</v>
      </c>
      <c r="C1285">
        <f>VLOOKUP(A1285,'Medical Examinations'!A1284:J3619,2,FALSE)</f>
        <v>36</v>
      </c>
      <c r="D1285">
        <f>VLOOKUP(A1285,'Medical Examinations'!A1284:J3619,4,FALSE)</f>
        <v>11.94</v>
      </c>
      <c r="E1285" t="str">
        <f>VLOOKUP(A1285,'Medical Examinations'!A1284:J3619,6,FALSE)</f>
        <v>Yes</v>
      </c>
      <c r="F1285" t="str">
        <f>VLOOKUP(A1285,'Medical Examinations'!A1284:K3619,7,FALSE)</f>
        <v>No</v>
      </c>
      <c r="G1285" t="str">
        <f>VLOOKUP(A1285,'Medical Examinations'!A1284:L3619,8,FALSE)</f>
        <v>No</v>
      </c>
      <c r="H1285">
        <f>VLOOKUP(A1285,'Medical Examinations'!A1284:M3619,9,FALSE)</f>
        <v>1</v>
      </c>
      <c r="I1285" t="str">
        <f>VLOOKUP(A1285,'Medical Examinations'!A1284:N3619,10,FALSE)</f>
        <v>No</v>
      </c>
      <c r="J1285" t="str">
        <f>VLOOKUP(A1285,'Medical Examinations'!A1284:O3619,3,FALSE)</f>
        <v>Obesity</v>
      </c>
      <c r="K1285" t="str">
        <f>VLOOKUP(A1285,'Medical Examinations'!A1284:P3619,5,FALSE)</f>
        <v>Diabetes</v>
      </c>
      <c r="L1285" t="str">
        <f>VLOOKUP(A1285,Table1[#All],5,FALSE)</f>
        <v>21-Aug-1975</v>
      </c>
      <c r="M1285" s="16">
        <f>VLOOKUP(A1285,Table1[#All],8,FALSE)</f>
        <v>8556.91</v>
      </c>
      <c r="N1285" t="str">
        <f>VLOOKUP(A1285,Table1[#All],9,FALSE)</f>
        <v>tier - 2</v>
      </c>
      <c r="O1285" t="str">
        <f>VLOOKUP(A1285,Table1[#All],10,FALSE)</f>
        <v>tier - 1</v>
      </c>
      <c r="P1285" t="str">
        <f>VLOOKUP(A1285,Table1[#All],12,FALSE)</f>
        <v>R1011</v>
      </c>
      <c r="Q1285">
        <f>VLOOKUP(A1285,Table1[#All],6,FALSE)</f>
        <v>47</v>
      </c>
    </row>
    <row r="1286" spans="1:17" x14ac:dyDescent="0.3">
      <c r="A1286" s="10" t="s">
        <v>1085</v>
      </c>
      <c r="B1286" t="str">
        <f>VLOOKUP(A1286,'Customer Names'!A1285:E3620,5,FALSE)</f>
        <v>Bokun</v>
      </c>
      <c r="C1286">
        <f>VLOOKUP(A1286,'Medical Examinations'!A1285:J3620,2,FALSE)</f>
        <v>32</v>
      </c>
      <c r="D1286">
        <f>VLOOKUP(A1286,'Medical Examinations'!A1285:J3620,4,FALSE)</f>
        <v>7.85</v>
      </c>
      <c r="E1286" t="str">
        <f>VLOOKUP(A1286,'Medical Examinations'!A1285:J3620,6,FALSE)</f>
        <v>Yes</v>
      </c>
      <c r="F1286" t="str">
        <f>VLOOKUP(A1286,'Medical Examinations'!A1285:K3620,7,FALSE)</f>
        <v>No</v>
      </c>
      <c r="G1286" t="str">
        <f>VLOOKUP(A1286,'Medical Examinations'!A1285:L3620,8,FALSE)</f>
        <v>No</v>
      </c>
      <c r="H1286">
        <f>VLOOKUP(A1286,'Medical Examinations'!A1285:M3620,9,FALSE)</f>
        <v>1</v>
      </c>
      <c r="I1286" t="str">
        <f>VLOOKUP(A1286,'Medical Examinations'!A1285:N3620,10,FALSE)</f>
        <v>No</v>
      </c>
      <c r="J1286" t="str">
        <f>VLOOKUP(A1286,'Medical Examinations'!A1285:O3620,3,FALSE)</f>
        <v>Obesity</v>
      </c>
      <c r="K1286" t="str">
        <f>VLOOKUP(A1286,'Medical Examinations'!A1285:P3620,5,FALSE)</f>
        <v>Diabetes</v>
      </c>
      <c r="L1286" t="str">
        <f>VLOOKUP(A1286,Table1[#All],5,FALSE)</f>
        <v>06-Aug-1975</v>
      </c>
      <c r="M1286" s="16">
        <f>VLOOKUP(A1286,Table1[#All],8,FALSE)</f>
        <v>8551.35</v>
      </c>
      <c r="N1286" t="str">
        <f>VLOOKUP(A1286,Table1[#All],9,FALSE)</f>
        <v>tier - 2</v>
      </c>
      <c r="O1286" t="str">
        <f>VLOOKUP(A1286,Table1[#All],10,FALSE)</f>
        <v>tier - 2</v>
      </c>
      <c r="P1286" t="str">
        <f>VLOOKUP(A1286,Table1[#All],12,FALSE)</f>
        <v>R1011</v>
      </c>
      <c r="Q1286">
        <f>VLOOKUP(A1286,Table1[#All],6,FALSE)</f>
        <v>47</v>
      </c>
    </row>
    <row r="1287" spans="1:17" x14ac:dyDescent="0.3">
      <c r="A1287" s="10" t="s">
        <v>1084</v>
      </c>
      <c r="B1287" t="str">
        <f>VLOOKUP(A1287,'Customer Names'!A1286:E3621,5,FALSE)</f>
        <v>Ainsley</v>
      </c>
      <c r="C1287">
        <f>VLOOKUP(A1287,'Medical Examinations'!A1286:J3621,2,FALSE)</f>
        <v>29.37</v>
      </c>
      <c r="D1287">
        <f>VLOOKUP(A1287,'Medical Examinations'!A1286:J3621,4,FALSE)</f>
        <v>8.01</v>
      </c>
      <c r="E1287" t="str">
        <f>VLOOKUP(A1287,'Medical Examinations'!A1286:J3621,6,FALSE)</f>
        <v>Yes</v>
      </c>
      <c r="F1287" t="str">
        <f>VLOOKUP(A1287,'Medical Examinations'!A1286:K3621,7,FALSE)</f>
        <v>No</v>
      </c>
      <c r="G1287" t="str">
        <f>VLOOKUP(A1287,'Medical Examinations'!A1286:L3621,8,FALSE)</f>
        <v>No</v>
      </c>
      <c r="H1287">
        <f>VLOOKUP(A1287,'Medical Examinations'!A1286:M3621,9,FALSE)</f>
        <v>1</v>
      </c>
      <c r="I1287" t="str">
        <f>VLOOKUP(A1287,'Medical Examinations'!A1286:N3621,10,FALSE)</f>
        <v>No</v>
      </c>
      <c r="J1287" t="str">
        <f>VLOOKUP(A1287,'Medical Examinations'!A1286:O3621,3,FALSE)</f>
        <v>Over Weight</v>
      </c>
      <c r="K1287" t="str">
        <f>VLOOKUP(A1287,'Medical Examinations'!A1286:P3621,5,FALSE)</f>
        <v>Diabetes</v>
      </c>
      <c r="L1287" t="str">
        <f>VLOOKUP(A1287,Table1[#All],5,FALSE)</f>
        <v>12-Dec-1982</v>
      </c>
      <c r="M1287" s="16">
        <f>VLOOKUP(A1287,Table1[#All],8,FALSE)</f>
        <v>8547.69</v>
      </c>
      <c r="N1287" t="str">
        <f>VLOOKUP(A1287,Table1[#All],9,FALSE)</f>
        <v>tier - 2</v>
      </c>
      <c r="O1287" t="str">
        <f>VLOOKUP(A1287,Table1[#All],10,FALSE)</f>
        <v>tier - 1</v>
      </c>
      <c r="P1287" t="str">
        <f>VLOOKUP(A1287,Table1[#All],12,FALSE)</f>
        <v>R1013</v>
      </c>
      <c r="Q1287">
        <f>VLOOKUP(A1287,Table1[#All],6,FALSE)</f>
        <v>40</v>
      </c>
    </row>
    <row r="1288" spans="1:17" x14ac:dyDescent="0.3">
      <c r="A1288" s="10" t="s">
        <v>1083</v>
      </c>
      <c r="B1288" t="str">
        <f>VLOOKUP(A1288,'Customer Names'!A1287:E3622,5,FALSE)</f>
        <v>Foster</v>
      </c>
      <c r="C1288">
        <f>VLOOKUP(A1288,'Medical Examinations'!A1287:J3622,2,FALSE)</f>
        <v>23.6</v>
      </c>
      <c r="D1288">
        <f>VLOOKUP(A1288,'Medical Examinations'!A1287:J3622,4,FALSE)</f>
        <v>7.4</v>
      </c>
      <c r="E1288" t="str">
        <f>VLOOKUP(A1288,'Medical Examinations'!A1287:J3622,6,FALSE)</f>
        <v>Yes</v>
      </c>
      <c r="F1288" t="str">
        <f>VLOOKUP(A1288,'Medical Examinations'!A1287:K3622,7,FALSE)</f>
        <v>No</v>
      </c>
      <c r="G1288" t="str">
        <f>VLOOKUP(A1288,'Medical Examinations'!A1287:L3622,8,FALSE)</f>
        <v>No</v>
      </c>
      <c r="H1288">
        <f>VLOOKUP(A1288,'Medical Examinations'!A1287:M3622,9,FALSE)</f>
        <v>1</v>
      </c>
      <c r="I1288" t="str">
        <f>VLOOKUP(A1288,'Medical Examinations'!A1287:N3622,10,FALSE)</f>
        <v>No</v>
      </c>
      <c r="J1288" t="str">
        <f>VLOOKUP(A1288,'Medical Examinations'!A1287:O3622,3,FALSE)</f>
        <v>Normal Weight</v>
      </c>
      <c r="K1288" t="str">
        <f>VLOOKUP(A1288,'Medical Examinations'!A1287:P3622,5,FALSE)</f>
        <v>Diabetes</v>
      </c>
      <c r="L1288" t="str">
        <f>VLOOKUP(A1288,Table1[#All],5,FALSE)</f>
        <v>06-Nov-1975</v>
      </c>
      <c r="M1288" s="16">
        <f>VLOOKUP(A1288,Table1[#All],8,FALSE)</f>
        <v>8539.67</v>
      </c>
      <c r="N1288" t="str">
        <f>VLOOKUP(A1288,Table1[#All],9,FALSE)</f>
        <v>tier - 2</v>
      </c>
      <c r="O1288" t="str">
        <f>VLOOKUP(A1288,Table1[#All],10,FALSE)</f>
        <v>tier - 3</v>
      </c>
      <c r="P1288" t="str">
        <f>VLOOKUP(A1288,Table1[#All],12,FALSE)</f>
        <v>R1011</v>
      </c>
      <c r="Q1288">
        <f>VLOOKUP(A1288,Table1[#All],6,FALSE)</f>
        <v>47</v>
      </c>
    </row>
    <row r="1289" spans="1:17" x14ac:dyDescent="0.3">
      <c r="A1289" s="10" t="s">
        <v>1082</v>
      </c>
      <c r="B1289" t="str">
        <f>VLOOKUP(A1289,'Customer Names'!A1288:E3623,5,FALSE)</f>
        <v>Overpeck</v>
      </c>
      <c r="C1289">
        <f>VLOOKUP(A1289,'Medical Examinations'!A1288:J3623,2,FALSE)</f>
        <v>33.155000000000001</v>
      </c>
      <c r="D1289">
        <f>VLOOKUP(A1289,'Medical Examinations'!A1288:J3623,4,FALSE)</f>
        <v>8.3800000000000008</v>
      </c>
      <c r="E1289" t="str">
        <f>VLOOKUP(A1289,'Medical Examinations'!A1288:J3623,6,FALSE)</f>
        <v>Yes</v>
      </c>
      <c r="F1289" t="str">
        <f>VLOOKUP(A1289,'Medical Examinations'!A1288:K3623,7,FALSE)</f>
        <v>No</v>
      </c>
      <c r="G1289" t="str">
        <f>VLOOKUP(A1289,'Medical Examinations'!A1288:L3623,8,FALSE)</f>
        <v>No</v>
      </c>
      <c r="H1289">
        <f>VLOOKUP(A1289,'Medical Examinations'!A1288:M3623,9,FALSE)</f>
        <v>0</v>
      </c>
      <c r="I1289" t="str">
        <f>VLOOKUP(A1289,'Medical Examinations'!A1288:N3623,10,FALSE)</f>
        <v>No</v>
      </c>
      <c r="J1289" t="str">
        <f>VLOOKUP(A1289,'Medical Examinations'!A1288:O3623,3,FALSE)</f>
        <v>Obesity</v>
      </c>
      <c r="K1289" t="str">
        <f>VLOOKUP(A1289,'Medical Examinations'!A1288:P3623,5,FALSE)</f>
        <v>Diabetes</v>
      </c>
      <c r="L1289" t="str">
        <f>VLOOKUP(A1289,Table1[#All],5,FALSE)</f>
        <v>27-Dec-1981</v>
      </c>
      <c r="M1289" s="16">
        <f>VLOOKUP(A1289,Table1[#All],8,FALSE)</f>
        <v>8538.2900000000009</v>
      </c>
      <c r="N1289" t="str">
        <f>VLOOKUP(A1289,Table1[#All],9,FALSE)</f>
        <v>tier - 2</v>
      </c>
      <c r="O1289" t="str">
        <f>VLOOKUP(A1289,Table1[#All],10,FALSE)</f>
        <v>tier - 3</v>
      </c>
      <c r="P1289" t="str">
        <f>VLOOKUP(A1289,Table1[#All],12,FALSE)</f>
        <v>R1024</v>
      </c>
      <c r="Q1289">
        <f>VLOOKUP(A1289,Table1[#All],6,FALSE)</f>
        <v>41</v>
      </c>
    </row>
    <row r="1290" spans="1:17" x14ac:dyDescent="0.3">
      <c r="A1290" s="10" t="s">
        <v>1081</v>
      </c>
      <c r="B1290" t="str">
        <f>VLOOKUP(A1290,'Customer Names'!A1289:E3624,5,FALSE)</f>
        <v>Levine</v>
      </c>
      <c r="C1290">
        <f>VLOOKUP(A1290,'Medical Examinations'!A1289:J3624,2,FALSE)</f>
        <v>24.32</v>
      </c>
      <c r="D1290">
        <f>VLOOKUP(A1290,'Medical Examinations'!A1289:J3624,4,FALSE)</f>
        <v>11.56</v>
      </c>
      <c r="E1290" t="str">
        <f>VLOOKUP(A1290,'Medical Examinations'!A1289:J3624,6,FALSE)</f>
        <v>Yes</v>
      </c>
      <c r="F1290" t="str">
        <f>VLOOKUP(A1290,'Medical Examinations'!A1289:K3624,7,FALSE)</f>
        <v>No</v>
      </c>
      <c r="G1290" t="str">
        <f>VLOOKUP(A1290,'Medical Examinations'!A1289:L3624,8,FALSE)</f>
        <v>No</v>
      </c>
      <c r="H1290">
        <f>VLOOKUP(A1290,'Medical Examinations'!A1289:M3624,9,FALSE)</f>
        <v>1</v>
      </c>
      <c r="I1290" t="str">
        <f>VLOOKUP(A1290,'Medical Examinations'!A1289:N3624,10,FALSE)</f>
        <v>No</v>
      </c>
      <c r="J1290" t="str">
        <f>VLOOKUP(A1290,'Medical Examinations'!A1289:O3624,3,FALSE)</f>
        <v>Normal Weight</v>
      </c>
      <c r="K1290" t="str">
        <f>VLOOKUP(A1290,'Medical Examinations'!A1289:P3624,5,FALSE)</f>
        <v>Diabetes</v>
      </c>
      <c r="L1290" t="str">
        <f>VLOOKUP(A1290,Table1[#All],5,FALSE)</f>
        <v>24-Jul-1982</v>
      </c>
      <c r="M1290" s="16">
        <f>VLOOKUP(A1290,Table1[#All],8,FALSE)</f>
        <v>8534.67</v>
      </c>
      <c r="N1290" t="str">
        <f>VLOOKUP(A1290,Table1[#All],9,FALSE)</f>
        <v>tier - 2</v>
      </c>
      <c r="O1290" t="str">
        <f>VLOOKUP(A1290,Table1[#All],10,FALSE)</f>
        <v>tier - 3</v>
      </c>
      <c r="P1290" t="str">
        <f>VLOOKUP(A1290,Table1[#All],12,FALSE)</f>
        <v>R1024</v>
      </c>
      <c r="Q1290">
        <f>VLOOKUP(A1290,Table1[#All],6,FALSE)</f>
        <v>40</v>
      </c>
    </row>
    <row r="1291" spans="1:17" x14ac:dyDescent="0.3">
      <c r="A1291" s="10" t="s">
        <v>1080</v>
      </c>
      <c r="B1291" t="str">
        <f>VLOOKUP(A1291,'Customer Names'!A1290:E3625,5,FALSE)</f>
        <v>Jean</v>
      </c>
      <c r="C1291">
        <f>VLOOKUP(A1291,'Medical Examinations'!A1290:J3625,2,FALSE)</f>
        <v>36.299999999999997</v>
      </c>
      <c r="D1291">
        <f>VLOOKUP(A1291,'Medical Examinations'!A1290:J3625,4,FALSE)</f>
        <v>4.6100000000000003</v>
      </c>
      <c r="E1291" t="str">
        <f>VLOOKUP(A1291,'Medical Examinations'!A1290:J3625,6,FALSE)</f>
        <v>No</v>
      </c>
      <c r="F1291" t="str">
        <f>VLOOKUP(A1291,'Medical Examinations'!A1290:K3625,7,FALSE)</f>
        <v>No</v>
      </c>
      <c r="G1291" t="str">
        <f>VLOOKUP(A1291,'Medical Examinations'!A1290:L3625,8,FALSE)</f>
        <v>No</v>
      </c>
      <c r="H1291">
        <f>VLOOKUP(A1291,'Medical Examinations'!A1290:M3625,9,FALSE)</f>
        <v>0</v>
      </c>
      <c r="I1291" t="str">
        <f>VLOOKUP(A1291,'Medical Examinations'!A1290:N3625,10,FALSE)</f>
        <v>No</v>
      </c>
      <c r="J1291" t="str">
        <f>VLOOKUP(A1291,'Medical Examinations'!A1290:O3625,3,FALSE)</f>
        <v>Obesity</v>
      </c>
      <c r="K1291" t="str">
        <f>VLOOKUP(A1291,'Medical Examinations'!A1290:P3625,5,FALSE)</f>
        <v>Normal</v>
      </c>
      <c r="L1291" t="str">
        <f>VLOOKUP(A1291,Table1[#All],5,FALSE)</f>
        <v>26-Jul-1977</v>
      </c>
      <c r="M1291" s="16">
        <f>VLOOKUP(A1291,Table1[#All],8,FALSE)</f>
        <v>8527.5300000000007</v>
      </c>
      <c r="N1291" t="str">
        <f>VLOOKUP(A1291,Table1[#All],9,FALSE)</f>
        <v>tier - 2</v>
      </c>
      <c r="O1291" t="str">
        <f>VLOOKUP(A1291,Table1[#All],10,FALSE)</f>
        <v>tier - 2</v>
      </c>
      <c r="P1291" t="str">
        <f>VLOOKUP(A1291,Table1[#All],12,FALSE)</f>
        <v>R1013</v>
      </c>
      <c r="Q1291">
        <f>VLOOKUP(A1291,Table1[#All],6,FALSE)</f>
        <v>45</v>
      </c>
    </row>
    <row r="1292" spans="1:17" x14ac:dyDescent="0.3">
      <c r="A1292" s="10" t="s">
        <v>1079</v>
      </c>
      <c r="B1292" t="str">
        <f>VLOOKUP(A1292,'Customer Names'!A1291:E3626,5,FALSE)</f>
        <v>Wild</v>
      </c>
      <c r="C1292">
        <f>VLOOKUP(A1292,'Medical Examinations'!A1291:J3626,2,FALSE)</f>
        <v>34.4</v>
      </c>
      <c r="D1292">
        <f>VLOOKUP(A1292,'Medical Examinations'!A1291:J3626,4,FALSE)</f>
        <v>4.95</v>
      </c>
      <c r="E1292" t="str">
        <f>VLOOKUP(A1292,'Medical Examinations'!A1291:J3626,6,FALSE)</f>
        <v>No</v>
      </c>
      <c r="F1292" t="str">
        <f>VLOOKUP(A1292,'Medical Examinations'!A1291:K3626,7,FALSE)</f>
        <v>No</v>
      </c>
      <c r="G1292" t="str">
        <f>VLOOKUP(A1292,'Medical Examinations'!A1291:L3626,8,FALSE)</f>
        <v>Yes</v>
      </c>
      <c r="H1292">
        <f>VLOOKUP(A1292,'Medical Examinations'!A1291:M3626,9,FALSE)</f>
        <v>1</v>
      </c>
      <c r="I1292" t="str">
        <f>VLOOKUP(A1292,'Medical Examinations'!A1291:N3626,10,FALSE)</f>
        <v>No</v>
      </c>
      <c r="J1292" t="str">
        <f>VLOOKUP(A1292,'Medical Examinations'!A1291:O3626,3,FALSE)</f>
        <v>Obesity</v>
      </c>
      <c r="K1292" t="str">
        <f>VLOOKUP(A1292,'Medical Examinations'!A1291:P3626,5,FALSE)</f>
        <v>Normal</v>
      </c>
      <c r="L1292" t="str">
        <f>VLOOKUP(A1292,Table1[#All],5,FALSE)</f>
        <v>13-Aug-1979</v>
      </c>
      <c r="M1292" s="16">
        <f>VLOOKUP(A1292,Table1[#All],8,FALSE)</f>
        <v>8522</v>
      </c>
      <c r="N1292" t="str">
        <f>VLOOKUP(A1292,Table1[#All],9,FALSE)</f>
        <v>tier - 2</v>
      </c>
      <c r="O1292" t="str">
        <f>VLOOKUP(A1292,Table1[#All],10,FALSE)</f>
        <v>tier - 2</v>
      </c>
      <c r="P1292" t="str">
        <f>VLOOKUP(A1292,Table1[#All],12,FALSE)</f>
        <v>R1011</v>
      </c>
      <c r="Q1292">
        <f>VLOOKUP(A1292,Table1[#All],6,FALSE)</f>
        <v>43</v>
      </c>
    </row>
    <row r="1293" spans="1:17" x14ac:dyDescent="0.3">
      <c r="A1293" s="10" t="s">
        <v>1078</v>
      </c>
      <c r="B1293" t="str">
        <f>VLOOKUP(A1293,'Customer Names'!A1292:E3627,5,FALSE)</f>
        <v>Tabor</v>
      </c>
      <c r="C1293">
        <f>VLOOKUP(A1293,'Medical Examinations'!A1292:J3627,2,FALSE)</f>
        <v>30.9</v>
      </c>
      <c r="D1293">
        <f>VLOOKUP(A1293,'Medical Examinations'!A1292:J3627,4,FALSE)</f>
        <v>5.04</v>
      </c>
      <c r="E1293" t="str">
        <f>VLOOKUP(A1293,'Medical Examinations'!A1292:J3627,6,FALSE)</f>
        <v>No</v>
      </c>
      <c r="F1293" t="str">
        <f>VLOOKUP(A1293,'Medical Examinations'!A1292:K3627,7,FALSE)</f>
        <v>No</v>
      </c>
      <c r="G1293" t="str">
        <f>VLOOKUP(A1293,'Medical Examinations'!A1292:L3627,8,FALSE)</f>
        <v>No</v>
      </c>
      <c r="H1293">
        <f>VLOOKUP(A1293,'Medical Examinations'!A1292:M3627,9,FALSE)</f>
        <v>0</v>
      </c>
      <c r="I1293" t="str">
        <f>VLOOKUP(A1293,'Medical Examinations'!A1292:N3627,10,FALSE)</f>
        <v>No</v>
      </c>
      <c r="J1293" t="str">
        <f>VLOOKUP(A1293,'Medical Examinations'!A1292:O3627,3,FALSE)</f>
        <v>Obesity</v>
      </c>
      <c r="K1293" t="str">
        <f>VLOOKUP(A1293,'Medical Examinations'!A1292:P3627,5,FALSE)</f>
        <v>Normal</v>
      </c>
      <c r="L1293" t="str">
        <f>VLOOKUP(A1293,Table1[#All],5,FALSE)</f>
        <v>29-Dec-1977</v>
      </c>
      <c r="M1293" s="16">
        <f>VLOOKUP(A1293,Table1[#All],8,FALSE)</f>
        <v>8520.0300000000007</v>
      </c>
      <c r="N1293" t="str">
        <f>VLOOKUP(A1293,Table1[#All],9,FALSE)</f>
        <v>tier - 2</v>
      </c>
      <c r="O1293" t="str">
        <f>VLOOKUP(A1293,Table1[#All],10,FALSE)</f>
        <v>tier - 3</v>
      </c>
      <c r="P1293" t="str">
        <f>VLOOKUP(A1293,Table1[#All],12,FALSE)</f>
        <v>R1011</v>
      </c>
      <c r="Q1293">
        <f>VLOOKUP(A1293,Table1[#All],6,FALSE)</f>
        <v>45</v>
      </c>
    </row>
    <row r="1294" spans="1:17" x14ac:dyDescent="0.3">
      <c r="A1294" s="10" t="s">
        <v>1077</v>
      </c>
      <c r="B1294" t="str">
        <f>VLOOKUP(A1294,'Customer Names'!A1293:E3628,5,FALSE)</f>
        <v>Steffen</v>
      </c>
      <c r="C1294">
        <f>VLOOKUP(A1294,'Medical Examinations'!A1293:J3628,2,FALSE)</f>
        <v>28.6</v>
      </c>
      <c r="D1294">
        <f>VLOOKUP(A1294,'Medical Examinations'!A1293:J3628,4,FALSE)</f>
        <v>5.42</v>
      </c>
      <c r="E1294" t="str">
        <f>VLOOKUP(A1294,'Medical Examinations'!A1293:J3628,6,FALSE)</f>
        <v>No</v>
      </c>
      <c r="F1294" t="str">
        <f>VLOOKUP(A1294,'Medical Examinations'!A1293:K3628,7,FALSE)</f>
        <v>No</v>
      </c>
      <c r="G1294" t="str">
        <f>VLOOKUP(A1294,'Medical Examinations'!A1293:L3628,8,FALSE)</f>
        <v>No</v>
      </c>
      <c r="H1294">
        <f>VLOOKUP(A1294,'Medical Examinations'!A1293:M3628,9,FALSE)</f>
        <v>0</v>
      </c>
      <c r="I1294" t="str">
        <f>VLOOKUP(A1294,'Medical Examinations'!A1293:N3628,10,FALSE)</f>
        <v>No</v>
      </c>
      <c r="J1294" t="str">
        <f>VLOOKUP(A1294,'Medical Examinations'!A1293:O3628,3,FALSE)</f>
        <v>Over Weight</v>
      </c>
      <c r="K1294" t="str">
        <f>VLOOKUP(A1294,'Medical Examinations'!A1293:P3628,5,FALSE)</f>
        <v>Normal</v>
      </c>
      <c r="L1294" t="str">
        <f>VLOOKUP(A1294,Table1[#All],5,FALSE)</f>
        <v>21-Jun-1977</v>
      </c>
      <c r="M1294" s="16">
        <f>VLOOKUP(A1294,Table1[#All],8,FALSE)</f>
        <v>8516.83</v>
      </c>
      <c r="N1294" t="str">
        <f>VLOOKUP(A1294,Table1[#All],9,FALSE)</f>
        <v>tier - 2</v>
      </c>
      <c r="O1294" t="str">
        <f>VLOOKUP(A1294,Table1[#All],10,FALSE)</f>
        <v>tier - 1</v>
      </c>
      <c r="P1294" t="str">
        <f>VLOOKUP(A1294,Table1[#All],12,FALSE)</f>
        <v>R1013</v>
      </c>
      <c r="Q1294">
        <f>VLOOKUP(A1294,Table1[#All],6,FALSE)</f>
        <v>45</v>
      </c>
    </row>
    <row r="1295" spans="1:17" x14ac:dyDescent="0.3">
      <c r="A1295" s="10" t="s">
        <v>1076</v>
      </c>
      <c r="B1295" t="str">
        <f>VLOOKUP(A1295,'Customer Names'!A1294:E3629,5,FALSE)</f>
        <v>Tadich</v>
      </c>
      <c r="C1295">
        <f>VLOOKUP(A1295,'Medical Examinations'!A1294:J3629,2,FALSE)</f>
        <v>27.83</v>
      </c>
      <c r="D1295">
        <f>VLOOKUP(A1295,'Medical Examinations'!A1294:J3629,4,FALSE)</f>
        <v>5.39</v>
      </c>
      <c r="E1295" t="str">
        <f>VLOOKUP(A1295,'Medical Examinations'!A1294:J3629,6,FALSE)</f>
        <v>No</v>
      </c>
      <c r="F1295" t="str">
        <f>VLOOKUP(A1295,'Medical Examinations'!A1294:K3629,7,FALSE)</f>
        <v>No</v>
      </c>
      <c r="G1295" t="str">
        <f>VLOOKUP(A1295,'Medical Examinations'!A1294:L3629,8,FALSE)</f>
        <v>No</v>
      </c>
      <c r="H1295">
        <f>VLOOKUP(A1295,'Medical Examinations'!A1294:M3629,9,FALSE)</f>
        <v>0</v>
      </c>
      <c r="I1295" t="str">
        <f>VLOOKUP(A1295,'Medical Examinations'!A1294:N3629,10,FALSE)</f>
        <v>No</v>
      </c>
      <c r="J1295" t="str">
        <f>VLOOKUP(A1295,'Medical Examinations'!A1294:O3629,3,FALSE)</f>
        <v>Over Weight</v>
      </c>
      <c r="K1295" t="str">
        <f>VLOOKUP(A1295,'Medical Examinations'!A1294:P3629,5,FALSE)</f>
        <v>Normal</v>
      </c>
      <c r="L1295" t="str">
        <f>VLOOKUP(A1295,Table1[#All],5,FALSE)</f>
        <v>26-Dec-1977</v>
      </c>
      <c r="M1295" s="16">
        <f>VLOOKUP(A1295,Table1[#All],8,FALSE)</f>
        <v>8515.76</v>
      </c>
      <c r="N1295" t="str">
        <f>VLOOKUP(A1295,Table1[#All],9,FALSE)</f>
        <v>tier - 2</v>
      </c>
      <c r="O1295" t="str">
        <f>VLOOKUP(A1295,Table1[#All],10,FALSE)</f>
        <v>tier - 2</v>
      </c>
      <c r="P1295" t="str">
        <f>VLOOKUP(A1295,Table1[#All],12,FALSE)</f>
        <v>R1013</v>
      </c>
      <c r="Q1295">
        <f>VLOOKUP(A1295,Table1[#All],6,FALSE)</f>
        <v>45</v>
      </c>
    </row>
    <row r="1296" spans="1:17" x14ac:dyDescent="0.3">
      <c r="A1296" s="10" t="s">
        <v>1075</v>
      </c>
      <c r="B1296" t="str">
        <f>VLOOKUP(A1296,'Customer Names'!A1295:E3630,5,FALSE)</f>
        <v>Christenson</v>
      </c>
      <c r="C1296">
        <f>VLOOKUP(A1296,'Medical Examinations'!A1295:J3630,2,FALSE)</f>
        <v>39.64</v>
      </c>
      <c r="D1296">
        <f>VLOOKUP(A1296,'Medical Examinations'!A1295:J3630,4,FALSE)</f>
        <v>6</v>
      </c>
      <c r="E1296" t="str">
        <f>VLOOKUP(A1296,'Medical Examinations'!A1295:J3630,6,FALSE)</f>
        <v>No</v>
      </c>
      <c r="F1296" t="str">
        <f>VLOOKUP(A1296,'Medical Examinations'!A1295:K3630,7,FALSE)</f>
        <v>No</v>
      </c>
      <c r="G1296" t="str">
        <f>VLOOKUP(A1296,'Medical Examinations'!A1295:L3630,8,FALSE)</f>
        <v>Yes</v>
      </c>
      <c r="H1296">
        <f>VLOOKUP(A1296,'Medical Examinations'!A1295:M3630,9,FALSE)</f>
        <v>1</v>
      </c>
      <c r="I1296" t="str">
        <f>VLOOKUP(A1296,'Medical Examinations'!A1295:N3630,10,FALSE)</f>
        <v>No</v>
      </c>
      <c r="J1296" t="str">
        <f>VLOOKUP(A1296,'Medical Examinations'!A1295:O3630,3,FALSE)</f>
        <v>Obesity</v>
      </c>
      <c r="K1296" t="str">
        <f>VLOOKUP(A1296,'Medical Examinations'!A1295:P3630,5,FALSE)</f>
        <v>Prediabetes</v>
      </c>
      <c r="L1296" t="str">
        <f>VLOOKUP(A1296,Table1[#All],5,FALSE)</f>
        <v>10-Nov-1993</v>
      </c>
      <c r="M1296" s="16">
        <f>VLOOKUP(A1296,Table1[#All],8,FALSE)</f>
        <v>8471.65</v>
      </c>
      <c r="N1296" t="str">
        <f>VLOOKUP(A1296,Table1[#All],9,FALSE)</f>
        <v>tier - 2</v>
      </c>
      <c r="O1296" t="str">
        <f>VLOOKUP(A1296,Table1[#All],10,FALSE)</f>
        <v>tier - 1</v>
      </c>
      <c r="P1296" t="str">
        <f>VLOOKUP(A1296,Table1[#All],12,FALSE)</f>
        <v>R1012</v>
      </c>
      <c r="Q1296">
        <f>VLOOKUP(A1296,Table1[#All],6,FALSE)</f>
        <v>29</v>
      </c>
    </row>
    <row r="1297" spans="1:17" x14ac:dyDescent="0.3">
      <c r="A1297" s="10" t="s">
        <v>1074</v>
      </c>
      <c r="B1297" t="str">
        <f>VLOOKUP(A1297,'Customer Names'!A1296:E3631,5,FALSE)</f>
        <v>Shell</v>
      </c>
      <c r="C1297">
        <f>VLOOKUP(A1297,'Medical Examinations'!A1296:J3631,2,FALSE)</f>
        <v>38.479999999999997</v>
      </c>
      <c r="D1297">
        <f>VLOOKUP(A1297,'Medical Examinations'!A1296:J3631,4,FALSE)</f>
        <v>6.02</v>
      </c>
      <c r="E1297" t="str">
        <f>VLOOKUP(A1297,'Medical Examinations'!A1296:J3631,6,FALSE)</f>
        <v>No</v>
      </c>
      <c r="F1297" t="str">
        <f>VLOOKUP(A1297,'Medical Examinations'!A1296:K3631,7,FALSE)</f>
        <v>No</v>
      </c>
      <c r="G1297" t="str">
        <f>VLOOKUP(A1297,'Medical Examinations'!A1296:L3631,8,FALSE)</f>
        <v>No</v>
      </c>
      <c r="H1297">
        <f>VLOOKUP(A1297,'Medical Examinations'!A1296:M3631,9,FALSE)</f>
        <v>1</v>
      </c>
      <c r="I1297" t="str">
        <f>VLOOKUP(A1297,'Medical Examinations'!A1296:N3631,10,FALSE)</f>
        <v>No</v>
      </c>
      <c r="J1297" t="str">
        <f>VLOOKUP(A1297,'Medical Examinations'!A1296:O3631,3,FALSE)</f>
        <v>Obesity</v>
      </c>
      <c r="K1297" t="str">
        <f>VLOOKUP(A1297,'Medical Examinations'!A1296:P3631,5,FALSE)</f>
        <v>Prediabetes</v>
      </c>
      <c r="L1297" t="str">
        <f>VLOOKUP(A1297,Table1[#All],5,FALSE)</f>
        <v>09-Sep-1992</v>
      </c>
      <c r="M1297" s="16">
        <f>VLOOKUP(A1297,Table1[#All],8,FALSE)</f>
        <v>8466.35</v>
      </c>
      <c r="N1297" t="str">
        <f>VLOOKUP(A1297,Table1[#All],9,FALSE)</f>
        <v>tier - 2</v>
      </c>
      <c r="O1297" t="str">
        <f>VLOOKUP(A1297,Table1[#All],10,FALSE)</f>
        <v>tier - 2</v>
      </c>
      <c r="P1297" t="str">
        <f>VLOOKUP(A1297,Table1[#All],12,FALSE)</f>
        <v>R1012</v>
      </c>
      <c r="Q1297">
        <f>VLOOKUP(A1297,Table1[#All],6,FALSE)</f>
        <v>30</v>
      </c>
    </row>
    <row r="1298" spans="1:17" x14ac:dyDescent="0.3">
      <c r="A1298" s="10" t="s">
        <v>1073</v>
      </c>
      <c r="B1298" t="str">
        <f>VLOOKUP(A1298,'Customer Names'!A1297:E3632,5,FALSE)</f>
        <v>Rao</v>
      </c>
      <c r="C1298">
        <f>VLOOKUP(A1298,'Medical Examinations'!A1297:J3632,2,FALSE)</f>
        <v>36.200000000000003</v>
      </c>
      <c r="D1298">
        <f>VLOOKUP(A1298,'Medical Examinations'!A1297:J3632,4,FALSE)</f>
        <v>4.62</v>
      </c>
      <c r="E1298" t="str">
        <f>VLOOKUP(A1298,'Medical Examinations'!A1297:J3632,6,FALSE)</f>
        <v>No</v>
      </c>
      <c r="F1298" t="str">
        <f>VLOOKUP(A1298,'Medical Examinations'!A1297:K3632,7,FALSE)</f>
        <v>No</v>
      </c>
      <c r="G1298" t="str">
        <f>VLOOKUP(A1298,'Medical Examinations'!A1297:L3632,8,FALSE)</f>
        <v>No</v>
      </c>
      <c r="H1298">
        <f>VLOOKUP(A1298,'Medical Examinations'!A1297:M3632,9,FALSE)</f>
        <v>2</v>
      </c>
      <c r="I1298" t="str">
        <f>VLOOKUP(A1298,'Medical Examinations'!A1297:N3632,10,FALSE)</f>
        <v>No</v>
      </c>
      <c r="J1298" t="str">
        <f>VLOOKUP(A1298,'Medical Examinations'!A1297:O3632,3,FALSE)</f>
        <v>Obesity</v>
      </c>
      <c r="K1298" t="str">
        <f>VLOOKUP(A1298,'Medical Examinations'!A1297:P3632,5,FALSE)</f>
        <v>Normal</v>
      </c>
      <c r="L1298" t="str">
        <f>VLOOKUP(A1298,Table1[#All],5,FALSE)</f>
        <v>26-Dec-1972</v>
      </c>
      <c r="M1298" s="16">
        <f>VLOOKUP(A1298,Table1[#All],8,FALSE)</f>
        <v>8457.82</v>
      </c>
      <c r="N1298" t="str">
        <f>VLOOKUP(A1298,Table1[#All],9,FALSE)</f>
        <v>tier - 2</v>
      </c>
      <c r="O1298" t="str">
        <f>VLOOKUP(A1298,Table1[#All],10,FALSE)</f>
        <v>tier - 3</v>
      </c>
      <c r="P1298" t="str">
        <f>VLOOKUP(A1298,Table1[#All],12,FALSE)</f>
        <v>R1011</v>
      </c>
      <c r="Q1298">
        <f>VLOOKUP(A1298,Table1[#All],6,FALSE)</f>
        <v>50</v>
      </c>
    </row>
    <row r="1299" spans="1:17" x14ac:dyDescent="0.3">
      <c r="A1299" s="10" t="s">
        <v>1072</v>
      </c>
      <c r="B1299" t="str">
        <f>VLOOKUP(A1299,'Customer Names'!A1298:E3633,5,FALSE)</f>
        <v>Myers</v>
      </c>
      <c r="C1299">
        <f>VLOOKUP(A1299,'Medical Examinations'!A1298:J3633,2,FALSE)</f>
        <v>27.13</v>
      </c>
      <c r="D1299">
        <f>VLOOKUP(A1299,'Medical Examinations'!A1298:J3633,4,FALSE)</f>
        <v>5.59</v>
      </c>
      <c r="E1299" t="str">
        <f>VLOOKUP(A1299,'Medical Examinations'!A1298:J3633,6,FALSE)</f>
        <v>No</v>
      </c>
      <c r="F1299" t="str">
        <f>VLOOKUP(A1299,'Medical Examinations'!A1298:K3633,7,FALSE)</f>
        <v>No</v>
      </c>
      <c r="G1299" t="str">
        <f>VLOOKUP(A1299,'Medical Examinations'!A1298:L3633,8,FALSE)</f>
        <v>No</v>
      </c>
      <c r="H1299">
        <f>VLOOKUP(A1299,'Medical Examinations'!A1298:M3633,9,FALSE)</f>
        <v>1</v>
      </c>
      <c r="I1299" t="str">
        <f>VLOOKUP(A1299,'Medical Examinations'!A1298:N3633,10,FALSE)</f>
        <v>No</v>
      </c>
      <c r="J1299" t="str">
        <f>VLOOKUP(A1299,'Medical Examinations'!A1298:O3633,3,FALSE)</f>
        <v>Over Weight</v>
      </c>
      <c r="K1299" t="str">
        <f>VLOOKUP(A1299,'Medical Examinations'!A1298:P3633,5,FALSE)</f>
        <v>Normal</v>
      </c>
      <c r="L1299" t="str">
        <f>VLOOKUP(A1299,Table1[#All],5,FALSE)</f>
        <v>19-Jun-1984</v>
      </c>
      <c r="M1299" s="16">
        <f>VLOOKUP(A1299,Table1[#All],8,FALSE)</f>
        <v>8450.82</v>
      </c>
      <c r="N1299" t="str">
        <f>VLOOKUP(A1299,Table1[#All],9,FALSE)</f>
        <v>tier - 2</v>
      </c>
      <c r="O1299" t="str">
        <f>VLOOKUP(A1299,Table1[#All],10,FALSE)</f>
        <v>tier - 2</v>
      </c>
      <c r="P1299" t="str">
        <f>VLOOKUP(A1299,Table1[#All],12,FALSE)</f>
        <v>R1025</v>
      </c>
      <c r="Q1299">
        <f>VLOOKUP(A1299,Table1[#All],6,FALSE)</f>
        <v>38</v>
      </c>
    </row>
    <row r="1300" spans="1:17" x14ac:dyDescent="0.3">
      <c r="A1300" s="10" t="s">
        <v>1071</v>
      </c>
      <c r="B1300" t="str">
        <f>VLOOKUP(A1300,'Customer Names'!A1299:E3634,5,FALSE)</f>
        <v>McLean</v>
      </c>
      <c r="C1300">
        <f>VLOOKUP(A1300,'Medical Examinations'!A1299:J3634,2,FALSE)</f>
        <v>20.75</v>
      </c>
      <c r="D1300">
        <f>VLOOKUP(A1300,'Medical Examinations'!A1299:J3634,4,FALSE)</f>
        <v>5.18</v>
      </c>
      <c r="E1300" t="str">
        <f>VLOOKUP(A1300,'Medical Examinations'!A1299:J3634,6,FALSE)</f>
        <v>Yes</v>
      </c>
      <c r="F1300" t="str">
        <f>VLOOKUP(A1300,'Medical Examinations'!A1299:K3634,7,FALSE)</f>
        <v>No</v>
      </c>
      <c r="G1300" t="str">
        <f>VLOOKUP(A1300,'Medical Examinations'!A1299:L3634,8,FALSE)</f>
        <v>No</v>
      </c>
      <c r="H1300">
        <f>VLOOKUP(A1300,'Medical Examinations'!A1299:M3634,9,FALSE)</f>
        <v>2</v>
      </c>
      <c r="I1300" t="str">
        <f>VLOOKUP(A1300,'Medical Examinations'!A1299:N3634,10,FALSE)</f>
        <v>No</v>
      </c>
      <c r="J1300" t="str">
        <f>VLOOKUP(A1300,'Medical Examinations'!A1299:O3634,3,FALSE)</f>
        <v>Normal Weight</v>
      </c>
      <c r="K1300" t="str">
        <f>VLOOKUP(A1300,'Medical Examinations'!A1299:P3634,5,FALSE)</f>
        <v>Normal</v>
      </c>
      <c r="L1300" t="str">
        <f>VLOOKUP(A1300,Table1[#All],5,FALSE)</f>
        <v>12-Jun-1966</v>
      </c>
      <c r="M1300" s="16">
        <f>VLOOKUP(A1300,Table1[#All],8,FALSE)</f>
        <v>8448.66</v>
      </c>
      <c r="N1300" t="str">
        <f>VLOOKUP(A1300,Table1[#All],9,FALSE)</f>
        <v>tier - 3</v>
      </c>
      <c r="O1300" t="str">
        <f>VLOOKUP(A1300,Table1[#All],10,FALSE)</f>
        <v>tier - 1</v>
      </c>
      <c r="P1300" t="str">
        <f>VLOOKUP(A1300,Table1[#All],12,FALSE)</f>
        <v>R1013</v>
      </c>
      <c r="Q1300">
        <f>VLOOKUP(A1300,Table1[#All],6,FALSE)</f>
        <v>56</v>
      </c>
    </row>
    <row r="1301" spans="1:17" x14ac:dyDescent="0.3">
      <c r="A1301" s="10" t="s">
        <v>1070</v>
      </c>
      <c r="B1301" t="str">
        <f>VLOOKUP(A1301,'Customer Names'!A1300:E3635,5,FALSE)</f>
        <v>Gomez</v>
      </c>
      <c r="C1301">
        <f>VLOOKUP(A1301,'Medical Examinations'!A1300:J3635,2,FALSE)</f>
        <v>26.6</v>
      </c>
      <c r="D1301">
        <f>VLOOKUP(A1301,'Medical Examinations'!A1300:J3635,4,FALSE)</f>
        <v>6.29</v>
      </c>
      <c r="E1301" t="str">
        <f>VLOOKUP(A1301,'Medical Examinations'!A1300:J3635,6,FALSE)</f>
        <v>No</v>
      </c>
      <c r="F1301" t="str">
        <f>VLOOKUP(A1301,'Medical Examinations'!A1300:K3635,7,FALSE)</f>
        <v>No</v>
      </c>
      <c r="G1301" t="str">
        <f>VLOOKUP(A1301,'Medical Examinations'!A1300:L3635,8,FALSE)</f>
        <v>No</v>
      </c>
      <c r="H1301">
        <f>VLOOKUP(A1301,'Medical Examinations'!A1300:M3635,9,FALSE)</f>
        <v>2</v>
      </c>
      <c r="I1301" t="str">
        <f>VLOOKUP(A1301,'Medical Examinations'!A1300:N3635,10,FALSE)</f>
        <v>No</v>
      </c>
      <c r="J1301" t="str">
        <f>VLOOKUP(A1301,'Medical Examinations'!A1300:O3635,3,FALSE)</f>
        <v>Over Weight</v>
      </c>
      <c r="K1301" t="str">
        <f>VLOOKUP(A1301,'Medical Examinations'!A1300:P3635,5,FALSE)</f>
        <v>Prediabetes</v>
      </c>
      <c r="L1301" t="str">
        <f>VLOOKUP(A1301,Table1[#All],5,FALSE)</f>
        <v>04-Sep-1972</v>
      </c>
      <c r="M1301" s="16">
        <f>VLOOKUP(A1301,Table1[#All],8,FALSE)</f>
        <v>8444.4699999999993</v>
      </c>
      <c r="N1301" t="str">
        <f>VLOOKUP(A1301,Table1[#All],9,FALSE)</f>
        <v>tier - 3</v>
      </c>
      <c r="O1301" t="str">
        <f>VLOOKUP(A1301,Table1[#All],10,FALSE)</f>
        <v>tier - 1</v>
      </c>
      <c r="P1301" t="str">
        <f>VLOOKUP(A1301,Table1[#All],12,FALSE)</f>
        <v>R1011</v>
      </c>
      <c r="Q1301">
        <f>VLOOKUP(A1301,Table1[#All],6,FALSE)</f>
        <v>50</v>
      </c>
    </row>
    <row r="1302" spans="1:17" x14ac:dyDescent="0.3">
      <c r="A1302" s="10" t="s">
        <v>1069</v>
      </c>
      <c r="B1302" t="str">
        <f>VLOOKUP(A1302,'Customer Names'!A1301:E3636,5,FALSE)</f>
        <v>Hemingway</v>
      </c>
      <c r="C1302">
        <f>VLOOKUP(A1302,'Medical Examinations'!A1301:J3636,2,FALSE)</f>
        <v>25.3</v>
      </c>
      <c r="D1302">
        <f>VLOOKUP(A1302,'Medical Examinations'!A1301:J3636,4,FALSE)</f>
        <v>4.49</v>
      </c>
      <c r="E1302" t="str">
        <f>VLOOKUP(A1302,'Medical Examinations'!A1301:J3636,6,FALSE)</f>
        <v>No</v>
      </c>
      <c r="F1302" t="str">
        <f>VLOOKUP(A1302,'Medical Examinations'!A1301:K3636,7,FALSE)</f>
        <v>No</v>
      </c>
      <c r="G1302" t="str">
        <f>VLOOKUP(A1302,'Medical Examinations'!A1301:L3636,8,FALSE)</f>
        <v>No</v>
      </c>
      <c r="H1302">
        <f>VLOOKUP(A1302,'Medical Examinations'!A1301:M3636,9,FALSE)</f>
        <v>2</v>
      </c>
      <c r="I1302" t="str">
        <f>VLOOKUP(A1302,'Medical Examinations'!A1301:N3636,10,FALSE)</f>
        <v>No</v>
      </c>
      <c r="J1302" t="str">
        <f>VLOOKUP(A1302,'Medical Examinations'!A1301:O3636,3,FALSE)</f>
        <v>Over Weight</v>
      </c>
      <c r="K1302" t="str">
        <f>VLOOKUP(A1302,'Medical Examinations'!A1301:P3636,5,FALSE)</f>
        <v>Normal</v>
      </c>
      <c r="L1302" t="str">
        <f>VLOOKUP(A1302,Table1[#All],5,FALSE)</f>
        <v>09-Sep-1972</v>
      </c>
      <c r="M1302" s="16">
        <f>VLOOKUP(A1302,Table1[#All],8,FALSE)</f>
        <v>8442.67</v>
      </c>
      <c r="N1302" t="str">
        <f>VLOOKUP(A1302,Table1[#All],9,FALSE)</f>
        <v>tier - 2</v>
      </c>
      <c r="O1302" t="str">
        <f>VLOOKUP(A1302,Table1[#All],10,FALSE)</f>
        <v>tier - 3</v>
      </c>
      <c r="P1302" t="str">
        <f>VLOOKUP(A1302,Table1[#All],12,FALSE)</f>
        <v>R1013</v>
      </c>
      <c r="Q1302">
        <f>VLOOKUP(A1302,Table1[#All],6,FALSE)</f>
        <v>50</v>
      </c>
    </row>
    <row r="1303" spans="1:17" x14ac:dyDescent="0.3">
      <c r="A1303" s="10" t="s">
        <v>1068</v>
      </c>
      <c r="B1303" t="str">
        <f>VLOOKUP(A1303,'Customer Names'!A1302:E3637,5,FALSE)</f>
        <v>Pett</v>
      </c>
      <c r="C1303">
        <f>VLOOKUP(A1303,'Medical Examinations'!A1302:J3637,2,FALSE)</f>
        <v>18.84</v>
      </c>
      <c r="D1303">
        <f>VLOOKUP(A1303,'Medical Examinations'!A1302:J3637,4,FALSE)</f>
        <v>11.82</v>
      </c>
      <c r="E1303" t="str">
        <f>VLOOKUP(A1303,'Medical Examinations'!A1302:J3637,6,FALSE)</f>
        <v>Yes</v>
      </c>
      <c r="F1303" t="str">
        <f>VLOOKUP(A1303,'Medical Examinations'!A1302:K3637,7,FALSE)</f>
        <v>No</v>
      </c>
      <c r="G1303" t="str">
        <f>VLOOKUP(A1303,'Medical Examinations'!A1302:L3637,8,FALSE)</f>
        <v>Yes</v>
      </c>
      <c r="H1303">
        <f>VLOOKUP(A1303,'Medical Examinations'!A1302:M3637,9,FALSE)</f>
        <v>1</v>
      </c>
      <c r="I1303" t="str">
        <f>VLOOKUP(A1303,'Medical Examinations'!A1302:N3637,10,FALSE)</f>
        <v>No</v>
      </c>
      <c r="J1303" t="str">
        <f>VLOOKUP(A1303,'Medical Examinations'!A1302:O3637,3,FALSE)</f>
        <v>Normal Weight</v>
      </c>
      <c r="K1303" t="str">
        <f>VLOOKUP(A1303,'Medical Examinations'!A1302:P3637,5,FALSE)</f>
        <v>Diabetes</v>
      </c>
      <c r="L1303" t="str">
        <f>VLOOKUP(A1303,Table1[#All],5,FALSE)</f>
        <v>24-Sep-1963</v>
      </c>
      <c r="M1303" s="16">
        <f>VLOOKUP(A1303,Table1[#All],8,FALSE)</f>
        <v>8440.0499999999993</v>
      </c>
      <c r="N1303" t="str">
        <f>VLOOKUP(A1303,Table1[#All],9,FALSE)</f>
        <v>tier - 3</v>
      </c>
      <c r="O1303" t="str">
        <f>VLOOKUP(A1303,Table1[#All],10,FALSE)</f>
        <v>tier - 2</v>
      </c>
      <c r="P1303" t="str">
        <f>VLOOKUP(A1303,Table1[#All],12,FALSE)</f>
        <v>R1013</v>
      </c>
      <c r="Q1303">
        <f>VLOOKUP(A1303,Table1[#All],6,FALSE)</f>
        <v>59</v>
      </c>
    </row>
    <row r="1304" spans="1:17" x14ac:dyDescent="0.3">
      <c r="A1304" s="10" t="s">
        <v>1067</v>
      </c>
      <c r="B1304" t="str">
        <f>VLOOKUP(A1304,'Customer Names'!A1303:E3638,5,FALSE)</f>
        <v>Meingast</v>
      </c>
      <c r="C1304">
        <f>VLOOKUP(A1304,'Medical Examinations'!A1303:J3638,2,FALSE)</f>
        <v>19.57</v>
      </c>
      <c r="D1304">
        <f>VLOOKUP(A1304,'Medical Examinations'!A1303:J3638,4,FALSE)</f>
        <v>7.41</v>
      </c>
      <c r="E1304" t="str">
        <f>VLOOKUP(A1304,'Medical Examinations'!A1303:J3638,6,FALSE)</f>
        <v>Yes</v>
      </c>
      <c r="F1304" t="str">
        <f>VLOOKUP(A1304,'Medical Examinations'!A1303:K3638,7,FALSE)</f>
        <v>No</v>
      </c>
      <c r="G1304" t="str">
        <f>VLOOKUP(A1304,'Medical Examinations'!A1303:L3638,8,FALSE)</f>
        <v>No</v>
      </c>
      <c r="H1304">
        <f>VLOOKUP(A1304,'Medical Examinations'!A1303:M3638,9,FALSE)</f>
        <v>1</v>
      </c>
      <c r="I1304" t="str">
        <f>VLOOKUP(A1304,'Medical Examinations'!A1303:N3638,10,FALSE)</f>
        <v>No</v>
      </c>
      <c r="J1304" t="str">
        <f>VLOOKUP(A1304,'Medical Examinations'!A1303:O3638,3,FALSE)</f>
        <v>Normal Weight</v>
      </c>
      <c r="K1304" t="str">
        <f>VLOOKUP(A1304,'Medical Examinations'!A1303:P3638,5,FALSE)</f>
        <v>Diabetes</v>
      </c>
      <c r="L1304" t="str">
        <f>VLOOKUP(A1304,Table1[#All],5,FALSE)</f>
        <v>28-Sep-1975</v>
      </c>
      <c r="M1304" s="16">
        <f>VLOOKUP(A1304,Table1[#All],8,FALSE)</f>
        <v>8428.07</v>
      </c>
      <c r="N1304" t="str">
        <f>VLOOKUP(A1304,Table1[#All],9,FALSE)</f>
        <v>tier - 3</v>
      </c>
      <c r="O1304" t="str">
        <f>VLOOKUP(A1304,Table1[#All],10,FALSE)</f>
        <v>tier - 2</v>
      </c>
      <c r="P1304" t="str">
        <f>VLOOKUP(A1304,Table1[#All],12,FALSE)</f>
        <v>R1012</v>
      </c>
      <c r="Q1304">
        <f>VLOOKUP(A1304,Table1[#All],6,FALSE)</f>
        <v>47</v>
      </c>
    </row>
    <row r="1305" spans="1:17" x14ac:dyDescent="0.3">
      <c r="A1305" s="10" t="s">
        <v>1066</v>
      </c>
      <c r="B1305" t="str">
        <f>VLOOKUP(A1305,'Customer Names'!A1304:E3639,5,FALSE)</f>
        <v>McCarthy</v>
      </c>
      <c r="C1305">
        <f>VLOOKUP(A1305,'Medical Examinations'!A1304:J3639,2,FALSE)</f>
        <v>30.495000000000001</v>
      </c>
      <c r="D1305">
        <f>VLOOKUP(A1305,'Medical Examinations'!A1304:J3639,4,FALSE)</f>
        <v>5.97</v>
      </c>
      <c r="E1305" t="str">
        <f>VLOOKUP(A1305,'Medical Examinations'!A1304:J3639,6,FALSE)</f>
        <v>No</v>
      </c>
      <c r="F1305" t="str">
        <f>VLOOKUP(A1305,'Medical Examinations'!A1304:K3639,7,FALSE)</f>
        <v>No</v>
      </c>
      <c r="G1305" t="str">
        <f>VLOOKUP(A1305,'Medical Examinations'!A1304:L3639,8,FALSE)</f>
        <v>No</v>
      </c>
      <c r="H1305">
        <f>VLOOKUP(A1305,'Medical Examinations'!A1304:M3639,9,FALSE)</f>
        <v>0</v>
      </c>
      <c r="I1305" t="str">
        <f>VLOOKUP(A1305,'Medical Examinations'!A1304:N3639,10,FALSE)</f>
        <v>No</v>
      </c>
      <c r="J1305" t="str">
        <f>VLOOKUP(A1305,'Medical Examinations'!A1304:O3639,3,FALSE)</f>
        <v>Obesity</v>
      </c>
      <c r="K1305" t="str">
        <f>VLOOKUP(A1305,'Medical Examinations'!A1304:P3639,5,FALSE)</f>
        <v>Prediabetes</v>
      </c>
      <c r="L1305" t="str">
        <f>VLOOKUP(A1305,Table1[#All],5,FALSE)</f>
        <v>04-Sep-1977</v>
      </c>
      <c r="M1305" s="16">
        <f>VLOOKUP(A1305,Table1[#All],8,FALSE)</f>
        <v>8413.4599999999991</v>
      </c>
      <c r="N1305" t="str">
        <f>VLOOKUP(A1305,Table1[#All],9,FALSE)</f>
        <v>tier - 3</v>
      </c>
      <c r="O1305" t="str">
        <f>VLOOKUP(A1305,Table1[#All],10,FALSE)</f>
        <v>tier - 1</v>
      </c>
      <c r="P1305" t="str">
        <f>VLOOKUP(A1305,Table1[#All],12,FALSE)</f>
        <v>R1012</v>
      </c>
      <c r="Q1305">
        <f>VLOOKUP(A1305,Table1[#All],6,FALSE)</f>
        <v>45</v>
      </c>
    </row>
    <row r="1306" spans="1:17" x14ac:dyDescent="0.3">
      <c r="A1306" s="10" t="s">
        <v>1065</v>
      </c>
      <c r="B1306" t="str">
        <f>VLOOKUP(A1306,'Customer Names'!A1305:E3640,5,FALSE)</f>
        <v>Boyle</v>
      </c>
      <c r="C1306">
        <f>VLOOKUP(A1306,'Medical Examinations'!A1305:J3640,2,FALSE)</f>
        <v>30.114999999999998</v>
      </c>
      <c r="D1306">
        <f>VLOOKUP(A1306,'Medical Examinations'!A1305:J3640,4,FALSE)</f>
        <v>5.74</v>
      </c>
      <c r="E1306" t="str">
        <f>VLOOKUP(A1306,'Medical Examinations'!A1305:J3640,6,FALSE)</f>
        <v>No</v>
      </c>
      <c r="F1306" t="str">
        <f>VLOOKUP(A1306,'Medical Examinations'!A1305:K3640,7,FALSE)</f>
        <v>No</v>
      </c>
      <c r="G1306" t="str">
        <f>VLOOKUP(A1306,'Medical Examinations'!A1305:L3640,8,FALSE)</f>
        <v>Yes</v>
      </c>
      <c r="H1306">
        <f>VLOOKUP(A1306,'Medical Examinations'!A1305:M3640,9,FALSE)</f>
        <v>1</v>
      </c>
      <c r="I1306" t="str">
        <f>VLOOKUP(A1306,'Medical Examinations'!A1305:N3640,10,FALSE)</f>
        <v>No</v>
      </c>
      <c r="J1306" t="str">
        <f>VLOOKUP(A1306,'Medical Examinations'!A1305:O3640,3,FALSE)</f>
        <v>Obesity</v>
      </c>
      <c r="K1306" t="str">
        <f>VLOOKUP(A1306,'Medical Examinations'!A1305:P3640,5,FALSE)</f>
        <v>Prediabetes</v>
      </c>
      <c r="L1306" t="str">
        <f>VLOOKUP(A1306,Table1[#All],5,FALSE)</f>
        <v>11-Jun-1979</v>
      </c>
      <c r="M1306" s="16">
        <f>VLOOKUP(A1306,Table1[#All],8,FALSE)</f>
        <v>8410.0499999999993</v>
      </c>
      <c r="N1306" t="str">
        <f>VLOOKUP(A1306,Table1[#All],9,FALSE)</f>
        <v>tier - 2</v>
      </c>
      <c r="O1306" t="str">
        <f>VLOOKUP(A1306,Table1[#All],10,FALSE)</f>
        <v>tier - 2</v>
      </c>
      <c r="P1306" t="str">
        <f>VLOOKUP(A1306,Table1[#All],12,FALSE)</f>
        <v>R1012</v>
      </c>
      <c r="Q1306">
        <f>VLOOKUP(A1306,Table1[#All],6,FALSE)</f>
        <v>43</v>
      </c>
    </row>
    <row r="1307" spans="1:17" x14ac:dyDescent="0.3">
      <c r="A1307" s="10" t="s">
        <v>1064</v>
      </c>
      <c r="B1307" t="str">
        <f>VLOOKUP(A1307,'Customer Names'!A1306:E3641,5,FALSE)</f>
        <v>Gundersen</v>
      </c>
      <c r="C1307">
        <f>VLOOKUP(A1307,'Medical Examinations'!A1306:J3641,2,FALSE)</f>
        <v>24.78</v>
      </c>
      <c r="D1307">
        <f>VLOOKUP(A1307,'Medical Examinations'!A1306:J3641,4,FALSE)</f>
        <v>9.85</v>
      </c>
      <c r="E1307" t="str">
        <f>VLOOKUP(A1307,'Medical Examinations'!A1306:J3641,6,FALSE)</f>
        <v>No</v>
      </c>
      <c r="F1307" t="str">
        <f>VLOOKUP(A1307,'Medical Examinations'!A1306:K3641,7,FALSE)</f>
        <v>No</v>
      </c>
      <c r="G1307" t="str">
        <f>VLOOKUP(A1307,'Medical Examinations'!A1306:L3641,8,FALSE)</f>
        <v>No</v>
      </c>
      <c r="H1307">
        <f>VLOOKUP(A1307,'Medical Examinations'!A1306:M3641,9,FALSE)</f>
        <v>0</v>
      </c>
      <c r="I1307" t="str">
        <f>VLOOKUP(A1307,'Medical Examinations'!A1306:N3641,10,FALSE)</f>
        <v>No</v>
      </c>
      <c r="J1307" t="str">
        <f>VLOOKUP(A1307,'Medical Examinations'!A1306:O3641,3,FALSE)</f>
        <v>Normal Weight</v>
      </c>
      <c r="K1307" t="str">
        <f>VLOOKUP(A1307,'Medical Examinations'!A1306:P3641,5,FALSE)</f>
        <v>Diabetes</v>
      </c>
      <c r="L1307" t="str">
        <f>VLOOKUP(A1307,Table1[#All],5,FALSE)</f>
        <v>18-Sep-1971</v>
      </c>
      <c r="M1307" s="16">
        <f>VLOOKUP(A1307,Table1[#All],8,FALSE)</f>
        <v>8400.01</v>
      </c>
      <c r="N1307" t="str">
        <f>VLOOKUP(A1307,Table1[#All],9,FALSE)</f>
        <v>tier - 2</v>
      </c>
      <c r="O1307" t="str">
        <f>VLOOKUP(A1307,Table1[#All],10,FALSE)</f>
        <v>tier - 3</v>
      </c>
      <c r="P1307" t="str">
        <f>VLOOKUP(A1307,Table1[#All],12,FALSE)</f>
        <v>R1013</v>
      </c>
      <c r="Q1307">
        <f>VLOOKUP(A1307,Table1[#All],6,FALSE)</f>
        <v>51</v>
      </c>
    </row>
    <row r="1308" spans="1:17" x14ac:dyDescent="0.3">
      <c r="A1308" s="10" t="s">
        <v>1063</v>
      </c>
      <c r="B1308" t="str">
        <f>VLOOKUP(A1308,'Customer Names'!A1307:E3642,5,FALSE)</f>
        <v>Wolswinkel</v>
      </c>
      <c r="C1308">
        <f>VLOOKUP(A1308,'Medical Examinations'!A1307:J3642,2,FALSE)</f>
        <v>24.77</v>
      </c>
      <c r="D1308">
        <f>VLOOKUP(A1308,'Medical Examinations'!A1307:J3642,4,FALSE)</f>
        <v>7.59</v>
      </c>
      <c r="E1308" t="str">
        <f>VLOOKUP(A1308,'Medical Examinations'!A1307:J3642,6,FALSE)</f>
        <v>No</v>
      </c>
      <c r="F1308" t="str">
        <f>VLOOKUP(A1308,'Medical Examinations'!A1307:K3642,7,FALSE)</f>
        <v>No</v>
      </c>
      <c r="G1308" t="str">
        <f>VLOOKUP(A1308,'Medical Examinations'!A1307:L3642,8,FALSE)</f>
        <v>No</v>
      </c>
      <c r="H1308">
        <f>VLOOKUP(A1308,'Medical Examinations'!A1307:M3642,9,FALSE)</f>
        <v>0</v>
      </c>
      <c r="I1308" t="str">
        <f>VLOOKUP(A1308,'Medical Examinations'!A1307:N3642,10,FALSE)</f>
        <v>No</v>
      </c>
      <c r="J1308" t="str">
        <f>VLOOKUP(A1308,'Medical Examinations'!A1307:O3642,3,FALSE)</f>
        <v>Normal Weight</v>
      </c>
      <c r="K1308" t="str">
        <f>VLOOKUP(A1308,'Medical Examinations'!A1307:P3642,5,FALSE)</f>
        <v>Diabetes</v>
      </c>
      <c r="L1308" t="str">
        <f>VLOOKUP(A1308,Table1[#All],5,FALSE)</f>
        <v>04-Sep-1971</v>
      </c>
      <c r="M1308" s="16">
        <f>VLOOKUP(A1308,Table1[#All],8,FALSE)</f>
        <v>8396.6200000000008</v>
      </c>
      <c r="N1308" t="str">
        <f>VLOOKUP(A1308,Table1[#All],9,FALSE)</f>
        <v>tier - 2</v>
      </c>
      <c r="O1308" t="str">
        <f>VLOOKUP(A1308,Table1[#All],10,FALSE)</f>
        <v>tier - 3</v>
      </c>
      <c r="P1308" t="str">
        <f>VLOOKUP(A1308,Table1[#All],12,FALSE)</f>
        <v>R1013</v>
      </c>
      <c r="Q1308">
        <f>VLOOKUP(A1308,Table1[#All],6,FALSE)</f>
        <v>51</v>
      </c>
    </row>
    <row r="1309" spans="1:17" x14ac:dyDescent="0.3">
      <c r="A1309" s="10" t="s">
        <v>1062</v>
      </c>
      <c r="B1309" t="str">
        <f>VLOOKUP(A1309,'Customer Names'!A1308:E3643,5,FALSE)</f>
        <v>Bomberger</v>
      </c>
      <c r="C1309">
        <f>VLOOKUP(A1309,'Medical Examinations'!A1308:J3643,2,FALSE)</f>
        <v>16.579999999999998</v>
      </c>
      <c r="D1309">
        <f>VLOOKUP(A1309,'Medical Examinations'!A1308:J3643,4,FALSE)</f>
        <v>6.98</v>
      </c>
      <c r="E1309" t="str">
        <f>VLOOKUP(A1309,'Medical Examinations'!A1308:J3643,6,FALSE)</f>
        <v>Yes</v>
      </c>
      <c r="F1309" t="str">
        <f>VLOOKUP(A1309,'Medical Examinations'!A1308:K3643,7,FALSE)</f>
        <v>No</v>
      </c>
      <c r="G1309" t="str">
        <f>VLOOKUP(A1309,'Medical Examinations'!A1308:L3643,8,FALSE)</f>
        <v>Yes</v>
      </c>
      <c r="H1309">
        <f>VLOOKUP(A1309,'Medical Examinations'!A1308:M3643,9,FALSE)</f>
        <v>1</v>
      </c>
      <c r="I1309" t="str">
        <f>VLOOKUP(A1309,'Medical Examinations'!A1308:N3643,10,FALSE)</f>
        <v>No</v>
      </c>
      <c r="J1309" t="str">
        <f>VLOOKUP(A1309,'Medical Examinations'!A1308:O3643,3,FALSE)</f>
        <v>Under Weight</v>
      </c>
      <c r="K1309" t="str">
        <f>VLOOKUP(A1309,'Medical Examinations'!A1308:P3643,5,FALSE)</f>
        <v>Diabetes</v>
      </c>
      <c r="L1309" t="str">
        <f>VLOOKUP(A1309,Table1[#All],5,FALSE)</f>
        <v>21-Sep-1963</v>
      </c>
      <c r="M1309" s="16">
        <f>VLOOKUP(A1309,Table1[#All],8,FALSE)</f>
        <v>8355.5400000000009</v>
      </c>
      <c r="N1309" t="str">
        <f>VLOOKUP(A1309,Table1[#All],9,FALSE)</f>
        <v>tier - 3</v>
      </c>
      <c r="O1309" t="str">
        <f>VLOOKUP(A1309,Table1[#All],10,FALSE)</f>
        <v>tier - 3</v>
      </c>
      <c r="P1309" t="str">
        <f>VLOOKUP(A1309,Table1[#All],12,FALSE)</f>
        <v>R1012</v>
      </c>
      <c r="Q1309">
        <f>VLOOKUP(A1309,Table1[#All],6,FALSE)</f>
        <v>59</v>
      </c>
    </row>
    <row r="1310" spans="1:17" x14ac:dyDescent="0.3">
      <c r="A1310" s="10" t="s">
        <v>1061</v>
      </c>
      <c r="B1310" t="str">
        <f>VLOOKUP(A1310,'Customer Names'!A1309:E3644,5,FALSE)</f>
        <v>Roy</v>
      </c>
      <c r="C1310">
        <f>VLOOKUP(A1310,'Medical Examinations'!A1309:J3644,2,FALSE)</f>
        <v>38.17</v>
      </c>
      <c r="D1310">
        <f>VLOOKUP(A1310,'Medical Examinations'!A1309:J3644,4,FALSE)</f>
        <v>4.7300000000000004</v>
      </c>
      <c r="E1310" t="str">
        <f>VLOOKUP(A1310,'Medical Examinations'!A1309:J3644,6,FALSE)</f>
        <v>Yes</v>
      </c>
      <c r="F1310" t="str">
        <f>VLOOKUP(A1310,'Medical Examinations'!A1309:K3644,7,FALSE)</f>
        <v>No</v>
      </c>
      <c r="G1310" t="str">
        <f>VLOOKUP(A1310,'Medical Examinations'!A1309:L3644,8,FALSE)</f>
        <v>No</v>
      </c>
      <c r="H1310">
        <f>VLOOKUP(A1310,'Medical Examinations'!A1309:M3644,9,FALSE)</f>
        <v>0</v>
      </c>
      <c r="I1310" t="str">
        <f>VLOOKUP(A1310,'Medical Examinations'!A1309:N3644,10,FALSE)</f>
        <v>No</v>
      </c>
      <c r="J1310" t="str">
        <f>VLOOKUP(A1310,'Medical Examinations'!A1309:O3644,3,FALSE)</f>
        <v>Obesity</v>
      </c>
      <c r="K1310" t="str">
        <f>VLOOKUP(A1310,'Medical Examinations'!A1309:P3644,5,FALSE)</f>
        <v>Normal</v>
      </c>
      <c r="L1310" t="str">
        <f>VLOOKUP(A1310,Table1[#All],5,FALSE)</f>
        <v>12-Jun-1976</v>
      </c>
      <c r="M1310" s="16">
        <f>VLOOKUP(A1310,Table1[#All],8,FALSE)</f>
        <v>8347.16</v>
      </c>
      <c r="N1310" t="str">
        <f>VLOOKUP(A1310,Table1[#All],9,FALSE)</f>
        <v>tier - 2</v>
      </c>
      <c r="O1310" t="str">
        <f>VLOOKUP(A1310,Table1[#All],10,FALSE)</f>
        <v>tier - 1</v>
      </c>
      <c r="P1310" t="str">
        <f>VLOOKUP(A1310,Table1[#All],12,FALSE)</f>
        <v>R1013</v>
      </c>
      <c r="Q1310">
        <f>VLOOKUP(A1310,Table1[#All],6,FALSE)</f>
        <v>46</v>
      </c>
    </row>
    <row r="1311" spans="1:17" x14ac:dyDescent="0.3">
      <c r="A1311" s="10" t="s">
        <v>1060</v>
      </c>
      <c r="B1311" t="str">
        <f>VLOOKUP(A1311,'Customer Names'!A1310:E3645,5,FALSE)</f>
        <v>Lapierre</v>
      </c>
      <c r="C1311">
        <f>VLOOKUP(A1311,'Medical Examinations'!A1310:J3645,2,FALSE)</f>
        <v>39.424999999999997</v>
      </c>
      <c r="D1311">
        <f>VLOOKUP(A1311,'Medical Examinations'!A1310:J3645,4,FALSE)</f>
        <v>4.76</v>
      </c>
      <c r="E1311" t="str">
        <f>VLOOKUP(A1311,'Medical Examinations'!A1310:J3645,6,FALSE)</f>
        <v>Yes</v>
      </c>
      <c r="F1311" t="str">
        <f>VLOOKUP(A1311,'Medical Examinations'!A1310:K3645,7,FALSE)</f>
        <v>No</v>
      </c>
      <c r="G1311" t="str">
        <f>VLOOKUP(A1311,'Medical Examinations'!A1310:L3645,8,FALSE)</f>
        <v>No</v>
      </c>
      <c r="H1311">
        <f>VLOOKUP(A1311,'Medical Examinations'!A1310:M3645,9,FALSE)</f>
        <v>0</v>
      </c>
      <c r="I1311" t="str">
        <f>VLOOKUP(A1311,'Medical Examinations'!A1310:N3645,10,FALSE)</f>
        <v>No</v>
      </c>
      <c r="J1311" t="str">
        <f>VLOOKUP(A1311,'Medical Examinations'!A1310:O3645,3,FALSE)</f>
        <v>Obesity</v>
      </c>
      <c r="K1311" t="str">
        <f>VLOOKUP(A1311,'Medical Examinations'!A1310:P3645,5,FALSE)</f>
        <v>Normal</v>
      </c>
      <c r="L1311" t="str">
        <f>VLOOKUP(A1311,Table1[#All],5,FALSE)</f>
        <v>07-Jul-1976</v>
      </c>
      <c r="M1311" s="16">
        <f>VLOOKUP(A1311,Table1[#All],8,FALSE)</f>
        <v>8342.91</v>
      </c>
      <c r="N1311" t="str">
        <f>VLOOKUP(A1311,Table1[#All],9,FALSE)</f>
        <v>tier - 3</v>
      </c>
      <c r="O1311" t="str">
        <f>VLOOKUP(A1311,Table1[#All],10,FALSE)</f>
        <v>tier - 1</v>
      </c>
      <c r="P1311" t="str">
        <f>VLOOKUP(A1311,Table1[#All],12,FALSE)</f>
        <v>R1016</v>
      </c>
      <c r="Q1311">
        <f>VLOOKUP(A1311,Table1[#All],6,FALSE)</f>
        <v>46</v>
      </c>
    </row>
    <row r="1312" spans="1:17" x14ac:dyDescent="0.3">
      <c r="A1312" s="10" t="s">
        <v>1059</v>
      </c>
      <c r="B1312" t="str">
        <f>VLOOKUP(A1312,'Customer Names'!A1311:E3646,5,FALSE)</f>
        <v>Beaty</v>
      </c>
      <c r="C1312">
        <f>VLOOKUP(A1312,'Medical Examinations'!A1311:J3646,2,FALSE)</f>
        <v>33.44</v>
      </c>
      <c r="D1312">
        <f>VLOOKUP(A1312,'Medical Examinations'!A1311:J3646,4,FALSE)</f>
        <v>6.24</v>
      </c>
      <c r="E1312" t="str">
        <f>VLOOKUP(A1312,'Medical Examinations'!A1311:J3646,6,FALSE)</f>
        <v>Yes</v>
      </c>
      <c r="F1312" t="str">
        <f>VLOOKUP(A1312,'Medical Examinations'!A1311:K3646,7,FALSE)</f>
        <v>No</v>
      </c>
      <c r="G1312" t="str">
        <f>VLOOKUP(A1312,'Medical Examinations'!A1311:L3646,8,FALSE)</f>
        <v>No</v>
      </c>
      <c r="H1312">
        <f>VLOOKUP(A1312,'Medical Examinations'!A1311:M3646,9,FALSE)</f>
        <v>0</v>
      </c>
      <c r="I1312" t="str">
        <f>VLOOKUP(A1312,'Medical Examinations'!A1311:N3646,10,FALSE)</f>
        <v>No</v>
      </c>
      <c r="J1312" t="str">
        <f>VLOOKUP(A1312,'Medical Examinations'!A1311:O3646,3,FALSE)</f>
        <v>Obesity</v>
      </c>
      <c r="K1312" t="str">
        <f>VLOOKUP(A1312,'Medical Examinations'!A1311:P3646,5,FALSE)</f>
        <v>Prediabetes</v>
      </c>
      <c r="L1312" t="str">
        <f>VLOOKUP(A1312,Table1[#All],5,FALSE)</f>
        <v>20-Jul-1976</v>
      </c>
      <c r="M1312" s="16">
        <f>VLOOKUP(A1312,Table1[#All],8,FALSE)</f>
        <v>8334.59</v>
      </c>
      <c r="N1312" t="str">
        <f>VLOOKUP(A1312,Table1[#All],9,FALSE)</f>
        <v>tier - 3</v>
      </c>
      <c r="O1312" t="str">
        <f>VLOOKUP(A1312,Table1[#All],10,FALSE)</f>
        <v>tier - 2</v>
      </c>
      <c r="P1312" t="str">
        <f>VLOOKUP(A1312,Table1[#All],12,FALSE)</f>
        <v>R1016</v>
      </c>
      <c r="Q1312">
        <f>VLOOKUP(A1312,Table1[#All],6,FALSE)</f>
        <v>46</v>
      </c>
    </row>
    <row r="1313" spans="1:17" x14ac:dyDescent="0.3">
      <c r="A1313" s="10" t="s">
        <v>1058</v>
      </c>
      <c r="B1313" t="str">
        <f>VLOOKUP(A1313,'Customer Names'!A1312:E3647,5,FALSE)</f>
        <v>Hammer</v>
      </c>
      <c r="C1313">
        <f>VLOOKUP(A1313,'Medical Examinations'!A1312:J3647,2,FALSE)</f>
        <v>33.344999999999999</v>
      </c>
      <c r="D1313">
        <f>VLOOKUP(A1313,'Medical Examinations'!A1312:J3647,4,FALSE)</f>
        <v>5.44</v>
      </c>
      <c r="E1313" t="str">
        <f>VLOOKUP(A1313,'Medical Examinations'!A1312:J3647,6,FALSE)</f>
        <v>Yes</v>
      </c>
      <c r="F1313" t="str">
        <f>VLOOKUP(A1313,'Medical Examinations'!A1312:K3647,7,FALSE)</f>
        <v>No</v>
      </c>
      <c r="G1313" t="str">
        <f>VLOOKUP(A1313,'Medical Examinations'!A1312:L3647,8,FALSE)</f>
        <v>No</v>
      </c>
      <c r="H1313">
        <f>VLOOKUP(A1313,'Medical Examinations'!A1312:M3647,9,FALSE)</f>
        <v>0</v>
      </c>
      <c r="I1313" t="str">
        <f>VLOOKUP(A1313,'Medical Examinations'!A1312:N3647,10,FALSE)</f>
        <v>No</v>
      </c>
      <c r="J1313" t="str">
        <f>VLOOKUP(A1313,'Medical Examinations'!A1312:O3647,3,FALSE)</f>
        <v>Obesity</v>
      </c>
      <c r="K1313" t="str">
        <f>VLOOKUP(A1313,'Medical Examinations'!A1312:P3647,5,FALSE)</f>
        <v>Normal</v>
      </c>
      <c r="L1313" t="str">
        <f>VLOOKUP(A1313,Table1[#All],5,FALSE)</f>
        <v>12-Jul-1976</v>
      </c>
      <c r="M1313" s="16">
        <f>VLOOKUP(A1313,Table1[#All],8,FALSE)</f>
        <v>8334.4599999999991</v>
      </c>
      <c r="N1313" t="str">
        <f>VLOOKUP(A1313,Table1[#All],9,FALSE)</f>
        <v>tier - 3</v>
      </c>
      <c r="O1313" t="str">
        <f>VLOOKUP(A1313,Table1[#All],10,FALSE)</f>
        <v>tier - 2</v>
      </c>
      <c r="P1313" t="str">
        <f>VLOOKUP(A1313,Table1[#All],12,FALSE)</f>
        <v>R1016</v>
      </c>
      <c r="Q1313">
        <f>VLOOKUP(A1313,Table1[#All],6,FALSE)</f>
        <v>46</v>
      </c>
    </row>
    <row r="1314" spans="1:17" x14ac:dyDescent="0.3">
      <c r="A1314" s="10" t="s">
        <v>1057</v>
      </c>
      <c r="B1314" t="str">
        <f>VLOOKUP(A1314,'Customer Names'!A1313:E3648,5,FALSE)</f>
        <v>Randolph</v>
      </c>
      <c r="C1314">
        <f>VLOOKUP(A1314,'Medical Examinations'!A1313:J3648,2,FALSE)</f>
        <v>38.79</v>
      </c>
      <c r="D1314">
        <f>VLOOKUP(A1314,'Medical Examinations'!A1313:J3648,4,FALSE)</f>
        <v>5.08</v>
      </c>
      <c r="E1314" t="str">
        <f>VLOOKUP(A1314,'Medical Examinations'!A1313:J3648,6,FALSE)</f>
        <v>No</v>
      </c>
      <c r="F1314" t="str">
        <f>VLOOKUP(A1314,'Medical Examinations'!A1313:K3648,7,FALSE)</f>
        <v>No</v>
      </c>
      <c r="G1314" t="str">
        <f>VLOOKUP(A1314,'Medical Examinations'!A1313:L3648,8,FALSE)</f>
        <v>Yes</v>
      </c>
      <c r="H1314">
        <f>VLOOKUP(A1314,'Medical Examinations'!A1313:M3648,9,FALSE)</f>
        <v>1</v>
      </c>
      <c r="I1314" t="str">
        <f>VLOOKUP(A1314,'Medical Examinations'!A1313:N3648,10,FALSE)</f>
        <v>No</v>
      </c>
      <c r="J1314" t="str">
        <f>VLOOKUP(A1314,'Medical Examinations'!A1313:O3648,3,FALSE)</f>
        <v>Obesity</v>
      </c>
      <c r="K1314" t="str">
        <f>VLOOKUP(A1314,'Medical Examinations'!A1313:P3648,5,FALSE)</f>
        <v>Normal</v>
      </c>
      <c r="L1314" t="str">
        <f>VLOOKUP(A1314,Table1[#All],5,FALSE)</f>
        <v>22-Jun-1993</v>
      </c>
      <c r="M1314" s="16">
        <f>VLOOKUP(A1314,Table1[#All],8,FALSE)</f>
        <v>8314.65</v>
      </c>
      <c r="N1314" t="str">
        <f>VLOOKUP(A1314,Table1[#All],9,FALSE)</f>
        <v>tier - 2</v>
      </c>
      <c r="O1314" t="str">
        <f>VLOOKUP(A1314,Table1[#All],10,FALSE)</f>
        <v>tier - 1</v>
      </c>
      <c r="P1314" t="str">
        <f>VLOOKUP(A1314,Table1[#All],12,FALSE)</f>
        <v>R1012</v>
      </c>
      <c r="Q1314">
        <f>VLOOKUP(A1314,Table1[#All],6,FALSE)</f>
        <v>29</v>
      </c>
    </row>
    <row r="1315" spans="1:17" x14ac:dyDescent="0.3">
      <c r="A1315" s="10" t="s">
        <v>1056</v>
      </c>
      <c r="B1315" t="str">
        <f>VLOOKUP(A1315,'Customer Names'!A1314:E3649,5,FALSE)</f>
        <v>Masterson</v>
      </c>
      <c r="C1315">
        <f>VLOOKUP(A1315,'Medical Examinations'!A1314:J3649,2,FALSE)</f>
        <v>30.684999999999999</v>
      </c>
      <c r="D1315">
        <f>VLOOKUP(A1315,'Medical Examinations'!A1314:J3649,4,FALSE)</f>
        <v>4.87</v>
      </c>
      <c r="E1315" t="str">
        <f>VLOOKUP(A1315,'Medical Examinations'!A1314:J3649,6,FALSE)</f>
        <v>No</v>
      </c>
      <c r="F1315" t="str">
        <f>VLOOKUP(A1315,'Medical Examinations'!A1314:K3649,7,FALSE)</f>
        <v>No</v>
      </c>
      <c r="G1315" t="str">
        <f>VLOOKUP(A1315,'Medical Examinations'!A1314:L3649,8,FALSE)</f>
        <v>Yes</v>
      </c>
      <c r="H1315">
        <f>VLOOKUP(A1315,'Medical Examinations'!A1314:M3649,9,FALSE)</f>
        <v>1</v>
      </c>
      <c r="I1315" t="str">
        <f>VLOOKUP(A1315,'Medical Examinations'!A1314:N3649,10,FALSE)</f>
        <v>No</v>
      </c>
      <c r="J1315" t="str">
        <f>VLOOKUP(A1315,'Medical Examinations'!A1314:O3649,3,FALSE)</f>
        <v>Obesity</v>
      </c>
      <c r="K1315" t="str">
        <f>VLOOKUP(A1315,'Medical Examinations'!A1314:P3649,5,FALSE)</f>
        <v>Normal</v>
      </c>
      <c r="L1315" t="str">
        <f>VLOOKUP(A1315,Table1[#All],5,FALSE)</f>
        <v>07-Aug-1979</v>
      </c>
      <c r="M1315" s="16">
        <f>VLOOKUP(A1315,Table1[#All],8,FALSE)</f>
        <v>8310.84</v>
      </c>
      <c r="N1315" t="str">
        <f>VLOOKUP(A1315,Table1[#All],9,FALSE)</f>
        <v>tier - 2</v>
      </c>
      <c r="O1315" t="str">
        <f>VLOOKUP(A1315,Table1[#All],10,FALSE)</f>
        <v>tier - 2</v>
      </c>
      <c r="P1315" t="str">
        <f>VLOOKUP(A1315,Table1[#All],12,FALSE)</f>
        <v>R1012</v>
      </c>
      <c r="Q1315">
        <f>VLOOKUP(A1315,Table1[#All],6,FALSE)</f>
        <v>43</v>
      </c>
    </row>
    <row r="1316" spans="1:17" x14ac:dyDescent="0.3">
      <c r="A1316" s="10" t="s">
        <v>1055</v>
      </c>
      <c r="B1316" t="str">
        <f>VLOOKUP(A1316,'Customer Names'!A1315:E3650,5,FALSE)</f>
        <v>Friess</v>
      </c>
      <c r="C1316">
        <f>VLOOKUP(A1316,'Medical Examinations'!A1315:J3650,2,FALSE)</f>
        <v>22.135000000000002</v>
      </c>
      <c r="D1316">
        <f>VLOOKUP(A1316,'Medical Examinations'!A1315:J3650,4,FALSE)</f>
        <v>8.17</v>
      </c>
      <c r="E1316" t="str">
        <f>VLOOKUP(A1316,'Medical Examinations'!A1315:J3650,6,FALSE)</f>
        <v>No</v>
      </c>
      <c r="F1316" t="str">
        <f>VLOOKUP(A1316,'Medical Examinations'!A1315:K3650,7,FALSE)</f>
        <v>No</v>
      </c>
      <c r="G1316" t="str">
        <f>VLOOKUP(A1316,'Medical Examinations'!A1315:L3650,8,FALSE)</f>
        <v>No</v>
      </c>
      <c r="H1316">
        <f>VLOOKUP(A1316,'Medical Examinations'!A1315:M3650,9,FALSE)</f>
        <v>0</v>
      </c>
      <c r="I1316" t="str">
        <f>VLOOKUP(A1316,'Medical Examinations'!A1315:N3650,10,FALSE)</f>
        <v>No</v>
      </c>
      <c r="J1316" t="str">
        <f>VLOOKUP(A1316,'Medical Examinations'!A1315:O3650,3,FALSE)</f>
        <v>Normal Weight</v>
      </c>
      <c r="K1316" t="str">
        <f>VLOOKUP(A1316,'Medical Examinations'!A1315:P3650,5,FALSE)</f>
        <v>Diabetes</v>
      </c>
      <c r="L1316" t="str">
        <f>VLOOKUP(A1316,Table1[#All],5,FALSE)</f>
        <v>26-Jun-1978</v>
      </c>
      <c r="M1316" s="16">
        <f>VLOOKUP(A1316,Table1[#All],8,FALSE)</f>
        <v>8302.5400000000009</v>
      </c>
      <c r="N1316" t="str">
        <f>VLOOKUP(A1316,Table1[#All],9,FALSE)</f>
        <v>tier - 3</v>
      </c>
      <c r="O1316" t="str">
        <f>VLOOKUP(A1316,Table1[#All],10,FALSE)</f>
        <v>tier - 3</v>
      </c>
      <c r="P1316" t="str">
        <f>VLOOKUP(A1316,Table1[#All],12,FALSE)</f>
        <v>R1016</v>
      </c>
      <c r="Q1316">
        <f>VLOOKUP(A1316,Table1[#All],6,FALSE)</f>
        <v>44</v>
      </c>
    </row>
    <row r="1317" spans="1:17" x14ac:dyDescent="0.3">
      <c r="A1317" s="10" t="s">
        <v>1054</v>
      </c>
      <c r="B1317" t="str">
        <f>VLOOKUP(A1317,'Customer Names'!A1316:E3651,5,FALSE)</f>
        <v>Mantoni</v>
      </c>
      <c r="C1317">
        <f>VLOOKUP(A1317,'Medical Examinations'!A1316:J3651,2,FALSE)</f>
        <v>33.33</v>
      </c>
      <c r="D1317">
        <f>VLOOKUP(A1317,'Medical Examinations'!A1316:J3651,4,FALSE)</f>
        <v>7.61</v>
      </c>
      <c r="E1317" t="str">
        <f>VLOOKUP(A1317,'Medical Examinations'!A1316:J3651,6,FALSE)</f>
        <v>No</v>
      </c>
      <c r="F1317" t="str">
        <f>VLOOKUP(A1317,'Medical Examinations'!A1316:K3651,7,FALSE)</f>
        <v>No</v>
      </c>
      <c r="G1317" t="str">
        <f>VLOOKUP(A1317,'Medical Examinations'!A1316:L3651,8,FALSE)</f>
        <v>No</v>
      </c>
      <c r="H1317">
        <f>VLOOKUP(A1317,'Medical Examinations'!A1316:M3651,9,FALSE)</f>
        <v>0</v>
      </c>
      <c r="I1317" t="str">
        <f>VLOOKUP(A1317,'Medical Examinations'!A1316:N3651,10,FALSE)</f>
        <v>No</v>
      </c>
      <c r="J1317" t="str">
        <f>VLOOKUP(A1317,'Medical Examinations'!A1316:O3651,3,FALSE)</f>
        <v>Obesity</v>
      </c>
      <c r="K1317" t="str">
        <f>VLOOKUP(A1317,'Medical Examinations'!A1316:P3651,5,FALSE)</f>
        <v>Diabetes</v>
      </c>
      <c r="L1317" t="str">
        <f>VLOOKUP(A1317,Table1[#All],5,FALSE)</f>
        <v>06-Jun-1974</v>
      </c>
      <c r="M1317" s="16">
        <f>VLOOKUP(A1317,Table1[#All],8,FALSE)</f>
        <v>8283.68</v>
      </c>
      <c r="N1317" t="str">
        <f>VLOOKUP(A1317,Table1[#All],9,FALSE)</f>
        <v>tier - 2</v>
      </c>
      <c r="O1317" t="str">
        <f>VLOOKUP(A1317,Table1[#All],10,FALSE)</f>
        <v>tier - 3</v>
      </c>
      <c r="P1317" t="str">
        <f>VLOOKUP(A1317,Table1[#All],12,FALSE)</f>
        <v>R1013</v>
      </c>
      <c r="Q1317">
        <f>VLOOKUP(A1317,Table1[#All],6,FALSE)</f>
        <v>49</v>
      </c>
    </row>
    <row r="1318" spans="1:17" x14ac:dyDescent="0.3">
      <c r="A1318" s="10" t="s">
        <v>1053</v>
      </c>
      <c r="B1318" t="str">
        <f>VLOOKUP(A1318,'Customer Names'!A1317:E3652,5,FALSE)</f>
        <v>Bodeen</v>
      </c>
      <c r="C1318">
        <f>VLOOKUP(A1318,'Medical Examinations'!A1317:J3652,2,FALSE)</f>
        <v>31.13</v>
      </c>
      <c r="D1318">
        <f>VLOOKUP(A1318,'Medical Examinations'!A1317:J3652,4,FALSE)</f>
        <v>10.1</v>
      </c>
      <c r="E1318" t="str">
        <f>VLOOKUP(A1318,'Medical Examinations'!A1317:J3652,6,FALSE)</f>
        <v>No</v>
      </c>
      <c r="F1318" t="str">
        <f>VLOOKUP(A1318,'Medical Examinations'!A1317:K3652,7,FALSE)</f>
        <v>No</v>
      </c>
      <c r="G1318" t="str">
        <f>VLOOKUP(A1318,'Medical Examinations'!A1317:L3652,8,FALSE)</f>
        <v>No</v>
      </c>
      <c r="H1318">
        <f>VLOOKUP(A1318,'Medical Examinations'!A1317:M3652,9,FALSE)</f>
        <v>0</v>
      </c>
      <c r="I1318" t="str">
        <f>VLOOKUP(A1318,'Medical Examinations'!A1317:N3652,10,FALSE)</f>
        <v>No</v>
      </c>
      <c r="J1318" t="str">
        <f>VLOOKUP(A1318,'Medical Examinations'!A1317:O3652,3,FALSE)</f>
        <v>Obesity</v>
      </c>
      <c r="K1318" t="str">
        <f>VLOOKUP(A1318,'Medical Examinations'!A1317:P3652,5,FALSE)</f>
        <v>Diabetes</v>
      </c>
      <c r="L1318" t="str">
        <f>VLOOKUP(A1318,Table1[#All],5,FALSE)</f>
        <v>22-Dec-1974</v>
      </c>
      <c r="M1318" s="16">
        <f>VLOOKUP(A1318,Table1[#All],8,FALSE)</f>
        <v>8280.6200000000008</v>
      </c>
      <c r="N1318" t="str">
        <f>VLOOKUP(A1318,Table1[#All],9,FALSE)</f>
        <v>tier - 2</v>
      </c>
      <c r="O1318" t="str">
        <f>VLOOKUP(A1318,Table1[#All],10,FALSE)</f>
        <v>tier - 2</v>
      </c>
      <c r="P1318" t="str">
        <f>VLOOKUP(A1318,Table1[#All],12,FALSE)</f>
        <v>R1013</v>
      </c>
      <c r="Q1318">
        <f>VLOOKUP(A1318,Table1[#All],6,FALSE)</f>
        <v>48</v>
      </c>
    </row>
    <row r="1319" spans="1:17" x14ac:dyDescent="0.3">
      <c r="A1319" s="10" t="s">
        <v>1052</v>
      </c>
      <c r="B1319" t="str">
        <f>VLOOKUP(A1319,'Customer Names'!A1318:E3653,5,FALSE)</f>
        <v>McPherson</v>
      </c>
      <c r="C1319">
        <f>VLOOKUP(A1319,'Medical Examinations'!A1318:J3653,2,FALSE)</f>
        <v>28.9</v>
      </c>
      <c r="D1319">
        <f>VLOOKUP(A1319,'Medical Examinations'!A1318:J3653,4,FALSE)</f>
        <v>11.24</v>
      </c>
      <c r="E1319" t="str">
        <f>VLOOKUP(A1319,'Medical Examinations'!A1318:J3653,6,FALSE)</f>
        <v>No</v>
      </c>
      <c r="F1319" t="str">
        <f>VLOOKUP(A1319,'Medical Examinations'!A1318:K3653,7,FALSE)</f>
        <v>No</v>
      </c>
      <c r="G1319" t="str">
        <f>VLOOKUP(A1319,'Medical Examinations'!A1318:L3653,8,FALSE)</f>
        <v>No</v>
      </c>
      <c r="H1319">
        <f>VLOOKUP(A1319,'Medical Examinations'!A1318:M3653,9,FALSE)</f>
        <v>0</v>
      </c>
      <c r="I1319" t="str">
        <f>VLOOKUP(A1319,'Medical Examinations'!A1318:N3653,10,FALSE)</f>
        <v>No</v>
      </c>
      <c r="J1319" t="str">
        <f>VLOOKUP(A1319,'Medical Examinations'!A1318:O3653,3,FALSE)</f>
        <v>Over Weight</v>
      </c>
      <c r="K1319" t="str">
        <f>VLOOKUP(A1319,'Medical Examinations'!A1318:P3653,5,FALSE)</f>
        <v>Diabetes</v>
      </c>
      <c r="L1319" t="str">
        <f>VLOOKUP(A1319,Table1[#All],5,FALSE)</f>
        <v>26-Sep-1974</v>
      </c>
      <c r="M1319" s="16">
        <f>VLOOKUP(A1319,Table1[#All],8,FALSE)</f>
        <v>8277.52</v>
      </c>
      <c r="N1319" t="str">
        <f>VLOOKUP(A1319,Table1[#All],9,FALSE)</f>
        <v>tier - 2</v>
      </c>
      <c r="O1319" t="str">
        <f>VLOOKUP(A1319,Table1[#All],10,FALSE)</f>
        <v>tier - 2</v>
      </c>
      <c r="P1319" t="str">
        <f>VLOOKUP(A1319,Table1[#All],12,FALSE)</f>
        <v>R1011</v>
      </c>
      <c r="Q1319">
        <f>VLOOKUP(A1319,Table1[#All],6,FALSE)</f>
        <v>48</v>
      </c>
    </row>
    <row r="1320" spans="1:17" x14ac:dyDescent="0.3">
      <c r="A1320" s="10" t="s">
        <v>1051</v>
      </c>
      <c r="B1320" t="str">
        <f>VLOOKUP(A1320,'Customer Names'!A1319:E3654,5,FALSE)</f>
        <v>Palko</v>
      </c>
      <c r="C1320">
        <f>VLOOKUP(A1320,'Medical Examinations'!A1319:J3654,2,FALSE)</f>
        <v>43.31</v>
      </c>
      <c r="D1320">
        <f>VLOOKUP(A1320,'Medical Examinations'!A1319:J3654,4,FALSE)</f>
        <v>6.1</v>
      </c>
      <c r="E1320" t="str">
        <f>VLOOKUP(A1320,'Medical Examinations'!A1319:J3654,6,FALSE)</f>
        <v>Yes</v>
      </c>
      <c r="F1320" t="str">
        <f>VLOOKUP(A1320,'Medical Examinations'!A1319:K3654,7,FALSE)</f>
        <v>Yes</v>
      </c>
      <c r="G1320" t="str">
        <f>VLOOKUP(A1320,'Medical Examinations'!A1319:L3654,8,FALSE)</f>
        <v>No</v>
      </c>
      <c r="H1320">
        <f>VLOOKUP(A1320,'Medical Examinations'!A1319:M3654,9,FALSE)</f>
        <v>1</v>
      </c>
      <c r="I1320" t="str">
        <f>VLOOKUP(A1320,'Medical Examinations'!A1319:N3654,10,FALSE)</f>
        <v>No</v>
      </c>
      <c r="J1320" t="str">
        <f>VLOOKUP(A1320,'Medical Examinations'!A1319:O3654,3,FALSE)</f>
        <v>Obesity</v>
      </c>
      <c r="K1320" t="str">
        <f>VLOOKUP(A1320,'Medical Examinations'!A1319:P3654,5,FALSE)</f>
        <v>Prediabetes</v>
      </c>
      <c r="L1320" t="str">
        <f>VLOOKUP(A1320,Table1[#All],5,FALSE)</f>
        <v>28-Nov-2000</v>
      </c>
      <c r="M1320" s="16">
        <f>VLOOKUP(A1320,Table1[#All],8,FALSE)</f>
        <v>8271.4599999999991</v>
      </c>
      <c r="N1320" t="str">
        <f>VLOOKUP(A1320,Table1[#All],9,FALSE)</f>
        <v>tier - 2</v>
      </c>
      <c r="O1320" t="str">
        <f>VLOOKUP(A1320,Table1[#All],10,FALSE)</f>
        <v>tier - 1</v>
      </c>
      <c r="P1320" t="str">
        <f>VLOOKUP(A1320,Table1[#All],12,FALSE)</f>
        <v>R1023</v>
      </c>
      <c r="Q1320">
        <f>VLOOKUP(A1320,Table1[#All],6,FALSE)</f>
        <v>22</v>
      </c>
    </row>
    <row r="1321" spans="1:17" x14ac:dyDescent="0.3">
      <c r="A1321" s="10" t="s">
        <v>1050</v>
      </c>
      <c r="B1321" t="str">
        <f>VLOOKUP(A1321,'Customer Names'!A1320:E3655,5,FALSE)</f>
        <v>Breathitt</v>
      </c>
      <c r="C1321">
        <f>VLOOKUP(A1321,'Medical Examinations'!A1320:J3655,2,FALSE)</f>
        <v>22.8</v>
      </c>
      <c r="D1321">
        <f>VLOOKUP(A1321,'Medical Examinations'!A1320:J3655,4,FALSE)</f>
        <v>6.98</v>
      </c>
      <c r="E1321" t="str">
        <f>VLOOKUP(A1321,'Medical Examinations'!A1320:J3655,6,FALSE)</f>
        <v>No</v>
      </c>
      <c r="F1321" t="str">
        <f>VLOOKUP(A1321,'Medical Examinations'!A1320:K3655,7,FALSE)</f>
        <v>No</v>
      </c>
      <c r="G1321" t="str">
        <f>VLOOKUP(A1321,'Medical Examinations'!A1320:L3655,8,FALSE)</f>
        <v>No</v>
      </c>
      <c r="H1321">
        <f>VLOOKUP(A1321,'Medical Examinations'!A1320:M3655,9,FALSE)</f>
        <v>0</v>
      </c>
      <c r="I1321" t="str">
        <f>VLOOKUP(A1321,'Medical Examinations'!A1320:N3655,10,FALSE)</f>
        <v>No</v>
      </c>
      <c r="J1321" t="str">
        <f>VLOOKUP(A1321,'Medical Examinations'!A1320:O3655,3,FALSE)</f>
        <v>Normal Weight</v>
      </c>
      <c r="K1321" t="str">
        <f>VLOOKUP(A1321,'Medical Examinations'!A1320:P3655,5,FALSE)</f>
        <v>Diabetes</v>
      </c>
      <c r="L1321" t="str">
        <f>VLOOKUP(A1321,Table1[#All],5,FALSE)</f>
        <v>05-Aug-1974</v>
      </c>
      <c r="M1321" s="16">
        <f>VLOOKUP(A1321,Table1[#All],8,FALSE)</f>
        <v>8269.0400000000009</v>
      </c>
      <c r="N1321" t="str">
        <f>VLOOKUP(A1321,Table1[#All],9,FALSE)</f>
        <v>tier - 2</v>
      </c>
      <c r="O1321" t="str">
        <f>VLOOKUP(A1321,Table1[#All],10,FALSE)</f>
        <v>tier - 1</v>
      </c>
      <c r="P1321" t="str">
        <f>VLOOKUP(A1321,Table1[#All],12,FALSE)</f>
        <v>R1011</v>
      </c>
      <c r="Q1321">
        <f>VLOOKUP(A1321,Table1[#All],6,FALSE)</f>
        <v>48</v>
      </c>
    </row>
    <row r="1322" spans="1:17" x14ac:dyDescent="0.3">
      <c r="A1322" s="10" t="s">
        <v>1049</v>
      </c>
      <c r="B1322" t="str">
        <f>VLOOKUP(A1322,'Customer Names'!A1321:E3656,5,FALSE)</f>
        <v>Evora</v>
      </c>
      <c r="C1322">
        <f>VLOOKUP(A1322,'Medical Examinations'!A1321:J3656,2,FALSE)</f>
        <v>19.09</v>
      </c>
      <c r="D1322">
        <f>VLOOKUP(A1322,'Medical Examinations'!A1321:J3656,4,FALSE)</f>
        <v>4</v>
      </c>
      <c r="E1322" t="str">
        <f>VLOOKUP(A1322,'Medical Examinations'!A1321:J3656,6,FALSE)</f>
        <v>Yes</v>
      </c>
      <c r="F1322" t="str">
        <f>VLOOKUP(A1322,'Medical Examinations'!A1321:K3656,7,FALSE)</f>
        <v>No</v>
      </c>
      <c r="G1322" t="str">
        <f>VLOOKUP(A1322,'Medical Examinations'!A1321:L3656,8,FALSE)</f>
        <v>No</v>
      </c>
      <c r="H1322">
        <f>VLOOKUP(A1322,'Medical Examinations'!A1321:M3656,9,FALSE)</f>
        <v>1</v>
      </c>
      <c r="I1322" t="str">
        <f>VLOOKUP(A1322,'Medical Examinations'!A1321:N3656,10,FALSE)</f>
        <v>No</v>
      </c>
      <c r="J1322" t="str">
        <f>VLOOKUP(A1322,'Medical Examinations'!A1321:O3656,3,FALSE)</f>
        <v>Normal Weight</v>
      </c>
      <c r="K1322" t="str">
        <f>VLOOKUP(A1322,'Medical Examinations'!A1321:P3656,5,FALSE)</f>
        <v>Normal</v>
      </c>
      <c r="L1322" t="str">
        <f>VLOOKUP(A1322,Table1[#All],5,FALSE)</f>
        <v>05-Sep-1964</v>
      </c>
      <c r="M1322" s="16">
        <f>VLOOKUP(A1322,Table1[#All],8,FALSE)</f>
        <v>8268</v>
      </c>
      <c r="N1322" t="str">
        <f>VLOOKUP(A1322,Table1[#All],9,FALSE)</f>
        <v>tier - 3</v>
      </c>
      <c r="O1322" t="str">
        <f>VLOOKUP(A1322,Table1[#All],10,FALSE)</f>
        <v>tier - 3</v>
      </c>
      <c r="P1322" t="str">
        <f>VLOOKUP(A1322,Table1[#All],12,FALSE)</f>
        <v>R1013</v>
      </c>
      <c r="Q1322">
        <f>VLOOKUP(A1322,Table1[#All],6,FALSE)</f>
        <v>58</v>
      </c>
    </row>
    <row r="1323" spans="1:17" x14ac:dyDescent="0.3">
      <c r="A1323" s="10" t="s">
        <v>1048</v>
      </c>
      <c r="B1323" t="str">
        <f>VLOOKUP(A1323,'Customer Names'!A1322:E3657,5,FALSE)</f>
        <v>Fischer</v>
      </c>
      <c r="C1323">
        <f>VLOOKUP(A1323,'Medical Examinations'!A1322:J3657,2,FALSE)</f>
        <v>23.37</v>
      </c>
      <c r="D1323">
        <f>VLOOKUP(A1323,'Medical Examinations'!A1322:J3657,4,FALSE)</f>
        <v>4.2300000000000004</v>
      </c>
      <c r="E1323" t="str">
        <f>VLOOKUP(A1323,'Medical Examinations'!A1322:J3657,6,FALSE)</f>
        <v>No</v>
      </c>
      <c r="F1323" t="str">
        <f>VLOOKUP(A1323,'Medical Examinations'!A1322:K3657,7,FALSE)</f>
        <v>No</v>
      </c>
      <c r="G1323" t="str">
        <f>VLOOKUP(A1323,'Medical Examinations'!A1322:L3657,8,FALSE)</f>
        <v>No</v>
      </c>
      <c r="H1323">
        <f>VLOOKUP(A1323,'Medical Examinations'!A1322:M3657,9,FALSE)</f>
        <v>0</v>
      </c>
      <c r="I1323" t="str">
        <f>VLOOKUP(A1323,'Medical Examinations'!A1322:N3657,10,FALSE)</f>
        <v>No</v>
      </c>
      <c r="J1323" t="str">
        <f>VLOOKUP(A1323,'Medical Examinations'!A1322:O3657,3,FALSE)</f>
        <v>Normal Weight</v>
      </c>
      <c r="K1323" t="str">
        <f>VLOOKUP(A1323,'Medical Examinations'!A1322:P3657,5,FALSE)</f>
        <v>Normal</v>
      </c>
      <c r="L1323" t="str">
        <f>VLOOKUP(A1323,Table1[#All],5,FALSE)</f>
        <v>27-Sep-1982</v>
      </c>
      <c r="M1323" s="16">
        <f>VLOOKUP(A1323,Table1[#All],8,FALSE)</f>
        <v>8252.2800000000007</v>
      </c>
      <c r="N1323" t="str">
        <f>VLOOKUP(A1323,Table1[#All],9,FALSE)</f>
        <v>tier - 2</v>
      </c>
      <c r="O1323" t="str">
        <f>VLOOKUP(A1323,Table1[#All],10,FALSE)</f>
        <v>tier - 2</v>
      </c>
      <c r="P1323" t="str">
        <f>VLOOKUP(A1323,Table1[#All],12,FALSE)</f>
        <v>R1024</v>
      </c>
      <c r="Q1323">
        <f>VLOOKUP(A1323,Table1[#All],6,FALSE)</f>
        <v>40</v>
      </c>
    </row>
    <row r="1324" spans="1:17" x14ac:dyDescent="0.3">
      <c r="A1324" s="10" t="s">
        <v>1047</v>
      </c>
      <c r="B1324" t="str">
        <f>VLOOKUP(A1324,'Customer Names'!A1323:E3658,5,FALSE)</f>
        <v>Deba</v>
      </c>
      <c r="C1324">
        <f>VLOOKUP(A1324,'Medical Examinations'!A1323:J3658,2,FALSE)</f>
        <v>33.44</v>
      </c>
      <c r="D1324">
        <f>VLOOKUP(A1324,'Medical Examinations'!A1323:J3658,4,FALSE)</f>
        <v>4.72</v>
      </c>
      <c r="E1324" t="str">
        <f>VLOOKUP(A1324,'Medical Examinations'!A1323:J3658,6,FALSE)</f>
        <v>Yes</v>
      </c>
      <c r="F1324" t="str">
        <f>VLOOKUP(A1324,'Medical Examinations'!A1323:K3658,7,FALSE)</f>
        <v>No</v>
      </c>
      <c r="G1324" t="str">
        <f>VLOOKUP(A1324,'Medical Examinations'!A1323:L3658,8,FALSE)</f>
        <v>No</v>
      </c>
      <c r="H1324">
        <f>VLOOKUP(A1324,'Medical Examinations'!A1323:M3658,9,FALSE)</f>
        <v>0</v>
      </c>
      <c r="I1324" t="str">
        <f>VLOOKUP(A1324,'Medical Examinations'!A1323:N3658,10,FALSE)</f>
        <v>No</v>
      </c>
      <c r="J1324" t="str">
        <f>VLOOKUP(A1324,'Medical Examinations'!A1323:O3658,3,FALSE)</f>
        <v>Obesity</v>
      </c>
      <c r="K1324" t="str">
        <f>VLOOKUP(A1324,'Medical Examinations'!A1323:P3658,5,FALSE)</f>
        <v>Normal</v>
      </c>
      <c r="L1324" t="str">
        <f>VLOOKUP(A1324,Table1[#All],5,FALSE)</f>
        <v>02-Sep-1976</v>
      </c>
      <c r="M1324" s="16">
        <f>VLOOKUP(A1324,Table1[#All],8,FALSE)</f>
        <v>8240.59</v>
      </c>
      <c r="N1324" t="str">
        <f>VLOOKUP(A1324,Table1[#All],9,FALSE)</f>
        <v>tier - 2</v>
      </c>
      <c r="O1324" t="str">
        <f>VLOOKUP(A1324,Table1[#All],10,FALSE)</f>
        <v>tier - 2</v>
      </c>
      <c r="P1324" t="str">
        <f>VLOOKUP(A1324,Table1[#All],12,FALSE)</f>
        <v>R1013</v>
      </c>
      <c r="Q1324">
        <f>VLOOKUP(A1324,Table1[#All],6,FALSE)</f>
        <v>46</v>
      </c>
    </row>
    <row r="1325" spans="1:17" x14ac:dyDescent="0.3">
      <c r="A1325" s="10" t="s">
        <v>1046</v>
      </c>
      <c r="B1325" t="str">
        <f>VLOOKUP(A1325,'Customer Names'!A1324:E3659,5,FALSE)</f>
        <v>Leloup</v>
      </c>
      <c r="C1325">
        <f>VLOOKUP(A1325,'Medical Examinations'!A1324:J3659,2,FALSE)</f>
        <v>28.05</v>
      </c>
      <c r="D1325">
        <f>VLOOKUP(A1325,'Medical Examinations'!A1324:J3659,4,FALSE)</f>
        <v>5.63</v>
      </c>
      <c r="E1325" t="str">
        <f>VLOOKUP(A1325,'Medical Examinations'!A1324:J3659,6,FALSE)</f>
        <v>Yes</v>
      </c>
      <c r="F1325" t="str">
        <f>VLOOKUP(A1325,'Medical Examinations'!A1324:K3659,7,FALSE)</f>
        <v>No</v>
      </c>
      <c r="G1325" t="str">
        <f>VLOOKUP(A1325,'Medical Examinations'!A1324:L3659,8,FALSE)</f>
        <v>No</v>
      </c>
      <c r="H1325">
        <f>VLOOKUP(A1325,'Medical Examinations'!A1324:M3659,9,FALSE)</f>
        <v>0</v>
      </c>
      <c r="I1325" t="str">
        <f>VLOOKUP(A1325,'Medical Examinations'!A1324:N3659,10,FALSE)</f>
        <v>No</v>
      </c>
      <c r="J1325" t="str">
        <f>VLOOKUP(A1325,'Medical Examinations'!A1324:O3659,3,FALSE)</f>
        <v>Over Weight</v>
      </c>
      <c r="K1325" t="str">
        <f>VLOOKUP(A1325,'Medical Examinations'!A1324:P3659,5,FALSE)</f>
        <v>Normal</v>
      </c>
      <c r="L1325" t="str">
        <f>VLOOKUP(A1325,Table1[#All],5,FALSE)</f>
        <v>30-Jun-1976</v>
      </c>
      <c r="M1325" s="16">
        <f>VLOOKUP(A1325,Table1[#All],8,FALSE)</f>
        <v>8233.1</v>
      </c>
      <c r="N1325" t="str">
        <f>VLOOKUP(A1325,Table1[#All],9,FALSE)</f>
        <v>tier - 2</v>
      </c>
      <c r="O1325" t="str">
        <f>VLOOKUP(A1325,Table1[#All],10,FALSE)</f>
        <v>tier - 2</v>
      </c>
      <c r="P1325" t="str">
        <f>VLOOKUP(A1325,Table1[#All],12,FALSE)</f>
        <v>R1013</v>
      </c>
      <c r="Q1325">
        <f>VLOOKUP(A1325,Table1[#All],6,FALSE)</f>
        <v>46</v>
      </c>
    </row>
    <row r="1326" spans="1:17" x14ac:dyDescent="0.3">
      <c r="A1326" s="10" t="s">
        <v>1045</v>
      </c>
      <c r="B1326" t="str">
        <f>VLOOKUP(A1326,'Customer Names'!A1325:E3660,5,FALSE)</f>
        <v>Labare</v>
      </c>
      <c r="C1326">
        <f>VLOOKUP(A1326,'Medical Examinations'!A1325:J3660,2,FALSE)</f>
        <v>27.72</v>
      </c>
      <c r="D1326">
        <f>VLOOKUP(A1326,'Medical Examinations'!A1325:J3660,4,FALSE)</f>
        <v>5.83</v>
      </c>
      <c r="E1326" t="str">
        <f>VLOOKUP(A1326,'Medical Examinations'!A1325:J3660,6,FALSE)</f>
        <v>Yes</v>
      </c>
      <c r="F1326" t="str">
        <f>VLOOKUP(A1326,'Medical Examinations'!A1325:K3660,7,FALSE)</f>
        <v>No</v>
      </c>
      <c r="G1326" t="str">
        <f>VLOOKUP(A1326,'Medical Examinations'!A1325:L3660,8,FALSE)</f>
        <v>No</v>
      </c>
      <c r="H1326">
        <f>VLOOKUP(A1326,'Medical Examinations'!A1325:M3660,9,FALSE)</f>
        <v>0</v>
      </c>
      <c r="I1326" t="str">
        <f>VLOOKUP(A1326,'Medical Examinations'!A1325:N3660,10,FALSE)</f>
        <v>No</v>
      </c>
      <c r="J1326" t="str">
        <f>VLOOKUP(A1326,'Medical Examinations'!A1325:O3660,3,FALSE)</f>
        <v>Over Weight</v>
      </c>
      <c r="K1326" t="str">
        <f>VLOOKUP(A1326,'Medical Examinations'!A1325:P3660,5,FALSE)</f>
        <v>Prediabetes</v>
      </c>
      <c r="L1326" t="str">
        <f>VLOOKUP(A1326,Table1[#All],5,FALSE)</f>
        <v>03-Sep-1976</v>
      </c>
      <c r="M1326" s="16">
        <f>VLOOKUP(A1326,Table1[#All],8,FALSE)</f>
        <v>8232.64</v>
      </c>
      <c r="N1326" t="str">
        <f>VLOOKUP(A1326,Table1[#All],9,FALSE)</f>
        <v>tier - 2</v>
      </c>
      <c r="O1326" t="str">
        <f>VLOOKUP(A1326,Table1[#All],10,FALSE)</f>
        <v>tier - 3</v>
      </c>
      <c r="P1326" t="str">
        <f>VLOOKUP(A1326,Table1[#All],12,FALSE)</f>
        <v>R1013</v>
      </c>
      <c r="Q1326">
        <f>VLOOKUP(A1326,Table1[#All],6,FALSE)</f>
        <v>46</v>
      </c>
    </row>
    <row r="1327" spans="1:17" x14ac:dyDescent="0.3">
      <c r="A1327" s="10" t="s">
        <v>1044</v>
      </c>
      <c r="B1327" t="str">
        <f>VLOOKUP(A1327,'Customer Names'!A1326:E3661,5,FALSE)</f>
        <v>Arouca</v>
      </c>
      <c r="C1327">
        <f>VLOOKUP(A1327,'Medical Examinations'!A1326:J3661,2,FALSE)</f>
        <v>29.81</v>
      </c>
      <c r="D1327">
        <f>VLOOKUP(A1327,'Medical Examinations'!A1326:J3661,4,FALSE)</f>
        <v>9.23</v>
      </c>
      <c r="E1327" t="str">
        <f>VLOOKUP(A1327,'Medical Examinations'!A1326:J3661,6,FALSE)</f>
        <v>No</v>
      </c>
      <c r="F1327" t="str">
        <f>VLOOKUP(A1327,'Medical Examinations'!A1326:K3661,7,FALSE)</f>
        <v>No</v>
      </c>
      <c r="G1327" t="str">
        <f>VLOOKUP(A1327,'Medical Examinations'!A1326:L3661,8,FALSE)</f>
        <v>No</v>
      </c>
      <c r="H1327">
        <f>VLOOKUP(A1327,'Medical Examinations'!A1326:M3661,9,FALSE)</f>
        <v>0</v>
      </c>
      <c r="I1327" t="str">
        <f>VLOOKUP(A1327,'Medical Examinations'!A1326:N3661,10,FALSE)</f>
        <v>No</v>
      </c>
      <c r="J1327" t="str">
        <f>VLOOKUP(A1327,'Medical Examinations'!A1326:O3661,3,FALSE)</f>
        <v>Over Weight</v>
      </c>
      <c r="K1327" t="str">
        <f>VLOOKUP(A1327,'Medical Examinations'!A1326:P3661,5,FALSE)</f>
        <v>Diabetes</v>
      </c>
      <c r="L1327" t="str">
        <f>VLOOKUP(A1327,Table1[#All],5,FALSE)</f>
        <v>30-Jun-1978</v>
      </c>
      <c r="M1327" s="16">
        <f>VLOOKUP(A1327,Table1[#All],8,FALSE)</f>
        <v>8219.2000000000007</v>
      </c>
      <c r="N1327" t="str">
        <f>VLOOKUP(A1327,Table1[#All],9,FALSE)</f>
        <v>tier - 2</v>
      </c>
      <c r="O1327" t="str">
        <f>VLOOKUP(A1327,Table1[#All],10,FALSE)</f>
        <v>tier - 2</v>
      </c>
      <c r="P1327" t="str">
        <f>VLOOKUP(A1327,Table1[#All],12,FALSE)</f>
        <v>R1013</v>
      </c>
      <c r="Q1327">
        <f>VLOOKUP(A1327,Table1[#All],6,FALSE)</f>
        <v>44</v>
      </c>
    </row>
    <row r="1328" spans="1:17" x14ac:dyDescent="0.3">
      <c r="A1328" s="10" t="s">
        <v>1043</v>
      </c>
      <c r="B1328" t="str">
        <f>VLOOKUP(A1328,'Customer Names'!A1327:E3662,5,FALSE)</f>
        <v>Reese</v>
      </c>
      <c r="C1328">
        <f>VLOOKUP(A1328,'Medical Examinations'!A1327:J3662,2,FALSE)</f>
        <v>23.98</v>
      </c>
      <c r="D1328">
        <f>VLOOKUP(A1328,'Medical Examinations'!A1327:J3662,4,FALSE)</f>
        <v>9.89</v>
      </c>
      <c r="E1328" t="str">
        <f>VLOOKUP(A1328,'Medical Examinations'!A1327:J3662,6,FALSE)</f>
        <v>No</v>
      </c>
      <c r="F1328" t="str">
        <f>VLOOKUP(A1328,'Medical Examinations'!A1327:K3662,7,FALSE)</f>
        <v>No</v>
      </c>
      <c r="G1328" t="str">
        <f>VLOOKUP(A1328,'Medical Examinations'!A1327:L3662,8,FALSE)</f>
        <v>No</v>
      </c>
      <c r="H1328">
        <f>VLOOKUP(A1328,'Medical Examinations'!A1327:M3662,9,FALSE)</f>
        <v>0</v>
      </c>
      <c r="I1328" t="str">
        <f>VLOOKUP(A1328,'Medical Examinations'!A1327:N3662,10,FALSE)</f>
        <v>No</v>
      </c>
      <c r="J1328" t="str">
        <f>VLOOKUP(A1328,'Medical Examinations'!A1327:O3662,3,FALSE)</f>
        <v>Normal Weight</v>
      </c>
      <c r="K1328" t="str">
        <f>VLOOKUP(A1328,'Medical Examinations'!A1327:P3662,5,FALSE)</f>
        <v>Diabetes</v>
      </c>
      <c r="L1328" t="str">
        <f>VLOOKUP(A1328,Table1[#All],5,FALSE)</f>
        <v>24-Oct-1978</v>
      </c>
      <c r="M1328" s="16">
        <f>VLOOKUP(A1328,Table1[#All],8,FALSE)</f>
        <v>8211.1</v>
      </c>
      <c r="N1328" t="str">
        <f>VLOOKUP(A1328,Table1[#All],9,FALSE)</f>
        <v>tier - 2</v>
      </c>
      <c r="O1328" t="str">
        <f>VLOOKUP(A1328,Table1[#All],10,FALSE)</f>
        <v>tier - 3</v>
      </c>
      <c r="P1328" t="str">
        <f>VLOOKUP(A1328,Table1[#All],12,FALSE)</f>
        <v>R1013</v>
      </c>
      <c r="Q1328">
        <f>VLOOKUP(A1328,Table1[#All],6,FALSE)</f>
        <v>44</v>
      </c>
    </row>
    <row r="1329" spans="1:17" x14ac:dyDescent="0.3">
      <c r="A1329" s="10" t="s">
        <v>1042</v>
      </c>
      <c r="B1329" t="str">
        <f>VLOOKUP(A1329,'Customer Names'!A1328:E3663,5,FALSE)</f>
        <v>McCloskey</v>
      </c>
      <c r="C1329">
        <f>VLOOKUP(A1329,'Medical Examinations'!A1328:J3663,2,FALSE)</f>
        <v>17.34</v>
      </c>
      <c r="D1329">
        <f>VLOOKUP(A1329,'Medical Examinations'!A1328:J3663,4,FALSE)</f>
        <v>12</v>
      </c>
      <c r="E1329" t="str">
        <f>VLOOKUP(A1329,'Medical Examinations'!A1328:J3663,6,FALSE)</f>
        <v>No</v>
      </c>
      <c r="F1329" t="str">
        <f>VLOOKUP(A1329,'Medical Examinations'!A1328:K3663,7,FALSE)</f>
        <v>No</v>
      </c>
      <c r="G1329" t="str">
        <f>VLOOKUP(A1329,'Medical Examinations'!A1328:L3663,8,FALSE)</f>
        <v>No</v>
      </c>
      <c r="H1329">
        <f>VLOOKUP(A1329,'Medical Examinations'!A1328:M3663,9,FALSE)</f>
        <v>0</v>
      </c>
      <c r="I1329" t="str">
        <f>VLOOKUP(A1329,'Medical Examinations'!A1328:N3663,10,FALSE)</f>
        <v>No</v>
      </c>
      <c r="J1329" t="str">
        <f>VLOOKUP(A1329,'Medical Examinations'!A1328:O3663,3,FALSE)</f>
        <v>Under Weight</v>
      </c>
      <c r="K1329" t="str">
        <f>VLOOKUP(A1329,'Medical Examinations'!A1328:P3663,5,FALSE)</f>
        <v>Diabetes</v>
      </c>
      <c r="L1329" t="str">
        <f>VLOOKUP(A1329,Table1[#All],5,FALSE)</f>
        <v>23-Nov-1962</v>
      </c>
      <c r="M1329" s="16">
        <f>VLOOKUP(A1329,Table1[#All],8,FALSE)</f>
        <v>8188.12</v>
      </c>
      <c r="N1329" t="str">
        <f>VLOOKUP(A1329,Table1[#All],9,FALSE)</f>
        <v>tier - 3</v>
      </c>
      <c r="O1329" t="str">
        <f>VLOOKUP(A1329,Table1[#All],10,FALSE)</f>
        <v>tier - 3</v>
      </c>
      <c r="P1329" t="str">
        <f>VLOOKUP(A1329,Table1[#All],12,FALSE)</f>
        <v>R1013</v>
      </c>
      <c r="Q1329">
        <f>VLOOKUP(A1329,Table1[#All],6,FALSE)</f>
        <v>60</v>
      </c>
    </row>
    <row r="1330" spans="1:17" x14ac:dyDescent="0.3">
      <c r="A1330" s="10" t="s">
        <v>1041</v>
      </c>
      <c r="B1330" t="str">
        <f>VLOOKUP(A1330,'Customer Names'!A1329:E3664,5,FALSE)</f>
        <v>Tedsen</v>
      </c>
      <c r="C1330">
        <f>VLOOKUP(A1330,'Medical Examinations'!A1329:J3664,2,FALSE)</f>
        <v>40.39</v>
      </c>
      <c r="D1330">
        <f>VLOOKUP(A1330,'Medical Examinations'!A1329:J3664,4,FALSE)</f>
        <v>4.24</v>
      </c>
      <c r="E1330" t="str">
        <f>VLOOKUP(A1330,'Medical Examinations'!A1329:J3664,6,FALSE)</f>
        <v>Yes</v>
      </c>
      <c r="F1330" t="str">
        <f>VLOOKUP(A1330,'Medical Examinations'!A1329:K3664,7,FALSE)</f>
        <v>No</v>
      </c>
      <c r="G1330" t="str">
        <f>VLOOKUP(A1330,'Medical Examinations'!A1329:L3664,8,FALSE)</f>
        <v>Yes</v>
      </c>
      <c r="H1330">
        <f>VLOOKUP(A1330,'Medical Examinations'!A1329:M3664,9,FALSE)</f>
        <v>1</v>
      </c>
      <c r="I1330" t="str">
        <f>VLOOKUP(A1330,'Medical Examinations'!A1329:N3664,10,FALSE)</f>
        <v>No</v>
      </c>
      <c r="J1330" t="str">
        <f>VLOOKUP(A1330,'Medical Examinations'!A1329:O3664,3,FALSE)</f>
        <v>Obesity</v>
      </c>
      <c r="K1330" t="str">
        <f>VLOOKUP(A1330,'Medical Examinations'!A1329:P3664,5,FALSE)</f>
        <v>Normal</v>
      </c>
      <c r="L1330" t="str">
        <f>VLOOKUP(A1330,Table1[#All],5,FALSE)</f>
        <v>21-Oct-1997</v>
      </c>
      <c r="M1330" s="16">
        <f>VLOOKUP(A1330,Table1[#All],8,FALSE)</f>
        <v>8182.89</v>
      </c>
      <c r="N1330" t="str">
        <f>VLOOKUP(A1330,Table1[#All],9,FALSE)</f>
        <v>tier - 2</v>
      </c>
      <c r="O1330" t="str">
        <f>VLOOKUP(A1330,Table1[#All],10,FALSE)</f>
        <v>tier - 1</v>
      </c>
      <c r="P1330" t="str">
        <f>VLOOKUP(A1330,Table1[#All],12,FALSE)</f>
        <v>R1026</v>
      </c>
      <c r="Q1330">
        <f>VLOOKUP(A1330,Table1[#All],6,FALSE)</f>
        <v>25</v>
      </c>
    </row>
    <row r="1331" spans="1:17" x14ac:dyDescent="0.3">
      <c r="A1331" s="10" t="s">
        <v>1040</v>
      </c>
      <c r="B1331" t="str">
        <f>VLOOKUP(A1331,'Customer Names'!A1330:E3665,5,FALSE)</f>
        <v>Koehlinger</v>
      </c>
      <c r="C1331">
        <f>VLOOKUP(A1331,'Medical Examinations'!A1330:J3665,2,FALSE)</f>
        <v>25.96</v>
      </c>
      <c r="D1331">
        <f>VLOOKUP(A1331,'Medical Examinations'!A1330:J3665,4,FALSE)</f>
        <v>4.68</v>
      </c>
      <c r="E1331" t="str">
        <f>VLOOKUP(A1331,'Medical Examinations'!A1330:J3665,6,FALSE)</f>
        <v>Yes</v>
      </c>
      <c r="F1331" t="str">
        <f>VLOOKUP(A1331,'Medical Examinations'!A1330:K3665,7,FALSE)</f>
        <v>No</v>
      </c>
      <c r="G1331" t="str">
        <f>VLOOKUP(A1331,'Medical Examinations'!A1330:L3665,8,FALSE)</f>
        <v>Yes</v>
      </c>
      <c r="H1331">
        <f>VLOOKUP(A1331,'Medical Examinations'!A1330:M3665,9,FALSE)</f>
        <v>1</v>
      </c>
      <c r="I1331" t="str">
        <f>VLOOKUP(A1331,'Medical Examinations'!A1330:N3665,10,FALSE)</f>
        <v>No</v>
      </c>
      <c r="J1331" t="str">
        <f>VLOOKUP(A1331,'Medical Examinations'!A1330:O3665,3,FALSE)</f>
        <v>Over Weight</v>
      </c>
      <c r="K1331" t="str">
        <f>VLOOKUP(A1331,'Medical Examinations'!A1330:P3665,5,FALSE)</f>
        <v>Normal</v>
      </c>
      <c r="L1331" t="str">
        <f>VLOOKUP(A1331,Table1[#All],5,FALSE)</f>
        <v>08-Jun-1983</v>
      </c>
      <c r="M1331" s="16">
        <f>VLOOKUP(A1331,Table1[#All],8,FALSE)</f>
        <v>8179.51</v>
      </c>
      <c r="N1331" t="str">
        <f>VLOOKUP(A1331,Table1[#All],9,FALSE)</f>
        <v>tier - 2</v>
      </c>
      <c r="O1331" t="str">
        <f>VLOOKUP(A1331,Table1[#All],10,FALSE)</f>
        <v>tier - 2</v>
      </c>
      <c r="P1331" t="str">
        <f>VLOOKUP(A1331,Table1[#All],12,FALSE)</f>
        <v>R1020</v>
      </c>
      <c r="Q1331">
        <f>VLOOKUP(A1331,Table1[#All],6,FALSE)</f>
        <v>40</v>
      </c>
    </row>
    <row r="1332" spans="1:17" x14ac:dyDescent="0.3">
      <c r="A1332" s="10" t="s">
        <v>1039</v>
      </c>
      <c r="B1332" t="str">
        <f>VLOOKUP(A1332,'Customer Names'!A1331:E3666,5,FALSE)</f>
        <v>Pielechaty</v>
      </c>
      <c r="C1332">
        <f>VLOOKUP(A1332,'Medical Examinations'!A1331:J3666,2,FALSE)</f>
        <v>17.68</v>
      </c>
      <c r="D1332">
        <f>VLOOKUP(A1332,'Medical Examinations'!A1331:J3666,4,FALSE)</f>
        <v>8.57</v>
      </c>
      <c r="E1332" t="str">
        <f>VLOOKUP(A1332,'Medical Examinations'!A1331:J3666,6,FALSE)</f>
        <v>Yes</v>
      </c>
      <c r="F1332" t="str">
        <f>VLOOKUP(A1332,'Medical Examinations'!A1331:K3666,7,FALSE)</f>
        <v>No</v>
      </c>
      <c r="G1332" t="str">
        <f>VLOOKUP(A1332,'Medical Examinations'!A1331:L3666,8,FALSE)</f>
        <v>Yes</v>
      </c>
      <c r="H1332">
        <f>VLOOKUP(A1332,'Medical Examinations'!A1331:M3666,9,FALSE)</f>
        <v>1</v>
      </c>
      <c r="I1332" t="str">
        <f>VLOOKUP(A1332,'Medical Examinations'!A1331:N3666,10,FALSE)</f>
        <v>No</v>
      </c>
      <c r="J1332" t="str">
        <f>VLOOKUP(A1332,'Medical Examinations'!A1331:O3666,3,FALSE)</f>
        <v>Under Weight</v>
      </c>
      <c r="K1332" t="str">
        <f>VLOOKUP(A1332,'Medical Examinations'!A1331:P3666,5,FALSE)</f>
        <v>Diabetes</v>
      </c>
      <c r="L1332" t="str">
        <f>VLOOKUP(A1332,Table1[#All],5,FALSE)</f>
        <v>05-Nov-1963</v>
      </c>
      <c r="M1332" s="16">
        <f>VLOOKUP(A1332,Table1[#All],8,FALSE)</f>
        <v>8177.9</v>
      </c>
      <c r="N1332" t="str">
        <f>VLOOKUP(A1332,Table1[#All],9,FALSE)</f>
        <v>tier - 3</v>
      </c>
      <c r="O1332" t="str">
        <f>VLOOKUP(A1332,Table1[#All],10,FALSE)</f>
        <v>tier - 1</v>
      </c>
      <c r="P1332" t="str">
        <f>VLOOKUP(A1332,Table1[#All],12,FALSE)</f>
        <v>R1013</v>
      </c>
      <c r="Q1332">
        <f>VLOOKUP(A1332,Table1[#All],6,FALSE)</f>
        <v>59</v>
      </c>
    </row>
    <row r="1333" spans="1:17" x14ac:dyDescent="0.3">
      <c r="A1333" s="10" t="s">
        <v>1038</v>
      </c>
      <c r="B1333" t="str">
        <f>VLOOKUP(A1333,'Customer Names'!A1332:E3667,5,FALSE)</f>
        <v>Korhonen</v>
      </c>
      <c r="C1333">
        <f>VLOOKUP(A1333,'Medical Examinations'!A1332:J3667,2,FALSE)</f>
        <v>30.875</v>
      </c>
      <c r="D1333">
        <f>VLOOKUP(A1333,'Medical Examinations'!A1332:J3667,4,FALSE)</f>
        <v>4.0999999999999996</v>
      </c>
      <c r="E1333" t="str">
        <f>VLOOKUP(A1333,'Medical Examinations'!A1332:J3667,6,FALSE)</f>
        <v>No</v>
      </c>
      <c r="F1333" t="str">
        <f>VLOOKUP(A1333,'Medical Examinations'!A1332:K3667,7,FALSE)</f>
        <v>No</v>
      </c>
      <c r="G1333" t="str">
        <f>VLOOKUP(A1333,'Medical Examinations'!A1332:L3667,8,FALSE)</f>
        <v>No</v>
      </c>
      <c r="H1333">
        <f>VLOOKUP(A1333,'Medical Examinations'!A1332:M3667,9,FALSE)</f>
        <v>0</v>
      </c>
      <c r="I1333" t="str">
        <f>VLOOKUP(A1333,'Medical Examinations'!A1332:N3667,10,FALSE)</f>
        <v>No</v>
      </c>
      <c r="J1333" t="str">
        <f>VLOOKUP(A1333,'Medical Examinations'!A1332:O3667,3,FALSE)</f>
        <v>Obesity</v>
      </c>
      <c r="K1333" t="str">
        <f>VLOOKUP(A1333,'Medical Examinations'!A1332:P3667,5,FALSE)</f>
        <v>Normal</v>
      </c>
      <c r="L1333" t="str">
        <f>VLOOKUP(A1333,Table1[#All],5,FALSE)</f>
        <v>28-Jun-1982</v>
      </c>
      <c r="M1333" s="16">
        <f>VLOOKUP(A1333,Table1[#All],8,FALSE)</f>
        <v>8162.72</v>
      </c>
      <c r="N1333" t="str">
        <f>VLOOKUP(A1333,Table1[#All],9,FALSE)</f>
        <v>tier - 3</v>
      </c>
      <c r="O1333" t="str">
        <f>VLOOKUP(A1333,Table1[#All],10,FALSE)</f>
        <v>tier - 3</v>
      </c>
      <c r="P1333" t="str">
        <f>VLOOKUP(A1333,Table1[#All],12,FALSE)</f>
        <v>R1012</v>
      </c>
      <c r="Q1333">
        <f>VLOOKUP(A1333,Table1[#All],6,FALSE)</f>
        <v>40</v>
      </c>
    </row>
    <row r="1334" spans="1:17" x14ac:dyDescent="0.3">
      <c r="A1334" s="10" t="s">
        <v>1037</v>
      </c>
      <c r="B1334" t="str">
        <f>VLOOKUP(A1334,'Customer Names'!A1333:E3668,5,FALSE)</f>
        <v>Kehr</v>
      </c>
      <c r="C1334">
        <f>VLOOKUP(A1334,'Medical Examinations'!A1333:J3668,2,FALSE)</f>
        <v>30.81</v>
      </c>
      <c r="D1334">
        <f>VLOOKUP(A1334,'Medical Examinations'!A1333:J3668,4,FALSE)</f>
        <v>4.49</v>
      </c>
      <c r="E1334" t="str">
        <f>VLOOKUP(A1334,'Medical Examinations'!A1333:J3668,6,FALSE)</f>
        <v>No</v>
      </c>
      <c r="F1334" t="str">
        <f>VLOOKUP(A1334,'Medical Examinations'!A1333:K3668,7,FALSE)</f>
        <v>No</v>
      </c>
      <c r="G1334" t="str">
        <f>VLOOKUP(A1334,'Medical Examinations'!A1333:L3668,8,FALSE)</f>
        <v>No</v>
      </c>
      <c r="H1334">
        <f>VLOOKUP(A1334,'Medical Examinations'!A1333:M3668,9,FALSE)</f>
        <v>0</v>
      </c>
      <c r="I1334" t="str">
        <f>VLOOKUP(A1334,'Medical Examinations'!A1333:N3668,10,FALSE)</f>
        <v>No</v>
      </c>
      <c r="J1334" t="str">
        <f>VLOOKUP(A1334,'Medical Examinations'!A1333:O3668,3,FALSE)</f>
        <v>Obesity</v>
      </c>
      <c r="K1334" t="str">
        <f>VLOOKUP(A1334,'Medical Examinations'!A1333:P3668,5,FALSE)</f>
        <v>Normal</v>
      </c>
      <c r="L1334" t="str">
        <f>VLOOKUP(A1334,Table1[#All],5,FALSE)</f>
        <v>21-Jun-1990</v>
      </c>
      <c r="M1334" s="16">
        <f>VLOOKUP(A1334,Table1[#All],8,FALSE)</f>
        <v>8157.92</v>
      </c>
      <c r="N1334" t="str">
        <f>VLOOKUP(A1334,Table1[#All],9,FALSE)</f>
        <v>tier - 2</v>
      </c>
      <c r="O1334" t="str">
        <f>VLOOKUP(A1334,Table1[#All],10,FALSE)</f>
        <v>tier - 3</v>
      </c>
      <c r="P1334" t="str">
        <f>VLOOKUP(A1334,Table1[#All],12,FALSE)</f>
        <v>R1025</v>
      </c>
      <c r="Q1334">
        <f>VLOOKUP(A1334,Table1[#All],6,FALSE)</f>
        <v>32</v>
      </c>
    </row>
    <row r="1335" spans="1:17" x14ac:dyDescent="0.3">
      <c r="A1335" s="10" t="s">
        <v>1036</v>
      </c>
      <c r="B1335" t="str">
        <f>VLOOKUP(A1335,'Customer Names'!A1334:E3669,5,FALSE)</f>
        <v>Montagna</v>
      </c>
      <c r="C1335">
        <f>VLOOKUP(A1335,'Medical Examinations'!A1334:J3669,2,FALSE)</f>
        <v>36.85</v>
      </c>
      <c r="D1335">
        <f>VLOOKUP(A1335,'Medical Examinations'!A1334:J3669,4,FALSE)</f>
        <v>8.8000000000000007</v>
      </c>
      <c r="E1335" t="str">
        <f>VLOOKUP(A1335,'Medical Examinations'!A1334:J3669,6,FALSE)</f>
        <v>No</v>
      </c>
      <c r="F1335" t="str">
        <f>VLOOKUP(A1335,'Medical Examinations'!A1334:K3669,7,FALSE)</f>
        <v>No</v>
      </c>
      <c r="G1335" t="str">
        <f>VLOOKUP(A1335,'Medical Examinations'!A1334:L3669,8,FALSE)</f>
        <v>No</v>
      </c>
      <c r="H1335">
        <f>VLOOKUP(A1335,'Medical Examinations'!A1334:M3669,9,FALSE)</f>
        <v>2</v>
      </c>
      <c r="I1335" t="str">
        <f>VLOOKUP(A1335,'Medical Examinations'!A1334:N3669,10,FALSE)</f>
        <v>No</v>
      </c>
      <c r="J1335" t="str">
        <f>VLOOKUP(A1335,'Medical Examinations'!A1334:O3669,3,FALSE)</f>
        <v>Obesity</v>
      </c>
      <c r="K1335" t="str">
        <f>VLOOKUP(A1335,'Medical Examinations'!A1334:P3669,5,FALSE)</f>
        <v>Diabetes</v>
      </c>
      <c r="L1335" t="str">
        <f>VLOOKUP(A1335,Table1[#All],5,FALSE)</f>
        <v>03-Sep-1973</v>
      </c>
      <c r="M1335" s="16">
        <f>VLOOKUP(A1335,Table1[#All],8,FALSE)</f>
        <v>8125.78</v>
      </c>
      <c r="N1335" t="str">
        <f>VLOOKUP(A1335,Table1[#All],9,FALSE)</f>
        <v>tier - 2</v>
      </c>
      <c r="O1335" t="str">
        <f>VLOOKUP(A1335,Table1[#All],10,FALSE)</f>
        <v>tier - 2</v>
      </c>
      <c r="P1335" t="str">
        <f>VLOOKUP(A1335,Table1[#All],12,FALSE)</f>
        <v>R1013</v>
      </c>
      <c r="Q1335">
        <f>VLOOKUP(A1335,Table1[#All],6,FALSE)</f>
        <v>49</v>
      </c>
    </row>
    <row r="1336" spans="1:17" x14ac:dyDescent="0.3">
      <c r="A1336" s="10" t="s">
        <v>1035</v>
      </c>
      <c r="B1336" t="str">
        <f>VLOOKUP(A1336,'Customer Names'!A1335:E3670,5,FALSE)</f>
        <v>M√ºller</v>
      </c>
      <c r="C1336">
        <f>VLOOKUP(A1336,'Medical Examinations'!A1335:J3670,2,FALSE)</f>
        <v>35.86</v>
      </c>
      <c r="D1336">
        <f>VLOOKUP(A1336,'Medical Examinations'!A1335:J3670,4,FALSE)</f>
        <v>7.93</v>
      </c>
      <c r="E1336" t="str">
        <f>VLOOKUP(A1336,'Medical Examinations'!A1335:J3670,6,FALSE)</f>
        <v>No</v>
      </c>
      <c r="F1336" t="str">
        <f>VLOOKUP(A1336,'Medical Examinations'!A1335:K3670,7,FALSE)</f>
        <v>No</v>
      </c>
      <c r="G1336" t="str">
        <f>VLOOKUP(A1336,'Medical Examinations'!A1335:L3670,8,FALSE)</f>
        <v>No</v>
      </c>
      <c r="H1336">
        <f>VLOOKUP(A1336,'Medical Examinations'!A1335:M3670,9,FALSE)</f>
        <v>2</v>
      </c>
      <c r="I1336" t="str">
        <f>VLOOKUP(A1336,'Medical Examinations'!A1335:N3670,10,FALSE)</f>
        <v>No</v>
      </c>
      <c r="J1336" t="str">
        <f>VLOOKUP(A1336,'Medical Examinations'!A1335:O3670,3,FALSE)</f>
        <v>Obesity</v>
      </c>
      <c r="K1336" t="str">
        <f>VLOOKUP(A1336,'Medical Examinations'!A1335:P3670,5,FALSE)</f>
        <v>Diabetes</v>
      </c>
      <c r="L1336" t="str">
        <f>VLOOKUP(A1336,Table1[#All],5,FALSE)</f>
        <v>30-Aug-1973</v>
      </c>
      <c r="M1336" s="16">
        <f>VLOOKUP(A1336,Table1[#All],8,FALSE)</f>
        <v>8124.41</v>
      </c>
      <c r="N1336" t="str">
        <f>VLOOKUP(A1336,Table1[#All],9,FALSE)</f>
        <v>tier - 3</v>
      </c>
      <c r="O1336" t="str">
        <f>VLOOKUP(A1336,Table1[#All],10,FALSE)</f>
        <v>tier - 1</v>
      </c>
      <c r="P1336" t="str">
        <f>VLOOKUP(A1336,Table1[#All],12,FALSE)</f>
        <v>R1013</v>
      </c>
      <c r="Q1336">
        <f>VLOOKUP(A1336,Table1[#All],6,FALSE)</f>
        <v>49</v>
      </c>
    </row>
    <row r="1337" spans="1:17" x14ac:dyDescent="0.3">
      <c r="A1337" s="10" t="s">
        <v>1034</v>
      </c>
      <c r="B1337" t="str">
        <f>VLOOKUP(A1337,'Customer Names'!A1336:E3671,5,FALSE)</f>
        <v>Baker</v>
      </c>
      <c r="C1337">
        <f>VLOOKUP(A1337,'Medical Examinations'!A1336:J3671,2,FALSE)</f>
        <v>30.3</v>
      </c>
      <c r="D1337">
        <f>VLOOKUP(A1337,'Medical Examinations'!A1336:J3671,4,FALSE)</f>
        <v>9.4499999999999993</v>
      </c>
      <c r="E1337" t="str">
        <f>VLOOKUP(A1337,'Medical Examinations'!A1336:J3671,6,FALSE)</f>
        <v>No</v>
      </c>
      <c r="F1337" t="str">
        <f>VLOOKUP(A1337,'Medical Examinations'!A1336:K3671,7,FALSE)</f>
        <v>No</v>
      </c>
      <c r="G1337" t="str">
        <f>VLOOKUP(A1337,'Medical Examinations'!A1336:L3671,8,FALSE)</f>
        <v>No</v>
      </c>
      <c r="H1337">
        <f>VLOOKUP(A1337,'Medical Examinations'!A1336:M3671,9,FALSE)</f>
        <v>2</v>
      </c>
      <c r="I1337" t="str">
        <f>VLOOKUP(A1337,'Medical Examinations'!A1336:N3671,10,FALSE)</f>
        <v>No</v>
      </c>
      <c r="J1337" t="str">
        <f>VLOOKUP(A1337,'Medical Examinations'!A1336:O3671,3,FALSE)</f>
        <v>Obesity</v>
      </c>
      <c r="K1337" t="str">
        <f>VLOOKUP(A1337,'Medical Examinations'!A1336:P3671,5,FALSE)</f>
        <v>Diabetes</v>
      </c>
      <c r="L1337" t="str">
        <f>VLOOKUP(A1337,Table1[#All],5,FALSE)</f>
        <v>16-Dec-1973</v>
      </c>
      <c r="M1337" s="16">
        <f>VLOOKUP(A1337,Table1[#All],8,FALSE)</f>
        <v>8116.68</v>
      </c>
      <c r="N1337" t="str">
        <f>VLOOKUP(A1337,Table1[#All],9,FALSE)</f>
        <v>tier - 3</v>
      </c>
      <c r="O1337" t="str">
        <f>VLOOKUP(A1337,Table1[#All],10,FALSE)</f>
        <v>tier - 1</v>
      </c>
      <c r="P1337" t="str">
        <f>VLOOKUP(A1337,Table1[#All],12,FALSE)</f>
        <v>R1011</v>
      </c>
      <c r="Q1337">
        <f>VLOOKUP(A1337,Table1[#All],6,FALSE)</f>
        <v>49</v>
      </c>
    </row>
    <row r="1338" spans="1:17" x14ac:dyDescent="0.3">
      <c r="A1338" s="10" t="s">
        <v>1033</v>
      </c>
      <c r="B1338" t="str">
        <f>VLOOKUP(A1338,'Customer Names'!A1337:E3672,5,FALSE)</f>
        <v>Sidebottom</v>
      </c>
      <c r="C1338">
        <f>VLOOKUP(A1338,'Medical Examinations'!A1337:J3672,2,FALSE)</f>
        <v>32.015000000000001</v>
      </c>
      <c r="D1338">
        <f>VLOOKUP(A1338,'Medical Examinations'!A1337:J3672,4,FALSE)</f>
        <v>7.67</v>
      </c>
      <c r="E1338" t="str">
        <f>VLOOKUP(A1338,'Medical Examinations'!A1337:J3672,6,FALSE)</f>
        <v>No</v>
      </c>
      <c r="F1338" t="str">
        <f>VLOOKUP(A1338,'Medical Examinations'!A1337:K3672,7,FALSE)</f>
        <v>No</v>
      </c>
      <c r="G1338" t="str">
        <f>VLOOKUP(A1338,'Medical Examinations'!A1337:L3672,8,FALSE)</f>
        <v>No</v>
      </c>
      <c r="H1338">
        <f>VLOOKUP(A1338,'Medical Examinations'!A1337:M3672,9,FALSE)</f>
        <v>0</v>
      </c>
      <c r="I1338" t="str">
        <f>VLOOKUP(A1338,'Medical Examinations'!A1337:N3672,10,FALSE)</f>
        <v>No</v>
      </c>
      <c r="J1338" t="str">
        <f>VLOOKUP(A1338,'Medical Examinations'!A1337:O3672,3,FALSE)</f>
        <v>Obesity</v>
      </c>
      <c r="K1338" t="str">
        <f>VLOOKUP(A1338,'Medical Examinations'!A1337:P3672,5,FALSE)</f>
        <v>Diabetes</v>
      </c>
      <c r="L1338" t="str">
        <f>VLOOKUP(A1338,Table1[#All],5,FALSE)</f>
        <v>01-Sep-1978</v>
      </c>
      <c r="M1338" s="16">
        <f>VLOOKUP(A1338,Table1[#All],8,FALSE)</f>
        <v>8116.27</v>
      </c>
      <c r="N1338" t="str">
        <f>VLOOKUP(A1338,Table1[#All],9,FALSE)</f>
        <v>tier - 3</v>
      </c>
      <c r="O1338" t="str">
        <f>VLOOKUP(A1338,Table1[#All],10,FALSE)</f>
        <v>tier - 1</v>
      </c>
      <c r="P1338" t="str">
        <f>VLOOKUP(A1338,Table1[#All],12,FALSE)</f>
        <v>R1012</v>
      </c>
      <c r="Q1338">
        <f>VLOOKUP(A1338,Table1[#All],6,FALSE)</f>
        <v>44</v>
      </c>
    </row>
    <row r="1339" spans="1:17" x14ac:dyDescent="0.3">
      <c r="A1339" s="10" t="s">
        <v>1032</v>
      </c>
      <c r="B1339" t="str">
        <f>VLOOKUP(A1339,'Customer Names'!A1338:E3673,5,FALSE)</f>
        <v>Johnson</v>
      </c>
      <c r="C1339">
        <f>VLOOKUP(A1339,'Medical Examinations'!A1338:J3673,2,FALSE)</f>
        <v>25.06</v>
      </c>
      <c r="D1339">
        <f>VLOOKUP(A1339,'Medical Examinations'!A1338:J3673,4,FALSE)</f>
        <v>10.53</v>
      </c>
      <c r="E1339" t="str">
        <f>VLOOKUP(A1339,'Medical Examinations'!A1338:J3673,6,FALSE)</f>
        <v>No</v>
      </c>
      <c r="F1339" t="str">
        <f>VLOOKUP(A1339,'Medical Examinations'!A1338:K3673,7,FALSE)</f>
        <v>No</v>
      </c>
      <c r="G1339" t="str">
        <f>VLOOKUP(A1339,'Medical Examinations'!A1338:L3673,8,FALSE)</f>
        <v>No</v>
      </c>
      <c r="H1339">
        <f>VLOOKUP(A1339,'Medical Examinations'!A1338:M3673,9,FALSE)</f>
        <v>2</v>
      </c>
      <c r="I1339" t="str">
        <f>VLOOKUP(A1339,'Medical Examinations'!A1338:N3673,10,FALSE)</f>
        <v>No</v>
      </c>
      <c r="J1339" t="str">
        <f>VLOOKUP(A1339,'Medical Examinations'!A1338:O3673,3,FALSE)</f>
        <v>Over Weight</v>
      </c>
      <c r="K1339" t="str">
        <f>VLOOKUP(A1339,'Medical Examinations'!A1338:P3673,5,FALSE)</f>
        <v>Diabetes</v>
      </c>
      <c r="L1339" t="str">
        <f>VLOOKUP(A1339,Table1[#All],5,FALSE)</f>
        <v>11-Oct-1973</v>
      </c>
      <c r="M1339" s="16">
        <f>VLOOKUP(A1339,Table1[#All],8,FALSE)</f>
        <v>8112.59</v>
      </c>
      <c r="N1339" t="str">
        <f>VLOOKUP(A1339,Table1[#All],9,FALSE)</f>
        <v>tier - 2</v>
      </c>
      <c r="O1339" t="str">
        <f>VLOOKUP(A1339,Table1[#All],10,FALSE)</f>
        <v>tier - 2</v>
      </c>
      <c r="P1339" t="str">
        <f>VLOOKUP(A1339,Table1[#All],12,FALSE)</f>
        <v>R1013</v>
      </c>
      <c r="Q1339">
        <f>VLOOKUP(A1339,Table1[#All],6,FALSE)</f>
        <v>49</v>
      </c>
    </row>
    <row r="1340" spans="1:17" x14ac:dyDescent="0.3">
      <c r="A1340" s="10" t="s">
        <v>1031</v>
      </c>
      <c r="B1340" t="str">
        <f>VLOOKUP(A1340,'Customer Names'!A1339:E3674,5,FALSE)</f>
        <v>Morris</v>
      </c>
      <c r="C1340">
        <f>VLOOKUP(A1340,'Medical Examinations'!A1339:J3674,2,FALSE)</f>
        <v>18.829999999999998</v>
      </c>
      <c r="D1340">
        <f>VLOOKUP(A1340,'Medical Examinations'!A1339:J3674,4,FALSE)</f>
        <v>10.08</v>
      </c>
      <c r="E1340" t="str">
        <f>VLOOKUP(A1340,'Medical Examinations'!A1339:J3674,6,FALSE)</f>
        <v>Yes</v>
      </c>
      <c r="F1340" t="str">
        <f>VLOOKUP(A1340,'Medical Examinations'!A1339:K3674,7,FALSE)</f>
        <v>No</v>
      </c>
      <c r="G1340" t="str">
        <f>VLOOKUP(A1340,'Medical Examinations'!A1339:L3674,8,FALSE)</f>
        <v>No</v>
      </c>
      <c r="H1340">
        <f>VLOOKUP(A1340,'Medical Examinations'!A1339:M3674,9,FALSE)</f>
        <v>0</v>
      </c>
      <c r="I1340" t="str">
        <f>VLOOKUP(A1340,'Medical Examinations'!A1339:N3674,10,FALSE)</f>
        <v>No</v>
      </c>
      <c r="J1340" t="str">
        <f>VLOOKUP(A1340,'Medical Examinations'!A1339:O3674,3,FALSE)</f>
        <v>Normal Weight</v>
      </c>
      <c r="K1340" t="str">
        <f>VLOOKUP(A1340,'Medical Examinations'!A1339:P3674,5,FALSE)</f>
        <v>Diabetes</v>
      </c>
      <c r="L1340" t="str">
        <f>VLOOKUP(A1340,Table1[#All],5,FALSE)</f>
        <v>10-Jun-1967</v>
      </c>
      <c r="M1340" s="16">
        <f>VLOOKUP(A1340,Table1[#All],8,FALSE)</f>
        <v>8091.3</v>
      </c>
      <c r="N1340" t="str">
        <f>VLOOKUP(A1340,Table1[#All],9,FALSE)</f>
        <v>tier - 3</v>
      </c>
      <c r="O1340" t="str">
        <f>VLOOKUP(A1340,Table1[#All],10,FALSE)</f>
        <v>tier - 1</v>
      </c>
      <c r="P1340" t="str">
        <f>VLOOKUP(A1340,Table1[#All],12,FALSE)</f>
        <v>R1012</v>
      </c>
      <c r="Q1340">
        <f>VLOOKUP(A1340,Table1[#All],6,FALSE)</f>
        <v>55</v>
      </c>
    </row>
    <row r="1341" spans="1:17" x14ac:dyDescent="0.3">
      <c r="A1341" s="10" t="s">
        <v>1030</v>
      </c>
      <c r="B1341" t="str">
        <f>VLOOKUP(A1341,'Customer Names'!A1340:E3675,5,FALSE)</f>
        <v>Chaisson</v>
      </c>
      <c r="C1341">
        <f>VLOOKUP(A1341,'Medical Examinations'!A1340:J3675,2,FALSE)</f>
        <v>47.52</v>
      </c>
      <c r="D1341">
        <f>VLOOKUP(A1341,'Medical Examinations'!A1340:J3675,4,FALSE)</f>
        <v>11.39</v>
      </c>
      <c r="E1341" t="str">
        <f>VLOOKUP(A1341,'Medical Examinations'!A1340:J3675,6,FALSE)</f>
        <v>Yes</v>
      </c>
      <c r="F1341" t="str">
        <f>VLOOKUP(A1341,'Medical Examinations'!A1340:K3675,7,FALSE)</f>
        <v>No</v>
      </c>
      <c r="G1341" t="str">
        <f>VLOOKUP(A1341,'Medical Examinations'!A1340:L3675,8,FALSE)</f>
        <v>No</v>
      </c>
      <c r="H1341">
        <f>VLOOKUP(A1341,'Medical Examinations'!A1340:M3675,9,FALSE)</f>
        <v>1</v>
      </c>
      <c r="I1341" t="str">
        <f>VLOOKUP(A1341,'Medical Examinations'!A1340:N3675,10,FALSE)</f>
        <v>No</v>
      </c>
      <c r="J1341" t="str">
        <f>VLOOKUP(A1341,'Medical Examinations'!A1340:O3675,3,FALSE)</f>
        <v>Obesity</v>
      </c>
      <c r="K1341" t="str">
        <f>VLOOKUP(A1341,'Medical Examinations'!A1340:P3675,5,FALSE)</f>
        <v>Diabetes</v>
      </c>
      <c r="L1341" t="str">
        <f>VLOOKUP(A1341,Table1[#All],5,FALSE)</f>
        <v>21-Dec-1975</v>
      </c>
      <c r="M1341" s="16">
        <f>VLOOKUP(A1341,Table1[#All],8,FALSE)</f>
        <v>8083.92</v>
      </c>
      <c r="N1341" t="str">
        <f>VLOOKUP(A1341,Table1[#All],9,FALSE)</f>
        <v>tier - 3</v>
      </c>
      <c r="O1341" t="str">
        <f>VLOOKUP(A1341,Table1[#All],10,FALSE)</f>
        <v>tier - 3</v>
      </c>
      <c r="P1341" t="str">
        <f>VLOOKUP(A1341,Table1[#All],12,FALSE)</f>
        <v>R1013</v>
      </c>
      <c r="Q1341">
        <f>VLOOKUP(A1341,Table1[#All],6,FALSE)</f>
        <v>47</v>
      </c>
    </row>
    <row r="1342" spans="1:17" x14ac:dyDescent="0.3">
      <c r="A1342" s="10" t="s">
        <v>1029</v>
      </c>
      <c r="B1342" t="str">
        <f>VLOOKUP(A1342,'Customer Names'!A1341:E3676,5,FALSE)</f>
        <v>Pigott</v>
      </c>
      <c r="C1342">
        <f>VLOOKUP(A1342,'Medical Examinations'!A1341:J3676,2,FALSE)</f>
        <v>37.82</v>
      </c>
      <c r="D1342">
        <f>VLOOKUP(A1342,'Medical Examinations'!A1341:J3676,4,FALSE)</f>
        <v>6.36</v>
      </c>
      <c r="E1342" t="str">
        <f>VLOOKUP(A1342,'Medical Examinations'!A1341:J3676,6,FALSE)</f>
        <v>No</v>
      </c>
      <c r="F1342" t="str">
        <f>VLOOKUP(A1342,'Medical Examinations'!A1341:K3676,7,FALSE)</f>
        <v>No</v>
      </c>
      <c r="G1342" t="str">
        <f>VLOOKUP(A1342,'Medical Examinations'!A1341:L3676,8,FALSE)</f>
        <v>No</v>
      </c>
      <c r="H1342">
        <f>VLOOKUP(A1342,'Medical Examinations'!A1341:M3676,9,FALSE)</f>
        <v>0</v>
      </c>
      <c r="I1342" t="str">
        <f>VLOOKUP(A1342,'Medical Examinations'!A1341:N3676,10,FALSE)</f>
        <v>No</v>
      </c>
      <c r="J1342" t="str">
        <f>VLOOKUP(A1342,'Medical Examinations'!A1341:O3676,3,FALSE)</f>
        <v>Obesity</v>
      </c>
      <c r="K1342" t="str">
        <f>VLOOKUP(A1342,'Medical Examinations'!A1341:P3676,5,FALSE)</f>
        <v>Prediabetes</v>
      </c>
      <c r="L1342" t="str">
        <f>VLOOKUP(A1342,Table1[#All],5,FALSE)</f>
        <v>12-Oct-1994</v>
      </c>
      <c r="M1342" s="16">
        <f>VLOOKUP(A1342,Table1[#All],8,FALSE)</f>
        <v>8081.74</v>
      </c>
      <c r="N1342" t="str">
        <f>VLOOKUP(A1342,Table1[#All],9,FALSE)</f>
        <v>tier - 2</v>
      </c>
      <c r="O1342" t="str">
        <f>VLOOKUP(A1342,Table1[#All],10,FALSE)</f>
        <v>tier - 2</v>
      </c>
      <c r="P1342" t="str">
        <f>VLOOKUP(A1342,Table1[#All],12,FALSE)</f>
        <v>R1026</v>
      </c>
      <c r="Q1342">
        <f>VLOOKUP(A1342,Table1[#All],6,FALSE)</f>
        <v>28</v>
      </c>
    </row>
    <row r="1343" spans="1:17" x14ac:dyDescent="0.3">
      <c r="A1343" s="10" t="s">
        <v>1028</v>
      </c>
      <c r="B1343" t="str">
        <f>VLOOKUP(A1343,'Customer Names'!A1342:E3677,5,FALSE)</f>
        <v>Cochrane</v>
      </c>
      <c r="C1343">
        <f>VLOOKUP(A1343,'Medical Examinations'!A1342:J3677,2,FALSE)</f>
        <v>44.16</v>
      </c>
      <c r="D1343">
        <f>VLOOKUP(A1343,'Medical Examinations'!A1342:J3677,4,FALSE)</f>
        <v>5.31</v>
      </c>
      <c r="E1343" t="str">
        <f>VLOOKUP(A1343,'Medical Examinations'!A1342:J3677,6,FALSE)</f>
        <v>Yes</v>
      </c>
      <c r="F1343" t="str">
        <f>VLOOKUP(A1343,'Medical Examinations'!A1342:K3677,7,FALSE)</f>
        <v>No</v>
      </c>
      <c r="G1343" t="str">
        <f>VLOOKUP(A1343,'Medical Examinations'!A1342:L3677,8,FALSE)</f>
        <v>No</v>
      </c>
      <c r="H1343">
        <f>VLOOKUP(A1343,'Medical Examinations'!A1342:M3677,9,FALSE)</f>
        <v>0</v>
      </c>
      <c r="I1343" t="str">
        <f>VLOOKUP(A1343,'Medical Examinations'!A1342:N3677,10,FALSE)</f>
        <v>No</v>
      </c>
      <c r="J1343" t="str">
        <f>VLOOKUP(A1343,'Medical Examinations'!A1342:O3677,3,FALSE)</f>
        <v>Obesity</v>
      </c>
      <c r="K1343" t="str">
        <f>VLOOKUP(A1343,'Medical Examinations'!A1342:P3677,5,FALSE)</f>
        <v>Normal</v>
      </c>
      <c r="L1343" t="str">
        <f>VLOOKUP(A1343,Table1[#All],5,FALSE)</f>
        <v>28-Aug-2001</v>
      </c>
      <c r="M1343" s="16">
        <f>VLOOKUP(A1343,Table1[#All],8,FALSE)</f>
        <v>8081.26</v>
      </c>
      <c r="N1343" t="str">
        <f>VLOOKUP(A1343,Table1[#All],9,FALSE)</f>
        <v>tier - 2</v>
      </c>
      <c r="O1343" t="str">
        <f>VLOOKUP(A1343,Table1[#All],10,FALSE)</f>
        <v>tier - 2</v>
      </c>
      <c r="P1343" t="str">
        <f>VLOOKUP(A1343,Table1[#All],12,FALSE)</f>
        <v>R1012</v>
      </c>
      <c r="Q1343">
        <f>VLOOKUP(A1343,Table1[#All],6,FALSE)</f>
        <v>21</v>
      </c>
    </row>
    <row r="1344" spans="1:17" x14ac:dyDescent="0.3">
      <c r="A1344" s="10" t="s">
        <v>1027</v>
      </c>
      <c r="B1344" t="str">
        <f>VLOOKUP(A1344,'Customer Names'!A1343:E3678,5,FALSE)</f>
        <v>Armitage</v>
      </c>
      <c r="C1344">
        <f>VLOOKUP(A1344,'Medical Examinations'!A1343:J3678,2,FALSE)</f>
        <v>37.049999999999997</v>
      </c>
      <c r="D1344">
        <f>VLOOKUP(A1344,'Medical Examinations'!A1343:J3678,4,FALSE)</f>
        <v>4.74</v>
      </c>
      <c r="E1344" t="str">
        <f>VLOOKUP(A1344,'Medical Examinations'!A1343:J3678,6,FALSE)</f>
        <v>No</v>
      </c>
      <c r="F1344" t="str">
        <f>VLOOKUP(A1344,'Medical Examinations'!A1343:K3678,7,FALSE)</f>
        <v>No</v>
      </c>
      <c r="G1344" t="str">
        <f>VLOOKUP(A1344,'Medical Examinations'!A1343:L3678,8,FALSE)</f>
        <v>Yes</v>
      </c>
      <c r="H1344">
        <f>VLOOKUP(A1344,'Medical Examinations'!A1343:M3678,9,FALSE)</f>
        <v>1</v>
      </c>
      <c r="I1344" t="str">
        <f>VLOOKUP(A1344,'Medical Examinations'!A1343:N3678,10,FALSE)</f>
        <v>No</v>
      </c>
      <c r="J1344" t="str">
        <f>VLOOKUP(A1344,'Medical Examinations'!A1343:O3678,3,FALSE)</f>
        <v>Obesity</v>
      </c>
      <c r="K1344" t="str">
        <f>VLOOKUP(A1344,'Medical Examinations'!A1343:P3678,5,FALSE)</f>
        <v>Normal</v>
      </c>
      <c r="L1344" t="str">
        <f>VLOOKUP(A1344,Table1[#All],5,FALSE)</f>
        <v>07-Nov-1993</v>
      </c>
      <c r="M1344" s="16">
        <f>VLOOKUP(A1344,Table1[#All],8,FALSE)</f>
        <v>8077.41</v>
      </c>
      <c r="N1344" t="str">
        <f>VLOOKUP(A1344,Table1[#All],9,FALSE)</f>
        <v>tier - 2</v>
      </c>
      <c r="O1344" t="str">
        <f>VLOOKUP(A1344,Table1[#All],10,FALSE)</f>
        <v>tier - 1</v>
      </c>
      <c r="P1344" t="str">
        <f>VLOOKUP(A1344,Table1[#All],12,FALSE)</f>
        <v>R1026</v>
      </c>
      <c r="Q1344">
        <f>VLOOKUP(A1344,Table1[#All],6,FALSE)</f>
        <v>29</v>
      </c>
    </row>
    <row r="1345" spans="1:17" x14ac:dyDescent="0.3">
      <c r="A1345" s="10" t="s">
        <v>1026</v>
      </c>
      <c r="B1345" t="str">
        <f>VLOOKUP(A1345,'Customer Names'!A1344:E3679,5,FALSE)</f>
        <v>Shen</v>
      </c>
      <c r="C1345">
        <f>VLOOKUP(A1345,'Medical Examinations'!A1344:J3679,2,FALSE)</f>
        <v>18.66</v>
      </c>
      <c r="D1345">
        <f>VLOOKUP(A1345,'Medical Examinations'!A1344:J3679,4,FALSE)</f>
        <v>11.35</v>
      </c>
      <c r="E1345" t="str">
        <f>VLOOKUP(A1345,'Medical Examinations'!A1344:J3679,6,FALSE)</f>
        <v>No</v>
      </c>
      <c r="F1345" t="str">
        <f>VLOOKUP(A1345,'Medical Examinations'!A1344:K3679,7,FALSE)</f>
        <v>No</v>
      </c>
      <c r="G1345" t="str">
        <f>VLOOKUP(A1345,'Medical Examinations'!A1344:L3679,8,FALSE)</f>
        <v>No</v>
      </c>
      <c r="H1345">
        <f>VLOOKUP(A1345,'Medical Examinations'!A1344:M3679,9,FALSE)</f>
        <v>0</v>
      </c>
      <c r="I1345" t="str">
        <f>VLOOKUP(A1345,'Medical Examinations'!A1344:N3679,10,FALSE)</f>
        <v>No</v>
      </c>
      <c r="J1345" t="str">
        <f>VLOOKUP(A1345,'Medical Examinations'!A1344:O3679,3,FALSE)</f>
        <v>Normal Weight</v>
      </c>
      <c r="K1345" t="str">
        <f>VLOOKUP(A1345,'Medical Examinations'!A1344:P3679,5,FALSE)</f>
        <v>Diabetes</v>
      </c>
      <c r="L1345" t="str">
        <f>VLOOKUP(A1345,Table1[#All],5,FALSE)</f>
        <v>21-Oct-1965</v>
      </c>
      <c r="M1345" s="16">
        <f>VLOOKUP(A1345,Table1[#All],8,FALSE)</f>
        <v>8071.57</v>
      </c>
      <c r="N1345" t="str">
        <f>VLOOKUP(A1345,Table1[#All],9,FALSE)</f>
        <v>tier - 3</v>
      </c>
      <c r="O1345" t="str">
        <f>VLOOKUP(A1345,Table1[#All],10,FALSE)</f>
        <v>tier - 1</v>
      </c>
      <c r="P1345" t="str">
        <f>VLOOKUP(A1345,Table1[#All],12,FALSE)</f>
        <v>R1011</v>
      </c>
      <c r="Q1345">
        <f>VLOOKUP(A1345,Table1[#All],6,FALSE)</f>
        <v>57</v>
      </c>
    </row>
    <row r="1346" spans="1:17" x14ac:dyDescent="0.3">
      <c r="A1346" s="10" t="s">
        <v>1025</v>
      </c>
      <c r="B1346" t="str">
        <f>VLOOKUP(A1346,'Customer Names'!A1345:E3680,5,FALSE)</f>
        <v>O'Kelly</v>
      </c>
      <c r="C1346">
        <f>VLOOKUP(A1346,'Medical Examinations'!A1345:J3680,2,FALSE)</f>
        <v>36.200000000000003</v>
      </c>
      <c r="D1346">
        <f>VLOOKUP(A1346,'Medical Examinations'!A1345:J3680,4,FALSE)</f>
        <v>6.81</v>
      </c>
      <c r="E1346" t="str">
        <f>VLOOKUP(A1346,'Medical Examinations'!A1345:J3680,6,FALSE)</f>
        <v>Yes</v>
      </c>
      <c r="F1346" t="str">
        <f>VLOOKUP(A1346,'Medical Examinations'!A1345:K3680,7,FALSE)</f>
        <v>No</v>
      </c>
      <c r="G1346" t="str">
        <f>VLOOKUP(A1346,'Medical Examinations'!A1345:L3680,8,FALSE)</f>
        <v>No</v>
      </c>
      <c r="H1346">
        <f>VLOOKUP(A1346,'Medical Examinations'!A1345:M3680,9,FALSE)</f>
        <v>1</v>
      </c>
      <c r="I1346" t="str">
        <f>VLOOKUP(A1346,'Medical Examinations'!A1345:N3680,10,FALSE)</f>
        <v>No</v>
      </c>
      <c r="J1346" t="str">
        <f>VLOOKUP(A1346,'Medical Examinations'!A1345:O3680,3,FALSE)</f>
        <v>Obesity</v>
      </c>
      <c r="K1346" t="str">
        <f>VLOOKUP(A1346,'Medical Examinations'!A1345:P3680,5,FALSE)</f>
        <v>Diabetes</v>
      </c>
      <c r="L1346" t="str">
        <f>VLOOKUP(A1346,Table1[#All],5,FALSE)</f>
        <v>15-Dec-1975</v>
      </c>
      <c r="M1346" s="16">
        <f>VLOOKUP(A1346,Table1[#All],8,FALSE)</f>
        <v>8068.19</v>
      </c>
      <c r="N1346" t="str">
        <f>VLOOKUP(A1346,Table1[#All],9,FALSE)</f>
        <v>tier - 3</v>
      </c>
      <c r="O1346" t="str">
        <f>VLOOKUP(A1346,Table1[#All],10,FALSE)</f>
        <v>tier - 2</v>
      </c>
      <c r="P1346" t="str">
        <f>VLOOKUP(A1346,Table1[#All],12,FALSE)</f>
        <v>R1011</v>
      </c>
      <c r="Q1346">
        <f>VLOOKUP(A1346,Table1[#All],6,FALSE)</f>
        <v>47</v>
      </c>
    </row>
    <row r="1347" spans="1:17" x14ac:dyDescent="0.3">
      <c r="A1347" s="10" t="s">
        <v>1024</v>
      </c>
      <c r="B1347" t="str">
        <f>VLOOKUP(A1347,'Customer Names'!A1346:E3681,5,FALSE)</f>
        <v>Huff</v>
      </c>
      <c r="C1347">
        <f>VLOOKUP(A1347,'Medical Examinations'!A1346:J3681,2,FALSE)</f>
        <v>18.87</v>
      </c>
      <c r="D1347">
        <f>VLOOKUP(A1347,'Medical Examinations'!A1346:J3681,4,FALSE)</f>
        <v>8.06</v>
      </c>
      <c r="E1347" t="str">
        <f>VLOOKUP(A1347,'Medical Examinations'!A1346:J3681,6,FALSE)</f>
        <v>No</v>
      </c>
      <c r="F1347" t="str">
        <f>VLOOKUP(A1347,'Medical Examinations'!A1346:K3681,7,FALSE)</f>
        <v>No</v>
      </c>
      <c r="G1347" t="str">
        <f>VLOOKUP(A1347,'Medical Examinations'!A1346:L3681,8,FALSE)</f>
        <v>No</v>
      </c>
      <c r="H1347">
        <f>VLOOKUP(A1347,'Medical Examinations'!A1346:M3681,9,FALSE)</f>
        <v>0</v>
      </c>
      <c r="I1347" t="str">
        <f>VLOOKUP(A1347,'Medical Examinations'!A1346:N3681,10,FALSE)</f>
        <v>No</v>
      </c>
      <c r="J1347" t="str">
        <f>VLOOKUP(A1347,'Medical Examinations'!A1346:O3681,3,FALSE)</f>
        <v>Normal Weight</v>
      </c>
      <c r="K1347" t="str">
        <f>VLOOKUP(A1347,'Medical Examinations'!A1346:P3681,5,FALSE)</f>
        <v>Diabetes</v>
      </c>
      <c r="L1347" t="str">
        <f>VLOOKUP(A1347,Table1[#All],5,FALSE)</f>
        <v>11-Aug-1965</v>
      </c>
      <c r="M1347" s="16">
        <f>VLOOKUP(A1347,Table1[#All],8,FALSE)</f>
        <v>8067.83</v>
      </c>
      <c r="N1347" t="str">
        <f>VLOOKUP(A1347,Table1[#All],9,FALSE)</f>
        <v>tier - 3</v>
      </c>
      <c r="O1347" t="str">
        <f>VLOOKUP(A1347,Table1[#All],10,FALSE)</f>
        <v>tier - 1</v>
      </c>
      <c r="P1347" t="str">
        <f>VLOOKUP(A1347,Table1[#All],12,FALSE)</f>
        <v>R1013</v>
      </c>
      <c r="Q1347">
        <f>VLOOKUP(A1347,Table1[#All],6,FALSE)</f>
        <v>57</v>
      </c>
    </row>
    <row r="1348" spans="1:17" x14ac:dyDescent="0.3">
      <c r="A1348" s="10" t="s">
        <v>1023</v>
      </c>
      <c r="B1348" t="str">
        <f>VLOOKUP(A1348,'Customer Names'!A1347:E3682,5,FALSE)</f>
        <v>Dye</v>
      </c>
      <c r="C1348">
        <f>VLOOKUP(A1348,'Medical Examinations'!A1347:J3682,2,FALSE)</f>
        <v>32.299999999999997</v>
      </c>
      <c r="D1348">
        <f>VLOOKUP(A1348,'Medical Examinations'!A1347:J3682,4,FALSE)</f>
        <v>6.74</v>
      </c>
      <c r="E1348" t="str">
        <f>VLOOKUP(A1348,'Medical Examinations'!A1347:J3682,6,FALSE)</f>
        <v>Yes</v>
      </c>
      <c r="F1348" t="str">
        <f>VLOOKUP(A1348,'Medical Examinations'!A1347:K3682,7,FALSE)</f>
        <v>No</v>
      </c>
      <c r="G1348" t="str">
        <f>VLOOKUP(A1348,'Medical Examinations'!A1347:L3682,8,FALSE)</f>
        <v>No</v>
      </c>
      <c r="H1348">
        <f>VLOOKUP(A1348,'Medical Examinations'!A1347:M3682,9,FALSE)</f>
        <v>1</v>
      </c>
      <c r="I1348" t="str">
        <f>VLOOKUP(A1348,'Medical Examinations'!A1347:N3682,10,FALSE)</f>
        <v>No</v>
      </c>
      <c r="J1348" t="str">
        <f>VLOOKUP(A1348,'Medical Examinations'!A1347:O3682,3,FALSE)</f>
        <v>Obesity</v>
      </c>
      <c r="K1348" t="str">
        <f>VLOOKUP(A1348,'Medical Examinations'!A1347:P3682,5,FALSE)</f>
        <v>Diabetes</v>
      </c>
      <c r="L1348" t="str">
        <f>VLOOKUP(A1348,Table1[#All],5,FALSE)</f>
        <v>28-Jun-1975</v>
      </c>
      <c r="M1348" s="16">
        <f>VLOOKUP(A1348,Table1[#All],8,FALSE)</f>
        <v>8062.76</v>
      </c>
      <c r="N1348" t="str">
        <f>VLOOKUP(A1348,Table1[#All],9,FALSE)</f>
        <v>tier - 3</v>
      </c>
      <c r="O1348" t="str">
        <f>VLOOKUP(A1348,Table1[#All],10,FALSE)</f>
        <v>tier - 3</v>
      </c>
      <c r="P1348" t="str">
        <f>VLOOKUP(A1348,Table1[#All],12,FALSE)</f>
        <v>R1011</v>
      </c>
      <c r="Q1348">
        <f>VLOOKUP(A1348,Table1[#All],6,FALSE)</f>
        <v>47</v>
      </c>
    </row>
    <row r="1349" spans="1:17" x14ac:dyDescent="0.3">
      <c r="A1349" s="10" t="s">
        <v>1022</v>
      </c>
      <c r="B1349" t="str">
        <f>VLOOKUP(A1349,'Customer Names'!A1348:E3683,5,FALSE)</f>
        <v>Willard</v>
      </c>
      <c r="C1349">
        <f>VLOOKUP(A1349,'Medical Examinations'!A1348:J3683,2,FALSE)</f>
        <v>22.64</v>
      </c>
      <c r="D1349">
        <f>VLOOKUP(A1349,'Medical Examinations'!A1348:J3683,4,FALSE)</f>
        <v>6.54</v>
      </c>
      <c r="E1349" t="str">
        <f>VLOOKUP(A1349,'Medical Examinations'!A1348:J3683,6,FALSE)</f>
        <v>Yes</v>
      </c>
      <c r="F1349" t="str">
        <f>VLOOKUP(A1349,'Medical Examinations'!A1348:K3683,7,FALSE)</f>
        <v>No</v>
      </c>
      <c r="G1349" t="str">
        <f>VLOOKUP(A1349,'Medical Examinations'!A1348:L3683,8,FALSE)</f>
        <v>No</v>
      </c>
      <c r="H1349">
        <f>VLOOKUP(A1349,'Medical Examinations'!A1348:M3683,9,FALSE)</f>
        <v>2</v>
      </c>
      <c r="I1349" t="str">
        <f>VLOOKUP(A1349,'Medical Examinations'!A1348:N3683,10,FALSE)</f>
        <v>No</v>
      </c>
      <c r="J1349" t="str">
        <f>VLOOKUP(A1349,'Medical Examinations'!A1348:O3683,3,FALSE)</f>
        <v>Normal Weight</v>
      </c>
      <c r="K1349" t="str">
        <f>VLOOKUP(A1349,'Medical Examinations'!A1348:P3683,5,FALSE)</f>
        <v>Diabetes</v>
      </c>
      <c r="L1349" t="str">
        <f>VLOOKUP(A1349,Table1[#All],5,FALSE)</f>
        <v>12-Dec-1970</v>
      </c>
      <c r="M1349" s="16">
        <f>VLOOKUP(A1349,Table1[#All],8,FALSE)</f>
        <v>8062.31</v>
      </c>
      <c r="N1349" t="str">
        <f>VLOOKUP(A1349,Table1[#All],9,FALSE)</f>
        <v>tier - 2</v>
      </c>
      <c r="O1349" t="str">
        <f>VLOOKUP(A1349,Table1[#All],10,FALSE)</f>
        <v>tier - 1</v>
      </c>
      <c r="P1349" t="str">
        <f>VLOOKUP(A1349,Table1[#All],12,FALSE)</f>
        <v>R1013</v>
      </c>
      <c r="Q1349">
        <f>VLOOKUP(A1349,Table1[#All],6,FALSE)</f>
        <v>52</v>
      </c>
    </row>
    <row r="1350" spans="1:17" x14ac:dyDescent="0.3">
      <c r="A1350" s="10" t="s">
        <v>1021</v>
      </c>
      <c r="B1350" t="str">
        <f>VLOOKUP(A1350,'Customer Names'!A1349:E3684,5,FALSE)</f>
        <v>D'Addario</v>
      </c>
      <c r="C1350">
        <f>VLOOKUP(A1350,'Medical Examinations'!A1349:J3684,2,FALSE)</f>
        <v>28.69</v>
      </c>
      <c r="D1350">
        <f>VLOOKUP(A1350,'Medical Examinations'!A1349:J3684,4,FALSE)</f>
        <v>5.4</v>
      </c>
      <c r="E1350" t="str">
        <f>VLOOKUP(A1350,'Medical Examinations'!A1349:J3684,6,FALSE)</f>
        <v>No</v>
      </c>
      <c r="F1350" t="str">
        <f>VLOOKUP(A1350,'Medical Examinations'!A1349:K3684,7,FALSE)</f>
        <v>No</v>
      </c>
      <c r="G1350" t="str">
        <f>VLOOKUP(A1350,'Medical Examinations'!A1349:L3684,8,FALSE)</f>
        <v>No</v>
      </c>
      <c r="H1350">
        <f>VLOOKUP(A1350,'Medical Examinations'!A1349:M3684,9,FALSE)</f>
        <v>0</v>
      </c>
      <c r="I1350" t="str">
        <f>VLOOKUP(A1350,'Medical Examinations'!A1349:N3684,10,FALSE)</f>
        <v>No</v>
      </c>
      <c r="J1350" t="str">
        <f>VLOOKUP(A1350,'Medical Examinations'!A1349:O3684,3,FALSE)</f>
        <v>Over Weight</v>
      </c>
      <c r="K1350" t="str">
        <f>VLOOKUP(A1350,'Medical Examinations'!A1349:P3684,5,FALSE)</f>
        <v>Normal</v>
      </c>
      <c r="L1350" t="str">
        <f>VLOOKUP(A1350,Table1[#All],5,FALSE)</f>
        <v>27-Dec-1982</v>
      </c>
      <c r="M1350" s="16">
        <f>VLOOKUP(A1350,Table1[#All],8,FALSE)</f>
        <v>8059.68</v>
      </c>
      <c r="N1350" t="str">
        <f>VLOOKUP(A1350,Table1[#All],9,FALSE)</f>
        <v>tier - 2</v>
      </c>
      <c r="O1350" t="str">
        <f>VLOOKUP(A1350,Table1[#All],10,FALSE)</f>
        <v>tier - 3</v>
      </c>
      <c r="P1350" t="str">
        <f>VLOOKUP(A1350,Table1[#All],12,FALSE)</f>
        <v>R1012</v>
      </c>
      <c r="Q1350">
        <f>VLOOKUP(A1350,Table1[#All],6,FALSE)</f>
        <v>40</v>
      </c>
    </row>
    <row r="1351" spans="1:17" x14ac:dyDescent="0.3">
      <c r="A1351" s="10" t="s">
        <v>1020</v>
      </c>
      <c r="B1351" t="str">
        <f>VLOOKUP(A1351,'Customer Names'!A1350:E3685,5,FALSE)</f>
        <v>Buchanan</v>
      </c>
      <c r="C1351">
        <f>VLOOKUP(A1351,'Medical Examinations'!A1350:J3685,2,FALSE)</f>
        <v>28.16</v>
      </c>
      <c r="D1351">
        <f>VLOOKUP(A1351,'Medical Examinations'!A1350:J3685,4,FALSE)</f>
        <v>5.58</v>
      </c>
      <c r="E1351" t="str">
        <f>VLOOKUP(A1351,'Medical Examinations'!A1350:J3685,6,FALSE)</f>
        <v>Yes</v>
      </c>
      <c r="F1351" t="str">
        <f>VLOOKUP(A1351,'Medical Examinations'!A1350:K3685,7,FALSE)</f>
        <v>No</v>
      </c>
      <c r="G1351" t="str">
        <f>VLOOKUP(A1351,'Medical Examinations'!A1350:L3685,8,FALSE)</f>
        <v>No</v>
      </c>
      <c r="H1351">
        <f>VLOOKUP(A1351,'Medical Examinations'!A1350:M3685,9,FALSE)</f>
        <v>0</v>
      </c>
      <c r="I1351" t="str">
        <f>VLOOKUP(A1351,'Medical Examinations'!A1350:N3685,10,FALSE)</f>
        <v>No</v>
      </c>
      <c r="J1351" t="str">
        <f>VLOOKUP(A1351,'Medical Examinations'!A1350:O3685,3,FALSE)</f>
        <v>Over Weight</v>
      </c>
      <c r="K1351" t="str">
        <f>VLOOKUP(A1351,'Medical Examinations'!A1350:P3685,5,FALSE)</f>
        <v>Normal</v>
      </c>
      <c r="L1351" t="str">
        <f>VLOOKUP(A1351,Table1[#All],5,FALSE)</f>
        <v>28-Nov-1985</v>
      </c>
      <c r="M1351" s="16">
        <f>VLOOKUP(A1351,Table1[#All],8,FALSE)</f>
        <v>8059.06</v>
      </c>
      <c r="N1351" t="str">
        <f>VLOOKUP(A1351,Table1[#All],9,FALSE)</f>
        <v>tier - 2</v>
      </c>
      <c r="O1351" t="str">
        <f>VLOOKUP(A1351,Table1[#All],10,FALSE)</f>
        <v>tier - 3</v>
      </c>
      <c r="P1351" t="str">
        <f>VLOOKUP(A1351,Table1[#All],12,FALSE)</f>
        <v>R1012</v>
      </c>
      <c r="Q1351">
        <f>VLOOKUP(A1351,Table1[#All],6,FALSE)</f>
        <v>37</v>
      </c>
    </row>
    <row r="1352" spans="1:17" x14ac:dyDescent="0.3">
      <c r="A1352" s="10" t="s">
        <v>1019</v>
      </c>
      <c r="B1352" t="str">
        <f>VLOOKUP(A1352,'Customer Names'!A1351:E3686,5,FALSE)</f>
        <v>Clark</v>
      </c>
      <c r="C1352">
        <f>VLOOKUP(A1352,'Medical Examinations'!A1351:J3686,2,FALSE)</f>
        <v>45.54</v>
      </c>
      <c r="D1352">
        <f>VLOOKUP(A1352,'Medical Examinations'!A1351:J3686,4,FALSE)</f>
        <v>5.84</v>
      </c>
      <c r="E1352" t="str">
        <f>VLOOKUP(A1352,'Medical Examinations'!A1351:J3686,6,FALSE)</f>
        <v>No</v>
      </c>
      <c r="F1352" t="str">
        <f>VLOOKUP(A1352,'Medical Examinations'!A1351:K3686,7,FALSE)</f>
        <v>No</v>
      </c>
      <c r="G1352" t="str">
        <f>VLOOKUP(A1352,'Medical Examinations'!A1351:L3686,8,FALSE)</f>
        <v>Yes</v>
      </c>
      <c r="H1352">
        <f>VLOOKUP(A1352,'Medical Examinations'!A1351:M3686,9,FALSE)</f>
        <v>1</v>
      </c>
      <c r="I1352" t="str">
        <f>VLOOKUP(A1352,'Medical Examinations'!A1351:N3686,10,FALSE)</f>
        <v>No</v>
      </c>
      <c r="J1352" t="str">
        <f>VLOOKUP(A1352,'Medical Examinations'!A1351:O3686,3,FALSE)</f>
        <v>Obesity</v>
      </c>
      <c r="K1352" t="str">
        <f>VLOOKUP(A1352,'Medical Examinations'!A1351:P3686,5,FALSE)</f>
        <v>Prediabetes</v>
      </c>
      <c r="L1352" t="str">
        <f>VLOOKUP(A1352,Table1[#All],5,FALSE)</f>
        <v>12-Dec-2003</v>
      </c>
      <c r="M1352" s="16">
        <f>VLOOKUP(A1352,Table1[#All],8,FALSE)</f>
        <v>8035.64</v>
      </c>
      <c r="N1352" t="str">
        <f>VLOOKUP(A1352,Table1[#All],9,FALSE)</f>
        <v>tier - 2</v>
      </c>
      <c r="O1352" t="str">
        <f>VLOOKUP(A1352,Table1[#All],10,FALSE)</f>
        <v>tier - 2</v>
      </c>
      <c r="P1352" t="str">
        <f>VLOOKUP(A1352,Table1[#All],12,FALSE)</f>
        <v>R1012</v>
      </c>
      <c r="Q1352">
        <f>VLOOKUP(A1352,Table1[#All],6,FALSE)</f>
        <v>19</v>
      </c>
    </row>
    <row r="1353" spans="1:17" x14ac:dyDescent="0.3">
      <c r="A1353" s="10" t="s">
        <v>1018</v>
      </c>
      <c r="B1353" t="str">
        <f>VLOOKUP(A1353,'Customer Names'!A1352:E3687,5,FALSE)</f>
        <v>Waterson</v>
      </c>
      <c r="C1353">
        <f>VLOOKUP(A1353,'Medical Examinations'!A1352:J3687,2,FALSE)</f>
        <v>28.7</v>
      </c>
      <c r="D1353">
        <f>VLOOKUP(A1353,'Medical Examinations'!A1352:J3687,4,FALSE)</f>
        <v>4.2</v>
      </c>
      <c r="E1353" t="str">
        <f>VLOOKUP(A1353,'Medical Examinations'!A1352:J3687,6,FALSE)</f>
        <v>No</v>
      </c>
      <c r="F1353" t="str">
        <f>VLOOKUP(A1353,'Medical Examinations'!A1352:K3687,7,FALSE)</f>
        <v>No</v>
      </c>
      <c r="G1353" t="str">
        <f>VLOOKUP(A1353,'Medical Examinations'!A1352:L3687,8,FALSE)</f>
        <v>No</v>
      </c>
      <c r="H1353">
        <f>VLOOKUP(A1353,'Medical Examinations'!A1352:M3687,9,FALSE)</f>
        <v>0</v>
      </c>
      <c r="I1353" t="str">
        <f>VLOOKUP(A1353,'Medical Examinations'!A1352:N3687,10,FALSE)</f>
        <v>No</v>
      </c>
      <c r="J1353" t="str">
        <f>VLOOKUP(A1353,'Medical Examinations'!A1352:O3687,3,FALSE)</f>
        <v>Over Weight</v>
      </c>
      <c r="K1353" t="str">
        <f>VLOOKUP(A1353,'Medical Examinations'!A1352:P3687,5,FALSE)</f>
        <v>Normal</v>
      </c>
      <c r="L1353" t="str">
        <f>VLOOKUP(A1353,Table1[#All],5,FALSE)</f>
        <v>06-Nov-1977</v>
      </c>
      <c r="M1353" s="16">
        <f>VLOOKUP(A1353,Table1[#All],8,FALSE)</f>
        <v>8027.97</v>
      </c>
      <c r="N1353" t="str">
        <f>VLOOKUP(A1353,Table1[#All],9,FALSE)</f>
        <v>tier - 3</v>
      </c>
      <c r="O1353" t="str">
        <f>VLOOKUP(A1353,Table1[#All],10,FALSE)</f>
        <v>tier - 2</v>
      </c>
      <c r="P1353" t="str">
        <f>VLOOKUP(A1353,Table1[#All],12,FALSE)</f>
        <v>R1011</v>
      </c>
      <c r="Q1353">
        <f>VLOOKUP(A1353,Table1[#All],6,FALSE)</f>
        <v>45</v>
      </c>
    </row>
    <row r="1354" spans="1:17" x14ac:dyDescent="0.3">
      <c r="A1354" s="10" t="s">
        <v>1017</v>
      </c>
      <c r="B1354" t="str">
        <f>VLOOKUP(A1354,'Customer Names'!A1353:E3688,5,FALSE)</f>
        <v>Piras</v>
      </c>
      <c r="C1354">
        <f>VLOOKUP(A1354,'Medical Examinations'!A1353:J3688,2,FALSE)</f>
        <v>27.74</v>
      </c>
      <c r="D1354">
        <f>VLOOKUP(A1354,'Medical Examinations'!A1353:J3688,4,FALSE)</f>
        <v>6.06</v>
      </c>
      <c r="E1354" t="str">
        <f>VLOOKUP(A1354,'Medical Examinations'!A1353:J3688,6,FALSE)</f>
        <v>Yes</v>
      </c>
      <c r="F1354" t="str">
        <f>VLOOKUP(A1354,'Medical Examinations'!A1353:K3688,7,FALSE)</f>
        <v>No</v>
      </c>
      <c r="G1354" t="str">
        <f>VLOOKUP(A1354,'Medical Examinations'!A1353:L3688,8,FALSE)</f>
        <v>No</v>
      </c>
      <c r="H1354">
        <f>VLOOKUP(A1354,'Medical Examinations'!A1353:M3688,9,FALSE)</f>
        <v>0</v>
      </c>
      <c r="I1354" t="str">
        <f>VLOOKUP(A1354,'Medical Examinations'!A1353:N3688,10,FALSE)</f>
        <v>No</v>
      </c>
      <c r="J1354" t="str">
        <f>VLOOKUP(A1354,'Medical Examinations'!A1353:O3688,3,FALSE)</f>
        <v>Over Weight</v>
      </c>
      <c r="K1354" t="str">
        <f>VLOOKUP(A1354,'Medical Examinations'!A1353:P3688,5,FALSE)</f>
        <v>Prediabetes</v>
      </c>
      <c r="L1354" t="str">
        <f>VLOOKUP(A1354,Table1[#All],5,FALSE)</f>
        <v>20-Dec-1976</v>
      </c>
      <c r="M1354" s="16">
        <f>VLOOKUP(A1354,Table1[#All],8,FALSE)</f>
        <v>8026.67</v>
      </c>
      <c r="N1354" t="str">
        <f>VLOOKUP(A1354,Table1[#All],9,FALSE)</f>
        <v>tier - 2</v>
      </c>
      <c r="O1354" t="str">
        <f>VLOOKUP(A1354,Table1[#All],10,FALSE)</f>
        <v>tier - 2</v>
      </c>
      <c r="P1354" t="str">
        <f>VLOOKUP(A1354,Table1[#All],12,FALSE)</f>
        <v>R1012</v>
      </c>
      <c r="Q1354">
        <f>VLOOKUP(A1354,Table1[#All],6,FALSE)</f>
        <v>46</v>
      </c>
    </row>
    <row r="1355" spans="1:17" x14ac:dyDescent="0.3">
      <c r="A1355" s="10" t="s">
        <v>1016</v>
      </c>
      <c r="B1355" t="str">
        <f>VLOOKUP(A1355,'Customer Names'!A1354:E3689,5,FALSE)</f>
        <v>Olson</v>
      </c>
      <c r="C1355">
        <f>VLOOKUP(A1355,'Medical Examinations'!A1354:J3689,2,FALSE)</f>
        <v>36.954999999999998</v>
      </c>
      <c r="D1355">
        <f>VLOOKUP(A1355,'Medical Examinations'!A1354:J3689,4,FALSE)</f>
        <v>7.57</v>
      </c>
      <c r="E1355" t="str">
        <f>VLOOKUP(A1355,'Medical Examinations'!A1354:J3689,6,FALSE)</f>
        <v>No</v>
      </c>
      <c r="F1355" t="str">
        <f>VLOOKUP(A1355,'Medical Examinations'!A1354:K3689,7,FALSE)</f>
        <v>No</v>
      </c>
      <c r="G1355" t="str">
        <f>VLOOKUP(A1355,'Medical Examinations'!A1354:L3689,8,FALSE)</f>
        <v>No</v>
      </c>
      <c r="H1355">
        <f>VLOOKUP(A1355,'Medical Examinations'!A1354:M3689,9,FALSE)</f>
        <v>0</v>
      </c>
      <c r="I1355" t="str">
        <f>VLOOKUP(A1355,'Medical Examinations'!A1354:N3689,10,FALSE)</f>
        <v>No</v>
      </c>
      <c r="J1355" t="str">
        <f>VLOOKUP(A1355,'Medical Examinations'!A1354:O3689,3,FALSE)</f>
        <v>Obesity</v>
      </c>
      <c r="K1355" t="str">
        <f>VLOOKUP(A1355,'Medical Examinations'!A1354:P3689,5,FALSE)</f>
        <v>Diabetes</v>
      </c>
      <c r="L1355" t="str">
        <f>VLOOKUP(A1355,Table1[#All],5,FALSE)</f>
        <v>17-Jul-1978</v>
      </c>
      <c r="M1355" s="16">
        <f>VLOOKUP(A1355,Table1[#All],8,FALSE)</f>
        <v>8023.14</v>
      </c>
      <c r="N1355" t="str">
        <f>VLOOKUP(A1355,Table1[#All],9,FALSE)</f>
        <v>tier - 2</v>
      </c>
      <c r="O1355" t="str">
        <f>VLOOKUP(A1355,Table1[#All],10,FALSE)</f>
        <v>tier - 3</v>
      </c>
      <c r="P1355" t="str">
        <f>VLOOKUP(A1355,Table1[#All],12,FALSE)</f>
        <v>R1012</v>
      </c>
      <c r="Q1355">
        <f>VLOOKUP(A1355,Table1[#All],6,FALSE)</f>
        <v>44</v>
      </c>
    </row>
    <row r="1356" spans="1:17" x14ac:dyDescent="0.3">
      <c r="A1356" s="10" t="s">
        <v>1015</v>
      </c>
      <c r="B1356" t="str">
        <f>VLOOKUP(A1356,'Customer Names'!A1355:E3690,5,FALSE)</f>
        <v>Manfredi</v>
      </c>
      <c r="C1356">
        <f>VLOOKUP(A1356,'Medical Examinations'!A1355:J3690,2,FALSE)</f>
        <v>30.69</v>
      </c>
      <c r="D1356">
        <f>VLOOKUP(A1356,'Medical Examinations'!A1355:J3690,4,FALSE)</f>
        <v>6.15</v>
      </c>
      <c r="E1356" t="str">
        <f>VLOOKUP(A1356,'Medical Examinations'!A1355:J3690,6,FALSE)</f>
        <v>No</v>
      </c>
      <c r="F1356" t="str">
        <f>VLOOKUP(A1356,'Medical Examinations'!A1355:K3690,7,FALSE)</f>
        <v>No</v>
      </c>
      <c r="G1356" t="str">
        <f>VLOOKUP(A1356,'Medical Examinations'!A1355:L3690,8,FALSE)</f>
        <v>No</v>
      </c>
      <c r="H1356">
        <f>VLOOKUP(A1356,'Medical Examinations'!A1355:M3690,9,FALSE)</f>
        <v>0</v>
      </c>
      <c r="I1356" t="str">
        <f>VLOOKUP(A1356,'Medical Examinations'!A1355:N3690,10,FALSE)</f>
        <v>No</v>
      </c>
      <c r="J1356" t="str">
        <f>VLOOKUP(A1356,'Medical Examinations'!A1355:O3690,3,FALSE)</f>
        <v>Obesity</v>
      </c>
      <c r="K1356" t="str">
        <f>VLOOKUP(A1356,'Medical Examinations'!A1355:P3690,5,FALSE)</f>
        <v>Prediabetes</v>
      </c>
      <c r="L1356" t="str">
        <f>VLOOKUP(A1356,Table1[#All],5,FALSE)</f>
        <v>03-Nov-1989</v>
      </c>
      <c r="M1356" s="16">
        <f>VLOOKUP(A1356,Table1[#All],8,FALSE)</f>
        <v>8021.11</v>
      </c>
      <c r="N1356" t="str">
        <f>VLOOKUP(A1356,Table1[#All],9,FALSE)</f>
        <v>tier - 2</v>
      </c>
      <c r="O1356" t="str">
        <f>VLOOKUP(A1356,Table1[#All],10,FALSE)</f>
        <v>tier - 1</v>
      </c>
      <c r="P1356" t="str">
        <f>VLOOKUP(A1356,Table1[#All],12,FALSE)</f>
        <v>R1012</v>
      </c>
      <c r="Q1356">
        <f>VLOOKUP(A1356,Table1[#All],6,FALSE)</f>
        <v>33</v>
      </c>
    </row>
    <row r="1357" spans="1:17" x14ac:dyDescent="0.3">
      <c r="A1357" s="10" t="s">
        <v>1014</v>
      </c>
      <c r="B1357" t="str">
        <f>VLOOKUP(A1357,'Customer Names'!A1356:E3691,5,FALSE)</f>
        <v>Landberg</v>
      </c>
      <c r="C1357">
        <f>VLOOKUP(A1357,'Medical Examinations'!A1356:J3691,2,FALSE)</f>
        <v>24.984999999999999</v>
      </c>
      <c r="D1357">
        <f>VLOOKUP(A1357,'Medical Examinations'!A1356:J3691,4,FALSE)</f>
        <v>4.5599999999999996</v>
      </c>
      <c r="E1357" t="str">
        <f>VLOOKUP(A1357,'Medical Examinations'!A1356:J3691,6,FALSE)</f>
        <v>No</v>
      </c>
      <c r="F1357" t="str">
        <f>VLOOKUP(A1357,'Medical Examinations'!A1356:K3691,7,FALSE)</f>
        <v>No</v>
      </c>
      <c r="G1357" t="str">
        <f>VLOOKUP(A1357,'Medical Examinations'!A1356:L3691,8,FALSE)</f>
        <v>No</v>
      </c>
      <c r="H1357">
        <f>VLOOKUP(A1357,'Medical Examinations'!A1356:M3691,9,FALSE)</f>
        <v>0</v>
      </c>
      <c r="I1357" t="str">
        <f>VLOOKUP(A1357,'Medical Examinations'!A1356:N3691,10,FALSE)</f>
        <v>No</v>
      </c>
      <c r="J1357" t="str">
        <f>VLOOKUP(A1357,'Medical Examinations'!A1356:O3691,3,FALSE)</f>
        <v>Over Weight</v>
      </c>
      <c r="K1357" t="str">
        <f>VLOOKUP(A1357,'Medical Examinations'!A1356:P3691,5,FALSE)</f>
        <v>Normal</v>
      </c>
      <c r="L1357" t="str">
        <f>VLOOKUP(A1357,Table1[#All],5,FALSE)</f>
        <v>08-Nov-1980</v>
      </c>
      <c r="M1357" s="16">
        <f>VLOOKUP(A1357,Table1[#All],8,FALSE)</f>
        <v>8017.06</v>
      </c>
      <c r="N1357" t="str">
        <f>VLOOKUP(A1357,Table1[#All],9,FALSE)</f>
        <v>tier - 2</v>
      </c>
      <c r="O1357" t="str">
        <f>VLOOKUP(A1357,Table1[#All],10,FALSE)</f>
        <v>tier - 2</v>
      </c>
      <c r="P1357" t="str">
        <f>VLOOKUP(A1357,Table1[#All],12,FALSE)</f>
        <v>R1012</v>
      </c>
      <c r="Q1357">
        <f>VLOOKUP(A1357,Table1[#All],6,FALSE)</f>
        <v>42</v>
      </c>
    </row>
    <row r="1358" spans="1:17" x14ac:dyDescent="0.3">
      <c r="A1358" s="10" t="s">
        <v>1013</v>
      </c>
      <c r="B1358" t="str">
        <f>VLOOKUP(A1358,'Customer Names'!A1357:E3692,5,FALSE)</f>
        <v>Flynn</v>
      </c>
      <c r="C1358">
        <f>VLOOKUP(A1358,'Medical Examinations'!A1357:J3692,2,FALSE)</f>
        <v>39.42</v>
      </c>
      <c r="D1358">
        <f>VLOOKUP(A1358,'Medical Examinations'!A1357:J3692,4,FALSE)</f>
        <v>4.72</v>
      </c>
      <c r="E1358" t="str">
        <f>VLOOKUP(A1358,'Medical Examinations'!A1357:J3692,6,FALSE)</f>
        <v>Yes</v>
      </c>
      <c r="F1358" t="str">
        <f>VLOOKUP(A1358,'Medical Examinations'!A1357:K3692,7,FALSE)</f>
        <v>No</v>
      </c>
      <c r="G1358" t="str">
        <f>VLOOKUP(A1358,'Medical Examinations'!A1357:L3692,8,FALSE)</f>
        <v>No</v>
      </c>
      <c r="H1358">
        <f>VLOOKUP(A1358,'Medical Examinations'!A1357:M3692,9,FALSE)</f>
        <v>1</v>
      </c>
      <c r="I1358" t="str">
        <f>VLOOKUP(A1358,'Medical Examinations'!A1357:N3692,10,FALSE)</f>
        <v>No</v>
      </c>
      <c r="J1358" t="str">
        <f>VLOOKUP(A1358,'Medical Examinations'!A1357:O3692,3,FALSE)</f>
        <v>Obesity</v>
      </c>
      <c r="K1358" t="str">
        <f>VLOOKUP(A1358,'Medical Examinations'!A1357:P3692,5,FALSE)</f>
        <v>Normal</v>
      </c>
      <c r="L1358" t="str">
        <f>VLOOKUP(A1358,Table1[#All],5,FALSE)</f>
        <v>18-Sep-1995</v>
      </c>
      <c r="M1358" s="16">
        <f>VLOOKUP(A1358,Table1[#All],8,FALSE)</f>
        <v>8014.62</v>
      </c>
      <c r="N1358" t="str">
        <f>VLOOKUP(A1358,Table1[#All],9,FALSE)</f>
        <v>tier - 2</v>
      </c>
      <c r="O1358" t="str">
        <f>VLOOKUP(A1358,Table1[#All],10,FALSE)</f>
        <v>tier - 3</v>
      </c>
      <c r="P1358" t="str">
        <f>VLOOKUP(A1358,Table1[#All],12,FALSE)</f>
        <v>R1012</v>
      </c>
      <c r="Q1358">
        <f>VLOOKUP(A1358,Table1[#All],6,FALSE)</f>
        <v>27</v>
      </c>
    </row>
    <row r="1359" spans="1:17" x14ac:dyDescent="0.3">
      <c r="A1359" s="10" t="s">
        <v>1012</v>
      </c>
      <c r="B1359" t="str">
        <f>VLOOKUP(A1359,'Customer Names'!A1358:E3693,5,FALSE)</f>
        <v>Bishop</v>
      </c>
      <c r="C1359">
        <f>VLOOKUP(A1359,'Medical Examinations'!A1358:J3693,2,FALSE)</f>
        <v>16.8</v>
      </c>
      <c r="D1359">
        <f>VLOOKUP(A1359,'Medical Examinations'!A1358:J3693,4,FALSE)</f>
        <v>7.98</v>
      </c>
      <c r="E1359" t="str">
        <f>VLOOKUP(A1359,'Medical Examinations'!A1358:J3693,6,FALSE)</f>
        <v>No</v>
      </c>
      <c r="F1359" t="str">
        <f>VLOOKUP(A1359,'Medical Examinations'!A1358:K3693,7,FALSE)</f>
        <v>No</v>
      </c>
      <c r="G1359" t="str">
        <f>VLOOKUP(A1359,'Medical Examinations'!A1358:L3693,8,FALSE)</f>
        <v>No</v>
      </c>
      <c r="H1359">
        <f>VLOOKUP(A1359,'Medical Examinations'!A1358:M3693,9,FALSE)</f>
        <v>0</v>
      </c>
      <c r="I1359" t="str">
        <f>VLOOKUP(A1359,'Medical Examinations'!A1358:N3693,10,FALSE)</f>
        <v>No</v>
      </c>
      <c r="J1359" t="str">
        <f>VLOOKUP(A1359,'Medical Examinations'!A1358:O3693,3,FALSE)</f>
        <v>Under Weight</v>
      </c>
      <c r="K1359" t="str">
        <f>VLOOKUP(A1359,'Medical Examinations'!A1358:P3693,5,FALSE)</f>
        <v>Diabetes</v>
      </c>
      <c r="L1359" t="str">
        <f>VLOOKUP(A1359,Table1[#All],5,FALSE)</f>
        <v>22-Aug-1962</v>
      </c>
      <c r="M1359" s="16">
        <f>VLOOKUP(A1359,Table1[#All],8,FALSE)</f>
        <v>8004.96</v>
      </c>
      <c r="N1359" t="str">
        <f>VLOOKUP(A1359,Table1[#All],9,FALSE)</f>
        <v>tier - 3</v>
      </c>
      <c r="O1359" t="str">
        <f>VLOOKUP(A1359,Table1[#All],10,FALSE)</f>
        <v>tier - 1</v>
      </c>
      <c r="P1359" t="str">
        <f>VLOOKUP(A1359,Table1[#All],12,FALSE)</f>
        <v>R1013</v>
      </c>
      <c r="Q1359">
        <f>VLOOKUP(A1359,Table1[#All],6,FALSE)</f>
        <v>60</v>
      </c>
    </row>
    <row r="1360" spans="1:17" x14ac:dyDescent="0.3">
      <c r="A1360" s="10" t="s">
        <v>1011</v>
      </c>
      <c r="B1360" t="str">
        <f>VLOOKUP(A1360,'Customer Names'!A1359:E3694,5,FALSE)</f>
        <v>Devitt</v>
      </c>
      <c r="C1360">
        <f>VLOOKUP(A1360,'Medical Examinations'!A1359:J3694,2,FALSE)</f>
        <v>23.274999999999999</v>
      </c>
      <c r="D1360">
        <f>VLOOKUP(A1360,'Medical Examinations'!A1359:J3694,4,FALSE)</f>
        <v>6.26</v>
      </c>
      <c r="E1360" t="str">
        <f>VLOOKUP(A1360,'Medical Examinations'!A1359:J3694,6,FALSE)</f>
        <v>Yes</v>
      </c>
      <c r="F1360" t="str">
        <f>VLOOKUP(A1360,'Medical Examinations'!A1359:K3694,7,FALSE)</f>
        <v>No</v>
      </c>
      <c r="G1360" t="str">
        <f>VLOOKUP(A1360,'Medical Examinations'!A1359:L3694,8,FALSE)</f>
        <v>Yes</v>
      </c>
      <c r="H1360">
        <f>VLOOKUP(A1360,'Medical Examinations'!A1359:M3694,9,FALSE)</f>
        <v>1</v>
      </c>
      <c r="I1360" t="str">
        <f>VLOOKUP(A1360,'Medical Examinations'!A1359:N3694,10,FALSE)</f>
        <v>No</v>
      </c>
      <c r="J1360" t="str">
        <f>VLOOKUP(A1360,'Medical Examinations'!A1359:O3694,3,FALSE)</f>
        <v>Normal Weight</v>
      </c>
      <c r="K1360" t="str">
        <f>VLOOKUP(A1360,'Medical Examinations'!A1359:P3694,5,FALSE)</f>
        <v>Prediabetes</v>
      </c>
      <c r="L1360" t="str">
        <f>VLOOKUP(A1360,Table1[#All],5,FALSE)</f>
        <v>20-Aug-1983</v>
      </c>
      <c r="M1360" s="16">
        <f>VLOOKUP(A1360,Table1[#All],8,FALSE)</f>
        <v>7986.48</v>
      </c>
      <c r="N1360" t="str">
        <f>VLOOKUP(A1360,Table1[#All],9,FALSE)</f>
        <v>tier - 2</v>
      </c>
      <c r="O1360" t="str">
        <f>VLOOKUP(A1360,Table1[#All],10,FALSE)</f>
        <v>tier - 3</v>
      </c>
      <c r="P1360" t="str">
        <f>VLOOKUP(A1360,Table1[#All],12,FALSE)</f>
        <v>R1024</v>
      </c>
      <c r="Q1360">
        <f>VLOOKUP(A1360,Table1[#All],6,FALSE)</f>
        <v>39</v>
      </c>
    </row>
    <row r="1361" spans="1:17" x14ac:dyDescent="0.3">
      <c r="A1361" s="10" t="s">
        <v>1010</v>
      </c>
      <c r="B1361" t="str">
        <f>VLOOKUP(A1361,'Customer Names'!A1360:E3695,5,FALSE)</f>
        <v>Lynch</v>
      </c>
      <c r="C1361">
        <f>VLOOKUP(A1361,'Medical Examinations'!A1360:J3695,2,FALSE)</f>
        <v>22.8</v>
      </c>
      <c r="D1361">
        <f>VLOOKUP(A1361,'Medical Examinations'!A1360:J3695,4,FALSE)</f>
        <v>4.29</v>
      </c>
      <c r="E1361" t="str">
        <f>VLOOKUP(A1361,'Medical Examinations'!A1360:J3695,6,FALSE)</f>
        <v>Yes</v>
      </c>
      <c r="F1361" t="str">
        <f>VLOOKUP(A1361,'Medical Examinations'!A1360:K3695,7,FALSE)</f>
        <v>No</v>
      </c>
      <c r="G1361" t="str">
        <f>VLOOKUP(A1361,'Medical Examinations'!A1360:L3695,8,FALSE)</f>
        <v>Yes</v>
      </c>
      <c r="H1361">
        <f>VLOOKUP(A1361,'Medical Examinations'!A1360:M3695,9,FALSE)</f>
        <v>1</v>
      </c>
      <c r="I1361" t="str">
        <f>VLOOKUP(A1361,'Medical Examinations'!A1360:N3695,10,FALSE)</f>
        <v>No</v>
      </c>
      <c r="J1361" t="str">
        <f>VLOOKUP(A1361,'Medical Examinations'!A1360:O3695,3,FALSE)</f>
        <v>Normal Weight</v>
      </c>
      <c r="K1361" t="str">
        <f>VLOOKUP(A1361,'Medical Examinations'!A1360:P3695,5,FALSE)</f>
        <v>Normal</v>
      </c>
      <c r="L1361" t="str">
        <f>VLOOKUP(A1361,Table1[#All],5,FALSE)</f>
        <v>28-Aug-1983</v>
      </c>
      <c r="M1361" s="16">
        <f>VLOOKUP(A1361,Table1[#All],8,FALSE)</f>
        <v>7985.82</v>
      </c>
      <c r="N1361" t="str">
        <f>VLOOKUP(A1361,Table1[#All],9,FALSE)</f>
        <v>tier - 2</v>
      </c>
      <c r="O1361" t="str">
        <f>VLOOKUP(A1361,Table1[#All],10,FALSE)</f>
        <v>tier - 1</v>
      </c>
      <c r="P1361" t="str">
        <f>VLOOKUP(A1361,Table1[#All],12,FALSE)</f>
        <v>R1024</v>
      </c>
      <c r="Q1361">
        <f>VLOOKUP(A1361,Table1[#All],6,FALSE)</f>
        <v>39</v>
      </c>
    </row>
    <row r="1362" spans="1:17" x14ac:dyDescent="0.3">
      <c r="A1362" s="10" t="s">
        <v>1009</v>
      </c>
      <c r="B1362" t="str">
        <f>VLOOKUP(A1362,'Customer Names'!A1361:E3696,5,FALSE)</f>
        <v>Tramontano</v>
      </c>
      <c r="C1362">
        <f>VLOOKUP(A1362,'Medical Examinations'!A1361:J3696,2,FALSE)</f>
        <v>24.3</v>
      </c>
      <c r="D1362">
        <f>VLOOKUP(A1362,'Medical Examinations'!A1361:J3696,4,FALSE)</f>
        <v>5.43</v>
      </c>
      <c r="E1362" t="str">
        <f>VLOOKUP(A1362,'Medical Examinations'!A1361:J3696,6,FALSE)</f>
        <v>No</v>
      </c>
      <c r="F1362" t="str">
        <f>VLOOKUP(A1362,'Medical Examinations'!A1361:K3696,7,FALSE)</f>
        <v>No</v>
      </c>
      <c r="G1362" t="str">
        <f>VLOOKUP(A1362,'Medical Examinations'!A1361:L3696,8,FALSE)</f>
        <v>No</v>
      </c>
      <c r="H1362">
        <f>VLOOKUP(A1362,'Medical Examinations'!A1361:M3696,9,FALSE)</f>
        <v>2</v>
      </c>
      <c r="I1362" t="str">
        <f>VLOOKUP(A1362,'Medical Examinations'!A1361:N3696,10,FALSE)</f>
        <v>No</v>
      </c>
      <c r="J1362" t="str">
        <f>VLOOKUP(A1362,'Medical Examinations'!A1361:O3696,3,FALSE)</f>
        <v>Normal Weight</v>
      </c>
      <c r="K1362" t="str">
        <f>VLOOKUP(A1362,'Medical Examinations'!A1361:P3696,5,FALSE)</f>
        <v>Normal</v>
      </c>
      <c r="L1362" t="str">
        <f>VLOOKUP(A1362,Table1[#All],5,FALSE)</f>
        <v>23-Nov-1972</v>
      </c>
      <c r="M1362" s="16">
        <f>VLOOKUP(A1362,Table1[#All],8,FALSE)</f>
        <v>7980.34</v>
      </c>
      <c r="N1362" t="str">
        <f>VLOOKUP(A1362,Table1[#All],9,FALSE)</f>
        <v>tier - 2</v>
      </c>
      <c r="O1362" t="str">
        <f>VLOOKUP(A1362,Table1[#All],10,FALSE)</f>
        <v>tier - 2</v>
      </c>
      <c r="P1362" t="str">
        <f>VLOOKUP(A1362,Table1[#All],12,FALSE)</f>
        <v>R1013</v>
      </c>
      <c r="Q1362">
        <f>VLOOKUP(A1362,Table1[#All],6,FALSE)</f>
        <v>50</v>
      </c>
    </row>
    <row r="1363" spans="1:17" x14ac:dyDescent="0.3">
      <c r="A1363" s="10" t="s">
        <v>1008</v>
      </c>
      <c r="B1363" t="str">
        <f>VLOOKUP(A1363,'Customer Names'!A1362:E3697,5,FALSE)</f>
        <v>Davidson</v>
      </c>
      <c r="C1363">
        <f>VLOOKUP(A1363,'Medical Examinations'!A1362:J3697,2,FALSE)</f>
        <v>25.13</v>
      </c>
      <c r="D1363">
        <f>VLOOKUP(A1363,'Medical Examinations'!A1362:J3697,4,FALSE)</f>
        <v>8</v>
      </c>
      <c r="E1363" t="str">
        <f>VLOOKUP(A1363,'Medical Examinations'!A1362:J3697,6,FALSE)</f>
        <v>Yes</v>
      </c>
      <c r="F1363" t="str">
        <f>VLOOKUP(A1363,'Medical Examinations'!A1362:K3697,7,FALSE)</f>
        <v>No</v>
      </c>
      <c r="G1363" t="str">
        <f>VLOOKUP(A1363,'Medical Examinations'!A1362:L3697,8,FALSE)</f>
        <v>No</v>
      </c>
      <c r="H1363">
        <f>VLOOKUP(A1363,'Medical Examinations'!A1362:M3697,9,FALSE)</f>
        <v>1</v>
      </c>
      <c r="I1363" t="str">
        <f>VLOOKUP(A1363,'Medical Examinations'!A1362:N3697,10,FALSE)</f>
        <v>No</v>
      </c>
      <c r="J1363" t="str">
        <f>VLOOKUP(A1363,'Medical Examinations'!A1362:O3697,3,FALSE)</f>
        <v>Over Weight</v>
      </c>
      <c r="K1363" t="str">
        <f>VLOOKUP(A1363,'Medical Examinations'!A1362:P3697,5,FALSE)</f>
        <v>Diabetes</v>
      </c>
      <c r="L1363" t="str">
        <f>VLOOKUP(A1363,Table1[#All],5,FALSE)</f>
        <v>10-Aug-1975</v>
      </c>
      <c r="M1363" s="16">
        <f>VLOOKUP(A1363,Table1[#All],8,FALSE)</f>
        <v>7966.81</v>
      </c>
      <c r="N1363" t="str">
        <f>VLOOKUP(A1363,Table1[#All],9,FALSE)</f>
        <v>tier - 2</v>
      </c>
      <c r="O1363" t="str">
        <f>VLOOKUP(A1363,Table1[#All],10,FALSE)</f>
        <v>tier - 2</v>
      </c>
      <c r="P1363" t="str">
        <f>VLOOKUP(A1363,Table1[#All],12,FALSE)</f>
        <v>R1013</v>
      </c>
      <c r="Q1363">
        <f>VLOOKUP(A1363,Table1[#All],6,FALSE)</f>
        <v>47</v>
      </c>
    </row>
    <row r="1364" spans="1:17" x14ac:dyDescent="0.3">
      <c r="A1364" s="10" t="s">
        <v>1007</v>
      </c>
      <c r="B1364" t="str">
        <f>VLOOKUP(A1364,'Customer Names'!A1363:E3698,5,FALSE)</f>
        <v>Burke</v>
      </c>
      <c r="C1364">
        <f>VLOOKUP(A1364,'Medical Examinations'!A1363:J3698,2,FALSE)</f>
        <v>22.72</v>
      </c>
      <c r="D1364">
        <f>VLOOKUP(A1364,'Medical Examinations'!A1363:J3698,4,FALSE)</f>
        <v>9.9600000000000009</v>
      </c>
      <c r="E1364" t="str">
        <f>VLOOKUP(A1364,'Medical Examinations'!A1363:J3698,6,FALSE)</f>
        <v>Yes</v>
      </c>
      <c r="F1364" t="str">
        <f>VLOOKUP(A1364,'Medical Examinations'!A1363:K3698,7,FALSE)</f>
        <v>No</v>
      </c>
      <c r="G1364" t="str">
        <f>VLOOKUP(A1364,'Medical Examinations'!A1363:L3698,8,FALSE)</f>
        <v>No</v>
      </c>
      <c r="H1364">
        <f>VLOOKUP(A1364,'Medical Examinations'!A1363:M3698,9,FALSE)</f>
        <v>2</v>
      </c>
      <c r="I1364" t="str">
        <f>VLOOKUP(A1364,'Medical Examinations'!A1363:N3698,10,FALSE)</f>
        <v>No</v>
      </c>
      <c r="J1364" t="str">
        <f>VLOOKUP(A1364,'Medical Examinations'!A1363:O3698,3,FALSE)</f>
        <v>Normal Weight</v>
      </c>
      <c r="K1364" t="str">
        <f>VLOOKUP(A1364,'Medical Examinations'!A1363:P3698,5,FALSE)</f>
        <v>Diabetes</v>
      </c>
      <c r="L1364" t="str">
        <f>VLOOKUP(A1364,Table1[#All],5,FALSE)</f>
        <v>19-Jun-1970</v>
      </c>
      <c r="M1364" s="16">
        <f>VLOOKUP(A1364,Table1[#All],8,FALSE)</f>
        <v>7958.13</v>
      </c>
      <c r="N1364" t="str">
        <f>VLOOKUP(A1364,Table1[#All],9,FALSE)</f>
        <v>tier - 2</v>
      </c>
      <c r="O1364" t="str">
        <f>VLOOKUP(A1364,Table1[#All],10,FALSE)</f>
        <v>tier - 2</v>
      </c>
      <c r="P1364" t="str">
        <f>VLOOKUP(A1364,Table1[#All],12,FALSE)</f>
        <v>R1013</v>
      </c>
      <c r="Q1364">
        <f>VLOOKUP(A1364,Table1[#All],6,FALSE)</f>
        <v>52</v>
      </c>
    </row>
    <row r="1365" spans="1:17" x14ac:dyDescent="0.3">
      <c r="A1365" s="10" t="s">
        <v>1006</v>
      </c>
      <c r="B1365" t="str">
        <f>VLOOKUP(A1365,'Customer Names'!A1364:E3699,5,FALSE)</f>
        <v>McGraw</v>
      </c>
      <c r="C1365">
        <f>VLOOKUP(A1365,'Medical Examinations'!A1364:J3699,2,FALSE)</f>
        <v>32.6</v>
      </c>
      <c r="D1365">
        <f>VLOOKUP(A1365,'Medical Examinations'!A1364:J3699,4,FALSE)</f>
        <v>6.8</v>
      </c>
      <c r="E1365" t="str">
        <f>VLOOKUP(A1365,'Medical Examinations'!A1364:J3699,6,FALSE)</f>
        <v>Yes</v>
      </c>
      <c r="F1365" t="str">
        <f>VLOOKUP(A1365,'Medical Examinations'!A1364:K3699,7,FALSE)</f>
        <v>No</v>
      </c>
      <c r="G1365" t="str">
        <f>VLOOKUP(A1365,'Medical Examinations'!A1364:L3699,8,FALSE)</f>
        <v>No</v>
      </c>
      <c r="H1365">
        <f>VLOOKUP(A1365,'Medical Examinations'!A1364:M3699,9,FALSE)</f>
        <v>0</v>
      </c>
      <c r="I1365" t="str">
        <f>VLOOKUP(A1365,'Medical Examinations'!A1364:N3699,10,FALSE)</f>
        <v>No</v>
      </c>
      <c r="J1365" t="str">
        <f>VLOOKUP(A1365,'Medical Examinations'!A1364:O3699,3,FALSE)</f>
        <v>Obesity</v>
      </c>
      <c r="K1365" t="str">
        <f>VLOOKUP(A1365,'Medical Examinations'!A1364:P3699,5,FALSE)</f>
        <v>Diabetes</v>
      </c>
      <c r="L1365" t="str">
        <f>VLOOKUP(A1365,Table1[#All],5,FALSE)</f>
        <v>28-Dec-1981</v>
      </c>
      <c r="M1365" s="16">
        <f>VLOOKUP(A1365,Table1[#All],8,FALSE)</f>
        <v>7954.52</v>
      </c>
      <c r="N1365" t="str">
        <f>VLOOKUP(A1365,Table1[#All],9,FALSE)</f>
        <v>tier - 2</v>
      </c>
      <c r="O1365" t="str">
        <f>VLOOKUP(A1365,Table1[#All],10,FALSE)</f>
        <v>tier - 2</v>
      </c>
      <c r="P1365" t="str">
        <f>VLOOKUP(A1365,Table1[#All],12,FALSE)</f>
        <v>R1011</v>
      </c>
      <c r="Q1365">
        <f>VLOOKUP(A1365,Table1[#All],6,FALSE)</f>
        <v>41</v>
      </c>
    </row>
    <row r="1366" spans="1:17" x14ac:dyDescent="0.3">
      <c r="A1366" s="10" t="s">
        <v>1005</v>
      </c>
      <c r="B1366" t="str">
        <f>VLOOKUP(A1366,'Customer Names'!A1365:E3700,5,FALSE)</f>
        <v>Fellure</v>
      </c>
      <c r="C1366">
        <f>VLOOKUP(A1366,'Medical Examinations'!A1365:J3700,2,FALSE)</f>
        <v>17.28</v>
      </c>
      <c r="D1366">
        <f>VLOOKUP(A1366,'Medical Examinations'!A1365:J3700,4,FALSE)</f>
        <v>6.22</v>
      </c>
      <c r="E1366" t="str">
        <f>VLOOKUP(A1366,'Medical Examinations'!A1365:J3700,6,FALSE)</f>
        <v>Yes</v>
      </c>
      <c r="F1366" t="str">
        <f>VLOOKUP(A1366,'Medical Examinations'!A1365:K3700,7,FALSE)</f>
        <v>No</v>
      </c>
      <c r="G1366" t="str">
        <f>VLOOKUP(A1366,'Medical Examinations'!A1365:L3700,8,FALSE)</f>
        <v>No</v>
      </c>
      <c r="H1366">
        <f>VLOOKUP(A1366,'Medical Examinations'!A1365:M3700,9,FALSE)</f>
        <v>2</v>
      </c>
      <c r="I1366" t="str">
        <f>VLOOKUP(A1366,'Medical Examinations'!A1365:N3700,10,FALSE)</f>
        <v>No</v>
      </c>
      <c r="J1366" t="str">
        <f>VLOOKUP(A1366,'Medical Examinations'!A1365:O3700,3,FALSE)</f>
        <v>Under Weight</v>
      </c>
      <c r="K1366" t="str">
        <f>VLOOKUP(A1366,'Medical Examinations'!A1365:P3700,5,FALSE)</f>
        <v>Prediabetes</v>
      </c>
      <c r="L1366" t="str">
        <f>VLOOKUP(A1366,Table1[#All],5,FALSE)</f>
        <v>09-Jul-1966</v>
      </c>
      <c r="M1366" s="16">
        <f>VLOOKUP(A1366,Table1[#All],8,FALSE)</f>
        <v>7953.72</v>
      </c>
      <c r="N1366" t="str">
        <f>VLOOKUP(A1366,Table1[#All],9,FALSE)</f>
        <v>tier - 3</v>
      </c>
      <c r="O1366" t="str">
        <f>VLOOKUP(A1366,Table1[#All],10,FALSE)</f>
        <v>tier - 3</v>
      </c>
      <c r="P1366" t="str">
        <f>VLOOKUP(A1366,Table1[#All],12,FALSE)</f>
        <v>R1012</v>
      </c>
      <c r="Q1366">
        <f>VLOOKUP(A1366,Table1[#All],6,FALSE)</f>
        <v>56</v>
      </c>
    </row>
    <row r="1367" spans="1:17" x14ac:dyDescent="0.3">
      <c r="A1367" s="10" t="s">
        <v>1004</v>
      </c>
      <c r="B1367" t="str">
        <f>VLOOKUP(A1367,'Customer Names'!A1366:E3701,5,FALSE)</f>
        <v>Sanford</v>
      </c>
      <c r="C1367">
        <f>VLOOKUP(A1367,'Medical Examinations'!A1366:J3701,2,FALSE)</f>
        <v>27.92</v>
      </c>
      <c r="D1367">
        <f>VLOOKUP(A1367,'Medical Examinations'!A1366:J3701,4,FALSE)</f>
        <v>5.79</v>
      </c>
      <c r="E1367" t="str">
        <f>VLOOKUP(A1367,'Medical Examinations'!A1366:J3701,6,FALSE)</f>
        <v>No</v>
      </c>
      <c r="F1367" t="str">
        <f>VLOOKUP(A1367,'Medical Examinations'!A1366:K3701,7,FALSE)</f>
        <v>No</v>
      </c>
      <c r="G1367" t="str">
        <f>VLOOKUP(A1367,'Medical Examinations'!A1366:L3701,8,FALSE)</f>
        <v>No</v>
      </c>
      <c r="H1367">
        <f>VLOOKUP(A1367,'Medical Examinations'!A1366:M3701,9,FALSE)</f>
        <v>1</v>
      </c>
      <c r="I1367" t="str">
        <f>VLOOKUP(A1367,'Medical Examinations'!A1366:N3701,10,FALSE)</f>
        <v>No</v>
      </c>
      <c r="J1367" t="str">
        <f>VLOOKUP(A1367,'Medical Examinations'!A1366:O3701,3,FALSE)</f>
        <v>Over Weight</v>
      </c>
      <c r="K1367" t="str">
        <f>VLOOKUP(A1367,'Medical Examinations'!A1366:P3701,5,FALSE)</f>
        <v>Prediabetes</v>
      </c>
      <c r="L1367" t="str">
        <f>VLOOKUP(A1367,Table1[#All],5,FALSE)</f>
        <v>29-Oct-1987</v>
      </c>
      <c r="M1367" s="16">
        <f>VLOOKUP(A1367,Table1[#All],8,FALSE)</f>
        <v>7948.22</v>
      </c>
      <c r="N1367" t="str">
        <f>VLOOKUP(A1367,Table1[#All],9,FALSE)</f>
        <v>tier - 2</v>
      </c>
      <c r="O1367" t="str">
        <f>VLOOKUP(A1367,Table1[#All],10,FALSE)</f>
        <v>tier - 3</v>
      </c>
      <c r="P1367" t="str">
        <f>VLOOKUP(A1367,Table1[#All],12,FALSE)</f>
        <v>R1025</v>
      </c>
      <c r="Q1367">
        <f>VLOOKUP(A1367,Table1[#All],6,FALSE)</f>
        <v>35</v>
      </c>
    </row>
    <row r="1368" spans="1:17" x14ac:dyDescent="0.3">
      <c r="A1368" s="10" t="s">
        <v>1003</v>
      </c>
      <c r="B1368" t="str">
        <f>VLOOKUP(A1368,'Customer Names'!A1367:E3702,5,FALSE)</f>
        <v>Wrenn</v>
      </c>
      <c r="C1368">
        <f>VLOOKUP(A1368,'Medical Examinations'!A1367:J3702,2,FALSE)</f>
        <v>38.284999999999997</v>
      </c>
      <c r="D1368">
        <f>VLOOKUP(A1368,'Medical Examinations'!A1367:J3702,4,FALSE)</f>
        <v>5.41</v>
      </c>
      <c r="E1368" t="str">
        <f>VLOOKUP(A1368,'Medical Examinations'!A1367:J3702,6,FALSE)</f>
        <v>No</v>
      </c>
      <c r="F1368" t="str">
        <f>VLOOKUP(A1368,'Medical Examinations'!A1367:K3702,7,FALSE)</f>
        <v>No</v>
      </c>
      <c r="G1368" t="str">
        <f>VLOOKUP(A1368,'Medical Examinations'!A1367:L3702,8,FALSE)</f>
        <v>No</v>
      </c>
      <c r="H1368">
        <f>VLOOKUP(A1368,'Medical Examinations'!A1367:M3702,9,FALSE)</f>
        <v>0</v>
      </c>
      <c r="I1368" t="str">
        <f>VLOOKUP(A1368,'Medical Examinations'!A1367:N3702,10,FALSE)</f>
        <v>No</v>
      </c>
      <c r="J1368" t="str">
        <f>VLOOKUP(A1368,'Medical Examinations'!A1367:O3702,3,FALSE)</f>
        <v>Obesity</v>
      </c>
      <c r="K1368" t="str">
        <f>VLOOKUP(A1368,'Medical Examinations'!A1367:P3702,5,FALSE)</f>
        <v>Normal</v>
      </c>
      <c r="L1368" t="str">
        <f>VLOOKUP(A1368,Table1[#All],5,FALSE)</f>
        <v>20-Jul-1977</v>
      </c>
      <c r="M1368" s="16">
        <f>VLOOKUP(A1368,Table1[#All],8,FALSE)</f>
        <v>7935.29</v>
      </c>
      <c r="N1368" t="str">
        <f>VLOOKUP(A1368,Table1[#All],9,FALSE)</f>
        <v>tier - 2</v>
      </c>
      <c r="O1368" t="str">
        <f>VLOOKUP(A1368,Table1[#All],10,FALSE)</f>
        <v>tier - 1</v>
      </c>
      <c r="P1368" t="str">
        <f>VLOOKUP(A1368,Table1[#All],12,FALSE)</f>
        <v>R1024</v>
      </c>
      <c r="Q1368">
        <f>VLOOKUP(A1368,Table1[#All],6,FALSE)</f>
        <v>45</v>
      </c>
    </row>
    <row r="1369" spans="1:17" x14ac:dyDescent="0.3">
      <c r="A1369" s="10" t="s">
        <v>1002</v>
      </c>
      <c r="B1369" t="str">
        <f>VLOOKUP(A1369,'Customer Names'!A1368:E3703,5,FALSE)</f>
        <v>Lindsey</v>
      </c>
      <c r="C1369">
        <f>VLOOKUP(A1369,'Medical Examinations'!A1368:J3703,2,FALSE)</f>
        <v>16.48</v>
      </c>
      <c r="D1369">
        <f>VLOOKUP(A1369,'Medical Examinations'!A1368:J3703,4,FALSE)</f>
        <v>11.05</v>
      </c>
      <c r="E1369" t="str">
        <f>VLOOKUP(A1369,'Medical Examinations'!A1368:J3703,6,FALSE)</f>
        <v>No</v>
      </c>
      <c r="F1369" t="str">
        <f>VLOOKUP(A1369,'Medical Examinations'!A1368:K3703,7,FALSE)</f>
        <v>No</v>
      </c>
      <c r="G1369" t="str">
        <f>VLOOKUP(A1369,'Medical Examinations'!A1368:L3703,8,FALSE)</f>
        <v>No</v>
      </c>
      <c r="H1369">
        <f>VLOOKUP(A1369,'Medical Examinations'!A1368:M3703,9,FALSE)</f>
        <v>0</v>
      </c>
      <c r="I1369" t="str">
        <f>VLOOKUP(A1369,'Medical Examinations'!A1368:N3703,10,FALSE)</f>
        <v>No</v>
      </c>
      <c r="J1369" t="str">
        <f>VLOOKUP(A1369,'Medical Examinations'!A1368:O3703,3,FALSE)</f>
        <v>Under Weight</v>
      </c>
      <c r="K1369" t="str">
        <f>VLOOKUP(A1369,'Medical Examinations'!A1368:P3703,5,FALSE)</f>
        <v>Diabetes</v>
      </c>
      <c r="L1369" t="str">
        <f>VLOOKUP(A1369,Table1[#All],5,FALSE)</f>
        <v>10-Oct-1962</v>
      </c>
      <c r="M1369" s="16">
        <f>VLOOKUP(A1369,Table1[#All],8,FALSE)</f>
        <v>7896.41</v>
      </c>
      <c r="N1369" t="str">
        <f>VLOOKUP(A1369,Table1[#All],9,FALSE)</f>
        <v>tier - 3</v>
      </c>
      <c r="O1369" t="str">
        <f>VLOOKUP(A1369,Table1[#All],10,FALSE)</f>
        <v>tier - 2</v>
      </c>
      <c r="P1369" t="str">
        <f>VLOOKUP(A1369,Table1[#All],12,FALSE)</f>
        <v>R1013</v>
      </c>
      <c r="Q1369">
        <f>VLOOKUP(A1369,Table1[#All],6,FALSE)</f>
        <v>60</v>
      </c>
    </row>
    <row r="1370" spans="1:17" x14ac:dyDescent="0.3">
      <c r="A1370" s="10" t="s">
        <v>1001</v>
      </c>
      <c r="B1370" t="str">
        <f>VLOOKUP(A1370,'Customer Names'!A1369:E3704,5,FALSE)</f>
        <v>Krueger</v>
      </c>
      <c r="C1370">
        <f>VLOOKUP(A1370,'Medical Examinations'!A1369:J3704,2,FALSE)</f>
        <v>38.57</v>
      </c>
      <c r="D1370">
        <f>VLOOKUP(A1370,'Medical Examinations'!A1369:J3704,4,FALSE)</f>
        <v>6.27</v>
      </c>
      <c r="E1370" t="str">
        <f>VLOOKUP(A1370,'Medical Examinations'!A1369:J3704,6,FALSE)</f>
        <v>No</v>
      </c>
      <c r="F1370" t="str">
        <f>VLOOKUP(A1370,'Medical Examinations'!A1369:K3704,7,FALSE)</f>
        <v>No</v>
      </c>
      <c r="G1370" t="str">
        <f>VLOOKUP(A1370,'Medical Examinations'!A1369:L3704,8,FALSE)</f>
        <v>No</v>
      </c>
      <c r="H1370">
        <f>VLOOKUP(A1370,'Medical Examinations'!A1369:M3704,9,FALSE)</f>
        <v>0</v>
      </c>
      <c r="I1370" t="str">
        <f>VLOOKUP(A1370,'Medical Examinations'!A1369:N3704,10,FALSE)</f>
        <v>No</v>
      </c>
      <c r="J1370" t="str">
        <f>VLOOKUP(A1370,'Medical Examinations'!A1369:O3704,3,FALSE)</f>
        <v>Obesity</v>
      </c>
      <c r="K1370" t="str">
        <f>VLOOKUP(A1370,'Medical Examinations'!A1369:P3704,5,FALSE)</f>
        <v>Prediabetes</v>
      </c>
      <c r="L1370" t="str">
        <f>VLOOKUP(A1370,Table1[#All],5,FALSE)</f>
        <v>17-Nov-1994</v>
      </c>
      <c r="M1370" s="16">
        <f>VLOOKUP(A1370,Table1[#All],8,FALSE)</f>
        <v>7851.85</v>
      </c>
      <c r="N1370" t="str">
        <f>VLOOKUP(A1370,Table1[#All],9,FALSE)</f>
        <v>tier - 2</v>
      </c>
      <c r="O1370" t="str">
        <f>VLOOKUP(A1370,Table1[#All],10,FALSE)</f>
        <v>tier - 3</v>
      </c>
      <c r="P1370" t="str">
        <f>VLOOKUP(A1370,Table1[#All],12,FALSE)</f>
        <v>R1012</v>
      </c>
      <c r="Q1370">
        <f>VLOOKUP(A1370,Table1[#All],6,FALSE)</f>
        <v>28</v>
      </c>
    </row>
    <row r="1371" spans="1:17" x14ac:dyDescent="0.3">
      <c r="A1371" s="10" t="s">
        <v>1000</v>
      </c>
      <c r="B1371" t="str">
        <f>VLOOKUP(A1371,'Customer Names'!A1370:E3705,5,FALSE)</f>
        <v>Babler</v>
      </c>
      <c r="C1371">
        <f>VLOOKUP(A1371,'Medical Examinations'!A1370:J3705,2,FALSE)</f>
        <v>43.85</v>
      </c>
      <c r="D1371">
        <f>VLOOKUP(A1371,'Medical Examinations'!A1370:J3705,4,FALSE)</f>
        <v>4.7699999999999996</v>
      </c>
      <c r="E1371" t="str">
        <f>VLOOKUP(A1371,'Medical Examinations'!A1370:J3705,6,FALSE)</f>
        <v>Yes</v>
      </c>
      <c r="F1371" t="str">
        <f>VLOOKUP(A1371,'Medical Examinations'!A1370:K3705,7,FALSE)</f>
        <v>No</v>
      </c>
      <c r="G1371" t="str">
        <f>VLOOKUP(A1371,'Medical Examinations'!A1370:L3705,8,FALSE)</f>
        <v>No</v>
      </c>
      <c r="H1371">
        <f>VLOOKUP(A1371,'Medical Examinations'!A1370:M3705,9,FALSE)</f>
        <v>0</v>
      </c>
      <c r="I1371" t="str">
        <f>VLOOKUP(A1371,'Medical Examinations'!A1370:N3705,10,FALSE)</f>
        <v>No</v>
      </c>
      <c r="J1371" t="str">
        <f>VLOOKUP(A1371,'Medical Examinations'!A1370:O3705,3,FALSE)</f>
        <v>Obesity</v>
      </c>
      <c r="K1371" t="str">
        <f>VLOOKUP(A1371,'Medical Examinations'!A1370:P3705,5,FALSE)</f>
        <v>Normal</v>
      </c>
      <c r="L1371" t="str">
        <f>VLOOKUP(A1371,Table1[#All],5,FALSE)</f>
        <v>05-Oct-2001</v>
      </c>
      <c r="M1371" s="16">
        <f>VLOOKUP(A1371,Table1[#All],8,FALSE)</f>
        <v>7844.8</v>
      </c>
      <c r="N1371" t="str">
        <f>VLOOKUP(A1371,Table1[#All],9,FALSE)</f>
        <v>tier - 2</v>
      </c>
      <c r="O1371" t="str">
        <f>VLOOKUP(A1371,Table1[#All],10,FALSE)</f>
        <v>tier - 2</v>
      </c>
      <c r="P1371" t="str">
        <f>VLOOKUP(A1371,Table1[#All],12,FALSE)</f>
        <v>R1012</v>
      </c>
      <c r="Q1371">
        <f>VLOOKUP(A1371,Table1[#All],6,FALSE)</f>
        <v>21</v>
      </c>
    </row>
    <row r="1372" spans="1:17" x14ac:dyDescent="0.3">
      <c r="A1372" s="10" t="s">
        <v>999</v>
      </c>
      <c r="B1372" t="str">
        <f>VLOOKUP(A1372,'Customer Names'!A1371:E3706,5,FALSE)</f>
        <v>Brezenski</v>
      </c>
      <c r="C1372">
        <f>VLOOKUP(A1372,'Medical Examinations'!A1371:J3706,2,FALSE)</f>
        <v>30.11</v>
      </c>
      <c r="D1372">
        <f>VLOOKUP(A1372,'Medical Examinations'!A1371:J3706,4,FALSE)</f>
        <v>4.08</v>
      </c>
      <c r="E1372" t="str">
        <f>VLOOKUP(A1372,'Medical Examinations'!A1371:J3706,6,FALSE)</f>
        <v>No</v>
      </c>
      <c r="F1372" t="str">
        <f>VLOOKUP(A1372,'Medical Examinations'!A1371:K3706,7,FALSE)</f>
        <v>No</v>
      </c>
      <c r="G1372" t="str">
        <f>VLOOKUP(A1372,'Medical Examinations'!A1371:L3706,8,FALSE)</f>
        <v>No</v>
      </c>
      <c r="H1372">
        <f>VLOOKUP(A1372,'Medical Examinations'!A1371:M3706,9,FALSE)</f>
        <v>0</v>
      </c>
      <c r="I1372" t="str">
        <f>VLOOKUP(A1372,'Medical Examinations'!A1371:N3706,10,FALSE)</f>
        <v>No</v>
      </c>
      <c r="J1372" t="str">
        <f>VLOOKUP(A1372,'Medical Examinations'!A1371:O3706,3,FALSE)</f>
        <v>Obesity</v>
      </c>
      <c r="K1372" t="str">
        <f>VLOOKUP(A1372,'Medical Examinations'!A1371:P3706,5,FALSE)</f>
        <v>Normal</v>
      </c>
      <c r="L1372" t="str">
        <f>VLOOKUP(A1372,Table1[#All],5,FALSE)</f>
        <v>12-Oct-1989</v>
      </c>
      <c r="M1372" s="16">
        <f>VLOOKUP(A1372,Table1[#All],8,FALSE)</f>
        <v>7824.37</v>
      </c>
      <c r="N1372" t="str">
        <f>VLOOKUP(A1372,Table1[#All],9,FALSE)</f>
        <v>tier - 2</v>
      </c>
      <c r="O1372" t="str">
        <f>VLOOKUP(A1372,Table1[#All],10,FALSE)</f>
        <v>tier - 2</v>
      </c>
      <c r="P1372" t="str">
        <f>VLOOKUP(A1372,Table1[#All],12,FALSE)</f>
        <v>R1012</v>
      </c>
      <c r="Q1372">
        <f>VLOOKUP(A1372,Table1[#All],6,FALSE)</f>
        <v>33</v>
      </c>
    </row>
    <row r="1373" spans="1:17" x14ac:dyDescent="0.3">
      <c r="A1373" s="10" t="s">
        <v>998</v>
      </c>
      <c r="B1373" t="str">
        <f>VLOOKUP(A1373,'Customer Names'!A1372:E3707,5,FALSE)</f>
        <v>Marschner</v>
      </c>
      <c r="C1373">
        <f>VLOOKUP(A1373,'Medical Examinations'!A1372:J3707,2,FALSE)</f>
        <v>31.59</v>
      </c>
      <c r="D1373">
        <f>VLOOKUP(A1373,'Medical Examinations'!A1372:J3707,4,FALSE)</f>
        <v>6.01</v>
      </c>
      <c r="E1373" t="str">
        <f>VLOOKUP(A1373,'Medical Examinations'!A1372:J3707,6,FALSE)</f>
        <v>No</v>
      </c>
      <c r="F1373" t="str">
        <f>VLOOKUP(A1373,'Medical Examinations'!A1372:K3707,7,FALSE)</f>
        <v>No</v>
      </c>
      <c r="G1373" t="str">
        <f>VLOOKUP(A1373,'Medical Examinations'!A1372:L3707,8,FALSE)</f>
        <v>No</v>
      </c>
      <c r="H1373">
        <f>VLOOKUP(A1373,'Medical Examinations'!A1372:M3707,9,FALSE)</f>
        <v>0</v>
      </c>
      <c r="I1373" t="str">
        <f>VLOOKUP(A1373,'Medical Examinations'!A1372:N3707,10,FALSE)</f>
        <v>No</v>
      </c>
      <c r="J1373" t="str">
        <f>VLOOKUP(A1373,'Medical Examinations'!A1372:O3707,3,FALSE)</f>
        <v>Obesity</v>
      </c>
      <c r="K1373" t="str">
        <f>VLOOKUP(A1373,'Medical Examinations'!A1372:P3707,5,FALSE)</f>
        <v>Prediabetes</v>
      </c>
      <c r="L1373" t="str">
        <f>VLOOKUP(A1373,Table1[#All],5,FALSE)</f>
        <v>21-Dec-1991</v>
      </c>
      <c r="M1373" s="16">
        <f>VLOOKUP(A1373,Table1[#All],8,FALSE)</f>
        <v>7812.67</v>
      </c>
      <c r="N1373" t="str">
        <f>VLOOKUP(A1373,Table1[#All],9,FALSE)</f>
        <v>tier - 2</v>
      </c>
      <c r="O1373" t="str">
        <f>VLOOKUP(A1373,Table1[#All],10,FALSE)</f>
        <v>tier - 1</v>
      </c>
      <c r="P1373" t="str">
        <f>VLOOKUP(A1373,Table1[#All],12,FALSE)</f>
        <v>R1012</v>
      </c>
      <c r="Q1373">
        <f>VLOOKUP(A1373,Table1[#All],6,FALSE)</f>
        <v>31</v>
      </c>
    </row>
    <row r="1374" spans="1:17" x14ac:dyDescent="0.3">
      <c r="A1374" s="10" t="s">
        <v>997</v>
      </c>
      <c r="B1374" t="str">
        <f>VLOOKUP(A1374,'Customer Names'!A1373:E3708,5,FALSE)</f>
        <v>King</v>
      </c>
      <c r="C1374">
        <f>VLOOKUP(A1374,'Medical Examinations'!A1373:J3708,2,FALSE)</f>
        <v>40.15</v>
      </c>
      <c r="D1374">
        <f>VLOOKUP(A1374,'Medical Examinations'!A1373:J3708,4,FALSE)</f>
        <v>11.84</v>
      </c>
      <c r="E1374" t="str">
        <f>VLOOKUP(A1374,'Medical Examinations'!A1373:J3708,6,FALSE)</f>
        <v>No</v>
      </c>
      <c r="F1374" t="str">
        <f>VLOOKUP(A1374,'Medical Examinations'!A1373:K3708,7,FALSE)</f>
        <v>No</v>
      </c>
      <c r="G1374" t="str">
        <f>VLOOKUP(A1374,'Medical Examinations'!A1373:L3708,8,FALSE)</f>
        <v>No</v>
      </c>
      <c r="H1374">
        <f>VLOOKUP(A1374,'Medical Examinations'!A1373:M3708,9,FALSE)</f>
        <v>0</v>
      </c>
      <c r="I1374" t="str">
        <f>VLOOKUP(A1374,'Medical Examinations'!A1373:N3708,10,FALSE)</f>
        <v>No</v>
      </c>
      <c r="J1374" t="str">
        <f>VLOOKUP(A1374,'Medical Examinations'!A1373:O3708,3,FALSE)</f>
        <v>Obesity</v>
      </c>
      <c r="K1374" t="str">
        <f>VLOOKUP(A1374,'Medical Examinations'!A1373:P3708,5,FALSE)</f>
        <v>Diabetes</v>
      </c>
      <c r="L1374" t="str">
        <f>VLOOKUP(A1374,Table1[#All],5,FALSE)</f>
        <v>09-Nov-1974</v>
      </c>
      <c r="M1374" s="16">
        <f>VLOOKUP(A1374,Table1[#All],8,FALSE)</f>
        <v>7804.16</v>
      </c>
      <c r="N1374" t="str">
        <f>VLOOKUP(A1374,Table1[#All],9,FALSE)</f>
        <v>tier - 2</v>
      </c>
      <c r="O1374" t="str">
        <f>VLOOKUP(A1374,Table1[#All],10,FALSE)</f>
        <v>tier - 3</v>
      </c>
      <c r="P1374" t="str">
        <f>VLOOKUP(A1374,Table1[#All],12,FALSE)</f>
        <v>R1013</v>
      </c>
      <c r="Q1374">
        <f>VLOOKUP(A1374,Table1[#All],6,FALSE)</f>
        <v>48</v>
      </c>
    </row>
    <row r="1375" spans="1:17" x14ac:dyDescent="0.3">
      <c r="A1375" s="10" t="s">
        <v>996</v>
      </c>
      <c r="B1375" t="str">
        <f>VLOOKUP(A1375,'Customer Names'!A1374:E3709,5,FALSE)</f>
        <v>Montez</v>
      </c>
      <c r="C1375">
        <f>VLOOKUP(A1375,'Medical Examinations'!A1374:J3709,2,FALSE)</f>
        <v>40.700000000000003</v>
      </c>
      <c r="D1375">
        <f>VLOOKUP(A1375,'Medical Examinations'!A1374:J3709,4,FALSE)</f>
        <v>6.27</v>
      </c>
      <c r="E1375" t="str">
        <f>VLOOKUP(A1375,'Medical Examinations'!A1374:J3709,6,FALSE)</f>
        <v>Yes</v>
      </c>
      <c r="F1375" t="str">
        <f>VLOOKUP(A1375,'Medical Examinations'!A1374:K3709,7,FALSE)</f>
        <v>No</v>
      </c>
      <c r="G1375" t="str">
        <f>VLOOKUP(A1375,'Medical Examinations'!A1374:L3709,8,FALSE)</f>
        <v>Yes</v>
      </c>
      <c r="H1375">
        <f>VLOOKUP(A1375,'Medical Examinations'!A1374:M3709,9,FALSE)</f>
        <v>1</v>
      </c>
      <c r="I1375" t="str">
        <f>VLOOKUP(A1375,'Medical Examinations'!A1374:N3709,10,FALSE)</f>
        <v>No</v>
      </c>
      <c r="J1375" t="str">
        <f>VLOOKUP(A1375,'Medical Examinations'!A1374:O3709,3,FALSE)</f>
        <v>Obesity</v>
      </c>
      <c r="K1375" t="str">
        <f>VLOOKUP(A1375,'Medical Examinations'!A1374:P3709,5,FALSE)</f>
        <v>Prediabetes</v>
      </c>
      <c r="L1375" t="str">
        <f>VLOOKUP(A1375,Table1[#All],5,FALSE)</f>
        <v>02-Dec-1997</v>
      </c>
      <c r="M1375" s="16">
        <f>VLOOKUP(A1375,Table1[#All],8,FALSE)</f>
        <v>7803.77</v>
      </c>
      <c r="N1375" t="str">
        <f>VLOOKUP(A1375,Table1[#All],9,FALSE)</f>
        <v>tier - 2</v>
      </c>
      <c r="O1375" t="str">
        <f>VLOOKUP(A1375,Table1[#All],10,FALSE)</f>
        <v>tier - 3</v>
      </c>
      <c r="P1375" t="str">
        <f>VLOOKUP(A1375,Table1[#All],12,FALSE)</f>
        <v>R1012</v>
      </c>
      <c r="Q1375">
        <f>VLOOKUP(A1375,Table1[#All],6,FALSE)</f>
        <v>25</v>
      </c>
    </row>
    <row r="1376" spans="1:17" x14ac:dyDescent="0.3">
      <c r="A1376" s="10" t="s">
        <v>995</v>
      </c>
      <c r="B1376" t="str">
        <f>VLOOKUP(A1376,'Customer Names'!A1375:E3710,5,FALSE)</f>
        <v>Campbell</v>
      </c>
      <c r="C1376">
        <f>VLOOKUP(A1376,'Medical Examinations'!A1375:J3710,2,FALSE)</f>
        <v>40.76</v>
      </c>
      <c r="D1376">
        <f>VLOOKUP(A1376,'Medical Examinations'!A1375:J3710,4,FALSE)</f>
        <v>5.28</v>
      </c>
      <c r="E1376" t="str">
        <f>VLOOKUP(A1376,'Medical Examinations'!A1375:J3710,6,FALSE)</f>
        <v>No</v>
      </c>
      <c r="F1376" t="str">
        <f>VLOOKUP(A1376,'Medical Examinations'!A1375:K3710,7,FALSE)</f>
        <v>No</v>
      </c>
      <c r="G1376" t="str">
        <f>VLOOKUP(A1376,'Medical Examinations'!A1375:L3710,8,FALSE)</f>
        <v>No</v>
      </c>
      <c r="H1376">
        <f>VLOOKUP(A1376,'Medical Examinations'!A1375:M3710,9,FALSE)</f>
        <v>0</v>
      </c>
      <c r="I1376" t="str">
        <f>VLOOKUP(A1376,'Medical Examinations'!A1375:N3710,10,FALSE)</f>
        <v>No</v>
      </c>
      <c r="J1376" t="str">
        <f>VLOOKUP(A1376,'Medical Examinations'!A1375:O3710,3,FALSE)</f>
        <v>Obesity</v>
      </c>
      <c r="K1376" t="str">
        <f>VLOOKUP(A1376,'Medical Examinations'!A1375:P3710,5,FALSE)</f>
        <v>Normal</v>
      </c>
      <c r="L1376" t="str">
        <f>VLOOKUP(A1376,Table1[#All],5,FALSE)</f>
        <v>25-Dec-1999</v>
      </c>
      <c r="M1376" s="16">
        <f>VLOOKUP(A1376,Table1[#All],8,FALSE)</f>
        <v>7794.68</v>
      </c>
      <c r="N1376" t="str">
        <f>VLOOKUP(A1376,Table1[#All],9,FALSE)</f>
        <v>tier - 2</v>
      </c>
      <c r="O1376" t="str">
        <f>VLOOKUP(A1376,Table1[#All],10,FALSE)</f>
        <v>tier - 2</v>
      </c>
      <c r="P1376" t="str">
        <f>VLOOKUP(A1376,Table1[#All],12,FALSE)</f>
        <v>R1026</v>
      </c>
      <c r="Q1376">
        <f>VLOOKUP(A1376,Table1[#All],6,FALSE)</f>
        <v>23</v>
      </c>
    </row>
    <row r="1377" spans="1:17" x14ac:dyDescent="0.3">
      <c r="A1377" s="10" t="s">
        <v>994</v>
      </c>
      <c r="B1377" t="str">
        <f>VLOOKUP(A1377,'Customer Names'!A1376:E3711,5,FALSE)</f>
        <v>Hurt</v>
      </c>
      <c r="C1377">
        <f>VLOOKUP(A1377,'Medical Examinations'!A1376:J3711,2,FALSE)</f>
        <v>29.7</v>
      </c>
      <c r="D1377">
        <f>VLOOKUP(A1377,'Medical Examinations'!A1376:J3711,4,FALSE)</f>
        <v>7.03</v>
      </c>
      <c r="E1377" t="str">
        <f>VLOOKUP(A1377,'Medical Examinations'!A1376:J3711,6,FALSE)</f>
        <v>No</v>
      </c>
      <c r="F1377" t="str">
        <f>VLOOKUP(A1377,'Medical Examinations'!A1376:K3711,7,FALSE)</f>
        <v>No</v>
      </c>
      <c r="G1377" t="str">
        <f>VLOOKUP(A1377,'Medical Examinations'!A1376:L3711,8,FALSE)</f>
        <v>No</v>
      </c>
      <c r="H1377">
        <f>VLOOKUP(A1377,'Medical Examinations'!A1376:M3711,9,FALSE)</f>
        <v>0</v>
      </c>
      <c r="I1377" t="str">
        <f>VLOOKUP(A1377,'Medical Examinations'!A1376:N3711,10,FALSE)</f>
        <v>No</v>
      </c>
      <c r="J1377" t="str">
        <f>VLOOKUP(A1377,'Medical Examinations'!A1376:O3711,3,FALSE)</f>
        <v>Over Weight</v>
      </c>
      <c r="K1377" t="str">
        <f>VLOOKUP(A1377,'Medical Examinations'!A1376:P3711,5,FALSE)</f>
        <v>Diabetes</v>
      </c>
      <c r="L1377" t="str">
        <f>VLOOKUP(A1377,Table1[#All],5,FALSE)</f>
        <v>06-Dec-1974</v>
      </c>
      <c r="M1377" s="16">
        <f>VLOOKUP(A1377,Table1[#All],8,FALSE)</f>
        <v>7789.64</v>
      </c>
      <c r="N1377" t="str">
        <f>VLOOKUP(A1377,Table1[#All],9,FALSE)</f>
        <v>tier - 1</v>
      </c>
      <c r="O1377" t="str">
        <f>VLOOKUP(A1377,Table1[#All],10,FALSE)</f>
        <v>tier - 3</v>
      </c>
      <c r="P1377" t="str">
        <f>VLOOKUP(A1377,Table1[#All],12,FALSE)</f>
        <v>R1013</v>
      </c>
      <c r="Q1377">
        <f>VLOOKUP(A1377,Table1[#All],6,FALSE)</f>
        <v>48</v>
      </c>
    </row>
    <row r="1378" spans="1:17" x14ac:dyDescent="0.3">
      <c r="A1378" s="10" t="s">
        <v>993</v>
      </c>
      <c r="B1378" t="str">
        <f>VLOOKUP(A1378,'Customer Names'!A1377:E3712,5,FALSE)</f>
        <v>Garey</v>
      </c>
      <c r="C1378">
        <f>VLOOKUP(A1378,'Medical Examinations'!A1377:J3712,2,FALSE)</f>
        <v>40.58</v>
      </c>
      <c r="D1378">
        <f>VLOOKUP(A1378,'Medical Examinations'!A1377:J3712,4,FALSE)</f>
        <v>5.32</v>
      </c>
      <c r="E1378" t="str">
        <f>VLOOKUP(A1378,'Medical Examinations'!A1377:J3712,6,FALSE)</f>
        <v>Yes</v>
      </c>
      <c r="F1378" t="str">
        <f>VLOOKUP(A1378,'Medical Examinations'!A1377:K3712,7,FALSE)</f>
        <v>No</v>
      </c>
      <c r="G1378" t="str">
        <f>VLOOKUP(A1378,'Medical Examinations'!A1377:L3712,8,FALSE)</f>
        <v>Yes</v>
      </c>
      <c r="H1378">
        <f>VLOOKUP(A1378,'Medical Examinations'!A1377:M3712,9,FALSE)</f>
        <v>1</v>
      </c>
      <c r="I1378" t="str">
        <f>VLOOKUP(A1378,'Medical Examinations'!A1377:N3712,10,FALSE)</f>
        <v>No</v>
      </c>
      <c r="J1378" t="str">
        <f>VLOOKUP(A1378,'Medical Examinations'!A1377:O3712,3,FALSE)</f>
        <v>Obesity</v>
      </c>
      <c r="K1378" t="str">
        <f>VLOOKUP(A1378,'Medical Examinations'!A1377:P3712,5,FALSE)</f>
        <v>Normal</v>
      </c>
      <c r="L1378" t="str">
        <f>VLOOKUP(A1378,Table1[#All],5,FALSE)</f>
        <v>21-Dec-1997</v>
      </c>
      <c r="M1378" s="16">
        <f>VLOOKUP(A1378,Table1[#All],8,FALSE)</f>
        <v>7763.06</v>
      </c>
      <c r="N1378" t="str">
        <f>VLOOKUP(A1378,Table1[#All],9,FALSE)</f>
        <v>tier - 2</v>
      </c>
      <c r="O1378" t="str">
        <f>VLOOKUP(A1378,Table1[#All],10,FALSE)</f>
        <v>tier - 1</v>
      </c>
      <c r="P1378" t="str">
        <f>VLOOKUP(A1378,Table1[#All],12,FALSE)</f>
        <v>R1012</v>
      </c>
      <c r="Q1378">
        <f>VLOOKUP(A1378,Table1[#All],6,FALSE)</f>
        <v>25</v>
      </c>
    </row>
    <row r="1379" spans="1:17" x14ac:dyDescent="0.3">
      <c r="A1379" s="10" t="s">
        <v>992</v>
      </c>
      <c r="B1379" t="str">
        <f>VLOOKUP(A1379,'Customer Names'!A1378:E3713,5,FALSE)</f>
        <v>Reddy</v>
      </c>
      <c r="C1379">
        <f>VLOOKUP(A1379,'Medical Examinations'!A1378:J3713,2,FALSE)</f>
        <v>33.06</v>
      </c>
      <c r="D1379">
        <f>VLOOKUP(A1379,'Medical Examinations'!A1378:J3713,4,FALSE)</f>
        <v>9.59</v>
      </c>
      <c r="E1379" t="str">
        <f>VLOOKUP(A1379,'Medical Examinations'!A1378:J3713,6,FALSE)</f>
        <v>Yes</v>
      </c>
      <c r="F1379" t="str">
        <f>VLOOKUP(A1379,'Medical Examinations'!A1378:K3713,7,FALSE)</f>
        <v>No</v>
      </c>
      <c r="G1379" t="str">
        <f>VLOOKUP(A1379,'Medical Examinations'!A1378:L3713,8,FALSE)</f>
        <v>No</v>
      </c>
      <c r="H1379">
        <f>VLOOKUP(A1379,'Medical Examinations'!A1378:M3713,9,FALSE)</f>
        <v>0</v>
      </c>
      <c r="I1379" t="str">
        <f>VLOOKUP(A1379,'Medical Examinations'!A1378:N3713,10,FALSE)</f>
        <v>No</v>
      </c>
      <c r="J1379" t="str">
        <f>VLOOKUP(A1379,'Medical Examinations'!A1378:O3713,3,FALSE)</f>
        <v>Obesity</v>
      </c>
      <c r="K1379" t="str">
        <f>VLOOKUP(A1379,'Medical Examinations'!A1378:P3713,5,FALSE)</f>
        <v>Diabetes</v>
      </c>
      <c r="L1379" t="str">
        <f>VLOOKUP(A1379,Table1[#All],5,FALSE)</f>
        <v>30-Jun-1981</v>
      </c>
      <c r="M1379" s="16">
        <f>VLOOKUP(A1379,Table1[#All],8,FALSE)</f>
        <v>7749.16</v>
      </c>
      <c r="N1379" t="str">
        <f>VLOOKUP(A1379,Table1[#All],9,FALSE)</f>
        <v>tier - 2</v>
      </c>
      <c r="O1379" t="str">
        <f>VLOOKUP(A1379,Table1[#All],10,FALSE)</f>
        <v>tier - 1</v>
      </c>
      <c r="P1379" t="str">
        <f>VLOOKUP(A1379,Table1[#All],12,FALSE)</f>
        <v>R1012</v>
      </c>
      <c r="Q1379">
        <f>VLOOKUP(A1379,Table1[#All],6,FALSE)</f>
        <v>41</v>
      </c>
    </row>
    <row r="1380" spans="1:17" x14ac:dyDescent="0.3">
      <c r="A1380" s="10" t="s">
        <v>991</v>
      </c>
      <c r="B1380" t="str">
        <f>VLOOKUP(A1380,'Customer Names'!A1379:E3714,5,FALSE)</f>
        <v>Mueller</v>
      </c>
      <c r="C1380">
        <f>VLOOKUP(A1380,'Medical Examinations'!A1379:J3714,2,FALSE)</f>
        <v>26.62</v>
      </c>
      <c r="D1380">
        <f>VLOOKUP(A1380,'Medical Examinations'!A1379:J3714,4,FALSE)</f>
        <v>6.15</v>
      </c>
      <c r="E1380" t="str">
        <f>VLOOKUP(A1380,'Medical Examinations'!A1379:J3714,6,FALSE)</f>
        <v>Yes</v>
      </c>
      <c r="F1380" t="str">
        <f>VLOOKUP(A1380,'Medical Examinations'!A1379:K3714,7,FALSE)</f>
        <v>No</v>
      </c>
      <c r="G1380" t="str">
        <f>VLOOKUP(A1380,'Medical Examinations'!A1379:L3714,8,FALSE)</f>
        <v>No</v>
      </c>
      <c r="H1380">
        <f>VLOOKUP(A1380,'Medical Examinations'!A1379:M3714,9,FALSE)</f>
        <v>0</v>
      </c>
      <c r="I1380" t="str">
        <f>VLOOKUP(A1380,'Medical Examinations'!A1379:N3714,10,FALSE)</f>
        <v>No</v>
      </c>
      <c r="J1380" t="str">
        <f>VLOOKUP(A1380,'Medical Examinations'!A1379:O3714,3,FALSE)</f>
        <v>Over Weight</v>
      </c>
      <c r="K1380" t="str">
        <f>VLOOKUP(A1380,'Medical Examinations'!A1379:P3714,5,FALSE)</f>
        <v>Prediabetes</v>
      </c>
      <c r="L1380" t="str">
        <f>VLOOKUP(A1380,Table1[#All],5,FALSE)</f>
        <v>12-Dec-1976</v>
      </c>
      <c r="M1380" s="16">
        <f>VLOOKUP(A1380,Table1[#All],8,FALSE)</f>
        <v>7742.11</v>
      </c>
      <c r="N1380" t="str">
        <f>VLOOKUP(A1380,Table1[#All],9,FALSE)</f>
        <v>tier - 3</v>
      </c>
      <c r="O1380" t="str">
        <f>VLOOKUP(A1380,Table1[#All],10,FALSE)</f>
        <v>tier - 2</v>
      </c>
      <c r="P1380" t="str">
        <f>VLOOKUP(A1380,Table1[#All],12,FALSE)</f>
        <v>R1013</v>
      </c>
      <c r="Q1380">
        <f>VLOOKUP(A1380,Table1[#All],6,FALSE)</f>
        <v>46</v>
      </c>
    </row>
    <row r="1381" spans="1:17" x14ac:dyDescent="0.3">
      <c r="A1381" s="10" t="s">
        <v>990</v>
      </c>
      <c r="B1381" t="str">
        <f>VLOOKUP(A1381,'Customer Names'!A1380:E3715,5,FALSE)</f>
        <v>Julia</v>
      </c>
      <c r="C1381">
        <f>VLOOKUP(A1381,'Medical Examinations'!A1380:J3715,2,FALSE)</f>
        <v>37.1</v>
      </c>
      <c r="D1381">
        <f>VLOOKUP(A1381,'Medical Examinations'!A1380:J3715,4,FALSE)</f>
        <v>11.08</v>
      </c>
      <c r="E1381" t="str">
        <f>VLOOKUP(A1381,'Medical Examinations'!A1380:J3715,6,FALSE)</f>
        <v>No</v>
      </c>
      <c r="F1381" t="str">
        <f>VLOOKUP(A1381,'Medical Examinations'!A1380:K3715,7,FALSE)</f>
        <v>No</v>
      </c>
      <c r="G1381" t="str">
        <f>VLOOKUP(A1381,'Medical Examinations'!A1380:L3715,8,FALSE)</f>
        <v>No</v>
      </c>
      <c r="H1381">
        <f>VLOOKUP(A1381,'Medical Examinations'!A1380:M3715,9,FALSE)</f>
        <v>0</v>
      </c>
      <c r="I1381" t="str">
        <f>VLOOKUP(A1381,'Medical Examinations'!A1380:N3715,10,FALSE)</f>
        <v>No</v>
      </c>
      <c r="J1381" t="str">
        <f>VLOOKUP(A1381,'Medical Examinations'!A1380:O3715,3,FALSE)</f>
        <v>Obesity</v>
      </c>
      <c r="K1381" t="str">
        <f>VLOOKUP(A1381,'Medical Examinations'!A1380:P3715,5,FALSE)</f>
        <v>Diabetes</v>
      </c>
      <c r="L1381" t="str">
        <f>VLOOKUP(A1381,Table1[#All],5,FALSE)</f>
        <v>04-Sep-1978</v>
      </c>
      <c r="M1381" s="16">
        <f>VLOOKUP(A1381,Table1[#All],8,FALSE)</f>
        <v>7740.34</v>
      </c>
      <c r="N1381" t="str">
        <f>VLOOKUP(A1381,Table1[#All],9,FALSE)</f>
        <v>tier - 1</v>
      </c>
      <c r="O1381" t="str">
        <f>VLOOKUP(A1381,Table1[#All],10,FALSE)</f>
        <v>tier - 1</v>
      </c>
      <c r="P1381" t="str">
        <f>VLOOKUP(A1381,Table1[#All],12,FALSE)</f>
        <v>R1011</v>
      </c>
      <c r="Q1381">
        <f>VLOOKUP(A1381,Table1[#All],6,FALSE)</f>
        <v>44</v>
      </c>
    </row>
    <row r="1382" spans="1:17" x14ac:dyDescent="0.3">
      <c r="A1382" s="10" t="s">
        <v>989</v>
      </c>
      <c r="B1382" t="str">
        <f>VLOOKUP(A1382,'Customer Names'!A1381:E3716,5,FALSE)</f>
        <v>Uribe</v>
      </c>
      <c r="C1382">
        <f>VLOOKUP(A1382,'Medical Examinations'!A1381:J3716,2,FALSE)</f>
        <v>18.28</v>
      </c>
      <c r="D1382">
        <f>VLOOKUP(A1382,'Medical Examinations'!A1381:J3716,4,FALSE)</f>
        <v>7.95</v>
      </c>
      <c r="E1382" t="str">
        <f>VLOOKUP(A1382,'Medical Examinations'!A1381:J3716,6,FALSE)</f>
        <v>No</v>
      </c>
      <c r="F1382" t="str">
        <f>VLOOKUP(A1382,'Medical Examinations'!A1381:K3716,7,FALSE)</f>
        <v>No</v>
      </c>
      <c r="G1382" t="str">
        <f>VLOOKUP(A1382,'Medical Examinations'!A1381:L3716,8,FALSE)</f>
        <v>No</v>
      </c>
      <c r="H1382">
        <f>VLOOKUP(A1382,'Medical Examinations'!A1381:M3716,9,FALSE)</f>
        <v>0</v>
      </c>
      <c r="I1382" t="str">
        <f>VLOOKUP(A1382,'Medical Examinations'!A1381:N3716,10,FALSE)</f>
        <v>No</v>
      </c>
      <c r="J1382" t="str">
        <f>VLOOKUP(A1382,'Medical Examinations'!A1381:O3716,3,FALSE)</f>
        <v>Under Weight</v>
      </c>
      <c r="K1382" t="str">
        <f>VLOOKUP(A1382,'Medical Examinations'!A1381:P3716,5,FALSE)</f>
        <v>Diabetes</v>
      </c>
      <c r="L1382" t="str">
        <f>VLOOKUP(A1382,Table1[#All],5,FALSE)</f>
        <v>18-Jul-1965</v>
      </c>
      <c r="M1382" s="16">
        <f>VLOOKUP(A1382,Table1[#All],8,FALSE)</f>
        <v>7736.39</v>
      </c>
      <c r="N1382" t="str">
        <f>VLOOKUP(A1382,Table1[#All],9,FALSE)</f>
        <v>tier - 3</v>
      </c>
      <c r="O1382" t="str">
        <f>VLOOKUP(A1382,Table1[#All],10,FALSE)</f>
        <v>tier - 2</v>
      </c>
      <c r="P1382" t="str">
        <f>VLOOKUP(A1382,Table1[#All],12,FALSE)</f>
        <v>R1013</v>
      </c>
      <c r="Q1382">
        <f>VLOOKUP(A1382,Table1[#All],6,FALSE)</f>
        <v>57</v>
      </c>
    </row>
    <row r="1383" spans="1:17" x14ac:dyDescent="0.3">
      <c r="A1383" s="10" t="s">
        <v>988</v>
      </c>
      <c r="B1383" t="str">
        <f>VLOOKUP(A1383,'Customer Names'!A1382:E3717,5,FALSE)</f>
        <v>Hand</v>
      </c>
      <c r="C1383">
        <f>VLOOKUP(A1383,'Medical Examinations'!A1382:J3717,2,FALSE)</f>
        <v>35.814999999999998</v>
      </c>
      <c r="D1383">
        <f>VLOOKUP(A1383,'Medical Examinations'!A1382:J3717,4,FALSE)</f>
        <v>6.23</v>
      </c>
      <c r="E1383" t="str">
        <f>VLOOKUP(A1383,'Medical Examinations'!A1382:J3717,6,FALSE)</f>
        <v>No</v>
      </c>
      <c r="F1383" t="str">
        <f>VLOOKUP(A1383,'Medical Examinations'!A1382:K3717,7,FALSE)</f>
        <v>No</v>
      </c>
      <c r="G1383" t="str">
        <f>VLOOKUP(A1383,'Medical Examinations'!A1382:L3717,8,FALSE)</f>
        <v>No</v>
      </c>
      <c r="H1383">
        <f>VLOOKUP(A1383,'Medical Examinations'!A1382:M3717,9,FALSE)</f>
        <v>0</v>
      </c>
      <c r="I1383" t="str">
        <f>VLOOKUP(A1383,'Medical Examinations'!A1382:N3717,10,FALSE)</f>
        <v>No</v>
      </c>
      <c r="J1383" t="str">
        <f>VLOOKUP(A1383,'Medical Examinations'!A1382:O3717,3,FALSE)</f>
        <v>Obesity</v>
      </c>
      <c r="K1383" t="str">
        <f>VLOOKUP(A1383,'Medical Examinations'!A1382:P3717,5,FALSE)</f>
        <v>Prediabetes</v>
      </c>
      <c r="L1383" t="str">
        <f>VLOOKUP(A1383,Table1[#All],5,FALSE)</f>
        <v>29-Aug-1977</v>
      </c>
      <c r="M1383" s="16">
        <f>VLOOKUP(A1383,Table1[#All],8,FALSE)</f>
        <v>7731.86</v>
      </c>
      <c r="N1383" t="str">
        <f>VLOOKUP(A1383,Table1[#All],9,FALSE)</f>
        <v>tier - 2</v>
      </c>
      <c r="O1383" t="str">
        <f>VLOOKUP(A1383,Table1[#All],10,FALSE)</f>
        <v>tier - 3</v>
      </c>
      <c r="P1383" t="str">
        <f>VLOOKUP(A1383,Table1[#All],12,FALSE)</f>
        <v>R1012</v>
      </c>
      <c r="Q1383">
        <f>VLOOKUP(A1383,Table1[#All],6,FALSE)</f>
        <v>45</v>
      </c>
    </row>
    <row r="1384" spans="1:17" x14ac:dyDescent="0.3">
      <c r="A1384" s="10" t="s">
        <v>987</v>
      </c>
      <c r="B1384" t="str">
        <f>VLOOKUP(A1384,'Customer Names'!A1383:E3718,5,FALSE)</f>
        <v>Petersen</v>
      </c>
      <c r="C1384">
        <f>VLOOKUP(A1384,'Medical Examinations'!A1383:J3718,2,FALSE)</f>
        <v>30.69</v>
      </c>
      <c r="D1384">
        <f>VLOOKUP(A1384,'Medical Examinations'!A1383:J3718,4,FALSE)</f>
        <v>6.5</v>
      </c>
      <c r="E1384" t="str">
        <f>VLOOKUP(A1384,'Medical Examinations'!A1383:J3718,6,FALSE)</f>
        <v>No</v>
      </c>
      <c r="F1384" t="str">
        <f>VLOOKUP(A1384,'Medical Examinations'!A1383:K3718,7,FALSE)</f>
        <v>No</v>
      </c>
      <c r="G1384" t="str">
        <f>VLOOKUP(A1384,'Medical Examinations'!A1383:L3718,8,FALSE)</f>
        <v>No</v>
      </c>
      <c r="H1384">
        <f>VLOOKUP(A1384,'Medical Examinations'!A1383:M3718,9,FALSE)</f>
        <v>0</v>
      </c>
      <c r="I1384" t="str">
        <f>VLOOKUP(A1384,'Medical Examinations'!A1383:N3718,10,FALSE)</f>
        <v>No</v>
      </c>
      <c r="J1384" t="str">
        <f>VLOOKUP(A1384,'Medical Examinations'!A1383:O3718,3,FALSE)</f>
        <v>Obesity</v>
      </c>
      <c r="K1384" t="str">
        <f>VLOOKUP(A1384,'Medical Examinations'!A1383:P3718,5,FALSE)</f>
        <v>Diabetes</v>
      </c>
      <c r="L1384" t="str">
        <f>VLOOKUP(A1384,Table1[#All],5,FALSE)</f>
        <v>04-Dec-1978</v>
      </c>
      <c r="M1384" s="16">
        <f>VLOOKUP(A1384,Table1[#All],8,FALSE)</f>
        <v>7731.43</v>
      </c>
      <c r="N1384" t="str">
        <f>VLOOKUP(A1384,Table1[#All],9,FALSE)</f>
        <v>tier - 3</v>
      </c>
      <c r="O1384" t="str">
        <f>VLOOKUP(A1384,Table1[#All],10,FALSE)</f>
        <v>tier - 2</v>
      </c>
      <c r="P1384" t="str">
        <f>VLOOKUP(A1384,Table1[#All],12,FALSE)</f>
        <v>R1013</v>
      </c>
      <c r="Q1384">
        <f>VLOOKUP(A1384,Table1[#All],6,FALSE)</f>
        <v>44</v>
      </c>
    </row>
    <row r="1385" spans="1:17" x14ac:dyDescent="0.3">
      <c r="A1385" s="10" t="s">
        <v>986</v>
      </c>
      <c r="B1385" t="str">
        <f>VLOOKUP(A1385,'Customer Names'!A1384:E3719,5,FALSE)</f>
        <v>Mac-Thiong</v>
      </c>
      <c r="C1385">
        <f>VLOOKUP(A1385,'Medical Examinations'!A1384:J3719,2,FALSE)</f>
        <v>26.125</v>
      </c>
      <c r="D1385">
        <f>VLOOKUP(A1385,'Medical Examinations'!A1384:J3719,4,FALSE)</f>
        <v>5.22</v>
      </c>
      <c r="E1385" t="str">
        <f>VLOOKUP(A1385,'Medical Examinations'!A1384:J3719,6,FALSE)</f>
        <v>No</v>
      </c>
      <c r="F1385" t="str">
        <f>VLOOKUP(A1385,'Medical Examinations'!A1384:K3719,7,FALSE)</f>
        <v>No</v>
      </c>
      <c r="G1385" t="str">
        <f>VLOOKUP(A1385,'Medical Examinations'!A1384:L3719,8,FALSE)</f>
        <v>No</v>
      </c>
      <c r="H1385">
        <f>VLOOKUP(A1385,'Medical Examinations'!A1384:M3719,9,FALSE)</f>
        <v>0</v>
      </c>
      <c r="I1385" t="str">
        <f>VLOOKUP(A1385,'Medical Examinations'!A1384:N3719,10,FALSE)</f>
        <v>No</v>
      </c>
      <c r="J1385" t="str">
        <f>VLOOKUP(A1385,'Medical Examinations'!A1384:O3719,3,FALSE)</f>
        <v>Over Weight</v>
      </c>
      <c r="K1385" t="str">
        <f>VLOOKUP(A1385,'Medical Examinations'!A1384:P3719,5,FALSE)</f>
        <v>Normal</v>
      </c>
      <c r="L1385" t="str">
        <f>VLOOKUP(A1385,Table1[#All],5,FALSE)</f>
        <v>10-Sep-1980</v>
      </c>
      <c r="M1385" s="16">
        <f>VLOOKUP(A1385,Table1[#All],8,FALSE)</f>
        <v>7729.65</v>
      </c>
      <c r="N1385" t="str">
        <f>VLOOKUP(A1385,Table1[#All],9,FALSE)</f>
        <v>tier - 3</v>
      </c>
      <c r="O1385" t="str">
        <f>VLOOKUP(A1385,Table1[#All],10,FALSE)</f>
        <v>tier - 1</v>
      </c>
      <c r="P1385" t="str">
        <f>VLOOKUP(A1385,Table1[#All],12,FALSE)</f>
        <v>R1016</v>
      </c>
      <c r="Q1385">
        <f>VLOOKUP(A1385,Table1[#All],6,FALSE)</f>
        <v>42</v>
      </c>
    </row>
    <row r="1386" spans="1:17" x14ac:dyDescent="0.3">
      <c r="A1386" s="10" t="s">
        <v>985</v>
      </c>
      <c r="B1386" t="str">
        <f>VLOOKUP(A1386,'Customer Names'!A1385:E3720,5,FALSE)</f>
        <v>Walker</v>
      </c>
      <c r="C1386">
        <f>VLOOKUP(A1386,'Medical Examinations'!A1385:J3720,2,FALSE)</f>
        <v>34.58</v>
      </c>
      <c r="D1386">
        <f>VLOOKUP(A1386,'Medical Examinations'!A1385:J3720,4,FALSE)</f>
        <v>6.3</v>
      </c>
      <c r="E1386" t="str">
        <f>VLOOKUP(A1386,'Medical Examinations'!A1385:J3720,6,FALSE)</f>
        <v>No</v>
      </c>
      <c r="F1386" t="str">
        <f>VLOOKUP(A1386,'Medical Examinations'!A1385:K3720,7,FALSE)</f>
        <v>No</v>
      </c>
      <c r="G1386" t="str">
        <f>VLOOKUP(A1386,'Medical Examinations'!A1385:L3720,8,FALSE)</f>
        <v>Yes</v>
      </c>
      <c r="H1386">
        <f>VLOOKUP(A1386,'Medical Examinations'!A1385:M3720,9,FALSE)</f>
        <v>1</v>
      </c>
      <c r="I1386" t="str">
        <f>VLOOKUP(A1386,'Medical Examinations'!A1385:N3720,10,FALSE)</f>
        <v>No</v>
      </c>
      <c r="J1386" t="str">
        <f>VLOOKUP(A1386,'Medical Examinations'!A1385:O3720,3,FALSE)</f>
        <v>Obesity</v>
      </c>
      <c r="K1386" t="str">
        <f>VLOOKUP(A1386,'Medical Examinations'!A1385:P3720,5,FALSE)</f>
        <v>Prediabetes</v>
      </c>
      <c r="L1386" t="str">
        <f>VLOOKUP(A1386,Table1[#All],5,FALSE)</f>
        <v>02-Jun-1979</v>
      </c>
      <c r="M1386" s="16">
        <f>VLOOKUP(A1386,Table1[#All],8,FALSE)</f>
        <v>7727.25</v>
      </c>
      <c r="N1386" t="str">
        <f>VLOOKUP(A1386,Table1[#All],9,FALSE)</f>
        <v>tier - 2</v>
      </c>
      <c r="O1386" t="str">
        <f>VLOOKUP(A1386,Table1[#All],10,FALSE)</f>
        <v>tier - 3</v>
      </c>
      <c r="P1386" t="str">
        <f>VLOOKUP(A1386,Table1[#All],12,FALSE)</f>
        <v>R1012</v>
      </c>
      <c r="Q1386">
        <f>VLOOKUP(A1386,Table1[#All],6,FALSE)</f>
        <v>44</v>
      </c>
    </row>
    <row r="1387" spans="1:17" x14ac:dyDescent="0.3">
      <c r="A1387" s="10" t="s">
        <v>984</v>
      </c>
      <c r="B1387" t="str">
        <f>VLOOKUP(A1387,'Customer Names'!A1386:E3721,5,FALSE)</f>
        <v>Steidl</v>
      </c>
      <c r="C1387">
        <f>VLOOKUP(A1387,'Medical Examinations'!A1386:J3721,2,FALSE)</f>
        <v>27.4</v>
      </c>
      <c r="D1387">
        <f>VLOOKUP(A1387,'Medical Examinations'!A1386:J3721,4,FALSE)</f>
        <v>8.84</v>
      </c>
      <c r="E1387" t="str">
        <f>VLOOKUP(A1387,'Medical Examinations'!A1386:J3721,6,FALSE)</f>
        <v>No</v>
      </c>
      <c r="F1387" t="str">
        <f>VLOOKUP(A1387,'Medical Examinations'!A1386:K3721,7,FALSE)</f>
        <v>No</v>
      </c>
      <c r="G1387" t="str">
        <f>VLOOKUP(A1387,'Medical Examinations'!A1386:L3721,8,FALSE)</f>
        <v>No</v>
      </c>
      <c r="H1387">
        <f>VLOOKUP(A1387,'Medical Examinations'!A1386:M3721,9,FALSE)</f>
        <v>0</v>
      </c>
      <c r="I1387" t="str">
        <f>VLOOKUP(A1387,'Medical Examinations'!A1386:N3721,10,FALSE)</f>
        <v>No</v>
      </c>
      <c r="J1387" t="str">
        <f>VLOOKUP(A1387,'Medical Examinations'!A1386:O3721,3,FALSE)</f>
        <v>Over Weight</v>
      </c>
      <c r="K1387" t="str">
        <f>VLOOKUP(A1387,'Medical Examinations'!A1386:P3721,5,FALSE)</f>
        <v>Diabetes</v>
      </c>
      <c r="L1387" t="str">
        <f>VLOOKUP(A1387,Table1[#All],5,FALSE)</f>
        <v>29-Dec-1978</v>
      </c>
      <c r="M1387" s="16">
        <f>VLOOKUP(A1387,Table1[#All],8,FALSE)</f>
        <v>7726.85</v>
      </c>
      <c r="N1387" t="str">
        <f>VLOOKUP(A1387,Table1[#All],9,FALSE)</f>
        <v>tier - 1</v>
      </c>
      <c r="O1387" t="str">
        <f>VLOOKUP(A1387,Table1[#All],10,FALSE)</f>
        <v>tier - 2</v>
      </c>
      <c r="P1387" t="str">
        <f>VLOOKUP(A1387,Table1[#All],12,FALSE)</f>
        <v>R1011</v>
      </c>
      <c r="Q1387">
        <f>VLOOKUP(A1387,Table1[#All],6,FALSE)</f>
        <v>44</v>
      </c>
    </row>
    <row r="1388" spans="1:17" x14ac:dyDescent="0.3">
      <c r="A1388" s="10" t="s">
        <v>983</v>
      </c>
      <c r="B1388" t="str">
        <f>VLOOKUP(A1388,'Customer Names'!A1387:E3722,5,FALSE)</f>
        <v>Rose</v>
      </c>
      <c r="C1388">
        <f>VLOOKUP(A1388,'Medical Examinations'!A1387:J3722,2,FALSE)</f>
        <v>27.53</v>
      </c>
      <c r="D1388">
        <f>VLOOKUP(A1388,'Medical Examinations'!A1387:J3722,4,FALSE)</f>
        <v>4.1100000000000003</v>
      </c>
      <c r="E1388" t="str">
        <f>VLOOKUP(A1388,'Medical Examinations'!A1387:J3722,6,FALSE)</f>
        <v>No</v>
      </c>
      <c r="F1388" t="str">
        <f>VLOOKUP(A1388,'Medical Examinations'!A1387:K3722,7,FALSE)</f>
        <v>No</v>
      </c>
      <c r="G1388" t="str">
        <f>VLOOKUP(A1388,'Medical Examinations'!A1387:L3722,8,FALSE)</f>
        <v>No</v>
      </c>
      <c r="H1388">
        <f>VLOOKUP(A1388,'Medical Examinations'!A1387:M3722,9,FALSE)</f>
        <v>1</v>
      </c>
      <c r="I1388" t="str">
        <f>VLOOKUP(A1388,'Medical Examinations'!A1387:N3722,10,FALSE)</f>
        <v>No</v>
      </c>
      <c r="J1388" t="str">
        <f>VLOOKUP(A1388,'Medical Examinations'!A1387:O3722,3,FALSE)</f>
        <v>Over Weight</v>
      </c>
      <c r="K1388" t="str">
        <f>VLOOKUP(A1388,'Medical Examinations'!A1387:P3722,5,FALSE)</f>
        <v>Normal</v>
      </c>
      <c r="L1388" t="str">
        <f>VLOOKUP(A1388,Table1[#All],5,FALSE)</f>
        <v>12-Jul-1987</v>
      </c>
      <c r="M1388" s="16">
        <f>VLOOKUP(A1388,Table1[#All],8,FALSE)</f>
        <v>7684.62</v>
      </c>
      <c r="N1388" t="str">
        <f>VLOOKUP(A1388,Table1[#All],9,FALSE)</f>
        <v>tier - 2</v>
      </c>
      <c r="O1388" t="str">
        <f>VLOOKUP(A1388,Table1[#All],10,FALSE)</f>
        <v>tier - 3</v>
      </c>
      <c r="P1388" t="str">
        <f>VLOOKUP(A1388,Table1[#All],12,FALSE)</f>
        <v>R1021</v>
      </c>
      <c r="Q1388">
        <f>VLOOKUP(A1388,Table1[#All],6,FALSE)</f>
        <v>35</v>
      </c>
    </row>
    <row r="1389" spans="1:17" x14ac:dyDescent="0.3">
      <c r="A1389" s="10" t="s">
        <v>982</v>
      </c>
      <c r="B1389" t="str">
        <f>VLOOKUP(A1389,'Customer Names'!A1388:E3723,5,FALSE)</f>
        <v>Alderfer</v>
      </c>
      <c r="C1389">
        <f>VLOOKUP(A1389,'Medical Examinations'!A1388:J3723,2,FALSE)</f>
        <v>33</v>
      </c>
      <c r="D1389">
        <f>VLOOKUP(A1389,'Medical Examinations'!A1388:J3723,4,FALSE)</f>
        <v>4.57</v>
      </c>
      <c r="E1389" t="str">
        <f>VLOOKUP(A1389,'Medical Examinations'!A1388:J3723,6,FALSE)</f>
        <v>No</v>
      </c>
      <c r="F1389" t="str">
        <f>VLOOKUP(A1389,'Medical Examinations'!A1388:K3723,7,FALSE)</f>
        <v>No</v>
      </c>
      <c r="G1389" t="str">
        <f>VLOOKUP(A1389,'Medical Examinations'!A1388:L3723,8,FALSE)</f>
        <v>No</v>
      </c>
      <c r="H1389">
        <f>VLOOKUP(A1389,'Medical Examinations'!A1388:M3723,9,FALSE)</f>
        <v>0</v>
      </c>
      <c r="I1389" t="str">
        <f>VLOOKUP(A1389,'Medical Examinations'!A1388:N3723,10,FALSE)</f>
        <v>No</v>
      </c>
      <c r="J1389" t="str">
        <f>VLOOKUP(A1389,'Medical Examinations'!A1388:O3723,3,FALSE)</f>
        <v>Obesity</v>
      </c>
      <c r="K1389" t="str">
        <f>VLOOKUP(A1389,'Medical Examinations'!A1388:P3723,5,FALSE)</f>
        <v>Normal</v>
      </c>
      <c r="L1389" t="str">
        <f>VLOOKUP(A1389,Table1[#All],5,FALSE)</f>
        <v>18-Dec-1982</v>
      </c>
      <c r="M1389" s="16">
        <f>VLOOKUP(A1389,Table1[#All],8,FALSE)</f>
        <v>7682.67</v>
      </c>
      <c r="N1389" t="str">
        <f>VLOOKUP(A1389,Table1[#All],9,FALSE)</f>
        <v>tier - 2</v>
      </c>
      <c r="O1389" t="str">
        <f>VLOOKUP(A1389,Table1[#All],10,FALSE)</f>
        <v>tier - 1</v>
      </c>
      <c r="P1389" t="str">
        <f>VLOOKUP(A1389,Table1[#All],12,FALSE)</f>
        <v>R1013</v>
      </c>
      <c r="Q1389">
        <f>VLOOKUP(A1389,Table1[#All],6,FALSE)</f>
        <v>40</v>
      </c>
    </row>
    <row r="1390" spans="1:17" x14ac:dyDescent="0.3">
      <c r="A1390" s="10" t="s">
        <v>981</v>
      </c>
      <c r="B1390" t="str">
        <f>VLOOKUP(A1390,'Customer Names'!A1389:E3724,5,FALSE)</f>
        <v>Ryland</v>
      </c>
      <c r="C1390">
        <f>VLOOKUP(A1390,'Medical Examinations'!A1389:J3724,2,FALSE)</f>
        <v>25.78</v>
      </c>
      <c r="D1390">
        <f>VLOOKUP(A1390,'Medical Examinations'!A1389:J3724,4,FALSE)</f>
        <v>11.06</v>
      </c>
      <c r="E1390" t="str">
        <f>VLOOKUP(A1390,'Medical Examinations'!A1389:J3724,6,FALSE)</f>
        <v>Yes</v>
      </c>
      <c r="F1390" t="str">
        <f>VLOOKUP(A1390,'Medical Examinations'!A1389:K3724,7,FALSE)</f>
        <v>No</v>
      </c>
      <c r="G1390" t="str">
        <f>VLOOKUP(A1390,'Medical Examinations'!A1389:L3724,8,FALSE)</f>
        <v>No</v>
      </c>
      <c r="H1390">
        <f>VLOOKUP(A1390,'Medical Examinations'!A1389:M3724,9,FALSE)</f>
        <v>0</v>
      </c>
      <c r="I1390" t="str">
        <f>VLOOKUP(A1390,'Medical Examinations'!A1389:N3724,10,FALSE)</f>
        <v>No</v>
      </c>
      <c r="J1390" t="str">
        <f>VLOOKUP(A1390,'Medical Examinations'!A1389:O3724,3,FALSE)</f>
        <v>Over Weight</v>
      </c>
      <c r="K1390" t="str">
        <f>VLOOKUP(A1390,'Medical Examinations'!A1389:P3724,5,FALSE)</f>
        <v>Diabetes</v>
      </c>
      <c r="L1390" t="str">
        <f>VLOOKUP(A1390,Table1[#All],5,FALSE)</f>
        <v>19-Dec-1981</v>
      </c>
      <c r="M1390" s="16">
        <f>VLOOKUP(A1390,Table1[#All],8,FALSE)</f>
        <v>7681.17</v>
      </c>
      <c r="N1390" t="str">
        <f>VLOOKUP(A1390,Table1[#All],9,FALSE)</f>
        <v>tier - 2</v>
      </c>
      <c r="O1390" t="str">
        <f>VLOOKUP(A1390,Table1[#All],10,FALSE)</f>
        <v>tier - 2</v>
      </c>
      <c r="P1390" t="str">
        <f>VLOOKUP(A1390,Table1[#All],12,FALSE)</f>
        <v>R1020</v>
      </c>
      <c r="Q1390">
        <f>VLOOKUP(A1390,Table1[#All],6,FALSE)</f>
        <v>41</v>
      </c>
    </row>
    <row r="1391" spans="1:17" x14ac:dyDescent="0.3">
      <c r="A1391" s="10" t="s">
        <v>980</v>
      </c>
      <c r="B1391" t="str">
        <f>VLOOKUP(A1391,'Customer Names'!A1390:E3725,5,FALSE)</f>
        <v>Bethea</v>
      </c>
      <c r="C1391">
        <f>VLOOKUP(A1391,'Medical Examinations'!A1390:J3725,2,FALSE)</f>
        <v>22.66</v>
      </c>
      <c r="D1391">
        <f>VLOOKUP(A1391,'Medical Examinations'!A1390:J3725,4,FALSE)</f>
        <v>10.68</v>
      </c>
      <c r="E1391" t="str">
        <f>VLOOKUP(A1391,'Medical Examinations'!A1390:J3725,6,FALSE)</f>
        <v>No</v>
      </c>
      <c r="F1391" t="str">
        <f>VLOOKUP(A1391,'Medical Examinations'!A1390:K3725,7,FALSE)</f>
        <v>No</v>
      </c>
      <c r="G1391" t="str">
        <f>VLOOKUP(A1391,'Medical Examinations'!A1390:L3725,8,FALSE)</f>
        <v>No</v>
      </c>
      <c r="H1391">
        <f>VLOOKUP(A1391,'Medical Examinations'!A1390:M3725,9,FALSE)</f>
        <v>0</v>
      </c>
      <c r="I1391" t="str">
        <f>VLOOKUP(A1391,'Medical Examinations'!A1390:N3725,10,FALSE)</f>
        <v>No</v>
      </c>
      <c r="J1391" t="str">
        <f>VLOOKUP(A1391,'Medical Examinations'!A1390:O3725,3,FALSE)</f>
        <v>Normal Weight</v>
      </c>
      <c r="K1391" t="str">
        <f>VLOOKUP(A1391,'Medical Examinations'!A1390:P3725,5,FALSE)</f>
        <v>Diabetes</v>
      </c>
      <c r="L1391" t="str">
        <f>VLOOKUP(A1391,Table1[#All],5,FALSE)</f>
        <v>11-Oct-1971</v>
      </c>
      <c r="M1391" s="16">
        <f>VLOOKUP(A1391,Table1[#All],8,FALSE)</f>
        <v>7680.92</v>
      </c>
      <c r="N1391" t="str">
        <f>VLOOKUP(A1391,Table1[#All],9,FALSE)</f>
        <v>tier - 2</v>
      </c>
      <c r="O1391" t="str">
        <f>VLOOKUP(A1391,Table1[#All],10,FALSE)</f>
        <v>tier - 1</v>
      </c>
      <c r="P1391" t="str">
        <f>VLOOKUP(A1391,Table1[#All],12,FALSE)</f>
        <v>R1013</v>
      </c>
      <c r="Q1391">
        <f>VLOOKUP(A1391,Table1[#All],6,FALSE)</f>
        <v>51</v>
      </c>
    </row>
    <row r="1392" spans="1:17" x14ac:dyDescent="0.3">
      <c r="A1392" s="10" t="s">
        <v>979</v>
      </c>
      <c r="B1392" t="str">
        <f>VLOOKUP(A1392,'Customer Names'!A1391:E3726,5,FALSE)</f>
        <v>Kelly</v>
      </c>
      <c r="C1392">
        <f>VLOOKUP(A1392,'Medical Examinations'!A1391:J3726,2,FALSE)</f>
        <v>38.81</v>
      </c>
      <c r="D1392">
        <f>VLOOKUP(A1392,'Medical Examinations'!A1391:J3726,4,FALSE)</f>
        <v>6.14</v>
      </c>
      <c r="E1392" t="str">
        <f>VLOOKUP(A1392,'Medical Examinations'!A1391:J3726,6,FALSE)</f>
        <v>Yes</v>
      </c>
      <c r="F1392" t="str">
        <f>VLOOKUP(A1392,'Medical Examinations'!A1391:K3726,7,FALSE)</f>
        <v>No</v>
      </c>
      <c r="G1392" t="str">
        <f>VLOOKUP(A1392,'Medical Examinations'!A1391:L3726,8,FALSE)</f>
        <v>No</v>
      </c>
      <c r="H1392">
        <f>VLOOKUP(A1392,'Medical Examinations'!A1391:M3726,9,FALSE)</f>
        <v>1</v>
      </c>
      <c r="I1392" t="str">
        <f>VLOOKUP(A1392,'Medical Examinations'!A1391:N3726,10,FALSE)</f>
        <v>No</v>
      </c>
      <c r="J1392" t="str">
        <f>VLOOKUP(A1392,'Medical Examinations'!A1391:O3726,3,FALSE)</f>
        <v>Obesity</v>
      </c>
      <c r="K1392" t="str">
        <f>VLOOKUP(A1392,'Medical Examinations'!A1391:P3726,5,FALSE)</f>
        <v>Prediabetes</v>
      </c>
      <c r="L1392" t="str">
        <f>VLOOKUP(A1392,Table1[#All],5,FALSE)</f>
        <v>13-Sep-1995</v>
      </c>
      <c r="M1392" s="16">
        <f>VLOOKUP(A1392,Table1[#All],8,FALSE)</f>
        <v>7676.4</v>
      </c>
      <c r="N1392" t="str">
        <f>VLOOKUP(A1392,Table1[#All],9,FALSE)</f>
        <v>tier - 2</v>
      </c>
      <c r="O1392" t="str">
        <f>VLOOKUP(A1392,Table1[#All],10,FALSE)</f>
        <v>tier - 1</v>
      </c>
      <c r="P1392" t="str">
        <f>VLOOKUP(A1392,Table1[#All],12,FALSE)</f>
        <v>R1012</v>
      </c>
      <c r="Q1392">
        <f>VLOOKUP(A1392,Table1[#All],6,FALSE)</f>
        <v>27</v>
      </c>
    </row>
    <row r="1393" spans="1:17" x14ac:dyDescent="0.3">
      <c r="A1393" s="10" t="s">
        <v>978</v>
      </c>
      <c r="B1393" t="str">
        <f>VLOOKUP(A1393,'Customer Names'!A1392:E3727,5,FALSE)</f>
        <v>Blois</v>
      </c>
      <c r="C1393">
        <f>VLOOKUP(A1393,'Medical Examinations'!A1392:J3727,2,FALSE)</f>
        <v>38.51</v>
      </c>
      <c r="D1393">
        <f>VLOOKUP(A1393,'Medical Examinations'!A1392:J3727,4,FALSE)</f>
        <v>5.45</v>
      </c>
      <c r="E1393" t="str">
        <f>VLOOKUP(A1393,'Medical Examinations'!A1392:J3727,6,FALSE)</f>
        <v>Yes</v>
      </c>
      <c r="F1393" t="str">
        <f>VLOOKUP(A1393,'Medical Examinations'!A1392:K3727,7,FALSE)</f>
        <v>No</v>
      </c>
      <c r="G1393" t="str">
        <f>VLOOKUP(A1393,'Medical Examinations'!A1392:L3727,8,FALSE)</f>
        <v>No</v>
      </c>
      <c r="H1393">
        <f>VLOOKUP(A1393,'Medical Examinations'!A1392:M3727,9,FALSE)</f>
        <v>0</v>
      </c>
      <c r="I1393" t="str">
        <f>VLOOKUP(A1393,'Medical Examinations'!A1392:N3727,10,FALSE)</f>
        <v>No</v>
      </c>
      <c r="J1393" t="str">
        <f>VLOOKUP(A1393,'Medical Examinations'!A1392:O3727,3,FALSE)</f>
        <v>Obesity</v>
      </c>
      <c r="K1393" t="str">
        <f>VLOOKUP(A1393,'Medical Examinations'!A1392:P3727,5,FALSE)</f>
        <v>Normal</v>
      </c>
      <c r="L1393" t="str">
        <f>VLOOKUP(A1393,Table1[#All],5,FALSE)</f>
        <v>24-Nov-1996</v>
      </c>
      <c r="M1393" s="16">
        <f>VLOOKUP(A1393,Table1[#All],8,FALSE)</f>
        <v>7670.75</v>
      </c>
      <c r="N1393" t="str">
        <f>VLOOKUP(A1393,Table1[#All],9,FALSE)</f>
        <v>tier - 2</v>
      </c>
      <c r="O1393" t="str">
        <f>VLOOKUP(A1393,Table1[#All],10,FALSE)</f>
        <v>tier - 2</v>
      </c>
      <c r="P1393" t="str">
        <f>VLOOKUP(A1393,Table1[#All],12,FALSE)</f>
        <v>R1022</v>
      </c>
      <c r="Q1393">
        <f>VLOOKUP(A1393,Table1[#All],6,FALSE)</f>
        <v>26</v>
      </c>
    </row>
    <row r="1394" spans="1:17" x14ac:dyDescent="0.3">
      <c r="A1394" s="10" t="s">
        <v>977</v>
      </c>
      <c r="B1394" t="str">
        <f>VLOOKUP(A1394,'Customer Names'!A1393:E3728,5,FALSE)</f>
        <v>Dayton</v>
      </c>
      <c r="C1394">
        <f>VLOOKUP(A1394,'Medical Examinations'!A1393:J3728,2,FALSE)</f>
        <v>22.98</v>
      </c>
      <c r="D1394">
        <f>VLOOKUP(A1394,'Medical Examinations'!A1393:J3728,4,FALSE)</f>
        <v>6.14</v>
      </c>
      <c r="E1394" t="str">
        <f>VLOOKUP(A1394,'Medical Examinations'!A1393:J3728,6,FALSE)</f>
        <v>Yes</v>
      </c>
      <c r="F1394" t="str">
        <f>VLOOKUP(A1394,'Medical Examinations'!A1393:K3728,7,FALSE)</f>
        <v>No</v>
      </c>
      <c r="G1394" t="str">
        <f>VLOOKUP(A1394,'Medical Examinations'!A1393:L3728,8,FALSE)</f>
        <v>No</v>
      </c>
      <c r="H1394">
        <f>VLOOKUP(A1394,'Medical Examinations'!A1393:M3728,9,FALSE)</f>
        <v>0</v>
      </c>
      <c r="I1394" t="str">
        <f>VLOOKUP(A1394,'Medical Examinations'!A1393:N3728,10,FALSE)</f>
        <v>No</v>
      </c>
      <c r="J1394" t="str">
        <f>VLOOKUP(A1394,'Medical Examinations'!A1393:O3728,3,FALSE)</f>
        <v>Normal Weight</v>
      </c>
      <c r="K1394" t="str">
        <f>VLOOKUP(A1394,'Medical Examinations'!A1393:P3728,5,FALSE)</f>
        <v>Prediabetes</v>
      </c>
      <c r="L1394" t="str">
        <f>VLOOKUP(A1394,Table1[#All],5,FALSE)</f>
        <v>09-Oct-1976</v>
      </c>
      <c r="M1394" s="16">
        <f>VLOOKUP(A1394,Table1[#All],8,FALSE)</f>
        <v>7662.47</v>
      </c>
      <c r="N1394" t="str">
        <f>VLOOKUP(A1394,Table1[#All],9,FALSE)</f>
        <v>tier - 2</v>
      </c>
      <c r="O1394" t="str">
        <f>VLOOKUP(A1394,Table1[#All],10,FALSE)</f>
        <v>tier - 1</v>
      </c>
      <c r="P1394" t="str">
        <f>VLOOKUP(A1394,Table1[#All],12,FALSE)</f>
        <v>R1011</v>
      </c>
      <c r="Q1394">
        <f>VLOOKUP(A1394,Table1[#All],6,FALSE)</f>
        <v>46</v>
      </c>
    </row>
    <row r="1395" spans="1:17" x14ac:dyDescent="0.3">
      <c r="A1395" s="10" t="s">
        <v>976</v>
      </c>
      <c r="B1395" t="str">
        <f>VLOOKUP(A1395,'Customer Names'!A1394:E3729,5,FALSE)</f>
        <v>Cloud</v>
      </c>
      <c r="C1395">
        <f>VLOOKUP(A1395,'Medical Examinations'!A1394:J3729,2,FALSE)</f>
        <v>15.65</v>
      </c>
      <c r="D1395">
        <f>VLOOKUP(A1395,'Medical Examinations'!A1394:J3729,4,FALSE)</f>
        <v>7.85</v>
      </c>
      <c r="E1395" t="str">
        <f>VLOOKUP(A1395,'Medical Examinations'!A1394:J3729,6,FALSE)</f>
        <v>No</v>
      </c>
      <c r="F1395" t="str">
        <f>VLOOKUP(A1395,'Medical Examinations'!A1394:K3729,7,FALSE)</f>
        <v>No</v>
      </c>
      <c r="G1395" t="str">
        <f>VLOOKUP(A1395,'Medical Examinations'!A1394:L3729,8,FALSE)</f>
        <v>No</v>
      </c>
      <c r="H1395">
        <f>VLOOKUP(A1395,'Medical Examinations'!A1394:M3729,9,FALSE)</f>
        <v>0</v>
      </c>
      <c r="I1395" t="str">
        <f>VLOOKUP(A1395,'Medical Examinations'!A1394:N3729,10,FALSE)</f>
        <v>No</v>
      </c>
      <c r="J1395" t="str">
        <f>VLOOKUP(A1395,'Medical Examinations'!A1394:O3729,3,FALSE)</f>
        <v>Under Weight</v>
      </c>
      <c r="K1395" t="str">
        <f>VLOOKUP(A1395,'Medical Examinations'!A1394:P3729,5,FALSE)</f>
        <v>Diabetes</v>
      </c>
      <c r="L1395" t="str">
        <f>VLOOKUP(A1395,Table1[#All],5,FALSE)</f>
        <v>27-Dec-1965</v>
      </c>
      <c r="M1395" s="16">
        <f>VLOOKUP(A1395,Table1[#All],8,FALSE)</f>
        <v>7657.69</v>
      </c>
      <c r="N1395" t="str">
        <f>VLOOKUP(A1395,Table1[#All],9,FALSE)</f>
        <v>tier - 3</v>
      </c>
      <c r="O1395" t="str">
        <f>VLOOKUP(A1395,Table1[#All],10,FALSE)</f>
        <v>tier - 3</v>
      </c>
      <c r="P1395" t="str">
        <f>VLOOKUP(A1395,Table1[#All],12,FALSE)</f>
        <v>R1012</v>
      </c>
      <c r="Q1395">
        <f>VLOOKUP(A1395,Table1[#All],6,FALSE)</f>
        <v>57</v>
      </c>
    </row>
    <row r="1396" spans="1:17" x14ac:dyDescent="0.3">
      <c r="A1396" s="10" t="s">
        <v>975</v>
      </c>
      <c r="B1396" t="str">
        <f>VLOOKUP(A1396,'Customer Names'!A1395:E3730,5,FALSE)</f>
        <v>Betournay</v>
      </c>
      <c r="C1396">
        <f>VLOOKUP(A1396,'Medical Examinations'!A1395:J3730,2,FALSE)</f>
        <v>39.97</v>
      </c>
      <c r="D1396">
        <f>VLOOKUP(A1396,'Medical Examinations'!A1395:J3730,4,FALSE)</f>
        <v>4.09</v>
      </c>
      <c r="E1396" t="str">
        <f>VLOOKUP(A1396,'Medical Examinations'!A1395:J3730,6,FALSE)</f>
        <v>No</v>
      </c>
      <c r="F1396" t="str">
        <f>VLOOKUP(A1396,'Medical Examinations'!A1395:K3730,7,FALSE)</f>
        <v>No</v>
      </c>
      <c r="G1396" t="str">
        <f>VLOOKUP(A1396,'Medical Examinations'!A1395:L3730,8,FALSE)</f>
        <v>No</v>
      </c>
      <c r="H1396">
        <f>VLOOKUP(A1396,'Medical Examinations'!A1395:M3730,9,FALSE)</f>
        <v>1</v>
      </c>
      <c r="I1396" t="str">
        <f>VLOOKUP(A1396,'Medical Examinations'!A1395:N3730,10,FALSE)</f>
        <v>No</v>
      </c>
      <c r="J1396" t="str">
        <f>VLOOKUP(A1396,'Medical Examinations'!A1395:O3730,3,FALSE)</f>
        <v>Obesity</v>
      </c>
      <c r="K1396" t="str">
        <f>VLOOKUP(A1396,'Medical Examinations'!A1395:P3730,5,FALSE)</f>
        <v>Normal</v>
      </c>
      <c r="L1396" t="str">
        <f>VLOOKUP(A1396,Table1[#All],5,FALSE)</f>
        <v>30-Sep-1998</v>
      </c>
      <c r="M1396" s="16">
        <f>VLOOKUP(A1396,Table1[#All],8,FALSE)</f>
        <v>7652.26</v>
      </c>
      <c r="N1396" t="str">
        <f>VLOOKUP(A1396,Table1[#All],9,FALSE)</f>
        <v>tier - 2</v>
      </c>
      <c r="O1396" t="str">
        <f>VLOOKUP(A1396,Table1[#All],10,FALSE)</f>
        <v>tier - 3</v>
      </c>
      <c r="P1396" t="str">
        <f>VLOOKUP(A1396,Table1[#All],12,FALSE)</f>
        <v>R1023</v>
      </c>
      <c r="Q1396">
        <f>VLOOKUP(A1396,Table1[#All],6,FALSE)</f>
        <v>24</v>
      </c>
    </row>
    <row r="1397" spans="1:17" x14ac:dyDescent="0.3">
      <c r="A1397" s="10" t="s">
        <v>974</v>
      </c>
      <c r="B1397" t="str">
        <f>VLOOKUP(A1397,'Customer Names'!A1396:E3731,5,FALSE)</f>
        <v>Temple</v>
      </c>
      <c r="C1397">
        <f>VLOOKUP(A1397,'Medical Examinations'!A1396:J3731,2,FALSE)</f>
        <v>37.22</v>
      </c>
      <c r="D1397">
        <f>VLOOKUP(A1397,'Medical Examinations'!A1396:J3731,4,FALSE)</f>
        <v>4.62</v>
      </c>
      <c r="E1397" t="str">
        <f>VLOOKUP(A1397,'Medical Examinations'!A1396:J3731,6,FALSE)</f>
        <v>No</v>
      </c>
      <c r="F1397" t="str">
        <f>VLOOKUP(A1397,'Medical Examinations'!A1396:K3731,7,FALSE)</f>
        <v>No</v>
      </c>
      <c r="G1397" t="str">
        <f>VLOOKUP(A1397,'Medical Examinations'!A1396:L3731,8,FALSE)</f>
        <v>Yes</v>
      </c>
      <c r="H1397">
        <f>VLOOKUP(A1397,'Medical Examinations'!A1396:M3731,9,FALSE)</f>
        <v>1</v>
      </c>
      <c r="I1397" t="str">
        <f>VLOOKUP(A1397,'Medical Examinations'!A1396:N3731,10,FALSE)</f>
        <v>No</v>
      </c>
      <c r="J1397" t="str">
        <f>VLOOKUP(A1397,'Medical Examinations'!A1396:O3731,3,FALSE)</f>
        <v>Obesity</v>
      </c>
      <c r="K1397" t="str">
        <f>VLOOKUP(A1397,'Medical Examinations'!A1396:P3731,5,FALSE)</f>
        <v>Normal</v>
      </c>
      <c r="L1397" t="str">
        <f>VLOOKUP(A1397,Table1[#All],5,FALSE)</f>
        <v>10-Aug-1993</v>
      </c>
      <c r="M1397" s="16">
        <f>VLOOKUP(A1397,Table1[#All],8,FALSE)</f>
        <v>7650.8</v>
      </c>
      <c r="N1397" t="str">
        <f>VLOOKUP(A1397,Table1[#All],9,FALSE)</f>
        <v>tier - 2</v>
      </c>
      <c r="O1397" t="str">
        <f>VLOOKUP(A1397,Table1[#All],10,FALSE)</f>
        <v>tier - 2</v>
      </c>
      <c r="P1397" t="str">
        <f>VLOOKUP(A1397,Table1[#All],12,FALSE)</f>
        <v>R1012</v>
      </c>
      <c r="Q1397">
        <f>VLOOKUP(A1397,Table1[#All],6,FALSE)</f>
        <v>29</v>
      </c>
    </row>
    <row r="1398" spans="1:17" x14ac:dyDescent="0.3">
      <c r="A1398" s="10" t="s">
        <v>973</v>
      </c>
      <c r="B1398" t="str">
        <f>VLOOKUP(A1398,'Customer Names'!A1397:E3732,5,FALSE)</f>
        <v>Rollie</v>
      </c>
      <c r="C1398">
        <f>VLOOKUP(A1398,'Medical Examinations'!A1397:J3732,2,FALSE)</f>
        <v>41.325000000000003</v>
      </c>
      <c r="D1398">
        <f>VLOOKUP(A1398,'Medical Examinations'!A1397:J3732,4,FALSE)</f>
        <v>5.77</v>
      </c>
      <c r="E1398" t="str">
        <f>VLOOKUP(A1398,'Medical Examinations'!A1397:J3732,6,FALSE)</f>
        <v>No</v>
      </c>
      <c r="F1398" t="str">
        <f>VLOOKUP(A1398,'Medical Examinations'!A1397:K3732,7,FALSE)</f>
        <v>No</v>
      </c>
      <c r="G1398" t="str">
        <f>VLOOKUP(A1398,'Medical Examinations'!A1397:L3732,8,FALSE)</f>
        <v>No</v>
      </c>
      <c r="H1398">
        <f>VLOOKUP(A1398,'Medical Examinations'!A1397:M3732,9,FALSE)</f>
        <v>0</v>
      </c>
      <c r="I1398" t="str">
        <f>VLOOKUP(A1398,'Medical Examinations'!A1397:N3732,10,FALSE)</f>
        <v>No</v>
      </c>
      <c r="J1398" t="str">
        <f>VLOOKUP(A1398,'Medical Examinations'!A1397:O3732,3,FALSE)</f>
        <v>Obesity</v>
      </c>
      <c r="K1398" t="str">
        <f>VLOOKUP(A1398,'Medical Examinations'!A1397:P3732,5,FALSE)</f>
        <v>Prediabetes</v>
      </c>
      <c r="L1398" t="str">
        <f>VLOOKUP(A1398,Table1[#All],5,FALSE)</f>
        <v>16-Oct-1980</v>
      </c>
      <c r="M1398" s="16">
        <f>VLOOKUP(A1398,Table1[#All],8,FALSE)</f>
        <v>7650.77</v>
      </c>
      <c r="N1398" t="str">
        <f>VLOOKUP(A1398,Table1[#All],9,FALSE)</f>
        <v>tier - 2</v>
      </c>
      <c r="O1398" t="str">
        <f>VLOOKUP(A1398,Table1[#All],10,FALSE)</f>
        <v>tier - 2</v>
      </c>
      <c r="P1398" t="str">
        <f>VLOOKUP(A1398,Table1[#All],12,FALSE)</f>
        <v>R1024</v>
      </c>
      <c r="Q1398">
        <f>VLOOKUP(A1398,Table1[#All],6,FALSE)</f>
        <v>42</v>
      </c>
    </row>
    <row r="1399" spans="1:17" x14ac:dyDescent="0.3">
      <c r="A1399" s="10" t="s">
        <v>972</v>
      </c>
      <c r="B1399" t="str">
        <f>VLOOKUP(A1399,'Customer Names'!A1398:E3733,5,FALSE)</f>
        <v>Roybal</v>
      </c>
      <c r="C1399">
        <f>VLOOKUP(A1399,'Medical Examinations'!A1398:J3733,2,FALSE)</f>
        <v>40.31</v>
      </c>
      <c r="D1399">
        <f>VLOOKUP(A1399,'Medical Examinations'!A1398:J3733,4,FALSE)</f>
        <v>5.84</v>
      </c>
      <c r="E1399" t="str">
        <f>VLOOKUP(A1399,'Medical Examinations'!A1398:J3733,6,FALSE)</f>
        <v>No</v>
      </c>
      <c r="F1399" t="str">
        <f>VLOOKUP(A1399,'Medical Examinations'!A1398:K3733,7,FALSE)</f>
        <v>No</v>
      </c>
      <c r="G1399" t="str">
        <f>VLOOKUP(A1399,'Medical Examinations'!A1398:L3733,8,FALSE)</f>
        <v>No</v>
      </c>
      <c r="H1399">
        <f>VLOOKUP(A1399,'Medical Examinations'!A1398:M3733,9,FALSE)</f>
        <v>0</v>
      </c>
      <c r="I1399" t="str">
        <f>VLOOKUP(A1399,'Medical Examinations'!A1398:N3733,10,FALSE)</f>
        <v>No</v>
      </c>
      <c r="J1399" t="str">
        <f>VLOOKUP(A1399,'Medical Examinations'!A1398:O3733,3,FALSE)</f>
        <v>Obesity</v>
      </c>
      <c r="K1399" t="str">
        <f>VLOOKUP(A1399,'Medical Examinations'!A1398:P3733,5,FALSE)</f>
        <v>Prediabetes</v>
      </c>
      <c r="L1399" t="str">
        <f>VLOOKUP(A1399,Table1[#All],5,FALSE)</f>
        <v>15-Jun-1999</v>
      </c>
      <c r="M1399" s="16">
        <f>VLOOKUP(A1399,Table1[#All],8,FALSE)</f>
        <v>7642.05</v>
      </c>
      <c r="N1399" t="str">
        <f>VLOOKUP(A1399,Table1[#All],9,FALSE)</f>
        <v>tier - 2</v>
      </c>
      <c r="O1399" t="str">
        <f>VLOOKUP(A1399,Table1[#All],10,FALSE)</f>
        <v>tier - 2</v>
      </c>
      <c r="P1399" t="str">
        <f>VLOOKUP(A1399,Table1[#All],12,FALSE)</f>
        <v>R1026</v>
      </c>
      <c r="Q1399">
        <f>VLOOKUP(A1399,Table1[#All],6,FALSE)</f>
        <v>23</v>
      </c>
    </row>
    <row r="1400" spans="1:17" x14ac:dyDescent="0.3">
      <c r="A1400" s="10" t="s">
        <v>971</v>
      </c>
      <c r="B1400" t="str">
        <f>VLOOKUP(A1400,'Customer Names'!A1399:E3734,5,FALSE)</f>
        <v>Turgeon</v>
      </c>
      <c r="C1400">
        <f>VLOOKUP(A1400,'Medical Examinations'!A1399:J3734,2,FALSE)</f>
        <v>29.48</v>
      </c>
      <c r="D1400">
        <f>VLOOKUP(A1400,'Medical Examinations'!A1399:J3734,4,FALSE)</f>
        <v>4.91</v>
      </c>
      <c r="E1400" t="str">
        <f>VLOOKUP(A1400,'Medical Examinations'!A1399:J3734,6,FALSE)</f>
        <v>No</v>
      </c>
      <c r="F1400" t="str">
        <f>VLOOKUP(A1400,'Medical Examinations'!A1399:K3734,7,FALSE)</f>
        <v>No</v>
      </c>
      <c r="G1400" t="str">
        <f>VLOOKUP(A1400,'Medical Examinations'!A1399:L3734,8,FALSE)</f>
        <v>No</v>
      </c>
      <c r="H1400">
        <f>VLOOKUP(A1400,'Medical Examinations'!A1399:M3734,9,FALSE)</f>
        <v>0</v>
      </c>
      <c r="I1400" t="str">
        <f>VLOOKUP(A1400,'Medical Examinations'!A1399:N3734,10,FALSE)</f>
        <v>No</v>
      </c>
      <c r="J1400" t="str">
        <f>VLOOKUP(A1400,'Medical Examinations'!A1399:O3734,3,FALSE)</f>
        <v>Over Weight</v>
      </c>
      <c r="K1400" t="str">
        <f>VLOOKUP(A1400,'Medical Examinations'!A1399:P3734,5,FALSE)</f>
        <v>Normal</v>
      </c>
      <c r="L1400" t="str">
        <f>VLOOKUP(A1400,Table1[#All],5,FALSE)</f>
        <v>24-Jul-1980</v>
      </c>
      <c r="M1400" s="16">
        <f>VLOOKUP(A1400,Table1[#All],8,FALSE)</f>
        <v>7640.31</v>
      </c>
      <c r="N1400" t="str">
        <f>VLOOKUP(A1400,Table1[#All],9,FALSE)</f>
        <v>tier - 2</v>
      </c>
      <c r="O1400" t="str">
        <f>VLOOKUP(A1400,Table1[#All],10,FALSE)</f>
        <v>tier - 1</v>
      </c>
      <c r="P1400" t="str">
        <f>VLOOKUP(A1400,Table1[#All],12,FALSE)</f>
        <v>R1013</v>
      </c>
      <c r="Q1400">
        <f>VLOOKUP(A1400,Table1[#All],6,FALSE)</f>
        <v>42</v>
      </c>
    </row>
    <row r="1401" spans="1:17" x14ac:dyDescent="0.3">
      <c r="A1401" s="10" t="s">
        <v>970</v>
      </c>
      <c r="B1401" t="str">
        <f>VLOOKUP(A1401,'Customer Names'!A1400:E3735,5,FALSE)</f>
        <v>Deingenis</v>
      </c>
      <c r="C1401">
        <f>VLOOKUP(A1401,'Medical Examinations'!A1400:J3735,2,FALSE)</f>
        <v>33.155000000000001</v>
      </c>
      <c r="D1401">
        <f>VLOOKUP(A1401,'Medical Examinations'!A1400:J3735,4,FALSE)</f>
        <v>5.07</v>
      </c>
      <c r="E1401" t="str">
        <f>VLOOKUP(A1401,'Medical Examinations'!A1400:J3735,6,FALSE)</f>
        <v>No</v>
      </c>
      <c r="F1401" t="str">
        <f>VLOOKUP(A1401,'Medical Examinations'!A1400:K3735,7,FALSE)</f>
        <v>No</v>
      </c>
      <c r="G1401" t="str">
        <f>VLOOKUP(A1401,'Medical Examinations'!A1400:L3735,8,FALSE)</f>
        <v>No</v>
      </c>
      <c r="H1401">
        <f>VLOOKUP(A1401,'Medical Examinations'!A1400:M3735,9,FALSE)</f>
        <v>0</v>
      </c>
      <c r="I1401" t="str">
        <f>VLOOKUP(A1401,'Medical Examinations'!A1400:N3735,10,FALSE)</f>
        <v>No</v>
      </c>
      <c r="J1401" t="str">
        <f>VLOOKUP(A1401,'Medical Examinations'!A1400:O3735,3,FALSE)</f>
        <v>Obesity</v>
      </c>
      <c r="K1401" t="str">
        <f>VLOOKUP(A1401,'Medical Examinations'!A1400:P3735,5,FALSE)</f>
        <v>Normal</v>
      </c>
      <c r="L1401" t="str">
        <f>VLOOKUP(A1401,Table1[#All],5,FALSE)</f>
        <v>20-Jun-1980</v>
      </c>
      <c r="M1401" s="16">
        <f>VLOOKUP(A1401,Table1[#All],8,FALSE)</f>
        <v>7639.42</v>
      </c>
      <c r="N1401" t="str">
        <f>VLOOKUP(A1401,Table1[#All],9,FALSE)</f>
        <v>tier - 2</v>
      </c>
      <c r="O1401" t="str">
        <f>VLOOKUP(A1401,Table1[#All],10,FALSE)</f>
        <v>tier - 2</v>
      </c>
      <c r="P1401" t="str">
        <f>VLOOKUP(A1401,Table1[#All],12,FALSE)</f>
        <v>R1024</v>
      </c>
      <c r="Q1401">
        <f>VLOOKUP(A1401,Table1[#All],6,FALSE)</f>
        <v>42</v>
      </c>
    </row>
    <row r="1402" spans="1:17" x14ac:dyDescent="0.3">
      <c r="A1402" s="10" t="s">
        <v>969</v>
      </c>
      <c r="B1402" t="str">
        <f>VLOOKUP(A1402,'Customer Names'!A1401:E3736,5,FALSE)</f>
        <v>Hodge</v>
      </c>
      <c r="C1402">
        <f>VLOOKUP(A1402,'Medical Examinations'!A1401:J3736,2,FALSE)</f>
        <v>42.85</v>
      </c>
      <c r="D1402">
        <f>VLOOKUP(A1402,'Medical Examinations'!A1401:J3736,4,FALSE)</f>
        <v>5.81</v>
      </c>
      <c r="E1402" t="str">
        <f>VLOOKUP(A1402,'Medical Examinations'!A1401:J3736,6,FALSE)</f>
        <v>Yes</v>
      </c>
      <c r="F1402" t="str">
        <f>VLOOKUP(A1402,'Medical Examinations'!A1401:K3736,7,FALSE)</f>
        <v>No</v>
      </c>
      <c r="G1402" t="str">
        <f>VLOOKUP(A1402,'Medical Examinations'!A1401:L3736,8,FALSE)</f>
        <v>No</v>
      </c>
      <c r="H1402">
        <f>VLOOKUP(A1402,'Medical Examinations'!A1401:M3736,9,FALSE)</f>
        <v>0</v>
      </c>
      <c r="I1402" t="str">
        <f>VLOOKUP(A1402,'Medical Examinations'!A1401:N3736,10,FALSE)</f>
        <v>No</v>
      </c>
      <c r="J1402" t="str">
        <f>VLOOKUP(A1402,'Medical Examinations'!A1401:O3736,3,FALSE)</f>
        <v>Obesity</v>
      </c>
      <c r="K1402" t="str">
        <f>VLOOKUP(A1402,'Medical Examinations'!A1401:P3736,5,FALSE)</f>
        <v>Prediabetes</v>
      </c>
      <c r="L1402" t="str">
        <f>VLOOKUP(A1402,Table1[#All],5,FALSE)</f>
        <v>13-Dec-2001</v>
      </c>
      <c r="M1402" s="16">
        <f>VLOOKUP(A1402,Table1[#All],8,FALSE)</f>
        <v>7636.92</v>
      </c>
      <c r="N1402" t="str">
        <f>VLOOKUP(A1402,Table1[#All],9,FALSE)</f>
        <v>tier - 2</v>
      </c>
      <c r="O1402" t="str">
        <f>VLOOKUP(A1402,Table1[#All],10,FALSE)</f>
        <v>tier - 3</v>
      </c>
      <c r="P1402" t="str">
        <f>VLOOKUP(A1402,Table1[#All],12,FALSE)</f>
        <v>R1012</v>
      </c>
      <c r="Q1402">
        <f>VLOOKUP(A1402,Table1[#All],6,FALSE)</f>
        <v>21</v>
      </c>
    </row>
    <row r="1403" spans="1:17" x14ac:dyDescent="0.3">
      <c r="A1403" s="10" t="s">
        <v>968</v>
      </c>
      <c r="B1403" t="str">
        <f>VLOOKUP(A1403,'Customer Names'!A1402:E3737,5,FALSE)</f>
        <v>Gibbs</v>
      </c>
      <c r="C1403">
        <f>VLOOKUP(A1403,'Medical Examinations'!A1402:J3737,2,FALSE)</f>
        <v>32.340000000000003</v>
      </c>
      <c r="D1403">
        <f>VLOOKUP(A1403,'Medical Examinations'!A1402:J3737,4,FALSE)</f>
        <v>11.2</v>
      </c>
      <c r="E1403" t="str">
        <f>VLOOKUP(A1403,'Medical Examinations'!A1402:J3737,6,FALSE)</f>
        <v>No</v>
      </c>
      <c r="F1403" t="str">
        <f>VLOOKUP(A1403,'Medical Examinations'!A1402:K3737,7,FALSE)</f>
        <v>No</v>
      </c>
      <c r="G1403" t="str">
        <f>VLOOKUP(A1403,'Medical Examinations'!A1402:L3737,8,FALSE)</f>
        <v>No</v>
      </c>
      <c r="H1403">
        <f>VLOOKUP(A1403,'Medical Examinations'!A1402:M3737,9,FALSE)</f>
        <v>0</v>
      </c>
      <c r="I1403" t="str">
        <f>VLOOKUP(A1403,'Medical Examinations'!A1402:N3737,10,FALSE)</f>
        <v>No</v>
      </c>
      <c r="J1403" t="str">
        <f>VLOOKUP(A1403,'Medical Examinations'!A1402:O3737,3,FALSE)</f>
        <v>Obesity</v>
      </c>
      <c r="K1403" t="str">
        <f>VLOOKUP(A1403,'Medical Examinations'!A1402:P3737,5,FALSE)</f>
        <v>Diabetes</v>
      </c>
      <c r="L1403" t="str">
        <f>VLOOKUP(A1403,Table1[#All],5,FALSE)</f>
        <v>24-Aug-1978</v>
      </c>
      <c r="M1403" s="16">
        <f>VLOOKUP(A1403,Table1[#All],8,FALSE)</f>
        <v>7633.72</v>
      </c>
      <c r="N1403" t="str">
        <f>VLOOKUP(A1403,Table1[#All],9,FALSE)</f>
        <v>tier - 2</v>
      </c>
      <c r="O1403" t="str">
        <f>VLOOKUP(A1403,Table1[#All],10,FALSE)</f>
        <v>tier - 1</v>
      </c>
      <c r="P1403" t="str">
        <f>VLOOKUP(A1403,Table1[#All],12,FALSE)</f>
        <v>R1013</v>
      </c>
      <c r="Q1403">
        <f>VLOOKUP(A1403,Table1[#All],6,FALSE)</f>
        <v>44</v>
      </c>
    </row>
    <row r="1404" spans="1:17" x14ac:dyDescent="0.3">
      <c r="A1404" s="10" t="s">
        <v>967</v>
      </c>
      <c r="B1404" t="str">
        <f>VLOOKUP(A1404,'Customer Names'!A1403:E3738,5,FALSE)</f>
        <v>Trom</v>
      </c>
      <c r="C1404">
        <f>VLOOKUP(A1404,'Medical Examinations'!A1403:J3738,2,FALSE)</f>
        <v>27.5</v>
      </c>
      <c r="D1404">
        <f>VLOOKUP(A1404,'Medical Examinations'!A1403:J3738,4,FALSE)</f>
        <v>10.75</v>
      </c>
      <c r="E1404" t="str">
        <f>VLOOKUP(A1404,'Medical Examinations'!A1403:J3738,6,FALSE)</f>
        <v>No</v>
      </c>
      <c r="F1404" t="str">
        <f>VLOOKUP(A1404,'Medical Examinations'!A1403:K3738,7,FALSE)</f>
        <v>No</v>
      </c>
      <c r="G1404" t="str">
        <f>VLOOKUP(A1404,'Medical Examinations'!A1403:L3738,8,FALSE)</f>
        <v>No</v>
      </c>
      <c r="H1404">
        <f>VLOOKUP(A1404,'Medical Examinations'!A1403:M3738,9,FALSE)</f>
        <v>0</v>
      </c>
      <c r="I1404" t="str">
        <f>VLOOKUP(A1404,'Medical Examinations'!A1403:N3738,10,FALSE)</f>
        <v>No</v>
      </c>
      <c r="J1404" t="str">
        <f>VLOOKUP(A1404,'Medical Examinations'!A1403:O3738,3,FALSE)</f>
        <v>Over Weight</v>
      </c>
      <c r="K1404" t="str">
        <f>VLOOKUP(A1404,'Medical Examinations'!A1403:P3738,5,FALSE)</f>
        <v>Diabetes</v>
      </c>
      <c r="L1404" t="str">
        <f>VLOOKUP(A1404,Table1[#All],5,FALSE)</f>
        <v>29-Nov-1978</v>
      </c>
      <c r="M1404" s="16">
        <f>VLOOKUP(A1404,Table1[#All],8,FALSE)</f>
        <v>7626.99</v>
      </c>
      <c r="N1404" t="str">
        <f>VLOOKUP(A1404,Table1[#All],9,FALSE)</f>
        <v>tier - 2</v>
      </c>
      <c r="O1404" t="str">
        <f>VLOOKUP(A1404,Table1[#All],10,FALSE)</f>
        <v>tier - 2</v>
      </c>
      <c r="P1404" t="str">
        <f>VLOOKUP(A1404,Table1[#All],12,FALSE)</f>
        <v>R1011</v>
      </c>
      <c r="Q1404">
        <f>VLOOKUP(A1404,Table1[#All],6,FALSE)</f>
        <v>44</v>
      </c>
    </row>
    <row r="1405" spans="1:17" x14ac:dyDescent="0.3">
      <c r="A1405" s="10" t="s">
        <v>966</v>
      </c>
      <c r="B1405" t="str">
        <f>VLOOKUP(A1405,'Customer Names'!A1404:E3739,5,FALSE)</f>
        <v>Sizer</v>
      </c>
      <c r="C1405">
        <f>VLOOKUP(A1405,'Medical Examinations'!A1404:J3739,2,FALSE)</f>
        <v>25.8</v>
      </c>
      <c r="D1405">
        <f>VLOOKUP(A1405,'Medical Examinations'!A1404:J3739,4,FALSE)</f>
        <v>7.8</v>
      </c>
      <c r="E1405" t="str">
        <f>VLOOKUP(A1405,'Medical Examinations'!A1404:J3739,6,FALSE)</f>
        <v>No</v>
      </c>
      <c r="F1405" t="str">
        <f>VLOOKUP(A1405,'Medical Examinations'!A1404:K3739,7,FALSE)</f>
        <v>No</v>
      </c>
      <c r="G1405" t="str">
        <f>VLOOKUP(A1405,'Medical Examinations'!A1404:L3739,8,FALSE)</f>
        <v>No</v>
      </c>
      <c r="H1405">
        <f>VLOOKUP(A1405,'Medical Examinations'!A1404:M3739,9,FALSE)</f>
        <v>0</v>
      </c>
      <c r="I1405" t="str">
        <f>VLOOKUP(A1405,'Medical Examinations'!A1404:N3739,10,FALSE)</f>
        <v>No</v>
      </c>
      <c r="J1405" t="str">
        <f>VLOOKUP(A1405,'Medical Examinations'!A1404:O3739,3,FALSE)</f>
        <v>Over Weight</v>
      </c>
      <c r="K1405" t="str">
        <f>VLOOKUP(A1405,'Medical Examinations'!A1404:P3739,5,FALSE)</f>
        <v>Diabetes</v>
      </c>
      <c r="L1405" t="str">
        <f>VLOOKUP(A1405,Table1[#All],5,FALSE)</f>
        <v>06-Nov-1978</v>
      </c>
      <c r="M1405" s="16">
        <f>VLOOKUP(A1405,Table1[#All],8,FALSE)</f>
        <v>7624.63</v>
      </c>
      <c r="N1405" t="str">
        <f>VLOOKUP(A1405,Table1[#All],9,FALSE)</f>
        <v>tier - 2</v>
      </c>
      <c r="O1405" t="str">
        <f>VLOOKUP(A1405,Table1[#All],10,FALSE)</f>
        <v>tier - 1</v>
      </c>
      <c r="P1405" t="str">
        <f>VLOOKUP(A1405,Table1[#All],12,FALSE)</f>
        <v>R1011</v>
      </c>
      <c r="Q1405">
        <f>VLOOKUP(A1405,Table1[#All],6,FALSE)</f>
        <v>44</v>
      </c>
    </row>
    <row r="1406" spans="1:17" x14ac:dyDescent="0.3">
      <c r="A1406" s="10" t="s">
        <v>965</v>
      </c>
      <c r="B1406" t="str">
        <f>VLOOKUP(A1406,'Customer Names'!A1405:E3740,5,FALSE)</f>
        <v>Ellison</v>
      </c>
      <c r="C1406">
        <f>VLOOKUP(A1406,'Medical Examinations'!A1405:J3740,2,FALSE)</f>
        <v>25</v>
      </c>
      <c r="D1406">
        <f>VLOOKUP(A1406,'Medical Examinations'!A1405:J3740,4,FALSE)</f>
        <v>7.04</v>
      </c>
      <c r="E1406" t="str">
        <f>VLOOKUP(A1406,'Medical Examinations'!A1405:J3740,6,FALSE)</f>
        <v>No</v>
      </c>
      <c r="F1406" t="str">
        <f>VLOOKUP(A1406,'Medical Examinations'!A1405:K3740,7,FALSE)</f>
        <v>No</v>
      </c>
      <c r="G1406" t="str">
        <f>VLOOKUP(A1406,'Medical Examinations'!A1405:L3740,8,FALSE)</f>
        <v>No</v>
      </c>
      <c r="H1406">
        <f>VLOOKUP(A1406,'Medical Examinations'!A1405:M3740,9,FALSE)</f>
        <v>0</v>
      </c>
      <c r="I1406" t="str">
        <f>VLOOKUP(A1406,'Medical Examinations'!A1405:N3740,10,FALSE)</f>
        <v>No</v>
      </c>
      <c r="J1406" t="str">
        <f>VLOOKUP(A1406,'Medical Examinations'!A1405:O3740,3,FALSE)</f>
        <v>Over Weight</v>
      </c>
      <c r="K1406" t="str">
        <f>VLOOKUP(A1406,'Medical Examinations'!A1405:P3740,5,FALSE)</f>
        <v>Diabetes</v>
      </c>
      <c r="L1406" t="str">
        <f>VLOOKUP(A1406,Table1[#All],5,FALSE)</f>
        <v>28-Nov-1978</v>
      </c>
      <c r="M1406" s="16">
        <f>VLOOKUP(A1406,Table1[#All],8,FALSE)</f>
        <v>7623.52</v>
      </c>
      <c r="N1406" t="str">
        <f>VLOOKUP(A1406,Table1[#All],9,FALSE)</f>
        <v>tier - 2</v>
      </c>
      <c r="O1406" t="str">
        <f>VLOOKUP(A1406,Table1[#All],10,FALSE)</f>
        <v>tier - 1</v>
      </c>
      <c r="P1406" t="str">
        <f>VLOOKUP(A1406,Table1[#All],12,FALSE)</f>
        <v>R1011</v>
      </c>
      <c r="Q1406">
        <f>VLOOKUP(A1406,Table1[#All],6,FALSE)</f>
        <v>44</v>
      </c>
    </row>
    <row r="1407" spans="1:17" x14ac:dyDescent="0.3">
      <c r="A1407" s="10" t="s">
        <v>964</v>
      </c>
      <c r="B1407" t="str">
        <f>VLOOKUP(A1407,'Customer Names'!A1406:E3741,5,FALSE)</f>
        <v>Sulkowski</v>
      </c>
      <c r="C1407">
        <f>VLOOKUP(A1407,'Medical Examinations'!A1406:J3741,2,FALSE)</f>
        <v>41.2</v>
      </c>
      <c r="D1407">
        <f>VLOOKUP(A1407,'Medical Examinations'!A1406:J3741,4,FALSE)</f>
        <v>4.18</v>
      </c>
      <c r="E1407" t="str">
        <f>VLOOKUP(A1407,'Medical Examinations'!A1406:J3741,6,FALSE)</f>
        <v>Yes</v>
      </c>
      <c r="F1407" t="str">
        <f>VLOOKUP(A1407,'Medical Examinations'!A1406:K3741,7,FALSE)</f>
        <v>No</v>
      </c>
      <c r="G1407" t="str">
        <f>VLOOKUP(A1407,'Medical Examinations'!A1406:L3741,8,FALSE)</f>
        <v>No</v>
      </c>
      <c r="H1407">
        <f>VLOOKUP(A1407,'Medical Examinations'!A1406:M3741,9,FALSE)</f>
        <v>0</v>
      </c>
      <c r="I1407" t="str">
        <f>VLOOKUP(A1407,'Medical Examinations'!A1406:N3741,10,FALSE)</f>
        <v>No</v>
      </c>
      <c r="J1407" t="str">
        <f>VLOOKUP(A1407,'Medical Examinations'!A1406:O3741,3,FALSE)</f>
        <v>Obesity</v>
      </c>
      <c r="K1407" t="str">
        <f>VLOOKUP(A1407,'Medical Examinations'!A1406:P3741,5,FALSE)</f>
        <v>Normal</v>
      </c>
      <c r="L1407" t="str">
        <f>VLOOKUP(A1407,Table1[#All],5,FALSE)</f>
        <v>17-Sep-1996</v>
      </c>
      <c r="M1407" s="16">
        <f>VLOOKUP(A1407,Table1[#All],8,FALSE)</f>
        <v>7623.13</v>
      </c>
      <c r="N1407" t="str">
        <f>VLOOKUP(A1407,Table1[#All],9,FALSE)</f>
        <v>tier - 2</v>
      </c>
      <c r="O1407" t="str">
        <f>VLOOKUP(A1407,Table1[#All],10,FALSE)</f>
        <v>tier - 3</v>
      </c>
      <c r="P1407" t="str">
        <f>VLOOKUP(A1407,Table1[#All],12,FALSE)</f>
        <v>R1011</v>
      </c>
      <c r="Q1407">
        <f>VLOOKUP(A1407,Table1[#All],6,FALSE)</f>
        <v>26</v>
      </c>
    </row>
    <row r="1408" spans="1:17" x14ac:dyDescent="0.3">
      <c r="A1408" s="10" t="s">
        <v>963</v>
      </c>
      <c r="B1408" t="str">
        <f>VLOOKUP(A1408,'Customer Names'!A1407:E3742,5,FALSE)</f>
        <v>Maringo</v>
      </c>
      <c r="C1408">
        <f>VLOOKUP(A1408,'Medical Examinations'!A1407:J3742,2,FALSE)</f>
        <v>17.78</v>
      </c>
      <c r="D1408">
        <f>VLOOKUP(A1408,'Medical Examinations'!A1407:J3742,4,FALSE)</f>
        <v>8.19</v>
      </c>
      <c r="E1408" t="str">
        <f>VLOOKUP(A1408,'Medical Examinations'!A1407:J3742,6,FALSE)</f>
        <v>No</v>
      </c>
      <c r="F1408" t="str">
        <f>VLOOKUP(A1408,'Medical Examinations'!A1407:K3742,7,FALSE)</f>
        <v>No</v>
      </c>
      <c r="G1408" t="str">
        <f>VLOOKUP(A1408,'Medical Examinations'!A1407:L3742,8,FALSE)</f>
        <v>No</v>
      </c>
      <c r="H1408">
        <f>VLOOKUP(A1408,'Medical Examinations'!A1407:M3742,9,FALSE)</f>
        <v>0</v>
      </c>
      <c r="I1408" t="str">
        <f>VLOOKUP(A1408,'Medical Examinations'!A1407:N3742,10,FALSE)</f>
        <v>No</v>
      </c>
      <c r="J1408" t="str">
        <f>VLOOKUP(A1408,'Medical Examinations'!A1407:O3742,3,FALSE)</f>
        <v>Under Weight</v>
      </c>
      <c r="K1408" t="str">
        <f>VLOOKUP(A1408,'Medical Examinations'!A1407:P3742,5,FALSE)</f>
        <v>Diabetes</v>
      </c>
      <c r="L1408" t="str">
        <f>VLOOKUP(A1408,Table1[#All],5,FALSE)</f>
        <v>03-Jul-1968</v>
      </c>
      <c r="M1408" s="16">
        <f>VLOOKUP(A1408,Table1[#All],8,FALSE)</f>
        <v>7609.6</v>
      </c>
      <c r="N1408" t="str">
        <f>VLOOKUP(A1408,Table1[#All],9,FALSE)</f>
        <v>tier - 3</v>
      </c>
      <c r="O1408" t="str">
        <f>VLOOKUP(A1408,Table1[#All],10,FALSE)</f>
        <v>tier - 2</v>
      </c>
      <c r="P1408" t="str">
        <f>VLOOKUP(A1408,Table1[#All],12,FALSE)</f>
        <v>R1012</v>
      </c>
      <c r="Q1408">
        <f>VLOOKUP(A1408,Table1[#All],6,FALSE)</f>
        <v>54</v>
      </c>
    </row>
    <row r="1409" spans="1:17" x14ac:dyDescent="0.3">
      <c r="A1409" s="10" t="s">
        <v>962</v>
      </c>
      <c r="B1409" t="str">
        <f>VLOOKUP(A1409,'Customer Names'!A1408:E3743,5,FALSE)</f>
        <v>Lattin</v>
      </c>
      <c r="C1409">
        <f>VLOOKUP(A1409,'Medical Examinations'!A1408:J3743,2,FALSE)</f>
        <v>40.119999999999997</v>
      </c>
      <c r="D1409">
        <f>VLOOKUP(A1409,'Medical Examinations'!A1408:J3743,4,FALSE)</f>
        <v>6.22</v>
      </c>
      <c r="E1409" t="str">
        <f>VLOOKUP(A1409,'Medical Examinations'!A1408:J3743,6,FALSE)</f>
        <v>Yes</v>
      </c>
      <c r="F1409" t="str">
        <f>VLOOKUP(A1409,'Medical Examinations'!A1408:K3743,7,FALSE)</f>
        <v>No</v>
      </c>
      <c r="G1409" t="str">
        <f>VLOOKUP(A1409,'Medical Examinations'!A1408:L3743,8,FALSE)</f>
        <v>Yes</v>
      </c>
      <c r="H1409">
        <f>VLOOKUP(A1409,'Medical Examinations'!A1408:M3743,9,FALSE)</f>
        <v>1</v>
      </c>
      <c r="I1409" t="str">
        <f>VLOOKUP(A1409,'Medical Examinations'!A1408:N3743,10,FALSE)</f>
        <v>No</v>
      </c>
      <c r="J1409" t="str">
        <f>VLOOKUP(A1409,'Medical Examinations'!A1408:O3743,3,FALSE)</f>
        <v>Obesity</v>
      </c>
      <c r="K1409" t="str">
        <f>VLOOKUP(A1409,'Medical Examinations'!A1408:P3743,5,FALSE)</f>
        <v>Prediabetes</v>
      </c>
      <c r="L1409" t="str">
        <f>VLOOKUP(A1409,Table1[#All],5,FALSE)</f>
        <v>30-Sep-1997</v>
      </c>
      <c r="M1409" s="16">
        <f>VLOOKUP(A1409,Table1[#All],8,FALSE)</f>
        <v>7607.03</v>
      </c>
      <c r="N1409" t="str">
        <f>VLOOKUP(A1409,Table1[#All],9,FALSE)</f>
        <v>tier - 2</v>
      </c>
      <c r="O1409" t="str">
        <f>VLOOKUP(A1409,Table1[#All],10,FALSE)</f>
        <v>tier - 2</v>
      </c>
      <c r="P1409" t="str">
        <f>VLOOKUP(A1409,Table1[#All],12,FALSE)</f>
        <v>R1012</v>
      </c>
      <c r="Q1409">
        <f>VLOOKUP(A1409,Table1[#All],6,FALSE)</f>
        <v>25</v>
      </c>
    </row>
    <row r="1410" spans="1:17" x14ac:dyDescent="0.3">
      <c r="A1410" s="10" t="s">
        <v>961</v>
      </c>
      <c r="B1410" t="str">
        <f>VLOOKUP(A1410,'Customer Names'!A1409:E3744,5,FALSE)</f>
        <v>Deblander</v>
      </c>
      <c r="C1410">
        <f>VLOOKUP(A1410,'Medical Examinations'!A1409:J3744,2,FALSE)</f>
        <v>19.350000000000001</v>
      </c>
      <c r="D1410">
        <f>VLOOKUP(A1410,'Medical Examinations'!A1409:J3744,4,FALSE)</f>
        <v>8.2200000000000006</v>
      </c>
      <c r="E1410" t="str">
        <f>VLOOKUP(A1410,'Medical Examinations'!A1409:J3744,6,FALSE)</f>
        <v>Yes</v>
      </c>
      <c r="F1410" t="str">
        <f>VLOOKUP(A1410,'Medical Examinations'!A1409:K3744,7,FALSE)</f>
        <v>No</v>
      </c>
      <c r="G1410" t="str">
        <f>VLOOKUP(A1410,'Medical Examinations'!A1409:L3744,8,FALSE)</f>
        <v>No</v>
      </c>
      <c r="H1410">
        <f>VLOOKUP(A1410,'Medical Examinations'!A1409:M3744,9,FALSE)</f>
        <v>0</v>
      </c>
      <c r="I1410" t="str">
        <f>VLOOKUP(A1410,'Medical Examinations'!A1409:N3744,10,FALSE)</f>
        <v>No</v>
      </c>
      <c r="J1410" t="str">
        <f>VLOOKUP(A1410,'Medical Examinations'!A1409:O3744,3,FALSE)</f>
        <v>Normal Weight</v>
      </c>
      <c r="K1410" t="str">
        <f>VLOOKUP(A1410,'Medical Examinations'!A1409:P3744,5,FALSE)</f>
        <v>Diabetes</v>
      </c>
      <c r="L1410" t="str">
        <f>VLOOKUP(A1410,Table1[#All],5,FALSE)</f>
        <v>17-Jul-1967</v>
      </c>
      <c r="M1410" s="16">
        <f>VLOOKUP(A1410,Table1[#All],8,FALSE)</f>
        <v>7585.62</v>
      </c>
      <c r="N1410" t="str">
        <f>VLOOKUP(A1410,Table1[#All],9,FALSE)</f>
        <v>tier - 3</v>
      </c>
      <c r="O1410" t="str">
        <f>VLOOKUP(A1410,Table1[#All],10,FALSE)</f>
        <v>tier - 2</v>
      </c>
      <c r="P1410" t="str">
        <f>VLOOKUP(A1410,Table1[#All],12,FALSE)</f>
        <v>R1013</v>
      </c>
      <c r="Q1410">
        <f>VLOOKUP(A1410,Table1[#All],6,FALSE)</f>
        <v>55</v>
      </c>
    </row>
    <row r="1411" spans="1:17" x14ac:dyDescent="0.3">
      <c r="A1411" s="10" t="s">
        <v>960</v>
      </c>
      <c r="B1411" t="str">
        <f>VLOOKUP(A1411,'Customer Names'!A1410:E3745,5,FALSE)</f>
        <v>O'Neill</v>
      </c>
      <c r="C1411">
        <f>VLOOKUP(A1411,'Medical Examinations'!A1410:J3745,2,FALSE)</f>
        <v>36.69</v>
      </c>
      <c r="D1411">
        <f>VLOOKUP(A1411,'Medical Examinations'!A1410:J3745,4,FALSE)</f>
        <v>6.15</v>
      </c>
      <c r="E1411" t="str">
        <f>VLOOKUP(A1411,'Medical Examinations'!A1410:J3745,6,FALSE)</f>
        <v>No</v>
      </c>
      <c r="F1411" t="str">
        <f>VLOOKUP(A1411,'Medical Examinations'!A1410:K3745,7,FALSE)</f>
        <v>No</v>
      </c>
      <c r="G1411" t="str">
        <f>VLOOKUP(A1411,'Medical Examinations'!A1410:L3745,8,FALSE)</f>
        <v>No</v>
      </c>
      <c r="H1411">
        <f>VLOOKUP(A1411,'Medical Examinations'!A1410:M3745,9,FALSE)</f>
        <v>0</v>
      </c>
      <c r="I1411" t="str">
        <f>VLOOKUP(A1411,'Medical Examinations'!A1410:N3745,10,FALSE)</f>
        <v>No</v>
      </c>
      <c r="J1411" t="str">
        <f>VLOOKUP(A1411,'Medical Examinations'!A1410:O3745,3,FALSE)</f>
        <v>Obesity</v>
      </c>
      <c r="K1411" t="str">
        <f>VLOOKUP(A1411,'Medical Examinations'!A1410:P3745,5,FALSE)</f>
        <v>Prediabetes</v>
      </c>
      <c r="L1411" t="str">
        <f>VLOOKUP(A1411,Table1[#All],5,FALSE)</f>
        <v>14-Aug-1994</v>
      </c>
      <c r="M1411" s="16">
        <f>VLOOKUP(A1411,Table1[#All],8,FALSE)</f>
        <v>7567.13</v>
      </c>
      <c r="N1411" t="str">
        <f>VLOOKUP(A1411,Table1[#All],9,FALSE)</f>
        <v>tier - 2</v>
      </c>
      <c r="O1411" t="str">
        <f>VLOOKUP(A1411,Table1[#All],10,FALSE)</f>
        <v>tier - 2</v>
      </c>
      <c r="P1411" t="str">
        <f>VLOOKUP(A1411,Table1[#All],12,FALSE)</f>
        <v>R1021</v>
      </c>
      <c r="Q1411">
        <f>VLOOKUP(A1411,Table1[#All],6,FALSE)</f>
        <v>28</v>
      </c>
    </row>
    <row r="1412" spans="1:17" x14ac:dyDescent="0.3">
      <c r="A1412" s="10" t="s">
        <v>959</v>
      </c>
      <c r="B1412" t="str">
        <f>VLOOKUP(A1412,'Customer Names'!A1411:E3746,5,FALSE)</f>
        <v>Davis</v>
      </c>
      <c r="C1412">
        <f>VLOOKUP(A1412,'Medical Examinations'!A1411:J3746,2,FALSE)</f>
        <v>28.51</v>
      </c>
      <c r="D1412">
        <f>VLOOKUP(A1412,'Medical Examinations'!A1411:J3746,4,FALSE)</f>
        <v>5.65</v>
      </c>
      <c r="E1412" t="str">
        <f>VLOOKUP(A1412,'Medical Examinations'!A1411:J3746,6,FALSE)</f>
        <v>Yes</v>
      </c>
      <c r="F1412" t="str">
        <f>VLOOKUP(A1412,'Medical Examinations'!A1411:K3746,7,FALSE)</f>
        <v>No</v>
      </c>
      <c r="G1412" t="str">
        <f>VLOOKUP(A1412,'Medical Examinations'!A1411:L3746,8,FALSE)</f>
        <v>No</v>
      </c>
      <c r="H1412">
        <f>VLOOKUP(A1412,'Medical Examinations'!A1411:M3746,9,FALSE)</f>
        <v>1</v>
      </c>
      <c r="I1412" t="str">
        <f>VLOOKUP(A1412,'Medical Examinations'!A1411:N3746,10,FALSE)</f>
        <v>No</v>
      </c>
      <c r="J1412" t="str">
        <f>VLOOKUP(A1412,'Medical Examinations'!A1411:O3746,3,FALSE)</f>
        <v>Over Weight</v>
      </c>
      <c r="K1412" t="str">
        <f>VLOOKUP(A1412,'Medical Examinations'!A1411:P3746,5,FALSE)</f>
        <v>Normal</v>
      </c>
      <c r="L1412" t="str">
        <f>VLOOKUP(A1412,Table1[#All],5,FALSE)</f>
        <v>15-Dec-1988</v>
      </c>
      <c r="M1412" s="16">
        <f>VLOOKUP(A1412,Table1[#All],8,FALSE)</f>
        <v>7538.52</v>
      </c>
      <c r="N1412" t="str">
        <f>VLOOKUP(A1412,Table1[#All],9,FALSE)</f>
        <v>tier - 2</v>
      </c>
      <c r="O1412" t="str">
        <f>VLOOKUP(A1412,Table1[#All],10,FALSE)</f>
        <v>tier - 2</v>
      </c>
      <c r="P1412" t="str">
        <f>VLOOKUP(A1412,Table1[#All],12,FALSE)</f>
        <v>R1012</v>
      </c>
      <c r="Q1412">
        <f>VLOOKUP(A1412,Table1[#All],6,FALSE)</f>
        <v>34</v>
      </c>
    </row>
    <row r="1413" spans="1:17" x14ac:dyDescent="0.3">
      <c r="A1413" s="10" t="s">
        <v>958</v>
      </c>
      <c r="B1413" t="str">
        <f>VLOOKUP(A1413,'Customer Names'!A1412:E3747,5,FALSE)</f>
        <v>Stanek</v>
      </c>
      <c r="C1413">
        <f>VLOOKUP(A1413,'Medical Examinations'!A1412:J3747,2,FALSE)</f>
        <v>30.21</v>
      </c>
      <c r="D1413">
        <f>VLOOKUP(A1413,'Medical Examinations'!A1412:J3747,4,FALSE)</f>
        <v>5.5</v>
      </c>
      <c r="E1413" t="str">
        <f>VLOOKUP(A1413,'Medical Examinations'!A1412:J3747,6,FALSE)</f>
        <v>No</v>
      </c>
      <c r="F1413" t="str">
        <f>VLOOKUP(A1413,'Medical Examinations'!A1412:K3747,7,FALSE)</f>
        <v>No</v>
      </c>
      <c r="G1413" t="str">
        <f>VLOOKUP(A1413,'Medical Examinations'!A1412:L3747,8,FALSE)</f>
        <v>No</v>
      </c>
      <c r="H1413">
        <f>VLOOKUP(A1413,'Medical Examinations'!A1412:M3747,9,FALSE)</f>
        <v>1</v>
      </c>
      <c r="I1413" t="str">
        <f>VLOOKUP(A1413,'Medical Examinations'!A1412:N3747,10,FALSE)</f>
        <v>No</v>
      </c>
      <c r="J1413" t="str">
        <f>VLOOKUP(A1413,'Medical Examinations'!A1412:O3747,3,FALSE)</f>
        <v>Obesity</v>
      </c>
      <c r="K1413" t="str">
        <f>VLOOKUP(A1413,'Medical Examinations'!A1412:P3747,5,FALSE)</f>
        <v>Normal</v>
      </c>
      <c r="L1413" t="str">
        <f>VLOOKUP(A1413,Table1[#All],5,FALSE)</f>
        <v>22-Aug-1984</v>
      </c>
      <c r="M1413" s="16">
        <f>VLOOKUP(A1413,Table1[#All],8,FALSE)</f>
        <v>7537.16</v>
      </c>
      <c r="N1413" t="str">
        <f>VLOOKUP(A1413,Table1[#All],9,FALSE)</f>
        <v>tier - 2</v>
      </c>
      <c r="O1413" t="str">
        <f>VLOOKUP(A1413,Table1[#All],10,FALSE)</f>
        <v>tier - 2</v>
      </c>
      <c r="P1413" t="str">
        <f>VLOOKUP(A1413,Table1[#All],12,FALSE)</f>
        <v>R1012</v>
      </c>
      <c r="Q1413">
        <f>VLOOKUP(A1413,Table1[#All],6,FALSE)</f>
        <v>38</v>
      </c>
    </row>
    <row r="1414" spans="1:17" x14ac:dyDescent="0.3">
      <c r="A1414" s="10" t="s">
        <v>957</v>
      </c>
      <c r="B1414" t="str">
        <f>VLOOKUP(A1414,'Customer Names'!A1413:E3748,5,FALSE)</f>
        <v>Harris</v>
      </c>
      <c r="C1414">
        <f>VLOOKUP(A1414,'Medical Examinations'!A1413:J3748,2,FALSE)</f>
        <v>24.33</v>
      </c>
      <c r="D1414">
        <f>VLOOKUP(A1414,'Medical Examinations'!A1413:J3748,4,FALSE)</f>
        <v>8</v>
      </c>
      <c r="E1414" t="str">
        <f>VLOOKUP(A1414,'Medical Examinations'!A1413:J3748,6,FALSE)</f>
        <v>No</v>
      </c>
      <c r="F1414" t="str">
        <f>VLOOKUP(A1414,'Medical Examinations'!A1413:K3748,7,FALSE)</f>
        <v>No</v>
      </c>
      <c r="G1414" t="str">
        <f>VLOOKUP(A1414,'Medical Examinations'!A1413:L3748,8,FALSE)</f>
        <v>No</v>
      </c>
      <c r="H1414">
        <f>VLOOKUP(A1414,'Medical Examinations'!A1413:M3748,9,FALSE)</f>
        <v>0</v>
      </c>
      <c r="I1414" t="str">
        <f>VLOOKUP(A1414,'Medical Examinations'!A1413:N3748,10,FALSE)</f>
        <v>No</v>
      </c>
      <c r="J1414" t="str">
        <f>VLOOKUP(A1414,'Medical Examinations'!A1413:O3748,3,FALSE)</f>
        <v>Normal Weight</v>
      </c>
      <c r="K1414" t="str">
        <f>VLOOKUP(A1414,'Medical Examinations'!A1413:P3748,5,FALSE)</f>
        <v>Diabetes</v>
      </c>
      <c r="L1414" t="str">
        <f>VLOOKUP(A1414,Table1[#All],5,FALSE)</f>
        <v>14-Dec-1978</v>
      </c>
      <c r="M1414" s="16">
        <f>VLOOKUP(A1414,Table1[#All],8,FALSE)</f>
        <v>7531.7</v>
      </c>
      <c r="N1414" t="str">
        <f>VLOOKUP(A1414,Table1[#All],9,FALSE)</f>
        <v>tier - 2</v>
      </c>
      <c r="O1414" t="str">
        <f>VLOOKUP(A1414,Table1[#All],10,FALSE)</f>
        <v>tier - 1</v>
      </c>
      <c r="P1414" t="str">
        <f>VLOOKUP(A1414,Table1[#All],12,FALSE)</f>
        <v>R1013</v>
      </c>
      <c r="Q1414">
        <f>VLOOKUP(A1414,Table1[#All],6,FALSE)</f>
        <v>44</v>
      </c>
    </row>
    <row r="1415" spans="1:17" x14ac:dyDescent="0.3">
      <c r="A1415" s="10" t="s">
        <v>956</v>
      </c>
      <c r="B1415" t="str">
        <f>VLOOKUP(A1415,'Customer Names'!A1414:E3749,5,FALSE)</f>
        <v>Manning</v>
      </c>
      <c r="C1415">
        <f>VLOOKUP(A1415,'Medical Examinations'!A1414:J3749,2,FALSE)</f>
        <v>19.855</v>
      </c>
      <c r="D1415">
        <f>VLOOKUP(A1415,'Medical Examinations'!A1414:J3749,4,FALSE)</f>
        <v>5.71</v>
      </c>
      <c r="E1415" t="str">
        <f>VLOOKUP(A1415,'Medical Examinations'!A1414:J3749,6,FALSE)</f>
        <v>Yes</v>
      </c>
      <c r="F1415" t="str">
        <f>VLOOKUP(A1415,'Medical Examinations'!A1414:K3749,7,FALSE)</f>
        <v>No</v>
      </c>
      <c r="G1415" t="str">
        <f>VLOOKUP(A1415,'Medical Examinations'!A1414:L3749,8,FALSE)</f>
        <v>No</v>
      </c>
      <c r="H1415">
        <f>VLOOKUP(A1415,'Medical Examinations'!A1414:M3749,9,FALSE)</f>
        <v>0</v>
      </c>
      <c r="I1415" t="str">
        <f>VLOOKUP(A1415,'Medical Examinations'!A1414:N3749,10,FALSE)</f>
        <v>No</v>
      </c>
      <c r="J1415" t="str">
        <f>VLOOKUP(A1415,'Medical Examinations'!A1414:O3749,3,FALSE)</f>
        <v>Normal Weight</v>
      </c>
      <c r="K1415" t="str">
        <f>VLOOKUP(A1415,'Medical Examinations'!A1414:P3749,5,FALSE)</f>
        <v>Prediabetes</v>
      </c>
      <c r="L1415" t="str">
        <f>VLOOKUP(A1415,Table1[#All],5,FALSE)</f>
        <v>10-Oct-1976</v>
      </c>
      <c r="M1415" s="16">
        <f>VLOOKUP(A1415,Table1[#All],8,FALSE)</f>
        <v>7526.71</v>
      </c>
      <c r="N1415" t="str">
        <f>VLOOKUP(A1415,Table1[#All],9,FALSE)</f>
        <v>tier - 3</v>
      </c>
      <c r="O1415" t="str">
        <f>VLOOKUP(A1415,Table1[#All],10,FALSE)</f>
        <v>tier - 1</v>
      </c>
      <c r="P1415" t="str">
        <f>VLOOKUP(A1415,Table1[#All],12,FALSE)</f>
        <v>R1012</v>
      </c>
      <c r="Q1415">
        <f>VLOOKUP(A1415,Table1[#All],6,FALSE)</f>
        <v>46</v>
      </c>
    </row>
    <row r="1416" spans="1:17" x14ac:dyDescent="0.3">
      <c r="A1416" s="10" t="s">
        <v>955</v>
      </c>
      <c r="B1416" t="str">
        <f>VLOOKUP(A1416,'Customer Names'!A1415:E3750,5,FALSE)</f>
        <v>Barrera Munoz</v>
      </c>
      <c r="C1416">
        <f>VLOOKUP(A1416,'Medical Examinations'!A1415:J3750,2,FALSE)</f>
        <v>25.364999999999998</v>
      </c>
      <c r="D1416">
        <f>VLOOKUP(A1416,'Medical Examinations'!A1415:J3750,4,FALSE)</f>
        <v>11.71</v>
      </c>
      <c r="E1416" t="str">
        <f>VLOOKUP(A1416,'Medical Examinations'!A1415:J3750,6,FALSE)</f>
        <v>No</v>
      </c>
      <c r="F1416" t="str">
        <f>VLOOKUP(A1416,'Medical Examinations'!A1415:K3750,7,FALSE)</f>
        <v>No</v>
      </c>
      <c r="G1416" t="str">
        <f>VLOOKUP(A1416,'Medical Examinations'!A1415:L3750,8,FALSE)</f>
        <v>No</v>
      </c>
      <c r="H1416">
        <f>VLOOKUP(A1416,'Medical Examinations'!A1415:M3750,9,FALSE)</f>
        <v>0</v>
      </c>
      <c r="I1416" t="str">
        <f>VLOOKUP(A1416,'Medical Examinations'!A1415:N3750,10,FALSE)</f>
        <v>No</v>
      </c>
      <c r="J1416" t="str">
        <f>VLOOKUP(A1416,'Medical Examinations'!A1415:O3750,3,FALSE)</f>
        <v>Over Weight</v>
      </c>
      <c r="K1416" t="str">
        <f>VLOOKUP(A1416,'Medical Examinations'!A1415:P3750,5,FALSE)</f>
        <v>Diabetes</v>
      </c>
      <c r="L1416" t="str">
        <f>VLOOKUP(A1416,Table1[#All],5,FALSE)</f>
        <v>18-Oct-1978</v>
      </c>
      <c r="M1416" s="16">
        <f>VLOOKUP(A1416,Table1[#All],8,FALSE)</f>
        <v>7518.03</v>
      </c>
      <c r="N1416" t="str">
        <f>VLOOKUP(A1416,Table1[#All],9,FALSE)</f>
        <v>tier - 2</v>
      </c>
      <c r="O1416" t="str">
        <f>VLOOKUP(A1416,Table1[#All],10,FALSE)</f>
        <v>tier - 3</v>
      </c>
      <c r="P1416" t="str">
        <f>VLOOKUP(A1416,Table1[#All],12,FALSE)</f>
        <v>R1012</v>
      </c>
      <c r="Q1416">
        <f>VLOOKUP(A1416,Table1[#All],6,FALSE)</f>
        <v>44</v>
      </c>
    </row>
    <row r="1417" spans="1:17" x14ac:dyDescent="0.3">
      <c r="A1417" s="10" t="s">
        <v>954</v>
      </c>
      <c r="B1417" t="str">
        <f>VLOOKUP(A1417,'Customer Names'!A1416:E3751,5,FALSE)</f>
        <v>Schauwaers</v>
      </c>
      <c r="C1417">
        <f>VLOOKUP(A1417,'Medical Examinations'!A1416:J3751,2,FALSE)</f>
        <v>29.6</v>
      </c>
      <c r="D1417">
        <f>VLOOKUP(A1417,'Medical Examinations'!A1416:J3751,4,FALSE)</f>
        <v>6.17</v>
      </c>
      <c r="E1417" t="str">
        <f>VLOOKUP(A1417,'Medical Examinations'!A1416:J3751,6,FALSE)</f>
        <v>Yes</v>
      </c>
      <c r="F1417" t="str">
        <f>VLOOKUP(A1417,'Medical Examinations'!A1416:K3751,7,FALSE)</f>
        <v>No</v>
      </c>
      <c r="G1417" t="str">
        <f>VLOOKUP(A1417,'Medical Examinations'!A1416:L3751,8,FALSE)</f>
        <v>Yes</v>
      </c>
      <c r="H1417">
        <f>VLOOKUP(A1417,'Medical Examinations'!A1416:M3751,9,FALSE)</f>
        <v>1</v>
      </c>
      <c r="I1417" t="str">
        <f>VLOOKUP(A1417,'Medical Examinations'!A1416:N3751,10,FALSE)</f>
        <v>No</v>
      </c>
      <c r="J1417" t="str">
        <f>VLOOKUP(A1417,'Medical Examinations'!A1416:O3751,3,FALSE)</f>
        <v>Over Weight</v>
      </c>
      <c r="K1417" t="str">
        <f>VLOOKUP(A1417,'Medical Examinations'!A1416:P3751,5,FALSE)</f>
        <v>Prediabetes</v>
      </c>
      <c r="L1417" t="str">
        <f>VLOOKUP(A1417,Table1[#All],5,FALSE)</f>
        <v>10-Jul-1983</v>
      </c>
      <c r="M1417" s="16">
        <f>VLOOKUP(A1417,Table1[#All],8,FALSE)</f>
        <v>7512.27</v>
      </c>
      <c r="N1417" t="str">
        <f>VLOOKUP(A1417,Table1[#All],9,FALSE)</f>
        <v>tier - 3</v>
      </c>
      <c r="O1417" t="str">
        <f>VLOOKUP(A1417,Table1[#All],10,FALSE)</f>
        <v>tier - 2</v>
      </c>
      <c r="P1417" t="str">
        <f>VLOOKUP(A1417,Table1[#All],12,FALSE)</f>
        <v>R1011</v>
      </c>
      <c r="Q1417">
        <f>VLOOKUP(A1417,Table1[#All],6,FALSE)</f>
        <v>39</v>
      </c>
    </row>
    <row r="1418" spans="1:17" x14ac:dyDescent="0.3">
      <c r="A1418" s="10" t="s">
        <v>953</v>
      </c>
      <c r="B1418" t="str">
        <f>VLOOKUP(A1418,'Customer Names'!A1417:E3752,5,FALSE)</f>
        <v>Hartman</v>
      </c>
      <c r="C1418">
        <f>VLOOKUP(A1418,'Medical Examinations'!A1417:J3752,2,FALSE)</f>
        <v>39.43</v>
      </c>
      <c r="D1418">
        <f>VLOOKUP(A1418,'Medical Examinations'!A1417:J3752,4,FALSE)</f>
        <v>6.1</v>
      </c>
      <c r="E1418" t="str">
        <f>VLOOKUP(A1418,'Medical Examinations'!A1417:J3752,6,FALSE)</f>
        <v>Yes</v>
      </c>
      <c r="F1418" t="str">
        <f>VLOOKUP(A1418,'Medical Examinations'!A1417:K3752,7,FALSE)</f>
        <v>No</v>
      </c>
      <c r="G1418" t="str">
        <f>VLOOKUP(A1418,'Medical Examinations'!A1417:L3752,8,FALSE)</f>
        <v>Yes</v>
      </c>
      <c r="H1418">
        <f>VLOOKUP(A1418,'Medical Examinations'!A1417:M3752,9,FALSE)</f>
        <v>1</v>
      </c>
      <c r="I1418" t="str">
        <f>VLOOKUP(A1418,'Medical Examinations'!A1417:N3752,10,FALSE)</f>
        <v>No</v>
      </c>
      <c r="J1418" t="str">
        <f>VLOOKUP(A1418,'Medical Examinations'!A1417:O3752,3,FALSE)</f>
        <v>Obesity</v>
      </c>
      <c r="K1418" t="str">
        <f>VLOOKUP(A1418,'Medical Examinations'!A1417:P3752,5,FALSE)</f>
        <v>Prediabetes</v>
      </c>
      <c r="L1418" t="str">
        <f>VLOOKUP(A1418,Table1[#All],5,FALSE)</f>
        <v>28-Oct-1997</v>
      </c>
      <c r="M1418" s="16">
        <f>VLOOKUP(A1418,Table1[#All],8,FALSE)</f>
        <v>7504.3</v>
      </c>
      <c r="N1418" t="str">
        <f>VLOOKUP(A1418,Table1[#All],9,FALSE)</f>
        <v>tier - 2</v>
      </c>
      <c r="O1418" t="str">
        <f>VLOOKUP(A1418,Table1[#All],10,FALSE)</f>
        <v>tier - 1</v>
      </c>
      <c r="P1418" t="str">
        <f>VLOOKUP(A1418,Table1[#All],12,FALSE)</f>
        <v>R1012</v>
      </c>
      <c r="Q1418">
        <f>VLOOKUP(A1418,Table1[#All],6,FALSE)</f>
        <v>25</v>
      </c>
    </row>
    <row r="1419" spans="1:17" x14ac:dyDescent="0.3">
      <c r="A1419" s="10" t="s">
        <v>952</v>
      </c>
      <c r="B1419" t="str">
        <f>VLOOKUP(A1419,'Customer Names'!A1418:E3753,5,FALSE)</f>
        <v>Fire</v>
      </c>
      <c r="C1419">
        <f>VLOOKUP(A1419,'Medical Examinations'!A1418:J3753,2,FALSE)</f>
        <v>27.34</v>
      </c>
      <c r="D1419">
        <f>VLOOKUP(A1419,'Medical Examinations'!A1418:J3753,4,FALSE)</f>
        <v>5.19</v>
      </c>
      <c r="E1419" t="str">
        <f>VLOOKUP(A1419,'Medical Examinations'!A1418:J3753,6,FALSE)</f>
        <v>Yes</v>
      </c>
      <c r="F1419" t="str">
        <f>VLOOKUP(A1419,'Medical Examinations'!A1418:K3753,7,FALSE)</f>
        <v>No</v>
      </c>
      <c r="G1419" t="str">
        <f>VLOOKUP(A1419,'Medical Examinations'!A1418:L3753,8,FALSE)</f>
        <v>No</v>
      </c>
      <c r="H1419">
        <f>VLOOKUP(A1419,'Medical Examinations'!A1418:M3753,9,FALSE)</f>
        <v>1</v>
      </c>
      <c r="I1419" t="str">
        <f>VLOOKUP(A1419,'Medical Examinations'!A1418:N3753,10,FALSE)</f>
        <v>No</v>
      </c>
      <c r="J1419" t="str">
        <f>VLOOKUP(A1419,'Medical Examinations'!A1418:O3753,3,FALSE)</f>
        <v>Over Weight</v>
      </c>
      <c r="K1419" t="str">
        <f>VLOOKUP(A1419,'Medical Examinations'!A1418:P3753,5,FALSE)</f>
        <v>Normal</v>
      </c>
      <c r="L1419" t="str">
        <f>VLOOKUP(A1419,Table1[#All],5,FALSE)</f>
        <v>15-Dec-1988</v>
      </c>
      <c r="M1419" s="16">
        <f>VLOOKUP(A1419,Table1[#All],8,FALSE)</f>
        <v>7494.63</v>
      </c>
      <c r="N1419" t="str">
        <f>VLOOKUP(A1419,Table1[#All],9,FALSE)</f>
        <v>tier - 2</v>
      </c>
      <c r="O1419" t="str">
        <f>VLOOKUP(A1419,Table1[#All],10,FALSE)</f>
        <v>tier - 3</v>
      </c>
      <c r="P1419" t="str">
        <f>VLOOKUP(A1419,Table1[#All],12,FALSE)</f>
        <v>R1025</v>
      </c>
      <c r="Q1419">
        <f>VLOOKUP(A1419,Table1[#All],6,FALSE)</f>
        <v>34</v>
      </c>
    </row>
    <row r="1420" spans="1:17" x14ac:dyDescent="0.3">
      <c r="A1420" s="10" t="s">
        <v>951</v>
      </c>
      <c r="B1420" t="str">
        <f>VLOOKUP(A1420,'Customer Names'!A1419:E3754,5,FALSE)</f>
        <v>Waliaula</v>
      </c>
      <c r="C1420">
        <f>VLOOKUP(A1420,'Medical Examinations'!A1419:J3754,2,FALSE)</f>
        <v>39.01</v>
      </c>
      <c r="D1420">
        <f>VLOOKUP(A1420,'Medical Examinations'!A1419:J3754,4,FALSE)</f>
        <v>5.37</v>
      </c>
      <c r="E1420" t="str">
        <f>VLOOKUP(A1420,'Medical Examinations'!A1419:J3754,6,FALSE)</f>
        <v>Yes</v>
      </c>
      <c r="F1420" t="str">
        <f>VLOOKUP(A1420,'Medical Examinations'!A1419:K3754,7,FALSE)</f>
        <v>No</v>
      </c>
      <c r="G1420" t="str">
        <f>VLOOKUP(A1420,'Medical Examinations'!A1419:L3754,8,FALSE)</f>
        <v>No</v>
      </c>
      <c r="H1420">
        <f>VLOOKUP(A1420,'Medical Examinations'!A1419:M3754,9,FALSE)</f>
        <v>0</v>
      </c>
      <c r="I1420" t="str">
        <f>VLOOKUP(A1420,'Medical Examinations'!A1419:N3754,10,FALSE)</f>
        <v>No</v>
      </c>
      <c r="J1420" t="str">
        <f>VLOOKUP(A1420,'Medical Examinations'!A1419:O3754,3,FALSE)</f>
        <v>Obesity</v>
      </c>
      <c r="K1420" t="str">
        <f>VLOOKUP(A1420,'Medical Examinations'!A1419:P3754,5,FALSE)</f>
        <v>Normal</v>
      </c>
      <c r="L1420" t="str">
        <f>VLOOKUP(A1420,Table1[#All],5,FALSE)</f>
        <v>14-Jun-1996</v>
      </c>
      <c r="M1420" s="16">
        <f>VLOOKUP(A1420,Table1[#All],8,FALSE)</f>
        <v>7487.38</v>
      </c>
      <c r="N1420" t="str">
        <f>VLOOKUP(A1420,Table1[#All],9,FALSE)</f>
        <v>tier - 2</v>
      </c>
      <c r="O1420" t="str">
        <f>VLOOKUP(A1420,Table1[#All],10,FALSE)</f>
        <v>tier - 3</v>
      </c>
      <c r="P1420" t="str">
        <f>VLOOKUP(A1420,Table1[#All],12,FALSE)</f>
        <v>R1012</v>
      </c>
      <c r="Q1420">
        <f>VLOOKUP(A1420,Table1[#All],6,FALSE)</f>
        <v>26</v>
      </c>
    </row>
    <row r="1421" spans="1:17" x14ac:dyDescent="0.3">
      <c r="A1421" s="10" t="s">
        <v>950</v>
      </c>
      <c r="B1421" t="str">
        <f>VLOOKUP(A1421,'Customer Names'!A1420:E3755,5,FALSE)</f>
        <v>Blackshear</v>
      </c>
      <c r="C1421">
        <f>VLOOKUP(A1421,'Medical Examinations'!A1420:J3755,2,FALSE)</f>
        <v>18.989999999999998</v>
      </c>
      <c r="D1421">
        <f>VLOOKUP(A1421,'Medical Examinations'!A1420:J3755,4,FALSE)</f>
        <v>10.82</v>
      </c>
      <c r="E1421" t="str">
        <f>VLOOKUP(A1421,'Medical Examinations'!A1420:J3755,6,FALSE)</f>
        <v>Yes</v>
      </c>
      <c r="F1421" t="str">
        <f>VLOOKUP(A1421,'Medical Examinations'!A1420:K3755,7,FALSE)</f>
        <v>No</v>
      </c>
      <c r="G1421" t="str">
        <f>VLOOKUP(A1421,'Medical Examinations'!A1420:L3755,8,FALSE)</f>
        <v>No</v>
      </c>
      <c r="H1421">
        <f>VLOOKUP(A1421,'Medical Examinations'!A1420:M3755,9,FALSE)</f>
        <v>0</v>
      </c>
      <c r="I1421" t="str">
        <f>VLOOKUP(A1421,'Medical Examinations'!A1420:N3755,10,FALSE)</f>
        <v>No</v>
      </c>
      <c r="J1421" t="str">
        <f>VLOOKUP(A1421,'Medical Examinations'!A1420:O3755,3,FALSE)</f>
        <v>Normal Weight</v>
      </c>
      <c r="K1421" t="str">
        <f>VLOOKUP(A1421,'Medical Examinations'!A1420:P3755,5,FALSE)</f>
        <v>Diabetes</v>
      </c>
      <c r="L1421" t="str">
        <f>VLOOKUP(A1421,Table1[#All],5,FALSE)</f>
        <v>04-Aug-1967</v>
      </c>
      <c r="M1421" s="16">
        <f>VLOOKUP(A1421,Table1[#All],8,FALSE)</f>
        <v>7463.51</v>
      </c>
      <c r="N1421" t="str">
        <f>VLOOKUP(A1421,Table1[#All],9,FALSE)</f>
        <v>tier - 3</v>
      </c>
      <c r="O1421" t="str">
        <f>VLOOKUP(A1421,Table1[#All],10,FALSE)</f>
        <v>tier - 3</v>
      </c>
      <c r="P1421" t="str">
        <f>VLOOKUP(A1421,Table1[#All],12,FALSE)</f>
        <v>R1013</v>
      </c>
      <c r="Q1421">
        <f>VLOOKUP(A1421,Table1[#All],6,FALSE)</f>
        <v>55</v>
      </c>
    </row>
    <row r="1422" spans="1:17" x14ac:dyDescent="0.3">
      <c r="A1422" s="10" t="s">
        <v>949</v>
      </c>
      <c r="B1422" t="str">
        <f>VLOOKUP(A1422,'Customer Names'!A1421:E3756,5,FALSE)</f>
        <v>Nettik</v>
      </c>
      <c r="C1422">
        <f>VLOOKUP(A1422,'Medical Examinations'!A1421:J3756,2,FALSE)</f>
        <v>42.3</v>
      </c>
      <c r="D1422">
        <f>VLOOKUP(A1422,'Medical Examinations'!A1421:J3756,4,FALSE)</f>
        <v>6.06</v>
      </c>
      <c r="E1422" t="str">
        <f>VLOOKUP(A1422,'Medical Examinations'!A1421:J3756,6,FALSE)</f>
        <v>Yes</v>
      </c>
      <c r="F1422" t="str">
        <f>VLOOKUP(A1422,'Medical Examinations'!A1421:K3756,7,FALSE)</f>
        <v>No</v>
      </c>
      <c r="G1422" t="str">
        <f>VLOOKUP(A1422,'Medical Examinations'!A1421:L3756,8,FALSE)</f>
        <v>No</v>
      </c>
      <c r="H1422">
        <f>VLOOKUP(A1422,'Medical Examinations'!A1421:M3756,9,FALSE)</f>
        <v>0</v>
      </c>
      <c r="I1422" t="str">
        <f>VLOOKUP(A1422,'Medical Examinations'!A1421:N3756,10,FALSE)</f>
        <v>No</v>
      </c>
      <c r="J1422" t="str">
        <f>VLOOKUP(A1422,'Medical Examinations'!A1421:O3756,3,FALSE)</f>
        <v>Obesity</v>
      </c>
      <c r="K1422" t="str">
        <f>VLOOKUP(A1422,'Medical Examinations'!A1421:P3756,5,FALSE)</f>
        <v>Prediabetes</v>
      </c>
      <c r="L1422" t="str">
        <f>VLOOKUP(A1422,Table1[#All],5,FALSE)</f>
        <v>01-Jun-2001</v>
      </c>
      <c r="M1422" s="16">
        <f>VLOOKUP(A1422,Table1[#All],8,FALSE)</f>
        <v>7450.36</v>
      </c>
      <c r="N1422" t="str">
        <f>VLOOKUP(A1422,Table1[#All],9,FALSE)</f>
        <v>tier - 2</v>
      </c>
      <c r="O1422" t="str">
        <f>VLOOKUP(A1422,Table1[#All],10,FALSE)</f>
        <v>tier - 2</v>
      </c>
      <c r="P1422" t="str">
        <f>VLOOKUP(A1422,Table1[#All],12,FALSE)</f>
        <v>R1012</v>
      </c>
      <c r="Q1422">
        <f>VLOOKUP(A1422,Table1[#All],6,FALSE)</f>
        <v>22</v>
      </c>
    </row>
    <row r="1423" spans="1:17" x14ac:dyDescent="0.3">
      <c r="A1423" s="10" t="s">
        <v>948</v>
      </c>
      <c r="B1423" t="str">
        <f>VLOOKUP(A1423,'Customer Names'!A1422:E3757,5,FALSE)</f>
        <v>Novales</v>
      </c>
      <c r="C1423">
        <f>VLOOKUP(A1423,'Medical Examinations'!A1422:J3757,2,FALSE)</f>
        <v>39.805</v>
      </c>
      <c r="D1423">
        <f>VLOOKUP(A1423,'Medical Examinations'!A1422:J3757,4,FALSE)</f>
        <v>5.91</v>
      </c>
      <c r="E1423" t="str">
        <f>VLOOKUP(A1423,'Medical Examinations'!A1422:J3757,6,FALSE)</f>
        <v>No</v>
      </c>
      <c r="F1423" t="str">
        <f>VLOOKUP(A1423,'Medical Examinations'!A1422:K3757,7,FALSE)</f>
        <v>No</v>
      </c>
      <c r="G1423" t="str">
        <f>VLOOKUP(A1423,'Medical Examinations'!A1422:L3757,8,FALSE)</f>
        <v>No</v>
      </c>
      <c r="H1423">
        <f>VLOOKUP(A1423,'Medical Examinations'!A1422:M3757,9,FALSE)</f>
        <v>0</v>
      </c>
      <c r="I1423" t="str">
        <f>VLOOKUP(A1423,'Medical Examinations'!A1422:N3757,10,FALSE)</f>
        <v>No</v>
      </c>
      <c r="J1423" t="str">
        <f>VLOOKUP(A1423,'Medical Examinations'!A1422:O3757,3,FALSE)</f>
        <v>Obesity</v>
      </c>
      <c r="K1423" t="str">
        <f>VLOOKUP(A1423,'Medical Examinations'!A1422:P3757,5,FALSE)</f>
        <v>Prediabetes</v>
      </c>
      <c r="L1423" t="str">
        <f>VLOOKUP(A1423,Table1[#All],5,FALSE)</f>
        <v>30-Sep-1977</v>
      </c>
      <c r="M1423" s="16">
        <f>VLOOKUP(A1423,Table1[#All],8,FALSE)</f>
        <v>7448.4</v>
      </c>
      <c r="N1423" t="str">
        <f>VLOOKUP(A1423,Table1[#All],9,FALSE)</f>
        <v>tier - 3</v>
      </c>
      <c r="O1423" t="str">
        <f>VLOOKUP(A1423,Table1[#All],10,FALSE)</f>
        <v>tier - 3</v>
      </c>
      <c r="P1423" t="str">
        <f>VLOOKUP(A1423,Table1[#All],12,FALSE)</f>
        <v>R1017</v>
      </c>
      <c r="Q1423">
        <f>VLOOKUP(A1423,Table1[#All],6,FALSE)</f>
        <v>45</v>
      </c>
    </row>
    <row r="1424" spans="1:17" x14ac:dyDescent="0.3">
      <c r="A1424" s="10" t="s">
        <v>947</v>
      </c>
      <c r="B1424" t="str">
        <f>VLOOKUP(A1424,'Customer Names'!A1423:E3758,5,FALSE)</f>
        <v>Rosauer</v>
      </c>
      <c r="C1424">
        <f>VLOOKUP(A1424,'Medical Examinations'!A1423:J3758,2,FALSE)</f>
        <v>33.700000000000003</v>
      </c>
      <c r="D1424">
        <f>VLOOKUP(A1424,'Medical Examinations'!A1423:J3758,4,FALSE)</f>
        <v>5.87</v>
      </c>
      <c r="E1424" t="str">
        <f>VLOOKUP(A1424,'Medical Examinations'!A1423:J3758,6,FALSE)</f>
        <v>No</v>
      </c>
      <c r="F1424" t="str">
        <f>VLOOKUP(A1424,'Medical Examinations'!A1423:K3758,7,FALSE)</f>
        <v>No</v>
      </c>
      <c r="G1424" t="str">
        <f>VLOOKUP(A1424,'Medical Examinations'!A1423:L3758,8,FALSE)</f>
        <v>No</v>
      </c>
      <c r="H1424">
        <f>VLOOKUP(A1424,'Medical Examinations'!A1423:M3758,9,FALSE)</f>
        <v>0</v>
      </c>
      <c r="I1424" t="str">
        <f>VLOOKUP(A1424,'Medical Examinations'!A1423:N3758,10,FALSE)</f>
        <v>No</v>
      </c>
      <c r="J1424" t="str">
        <f>VLOOKUP(A1424,'Medical Examinations'!A1423:O3758,3,FALSE)</f>
        <v>Obesity</v>
      </c>
      <c r="K1424" t="str">
        <f>VLOOKUP(A1424,'Medical Examinations'!A1423:P3758,5,FALSE)</f>
        <v>Prediabetes</v>
      </c>
      <c r="L1424" t="str">
        <f>VLOOKUP(A1424,Table1[#All],5,FALSE)</f>
        <v>25-Sep-1977</v>
      </c>
      <c r="M1424" s="16">
        <f>VLOOKUP(A1424,Table1[#All],8,FALSE)</f>
        <v>7445.92</v>
      </c>
      <c r="N1424" t="str">
        <f>VLOOKUP(A1424,Table1[#All],9,FALSE)</f>
        <v>tier - 3</v>
      </c>
      <c r="O1424" t="str">
        <f>VLOOKUP(A1424,Table1[#All],10,FALSE)</f>
        <v>tier - 1</v>
      </c>
      <c r="P1424" t="str">
        <f>VLOOKUP(A1424,Table1[#All],12,FALSE)</f>
        <v>R1011</v>
      </c>
      <c r="Q1424">
        <f>VLOOKUP(A1424,Table1[#All],6,FALSE)</f>
        <v>45</v>
      </c>
    </row>
    <row r="1425" spans="1:17" x14ac:dyDescent="0.3">
      <c r="A1425" s="10" t="s">
        <v>946</v>
      </c>
      <c r="B1425" t="str">
        <f>VLOOKUP(A1425,'Customer Names'!A1424:E3759,5,FALSE)</f>
        <v>Ryder</v>
      </c>
      <c r="C1425">
        <f>VLOOKUP(A1425,'Medical Examinations'!A1424:J3759,2,FALSE)</f>
        <v>36.195</v>
      </c>
      <c r="D1425">
        <f>VLOOKUP(A1425,'Medical Examinations'!A1424:J3759,4,FALSE)</f>
        <v>6.22</v>
      </c>
      <c r="E1425" t="str">
        <f>VLOOKUP(A1425,'Medical Examinations'!A1424:J3759,6,FALSE)</f>
        <v>No</v>
      </c>
      <c r="F1425" t="str">
        <f>VLOOKUP(A1425,'Medical Examinations'!A1424:K3759,7,FALSE)</f>
        <v>No</v>
      </c>
      <c r="G1425" t="str">
        <f>VLOOKUP(A1425,'Medical Examinations'!A1424:L3759,8,FALSE)</f>
        <v>No</v>
      </c>
      <c r="H1425">
        <f>VLOOKUP(A1425,'Medical Examinations'!A1424:M3759,9,FALSE)</f>
        <v>0</v>
      </c>
      <c r="I1425" t="str">
        <f>VLOOKUP(A1425,'Medical Examinations'!A1424:N3759,10,FALSE)</f>
        <v>No</v>
      </c>
      <c r="J1425" t="str">
        <f>VLOOKUP(A1425,'Medical Examinations'!A1424:O3759,3,FALSE)</f>
        <v>Obesity</v>
      </c>
      <c r="K1425" t="str">
        <f>VLOOKUP(A1425,'Medical Examinations'!A1424:P3759,5,FALSE)</f>
        <v>Prediabetes</v>
      </c>
      <c r="L1425" t="str">
        <f>VLOOKUP(A1425,Table1[#All],5,FALSE)</f>
        <v>07-Jul-1980</v>
      </c>
      <c r="M1425" s="16">
        <f>VLOOKUP(A1425,Table1[#All],8,FALSE)</f>
        <v>7443.64</v>
      </c>
      <c r="N1425" t="str">
        <f>VLOOKUP(A1425,Table1[#All],9,FALSE)</f>
        <v>tier - 2</v>
      </c>
      <c r="O1425" t="str">
        <f>VLOOKUP(A1425,Table1[#All],10,FALSE)</f>
        <v>tier - 3</v>
      </c>
      <c r="P1425" t="str">
        <f>VLOOKUP(A1425,Table1[#All],12,FALSE)</f>
        <v>R1012</v>
      </c>
      <c r="Q1425">
        <f>VLOOKUP(A1425,Table1[#All],6,FALSE)</f>
        <v>42</v>
      </c>
    </row>
    <row r="1426" spans="1:17" x14ac:dyDescent="0.3">
      <c r="A1426" s="10" t="s">
        <v>945</v>
      </c>
      <c r="B1426" t="str">
        <f>VLOOKUP(A1426,'Customer Names'!A1425:E3760,5,FALSE)</f>
        <v>Larsen</v>
      </c>
      <c r="C1426">
        <f>VLOOKUP(A1426,'Medical Examinations'!A1425:J3760,2,FALSE)</f>
        <v>32.6</v>
      </c>
      <c r="D1426">
        <f>VLOOKUP(A1426,'Medical Examinations'!A1425:J3760,4,FALSE)</f>
        <v>5.73</v>
      </c>
      <c r="E1426" t="str">
        <f>VLOOKUP(A1426,'Medical Examinations'!A1425:J3760,6,FALSE)</f>
        <v>No</v>
      </c>
      <c r="F1426" t="str">
        <f>VLOOKUP(A1426,'Medical Examinations'!A1425:K3760,7,FALSE)</f>
        <v>No</v>
      </c>
      <c r="G1426" t="str">
        <f>VLOOKUP(A1426,'Medical Examinations'!A1425:L3760,8,FALSE)</f>
        <v>Yes</v>
      </c>
      <c r="H1426">
        <f>VLOOKUP(A1426,'Medical Examinations'!A1425:M3760,9,FALSE)</f>
        <v>1</v>
      </c>
      <c r="I1426" t="str">
        <f>VLOOKUP(A1426,'Medical Examinations'!A1425:N3760,10,FALSE)</f>
        <v>No</v>
      </c>
      <c r="J1426" t="str">
        <f>VLOOKUP(A1426,'Medical Examinations'!A1425:O3760,3,FALSE)</f>
        <v>Obesity</v>
      </c>
      <c r="K1426" t="str">
        <f>VLOOKUP(A1426,'Medical Examinations'!A1425:P3760,5,FALSE)</f>
        <v>Prediabetes</v>
      </c>
      <c r="L1426" t="str">
        <f>VLOOKUP(A1426,Table1[#All],5,FALSE)</f>
        <v>01-Sep-1979</v>
      </c>
      <c r="M1426" s="16">
        <f>VLOOKUP(A1426,Table1[#All],8,FALSE)</f>
        <v>7441.5</v>
      </c>
      <c r="N1426" t="str">
        <f>VLOOKUP(A1426,Table1[#All],9,FALSE)</f>
        <v>tier - 3</v>
      </c>
      <c r="O1426" t="str">
        <f>VLOOKUP(A1426,Table1[#All],10,FALSE)</f>
        <v>tier - 2</v>
      </c>
      <c r="P1426" t="str">
        <f>VLOOKUP(A1426,Table1[#All],12,FALSE)</f>
        <v>R1011</v>
      </c>
      <c r="Q1426">
        <f>VLOOKUP(A1426,Table1[#All],6,FALSE)</f>
        <v>43</v>
      </c>
    </row>
    <row r="1427" spans="1:17" x14ac:dyDescent="0.3">
      <c r="A1427" s="10" t="s">
        <v>944</v>
      </c>
      <c r="B1427" t="str">
        <f>VLOOKUP(A1427,'Customer Names'!A1426:E3761,5,FALSE)</f>
        <v>Keate</v>
      </c>
      <c r="C1427">
        <f>VLOOKUP(A1427,'Medical Examinations'!A1426:J3761,2,FALSE)</f>
        <v>30.2</v>
      </c>
      <c r="D1427">
        <f>VLOOKUP(A1427,'Medical Examinations'!A1426:J3761,4,FALSE)</f>
        <v>5.7</v>
      </c>
      <c r="E1427" t="str">
        <f>VLOOKUP(A1427,'Medical Examinations'!A1426:J3761,6,FALSE)</f>
        <v>No</v>
      </c>
      <c r="F1427" t="str">
        <f>VLOOKUP(A1427,'Medical Examinations'!A1426:K3761,7,FALSE)</f>
        <v>No</v>
      </c>
      <c r="G1427" t="str">
        <f>VLOOKUP(A1427,'Medical Examinations'!A1426:L3761,8,FALSE)</f>
        <v>No</v>
      </c>
      <c r="H1427">
        <f>VLOOKUP(A1427,'Medical Examinations'!A1426:M3761,9,FALSE)</f>
        <v>0</v>
      </c>
      <c r="I1427" t="str">
        <f>VLOOKUP(A1427,'Medical Examinations'!A1426:N3761,10,FALSE)</f>
        <v>No</v>
      </c>
      <c r="J1427" t="str">
        <f>VLOOKUP(A1427,'Medical Examinations'!A1426:O3761,3,FALSE)</f>
        <v>Obesity</v>
      </c>
      <c r="K1427" t="str">
        <f>VLOOKUP(A1427,'Medical Examinations'!A1426:P3761,5,FALSE)</f>
        <v>Normal</v>
      </c>
      <c r="L1427" t="str">
        <f>VLOOKUP(A1427,Table1[#All],5,FALSE)</f>
        <v>25-Aug-1977</v>
      </c>
      <c r="M1427" s="16">
        <f>VLOOKUP(A1427,Table1[#All],8,FALSE)</f>
        <v>7441.05</v>
      </c>
      <c r="N1427" t="str">
        <f>VLOOKUP(A1427,Table1[#All],9,FALSE)</f>
        <v>tier - 3</v>
      </c>
      <c r="O1427" t="str">
        <f>VLOOKUP(A1427,Table1[#All],10,FALSE)</f>
        <v>tier - 2</v>
      </c>
      <c r="P1427" t="str">
        <f>VLOOKUP(A1427,Table1[#All],12,FALSE)</f>
        <v>R1011</v>
      </c>
      <c r="Q1427">
        <f>VLOOKUP(A1427,Table1[#All],6,FALSE)</f>
        <v>45</v>
      </c>
    </row>
    <row r="1428" spans="1:17" x14ac:dyDescent="0.3">
      <c r="A1428" s="10" t="s">
        <v>943</v>
      </c>
      <c r="B1428" t="str">
        <f>VLOOKUP(A1428,'Customer Names'!A1427:E3762,5,FALSE)</f>
        <v>Williams</v>
      </c>
      <c r="C1428">
        <f>VLOOKUP(A1428,'Medical Examinations'!A1427:J3762,2,FALSE)</f>
        <v>27.645</v>
      </c>
      <c r="D1428">
        <f>VLOOKUP(A1428,'Medical Examinations'!A1427:J3762,4,FALSE)</f>
        <v>9.91</v>
      </c>
      <c r="E1428" t="str">
        <f>VLOOKUP(A1428,'Medical Examinations'!A1427:J3762,6,FALSE)</f>
        <v>No</v>
      </c>
      <c r="F1428" t="str">
        <f>VLOOKUP(A1428,'Medical Examinations'!A1427:K3762,7,FALSE)</f>
        <v>No</v>
      </c>
      <c r="G1428" t="str">
        <f>VLOOKUP(A1428,'Medical Examinations'!A1427:L3762,8,FALSE)</f>
        <v>No</v>
      </c>
      <c r="H1428">
        <f>VLOOKUP(A1428,'Medical Examinations'!A1427:M3762,9,FALSE)</f>
        <v>0</v>
      </c>
      <c r="I1428" t="str">
        <f>VLOOKUP(A1428,'Medical Examinations'!A1427:N3762,10,FALSE)</f>
        <v>No</v>
      </c>
      <c r="J1428" t="str">
        <f>VLOOKUP(A1428,'Medical Examinations'!A1427:O3762,3,FALSE)</f>
        <v>Over Weight</v>
      </c>
      <c r="K1428" t="str">
        <f>VLOOKUP(A1428,'Medical Examinations'!A1427:P3762,5,FALSE)</f>
        <v>Diabetes</v>
      </c>
      <c r="L1428" t="str">
        <f>VLOOKUP(A1428,Table1[#All],5,FALSE)</f>
        <v>02-Dec-1978</v>
      </c>
      <c r="M1428" s="16">
        <f>VLOOKUP(A1428,Table1[#All],8,FALSE)</f>
        <v>7421.19</v>
      </c>
      <c r="N1428" t="str">
        <f>VLOOKUP(A1428,Table1[#All],9,FALSE)</f>
        <v>tier - 2</v>
      </c>
      <c r="O1428" t="str">
        <f>VLOOKUP(A1428,Table1[#All],10,FALSE)</f>
        <v>tier - 3</v>
      </c>
      <c r="P1428" t="str">
        <f>VLOOKUP(A1428,Table1[#All],12,FALSE)</f>
        <v>R1012</v>
      </c>
      <c r="Q1428">
        <f>VLOOKUP(A1428,Table1[#All],6,FALSE)</f>
        <v>44</v>
      </c>
    </row>
    <row r="1429" spans="1:17" x14ac:dyDescent="0.3">
      <c r="A1429" s="10" t="s">
        <v>942</v>
      </c>
      <c r="B1429" t="str">
        <f>VLOOKUP(A1429,'Customer Names'!A1428:E3763,5,FALSE)</f>
        <v>Starosciak</v>
      </c>
      <c r="C1429">
        <f>VLOOKUP(A1429,'Medical Examinations'!A1428:J3763,2,FALSE)</f>
        <v>26.41</v>
      </c>
      <c r="D1429">
        <f>VLOOKUP(A1429,'Medical Examinations'!A1428:J3763,4,FALSE)</f>
        <v>11.4</v>
      </c>
      <c r="E1429" t="str">
        <f>VLOOKUP(A1429,'Medical Examinations'!A1428:J3763,6,FALSE)</f>
        <v>No</v>
      </c>
      <c r="F1429" t="str">
        <f>VLOOKUP(A1429,'Medical Examinations'!A1428:K3763,7,FALSE)</f>
        <v>No</v>
      </c>
      <c r="G1429" t="str">
        <f>VLOOKUP(A1429,'Medical Examinations'!A1428:L3763,8,FALSE)</f>
        <v>No</v>
      </c>
      <c r="H1429">
        <f>VLOOKUP(A1429,'Medical Examinations'!A1428:M3763,9,FALSE)</f>
        <v>0</v>
      </c>
      <c r="I1429" t="str">
        <f>VLOOKUP(A1429,'Medical Examinations'!A1428:N3763,10,FALSE)</f>
        <v>No</v>
      </c>
      <c r="J1429" t="str">
        <f>VLOOKUP(A1429,'Medical Examinations'!A1428:O3763,3,FALSE)</f>
        <v>Over Weight</v>
      </c>
      <c r="K1429" t="str">
        <f>VLOOKUP(A1429,'Medical Examinations'!A1428:P3763,5,FALSE)</f>
        <v>Diabetes</v>
      </c>
      <c r="L1429" t="str">
        <f>VLOOKUP(A1429,Table1[#All],5,FALSE)</f>
        <v>12-Nov-1978</v>
      </c>
      <c r="M1429" s="16">
        <f>VLOOKUP(A1429,Table1[#All],8,FALSE)</f>
        <v>7419.48</v>
      </c>
      <c r="N1429" t="str">
        <f>VLOOKUP(A1429,Table1[#All],9,FALSE)</f>
        <v>tier - 2</v>
      </c>
      <c r="O1429" t="str">
        <f>VLOOKUP(A1429,Table1[#All],10,FALSE)</f>
        <v>tier - 2</v>
      </c>
      <c r="P1429" t="str">
        <f>VLOOKUP(A1429,Table1[#All],12,FALSE)</f>
        <v>R1012</v>
      </c>
      <c r="Q1429">
        <f>VLOOKUP(A1429,Table1[#All],6,FALSE)</f>
        <v>44</v>
      </c>
    </row>
    <row r="1430" spans="1:17" x14ac:dyDescent="0.3">
      <c r="A1430" s="10" t="s">
        <v>941</v>
      </c>
      <c r="B1430" t="str">
        <f>VLOOKUP(A1430,'Customer Names'!A1429:E3764,5,FALSE)</f>
        <v>Smith</v>
      </c>
      <c r="C1430">
        <f>VLOOKUP(A1430,'Medical Examinations'!A1429:J3764,2,FALSE)</f>
        <v>34.1</v>
      </c>
      <c r="D1430">
        <f>VLOOKUP(A1430,'Medical Examinations'!A1429:J3764,4,FALSE)</f>
        <v>6.29</v>
      </c>
      <c r="E1430" t="str">
        <f>VLOOKUP(A1430,'Medical Examinations'!A1429:J3764,6,FALSE)</f>
        <v>Yes</v>
      </c>
      <c r="F1430" t="str">
        <f>VLOOKUP(A1430,'Medical Examinations'!A1429:K3764,7,FALSE)</f>
        <v>No</v>
      </c>
      <c r="G1430" t="str">
        <f>VLOOKUP(A1430,'Medical Examinations'!A1429:L3764,8,FALSE)</f>
        <v>Yes</v>
      </c>
      <c r="H1430">
        <f>VLOOKUP(A1430,'Medical Examinations'!A1429:M3764,9,FALSE)</f>
        <v>1</v>
      </c>
      <c r="I1430" t="str">
        <f>VLOOKUP(A1430,'Medical Examinations'!A1429:N3764,10,FALSE)</f>
        <v>No</v>
      </c>
      <c r="J1430" t="str">
        <f>VLOOKUP(A1430,'Medical Examinations'!A1429:O3764,3,FALSE)</f>
        <v>Obesity</v>
      </c>
      <c r="K1430" t="str">
        <f>VLOOKUP(A1430,'Medical Examinations'!A1429:P3764,5,FALSE)</f>
        <v>Prediabetes</v>
      </c>
      <c r="L1430" t="str">
        <f>VLOOKUP(A1430,Table1[#All],5,FALSE)</f>
        <v>19-Sep-1983</v>
      </c>
      <c r="M1430" s="16">
        <f>VLOOKUP(A1430,Table1[#All],8,FALSE)</f>
        <v>7418.52</v>
      </c>
      <c r="N1430" t="str">
        <f>VLOOKUP(A1430,Table1[#All],9,FALSE)</f>
        <v>tier - 2</v>
      </c>
      <c r="O1430" t="str">
        <f>VLOOKUP(A1430,Table1[#All],10,FALSE)</f>
        <v>tier - 2</v>
      </c>
      <c r="P1430" t="str">
        <f>VLOOKUP(A1430,Table1[#All],12,FALSE)</f>
        <v>R1011</v>
      </c>
      <c r="Q1430">
        <f>VLOOKUP(A1430,Table1[#All],6,FALSE)</f>
        <v>39</v>
      </c>
    </row>
    <row r="1431" spans="1:17" x14ac:dyDescent="0.3">
      <c r="A1431" s="10" t="s">
        <v>940</v>
      </c>
      <c r="B1431" t="str">
        <f>VLOOKUP(A1431,'Customer Names'!A1430:E3765,5,FALSE)</f>
        <v>Henderson</v>
      </c>
      <c r="C1431">
        <f>VLOOKUP(A1431,'Medical Examinations'!A1430:J3765,2,FALSE)</f>
        <v>17.3</v>
      </c>
      <c r="D1431">
        <f>VLOOKUP(A1431,'Medical Examinations'!A1430:J3765,4,FALSE)</f>
        <v>9.2799999999999994</v>
      </c>
      <c r="E1431" t="str">
        <f>VLOOKUP(A1431,'Medical Examinations'!A1430:J3765,6,FALSE)</f>
        <v>No</v>
      </c>
      <c r="F1431" t="str">
        <f>VLOOKUP(A1431,'Medical Examinations'!A1430:K3765,7,FALSE)</f>
        <v>No</v>
      </c>
      <c r="G1431" t="str">
        <f>VLOOKUP(A1431,'Medical Examinations'!A1430:L3765,8,FALSE)</f>
        <v>No</v>
      </c>
      <c r="H1431">
        <f>VLOOKUP(A1431,'Medical Examinations'!A1430:M3765,9,FALSE)</f>
        <v>0</v>
      </c>
      <c r="I1431" t="str">
        <f>VLOOKUP(A1431,'Medical Examinations'!A1430:N3765,10,FALSE)</f>
        <v>No</v>
      </c>
      <c r="J1431" t="str">
        <f>VLOOKUP(A1431,'Medical Examinations'!A1430:O3765,3,FALSE)</f>
        <v>Under Weight</v>
      </c>
      <c r="K1431" t="str">
        <f>VLOOKUP(A1431,'Medical Examinations'!A1430:P3765,5,FALSE)</f>
        <v>Diabetes</v>
      </c>
      <c r="L1431" t="str">
        <f>VLOOKUP(A1431,Table1[#All],5,FALSE)</f>
        <v>05-Dec-1965</v>
      </c>
      <c r="M1431" s="16">
        <f>VLOOKUP(A1431,Table1[#All],8,FALSE)</f>
        <v>7403.98</v>
      </c>
      <c r="N1431" t="str">
        <f>VLOOKUP(A1431,Table1[#All],9,FALSE)</f>
        <v>tier - 3</v>
      </c>
      <c r="O1431" t="str">
        <f>VLOOKUP(A1431,Table1[#All],10,FALSE)</f>
        <v>tier - 2</v>
      </c>
      <c r="P1431" t="str">
        <f>VLOOKUP(A1431,Table1[#All],12,FALSE)</f>
        <v>R1013</v>
      </c>
      <c r="Q1431">
        <f>VLOOKUP(A1431,Table1[#All],6,FALSE)</f>
        <v>57</v>
      </c>
    </row>
    <row r="1432" spans="1:17" x14ac:dyDescent="0.3">
      <c r="A1432" s="10" t="s">
        <v>939</v>
      </c>
      <c r="B1432" t="str">
        <f>VLOOKUP(A1432,'Customer Names'!A1431:E3766,5,FALSE)</f>
        <v>Winkelman</v>
      </c>
      <c r="C1432">
        <f>VLOOKUP(A1432,'Medical Examinations'!A1431:J3766,2,FALSE)</f>
        <v>35.020000000000003</v>
      </c>
      <c r="D1432">
        <f>VLOOKUP(A1432,'Medical Examinations'!A1431:J3766,4,FALSE)</f>
        <v>4.78</v>
      </c>
      <c r="E1432" t="str">
        <f>VLOOKUP(A1432,'Medical Examinations'!A1431:J3766,6,FALSE)</f>
        <v>No</v>
      </c>
      <c r="F1432" t="str">
        <f>VLOOKUP(A1432,'Medical Examinations'!A1431:K3766,7,FALSE)</f>
        <v>No</v>
      </c>
      <c r="G1432" t="str">
        <f>VLOOKUP(A1432,'Medical Examinations'!A1431:L3766,8,FALSE)</f>
        <v>Yes</v>
      </c>
      <c r="H1432">
        <f>VLOOKUP(A1432,'Medical Examinations'!A1431:M3766,9,FALSE)</f>
        <v>1</v>
      </c>
      <c r="I1432" t="str">
        <f>VLOOKUP(A1432,'Medical Examinations'!A1431:N3766,10,FALSE)</f>
        <v>No</v>
      </c>
      <c r="J1432" t="str">
        <f>VLOOKUP(A1432,'Medical Examinations'!A1431:O3766,3,FALSE)</f>
        <v>Obesity</v>
      </c>
      <c r="K1432" t="str">
        <f>VLOOKUP(A1432,'Medical Examinations'!A1431:P3766,5,FALSE)</f>
        <v>Normal</v>
      </c>
      <c r="L1432" t="str">
        <f>VLOOKUP(A1432,Table1[#All],5,FALSE)</f>
        <v>22-Jul-1993</v>
      </c>
      <c r="M1432" s="16">
        <f>VLOOKUP(A1432,Table1[#All],8,FALSE)</f>
        <v>7388.85</v>
      </c>
      <c r="N1432" t="str">
        <f>VLOOKUP(A1432,Table1[#All],9,FALSE)</f>
        <v>tier - 2</v>
      </c>
      <c r="O1432" t="str">
        <f>VLOOKUP(A1432,Table1[#All],10,FALSE)</f>
        <v>tier - 2</v>
      </c>
      <c r="P1432" t="str">
        <f>VLOOKUP(A1432,Table1[#All],12,FALSE)</f>
        <v>R1026</v>
      </c>
      <c r="Q1432">
        <f>VLOOKUP(A1432,Table1[#All],6,FALSE)</f>
        <v>29</v>
      </c>
    </row>
    <row r="1433" spans="1:17" x14ac:dyDescent="0.3">
      <c r="A1433" s="10" t="s">
        <v>938</v>
      </c>
      <c r="B1433" t="str">
        <f>VLOOKUP(A1433,'Customer Names'!A1432:E3767,5,FALSE)</f>
        <v>Monette</v>
      </c>
      <c r="C1433">
        <f>VLOOKUP(A1433,'Medical Examinations'!A1432:J3767,2,FALSE)</f>
        <v>37.1</v>
      </c>
      <c r="D1433">
        <f>VLOOKUP(A1433,'Medical Examinations'!A1432:J3767,4,FALSE)</f>
        <v>8.8699999999999992</v>
      </c>
      <c r="E1433" t="str">
        <f>VLOOKUP(A1433,'Medical Examinations'!A1432:J3767,6,FALSE)</f>
        <v>Yes</v>
      </c>
      <c r="F1433" t="str">
        <f>VLOOKUP(A1433,'Medical Examinations'!A1432:K3767,7,FALSE)</f>
        <v>No</v>
      </c>
      <c r="G1433" t="str">
        <f>VLOOKUP(A1433,'Medical Examinations'!A1432:L3767,8,FALSE)</f>
        <v>No</v>
      </c>
      <c r="H1433">
        <f>VLOOKUP(A1433,'Medical Examinations'!A1432:M3767,9,FALSE)</f>
        <v>0</v>
      </c>
      <c r="I1433" t="str">
        <f>VLOOKUP(A1433,'Medical Examinations'!A1432:N3767,10,FALSE)</f>
        <v>No</v>
      </c>
      <c r="J1433" t="str">
        <f>VLOOKUP(A1433,'Medical Examinations'!A1432:O3767,3,FALSE)</f>
        <v>Obesity</v>
      </c>
      <c r="K1433" t="str">
        <f>VLOOKUP(A1433,'Medical Examinations'!A1432:P3767,5,FALSE)</f>
        <v>Diabetes</v>
      </c>
      <c r="L1433" t="str">
        <f>VLOOKUP(A1433,Table1[#All],5,FALSE)</f>
        <v>24-Nov-1981</v>
      </c>
      <c r="M1433" s="16">
        <f>VLOOKUP(A1433,Table1[#All],8,FALSE)</f>
        <v>7371.77</v>
      </c>
      <c r="N1433" t="str">
        <f>VLOOKUP(A1433,Table1[#All],9,FALSE)</f>
        <v>tier - 2</v>
      </c>
      <c r="O1433" t="str">
        <f>VLOOKUP(A1433,Table1[#All],10,FALSE)</f>
        <v>tier - 1</v>
      </c>
      <c r="P1433" t="str">
        <f>VLOOKUP(A1433,Table1[#All],12,FALSE)</f>
        <v>R1011</v>
      </c>
      <c r="Q1433">
        <f>VLOOKUP(A1433,Table1[#All],6,FALSE)</f>
        <v>41</v>
      </c>
    </row>
    <row r="1434" spans="1:17" x14ac:dyDescent="0.3">
      <c r="A1434" s="10" t="s">
        <v>937</v>
      </c>
      <c r="B1434" t="str">
        <f>VLOOKUP(A1434,'Customer Names'!A1433:E3768,5,FALSE)</f>
        <v>Kramer</v>
      </c>
      <c r="C1434">
        <f>VLOOKUP(A1434,'Medical Examinations'!A1433:J3768,2,FALSE)</f>
        <v>16.79</v>
      </c>
      <c r="D1434">
        <f>VLOOKUP(A1434,'Medical Examinations'!A1433:J3768,4,FALSE)</f>
        <v>11.4</v>
      </c>
      <c r="E1434" t="str">
        <f>VLOOKUP(A1434,'Medical Examinations'!A1433:J3768,6,FALSE)</f>
        <v>No</v>
      </c>
      <c r="F1434" t="str">
        <f>VLOOKUP(A1434,'Medical Examinations'!A1433:K3768,7,FALSE)</f>
        <v>No</v>
      </c>
      <c r="G1434" t="str">
        <f>VLOOKUP(A1434,'Medical Examinations'!A1433:L3768,8,FALSE)</f>
        <v>No</v>
      </c>
      <c r="H1434">
        <f>VLOOKUP(A1434,'Medical Examinations'!A1433:M3768,9,FALSE)</f>
        <v>0</v>
      </c>
      <c r="I1434" t="str">
        <f>VLOOKUP(A1434,'Medical Examinations'!A1433:N3768,10,FALSE)</f>
        <v>No</v>
      </c>
      <c r="J1434" t="str">
        <f>VLOOKUP(A1434,'Medical Examinations'!A1433:O3768,3,FALSE)</f>
        <v>Under Weight</v>
      </c>
      <c r="K1434" t="str">
        <f>VLOOKUP(A1434,'Medical Examinations'!A1433:P3768,5,FALSE)</f>
        <v>Diabetes</v>
      </c>
      <c r="L1434" t="str">
        <f>VLOOKUP(A1434,Table1[#All],5,FALSE)</f>
        <v>09-Dec-1965</v>
      </c>
      <c r="M1434" s="16">
        <f>VLOOKUP(A1434,Table1[#All],8,FALSE)</f>
        <v>7362.31</v>
      </c>
      <c r="N1434" t="str">
        <f>VLOOKUP(A1434,Table1[#All],9,FALSE)</f>
        <v>tier - 3</v>
      </c>
      <c r="O1434" t="str">
        <f>VLOOKUP(A1434,Table1[#All],10,FALSE)</f>
        <v>tier - 3</v>
      </c>
      <c r="P1434" t="str">
        <f>VLOOKUP(A1434,Table1[#All],12,FALSE)</f>
        <v>R1013</v>
      </c>
      <c r="Q1434">
        <f>VLOOKUP(A1434,Table1[#All],6,FALSE)</f>
        <v>57</v>
      </c>
    </row>
    <row r="1435" spans="1:17" x14ac:dyDescent="0.3">
      <c r="A1435" s="10" t="s">
        <v>936</v>
      </c>
      <c r="B1435" t="str">
        <f>VLOOKUP(A1435,'Customer Names'!A1434:E3769,5,FALSE)</f>
        <v>Goldstein</v>
      </c>
      <c r="C1435">
        <f>VLOOKUP(A1435,'Medical Examinations'!A1434:J3769,2,FALSE)</f>
        <v>31.635000000000002</v>
      </c>
      <c r="D1435">
        <f>VLOOKUP(A1435,'Medical Examinations'!A1434:J3769,4,FALSE)</f>
        <v>9.1300000000000008</v>
      </c>
      <c r="E1435" t="str">
        <f>VLOOKUP(A1435,'Medical Examinations'!A1434:J3769,6,FALSE)</f>
        <v>Yes</v>
      </c>
      <c r="F1435" t="str">
        <f>VLOOKUP(A1435,'Medical Examinations'!A1434:K3769,7,FALSE)</f>
        <v>No</v>
      </c>
      <c r="G1435" t="str">
        <f>VLOOKUP(A1435,'Medical Examinations'!A1434:L3769,8,FALSE)</f>
        <v>No</v>
      </c>
      <c r="H1435">
        <f>VLOOKUP(A1435,'Medical Examinations'!A1434:M3769,9,FALSE)</f>
        <v>0</v>
      </c>
      <c r="I1435" t="str">
        <f>VLOOKUP(A1435,'Medical Examinations'!A1434:N3769,10,FALSE)</f>
        <v>No</v>
      </c>
      <c r="J1435" t="str">
        <f>VLOOKUP(A1435,'Medical Examinations'!A1434:O3769,3,FALSE)</f>
        <v>Obesity</v>
      </c>
      <c r="K1435" t="str">
        <f>VLOOKUP(A1435,'Medical Examinations'!A1434:P3769,5,FALSE)</f>
        <v>Diabetes</v>
      </c>
      <c r="L1435" t="str">
        <f>VLOOKUP(A1435,Table1[#All],5,FALSE)</f>
        <v>16-Jul-1981</v>
      </c>
      <c r="M1435" s="16">
        <f>VLOOKUP(A1435,Table1[#All],8,FALSE)</f>
        <v>7358.18</v>
      </c>
      <c r="N1435" t="str">
        <f>VLOOKUP(A1435,Table1[#All],9,FALSE)</f>
        <v>tier - 2</v>
      </c>
      <c r="O1435" t="str">
        <f>VLOOKUP(A1435,Table1[#All],10,FALSE)</f>
        <v>tier - 3</v>
      </c>
      <c r="P1435" t="str">
        <f>VLOOKUP(A1435,Table1[#All],12,FALSE)</f>
        <v>R1024</v>
      </c>
      <c r="Q1435">
        <f>VLOOKUP(A1435,Table1[#All],6,FALSE)</f>
        <v>41</v>
      </c>
    </row>
    <row r="1436" spans="1:17" x14ac:dyDescent="0.3">
      <c r="A1436" s="10" t="s">
        <v>935</v>
      </c>
      <c r="B1436" t="str">
        <f>VLOOKUP(A1436,'Customer Names'!A1435:E3770,5,FALSE)</f>
        <v>Gonzalez</v>
      </c>
      <c r="C1436">
        <f>VLOOKUP(A1436,'Medical Examinations'!A1435:J3770,2,FALSE)</f>
        <v>24.19</v>
      </c>
      <c r="D1436">
        <f>VLOOKUP(A1436,'Medical Examinations'!A1435:J3770,4,FALSE)</f>
        <v>6.22</v>
      </c>
      <c r="E1436" t="str">
        <f>VLOOKUP(A1436,'Medical Examinations'!A1435:J3770,6,FALSE)</f>
        <v>Yes</v>
      </c>
      <c r="F1436" t="str">
        <f>VLOOKUP(A1436,'Medical Examinations'!A1435:K3770,7,FALSE)</f>
        <v>No</v>
      </c>
      <c r="G1436" t="str">
        <f>VLOOKUP(A1436,'Medical Examinations'!A1435:L3770,8,FALSE)</f>
        <v>Yes</v>
      </c>
      <c r="H1436">
        <f>VLOOKUP(A1436,'Medical Examinations'!A1435:M3770,9,FALSE)</f>
        <v>1</v>
      </c>
      <c r="I1436" t="str">
        <f>VLOOKUP(A1436,'Medical Examinations'!A1435:N3770,10,FALSE)</f>
        <v>No</v>
      </c>
      <c r="J1436" t="str">
        <f>VLOOKUP(A1436,'Medical Examinations'!A1435:O3770,3,FALSE)</f>
        <v>Normal Weight</v>
      </c>
      <c r="K1436" t="str">
        <f>VLOOKUP(A1436,'Medical Examinations'!A1435:P3770,5,FALSE)</f>
        <v>Prediabetes</v>
      </c>
      <c r="L1436" t="str">
        <f>VLOOKUP(A1436,Table1[#All],5,FALSE)</f>
        <v>21-Jun-1983</v>
      </c>
      <c r="M1436" s="16">
        <f>VLOOKUP(A1436,Table1[#All],8,FALSE)</f>
        <v>7357.49</v>
      </c>
      <c r="N1436" t="str">
        <f>VLOOKUP(A1436,Table1[#All],9,FALSE)</f>
        <v>tier - 2</v>
      </c>
      <c r="O1436" t="str">
        <f>VLOOKUP(A1436,Table1[#All],10,FALSE)</f>
        <v>tier - 2</v>
      </c>
      <c r="P1436" t="str">
        <f>VLOOKUP(A1436,Table1[#All],12,FALSE)</f>
        <v>R1012</v>
      </c>
      <c r="Q1436">
        <f>VLOOKUP(A1436,Table1[#All],6,FALSE)</f>
        <v>39</v>
      </c>
    </row>
    <row r="1437" spans="1:17" x14ac:dyDescent="0.3">
      <c r="A1437" s="10" t="s">
        <v>934</v>
      </c>
      <c r="B1437" t="str">
        <f>VLOOKUP(A1437,'Customer Names'!A1436:E3771,5,FALSE)</f>
        <v>Barrett</v>
      </c>
      <c r="C1437">
        <f>VLOOKUP(A1437,'Medical Examinations'!A1436:J3771,2,FALSE)</f>
        <v>35.29</v>
      </c>
      <c r="D1437">
        <f>VLOOKUP(A1437,'Medical Examinations'!A1436:J3771,4,FALSE)</f>
        <v>5.9</v>
      </c>
      <c r="E1437" t="str">
        <f>VLOOKUP(A1437,'Medical Examinations'!A1436:J3771,6,FALSE)</f>
        <v>No</v>
      </c>
      <c r="F1437" t="str">
        <f>VLOOKUP(A1437,'Medical Examinations'!A1436:K3771,7,FALSE)</f>
        <v>No</v>
      </c>
      <c r="G1437" t="str">
        <f>VLOOKUP(A1437,'Medical Examinations'!A1436:L3771,8,FALSE)</f>
        <v>Yes</v>
      </c>
      <c r="H1437">
        <f>VLOOKUP(A1437,'Medical Examinations'!A1436:M3771,9,FALSE)</f>
        <v>1</v>
      </c>
      <c r="I1437" t="str">
        <f>VLOOKUP(A1437,'Medical Examinations'!A1436:N3771,10,FALSE)</f>
        <v>No</v>
      </c>
      <c r="J1437" t="str">
        <f>VLOOKUP(A1437,'Medical Examinations'!A1436:O3771,3,FALSE)</f>
        <v>Obesity</v>
      </c>
      <c r="K1437" t="str">
        <f>VLOOKUP(A1437,'Medical Examinations'!A1436:P3771,5,FALSE)</f>
        <v>Prediabetes</v>
      </c>
      <c r="L1437" t="str">
        <f>VLOOKUP(A1437,Table1[#All],5,FALSE)</f>
        <v>05-Oct-1993</v>
      </c>
      <c r="M1437" s="16">
        <f>VLOOKUP(A1437,Table1[#All],8,FALSE)</f>
        <v>7349.12</v>
      </c>
      <c r="N1437" t="str">
        <f>VLOOKUP(A1437,Table1[#All],9,FALSE)</f>
        <v>tier - 2</v>
      </c>
      <c r="O1437" t="str">
        <f>VLOOKUP(A1437,Table1[#All],10,FALSE)</f>
        <v>tier - 2</v>
      </c>
      <c r="P1437" t="str">
        <f>VLOOKUP(A1437,Table1[#All],12,FALSE)</f>
        <v>R1021</v>
      </c>
      <c r="Q1437">
        <f>VLOOKUP(A1437,Table1[#All],6,FALSE)</f>
        <v>29</v>
      </c>
    </row>
    <row r="1438" spans="1:17" x14ac:dyDescent="0.3">
      <c r="A1438" s="10" t="s">
        <v>933</v>
      </c>
      <c r="B1438" t="str">
        <f>VLOOKUP(A1438,'Customer Names'!A1437:E3772,5,FALSE)</f>
        <v>Irwin</v>
      </c>
      <c r="C1438">
        <f>VLOOKUP(A1438,'Medical Examinations'!A1437:J3772,2,FALSE)</f>
        <v>35.299999999999997</v>
      </c>
      <c r="D1438">
        <f>VLOOKUP(A1438,'Medical Examinations'!A1437:J3772,4,FALSE)</f>
        <v>4.45</v>
      </c>
      <c r="E1438" t="str">
        <f>VLOOKUP(A1438,'Medical Examinations'!A1437:J3772,6,FALSE)</f>
        <v>No</v>
      </c>
      <c r="F1438" t="str">
        <f>VLOOKUP(A1438,'Medical Examinations'!A1437:K3772,7,FALSE)</f>
        <v>No</v>
      </c>
      <c r="G1438" t="str">
        <f>VLOOKUP(A1438,'Medical Examinations'!A1437:L3772,8,FALSE)</f>
        <v>No</v>
      </c>
      <c r="H1438">
        <f>VLOOKUP(A1438,'Medical Examinations'!A1437:M3772,9,FALSE)</f>
        <v>0</v>
      </c>
      <c r="I1438" t="str">
        <f>VLOOKUP(A1438,'Medical Examinations'!A1437:N3772,10,FALSE)</f>
        <v>No</v>
      </c>
      <c r="J1438" t="str">
        <f>VLOOKUP(A1438,'Medical Examinations'!A1437:O3772,3,FALSE)</f>
        <v>Obesity</v>
      </c>
      <c r="K1438" t="str">
        <f>VLOOKUP(A1438,'Medical Examinations'!A1437:P3772,5,FALSE)</f>
        <v>Normal</v>
      </c>
      <c r="L1438" t="str">
        <f>VLOOKUP(A1438,Table1[#All],5,FALSE)</f>
        <v>01-Dec-1977</v>
      </c>
      <c r="M1438" s="16">
        <f>VLOOKUP(A1438,Table1[#All],8,FALSE)</f>
        <v>7348.14</v>
      </c>
      <c r="N1438" t="str">
        <f>VLOOKUP(A1438,Table1[#All],9,FALSE)</f>
        <v>tier - 2</v>
      </c>
      <c r="O1438" t="str">
        <f>VLOOKUP(A1438,Table1[#All],10,FALSE)</f>
        <v>tier - 1</v>
      </c>
      <c r="P1438" t="str">
        <f>VLOOKUP(A1438,Table1[#All],12,FALSE)</f>
        <v>R1011</v>
      </c>
      <c r="Q1438">
        <f>VLOOKUP(A1438,Table1[#All],6,FALSE)</f>
        <v>45</v>
      </c>
    </row>
    <row r="1439" spans="1:17" x14ac:dyDescent="0.3">
      <c r="A1439" s="10" t="s">
        <v>932</v>
      </c>
      <c r="B1439" t="str">
        <f>VLOOKUP(A1439,'Customer Names'!A1438:E3773,5,FALSE)</f>
        <v>Glenn</v>
      </c>
      <c r="C1439">
        <f>VLOOKUP(A1439,'Medical Examinations'!A1438:J3773,2,FALSE)</f>
        <v>35.64</v>
      </c>
      <c r="D1439">
        <f>VLOOKUP(A1439,'Medical Examinations'!A1438:J3773,4,FALSE)</f>
        <v>6.17</v>
      </c>
      <c r="E1439" t="str">
        <f>VLOOKUP(A1439,'Medical Examinations'!A1438:J3773,6,FALSE)</f>
        <v>No</v>
      </c>
      <c r="F1439" t="str">
        <f>VLOOKUP(A1439,'Medical Examinations'!A1438:K3773,7,FALSE)</f>
        <v>No</v>
      </c>
      <c r="G1439" t="str">
        <f>VLOOKUP(A1439,'Medical Examinations'!A1438:L3773,8,FALSE)</f>
        <v>Yes</v>
      </c>
      <c r="H1439">
        <f>VLOOKUP(A1439,'Medical Examinations'!A1438:M3773,9,FALSE)</f>
        <v>1</v>
      </c>
      <c r="I1439" t="str">
        <f>VLOOKUP(A1439,'Medical Examinations'!A1438:N3773,10,FALSE)</f>
        <v>No</v>
      </c>
      <c r="J1439" t="str">
        <f>VLOOKUP(A1439,'Medical Examinations'!A1438:O3773,3,FALSE)</f>
        <v>Obesity</v>
      </c>
      <c r="K1439" t="str">
        <f>VLOOKUP(A1439,'Medical Examinations'!A1438:P3773,5,FALSE)</f>
        <v>Prediabetes</v>
      </c>
      <c r="L1439" t="str">
        <f>VLOOKUP(A1439,Table1[#All],5,FALSE)</f>
        <v>26-Jun-1979</v>
      </c>
      <c r="M1439" s="16">
        <f>VLOOKUP(A1439,Table1[#All],8,FALSE)</f>
        <v>7345.73</v>
      </c>
      <c r="N1439" t="str">
        <f>VLOOKUP(A1439,Table1[#All],9,FALSE)</f>
        <v>tier - 2</v>
      </c>
      <c r="O1439" t="str">
        <f>VLOOKUP(A1439,Table1[#All],10,FALSE)</f>
        <v>tier - 1</v>
      </c>
      <c r="P1439" t="str">
        <f>VLOOKUP(A1439,Table1[#All],12,FALSE)</f>
        <v>R1013</v>
      </c>
      <c r="Q1439">
        <f>VLOOKUP(A1439,Table1[#All],6,FALSE)</f>
        <v>43</v>
      </c>
    </row>
    <row r="1440" spans="1:17" x14ac:dyDescent="0.3">
      <c r="A1440" s="10" t="s">
        <v>931</v>
      </c>
      <c r="B1440" t="str">
        <f>VLOOKUP(A1440,'Customer Names'!A1439:E3774,5,FALSE)</f>
        <v>O'Meara</v>
      </c>
      <c r="C1440">
        <f>VLOOKUP(A1440,'Medical Examinations'!A1439:J3774,2,FALSE)</f>
        <v>33.1</v>
      </c>
      <c r="D1440">
        <f>VLOOKUP(A1440,'Medical Examinations'!A1439:J3774,4,FALSE)</f>
        <v>4.93</v>
      </c>
      <c r="E1440" t="str">
        <f>VLOOKUP(A1440,'Medical Examinations'!A1439:J3774,6,FALSE)</f>
        <v>No</v>
      </c>
      <c r="F1440" t="str">
        <f>VLOOKUP(A1440,'Medical Examinations'!A1439:K3774,7,FALSE)</f>
        <v>No</v>
      </c>
      <c r="G1440" t="str">
        <f>VLOOKUP(A1440,'Medical Examinations'!A1439:L3774,8,FALSE)</f>
        <v>No</v>
      </c>
      <c r="H1440">
        <f>VLOOKUP(A1440,'Medical Examinations'!A1439:M3774,9,FALSE)</f>
        <v>0</v>
      </c>
      <c r="I1440" t="str">
        <f>VLOOKUP(A1440,'Medical Examinations'!A1439:N3774,10,FALSE)</f>
        <v>No</v>
      </c>
      <c r="J1440" t="str">
        <f>VLOOKUP(A1440,'Medical Examinations'!A1439:O3774,3,FALSE)</f>
        <v>Obesity</v>
      </c>
      <c r="K1440" t="str">
        <f>VLOOKUP(A1440,'Medical Examinations'!A1439:P3774,5,FALSE)</f>
        <v>Normal</v>
      </c>
      <c r="L1440" t="str">
        <f>VLOOKUP(A1440,Table1[#All],5,FALSE)</f>
        <v>18-Dec-1977</v>
      </c>
      <c r="M1440" s="16">
        <f>VLOOKUP(A1440,Table1[#All],8,FALSE)</f>
        <v>7345.08</v>
      </c>
      <c r="N1440" t="str">
        <f>VLOOKUP(A1440,Table1[#All],9,FALSE)</f>
        <v>tier - 2</v>
      </c>
      <c r="O1440" t="str">
        <f>VLOOKUP(A1440,Table1[#All],10,FALSE)</f>
        <v>tier - 1</v>
      </c>
      <c r="P1440" t="str">
        <f>VLOOKUP(A1440,Table1[#All],12,FALSE)</f>
        <v>R1011</v>
      </c>
      <c r="Q1440">
        <f>VLOOKUP(A1440,Table1[#All],6,FALSE)</f>
        <v>45</v>
      </c>
    </row>
    <row r="1441" spans="1:17" x14ac:dyDescent="0.3">
      <c r="A1441" s="10" t="s">
        <v>930</v>
      </c>
      <c r="B1441" t="str">
        <f>VLOOKUP(A1441,'Customer Names'!A1440:E3775,5,FALSE)</f>
        <v>Budrow</v>
      </c>
      <c r="C1441">
        <f>VLOOKUP(A1441,'Medical Examinations'!A1440:J3775,2,FALSE)</f>
        <v>26.41</v>
      </c>
      <c r="D1441">
        <f>VLOOKUP(A1441,'Medical Examinations'!A1440:J3775,4,FALSE)</f>
        <v>7.32</v>
      </c>
      <c r="E1441" t="str">
        <f>VLOOKUP(A1441,'Medical Examinations'!A1440:J3775,6,FALSE)</f>
        <v>Yes</v>
      </c>
      <c r="F1441" t="str">
        <f>VLOOKUP(A1441,'Medical Examinations'!A1440:K3775,7,FALSE)</f>
        <v>No</v>
      </c>
      <c r="G1441" t="str">
        <f>VLOOKUP(A1441,'Medical Examinations'!A1440:L3775,8,FALSE)</f>
        <v>No</v>
      </c>
      <c r="H1441">
        <f>VLOOKUP(A1441,'Medical Examinations'!A1440:M3775,9,FALSE)</f>
        <v>1</v>
      </c>
      <c r="I1441" t="str">
        <f>VLOOKUP(A1441,'Medical Examinations'!A1440:N3775,10,FALSE)</f>
        <v>No</v>
      </c>
      <c r="J1441" t="str">
        <f>VLOOKUP(A1441,'Medical Examinations'!A1440:O3775,3,FALSE)</f>
        <v>Over Weight</v>
      </c>
      <c r="K1441" t="str">
        <f>VLOOKUP(A1441,'Medical Examinations'!A1440:P3775,5,FALSE)</f>
        <v>Diabetes</v>
      </c>
      <c r="L1441" t="str">
        <f>VLOOKUP(A1441,Table1[#All],5,FALSE)</f>
        <v>15-Jun-1986</v>
      </c>
      <c r="M1441" s="16">
        <f>VLOOKUP(A1441,Table1[#All],8,FALSE)</f>
        <v>7339.93</v>
      </c>
      <c r="N1441" t="str">
        <f>VLOOKUP(A1441,Table1[#All],9,FALSE)</f>
        <v>tier - 2</v>
      </c>
      <c r="O1441" t="str">
        <f>VLOOKUP(A1441,Table1[#All],10,FALSE)</f>
        <v>tier - 2</v>
      </c>
      <c r="P1441" t="str">
        <f>VLOOKUP(A1441,Table1[#All],12,FALSE)</f>
        <v>R1012</v>
      </c>
      <c r="Q1441">
        <f>VLOOKUP(A1441,Table1[#All],6,FALSE)</f>
        <v>36</v>
      </c>
    </row>
    <row r="1442" spans="1:17" x14ac:dyDescent="0.3">
      <c r="A1442" s="10" t="s">
        <v>929</v>
      </c>
      <c r="B1442" t="str">
        <f>VLOOKUP(A1442,'Customer Names'!A1441:E3776,5,FALSE)</f>
        <v>Anderson</v>
      </c>
      <c r="C1442">
        <f>VLOOKUP(A1442,'Medical Examinations'!A1441:J3776,2,FALSE)</f>
        <v>29.9</v>
      </c>
      <c r="D1442">
        <f>VLOOKUP(A1442,'Medical Examinations'!A1441:J3776,4,FALSE)</f>
        <v>5.27</v>
      </c>
      <c r="E1442" t="str">
        <f>VLOOKUP(A1442,'Medical Examinations'!A1441:J3776,6,FALSE)</f>
        <v>No</v>
      </c>
      <c r="F1442" t="str">
        <f>VLOOKUP(A1442,'Medical Examinations'!A1441:K3776,7,FALSE)</f>
        <v>No</v>
      </c>
      <c r="G1442" t="str">
        <f>VLOOKUP(A1442,'Medical Examinations'!A1441:L3776,8,FALSE)</f>
        <v>Yes</v>
      </c>
      <c r="H1442">
        <f>VLOOKUP(A1442,'Medical Examinations'!A1441:M3776,9,FALSE)</f>
        <v>1</v>
      </c>
      <c r="I1442" t="str">
        <f>VLOOKUP(A1442,'Medical Examinations'!A1441:N3776,10,FALSE)</f>
        <v>No</v>
      </c>
      <c r="J1442" t="str">
        <f>VLOOKUP(A1442,'Medical Examinations'!A1441:O3776,3,FALSE)</f>
        <v>Over Weight</v>
      </c>
      <c r="K1442" t="str">
        <f>VLOOKUP(A1442,'Medical Examinations'!A1441:P3776,5,FALSE)</f>
        <v>Normal</v>
      </c>
      <c r="L1442" t="str">
        <f>VLOOKUP(A1442,Table1[#All],5,FALSE)</f>
        <v>19-Sep-1979</v>
      </c>
      <c r="M1442" s="16">
        <f>VLOOKUP(A1442,Table1[#All],8,FALSE)</f>
        <v>7337.75</v>
      </c>
      <c r="N1442" t="str">
        <f>VLOOKUP(A1442,Table1[#All],9,FALSE)</f>
        <v>tier - 2</v>
      </c>
      <c r="O1442" t="str">
        <f>VLOOKUP(A1442,Table1[#All],10,FALSE)</f>
        <v>tier - 3</v>
      </c>
      <c r="P1442" t="str">
        <f>VLOOKUP(A1442,Table1[#All],12,FALSE)</f>
        <v>R1011</v>
      </c>
      <c r="Q1442">
        <f>VLOOKUP(A1442,Table1[#All],6,FALSE)</f>
        <v>43</v>
      </c>
    </row>
    <row r="1443" spans="1:17" x14ac:dyDescent="0.3">
      <c r="A1443" s="10" t="s">
        <v>928</v>
      </c>
      <c r="B1443" t="str">
        <f>VLOOKUP(A1443,'Customer Names'!A1442:E3777,5,FALSE)</f>
        <v>Douglas</v>
      </c>
      <c r="C1443">
        <f>VLOOKUP(A1443,'Medical Examinations'!A1442:J3777,2,FALSE)</f>
        <v>25.24</v>
      </c>
      <c r="D1443">
        <f>VLOOKUP(A1443,'Medical Examinations'!A1442:J3777,4,FALSE)</f>
        <v>5.82</v>
      </c>
      <c r="E1443" t="str">
        <f>VLOOKUP(A1443,'Medical Examinations'!A1442:J3777,6,FALSE)</f>
        <v>No</v>
      </c>
      <c r="F1443" t="str">
        <f>VLOOKUP(A1443,'Medical Examinations'!A1442:K3777,7,FALSE)</f>
        <v>No</v>
      </c>
      <c r="G1443" t="str">
        <f>VLOOKUP(A1443,'Medical Examinations'!A1442:L3777,8,FALSE)</f>
        <v>No</v>
      </c>
      <c r="H1443">
        <f>VLOOKUP(A1443,'Medical Examinations'!A1442:M3777,9,FALSE)</f>
        <v>1</v>
      </c>
      <c r="I1443" t="str">
        <f>VLOOKUP(A1443,'Medical Examinations'!A1442:N3777,10,FALSE)</f>
        <v>No</v>
      </c>
      <c r="J1443" t="str">
        <f>VLOOKUP(A1443,'Medical Examinations'!A1442:O3777,3,FALSE)</f>
        <v>Over Weight</v>
      </c>
      <c r="K1443" t="str">
        <f>VLOOKUP(A1443,'Medical Examinations'!A1442:P3777,5,FALSE)</f>
        <v>Prediabetes</v>
      </c>
      <c r="L1443" t="str">
        <f>VLOOKUP(A1443,Table1[#All],5,FALSE)</f>
        <v>25-Jul-1984</v>
      </c>
      <c r="M1443" s="16">
        <f>VLOOKUP(A1443,Table1[#All],8,FALSE)</f>
        <v>7325.47</v>
      </c>
      <c r="N1443" t="str">
        <f>VLOOKUP(A1443,Table1[#All],9,FALSE)</f>
        <v>tier - 2</v>
      </c>
      <c r="O1443" t="str">
        <f>VLOOKUP(A1443,Table1[#All],10,FALSE)</f>
        <v>tier - 1</v>
      </c>
      <c r="P1443" t="str">
        <f>VLOOKUP(A1443,Table1[#All],12,FALSE)</f>
        <v>R1012</v>
      </c>
      <c r="Q1443">
        <f>VLOOKUP(A1443,Table1[#All],6,FALSE)</f>
        <v>38</v>
      </c>
    </row>
    <row r="1444" spans="1:17" x14ac:dyDescent="0.3">
      <c r="A1444" s="10" t="s">
        <v>927</v>
      </c>
      <c r="B1444" t="str">
        <f>VLOOKUP(A1444,'Customer Names'!A1443:E3778,5,FALSE)</f>
        <v>Tecklenburg</v>
      </c>
      <c r="C1444">
        <f>VLOOKUP(A1444,'Medical Examinations'!A1443:J3778,2,FALSE)</f>
        <v>25.08</v>
      </c>
      <c r="D1444">
        <f>VLOOKUP(A1444,'Medical Examinations'!A1443:J3778,4,FALSE)</f>
        <v>5.8</v>
      </c>
      <c r="E1444" t="str">
        <f>VLOOKUP(A1444,'Medical Examinations'!A1443:J3778,6,FALSE)</f>
        <v>No</v>
      </c>
      <c r="F1444" t="str">
        <f>VLOOKUP(A1444,'Medical Examinations'!A1443:K3778,7,FALSE)</f>
        <v>No</v>
      </c>
      <c r="G1444" t="str">
        <f>VLOOKUP(A1444,'Medical Examinations'!A1443:L3778,8,FALSE)</f>
        <v>Yes</v>
      </c>
      <c r="H1444">
        <f>VLOOKUP(A1444,'Medical Examinations'!A1443:M3778,9,FALSE)</f>
        <v>1</v>
      </c>
      <c r="I1444" t="str">
        <f>VLOOKUP(A1444,'Medical Examinations'!A1443:N3778,10,FALSE)</f>
        <v>No</v>
      </c>
      <c r="J1444" t="str">
        <f>VLOOKUP(A1444,'Medical Examinations'!A1443:O3778,3,FALSE)</f>
        <v>Over Weight</v>
      </c>
      <c r="K1444" t="str">
        <f>VLOOKUP(A1444,'Medical Examinations'!A1443:P3778,5,FALSE)</f>
        <v>Prediabetes</v>
      </c>
      <c r="L1444" t="str">
        <f>VLOOKUP(A1444,Table1[#All],5,FALSE)</f>
        <v>19-Jun-1979</v>
      </c>
      <c r="M1444" s="16">
        <f>VLOOKUP(A1444,Table1[#All],8,FALSE)</f>
        <v>7325.05</v>
      </c>
      <c r="N1444" t="str">
        <f>VLOOKUP(A1444,Table1[#All],9,FALSE)</f>
        <v>tier - 2</v>
      </c>
      <c r="O1444" t="str">
        <f>VLOOKUP(A1444,Table1[#All],10,FALSE)</f>
        <v>tier - 3</v>
      </c>
      <c r="P1444" t="str">
        <f>VLOOKUP(A1444,Table1[#All],12,FALSE)</f>
        <v>R1024</v>
      </c>
      <c r="Q1444">
        <f>VLOOKUP(A1444,Table1[#All],6,FALSE)</f>
        <v>43</v>
      </c>
    </row>
    <row r="1445" spans="1:17" x14ac:dyDescent="0.3">
      <c r="A1445" s="10" t="s">
        <v>926</v>
      </c>
      <c r="B1445" t="str">
        <f>VLOOKUP(A1445,'Customer Names'!A1444:E3779,5,FALSE)</f>
        <v>Baker</v>
      </c>
      <c r="C1445">
        <f>VLOOKUP(A1445,'Medical Examinations'!A1444:J3779,2,FALSE)</f>
        <v>29.164999999999999</v>
      </c>
      <c r="D1445">
        <f>VLOOKUP(A1445,'Medical Examinations'!A1444:J3779,4,FALSE)</f>
        <v>4.87</v>
      </c>
      <c r="E1445" t="str">
        <f>VLOOKUP(A1445,'Medical Examinations'!A1444:J3779,6,FALSE)</f>
        <v>No</v>
      </c>
      <c r="F1445" t="str">
        <f>VLOOKUP(A1445,'Medical Examinations'!A1444:K3779,7,FALSE)</f>
        <v>Yes</v>
      </c>
      <c r="G1445" t="str">
        <f>VLOOKUP(A1445,'Medical Examinations'!A1444:L3779,8,FALSE)</f>
        <v>No</v>
      </c>
      <c r="H1445">
        <f>VLOOKUP(A1445,'Medical Examinations'!A1444:M3779,9,FALSE)</f>
        <v>1</v>
      </c>
      <c r="I1445" t="str">
        <f>VLOOKUP(A1445,'Medical Examinations'!A1444:N3779,10,FALSE)</f>
        <v>No</v>
      </c>
      <c r="J1445" t="str">
        <f>VLOOKUP(A1445,'Medical Examinations'!A1444:O3779,3,FALSE)</f>
        <v>Over Weight</v>
      </c>
      <c r="K1445" t="str">
        <f>VLOOKUP(A1445,'Medical Examinations'!A1444:P3779,5,FALSE)</f>
        <v>Normal</v>
      </c>
      <c r="L1445" t="str">
        <f>VLOOKUP(A1445,Table1[#All],5,FALSE)</f>
        <v>15-Nov-2004</v>
      </c>
      <c r="M1445" s="16">
        <f>VLOOKUP(A1445,Table1[#All],8,FALSE)</f>
        <v>7323.73</v>
      </c>
      <c r="N1445" t="str">
        <f>VLOOKUP(A1445,Table1[#All],9,FALSE)</f>
        <v>tier - 2</v>
      </c>
      <c r="O1445" t="str">
        <f>VLOOKUP(A1445,Table1[#All],10,FALSE)</f>
        <v>tier - 2</v>
      </c>
      <c r="P1445" t="str">
        <f>VLOOKUP(A1445,Table1[#All],12,FALSE)</f>
        <v>R1024</v>
      </c>
      <c r="Q1445">
        <f>VLOOKUP(A1445,Table1[#All],6,FALSE)</f>
        <v>18</v>
      </c>
    </row>
    <row r="1446" spans="1:17" x14ac:dyDescent="0.3">
      <c r="A1446" s="10" t="s">
        <v>925</v>
      </c>
      <c r="B1446" t="str">
        <f>VLOOKUP(A1446,'Customer Names'!A1445:E3780,5,FALSE)</f>
        <v>Schenck</v>
      </c>
      <c r="C1446">
        <f>VLOOKUP(A1446,'Medical Examinations'!A1445:J3780,2,FALSE)</f>
        <v>15.05</v>
      </c>
      <c r="D1446">
        <f>VLOOKUP(A1446,'Medical Examinations'!A1445:J3780,4,FALSE)</f>
        <v>8.1199999999999992</v>
      </c>
      <c r="E1446" t="str">
        <f>VLOOKUP(A1446,'Medical Examinations'!A1445:J3780,6,FALSE)</f>
        <v>No</v>
      </c>
      <c r="F1446" t="str">
        <f>VLOOKUP(A1446,'Medical Examinations'!A1445:K3780,7,FALSE)</f>
        <v>No</v>
      </c>
      <c r="G1446" t="str">
        <f>VLOOKUP(A1446,'Medical Examinations'!A1445:L3780,8,FALSE)</f>
        <v>No</v>
      </c>
      <c r="H1446">
        <f>VLOOKUP(A1446,'Medical Examinations'!A1445:M3780,9,FALSE)</f>
        <v>0</v>
      </c>
      <c r="I1446" t="str">
        <f>VLOOKUP(A1446,'Medical Examinations'!A1445:N3780,10,FALSE)</f>
        <v>No</v>
      </c>
      <c r="J1446" t="str">
        <f>VLOOKUP(A1446,'Medical Examinations'!A1445:O3780,3,FALSE)</f>
        <v>Under Weight</v>
      </c>
      <c r="K1446" t="str">
        <f>VLOOKUP(A1446,'Medical Examinations'!A1445:P3780,5,FALSE)</f>
        <v>Diabetes</v>
      </c>
      <c r="L1446" t="str">
        <f>VLOOKUP(A1446,Table1[#All],5,FALSE)</f>
        <v>11-Jul-1965</v>
      </c>
      <c r="M1446" s="16">
        <f>VLOOKUP(A1446,Table1[#All],8,FALSE)</f>
        <v>7322.86</v>
      </c>
      <c r="N1446" t="str">
        <f>VLOOKUP(A1446,Table1[#All],9,FALSE)</f>
        <v>tier - 3</v>
      </c>
      <c r="O1446" t="str">
        <f>VLOOKUP(A1446,Table1[#All],10,FALSE)</f>
        <v>tier - 3</v>
      </c>
      <c r="P1446" t="str">
        <f>VLOOKUP(A1446,Table1[#All],12,FALSE)</f>
        <v>R1012</v>
      </c>
      <c r="Q1446">
        <f>VLOOKUP(A1446,Table1[#All],6,FALSE)</f>
        <v>57</v>
      </c>
    </row>
    <row r="1447" spans="1:17" x14ac:dyDescent="0.3">
      <c r="A1447" s="10" t="s">
        <v>924</v>
      </c>
      <c r="B1447" t="str">
        <f>VLOOKUP(A1447,'Customer Names'!A1446:E3781,5,FALSE)</f>
        <v>Johnson</v>
      </c>
      <c r="C1447">
        <f>VLOOKUP(A1447,'Medical Examinations'!A1446:J3781,2,FALSE)</f>
        <v>19.95</v>
      </c>
      <c r="D1447">
        <f>VLOOKUP(A1447,'Medical Examinations'!A1446:J3781,4,FALSE)</f>
        <v>4.3600000000000003</v>
      </c>
      <c r="E1447" t="str">
        <f>VLOOKUP(A1447,'Medical Examinations'!A1446:J3781,6,FALSE)</f>
        <v>No</v>
      </c>
      <c r="F1447" t="str">
        <f>VLOOKUP(A1447,'Medical Examinations'!A1446:K3781,7,FALSE)</f>
        <v>No</v>
      </c>
      <c r="G1447" t="str">
        <f>VLOOKUP(A1447,'Medical Examinations'!A1446:L3781,8,FALSE)</f>
        <v>No</v>
      </c>
      <c r="H1447">
        <f>VLOOKUP(A1447,'Medical Examinations'!A1446:M3781,9,FALSE)</f>
        <v>2</v>
      </c>
      <c r="I1447" t="str">
        <f>VLOOKUP(A1447,'Medical Examinations'!A1446:N3781,10,FALSE)</f>
        <v>No</v>
      </c>
      <c r="J1447" t="str">
        <f>VLOOKUP(A1447,'Medical Examinations'!A1446:O3781,3,FALSE)</f>
        <v>Normal Weight</v>
      </c>
      <c r="K1447" t="str">
        <f>VLOOKUP(A1447,'Medical Examinations'!A1446:P3781,5,FALSE)</f>
        <v>Normal</v>
      </c>
      <c r="L1447" t="str">
        <f>VLOOKUP(A1447,Table1[#All],5,FALSE)</f>
        <v>11-Aug-1972</v>
      </c>
      <c r="M1447" s="16">
        <f>VLOOKUP(A1447,Table1[#All],8,FALSE)</f>
        <v>7318.22</v>
      </c>
      <c r="N1447" t="str">
        <f>VLOOKUP(A1447,Table1[#All],9,FALSE)</f>
        <v>tier - 2</v>
      </c>
      <c r="O1447" t="str">
        <f>VLOOKUP(A1447,Table1[#All],10,FALSE)</f>
        <v>tier - 3</v>
      </c>
      <c r="P1447" t="str">
        <f>VLOOKUP(A1447,Table1[#All],12,FALSE)</f>
        <v>R1012</v>
      </c>
      <c r="Q1447">
        <f>VLOOKUP(A1447,Table1[#All],6,FALSE)</f>
        <v>50</v>
      </c>
    </row>
    <row r="1448" spans="1:17" x14ac:dyDescent="0.3">
      <c r="A1448" s="10" t="s">
        <v>923</v>
      </c>
      <c r="B1448" t="str">
        <f>VLOOKUP(A1448,'Customer Names'!A1447:E3782,5,FALSE)</f>
        <v>Blendell</v>
      </c>
      <c r="C1448">
        <f>VLOOKUP(A1448,'Medical Examinations'!A1447:J3782,2,FALSE)</f>
        <v>16.66</v>
      </c>
      <c r="D1448">
        <f>VLOOKUP(A1448,'Medical Examinations'!A1447:J3782,4,FALSE)</f>
        <v>9.16</v>
      </c>
      <c r="E1448" t="str">
        <f>VLOOKUP(A1448,'Medical Examinations'!A1447:J3782,6,FALSE)</f>
        <v>No</v>
      </c>
      <c r="F1448" t="str">
        <f>VLOOKUP(A1448,'Medical Examinations'!A1447:K3782,7,FALSE)</f>
        <v>No</v>
      </c>
      <c r="G1448" t="str">
        <f>VLOOKUP(A1448,'Medical Examinations'!A1447:L3782,8,FALSE)</f>
        <v>No</v>
      </c>
      <c r="H1448">
        <f>VLOOKUP(A1448,'Medical Examinations'!A1447:M3782,9,FALSE)</f>
        <v>0</v>
      </c>
      <c r="I1448" t="str">
        <f>VLOOKUP(A1448,'Medical Examinations'!A1447:N3782,10,FALSE)</f>
        <v>No</v>
      </c>
      <c r="J1448" t="str">
        <f>VLOOKUP(A1448,'Medical Examinations'!A1447:O3782,3,FALSE)</f>
        <v>Under Weight</v>
      </c>
      <c r="K1448" t="str">
        <f>VLOOKUP(A1448,'Medical Examinations'!A1447:P3782,5,FALSE)</f>
        <v>Diabetes</v>
      </c>
      <c r="L1448" t="str">
        <f>VLOOKUP(A1448,Table1[#All],5,FALSE)</f>
        <v>25-Jun-1965</v>
      </c>
      <c r="M1448" s="16">
        <f>VLOOKUP(A1448,Table1[#All],8,FALSE)</f>
        <v>7318.21</v>
      </c>
      <c r="N1448" t="str">
        <f>VLOOKUP(A1448,Table1[#All],9,FALSE)</f>
        <v>tier - 3</v>
      </c>
      <c r="O1448" t="str">
        <f>VLOOKUP(A1448,Table1[#All],10,FALSE)</f>
        <v>tier - 1</v>
      </c>
      <c r="P1448" t="str">
        <f>VLOOKUP(A1448,Table1[#All],12,FALSE)</f>
        <v>R1013</v>
      </c>
      <c r="Q1448">
        <f>VLOOKUP(A1448,Table1[#All],6,FALSE)</f>
        <v>57</v>
      </c>
    </row>
    <row r="1449" spans="1:17" x14ac:dyDescent="0.3">
      <c r="A1449" s="10" t="s">
        <v>922</v>
      </c>
      <c r="B1449" t="str">
        <f>VLOOKUP(A1449,'Customer Names'!A1448:E3783,5,FALSE)</f>
        <v>Parodi</v>
      </c>
      <c r="C1449">
        <f>VLOOKUP(A1449,'Medical Examinations'!A1448:J3783,2,FALSE)</f>
        <v>16.62</v>
      </c>
      <c r="D1449">
        <f>VLOOKUP(A1449,'Medical Examinations'!A1448:J3783,4,FALSE)</f>
        <v>9.14</v>
      </c>
      <c r="E1449" t="str">
        <f>VLOOKUP(A1449,'Medical Examinations'!A1448:J3783,6,FALSE)</f>
        <v>No</v>
      </c>
      <c r="F1449" t="str">
        <f>VLOOKUP(A1449,'Medical Examinations'!A1448:K3783,7,FALSE)</f>
        <v>No</v>
      </c>
      <c r="G1449" t="str">
        <f>VLOOKUP(A1449,'Medical Examinations'!A1448:L3783,8,FALSE)</f>
        <v>No</v>
      </c>
      <c r="H1449">
        <f>VLOOKUP(A1449,'Medical Examinations'!A1448:M3783,9,FALSE)</f>
        <v>0</v>
      </c>
      <c r="I1449" t="str">
        <f>VLOOKUP(A1449,'Medical Examinations'!A1448:N3783,10,FALSE)</f>
        <v>No</v>
      </c>
      <c r="J1449" t="str">
        <f>VLOOKUP(A1449,'Medical Examinations'!A1448:O3783,3,FALSE)</f>
        <v>Under Weight</v>
      </c>
      <c r="K1449" t="str">
        <f>VLOOKUP(A1449,'Medical Examinations'!A1448:P3783,5,FALSE)</f>
        <v>Diabetes</v>
      </c>
      <c r="L1449" t="str">
        <f>VLOOKUP(A1449,Table1[#All],5,FALSE)</f>
        <v>06-Jun-1965</v>
      </c>
      <c r="M1449" s="16">
        <f>VLOOKUP(A1449,Table1[#All],8,FALSE)</f>
        <v>7304.65</v>
      </c>
      <c r="N1449" t="str">
        <f>VLOOKUP(A1449,Table1[#All],9,FALSE)</f>
        <v>tier - 3</v>
      </c>
      <c r="O1449" t="str">
        <f>VLOOKUP(A1449,Table1[#All],10,FALSE)</f>
        <v>tier - 3</v>
      </c>
      <c r="P1449" t="str">
        <f>VLOOKUP(A1449,Table1[#All],12,FALSE)</f>
        <v>R1013</v>
      </c>
      <c r="Q1449">
        <f>VLOOKUP(A1449,Table1[#All],6,FALSE)</f>
        <v>58</v>
      </c>
    </row>
    <row r="1450" spans="1:17" x14ac:dyDescent="0.3">
      <c r="A1450" s="10" t="s">
        <v>921</v>
      </c>
      <c r="B1450" t="str">
        <f>VLOOKUP(A1450,'Customer Names'!A1449:E3784,5,FALSE)</f>
        <v>Morgan</v>
      </c>
      <c r="C1450">
        <f>VLOOKUP(A1450,'Medical Examinations'!A1449:J3784,2,FALSE)</f>
        <v>15.36</v>
      </c>
      <c r="D1450">
        <f>VLOOKUP(A1450,'Medical Examinations'!A1449:J3784,4,FALSE)</f>
        <v>5.49</v>
      </c>
      <c r="E1450" t="str">
        <f>VLOOKUP(A1450,'Medical Examinations'!A1449:J3784,6,FALSE)</f>
        <v>Yes</v>
      </c>
      <c r="F1450" t="str">
        <f>VLOOKUP(A1450,'Medical Examinations'!A1449:K3784,7,FALSE)</f>
        <v>No</v>
      </c>
      <c r="G1450" t="str">
        <f>VLOOKUP(A1450,'Medical Examinations'!A1449:L3784,8,FALSE)</f>
        <v>No</v>
      </c>
      <c r="H1450">
        <f>VLOOKUP(A1450,'Medical Examinations'!A1449:M3784,9,FALSE)</f>
        <v>2</v>
      </c>
      <c r="I1450" t="str">
        <f>VLOOKUP(A1450,'Medical Examinations'!A1449:N3784,10,FALSE)</f>
        <v>No</v>
      </c>
      <c r="J1450" t="str">
        <f>VLOOKUP(A1450,'Medical Examinations'!A1449:O3784,3,FALSE)</f>
        <v>Under Weight</v>
      </c>
      <c r="K1450" t="str">
        <f>VLOOKUP(A1450,'Medical Examinations'!A1449:P3784,5,FALSE)</f>
        <v>Normal</v>
      </c>
      <c r="L1450" t="str">
        <f>VLOOKUP(A1450,Table1[#All],5,FALSE)</f>
        <v>26-Dec-1966</v>
      </c>
      <c r="M1450" s="16">
        <f>VLOOKUP(A1450,Table1[#All],8,FALSE)</f>
        <v>7302.46</v>
      </c>
      <c r="N1450" t="str">
        <f>VLOOKUP(A1450,Table1[#All],9,FALSE)</f>
        <v>tier - 3</v>
      </c>
      <c r="O1450" t="str">
        <f>VLOOKUP(A1450,Table1[#All],10,FALSE)</f>
        <v>tier - 1</v>
      </c>
      <c r="P1450" t="str">
        <f>VLOOKUP(A1450,Table1[#All],12,FALSE)</f>
        <v>R1012</v>
      </c>
      <c r="Q1450">
        <f>VLOOKUP(A1450,Table1[#All],6,FALSE)</f>
        <v>56</v>
      </c>
    </row>
    <row r="1451" spans="1:17" x14ac:dyDescent="0.3">
      <c r="A1451" s="10" t="s">
        <v>920</v>
      </c>
      <c r="B1451" t="str">
        <f>VLOOKUP(A1451,'Customer Names'!A1450:E3785,5,FALSE)</f>
        <v>Linden</v>
      </c>
      <c r="C1451">
        <f>VLOOKUP(A1451,'Medical Examinations'!A1450:J3785,2,FALSE)</f>
        <v>27.74</v>
      </c>
      <c r="D1451">
        <f>VLOOKUP(A1451,'Medical Examinations'!A1450:J3785,4,FALSE)</f>
        <v>5.96</v>
      </c>
      <c r="E1451" t="str">
        <f>VLOOKUP(A1451,'Medical Examinations'!A1450:J3785,6,FALSE)</f>
        <v>Yes</v>
      </c>
      <c r="F1451" t="str">
        <f>VLOOKUP(A1451,'Medical Examinations'!A1450:K3785,7,FALSE)</f>
        <v>No</v>
      </c>
      <c r="G1451" t="str">
        <f>VLOOKUP(A1451,'Medical Examinations'!A1450:L3785,8,FALSE)</f>
        <v>No</v>
      </c>
      <c r="H1451">
        <f>VLOOKUP(A1451,'Medical Examinations'!A1450:M3785,9,FALSE)</f>
        <v>0</v>
      </c>
      <c r="I1451" t="str">
        <f>VLOOKUP(A1451,'Medical Examinations'!A1450:N3785,10,FALSE)</f>
        <v>No</v>
      </c>
      <c r="J1451" t="str">
        <f>VLOOKUP(A1451,'Medical Examinations'!A1450:O3785,3,FALSE)</f>
        <v>Over Weight</v>
      </c>
      <c r="K1451" t="str">
        <f>VLOOKUP(A1451,'Medical Examinations'!A1450:P3785,5,FALSE)</f>
        <v>Prediabetes</v>
      </c>
      <c r="L1451" t="str">
        <f>VLOOKUP(A1451,Table1[#All],5,FALSE)</f>
        <v>02-Nov-1985</v>
      </c>
      <c r="M1451" s="16">
        <f>VLOOKUP(A1451,Table1[#All],8,FALSE)</f>
        <v>7281.51</v>
      </c>
      <c r="N1451" t="str">
        <f>VLOOKUP(A1451,Table1[#All],9,FALSE)</f>
        <v>tier - 2</v>
      </c>
      <c r="O1451" t="str">
        <f>VLOOKUP(A1451,Table1[#All],10,FALSE)</f>
        <v>tier - 1</v>
      </c>
      <c r="P1451" t="str">
        <f>VLOOKUP(A1451,Table1[#All],12,FALSE)</f>
        <v>R1012</v>
      </c>
      <c r="Q1451">
        <f>VLOOKUP(A1451,Table1[#All],6,FALSE)</f>
        <v>37</v>
      </c>
    </row>
    <row r="1452" spans="1:17" x14ac:dyDescent="0.3">
      <c r="A1452" s="10" t="s">
        <v>919</v>
      </c>
      <c r="B1452" t="str">
        <f>VLOOKUP(A1452,'Customer Names'!A1451:E3786,5,FALSE)</f>
        <v>Horning</v>
      </c>
      <c r="C1452">
        <f>VLOOKUP(A1452,'Medical Examinations'!A1451:J3786,2,FALSE)</f>
        <v>22.44</v>
      </c>
      <c r="D1452">
        <f>VLOOKUP(A1452,'Medical Examinations'!A1451:J3786,4,FALSE)</f>
        <v>4.62</v>
      </c>
      <c r="E1452" t="str">
        <f>VLOOKUP(A1452,'Medical Examinations'!A1451:J3786,6,FALSE)</f>
        <v>Yes</v>
      </c>
      <c r="F1452" t="str">
        <f>VLOOKUP(A1452,'Medical Examinations'!A1451:K3786,7,FALSE)</f>
        <v>No</v>
      </c>
      <c r="G1452" t="str">
        <f>VLOOKUP(A1452,'Medical Examinations'!A1451:L3786,8,FALSE)</f>
        <v>No</v>
      </c>
      <c r="H1452">
        <f>VLOOKUP(A1452,'Medical Examinations'!A1451:M3786,9,FALSE)</f>
        <v>0</v>
      </c>
      <c r="I1452" t="str">
        <f>VLOOKUP(A1452,'Medical Examinations'!A1451:N3786,10,FALSE)</f>
        <v>No</v>
      </c>
      <c r="J1452" t="str">
        <f>VLOOKUP(A1452,'Medical Examinations'!A1451:O3786,3,FALSE)</f>
        <v>Normal Weight</v>
      </c>
      <c r="K1452" t="str">
        <f>VLOOKUP(A1452,'Medical Examinations'!A1451:P3786,5,FALSE)</f>
        <v>Normal</v>
      </c>
      <c r="L1452" t="str">
        <f>VLOOKUP(A1452,Table1[#All],5,FALSE)</f>
        <v>18-Dec-1976</v>
      </c>
      <c r="M1452" s="16">
        <f>VLOOKUP(A1452,Table1[#All],8,FALSE)</f>
        <v>7273.02</v>
      </c>
      <c r="N1452" t="str">
        <f>VLOOKUP(A1452,Table1[#All],9,FALSE)</f>
        <v>tier - 2</v>
      </c>
      <c r="O1452" t="str">
        <f>VLOOKUP(A1452,Table1[#All],10,FALSE)</f>
        <v>tier - 1</v>
      </c>
      <c r="P1452" t="str">
        <f>VLOOKUP(A1452,Table1[#All],12,FALSE)</f>
        <v>R1013</v>
      </c>
      <c r="Q1452">
        <f>VLOOKUP(A1452,Table1[#All],6,FALSE)</f>
        <v>46</v>
      </c>
    </row>
    <row r="1453" spans="1:17" x14ac:dyDescent="0.3">
      <c r="A1453" s="10" t="s">
        <v>918</v>
      </c>
      <c r="B1453" t="str">
        <f>VLOOKUP(A1453,'Customer Names'!A1452:E3787,5,FALSE)</f>
        <v>Goode</v>
      </c>
      <c r="C1453">
        <f>VLOOKUP(A1453,'Medical Examinations'!A1452:J3787,2,FALSE)</f>
        <v>37.049999999999997</v>
      </c>
      <c r="D1453">
        <f>VLOOKUP(A1453,'Medical Examinations'!A1452:J3787,4,FALSE)</f>
        <v>9.9600000000000009</v>
      </c>
      <c r="E1453" t="str">
        <f>VLOOKUP(A1453,'Medical Examinations'!A1452:J3787,6,FALSE)</f>
        <v>Yes</v>
      </c>
      <c r="F1453" t="str">
        <f>VLOOKUP(A1453,'Medical Examinations'!A1452:K3787,7,FALSE)</f>
        <v>No</v>
      </c>
      <c r="G1453" t="str">
        <f>VLOOKUP(A1453,'Medical Examinations'!A1452:L3787,8,FALSE)</f>
        <v>No</v>
      </c>
      <c r="H1453">
        <f>VLOOKUP(A1453,'Medical Examinations'!A1452:M3787,9,FALSE)</f>
        <v>0</v>
      </c>
      <c r="I1453" t="str">
        <f>VLOOKUP(A1453,'Medical Examinations'!A1452:N3787,10,FALSE)</f>
        <v>No</v>
      </c>
      <c r="J1453" t="str">
        <f>VLOOKUP(A1453,'Medical Examinations'!A1452:O3787,3,FALSE)</f>
        <v>Obesity</v>
      </c>
      <c r="K1453" t="str">
        <f>VLOOKUP(A1453,'Medical Examinations'!A1452:P3787,5,FALSE)</f>
        <v>Diabetes</v>
      </c>
      <c r="L1453" t="str">
        <f>VLOOKUP(A1453,Table1[#All],5,FALSE)</f>
        <v>04-Aug-1981</v>
      </c>
      <c r="M1453" s="16">
        <f>VLOOKUP(A1453,Table1[#All],8,FALSE)</f>
        <v>7265.7</v>
      </c>
      <c r="N1453" t="str">
        <f>VLOOKUP(A1453,Table1[#All],9,FALSE)</f>
        <v>tier - 3</v>
      </c>
      <c r="O1453" t="str">
        <f>VLOOKUP(A1453,Table1[#All],10,FALSE)</f>
        <v>tier - 3</v>
      </c>
      <c r="P1453" t="str">
        <f>VLOOKUP(A1453,Table1[#All],12,FALSE)</f>
        <v>R1012</v>
      </c>
      <c r="Q1453">
        <f>VLOOKUP(A1453,Table1[#All],6,FALSE)</f>
        <v>41</v>
      </c>
    </row>
    <row r="1454" spans="1:17" x14ac:dyDescent="0.3">
      <c r="A1454" s="10" t="s">
        <v>917</v>
      </c>
      <c r="B1454" t="str">
        <f>VLOOKUP(A1454,'Customer Names'!A1453:E3788,5,FALSE)</f>
        <v>Doden</v>
      </c>
      <c r="C1454">
        <f>VLOOKUP(A1454,'Medical Examinations'!A1453:J3788,2,FALSE)</f>
        <v>22.95</v>
      </c>
      <c r="D1454">
        <f>VLOOKUP(A1454,'Medical Examinations'!A1453:J3788,4,FALSE)</f>
        <v>10.53</v>
      </c>
      <c r="E1454" t="str">
        <f>VLOOKUP(A1454,'Medical Examinations'!A1453:J3788,6,FALSE)</f>
        <v>No</v>
      </c>
      <c r="F1454" t="str">
        <f>VLOOKUP(A1454,'Medical Examinations'!A1453:K3788,7,FALSE)</f>
        <v>No</v>
      </c>
      <c r="G1454" t="str">
        <f>VLOOKUP(A1454,'Medical Examinations'!A1453:L3788,8,FALSE)</f>
        <v>No</v>
      </c>
      <c r="H1454">
        <f>VLOOKUP(A1454,'Medical Examinations'!A1453:M3788,9,FALSE)</f>
        <v>2</v>
      </c>
      <c r="I1454" t="str">
        <f>VLOOKUP(A1454,'Medical Examinations'!A1453:N3788,10,FALSE)</f>
        <v>No</v>
      </c>
      <c r="J1454" t="str">
        <f>VLOOKUP(A1454,'Medical Examinations'!A1453:O3788,3,FALSE)</f>
        <v>Normal Weight</v>
      </c>
      <c r="K1454" t="str">
        <f>VLOOKUP(A1454,'Medical Examinations'!A1453:P3788,5,FALSE)</f>
        <v>Diabetes</v>
      </c>
      <c r="L1454" t="str">
        <f>VLOOKUP(A1454,Table1[#All],5,FALSE)</f>
        <v>25-Oct-1973</v>
      </c>
      <c r="M1454" s="16">
        <f>VLOOKUP(A1454,Table1[#All],8,FALSE)</f>
        <v>7265.58</v>
      </c>
      <c r="N1454" t="str">
        <f>VLOOKUP(A1454,Table1[#All],9,FALSE)</f>
        <v>tier - 2</v>
      </c>
      <c r="O1454" t="str">
        <f>VLOOKUP(A1454,Table1[#All],10,FALSE)</f>
        <v>tier - 2</v>
      </c>
      <c r="P1454" t="str">
        <f>VLOOKUP(A1454,Table1[#All],12,FALSE)</f>
        <v>R1013</v>
      </c>
      <c r="Q1454">
        <f>VLOOKUP(A1454,Table1[#All],6,FALSE)</f>
        <v>49</v>
      </c>
    </row>
    <row r="1455" spans="1:17" x14ac:dyDescent="0.3">
      <c r="A1455" s="10" t="s">
        <v>916</v>
      </c>
      <c r="B1455" t="str">
        <f>VLOOKUP(A1455,'Customer Names'!A1454:E3789,5,FALSE)</f>
        <v>Groff</v>
      </c>
      <c r="C1455">
        <f>VLOOKUP(A1455,'Medical Examinations'!A1454:J3789,2,FALSE)</f>
        <v>34.200000000000003</v>
      </c>
      <c r="D1455">
        <f>VLOOKUP(A1455,'Medical Examinations'!A1454:J3789,4,FALSE)</f>
        <v>6.69</v>
      </c>
      <c r="E1455" t="str">
        <f>VLOOKUP(A1455,'Medical Examinations'!A1454:J3789,6,FALSE)</f>
        <v>Yes</v>
      </c>
      <c r="F1455" t="str">
        <f>VLOOKUP(A1455,'Medical Examinations'!A1454:K3789,7,FALSE)</f>
        <v>No</v>
      </c>
      <c r="G1455" t="str">
        <f>VLOOKUP(A1455,'Medical Examinations'!A1454:L3789,8,FALSE)</f>
        <v>No</v>
      </c>
      <c r="H1455">
        <f>VLOOKUP(A1455,'Medical Examinations'!A1454:M3789,9,FALSE)</f>
        <v>0</v>
      </c>
      <c r="I1455" t="str">
        <f>VLOOKUP(A1455,'Medical Examinations'!A1454:N3789,10,FALSE)</f>
        <v>No</v>
      </c>
      <c r="J1455" t="str">
        <f>VLOOKUP(A1455,'Medical Examinations'!A1454:O3789,3,FALSE)</f>
        <v>Obesity</v>
      </c>
      <c r="K1455" t="str">
        <f>VLOOKUP(A1455,'Medical Examinations'!A1454:P3789,5,FALSE)</f>
        <v>Diabetes</v>
      </c>
      <c r="L1455" t="str">
        <f>VLOOKUP(A1455,Table1[#All],5,FALSE)</f>
        <v>13-Jun-1981</v>
      </c>
      <c r="M1455" s="16">
        <f>VLOOKUP(A1455,Table1[#All],8,FALSE)</f>
        <v>7261.74</v>
      </c>
      <c r="N1455" t="str">
        <f>VLOOKUP(A1455,Table1[#All],9,FALSE)</f>
        <v>tier - 3</v>
      </c>
      <c r="O1455" t="str">
        <f>VLOOKUP(A1455,Table1[#All],10,FALSE)</f>
        <v>tier - 3</v>
      </c>
      <c r="P1455" t="str">
        <f>VLOOKUP(A1455,Table1[#All],12,FALSE)</f>
        <v>R1012</v>
      </c>
      <c r="Q1455">
        <f>VLOOKUP(A1455,Table1[#All],6,FALSE)</f>
        <v>41</v>
      </c>
    </row>
    <row r="1456" spans="1:17" x14ac:dyDescent="0.3">
      <c r="A1456" s="10" t="s">
        <v>915</v>
      </c>
      <c r="B1456" t="str">
        <f>VLOOKUP(A1456,'Customer Names'!A1455:E3790,5,FALSE)</f>
        <v>Kuehler</v>
      </c>
      <c r="C1456">
        <f>VLOOKUP(A1456,'Medical Examinations'!A1455:J3790,2,FALSE)</f>
        <v>30.59</v>
      </c>
      <c r="D1456">
        <f>VLOOKUP(A1456,'Medical Examinations'!A1455:J3790,4,FALSE)</f>
        <v>9.5500000000000007</v>
      </c>
      <c r="E1456" t="str">
        <f>VLOOKUP(A1456,'Medical Examinations'!A1455:J3790,6,FALSE)</f>
        <v>Yes</v>
      </c>
      <c r="F1456" t="str">
        <f>VLOOKUP(A1456,'Medical Examinations'!A1455:K3790,7,FALSE)</f>
        <v>No</v>
      </c>
      <c r="G1456" t="str">
        <f>VLOOKUP(A1456,'Medical Examinations'!A1455:L3790,8,FALSE)</f>
        <v>No</v>
      </c>
      <c r="H1456">
        <f>VLOOKUP(A1456,'Medical Examinations'!A1455:M3790,9,FALSE)</f>
        <v>0</v>
      </c>
      <c r="I1456" t="str">
        <f>VLOOKUP(A1456,'Medical Examinations'!A1455:N3790,10,FALSE)</f>
        <v>No</v>
      </c>
      <c r="J1456" t="str">
        <f>VLOOKUP(A1456,'Medical Examinations'!A1455:O3790,3,FALSE)</f>
        <v>Obesity</v>
      </c>
      <c r="K1456" t="str">
        <f>VLOOKUP(A1456,'Medical Examinations'!A1455:P3790,5,FALSE)</f>
        <v>Diabetes</v>
      </c>
      <c r="L1456" t="str">
        <f>VLOOKUP(A1456,Table1[#All],5,FALSE)</f>
        <v>14-Aug-1981</v>
      </c>
      <c r="M1456" s="16">
        <f>VLOOKUP(A1456,Table1[#All],8,FALSE)</f>
        <v>7256.72</v>
      </c>
      <c r="N1456" t="str">
        <f>VLOOKUP(A1456,Table1[#All],9,FALSE)</f>
        <v>tier - 3</v>
      </c>
      <c r="O1456" t="str">
        <f>VLOOKUP(A1456,Table1[#All],10,FALSE)</f>
        <v>tier - 2</v>
      </c>
      <c r="P1456" t="str">
        <f>VLOOKUP(A1456,Table1[#All],12,FALSE)</f>
        <v>R1012</v>
      </c>
      <c r="Q1456">
        <f>VLOOKUP(A1456,Table1[#All],6,FALSE)</f>
        <v>41</v>
      </c>
    </row>
    <row r="1457" spans="1:17" x14ac:dyDescent="0.3">
      <c r="A1457" s="10" t="s">
        <v>914</v>
      </c>
      <c r="B1457" t="str">
        <f>VLOOKUP(A1457,'Customer Names'!A1456:E3791,5,FALSE)</f>
        <v>Daniels</v>
      </c>
      <c r="C1457">
        <f>VLOOKUP(A1457,'Medical Examinations'!A1456:J3791,2,FALSE)</f>
        <v>25.51</v>
      </c>
      <c r="D1457">
        <f>VLOOKUP(A1457,'Medical Examinations'!A1456:J3791,4,FALSE)</f>
        <v>6.05</v>
      </c>
      <c r="E1457" t="str">
        <f>VLOOKUP(A1457,'Medical Examinations'!A1456:J3791,6,FALSE)</f>
        <v>No</v>
      </c>
      <c r="F1457" t="str">
        <f>VLOOKUP(A1457,'Medical Examinations'!A1456:K3791,7,FALSE)</f>
        <v>No</v>
      </c>
      <c r="G1457" t="str">
        <f>VLOOKUP(A1457,'Medical Examinations'!A1456:L3791,8,FALSE)</f>
        <v>No</v>
      </c>
      <c r="H1457">
        <f>VLOOKUP(A1457,'Medical Examinations'!A1456:M3791,9,FALSE)</f>
        <v>0</v>
      </c>
      <c r="I1457" t="str">
        <f>VLOOKUP(A1457,'Medical Examinations'!A1456:N3791,10,FALSE)</f>
        <v>No</v>
      </c>
      <c r="J1457" t="str">
        <f>VLOOKUP(A1457,'Medical Examinations'!A1456:O3791,3,FALSE)</f>
        <v>Over Weight</v>
      </c>
      <c r="K1457" t="str">
        <f>VLOOKUP(A1457,'Medical Examinations'!A1456:P3791,5,FALSE)</f>
        <v>Prediabetes</v>
      </c>
      <c r="L1457" t="str">
        <f>VLOOKUP(A1457,Table1[#All],5,FALSE)</f>
        <v>24-Jul-1982</v>
      </c>
      <c r="M1457" s="16">
        <f>VLOOKUP(A1457,Table1[#All],8,FALSE)</f>
        <v>7248.71</v>
      </c>
      <c r="N1457" t="str">
        <f>VLOOKUP(A1457,Table1[#All],9,FALSE)</f>
        <v>tier - 2</v>
      </c>
      <c r="O1457" t="str">
        <f>VLOOKUP(A1457,Table1[#All],10,FALSE)</f>
        <v>tier - 1</v>
      </c>
      <c r="P1457" t="str">
        <f>VLOOKUP(A1457,Table1[#All],12,FALSE)</f>
        <v>R1013</v>
      </c>
      <c r="Q1457">
        <f>VLOOKUP(A1457,Table1[#All],6,FALSE)</f>
        <v>40</v>
      </c>
    </row>
    <row r="1458" spans="1:17" x14ac:dyDescent="0.3">
      <c r="A1458" s="10" t="s">
        <v>913</v>
      </c>
      <c r="B1458" t="str">
        <f>VLOOKUP(A1458,'Customer Names'!A1457:E3792,5,FALSE)</f>
        <v>Gibby</v>
      </c>
      <c r="C1458">
        <f>VLOOKUP(A1458,'Medical Examinations'!A1457:J3792,2,FALSE)</f>
        <v>29.04</v>
      </c>
      <c r="D1458">
        <f>VLOOKUP(A1458,'Medical Examinations'!A1457:J3792,4,FALSE)</f>
        <v>10.56</v>
      </c>
      <c r="E1458" t="str">
        <f>VLOOKUP(A1458,'Medical Examinations'!A1457:J3792,6,FALSE)</f>
        <v>Yes</v>
      </c>
      <c r="F1458" t="str">
        <f>VLOOKUP(A1458,'Medical Examinations'!A1457:K3792,7,FALSE)</f>
        <v>No</v>
      </c>
      <c r="G1458" t="str">
        <f>VLOOKUP(A1458,'Medical Examinations'!A1457:L3792,8,FALSE)</f>
        <v>No</v>
      </c>
      <c r="H1458">
        <f>VLOOKUP(A1458,'Medical Examinations'!A1457:M3792,9,FALSE)</f>
        <v>1</v>
      </c>
      <c r="I1458" t="str">
        <f>VLOOKUP(A1458,'Medical Examinations'!A1457:N3792,10,FALSE)</f>
        <v>No</v>
      </c>
      <c r="J1458" t="str">
        <f>VLOOKUP(A1458,'Medical Examinations'!A1457:O3792,3,FALSE)</f>
        <v>Over Weight</v>
      </c>
      <c r="K1458" t="str">
        <f>VLOOKUP(A1458,'Medical Examinations'!A1457:P3792,5,FALSE)</f>
        <v>Diabetes</v>
      </c>
      <c r="L1458" t="str">
        <f>VLOOKUP(A1458,Table1[#All],5,FALSE)</f>
        <v>02-Sep-1986</v>
      </c>
      <c r="M1458" s="16">
        <f>VLOOKUP(A1458,Table1[#All],8,FALSE)</f>
        <v>7243.81</v>
      </c>
      <c r="N1458" t="str">
        <f>VLOOKUP(A1458,Table1[#All],9,FALSE)</f>
        <v>tier - 2</v>
      </c>
      <c r="O1458" t="str">
        <f>VLOOKUP(A1458,Table1[#All],10,FALSE)</f>
        <v>tier - 3</v>
      </c>
      <c r="P1458" t="str">
        <f>VLOOKUP(A1458,Table1[#All],12,FALSE)</f>
        <v>R1013</v>
      </c>
      <c r="Q1458">
        <f>VLOOKUP(A1458,Table1[#All],6,FALSE)</f>
        <v>36</v>
      </c>
    </row>
    <row r="1459" spans="1:17" x14ac:dyDescent="0.3">
      <c r="A1459" s="10" t="s">
        <v>912</v>
      </c>
      <c r="B1459" t="str">
        <f>VLOOKUP(A1459,'Customer Names'!A1458:E3793,5,FALSE)</f>
        <v>Busa</v>
      </c>
      <c r="C1459">
        <f>VLOOKUP(A1459,'Medical Examinations'!A1458:J3793,2,FALSE)</f>
        <v>22.135000000000002</v>
      </c>
      <c r="D1459">
        <f>VLOOKUP(A1459,'Medical Examinations'!A1458:J3793,4,FALSE)</f>
        <v>10.81</v>
      </c>
      <c r="E1459" t="str">
        <f>VLOOKUP(A1459,'Medical Examinations'!A1458:J3793,6,FALSE)</f>
        <v>Yes</v>
      </c>
      <c r="F1459" t="str">
        <f>VLOOKUP(A1459,'Medical Examinations'!A1458:K3793,7,FALSE)</f>
        <v>No</v>
      </c>
      <c r="G1459" t="str">
        <f>VLOOKUP(A1459,'Medical Examinations'!A1458:L3793,8,FALSE)</f>
        <v>No</v>
      </c>
      <c r="H1459">
        <f>VLOOKUP(A1459,'Medical Examinations'!A1458:M3793,9,FALSE)</f>
        <v>1</v>
      </c>
      <c r="I1459" t="str">
        <f>VLOOKUP(A1459,'Medical Examinations'!A1458:N3793,10,FALSE)</f>
        <v>No</v>
      </c>
      <c r="J1459" t="str">
        <f>VLOOKUP(A1459,'Medical Examinations'!A1458:O3793,3,FALSE)</f>
        <v>Normal Weight</v>
      </c>
      <c r="K1459" t="str">
        <f>VLOOKUP(A1459,'Medical Examinations'!A1458:P3793,5,FALSE)</f>
        <v>Diabetes</v>
      </c>
      <c r="L1459" t="str">
        <f>VLOOKUP(A1459,Table1[#All],5,FALSE)</f>
        <v>13-Jul-1986</v>
      </c>
      <c r="M1459" s="16">
        <f>VLOOKUP(A1459,Table1[#All],8,FALSE)</f>
        <v>7228.22</v>
      </c>
      <c r="N1459" t="str">
        <f>VLOOKUP(A1459,Table1[#All],9,FALSE)</f>
        <v>tier - 2</v>
      </c>
      <c r="O1459" t="str">
        <f>VLOOKUP(A1459,Table1[#All],10,FALSE)</f>
        <v>tier - 1</v>
      </c>
      <c r="P1459" t="str">
        <f>VLOOKUP(A1459,Table1[#All],12,FALSE)</f>
        <v>R1024</v>
      </c>
      <c r="Q1459">
        <f>VLOOKUP(A1459,Table1[#All],6,FALSE)</f>
        <v>36</v>
      </c>
    </row>
    <row r="1460" spans="1:17" x14ac:dyDescent="0.3">
      <c r="A1460" s="10" t="s">
        <v>911</v>
      </c>
      <c r="B1460" t="str">
        <f>VLOOKUP(A1460,'Customer Names'!A1459:E3794,5,FALSE)</f>
        <v>Moyo</v>
      </c>
      <c r="C1460">
        <f>VLOOKUP(A1460,'Medical Examinations'!A1459:J3794,2,FALSE)</f>
        <v>21.375</v>
      </c>
      <c r="D1460">
        <f>VLOOKUP(A1460,'Medical Examinations'!A1459:J3794,4,FALSE)</f>
        <v>4.32</v>
      </c>
      <c r="E1460" t="str">
        <f>VLOOKUP(A1460,'Medical Examinations'!A1459:J3794,6,FALSE)</f>
        <v>No</v>
      </c>
      <c r="F1460" t="str">
        <f>VLOOKUP(A1460,'Medical Examinations'!A1459:K3794,7,FALSE)</f>
        <v>No</v>
      </c>
      <c r="G1460" t="str">
        <f>VLOOKUP(A1460,'Medical Examinations'!A1459:L3794,8,FALSE)</f>
        <v>No</v>
      </c>
      <c r="H1460">
        <f>VLOOKUP(A1460,'Medical Examinations'!A1459:M3794,9,FALSE)</f>
        <v>0</v>
      </c>
      <c r="I1460" t="str">
        <f>VLOOKUP(A1460,'Medical Examinations'!A1459:N3794,10,FALSE)</f>
        <v>No</v>
      </c>
      <c r="J1460" t="str">
        <f>VLOOKUP(A1460,'Medical Examinations'!A1459:O3794,3,FALSE)</f>
        <v>Normal Weight</v>
      </c>
      <c r="K1460" t="str">
        <f>VLOOKUP(A1460,'Medical Examinations'!A1459:P3794,5,FALSE)</f>
        <v>Normal</v>
      </c>
      <c r="L1460" t="str">
        <f>VLOOKUP(A1460,Table1[#All],5,FALSE)</f>
        <v>15-Sep-1977</v>
      </c>
      <c r="M1460" s="16">
        <f>VLOOKUP(A1460,Table1[#All],8,FALSE)</f>
        <v>7222.79</v>
      </c>
      <c r="N1460" t="str">
        <f>VLOOKUP(A1460,Table1[#All],9,FALSE)</f>
        <v>tier - 3</v>
      </c>
      <c r="O1460" t="str">
        <f>VLOOKUP(A1460,Table1[#All],10,FALSE)</f>
        <v>tier - 3</v>
      </c>
      <c r="P1460" t="str">
        <f>VLOOKUP(A1460,Table1[#All],12,FALSE)</f>
        <v>R1012</v>
      </c>
      <c r="Q1460">
        <f>VLOOKUP(A1460,Table1[#All],6,FALSE)</f>
        <v>45</v>
      </c>
    </row>
    <row r="1461" spans="1:17" x14ac:dyDescent="0.3">
      <c r="A1461" s="10" t="s">
        <v>910</v>
      </c>
      <c r="B1461" t="str">
        <f>VLOOKUP(A1461,'Customer Names'!A1460:E3795,5,FALSE)</f>
        <v>Horn</v>
      </c>
      <c r="C1461">
        <f>VLOOKUP(A1461,'Medical Examinations'!A1460:J3795,2,FALSE)</f>
        <v>29.19</v>
      </c>
      <c r="D1461">
        <f>VLOOKUP(A1461,'Medical Examinations'!A1460:J3795,4,FALSE)</f>
        <v>4.37</v>
      </c>
      <c r="E1461" t="str">
        <f>VLOOKUP(A1461,'Medical Examinations'!A1460:J3795,6,FALSE)</f>
        <v>No</v>
      </c>
      <c r="F1461" t="str">
        <f>VLOOKUP(A1461,'Medical Examinations'!A1460:K3795,7,FALSE)</f>
        <v>No</v>
      </c>
      <c r="G1461" t="str">
        <f>VLOOKUP(A1461,'Medical Examinations'!A1460:L3795,8,FALSE)</f>
        <v>No</v>
      </c>
      <c r="H1461">
        <f>VLOOKUP(A1461,'Medical Examinations'!A1460:M3795,9,FALSE)</f>
        <v>0</v>
      </c>
      <c r="I1461" t="str">
        <f>VLOOKUP(A1461,'Medical Examinations'!A1460:N3795,10,FALSE)</f>
        <v>No</v>
      </c>
      <c r="J1461" t="str">
        <f>VLOOKUP(A1461,'Medical Examinations'!A1460:O3795,3,FALSE)</f>
        <v>Over Weight</v>
      </c>
      <c r="K1461" t="str">
        <f>VLOOKUP(A1461,'Medical Examinations'!A1460:P3795,5,FALSE)</f>
        <v>Normal</v>
      </c>
      <c r="L1461" t="str">
        <f>VLOOKUP(A1461,Table1[#All],5,FALSE)</f>
        <v>28-Jun-1991</v>
      </c>
      <c r="M1461" s="16">
        <f>VLOOKUP(A1461,Table1[#All],8,FALSE)</f>
        <v>7220.25</v>
      </c>
      <c r="N1461" t="str">
        <f>VLOOKUP(A1461,Table1[#All],9,FALSE)</f>
        <v>tier - 2</v>
      </c>
      <c r="O1461" t="str">
        <f>VLOOKUP(A1461,Table1[#All],10,FALSE)</f>
        <v>tier - 2</v>
      </c>
      <c r="P1461" t="str">
        <f>VLOOKUP(A1461,Table1[#All],12,FALSE)</f>
        <v>R1021</v>
      </c>
      <c r="Q1461">
        <f>VLOOKUP(A1461,Table1[#All],6,FALSE)</f>
        <v>31</v>
      </c>
    </row>
    <row r="1462" spans="1:17" x14ac:dyDescent="0.3">
      <c r="A1462" s="10" t="s">
        <v>909</v>
      </c>
      <c r="B1462" t="str">
        <f>VLOOKUP(A1462,'Customer Names'!A1461:E3796,5,FALSE)</f>
        <v>Bien</v>
      </c>
      <c r="C1462">
        <f>VLOOKUP(A1462,'Medical Examinations'!A1461:J3796,2,FALSE)</f>
        <v>31.92</v>
      </c>
      <c r="D1462">
        <f>VLOOKUP(A1462,'Medical Examinations'!A1461:J3796,4,FALSE)</f>
        <v>4.8099999999999996</v>
      </c>
      <c r="E1462" t="str">
        <f>VLOOKUP(A1462,'Medical Examinations'!A1461:J3796,6,FALSE)</f>
        <v>Yes</v>
      </c>
      <c r="F1462" t="str">
        <f>VLOOKUP(A1462,'Medical Examinations'!A1461:K3796,7,FALSE)</f>
        <v>No</v>
      </c>
      <c r="G1462" t="str">
        <f>VLOOKUP(A1462,'Medical Examinations'!A1461:L3796,8,FALSE)</f>
        <v>Yes</v>
      </c>
      <c r="H1462">
        <f>VLOOKUP(A1462,'Medical Examinations'!A1461:M3796,9,FALSE)</f>
        <v>1</v>
      </c>
      <c r="I1462" t="str">
        <f>VLOOKUP(A1462,'Medical Examinations'!A1461:N3796,10,FALSE)</f>
        <v>No</v>
      </c>
      <c r="J1462" t="str">
        <f>VLOOKUP(A1462,'Medical Examinations'!A1461:O3796,3,FALSE)</f>
        <v>Obesity</v>
      </c>
      <c r="K1462" t="str">
        <f>VLOOKUP(A1462,'Medical Examinations'!A1461:P3796,5,FALSE)</f>
        <v>Normal</v>
      </c>
      <c r="L1462" t="str">
        <f>VLOOKUP(A1462,Table1[#All],5,FALSE)</f>
        <v>21-Nov-1983</v>
      </c>
      <c r="M1462" s="16">
        <f>VLOOKUP(A1462,Table1[#All],8,FALSE)</f>
        <v>7209.49</v>
      </c>
      <c r="N1462" t="str">
        <f>VLOOKUP(A1462,Table1[#All],9,FALSE)</f>
        <v>tier - 2</v>
      </c>
      <c r="O1462" t="str">
        <f>VLOOKUP(A1462,Table1[#All],10,FALSE)</f>
        <v>tier - 3</v>
      </c>
      <c r="P1462" t="str">
        <f>VLOOKUP(A1462,Table1[#All],12,FALSE)</f>
        <v>R1012</v>
      </c>
      <c r="Q1462">
        <f>VLOOKUP(A1462,Table1[#All],6,FALSE)</f>
        <v>39</v>
      </c>
    </row>
    <row r="1463" spans="1:17" x14ac:dyDescent="0.3">
      <c r="A1463" s="10" t="s">
        <v>908</v>
      </c>
      <c r="B1463" t="str">
        <f>VLOOKUP(A1463,'Customer Names'!A1462:E3797,5,FALSE)</f>
        <v>O'Connor</v>
      </c>
      <c r="C1463">
        <f>VLOOKUP(A1463,'Medical Examinations'!A1462:J3797,2,FALSE)</f>
        <v>26.315000000000001</v>
      </c>
      <c r="D1463">
        <f>VLOOKUP(A1463,'Medical Examinations'!A1462:J3797,4,FALSE)</f>
        <v>4.5599999999999996</v>
      </c>
      <c r="E1463" t="str">
        <f>VLOOKUP(A1463,'Medical Examinations'!A1462:J3797,6,FALSE)</f>
        <v>Yes</v>
      </c>
      <c r="F1463" t="str">
        <f>VLOOKUP(A1463,'Medical Examinations'!A1462:K3797,7,FALSE)</f>
        <v>No</v>
      </c>
      <c r="G1463" t="str">
        <f>VLOOKUP(A1463,'Medical Examinations'!A1462:L3797,8,FALSE)</f>
        <v>Yes</v>
      </c>
      <c r="H1463">
        <f>VLOOKUP(A1463,'Medical Examinations'!A1462:M3797,9,FALSE)</f>
        <v>1</v>
      </c>
      <c r="I1463" t="str">
        <f>VLOOKUP(A1463,'Medical Examinations'!A1462:N3797,10,FALSE)</f>
        <v>No</v>
      </c>
      <c r="J1463" t="str">
        <f>VLOOKUP(A1463,'Medical Examinations'!A1462:O3797,3,FALSE)</f>
        <v>Over Weight</v>
      </c>
      <c r="K1463" t="str">
        <f>VLOOKUP(A1463,'Medical Examinations'!A1462:P3797,5,FALSE)</f>
        <v>Normal</v>
      </c>
      <c r="L1463" t="str">
        <f>VLOOKUP(A1463,Table1[#All],5,FALSE)</f>
        <v>11-Aug-1983</v>
      </c>
      <c r="M1463" s="16">
        <f>VLOOKUP(A1463,Table1[#All],8,FALSE)</f>
        <v>7201.7</v>
      </c>
      <c r="N1463" t="str">
        <f>VLOOKUP(A1463,Table1[#All],9,FALSE)</f>
        <v>tier - 2</v>
      </c>
      <c r="O1463" t="str">
        <f>VLOOKUP(A1463,Table1[#All],10,FALSE)</f>
        <v>tier - 3</v>
      </c>
      <c r="P1463" t="str">
        <f>VLOOKUP(A1463,Table1[#All],12,FALSE)</f>
        <v>R1012</v>
      </c>
      <c r="Q1463">
        <f>VLOOKUP(A1463,Table1[#All],6,FALSE)</f>
        <v>39</v>
      </c>
    </row>
    <row r="1464" spans="1:17" x14ac:dyDescent="0.3">
      <c r="A1464" s="10" t="s">
        <v>907</v>
      </c>
      <c r="B1464" t="str">
        <f>VLOOKUP(A1464,'Customer Names'!A1463:E3798,5,FALSE)</f>
        <v>Ash</v>
      </c>
      <c r="C1464">
        <f>VLOOKUP(A1464,'Medical Examinations'!A1463:J3798,2,FALSE)</f>
        <v>35.299999999999997</v>
      </c>
      <c r="D1464">
        <f>VLOOKUP(A1464,'Medical Examinations'!A1463:J3798,4,FALSE)</f>
        <v>4.3899999999999997</v>
      </c>
      <c r="E1464" t="str">
        <f>VLOOKUP(A1464,'Medical Examinations'!A1463:J3798,6,FALSE)</f>
        <v>No</v>
      </c>
      <c r="F1464" t="str">
        <f>VLOOKUP(A1464,'Medical Examinations'!A1463:K3798,7,FALSE)</f>
        <v>No</v>
      </c>
      <c r="G1464" t="str">
        <f>VLOOKUP(A1464,'Medical Examinations'!A1463:L3798,8,FALSE)</f>
        <v>No</v>
      </c>
      <c r="H1464">
        <f>VLOOKUP(A1464,'Medical Examinations'!A1463:M3798,9,FALSE)</f>
        <v>0</v>
      </c>
      <c r="I1464" t="str">
        <f>VLOOKUP(A1464,'Medical Examinations'!A1463:N3798,10,FALSE)</f>
        <v>No</v>
      </c>
      <c r="J1464" t="str">
        <f>VLOOKUP(A1464,'Medical Examinations'!A1463:O3798,3,FALSE)</f>
        <v>Obesity</v>
      </c>
      <c r="K1464" t="str">
        <f>VLOOKUP(A1464,'Medical Examinations'!A1463:P3798,5,FALSE)</f>
        <v>Normal</v>
      </c>
      <c r="L1464" t="str">
        <f>VLOOKUP(A1464,Table1[#All],5,FALSE)</f>
        <v>14-Sep-1982</v>
      </c>
      <c r="M1464" s="16">
        <f>VLOOKUP(A1464,Table1[#All],8,FALSE)</f>
        <v>7196.87</v>
      </c>
      <c r="N1464" t="str">
        <f>VLOOKUP(A1464,Table1[#All],9,FALSE)</f>
        <v>tier - 3</v>
      </c>
      <c r="O1464" t="str">
        <f>VLOOKUP(A1464,Table1[#All],10,FALSE)</f>
        <v>tier - 2</v>
      </c>
      <c r="P1464" t="str">
        <f>VLOOKUP(A1464,Table1[#All],12,FALSE)</f>
        <v>R1011</v>
      </c>
      <c r="Q1464">
        <f>VLOOKUP(A1464,Table1[#All],6,FALSE)</f>
        <v>40</v>
      </c>
    </row>
    <row r="1465" spans="1:17" x14ac:dyDescent="0.3">
      <c r="A1465" s="10" t="s">
        <v>906</v>
      </c>
      <c r="B1465" t="str">
        <f>VLOOKUP(A1465,'Customer Names'!A1464:E3799,5,FALSE)</f>
        <v>Do Prado</v>
      </c>
      <c r="C1465">
        <f>VLOOKUP(A1465,'Medical Examinations'!A1464:J3799,2,FALSE)</f>
        <v>18.91</v>
      </c>
      <c r="D1465">
        <f>VLOOKUP(A1465,'Medical Examinations'!A1464:J3799,4,FALSE)</f>
        <v>11.44</v>
      </c>
      <c r="E1465" t="str">
        <f>VLOOKUP(A1465,'Medical Examinations'!A1464:J3799,6,FALSE)</f>
        <v>No</v>
      </c>
      <c r="F1465" t="str">
        <f>VLOOKUP(A1465,'Medical Examinations'!A1464:K3799,7,FALSE)</f>
        <v>No</v>
      </c>
      <c r="G1465" t="str">
        <f>VLOOKUP(A1465,'Medical Examinations'!A1464:L3799,8,FALSE)</f>
        <v>No</v>
      </c>
      <c r="H1465">
        <f>VLOOKUP(A1465,'Medical Examinations'!A1464:M3799,9,FALSE)</f>
        <v>0</v>
      </c>
      <c r="I1465" t="str">
        <f>VLOOKUP(A1465,'Medical Examinations'!A1464:N3799,10,FALSE)</f>
        <v>No</v>
      </c>
      <c r="J1465" t="str">
        <f>VLOOKUP(A1465,'Medical Examinations'!A1464:O3799,3,FALSE)</f>
        <v>Normal Weight</v>
      </c>
      <c r="K1465" t="str">
        <f>VLOOKUP(A1465,'Medical Examinations'!A1464:P3799,5,FALSE)</f>
        <v>Diabetes</v>
      </c>
      <c r="L1465" t="str">
        <f>VLOOKUP(A1465,Table1[#All],5,FALSE)</f>
        <v>26-Aug-1968</v>
      </c>
      <c r="M1465" s="16">
        <f>VLOOKUP(A1465,Table1[#All],8,FALSE)</f>
        <v>7179.52</v>
      </c>
      <c r="N1465" t="str">
        <f>VLOOKUP(A1465,Table1[#All],9,FALSE)</f>
        <v>tier - 3</v>
      </c>
      <c r="O1465" t="str">
        <f>VLOOKUP(A1465,Table1[#All],10,FALSE)</f>
        <v>tier - 3</v>
      </c>
      <c r="P1465" t="str">
        <f>VLOOKUP(A1465,Table1[#All],12,FALSE)</f>
        <v>R1013</v>
      </c>
      <c r="Q1465">
        <f>VLOOKUP(A1465,Table1[#All],6,FALSE)</f>
        <v>54</v>
      </c>
    </row>
    <row r="1466" spans="1:17" x14ac:dyDescent="0.3">
      <c r="A1466" s="10" t="s">
        <v>905</v>
      </c>
      <c r="B1466" t="str">
        <f>VLOOKUP(A1466,'Customer Names'!A1465:E3800,5,FALSE)</f>
        <v>Phillips</v>
      </c>
      <c r="C1466">
        <f>VLOOKUP(A1466,'Medical Examinations'!A1465:J3800,2,FALSE)</f>
        <v>22.41</v>
      </c>
      <c r="D1466">
        <f>VLOOKUP(A1466,'Medical Examinations'!A1465:J3800,4,FALSE)</f>
        <v>11.37</v>
      </c>
      <c r="E1466" t="str">
        <f>VLOOKUP(A1466,'Medical Examinations'!A1465:J3800,6,FALSE)</f>
        <v>Yes</v>
      </c>
      <c r="F1466" t="str">
        <f>VLOOKUP(A1466,'Medical Examinations'!A1465:K3800,7,FALSE)</f>
        <v>No</v>
      </c>
      <c r="G1466" t="str">
        <f>VLOOKUP(A1466,'Medical Examinations'!A1465:L3800,8,FALSE)</f>
        <v>No</v>
      </c>
      <c r="H1466">
        <f>VLOOKUP(A1466,'Medical Examinations'!A1465:M3800,9,FALSE)</f>
        <v>1</v>
      </c>
      <c r="I1466" t="str">
        <f>VLOOKUP(A1466,'Medical Examinations'!A1465:N3800,10,FALSE)</f>
        <v>No</v>
      </c>
      <c r="J1466" t="str">
        <f>VLOOKUP(A1466,'Medical Examinations'!A1465:O3800,3,FALSE)</f>
        <v>Normal Weight</v>
      </c>
      <c r="K1466" t="str">
        <f>VLOOKUP(A1466,'Medical Examinations'!A1465:P3800,5,FALSE)</f>
        <v>Diabetes</v>
      </c>
      <c r="L1466" t="str">
        <f>VLOOKUP(A1466,Table1[#All],5,FALSE)</f>
        <v>19-Jul-1975</v>
      </c>
      <c r="M1466" s="16">
        <f>VLOOKUP(A1466,Table1[#All],8,FALSE)</f>
        <v>7175.51</v>
      </c>
      <c r="N1466" t="str">
        <f>VLOOKUP(A1466,Table1[#All],9,FALSE)</f>
        <v>tier - 2</v>
      </c>
      <c r="O1466" t="str">
        <f>VLOOKUP(A1466,Table1[#All],10,FALSE)</f>
        <v>tier - 3</v>
      </c>
      <c r="P1466" t="str">
        <f>VLOOKUP(A1466,Table1[#All],12,FALSE)</f>
        <v>R1013</v>
      </c>
      <c r="Q1466">
        <f>VLOOKUP(A1466,Table1[#All],6,FALSE)</f>
        <v>47</v>
      </c>
    </row>
    <row r="1467" spans="1:17" x14ac:dyDescent="0.3">
      <c r="A1467" s="10" t="s">
        <v>904</v>
      </c>
      <c r="B1467" t="str">
        <f>VLOOKUP(A1467,'Customer Names'!A1466:E3801,5,FALSE)</f>
        <v>Kelly</v>
      </c>
      <c r="C1467">
        <f>VLOOKUP(A1467,'Medical Examinations'!A1466:J3801,2,FALSE)</f>
        <v>22.704999999999998</v>
      </c>
      <c r="D1467">
        <f>VLOOKUP(A1467,'Medical Examinations'!A1466:J3801,4,FALSE)</f>
        <v>6.14</v>
      </c>
      <c r="E1467" t="str">
        <f>VLOOKUP(A1467,'Medical Examinations'!A1466:J3801,6,FALSE)</f>
        <v>No</v>
      </c>
      <c r="F1467" t="str">
        <f>VLOOKUP(A1467,'Medical Examinations'!A1466:K3801,7,FALSE)</f>
        <v>No</v>
      </c>
      <c r="G1467" t="str">
        <f>VLOOKUP(A1467,'Medical Examinations'!A1466:L3801,8,FALSE)</f>
        <v>No</v>
      </c>
      <c r="H1467">
        <f>VLOOKUP(A1467,'Medical Examinations'!A1466:M3801,9,FALSE)</f>
        <v>0</v>
      </c>
      <c r="I1467" t="str">
        <f>VLOOKUP(A1467,'Medical Examinations'!A1466:N3801,10,FALSE)</f>
        <v>No</v>
      </c>
      <c r="J1467" t="str">
        <f>VLOOKUP(A1467,'Medical Examinations'!A1466:O3801,3,FALSE)</f>
        <v>Normal Weight</v>
      </c>
      <c r="K1467" t="str">
        <f>VLOOKUP(A1467,'Medical Examinations'!A1466:P3801,5,FALSE)</f>
        <v>Prediabetes</v>
      </c>
      <c r="L1467" t="str">
        <f>VLOOKUP(A1467,Table1[#All],5,FALSE)</f>
        <v>16-Aug-1982</v>
      </c>
      <c r="M1467" s="16">
        <f>VLOOKUP(A1467,Table1[#All],8,FALSE)</f>
        <v>7173.36</v>
      </c>
      <c r="N1467" t="str">
        <f>VLOOKUP(A1467,Table1[#All],9,FALSE)</f>
        <v>tier - 3</v>
      </c>
      <c r="O1467" t="str">
        <f>VLOOKUP(A1467,Table1[#All],10,FALSE)</f>
        <v>tier - 2</v>
      </c>
      <c r="P1467" t="str">
        <f>VLOOKUP(A1467,Table1[#All],12,FALSE)</f>
        <v>R1016</v>
      </c>
      <c r="Q1467">
        <f>VLOOKUP(A1467,Table1[#All],6,FALSE)</f>
        <v>40</v>
      </c>
    </row>
    <row r="1468" spans="1:17" x14ac:dyDescent="0.3">
      <c r="A1468" s="10" t="s">
        <v>903</v>
      </c>
      <c r="B1468" t="str">
        <f>VLOOKUP(A1468,'Customer Names'!A1467:E3802,5,FALSE)</f>
        <v>Dever</v>
      </c>
      <c r="C1468">
        <f>VLOOKUP(A1468,'Medical Examinations'!A1467:J3802,2,FALSE)</f>
        <v>37.18</v>
      </c>
      <c r="D1468">
        <f>VLOOKUP(A1468,'Medical Examinations'!A1467:J3802,4,FALSE)</f>
        <v>4.8899999999999997</v>
      </c>
      <c r="E1468" t="str">
        <f>VLOOKUP(A1468,'Medical Examinations'!A1467:J3802,6,FALSE)</f>
        <v>No</v>
      </c>
      <c r="F1468" t="str">
        <f>VLOOKUP(A1468,'Medical Examinations'!A1467:K3802,7,FALSE)</f>
        <v>No</v>
      </c>
      <c r="G1468" t="str">
        <f>VLOOKUP(A1468,'Medical Examinations'!A1467:L3802,8,FALSE)</f>
        <v>No</v>
      </c>
      <c r="H1468">
        <f>VLOOKUP(A1468,'Medical Examinations'!A1467:M3802,9,FALSE)</f>
        <v>0</v>
      </c>
      <c r="I1468" t="str">
        <f>VLOOKUP(A1468,'Medical Examinations'!A1467:N3802,10,FALSE)</f>
        <v>No</v>
      </c>
      <c r="J1468" t="str">
        <f>VLOOKUP(A1468,'Medical Examinations'!A1467:O3802,3,FALSE)</f>
        <v>Obesity</v>
      </c>
      <c r="K1468" t="str">
        <f>VLOOKUP(A1468,'Medical Examinations'!A1467:P3802,5,FALSE)</f>
        <v>Normal</v>
      </c>
      <c r="L1468" t="str">
        <f>VLOOKUP(A1468,Table1[#All],5,FALSE)</f>
        <v>30-Sep-1980</v>
      </c>
      <c r="M1468" s="16">
        <f>VLOOKUP(A1468,Table1[#All],8,FALSE)</f>
        <v>7162.01</v>
      </c>
      <c r="N1468" t="str">
        <f>VLOOKUP(A1468,Table1[#All],9,FALSE)</f>
        <v>tier - 2</v>
      </c>
      <c r="O1468" t="str">
        <f>VLOOKUP(A1468,Table1[#All],10,FALSE)</f>
        <v>tier - 3</v>
      </c>
      <c r="P1468" t="str">
        <f>VLOOKUP(A1468,Table1[#All],12,FALSE)</f>
        <v>R1013</v>
      </c>
      <c r="Q1468">
        <f>VLOOKUP(A1468,Table1[#All],6,FALSE)</f>
        <v>42</v>
      </c>
    </row>
    <row r="1469" spans="1:17" x14ac:dyDescent="0.3">
      <c r="A1469" s="10" t="s">
        <v>902</v>
      </c>
      <c r="B1469" t="str">
        <f>VLOOKUP(A1469,'Customer Names'!A1468:E3803,5,FALSE)</f>
        <v>Horvath</v>
      </c>
      <c r="C1469">
        <f>VLOOKUP(A1469,'Medical Examinations'!A1468:J3803,2,FALSE)</f>
        <v>35.97</v>
      </c>
      <c r="D1469">
        <f>VLOOKUP(A1469,'Medical Examinations'!A1468:J3803,4,FALSE)</f>
        <v>4.5999999999999996</v>
      </c>
      <c r="E1469" t="str">
        <f>VLOOKUP(A1469,'Medical Examinations'!A1468:J3803,6,FALSE)</f>
        <v>No</v>
      </c>
      <c r="F1469" t="str">
        <f>VLOOKUP(A1469,'Medical Examinations'!A1468:K3803,7,FALSE)</f>
        <v>No</v>
      </c>
      <c r="G1469" t="str">
        <f>VLOOKUP(A1469,'Medical Examinations'!A1468:L3803,8,FALSE)</f>
        <v>No</v>
      </c>
      <c r="H1469">
        <f>VLOOKUP(A1469,'Medical Examinations'!A1468:M3803,9,FALSE)</f>
        <v>0</v>
      </c>
      <c r="I1469" t="str">
        <f>VLOOKUP(A1469,'Medical Examinations'!A1468:N3803,10,FALSE)</f>
        <v>No</v>
      </c>
      <c r="J1469" t="str">
        <f>VLOOKUP(A1469,'Medical Examinations'!A1468:O3803,3,FALSE)</f>
        <v>Obesity</v>
      </c>
      <c r="K1469" t="str">
        <f>VLOOKUP(A1469,'Medical Examinations'!A1468:P3803,5,FALSE)</f>
        <v>Normal</v>
      </c>
      <c r="L1469" t="str">
        <f>VLOOKUP(A1469,Table1[#All],5,FALSE)</f>
        <v>07-Oct-1980</v>
      </c>
      <c r="M1469" s="16">
        <f>VLOOKUP(A1469,Table1[#All],8,FALSE)</f>
        <v>7160.33</v>
      </c>
      <c r="N1469" t="str">
        <f>VLOOKUP(A1469,Table1[#All],9,FALSE)</f>
        <v>tier - 2</v>
      </c>
      <c r="O1469" t="str">
        <f>VLOOKUP(A1469,Table1[#All],10,FALSE)</f>
        <v>tier - 1</v>
      </c>
      <c r="P1469" t="str">
        <f>VLOOKUP(A1469,Table1[#All],12,FALSE)</f>
        <v>R1013</v>
      </c>
      <c r="Q1469">
        <f>VLOOKUP(A1469,Table1[#All],6,FALSE)</f>
        <v>42</v>
      </c>
    </row>
    <row r="1470" spans="1:17" x14ac:dyDescent="0.3">
      <c r="A1470" s="10" t="s">
        <v>901</v>
      </c>
      <c r="B1470" t="str">
        <f>VLOOKUP(A1470,'Customer Names'!A1469:E3804,5,FALSE)</f>
        <v>Danner</v>
      </c>
      <c r="C1470">
        <f>VLOOKUP(A1470,'Medical Examinations'!A1469:J3804,2,FALSE)</f>
        <v>35.799999999999997</v>
      </c>
      <c r="D1470">
        <f>VLOOKUP(A1470,'Medical Examinations'!A1469:J3804,4,FALSE)</f>
        <v>4.42</v>
      </c>
      <c r="E1470" t="str">
        <f>VLOOKUP(A1470,'Medical Examinations'!A1469:J3804,6,FALSE)</f>
        <v>No</v>
      </c>
      <c r="F1470" t="str">
        <f>VLOOKUP(A1470,'Medical Examinations'!A1469:K3804,7,FALSE)</f>
        <v>No</v>
      </c>
      <c r="G1470" t="str">
        <f>VLOOKUP(A1470,'Medical Examinations'!A1469:L3804,8,FALSE)</f>
        <v>No</v>
      </c>
      <c r="H1470">
        <f>VLOOKUP(A1470,'Medical Examinations'!A1469:M3804,9,FALSE)</f>
        <v>0</v>
      </c>
      <c r="I1470" t="str">
        <f>VLOOKUP(A1470,'Medical Examinations'!A1469:N3804,10,FALSE)</f>
        <v>No</v>
      </c>
      <c r="J1470" t="str">
        <f>VLOOKUP(A1470,'Medical Examinations'!A1469:O3804,3,FALSE)</f>
        <v>Obesity</v>
      </c>
      <c r="K1470" t="str">
        <f>VLOOKUP(A1470,'Medical Examinations'!A1469:P3804,5,FALSE)</f>
        <v>Normal</v>
      </c>
      <c r="L1470" t="str">
        <f>VLOOKUP(A1470,Table1[#All],5,FALSE)</f>
        <v>22-Jun-1980</v>
      </c>
      <c r="M1470" s="16">
        <f>VLOOKUP(A1470,Table1[#All],8,FALSE)</f>
        <v>7160.09</v>
      </c>
      <c r="N1470" t="str">
        <f>VLOOKUP(A1470,Table1[#All],9,FALSE)</f>
        <v>tier - 2</v>
      </c>
      <c r="O1470" t="str">
        <f>VLOOKUP(A1470,Table1[#All],10,FALSE)</f>
        <v>tier - 2</v>
      </c>
      <c r="P1470" t="str">
        <f>VLOOKUP(A1470,Table1[#All],12,FALSE)</f>
        <v>R1011</v>
      </c>
      <c r="Q1470">
        <f>VLOOKUP(A1470,Table1[#All],6,FALSE)</f>
        <v>42</v>
      </c>
    </row>
    <row r="1471" spans="1:17" x14ac:dyDescent="0.3">
      <c r="A1471" s="10" t="s">
        <v>900</v>
      </c>
      <c r="B1471" t="str">
        <f>VLOOKUP(A1471,'Customer Names'!A1470:E3805,5,FALSE)</f>
        <v>Weiss</v>
      </c>
      <c r="C1471">
        <f>VLOOKUP(A1471,'Medical Examinations'!A1470:J3805,2,FALSE)</f>
        <v>28.31</v>
      </c>
      <c r="D1471">
        <f>VLOOKUP(A1471,'Medical Examinations'!A1470:J3805,4,FALSE)</f>
        <v>7.48</v>
      </c>
      <c r="E1471" t="str">
        <f>VLOOKUP(A1471,'Medical Examinations'!A1470:J3805,6,FALSE)</f>
        <v>Yes</v>
      </c>
      <c r="F1471" t="str">
        <f>VLOOKUP(A1471,'Medical Examinations'!A1470:K3805,7,FALSE)</f>
        <v>No</v>
      </c>
      <c r="G1471" t="str">
        <f>VLOOKUP(A1471,'Medical Examinations'!A1470:L3805,8,FALSE)</f>
        <v>No</v>
      </c>
      <c r="H1471">
        <f>VLOOKUP(A1471,'Medical Examinations'!A1470:M3805,9,FALSE)</f>
        <v>0</v>
      </c>
      <c r="I1471" t="str">
        <f>VLOOKUP(A1471,'Medical Examinations'!A1470:N3805,10,FALSE)</f>
        <v>No</v>
      </c>
      <c r="J1471" t="str">
        <f>VLOOKUP(A1471,'Medical Examinations'!A1470:O3805,3,FALSE)</f>
        <v>Over Weight</v>
      </c>
      <c r="K1471" t="str">
        <f>VLOOKUP(A1471,'Medical Examinations'!A1470:P3805,5,FALSE)</f>
        <v>Diabetes</v>
      </c>
      <c r="L1471" t="str">
        <f>VLOOKUP(A1471,Table1[#All],5,FALSE)</f>
        <v>17-Jul-1981</v>
      </c>
      <c r="M1471" s="16">
        <f>VLOOKUP(A1471,Table1[#All],8,FALSE)</f>
        <v>7153.55</v>
      </c>
      <c r="N1471" t="str">
        <f>VLOOKUP(A1471,Table1[#All],9,FALSE)</f>
        <v>tier - 2</v>
      </c>
      <c r="O1471" t="str">
        <f>VLOOKUP(A1471,Table1[#All],10,FALSE)</f>
        <v>tier - 1</v>
      </c>
      <c r="P1471" t="str">
        <f>VLOOKUP(A1471,Table1[#All],12,FALSE)</f>
        <v>R1012</v>
      </c>
      <c r="Q1471">
        <f>VLOOKUP(A1471,Table1[#All],6,FALSE)</f>
        <v>41</v>
      </c>
    </row>
    <row r="1472" spans="1:17" x14ac:dyDescent="0.3">
      <c r="A1472" s="10" t="s">
        <v>899</v>
      </c>
      <c r="B1472" t="str">
        <f>VLOOKUP(A1472,'Customer Names'!A1471:E3806,5,FALSE)</f>
        <v>D'Andrea</v>
      </c>
      <c r="C1472">
        <f>VLOOKUP(A1472,'Medical Examinations'!A1471:J3806,2,FALSE)</f>
        <v>38.06</v>
      </c>
      <c r="D1472">
        <f>VLOOKUP(A1472,'Medical Examinations'!A1471:J3806,4,FALSE)</f>
        <v>10.74</v>
      </c>
      <c r="E1472" t="str">
        <f>VLOOKUP(A1472,'Medical Examinations'!A1471:J3806,6,FALSE)</f>
        <v>No</v>
      </c>
      <c r="F1472" t="str">
        <f>VLOOKUP(A1472,'Medical Examinations'!A1471:K3806,7,FALSE)</f>
        <v>No</v>
      </c>
      <c r="G1472" t="str">
        <f>VLOOKUP(A1472,'Medical Examinations'!A1471:L3806,8,FALSE)</f>
        <v>No</v>
      </c>
      <c r="H1472">
        <f>VLOOKUP(A1472,'Medical Examinations'!A1471:M3806,9,FALSE)</f>
        <v>0</v>
      </c>
      <c r="I1472" t="str">
        <f>VLOOKUP(A1472,'Medical Examinations'!A1471:N3806,10,FALSE)</f>
        <v>No</v>
      </c>
      <c r="J1472" t="str">
        <f>VLOOKUP(A1472,'Medical Examinations'!A1471:O3806,3,FALSE)</f>
        <v>Obesity</v>
      </c>
      <c r="K1472" t="str">
        <f>VLOOKUP(A1472,'Medical Examinations'!A1471:P3806,5,FALSE)</f>
        <v>Diabetes</v>
      </c>
      <c r="L1472" t="str">
        <f>VLOOKUP(A1472,Table1[#All],5,FALSE)</f>
        <v>06-Sep-1978</v>
      </c>
      <c r="M1472" s="16">
        <f>VLOOKUP(A1472,Table1[#All],8,FALSE)</f>
        <v>7152.67</v>
      </c>
      <c r="N1472" t="str">
        <f>VLOOKUP(A1472,Table1[#All],9,FALSE)</f>
        <v>tier - 3</v>
      </c>
      <c r="O1472" t="str">
        <f>VLOOKUP(A1472,Table1[#All],10,FALSE)</f>
        <v>tier - 2</v>
      </c>
      <c r="P1472" t="str">
        <f>VLOOKUP(A1472,Table1[#All],12,FALSE)</f>
        <v>R1013</v>
      </c>
      <c r="Q1472">
        <f>VLOOKUP(A1472,Table1[#All],6,FALSE)</f>
        <v>44</v>
      </c>
    </row>
    <row r="1473" spans="1:17" x14ac:dyDescent="0.3">
      <c r="A1473" s="10" t="s">
        <v>898</v>
      </c>
      <c r="B1473" t="str">
        <f>VLOOKUP(A1473,'Customer Names'!A1472:E3807,5,FALSE)</f>
        <v>Olesky</v>
      </c>
      <c r="C1473">
        <f>VLOOKUP(A1473,'Medical Examinations'!A1472:J3807,2,FALSE)</f>
        <v>28</v>
      </c>
      <c r="D1473">
        <f>VLOOKUP(A1473,'Medical Examinations'!A1472:J3807,4,FALSE)</f>
        <v>5.19</v>
      </c>
      <c r="E1473" t="str">
        <f>VLOOKUP(A1473,'Medical Examinations'!A1472:J3807,6,FALSE)</f>
        <v>No</v>
      </c>
      <c r="F1473" t="str">
        <f>VLOOKUP(A1473,'Medical Examinations'!A1472:K3807,7,FALSE)</f>
        <v>No</v>
      </c>
      <c r="G1473" t="str">
        <f>VLOOKUP(A1473,'Medical Examinations'!A1472:L3807,8,FALSE)</f>
        <v>No</v>
      </c>
      <c r="H1473">
        <f>VLOOKUP(A1473,'Medical Examinations'!A1472:M3807,9,FALSE)</f>
        <v>1</v>
      </c>
      <c r="I1473" t="str">
        <f>VLOOKUP(A1473,'Medical Examinations'!A1472:N3807,10,FALSE)</f>
        <v>No</v>
      </c>
      <c r="J1473" t="str">
        <f>VLOOKUP(A1473,'Medical Examinations'!A1472:O3807,3,FALSE)</f>
        <v>Over Weight</v>
      </c>
      <c r="K1473" t="str">
        <f>VLOOKUP(A1473,'Medical Examinations'!A1472:P3807,5,FALSE)</f>
        <v>Normal</v>
      </c>
      <c r="L1473" t="str">
        <f>VLOOKUP(A1473,Table1[#All],5,FALSE)</f>
        <v>29-Jun-1984</v>
      </c>
      <c r="M1473" s="16">
        <f>VLOOKUP(A1473,Table1[#All],8,FALSE)</f>
        <v>7151.09</v>
      </c>
      <c r="N1473" t="str">
        <f>VLOOKUP(A1473,Table1[#All],9,FALSE)</f>
        <v>tier - 2</v>
      </c>
      <c r="O1473" t="str">
        <f>VLOOKUP(A1473,Table1[#All],10,FALSE)</f>
        <v>tier - 2</v>
      </c>
      <c r="P1473" t="str">
        <f>VLOOKUP(A1473,Table1[#All],12,FALSE)</f>
        <v>R1011</v>
      </c>
      <c r="Q1473">
        <f>VLOOKUP(A1473,Table1[#All],6,FALSE)</f>
        <v>38</v>
      </c>
    </row>
    <row r="1474" spans="1:17" x14ac:dyDescent="0.3">
      <c r="A1474" s="10" t="s">
        <v>897</v>
      </c>
      <c r="B1474" t="str">
        <f>VLOOKUP(A1474,'Customer Names'!A1473:E3808,5,FALSE)</f>
        <v>Whitcraft</v>
      </c>
      <c r="C1474">
        <f>VLOOKUP(A1474,'Medical Examinations'!A1473:J3808,2,FALSE)</f>
        <v>34.32</v>
      </c>
      <c r="D1474">
        <f>VLOOKUP(A1474,'Medical Examinations'!A1473:J3808,4,FALSE)</f>
        <v>9.17</v>
      </c>
      <c r="E1474" t="str">
        <f>VLOOKUP(A1474,'Medical Examinations'!A1473:J3808,6,FALSE)</f>
        <v>No</v>
      </c>
      <c r="F1474" t="str">
        <f>VLOOKUP(A1474,'Medical Examinations'!A1473:K3808,7,FALSE)</f>
        <v>No</v>
      </c>
      <c r="G1474" t="str">
        <f>VLOOKUP(A1474,'Medical Examinations'!A1473:L3808,8,FALSE)</f>
        <v>No</v>
      </c>
      <c r="H1474">
        <f>VLOOKUP(A1474,'Medical Examinations'!A1473:M3808,9,FALSE)</f>
        <v>0</v>
      </c>
      <c r="I1474" t="str">
        <f>VLOOKUP(A1474,'Medical Examinations'!A1473:N3808,10,FALSE)</f>
        <v>No</v>
      </c>
      <c r="J1474" t="str">
        <f>VLOOKUP(A1474,'Medical Examinations'!A1473:O3808,3,FALSE)</f>
        <v>Obesity</v>
      </c>
      <c r="K1474" t="str">
        <f>VLOOKUP(A1474,'Medical Examinations'!A1473:P3808,5,FALSE)</f>
        <v>Diabetes</v>
      </c>
      <c r="L1474" t="str">
        <f>VLOOKUP(A1474,Table1[#All],5,FALSE)</f>
        <v>30-Jul-1978</v>
      </c>
      <c r="M1474" s="16">
        <f>VLOOKUP(A1474,Table1[#All],8,FALSE)</f>
        <v>7147.47</v>
      </c>
      <c r="N1474" t="str">
        <f>VLOOKUP(A1474,Table1[#All],9,FALSE)</f>
        <v>tier - 2</v>
      </c>
      <c r="O1474" t="str">
        <f>VLOOKUP(A1474,Table1[#All],10,FALSE)</f>
        <v>tier - 3</v>
      </c>
      <c r="P1474" t="str">
        <f>VLOOKUP(A1474,Table1[#All],12,FALSE)</f>
        <v>R1013</v>
      </c>
      <c r="Q1474">
        <f>VLOOKUP(A1474,Table1[#All],6,FALSE)</f>
        <v>44</v>
      </c>
    </row>
    <row r="1475" spans="1:17" x14ac:dyDescent="0.3">
      <c r="A1475" s="10" t="s">
        <v>896</v>
      </c>
      <c r="B1475" t="str">
        <f>VLOOKUP(A1475,'Customer Names'!A1474:E3809,5,FALSE)</f>
        <v>Salazar</v>
      </c>
      <c r="C1475">
        <f>VLOOKUP(A1475,'Medical Examinations'!A1474:J3809,2,FALSE)</f>
        <v>22.3</v>
      </c>
      <c r="D1475">
        <f>VLOOKUP(A1475,'Medical Examinations'!A1474:J3809,4,FALSE)</f>
        <v>4.95</v>
      </c>
      <c r="E1475" t="str">
        <f>VLOOKUP(A1475,'Medical Examinations'!A1474:J3809,6,FALSE)</f>
        <v>Yes</v>
      </c>
      <c r="F1475" t="str">
        <f>VLOOKUP(A1475,'Medical Examinations'!A1474:K3809,7,FALSE)</f>
        <v>No</v>
      </c>
      <c r="G1475" t="str">
        <f>VLOOKUP(A1475,'Medical Examinations'!A1474:L3809,8,FALSE)</f>
        <v>No</v>
      </c>
      <c r="H1475">
        <f>VLOOKUP(A1475,'Medical Examinations'!A1474:M3809,9,FALSE)</f>
        <v>0</v>
      </c>
      <c r="I1475" t="str">
        <f>VLOOKUP(A1475,'Medical Examinations'!A1474:N3809,10,FALSE)</f>
        <v>No</v>
      </c>
      <c r="J1475" t="str">
        <f>VLOOKUP(A1475,'Medical Examinations'!A1474:O3809,3,FALSE)</f>
        <v>Normal Weight</v>
      </c>
      <c r="K1475" t="str">
        <f>VLOOKUP(A1475,'Medical Examinations'!A1474:P3809,5,FALSE)</f>
        <v>Normal</v>
      </c>
      <c r="L1475" t="str">
        <f>VLOOKUP(A1475,Table1[#All],5,FALSE)</f>
        <v>24-Jun-1976</v>
      </c>
      <c r="M1475" s="16">
        <f>VLOOKUP(A1475,Table1[#All],8,FALSE)</f>
        <v>7147.11</v>
      </c>
      <c r="N1475" t="str">
        <f>VLOOKUP(A1475,Table1[#All],9,FALSE)</f>
        <v>tier - 3</v>
      </c>
      <c r="O1475" t="str">
        <f>VLOOKUP(A1475,Table1[#All],10,FALSE)</f>
        <v>tier - 2</v>
      </c>
      <c r="P1475" t="str">
        <f>VLOOKUP(A1475,Table1[#All],12,FALSE)</f>
        <v>R1011</v>
      </c>
      <c r="Q1475">
        <f>VLOOKUP(A1475,Table1[#All],6,FALSE)</f>
        <v>46</v>
      </c>
    </row>
    <row r="1476" spans="1:17" x14ac:dyDescent="0.3">
      <c r="A1476" s="10" t="s">
        <v>895</v>
      </c>
      <c r="B1476" t="str">
        <f>VLOOKUP(A1476,'Customer Names'!A1475:E3810,5,FALSE)</f>
        <v>Todd</v>
      </c>
      <c r="C1476">
        <f>VLOOKUP(A1476,'Medical Examinations'!A1475:J3810,2,FALSE)</f>
        <v>27.835000000000001</v>
      </c>
      <c r="D1476">
        <f>VLOOKUP(A1476,'Medical Examinations'!A1475:J3810,4,FALSE)</f>
        <v>6.03</v>
      </c>
      <c r="E1476" t="str">
        <f>VLOOKUP(A1476,'Medical Examinations'!A1475:J3810,6,FALSE)</f>
        <v>No</v>
      </c>
      <c r="F1476" t="str">
        <f>VLOOKUP(A1476,'Medical Examinations'!A1475:K3810,7,FALSE)</f>
        <v>No</v>
      </c>
      <c r="G1476" t="str">
        <f>VLOOKUP(A1476,'Medical Examinations'!A1475:L3810,8,FALSE)</f>
        <v>No</v>
      </c>
      <c r="H1476">
        <f>VLOOKUP(A1476,'Medical Examinations'!A1475:M3810,9,FALSE)</f>
        <v>1</v>
      </c>
      <c r="I1476" t="str">
        <f>VLOOKUP(A1476,'Medical Examinations'!A1475:N3810,10,FALSE)</f>
        <v>No</v>
      </c>
      <c r="J1476" t="str">
        <f>VLOOKUP(A1476,'Medical Examinations'!A1475:O3810,3,FALSE)</f>
        <v>Over Weight</v>
      </c>
      <c r="K1476" t="str">
        <f>VLOOKUP(A1476,'Medical Examinations'!A1475:P3810,5,FALSE)</f>
        <v>Prediabetes</v>
      </c>
      <c r="L1476" t="str">
        <f>VLOOKUP(A1476,Table1[#All],5,FALSE)</f>
        <v>21-Nov-1984</v>
      </c>
      <c r="M1476" s="16">
        <f>VLOOKUP(A1476,Table1[#All],8,FALSE)</f>
        <v>7144.86</v>
      </c>
      <c r="N1476" t="str">
        <f>VLOOKUP(A1476,Table1[#All],9,FALSE)</f>
        <v>tier - 2</v>
      </c>
      <c r="O1476" t="str">
        <f>VLOOKUP(A1476,Table1[#All],10,FALSE)</f>
        <v>tier - 2</v>
      </c>
      <c r="P1476" t="str">
        <f>VLOOKUP(A1476,Table1[#All],12,FALSE)</f>
        <v>R1024</v>
      </c>
      <c r="Q1476">
        <f>VLOOKUP(A1476,Table1[#All],6,FALSE)</f>
        <v>38</v>
      </c>
    </row>
    <row r="1477" spans="1:17" x14ac:dyDescent="0.3">
      <c r="A1477" s="10" t="s">
        <v>894</v>
      </c>
      <c r="B1477" t="str">
        <f>VLOOKUP(A1477,'Customer Names'!A1476:E3811,5,FALSE)</f>
        <v>Pond</v>
      </c>
      <c r="C1477">
        <f>VLOOKUP(A1477,'Medical Examinations'!A1476:J3811,2,FALSE)</f>
        <v>39.229999999999997</v>
      </c>
      <c r="D1477">
        <f>VLOOKUP(A1477,'Medical Examinations'!A1476:J3811,4,FALSE)</f>
        <v>5.36</v>
      </c>
      <c r="E1477" t="str">
        <f>VLOOKUP(A1477,'Medical Examinations'!A1476:J3811,6,FALSE)</f>
        <v>No</v>
      </c>
      <c r="F1477" t="str">
        <f>VLOOKUP(A1477,'Medical Examinations'!A1476:K3811,7,FALSE)</f>
        <v>No</v>
      </c>
      <c r="G1477" t="str">
        <f>VLOOKUP(A1477,'Medical Examinations'!A1476:L3811,8,FALSE)</f>
        <v>No</v>
      </c>
      <c r="H1477">
        <f>VLOOKUP(A1477,'Medical Examinations'!A1476:M3811,9,FALSE)</f>
        <v>0</v>
      </c>
      <c r="I1477" t="str">
        <f>VLOOKUP(A1477,'Medical Examinations'!A1476:N3811,10,FALSE)</f>
        <v>No</v>
      </c>
      <c r="J1477" t="str">
        <f>VLOOKUP(A1477,'Medical Examinations'!A1476:O3811,3,FALSE)</f>
        <v>Obesity</v>
      </c>
      <c r="K1477" t="str">
        <f>VLOOKUP(A1477,'Medical Examinations'!A1476:P3811,5,FALSE)</f>
        <v>Normal</v>
      </c>
      <c r="L1477" t="str">
        <f>VLOOKUP(A1477,Table1[#All],5,FALSE)</f>
        <v>08-Aug-1999</v>
      </c>
      <c r="M1477" s="16">
        <f>VLOOKUP(A1477,Table1[#All],8,FALSE)</f>
        <v>7144.4</v>
      </c>
      <c r="N1477" t="str">
        <f>VLOOKUP(A1477,Table1[#All],9,FALSE)</f>
        <v>tier - 2</v>
      </c>
      <c r="O1477" t="str">
        <f>VLOOKUP(A1477,Table1[#All],10,FALSE)</f>
        <v>tier - 1</v>
      </c>
      <c r="P1477" t="str">
        <f>VLOOKUP(A1477,Table1[#All],12,FALSE)</f>
        <v>R1022</v>
      </c>
      <c r="Q1477">
        <f>VLOOKUP(A1477,Table1[#All],6,FALSE)</f>
        <v>23</v>
      </c>
    </row>
    <row r="1478" spans="1:17" x14ac:dyDescent="0.3">
      <c r="A1478" s="10" t="s">
        <v>893</v>
      </c>
      <c r="B1478" t="str">
        <f>VLOOKUP(A1478,'Customer Names'!A1477:E3812,5,FALSE)</f>
        <v>Egan</v>
      </c>
      <c r="C1478">
        <f>VLOOKUP(A1478,'Medical Examinations'!A1477:J3812,2,FALSE)</f>
        <v>19.95</v>
      </c>
      <c r="D1478">
        <f>VLOOKUP(A1478,'Medical Examinations'!A1477:J3812,4,FALSE)</f>
        <v>6.11</v>
      </c>
      <c r="E1478" t="str">
        <f>VLOOKUP(A1478,'Medical Examinations'!A1477:J3812,6,FALSE)</f>
        <v>No</v>
      </c>
      <c r="F1478" t="str">
        <f>VLOOKUP(A1478,'Medical Examinations'!A1477:K3812,7,FALSE)</f>
        <v>No</v>
      </c>
      <c r="G1478" t="str">
        <f>VLOOKUP(A1478,'Medical Examinations'!A1477:L3812,8,FALSE)</f>
        <v>No</v>
      </c>
      <c r="H1478">
        <f>VLOOKUP(A1478,'Medical Examinations'!A1477:M3812,9,FALSE)</f>
        <v>1</v>
      </c>
      <c r="I1478" t="str">
        <f>VLOOKUP(A1478,'Medical Examinations'!A1477:N3812,10,FALSE)</f>
        <v>No</v>
      </c>
      <c r="J1478" t="str">
        <f>VLOOKUP(A1478,'Medical Examinations'!A1477:O3812,3,FALSE)</f>
        <v>Normal Weight</v>
      </c>
      <c r="K1478" t="str">
        <f>VLOOKUP(A1478,'Medical Examinations'!A1477:P3812,5,FALSE)</f>
        <v>Prediabetes</v>
      </c>
      <c r="L1478" t="str">
        <f>VLOOKUP(A1478,Table1[#All],5,FALSE)</f>
        <v>07-Jul-1984</v>
      </c>
      <c r="M1478" s="16">
        <f>VLOOKUP(A1478,Table1[#All],8,FALSE)</f>
        <v>7133.9</v>
      </c>
      <c r="N1478" t="str">
        <f>VLOOKUP(A1478,Table1[#All],9,FALSE)</f>
        <v>tier - 2</v>
      </c>
      <c r="O1478" t="str">
        <f>VLOOKUP(A1478,Table1[#All],10,FALSE)</f>
        <v>tier - 1</v>
      </c>
      <c r="P1478" t="str">
        <f>VLOOKUP(A1478,Table1[#All],12,FALSE)</f>
        <v>R1024</v>
      </c>
      <c r="Q1478">
        <f>VLOOKUP(A1478,Table1[#All],6,FALSE)</f>
        <v>38</v>
      </c>
    </row>
    <row r="1479" spans="1:17" x14ac:dyDescent="0.3">
      <c r="A1479" s="10" t="s">
        <v>892</v>
      </c>
      <c r="B1479" t="str">
        <f>VLOOKUP(A1479,'Customer Names'!A1478:E3813,5,FALSE)</f>
        <v>Bersani</v>
      </c>
      <c r="C1479">
        <f>VLOOKUP(A1479,'Medical Examinations'!A1478:J3813,2,FALSE)</f>
        <v>34.64</v>
      </c>
      <c r="D1479">
        <f>VLOOKUP(A1479,'Medical Examinations'!A1478:J3813,4,FALSE)</f>
        <v>4.88</v>
      </c>
      <c r="E1479" t="str">
        <f>VLOOKUP(A1479,'Medical Examinations'!A1478:J3813,6,FALSE)</f>
        <v>No</v>
      </c>
      <c r="F1479" t="str">
        <f>VLOOKUP(A1479,'Medical Examinations'!A1478:K3813,7,FALSE)</f>
        <v>No</v>
      </c>
      <c r="G1479" t="str">
        <f>VLOOKUP(A1479,'Medical Examinations'!A1478:L3813,8,FALSE)</f>
        <v>Yes</v>
      </c>
      <c r="H1479">
        <f>VLOOKUP(A1479,'Medical Examinations'!A1478:M3813,9,FALSE)</f>
        <v>1</v>
      </c>
      <c r="I1479" t="str">
        <f>VLOOKUP(A1479,'Medical Examinations'!A1478:N3813,10,FALSE)</f>
        <v>No</v>
      </c>
      <c r="J1479" t="str">
        <f>VLOOKUP(A1479,'Medical Examinations'!A1478:O3813,3,FALSE)</f>
        <v>Obesity</v>
      </c>
      <c r="K1479" t="str">
        <f>VLOOKUP(A1479,'Medical Examinations'!A1478:P3813,5,FALSE)</f>
        <v>Normal</v>
      </c>
      <c r="L1479" t="str">
        <f>VLOOKUP(A1479,Table1[#All],5,FALSE)</f>
        <v>01-Aug-1993</v>
      </c>
      <c r="M1479" s="16">
        <f>VLOOKUP(A1479,Table1[#All],8,FALSE)</f>
        <v>7128.64</v>
      </c>
      <c r="N1479" t="str">
        <f>VLOOKUP(A1479,Table1[#All],9,FALSE)</f>
        <v>tier - 2</v>
      </c>
      <c r="O1479" t="str">
        <f>VLOOKUP(A1479,Table1[#All],10,FALSE)</f>
        <v>tier - 2</v>
      </c>
      <c r="P1479" t="str">
        <f>VLOOKUP(A1479,Table1[#All],12,FALSE)</f>
        <v>R1021</v>
      </c>
      <c r="Q1479">
        <f>VLOOKUP(A1479,Table1[#All],6,FALSE)</f>
        <v>29</v>
      </c>
    </row>
    <row r="1480" spans="1:17" x14ac:dyDescent="0.3">
      <c r="A1480" s="10" t="s">
        <v>891</v>
      </c>
      <c r="B1480" t="str">
        <f>VLOOKUP(A1480,'Customer Names'!A1479:E3814,5,FALSE)</f>
        <v>Creech</v>
      </c>
      <c r="C1480">
        <f>VLOOKUP(A1480,'Medical Examinations'!A1479:J3814,2,FALSE)</f>
        <v>18.75</v>
      </c>
      <c r="D1480">
        <f>VLOOKUP(A1480,'Medical Examinations'!A1479:J3814,4,FALSE)</f>
        <v>6.72</v>
      </c>
      <c r="E1480" t="str">
        <f>VLOOKUP(A1480,'Medical Examinations'!A1479:J3814,6,FALSE)</f>
        <v>No</v>
      </c>
      <c r="F1480" t="str">
        <f>VLOOKUP(A1480,'Medical Examinations'!A1479:K3814,7,FALSE)</f>
        <v>No</v>
      </c>
      <c r="G1480" t="str">
        <f>VLOOKUP(A1480,'Medical Examinations'!A1479:L3814,8,FALSE)</f>
        <v>No</v>
      </c>
      <c r="H1480">
        <f>VLOOKUP(A1480,'Medical Examinations'!A1479:M3814,9,FALSE)</f>
        <v>0</v>
      </c>
      <c r="I1480" t="str">
        <f>VLOOKUP(A1480,'Medical Examinations'!A1479:N3814,10,FALSE)</f>
        <v>No</v>
      </c>
      <c r="J1480" t="str">
        <f>VLOOKUP(A1480,'Medical Examinations'!A1479:O3814,3,FALSE)</f>
        <v>Normal Weight</v>
      </c>
      <c r="K1480" t="str">
        <f>VLOOKUP(A1480,'Medical Examinations'!A1479:P3814,5,FALSE)</f>
        <v>Diabetes</v>
      </c>
      <c r="L1480" t="str">
        <f>VLOOKUP(A1480,Table1[#All],5,FALSE)</f>
        <v>29-Jun-1968</v>
      </c>
      <c r="M1480" s="16">
        <f>VLOOKUP(A1480,Table1[#All],8,FALSE)</f>
        <v>7125.25</v>
      </c>
      <c r="N1480" t="str">
        <f>VLOOKUP(A1480,Table1[#All],9,FALSE)</f>
        <v>tier - 3</v>
      </c>
      <c r="O1480" t="str">
        <f>VLOOKUP(A1480,Table1[#All],10,FALSE)</f>
        <v>tier - 2</v>
      </c>
      <c r="P1480" t="str">
        <f>VLOOKUP(A1480,Table1[#All],12,FALSE)</f>
        <v>R1013</v>
      </c>
      <c r="Q1480">
        <f>VLOOKUP(A1480,Table1[#All],6,FALSE)</f>
        <v>54</v>
      </c>
    </row>
    <row r="1481" spans="1:17" x14ac:dyDescent="0.3">
      <c r="A1481" s="10" t="s">
        <v>890</v>
      </c>
      <c r="B1481" t="str">
        <f>VLOOKUP(A1481,'Customer Names'!A1480:E3815,5,FALSE)</f>
        <v>Sudres</v>
      </c>
      <c r="C1481">
        <f>VLOOKUP(A1481,'Medical Examinations'!A1480:J3815,2,FALSE)</f>
        <v>26.48</v>
      </c>
      <c r="D1481">
        <f>VLOOKUP(A1481,'Medical Examinations'!A1480:J3815,4,FALSE)</f>
        <v>4.2</v>
      </c>
      <c r="E1481" t="str">
        <f>VLOOKUP(A1481,'Medical Examinations'!A1480:J3815,6,FALSE)</f>
        <v>No</v>
      </c>
      <c r="F1481" t="str">
        <f>VLOOKUP(A1481,'Medical Examinations'!A1480:K3815,7,FALSE)</f>
        <v>No</v>
      </c>
      <c r="G1481" t="str">
        <f>VLOOKUP(A1481,'Medical Examinations'!A1480:L3815,8,FALSE)</f>
        <v>No</v>
      </c>
      <c r="H1481">
        <f>VLOOKUP(A1481,'Medical Examinations'!A1480:M3815,9,FALSE)</f>
        <v>1</v>
      </c>
      <c r="I1481" t="str">
        <f>VLOOKUP(A1481,'Medical Examinations'!A1480:N3815,10,FALSE)</f>
        <v>No</v>
      </c>
      <c r="J1481" t="str">
        <f>VLOOKUP(A1481,'Medical Examinations'!A1480:O3815,3,FALSE)</f>
        <v>Over Weight</v>
      </c>
      <c r="K1481" t="str">
        <f>VLOOKUP(A1481,'Medical Examinations'!A1480:P3815,5,FALSE)</f>
        <v>Normal</v>
      </c>
      <c r="L1481" t="str">
        <f>VLOOKUP(A1481,Table1[#All],5,FALSE)</f>
        <v>11-Aug-1987</v>
      </c>
      <c r="M1481" s="16">
        <f>VLOOKUP(A1481,Table1[#All],8,FALSE)</f>
        <v>7106.81</v>
      </c>
      <c r="N1481" t="str">
        <f>VLOOKUP(A1481,Table1[#All],9,FALSE)</f>
        <v>tier - 2</v>
      </c>
      <c r="O1481" t="str">
        <f>VLOOKUP(A1481,Table1[#All],10,FALSE)</f>
        <v>tier - 1</v>
      </c>
      <c r="P1481" t="str">
        <f>VLOOKUP(A1481,Table1[#All],12,FALSE)</f>
        <v>R1012</v>
      </c>
      <c r="Q1481">
        <f>VLOOKUP(A1481,Table1[#All],6,FALSE)</f>
        <v>35</v>
      </c>
    </row>
    <row r="1482" spans="1:17" x14ac:dyDescent="0.3">
      <c r="A1482" s="10" t="s">
        <v>889</v>
      </c>
      <c r="B1482" t="str">
        <f>VLOOKUP(A1482,'Customer Names'!A1481:E3816,5,FALSE)</f>
        <v>Couture</v>
      </c>
      <c r="C1482">
        <f>VLOOKUP(A1482,'Medical Examinations'!A1481:J3816,2,FALSE)</f>
        <v>34.83</v>
      </c>
      <c r="D1482">
        <f>VLOOKUP(A1482,'Medical Examinations'!A1481:J3816,4,FALSE)</f>
        <v>5.79</v>
      </c>
      <c r="E1482" t="str">
        <f>VLOOKUP(A1482,'Medical Examinations'!A1481:J3816,6,FALSE)</f>
        <v>No</v>
      </c>
      <c r="F1482" t="str">
        <f>VLOOKUP(A1482,'Medical Examinations'!A1481:K3816,7,FALSE)</f>
        <v>No</v>
      </c>
      <c r="G1482" t="str">
        <f>VLOOKUP(A1482,'Medical Examinations'!A1481:L3816,8,FALSE)</f>
        <v>No</v>
      </c>
      <c r="H1482">
        <f>VLOOKUP(A1482,'Medical Examinations'!A1481:M3816,9,FALSE)</f>
        <v>1</v>
      </c>
      <c r="I1482" t="str">
        <f>VLOOKUP(A1482,'Medical Examinations'!A1481:N3816,10,FALSE)</f>
        <v>No</v>
      </c>
      <c r="J1482" t="str">
        <f>VLOOKUP(A1482,'Medical Examinations'!A1481:O3816,3,FALSE)</f>
        <v>Obesity</v>
      </c>
      <c r="K1482" t="str">
        <f>VLOOKUP(A1482,'Medical Examinations'!A1481:P3816,5,FALSE)</f>
        <v>Prediabetes</v>
      </c>
      <c r="L1482" t="str">
        <f>VLOOKUP(A1482,Table1[#All],5,FALSE)</f>
        <v>18-Jun-1992</v>
      </c>
      <c r="M1482" s="16">
        <f>VLOOKUP(A1482,Table1[#All],8,FALSE)</f>
        <v>7096.98</v>
      </c>
      <c r="N1482" t="str">
        <f>VLOOKUP(A1482,Table1[#All],9,FALSE)</f>
        <v>tier - 2</v>
      </c>
      <c r="O1482" t="str">
        <f>VLOOKUP(A1482,Table1[#All],10,FALSE)</f>
        <v>tier - 2</v>
      </c>
      <c r="P1482" t="str">
        <f>VLOOKUP(A1482,Table1[#All],12,FALSE)</f>
        <v>R1012</v>
      </c>
      <c r="Q1482">
        <f>VLOOKUP(A1482,Table1[#All],6,FALSE)</f>
        <v>30</v>
      </c>
    </row>
    <row r="1483" spans="1:17" x14ac:dyDescent="0.3">
      <c r="A1483" s="10" t="s">
        <v>888</v>
      </c>
      <c r="B1483" t="str">
        <f>VLOOKUP(A1483,'Customer Names'!A1482:E3817,5,FALSE)</f>
        <v>Willard</v>
      </c>
      <c r="C1483">
        <f>VLOOKUP(A1483,'Medical Examinations'!A1482:J3817,2,FALSE)</f>
        <v>25.46</v>
      </c>
      <c r="D1483">
        <f>VLOOKUP(A1483,'Medical Examinations'!A1482:J3817,4,FALSE)</f>
        <v>4.29</v>
      </c>
      <c r="E1483" t="str">
        <f>VLOOKUP(A1483,'Medical Examinations'!A1482:J3817,6,FALSE)</f>
        <v>No</v>
      </c>
      <c r="F1483" t="str">
        <f>VLOOKUP(A1483,'Medical Examinations'!A1482:K3817,7,FALSE)</f>
        <v>No</v>
      </c>
      <c r="G1483" t="str">
        <f>VLOOKUP(A1483,'Medical Examinations'!A1482:L3817,8,FALSE)</f>
        <v>No</v>
      </c>
      <c r="H1483">
        <f>VLOOKUP(A1483,'Medical Examinations'!A1482:M3817,9,FALSE)</f>
        <v>0</v>
      </c>
      <c r="I1483" t="str">
        <f>VLOOKUP(A1483,'Medical Examinations'!A1482:N3817,10,FALSE)</f>
        <v>No</v>
      </c>
      <c r="J1483" t="str">
        <f>VLOOKUP(A1483,'Medical Examinations'!A1482:O3817,3,FALSE)</f>
        <v>Over Weight</v>
      </c>
      <c r="K1483" t="str">
        <f>VLOOKUP(A1483,'Medical Examinations'!A1482:P3817,5,FALSE)</f>
        <v>Normal</v>
      </c>
      <c r="L1483" t="str">
        <f>VLOOKUP(A1483,Table1[#All],5,FALSE)</f>
        <v>06-Oct-1982</v>
      </c>
      <c r="M1483" s="16">
        <f>VLOOKUP(A1483,Table1[#All],8,FALSE)</f>
        <v>7077.19</v>
      </c>
      <c r="N1483" t="str">
        <f>VLOOKUP(A1483,Table1[#All],9,FALSE)</f>
        <v>tier - 2</v>
      </c>
      <c r="O1483" t="str">
        <f>VLOOKUP(A1483,Table1[#All],10,FALSE)</f>
        <v>tier - 3</v>
      </c>
      <c r="P1483" t="str">
        <f>VLOOKUP(A1483,Table1[#All],12,FALSE)</f>
        <v>R1024</v>
      </c>
      <c r="Q1483">
        <f>VLOOKUP(A1483,Table1[#All],6,FALSE)</f>
        <v>40</v>
      </c>
    </row>
    <row r="1484" spans="1:17" x14ac:dyDescent="0.3">
      <c r="A1484" s="10" t="s">
        <v>887</v>
      </c>
      <c r="B1484" t="str">
        <f>VLOOKUP(A1484,'Customer Names'!A1483:E3818,5,FALSE)</f>
        <v>Patronick</v>
      </c>
      <c r="C1484">
        <f>VLOOKUP(A1484,'Medical Examinations'!A1483:J3818,2,FALSE)</f>
        <v>23.31</v>
      </c>
      <c r="D1484">
        <f>VLOOKUP(A1484,'Medical Examinations'!A1483:J3818,4,FALSE)</f>
        <v>8.27</v>
      </c>
      <c r="E1484" t="str">
        <f>VLOOKUP(A1484,'Medical Examinations'!A1483:J3818,6,FALSE)</f>
        <v>No</v>
      </c>
      <c r="F1484" t="str">
        <f>VLOOKUP(A1484,'Medical Examinations'!A1483:K3818,7,FALSE)</f>
        <v>No</v>
      </c>
      <c r="G1484" t="str">
        <f>VLOOKUP(A1484,'Medical Examinations'!A1483:L3818,8,FALSE)</f>
        <v>No</v>
      </c>
      <c r="H1484">
        <f>VLOOKUP(A1484,'Medical Examinations'!A1483:M3818,9,FALSE)</f>
        <v>0</v>
      </c>
      <c r="I1484" t="str">
        <f>VLOOKUP(A1484,'Medical Examinations'!A1483:N3818,10,FALSE)</f>
        <v>No</v>
      </c>
      <c r="J1484" t="str">
        <f>VLOOKUP(A1484,'Medical Examinations'!A1483:O3818,3,FALSE)</f>
        <v>Normal Weight</v>
      </c>
      <c r="K1484" t="str">
        <f>VLOOKUP(A1484,'Medical Examinations'!A1483:P3818,5,FALSE)</f>
        <v>Diabetes</v>
      </c>
      <c r="L1484" t="str">
        <f>VLOOKUP(A1484,Table1[#All],5,FALSE)</f>
        <v>24-Jun-1978</v>
      </c>
      <c r="M1484" s="16">
        <f>VLOOKUP(A1484,Table1[#All],8,FALSE)</f>
        <v>7054.41</v>
      </c>
      <c r="N1484" t="str">
        <f>VLOOKUP(A1484,Table1[#All],9,FALSE)</f>
        <v>tier - 2</v>
      </c>
      <c r="O1484" t="str">
        <f>VLOOKUP(A1484,Table1[#All],10,FALSE)</f>
        <v>tier - 2</v>
      </c>
      <c r="P1484" t="str">
        <f>VLOOKUP(A1484,Table1[#All],12,FALSE)</f>
        <v>R1013</v>
      </c>
      <c r="Q1484">
        <f>VLOOKUP(A1484,Table1[#All],6,FALSE)</f>
        <v>44</v>
      </c>
    </row>
    <row r="1485" spans="1:17" x14ac:dyDescent="0.3">
      <c r="A1485" s="10" t="s">
        <v>886</v>
      </c>
      <c r="B1485" t="str">
        <f>VLOOKUP(A1485,'Customer Names'!A1484:E3819,5,FALSE)</f>
        <v>Depasquale</v>
      </c>
      <c r="C1485">
        <f>VLOOKUP(A1485,'Medical Examinations'!A1484:J3819,2,FALSE)</f>
        <v>29</v>
      </c>
      <c r="D1485">
        <f>VLOOKUP(A1485,'Medical Examinations'!A1484:J3819,4,FALSE)</f>
        <v>4.5599999999999996</v>
      </c>
      <c r="E1485" t="str">
        <f>VLOOKUP(A1485,'Medical Examinations'!A1484:J3819,6,FALSE)</f>
        <v>No</v>
      </c>
      <c r="F1485" t="str">
        <f>VLOOKUP(A1485,'Medical Examinations'!A1484:K3819,7,FALSE)</f>
        <v>No</v>
      </c>
      <c r="G1485" t="str">
        <f>VLOOKUP(A1485,'Medical Examinations'!A1484:L3819,8,FALSE)</f>
        <v>No</v>
      </c>
      <c r="H1485">
        <f>VLOOKUP(A1485,'Medical Examinations'!A1484:M3819,9,FALSE)</f>
        <v>0</v>
      </c>
      <c r="I1485" t="str">
        <f>VLOOKUP(A1485,'Medical Examinations'!A1484:N3819,10,FALSE)</f>
        <v>No</v>
      </c>
      <c r="J1485" t="str">
        <f>VLOOKUP(A1485,'Medical Examinations'!A1484:O3819,3,FALSE)</f>
        <v>Over Weight</v>
      </c>
      <c r="K1485" t="str">
        <f>VLOOKUP(A1485,'Medical Examinations'!A1484:P3819,5,FALSE)</f>
        <v>Normal</v>
      </c>
      <c r="L1485" t="str">
        <f>VLOOKUP(A1485,Table1[#All],5,FALSE)</f>
        <v>28-Jun-1980</v>
      </c>
      <c r="M1485" s="16">
        <f>VLOOKUP(A1485,Table1[#All],8,FALSE)</f>
        <v>7050.64</v>
      </c>
      <c r="N1485" t="str">
        <f>VLOOKUP(A1485,Table1[#All],9,FALSE)</f>
        <v>tier - 2</v>
      </c>
      <c r="O1485" t="str">
        <f>VLOOKUP(A1485,Table1[#All],10,FALSE)</f>
        <v>tier - 3</v>
      </c>
      <c r="P1485" t="str">
        <f>VLOOKUP(A1485,Table1[#All],12,FALSE)</f>
        <v>R1011</v>
      </c>
      <c r="Q1485">
        <f>VLOOKUP(A1485,Table1[#All],6,FALSE)</f>
        <v>42</v>
      </c>
    </row>
    <row r="1486" spans="1:17" x14ac:dyDescent="0.3">
      <c r="A1486" s="10" t="s">
        <v>885</v>
      </c>
      <c r="B1486" t="str">
        <f>VLOOKUP(A1486,'Customer Names'!A1485:E3820,5,FALSE)</f>
        <v>Lavergne</v>
      </c>
      <c r="C1486">
        <f>VLOOKUP(A1486,'Medical Examinations'!A1485:J3820,2,FALSE)</f>
        <v>32.869999999999997</v>
      </c>
      <c r="D1486">
        <f>VLOOKUP(A1486,'Medical Examinations'!A1485:J3820,4,FALSE)</f>
        <v>5.33</v>
      </c>
      <c r="E1486" t="str">
        <f>VLOOKUP(A1486,'Medical Examinations'!A1485:J3820,6,FALSE)</f>
        <v>No</v>
      </c>
      <c r="F1486" t="str">
        <f>VLOOKUP(A1486,'Medical Examinations'!A1485:K3820,7,FALSE)</f>
        <v>No</v>
      </c>
      <c r="G1486" t="str">
        <f>VLOOKUP(A1486,'Medical Examinations'!A1485:L3820,8,FALSE)</f>
        <v>No</v>
      </c>
      <c r="H1486">
        <f>VLOOKUP(A1486,'Medical Examinations'!A1485:M3820,9,FALSE)</f>
        <v>0</v>
      </c>
      <c r="I1486" t="str">
        <f>VLOOKUP(A1486,'Medical Examinations'!A1485:N3820,10,FALSE)</f>
        <v>No</v>
      </c>
      <c r="J1486" t="str">
        <f>VLOOKUP(A1486,'Medical Examinations'!A1485:O3820,3,FALSE)</f>
        <v>Obesity</v>
      </c>
      <c r="K1486" t="str">
        <f>VLOOKUP(A1486,'Medical Examinations'!A1485:P3820,5,FALSE)</f>
        <v>Normal</v>
      </c>
      <c r="L1486" t="str">
        <f>VLOOKUP(A1486,Table1[#All],5,FALSE)</f>
        <v>21-Jul-1980</v>
      </c>
      <c r="M1486" s="16">
        <f>VLOOKUP(A1486,Table1[#All],8,FALSE)</f>
        <v>7050.02</v>
      </c>
      <c r="N1486" t="str">
        <f>VLOOKUP(A1486,Table1[#All],9,FALSE)</f>
        <v>tier - 2</v>
      </c>
      <c r="O1486" t="str">
        <f>VLOOKUP(A1486,Table1[#All],10,FALSE)</f>
        <v>tier - 1</v>
      </c>
      <c r="P1486" t="str">
        <f>VLOOKUP(A1486,Table1[#All],12,FALSE)</f>
        <v>R1024</v>
      </c>
      <c r="Q1486">
        <f>VLOOKUP(A1486,Table1[#All],6,FALSE)</f>
        <v>42</v>
      </c>
    </row>
    <row r="1487" spans="1:17" x14ac:dyDescent="0.3">
      <c r="A1487" s="10" t="s">
        <v>884</v>
      </c>
      <c r="B1487" t="str">
        <f>VLOOKUP(A1487,'Customer Names'!A1486:E3821,5,FALSE)</f>
        <v>Kawakami</v>
      </c>
      <c r="C1487">
        <f>VLOOKUP(A1487,'Medical Examinations'!A1486:J3821,2,FALSE)</f>
        <v>26.18</v>
      </c>
      <c r="D1487">
        <f>VLOOKUP(A1487,'Medical Examinations'!A1486:J3821,4,FALSE)</f>
        <v>5.63</v>
      </c>
      <c r="E1487" t="str">
        <f>VLOOKUP(A1487,'Medical Examinations'!A1486:J3821,6,FALSE)</f>
        <v>No</v>
      </c>
      <c r="F1487" t="str">
        <f>VLOOKUP(A1487,'Medical Examinations'!A1486:K3821,7,FALSE)</f>
        <v>No</v>
      </c>
      <c r="G1487" t="str">
        <f>VLOOKUP(A1487,'Medical Examinations'!A1486:L3821,8,FALSE)</f>
        <v>No</v>
      </c>
      <c r="H1487">
        <f>VLOOKUP(A1487,'Medical Examinations'!A1486:M3821,9,FALSE)</f>
        <v>0</v>
      </c>
      <c r="I1487" t="str">
        <f>VLOOKUP(A1487,'Medical Examinations'!A1486:N3821,10,FALSE)</f>
        <v>No</v>
      </c>
      <c r="J1487" t="str">
        <f>VLOOKUP(A1487,'Medical Examinations'!A1486:O3821,3,FALSE)</f>
        <v>Over Weight</v>
      </c>
      <c r="K1487" t="str">
        <f>VLOOKUP(A1487,'Medical Examinations'!A1486:P3821,5,FALSE)</f>
        <v>Normal</v>
      </c>
      <c r="L1487" t="str">
        <f>VLOOKUP(A1487,Table1[#All],5,FALSE)</f>
        <v>22-Oct-1980</v>
      </c>
      <c r="M1487" s="16">
        <f>VLOOKUP(A1487,Table1[#All],8,FALSE)</f>
        <v>7046.72</v>
      </c>
      <c r="N1487" t="str">
        <f>VLOOKUP(A1487,Table1[#All],9,FALSE)</f>
        <v>tier - 2</v>
      </c>
      <c r="O1487" t="str">
        <f>VLOOKUP(A1487,Table1[#All],10,FALSE)</f>
        <v>tier - 3</v>
      </c>
      <c r="P1487" t="str">
        <f>VLOOKUP(A1487,Table1[#All],12,FALSE)</f>
        <v>R1013</v>
      </c>
      <c r="Q1487">
        <f>VLOOKUP(A1487,Table1[#All],6,FALSE)</f>
        <v>42</v>
      </c>
    </row>
    <row r="1488" spans="1:17" x14ac:dyDescent="0.3">
      <c r="A1488" s="10" t="s">
        <v>883</v>
      </c>
      <c r="B1488" t="str">
        <f>VLOOKUP(A1488,'Customer Names'!A1487:E3822,5,FALSE)</f>
        <v>Gonsalves</v>
      </c>
      <c r="C1488">
        <f>VLOOKUP(A1488,'Medical Examinations'!A1487:J3822,2,FALSE)</f>
        <v>25.3</v>
      </c>
      <c r="D1488">
        <f>VLOOKUP(A1488,'Medical Examinations'!A1487:J3822,4,FALSE)</f>
        <v>5.12</v>
      </c>
      <c r="E1488" t="str">
        <f>VLOOKUP(A1488,'Medical Examinations'!A1487:J3822,6,FALSE)</f>
        <v>No</v>
      </c>
      <c r="F1488" t="str">
        <f>VLOOKUP(A1488,'Medical Examinations'!A1487:K3822,7,FALSE)</f>
        <v>No</v>
      </c>
      <c r="G1488" t="str">
        <f>VLOOKUP(A1488,'Medical Examinations'!A1487:L3822,8,FALSE)</f>
        <v>No</v>
      </c>
      <c r="H1488">
        <f>VLOOKUP(A1488,'Medical Examinations'!A1487:M3822,9,FALSE)</f>
        <v>0</v>
      </c>
      <c r="I1488" t="str">
        <f>VLOOKUP(A1488,'Medical Examinations'!A1487:N3822,10,FALSE)</f>
        <v>No</v>
      </c>
      <c r="J1488" t="str">
        <f>VLOOKUP(A1488,'Medical Examinations'!A1487:O3822,3,FALSE)</f>
        <v>Over Weight</v>
      </c>
      <c r="K1488" t="str">
        <f>VLOOKUP(A1488,'Medical Examinations'!A1487:P3822,5,FALSE)</f>
        <v>Normal</v>
      </c>
      <c r="L1488" t="str">
        <f>VLOOKUP(A1488,Table1[#All],5,FALSE)</f>
        <v>26-Jul-1980</v>
      </c>
      <c r="M1488" s="16">
        <f>VLOOKUP(A1488,Table1[#All],8,FALSE)</f>
        <v>7045.5</v>
      </c>
      <c r="N1488" t="str">
        <f>VLOOKUP(A1488,Table1[#All],9,FALSE)</f>
        <v>tier - 2</v>
      </c>
      <c r="O1488" t="str">
        <f>VLOOKUP(A1488,Table1[#All],10,FALSE)</f>
        <v>tier - 1</v>
      </c>
      <c r="P1488" t="str">
        <f>VLOOKUP(A1488,Table1[#All],12,FALSE)</f>
        <v>R1011</v>
      </c>
      <c r="Q1488">
        <f>VLOOKUP(A1488,Table1[#All],6,FALSE)</f>
        <v>42</v>
      </c>
    </row>
    <row r="1489" spans="1:17" x14ac:dyDescent="0.3">
      <c r="A1489" s="10" t="s">
        <v>882</v>
      </c>
      <c r="B1489" t="str">
        <f>VLOOKUP(A1489,'Customer Names'!A1488:E3823,5,FALSE)</f>
        <v>Peck</v>
      </c>
      <c r="C1489">
        <f>VLOOKUP(A1489,'Medical Examinations'!A1488:J3823,2,FALSE)</f>
        <v>36.94</v>
      </c>
      <c r="D1489">
        <f>VLOOKUP(A1489,'Medical Examinations'!A1488:J3823,4,FALSE)</f>
        <v>5.15</v>
      </c>
      <c r="E1489" t="str">
        <f>VLOOKUP(A1489,'Medical Examinations'!A1488:J3823,6,FALSE)</f>
        <v>Yes</v>
      </c>
      <c r="F1489" t="str">
        <f>VLOOKUP(A1489,'Medical Examinations'!A1488:K3823,7,FALSE)</f>
        <v>No</v>
      </c>
      <c r="G1489" t="str">
        <f>VLOOKUP(A1489,'Medical Examinations'!A1488:L3823,8,FALSE)</f>
        <v>No</v>
      </c>
      <c r="H1489">
        <f>VLOOKUP(A1489,'Medical Examinations'!A1488:M3823,9,FALSE)</f>
        <v>1</v>
      </c>
      <c r="I1489" t="str">
        <f>VLOOKUP(A1489,'Medical Examinations'!A1488:N3823,10,FALSE)</f>
        <v>No</v>
      </c>
      <c r="J1489" t="str">
        <f>VLOOKUP(A1489,'Medical Examinations'!A1488:O3823,3,FALSE)</f>
        <v>Obesity</v>
      </c>
      <c r="K1489" t="str">
        <f>VLOOKUP(A1489,'Medical Examinations'!A1488:P3823,5,FALSE)</f>
        <v>Normal</v>
      </c>
      <c r="L1489" t="str">
        <f>VLOOKUP(A1489,Table1[#All],5,FALSE)</f>
        <v>29-Oct-1995</v>
      </c>
      <c r="M1489" s="16">
        <f>VLOOKUP(A1489,Table1[#All],8,FALSE)</f>
        <v>7042.11</v>
      </c>
      <c r="N1489" t="str">
        <f>VLOOKUP(A1489,Table1[#All],9,FALSE)</f>
        <v>tier - 2</v>
      </c>
      <c r="O1489" t="str">
        <f>VLOOKUP(A1489,Table1[#All],10,FALSE)</f>
        <v>tier - 3</v>
      </c>
      <c r="P1489" t="str">
        <f>VLOOKUP(A1489,Table1[#All],12,FALSE)</f>
        <v>R1012</v>
      </c>
      <c r="Q1489">
        <f>VLOOKUP(A1489,Table1[#All],6,FALSE)</f>
        <v>27</v>
      </c>
    </row>
    <row r="1490" spans="1:17" x14ac:dyDescent="0.3">
      <c r="A1490" s="10" t="s">
        <v>881</v>
      </c>
      <c r="B1490" t="str">
        <f>VLOOKUP(A1490,'Customer Names'!A1489:E3824,5,FALSE)</f>
        <v>Aure</v>
      </c>
      <c r="C1490">
        <f>VLOOKUP(A1490,'Medical Examinations'!A1489:J3824,2,FALSE)</f>
        <v>22.86</v>
      </c>
      <c r="D1490">
        <f>VLOOKUP(A1490,'Medical Examinations'!A1489:J3824,4,FALSE)</f>
        <v>7.5</v>
      </c>
      <c r="E1490" t="str">
        <f>VLOOKUP(A1490,'Medical Examinations'!A1489:J3824,6,FALSE)</f>
        <v>No</v>
      </c>
      <c r="F1490" t="str">
        <f>VLOOKUP(A1490,'Medical Examinations'!A1489:K3824,7,FALSE)</f>
        <v>No</v>
      </c>
      <c r="G1490" t="str">
        <f>VLOOKUP(A1490,'Medical Examinations'!A1489:L3824,8,FALSE)</f>
        <v>No</v>
      </c>
      <c r="H1490">
        <f>VLOOKUP(A1490,'Medical Examinations'!A1489:M3824,9,FALSE)</f>
        <v>0</v>
      </c>
      <c r="I1490" t="str">
        <f>VLOOKUP(A1490,'Medical Examinations'!A1489:N3824,10,FALSE)</f>
        <v>No</v>
      </c>
      <c r="J1490" t="str">
        <f>VLOOKUP(A1490,'Medical Examinations'!A1489:O3824,3,FALSE)</f>
        <v>Normal Weight</v>
      </c>
      <c r="K1490" t="str">
        <f>VLOOKUP(A1490,'Medical Examinations'!A1489:P3824,5,FALSE)</f>
        <v>Diabetes</v>
      </c>
      <c r="L1490" t="str">
        <f>VLOOKUP(A1490,Table1[#All],5,FALSE)</f>
        <v>02-Jun-1978</v>
      </c>
      <c r="M1490" s="16">
        <f>VLOOKUP(A1490,Table1[#All],8,FALSE)</f>
        <v>7033.08</v>
      </c>
      <c r="N1490" t="str">
        <f>VLOOKUP(A1490,Table1[#All],9,FALSE)</f>
        <v>tier - 2</v>
      </c>
      <c r="O1490" t="str">
        <f>VLOOKUP(A1490,Table1[#All],10,FALSE)</f>
        <v>tier - 2</v>
      </c>
      <c r="P1490" t="str">
        <f>VLOOKUP(A1490,Table1[#All],12,FALSE)</f>
        <v>R1013</v>
      </c>
      <c r="Q1490">
        <f>VLOOKUP(A1490,Table1[#All],6,FALSE)</f>
        <v>45</v>
      </c>
    </row>
    <row r="1491" spans="1:17" x14ac:dyDescent="0.3">
      <c r="A1491" s="10" t="s">
        <v>880</v>
      </c>
      <c r="B1491" t="str">
        <f>VLOOKUP(A1491,'Customer Names'!A1490:E3825,5,FALSE)</f>
        <v>Mattingly</v>
      </c>
      <c r="C1491">
        <f>VLOOKUP(A1491,'Medical Examinations'!A1490:J3825,2,FALSE)</f>
        <v>18.760000000000002</v>
      </c>
      <c r="D1491">
        <f>VLOOKUP(A1491,'Medical Examinations'!A1490:J3825,4,FALSE)</f>
        <v>4.88</v>
      </c>
      <c r="E1491" t="str">
        <f>VLOOKUP(A1491,'Medical Examinations'!A1490:J3825,6,FALSE)</f>
        <v>Yes</v>
      </c>
      <c r="F1491" t="str">
        <f>VLOOKUP(A1491,'Medical Examinations'!A1490:K3825,7,FALSE)</f>
        <v>No</v>
      </c>
      <c r="G1491" t="str">
        <f>VLOOKUP(A1491,'Medical Examinations'!A1490:L3825,8,FALSE)</f>
        <v>Yes</v>
      </c>
      <c r="H1491">
        <f>VLOOKUP(A1491,'Medical Examinations'!A1490:M3825,9,FALSE)</f>
        <v>1</v>
      </c>
      <c r="I1491" t="str">
        <f>VLOOKUP(A1491,'Medical Examinations'!A1490:N3825,10,FALSE)</f>
        <v>No</v>
      </c>
      <c r="J1491" t="str">
        <f>VLOOKUP(A1491,'Medical Examinations'!A1490:O3825,3,FALSE)</f>
        <v>Normal Weight</v>
      </c>
      <c r="K1491" t="str">
        <f>VLOOKUP(A1491,'Medical Examinations'!A1490:P3825,5,FALSE)</f>
        <v>Normal</v>
      </c>
      <c r="L1491" t="str">
        <f>VLOOKUP(A1491,Table1[#All],5,FALSE)</f>
        <v>06-Jul-1969</v>
      </c>
      <c r="M1491" s="16">
        <f>VLOOKUP(A1491,Table1[#All],8,FALSE)</f>
        <v>7003.1</v>
      </c>
      <c r="N1491" t="str">
        <f>VLOOKUP(A1491,Table1[#All],9,FALSE)</f>
        <v>tier - 2</v>
      </c>
      <c r="O1491" t="str">
        <f>VLOOKUP(A1491,Table1[#All],10,FALSE)</f>
        <v>tier - 3</v>
      </c>
      <c r="P1491" t="str">
        <f>VLOOKUP(A1491,Table1[#All],12,FALSE)</f>
        <v>R1013</v>
      </c>
      <c r="Q1491">
        <f>VLOOKUP(A1491,Table1[#All],6,FALSE)</f>
        <v>53</v>
      </c>
    </row>
    <row r="1492" spans="1:17" x14ac:dyDescent="0.3">
      <c r="A1492" s="10" t="s">
        <v>879</v>
      </c>
      <c r="B1492" t="str">
        <f>VLOOKUP(A1492,'Customer Names'!A1491:E3826,5,FALSE)</f>
        <v>Stelpflug</v>
      </c>
      <c r="C1492">
        <f>VLOOKUP(A1492,'Medical Examinations'!A1491:J3826,2,FALSE)</f>
        <v>24.36</v>
      </c>
      <c r="D1492">
        <f>VLOOKUP(A1492,'Medical Examinations'!A1491:J3826,4,FALSE)</f>
        <v>5.57</v>
      </c>
      <c r="E1492" t="str">
        <f>VLOOKUP(A1492,'Medical Examinations'!A1491:J3826,6,FALSE)</f>
        <v>No</v>
      </c>
      <c r="F1492" t="str">
        <f>VLOOKUP(A1492,'Medical Examinations'!A1491:K3826,7,FALSE)</f>
        <v>No</v>
      </c>
      <c r="G1492" t="str">
        <f>VLOOKUP(A1492,'Medical Examinations'!A1491:L3826,8,FALSE)</f>
        <v>No</v>
      </c>
      <c r="H1492">
        <f>VLOOKUP(A1492,'Medical Examinations'!A1491:M3826,9,FALSE)</f>
        <v>0</v>
      </c>
      <c r="I1492" t="str">
        <f>VLOOKUP(A1492,'Medical Examinations'!A1491:N3826,10,FALSE)</f>
        <v>No</v>
      </c>
      <c r="J1492" t="str">
        <f>VLOOKUP(A1492,'Medical Examinations'!A1491:O3826,3,FALSE)</f>
        <v>Normal Weight</v>
      </c>
      <c r="K1492" t="str">
        <f>VLOOKUP(A1492,'Medical Examinations'!A1491:P3826,5,FALSE)</f>
        <v>Normal</v>
      </c>
      <c r="L1492" t="str">
        <f>VLOOKUP(A1492,Table1[#All],5,FALSE)</f>
        <v>01-Sep-1982</v>
      </c>
      <c r="M1492" s="16">
        <f>VLOOKUP(A1492,Table1[#All],8,FALSE)</f>
        <v>6989.95</v>
      </c>
      <c r="N1492" t="str">
        <f>VLOOKUP(A1492,Table1[#All],9,FALSE)</f>
        <v>tier - 2</v>
      </c>
      <c r="O1492" t="str">
        <f>VLOOKUP(A1492,Table1[#All],10,FALSE)</f>
        <v>tier - 1</v>
      </c>
      <c r="P1492" t="str">
        <f>VLOOKUP(A1492,Table1[#All],12,FALSE)</f>
        <v>R1013</v>
      </c>
      <c r="Q1492">
        <f>VLOOKUP(A1492,Table1[#All],6,FALSE)</f>
        <v>40</v>
      </c>
    </row>
    <row r="1493" spans="1:17" x14ac:dyDescent="0.3">
      <c r="A1493" s="10" t="s">
        <v>878</v>
      </c>
      <c r="B1493" t="str">
        <f>VLOOKUP(A1493,'Customer Names'!A1492:E3827,5,FALSE)</f>
        <v>Sanchez Antognini</v>
      </c>
      <c r="C1493">
        <f>VLOOKUP(A1493,'Medical Examinations'!A1492:J3827,2,FALSE)</f>
        <v>32.299999999999997</v>
      </c>
      <c r="D1493">
        <f>VLOOKUP(A1493,'Medical Examinations'!A1492:J3827,4,FALSE)</f>
        <v>5.31</v>
      </c>
      <c r="E1493" t="str">
        <f>VLOOKUP(A1493,'Medical Examinations'!A1492:J3827,6,FALSE)</f>
        <v>No</v>
      </c>
      <c r="F1493" t="str">
        <f>VLOOKUP(A1493,'Medical Examinations'!A1492:K3827,7,FALSE)</f>
        <v>No</v>
      </c>
      <c r="G1493" t="str">
        <f>VLOOKUP(A1493,'Medical Examinations'!A1492:L3827,8,FALSE)</f>
        <v>No</v>
      </c>
      <c r="H1493">
        <f>VLOOKUP(A1493,'Medical Examinations'!A1492:M3827,9,FALSE)</f>
        <v>0</v>
      </c>
      <c r="I1493" t="str">
        <f>VLOOKUP(A1493,'Medical Examinations'!A1492:N3827,10,FALSE)</f>
        <v>No</v>
      </c>
      <c r="J1493" t="str">
        <f>VLOOKUP(A1493,'Medical Examinations'!A1492:O3827,3,FALSE)</f>
        <v>Obesity</v>
      </c>
      <c r="K1493" t="str">
        <f>VLOOKUP(A1493,'Medical Examinations'!A1492:P3827,5,FALSE)</f>
        <v>Normal</v>
      </c>
      <c r="L1493" t="str">
        <f>VLOOKUP(A1493,Table1[#All],5,FALSE)</f>
        <v>18-Oct-1982</v>
      </c>
      <c r="M1493" s="16">
        <f>VLOOKUP(A1493,Table1[#All],8,FALSE)</f>
        <v>6986.7</v>
      </c>
      <c r="N1493" t="str">
        <f>VLOOKUP(A1493,Table1[#All],9,FALSE)</f>
        <v>tier - 3</v>
      </c>
      <c r="O1493" t="str">
        <f>VLOOKUP(A1493,Table1[#All],10,FALSE)</f>
        <v>tier - 1</v>
      </c>
      <c r="P1493" t="str">
        <f>VLOOKUP(A1493,Table1[#All],12,FALSE)</f>
        <v>R1012</v>
      </c>
      <c r="Q1493">
        <f>VLOOKUP(A1493,Table1[#All],6,FALSE)</f>
        <v>40</v>
      </c>
    </row>
    <row r="1494" spans="1:17" x14ac:dyDescent="0.3">
      <c r="A1494" s="10" t="s">
        <v>877</v>
      </c>
      <c r="B1494" t="str">
        <f>VLOOKUP(A1494,'Customer Names'!A1493:E3828,5,FALSE)</f>
        <v>Condon</v>
      </c>
      <c r="C1494">
        <f>VLOOKUP(A1494,'Medical Examinations'!A1493:J3828,2,FALSE)</f>
        <v>22.704999999999998</v>
      </c>
      <c r="D1494">
        <f>VLOOKUP(A1494,'Medical Examinations'!A1493:J3828,4,FALSE)</f>
        <v>4.57</v>
      </c>
      <c r="E1494" t="str">
        <f>VLOOKUP(A1494,'Medical Examinations'!A1493:J3828,6,FALSE)</f>
        <v>Yes</v>
      </c>
      <c r="F1494" t="str">
        <f>VLOOKUP(A1494,'Medical Examinations'!A1493:K3828,7,FALSE)</f>
        <v>No</v>
      </c>
      <c r="G1494" t="str">
        <f>VLOOKUP(A1494,'Medical Examinations'!A1493:L3828,8,FALSE)</f>
        <v>No</v>
      </c>
      <c r="H1494">
        <f>VLOOKUP(A1494,'Medical Examinations'!A1493:M3828,9,FALSE)</f>
        <v>0</v>
      </c>
      <c r="I1494" t="str">
        <f>VLOOKUP(A1494,'Medical Examinations'!A1493:N3828,10,FALSE)</f>
        <v>No</v>
      </c>
      <c r="J1494" t="str">
        <f>VLOOKUP(A1494,'Medical Examinations'!A1493:O3828,3,FALSE)</f>
        <v>Normal Weight</v>
      </c>
      <c r="K1494" t="str">
        <f>VLOOKUP(A1494,'Medical Examinations'!A1493:P3828,5,FALSE)</f>
        <v>Normal</v>
      </c>
      <c r="L1494" t="str">
        <f>VLOOKUP(A1494,Table1[#All],5,FALSE)</f>
        <v>10-Dec-1985</v>
      </c>
      <c r="M1494" s="16">
        <f>VLOOKUP(A1494,Table1[#All],8,FALSE)</f>
        <v>6985.51</v>
      </c>
      <c r="N1494" t="str">
        <f>VLOOKUP(A1494,Table1[#All],9,FALSE)</f>
        <v>tier - 2</v>
      </c>
      <c r="O1494" t="str">
        <f>VLOOKUP(A1494,Table1[#All],10,FALSE)</f>
        <v>tier - 2</v>
      </c>
      <c r="P1494" t="str">
        <f>VLOOKUP(A1494,Table1[#All],12,FALSE)</f>
        <v>R1019</v>
      </c>
      <c r="Q1494">
        <f>VLOOKUP(A1494,Table1[#All],6,FALSE)</f>
        <v>37</v>
      </c>
    </row>
    <row r="1495" spans="1:17" x14ac:dyDescent="0.3">
      <c r="A1495" s="10" t="s">
        <v>876</v>
      </c>
      <c r="B1495" t="str">
        <f>VLOOKUP(A1495,'Customer Names'!A1494:E3829,5,FALSE)</f>
        <v>Magato</v>
      </c>
      <c r="C1495">
        <f>VLOOKUP(A1495,'Medical Examinations'!A1494:J3829,2,FALSE)</f>
        <v>21.79</v>
      </c>
      <c r="D1495">
        <f>VLOOKUP(A1495,'Medical Examinations'!A1494:J3829,4,FALSE)</f>
        <v>8.6999999999999993</v>
      </c>
      <c r="E1495" t="str">
        <f>VLOOKUP(A1495,'Medical Examinations'!A1494:J3829,6,FALSE)</f>
        <v>Yes</v>
      </c>
      <c r="F1495" t="str">
        <f>VLOOKUP(A1495,'Medical Examinations'!A1494:K3829,7,FALSE)</f>
        <v>No</v>
      </c>
      <c r="G1495" t="str">
        <f>VLOOKUP(A1495,'Medical Examinations'!A1494:L3829,8,FALSE)</f>
        <v>No</v>
      </c>
      <c r="H1495">
        <f>VLOOKUP(A1495,'Medical Examinations'!A1494:M3829,9,FALSE)</f>
        <v>1</v>
      </c>
      <c r="I1495" t="str">
        <f>VLOOKUP(A1495,'Medical Examinations'!A1494:N3829,10,FALSE)</f>
        <v>No</v>
      </c>
      <c r="J1495" t="str">
        <f>VLOOKUP(A1495,'Medical Examinations'!A1494:O3829,3,FALSE)</f>
        <v>Normal Weight</v>
      </c>
      <c r="K1495" t="str">
        <f>VLOOKUP(A1495,'Medical Examinations'!A1494:P3829,5,FALSE)</f>
        <v>Diabetes</v>
      </c>
      <c r="L1495" t="str">
        <f>VLOOKUP(A1495,Table1[#All],5,FALSE)</f>
        <v>03-Jun-1975</v>
      </c>
      <c r="M1495" s="16">
        <f>VLOOKUP(A1495,Table1[#All],8,FALSE)</f>
        <v>6965.21</v>
      </c>
      <c r="N1495" t="str">
        <f>VLOOKUP(A1495,Table1[#All],9,FALSE)</f>
        <v>tier - 2</v>
      </c>
      <c r="O1495" t="str">
        <f>VLOOKUP(A1495,Table1[#All],10,FALSE)</f>
        <v>tier - 3</v>
      </c>
      <c r="P1495" t="str">
        <f>VLOOKUP(A1495,Table1[#All],12,FALSE)</f>
        <v>R1013</v>
      </c>
      <c r="Q1495">
        <f>VLOOKUP(A1495,Table1[#All],6,FALSE)</f>
        <v>48</v>
      </c>
    </row>
    <row r="1496" spans="1:17" x14ac:dyDescent="0.3">
      <c r="A1496" s="10" t="s">
        <v>875</v>
      </c>
      <c r="B1496" t="str">
        <f>VLOOKUP(A1496,'Customer Names'!A1495:E3830,5,FALSE)</f>
        <v>Dombrowski</v>
      </c>
      <c r="C1496">
        <f>VLOOKUP(A1496,'Medical Examinations'!A1495:J3830,2,FALSE)</f>
        <v>24.52</v>
      </c>
      <c r="D1496">
        <f>VLOOKUP(A1496,'Medical Examinations'!A1495:J3830,4,FALSE)</f>
        <v>4.76</v>
      </c>
      <c r="E1496" t="str">
        <f>VLOOKUP(A1496,'Medical Examinations'!A1495:J3830,6,FALSE)</f>
        <v>No</v>
      </c>
      <c r="F1496" t="str">
        <f>VLOOKUP(A1496,'Medical Examinations'!A1495:K3830,7,FALSE)</f>
        <v>No</v>
      </c>
      <c r="G1496" t="str">
        <f>VLOOKUP(A1496,'Medical Examinations'!A1495:L3830,8,FALSE)</f>
        <v>No</v>
      </c>
      <c r="H1496">
        <f>VLOOKUP(A1496,'Medical Examinations'!A1495:M3830,9,FALSE)</f>
        <v>0</v>
      </c>
      <c r="I1496" t="str">
        <f>VLOOKUP(A1496,'Medical Examinations'!A1495:N3830,10,FALSE)</f>
        <v>No</v>
      </c>
      <c r="J1496" t="str">
        <f>VLOOKUP(A1496,'Medical Examinations'!A1495:O3830,3,FALSE)</f>
        <v>Normal Weight</v>
      </c>
      <c r="K1496" t="str">
        <f>VLOOKUP(A1496,'Medical Examinations'!A1495:P3830,5,FALSE)</f>
        <v>Normal</v>
      </c>
      <c r="L1496" t="str">
        <f>VLOOKUP(A1496,Table1[#All],5,FALSE)</f>
        <v>18-Aug-1980</v>
      </c>
      <c r="M1496" s="16">
        <f>VLOOKUP(A1496,Table1[#All],8,FALSE)</f>
        <v>6951.12</v>
      </c>
      <c r="N1496" t="str">
        <f>VLOOKUP(A1496,Table1[#All],9,FALSE)</f>
        <v>tier - 2</v>
      </c>
      <c r="O1496" t="str">
        <f>VLOOKUP(A1496,Table1[#All],10,FALSE)</f>
        <v>tier - 2</v>
      </c>
      <c r="P1496" t="str">
        <f>VLOOKUP(A1496,Table1[#All],12,FALSE)</f>
        <v>R1013</v>
      </c>
      <c r="Q1496">
        <f>VLOOKUP(A1496,Table1[#All],6,FALSE)</f>
        <v>42</v>
      </c>
    </row>
    <row r="1497" spans="1:17" x14ac:dyDescent="0.3">
      <c r="A1497" s="10" t="s">
        <v>874</v>
      </c>
      <c r="B1497" t="str">
        <f>VLOOKUP(A1497,'Customer Names'!A1496:E3831,5,FALSE)</f>
        <v>Ohara</v>
      </c>
      <c r="C1497">
        <f>VLOOKUP(A1497,'Medical Examinations'!A1496:J3831,2,FALSE)</f>
        <v>39.520000000000003</v>
      </c>
      <c r="D1497">
        <f>VLOOKUP(A1497,'Medical Examinations'!A1496:J3831,4,FALSE)</f>
        <v>11.81</v>
      </c>
      <c r="E1497" t="str">
        <f>VLOOKUP(A1497,'Medical Examinations'!A1496:J3831,6,FALSE)</f>
        <v>No</v>
      </c>
      <c r="F1497" t="str">
        <f>VLOOKUP(A1497,'Medical Examinations'!A1496:K3831,7,FALSE)</f>
        <v>No</v>
      </c>
      <c r="G1497" t="str">
        <f>VLOOKUP(A1497,'Medical Examinations'!A1496:L3831,8,FALSE)</f>
        <v>No</v>
      </c>
      <c r="H1497">
        <f>VLOOKUP(A1497,'Medical Examinations'!A1496:M3831,9,FALSE)</f>
        <v>0</v>
      </c>
      <c r="I1497" t="str">
        <f>VLOOKUP(A1497,'Medical Examinations'!A1496:N3831,10,FALSE)</f>
        <v>No</v>
      </c>
      <c r="J1497" t="str">
        <f>VLOOKUP(A1497,'Medical Examinations'!A1496:O3831,3,FALSE)</f>
        <v>Obesity</v>
      </c>
      <c r="K1497" t="str">
        <f>VLOOKUP(A1497,'Medical Examinations'!A1496:P3831,5,FALSE)</f>
        <v>Diabetes</v>
      </c>
      <c r="L1497" t="str">
        <f>VLOOKUP(A1497,Table1[#All],5,FALSE)</f>
        <v>15-Dec-1978</v>
      </c>
      <c r="M1497" s="16">
        <f>VLOOKUP(A1497,Table1[#All],8,FALSE)</f>
        <v>6948.7</v>
      </c>
      <c r="N1497" t="str">
        <f>VLOOKUP(A1497,Table1[#All],9,FALSE)</f>
        <v>tier - 1</v>
      </c>
      <c r="O1497" t="str">
        <f>VLOOKUP(A1497,Table1[#All],10,FALSE)</f>
        <v>tier - 2</v>
      </c>
      <c r="P1497" t="str">
        <f>VLOOKUP(A1497,Table1[#All],12,FALSE)</f>
        <v>R1012</v>
      </c>
      <c r="Q1497">
        <f>VLOOKUP(A1497,Table1[#All],6,FALSE)</f>
        <v>44</v>
      </c>
    </row>
    <row r="1498" spans="1:17" x14ac:dyDescent="0.3">
      <c r="A1498" s="10" t="s">
        <v>873</v>
      </c>
      <c r="B1498" t="str">
        <f>VLOOKUP(A1498,'Customer Names'!A1497:E3832,5,FALSE)</f>
        <v>Cifuentes Fetiva</v>
      </c>
      <c r="C1498">
        <f>VLOOKUP(A1498,'Medical Examinations'!A1497:J3832,2,FALSE)</f>
        <v>24.49</v>
      </c>
      <c r="D1498">
        <f>VLOOKUP(A1498,'Medical Examinations'!A1497:J3832,4,FALSE)</f>
        <v>4.67</v>
      </c>
      <c r="E1498" t="str">
        <f>VLOOKUP(A1498,'Medical Examinations'!A1497:J3832,6,FALSE)</f>
        <v>No</v>
      </c>
      <c r="F1498" t="str">
        <f>VLOOKUP(A1498,'Medical Examinations'!A1497:K3832,7,FALSE)</f>
        <v>No</v>
      </c>
      <c r="G1498" t="str">
        <f>VLOOKUP(A1498,'Medical Examinations'!A1497:L3832,8,FALSE)</f>
        <v>No</v>
      </c>
      <c r="H1498">
        <f>VLOOKUP(A1498,'Medical Examinations'!A1497:M3832,9,FALSE)</f>
        <v>0</v>
      </c>
      <c r="I1498" t="str">
        <f>VLOOKUP(A1498,'Medical Examinations'!A1497:N3832,10,FALSE)</f>
        <v>No</v>
      </c>
      <c r="J1498" t="str">
        <f>VLOOKUP(A1498,'Medical Examinations'!A1497:O3832,3,FALSE)</f>
        <v>Normal Weight</v>
      </c>
      <c r="K1498" t="str">
        <f>VLOOKUP(A1498,'Medical Examinations'!A1497:P3832,5,FALSE)</f>
        <v>Normal</v>
      </c>
      <c r="L1498" t="str">
        <f>VLOOKUP(A1498,Table1[#All],5,FALSE)</f>
        <v>05-Oct-1980</v>
      </c>
      <c r="M1498" s="16">
        <f>VLOOKUP(A1498,Table1[#All],8,FALSE)</f>
        <v>6940.94</v>
      </c>
      <c r="N1498" t="str">
        <f>VLOOKUP(A1498,Table1[#All],9,FALSE)</f>
        <v>tier - 2</v>
      </c>
      <c r="O1498" t="str">
        <f>VLOOKUP(A1498,Table1[#All],10,FALSE)</f>
        <v>tier - 3</v>
      </c>
      <c r="P1498" t="str">
        <f>VLOOKUP(A1498,Table1[#All],12,FALSE)</f>
        <v>R1013</v>
      </c>
      <c r="Q1498">
        <f>VLOOKUP(A1498,Table1[#All],6,FALSE)</f>
        <v>42</v>
      </c>
    </row>
    <row r="1499" spans="1:17" x14ac:dyDescent="0.3">
      <c r="A1499" s="10" t="s">
        <v>872</v>
      </c>
      <c r="B1499" t="str">
        <f>VLOOKUP(A1499,'Customer Names'!A1498:E3833,5,FALSE)</f>
        <v>Keno</v>
      </c>
      <c r="C1499">
        <f>VLOOKUP(A1499,'Medical Examinations'!A1498:J3833,2,FALSE)</f>
        <v>26.315000000000001</v>
      </c>
      <c r="D1499">
        <f>VLOOKUP(A1499,'Medical Examinations'!A1498:J3833,4,FALSE)</f>
        <v>6.02</v>
      </c>
      <c r="E1499" t="str">
        <f>VLOOKUP(A1499,'Medical Examinations'!A1498:J3833,6,FALSE)</f>
        <v>No</v>
      </c>
      <c r="F1499" t="str">
        <f>VLOOKUP(A1499,'Medical Examinations'!A1498:K3833,7,FALSE)</f>
        <v>No</v>
      </c>
      <c r="G1499" t="str">
        <f>VLOOKUP(A1499,'Medical Examinations'!A1498:L3833,8,FALSE)</f>
        <v>No</v>
      </c>
      <c r="H1499">
        <f>VLOOKUP(A1499,'Medical Examinations'!A1498:M3833,9,FALSE)</f>
        <v>0</v>
      </c>
      <c r="I1499" t="str">
        <f>VLOOKUP(A1499,'Medical Examinations'!A1498:N3833,10,FALSE)</f>
        <v>No</v>
      </c>
      <c r="J1499" t="str">
        <f>VLOOKUP(A1499,'Medical Examinations'!A1498:O3833,3,FALSE)</f>
        <v>Over Weight</v>
      </c>
      <c r="K1499" t="str">
        <f>VLOOKUP(A1499,'Medical Examinations'!A1498:P3833,5,FALSE)</f>
        <v>Prediabetes</v>
      </c>
      <c r="L1499" t="str">
        <f>VLOOKUP(A1499,Table1[#All],5,FALSE)</f>
        <v>30-Aug-1980</v>
      </c>
      <c r="M1499" s="16">
        <f>VLOOKUP(A1499,Table1[#All],8,FALSE)</f>
        <v>6940.91</v>
      </c>
      <c r="N1499" t="str">
        <f>VLOOKUP(A1499,Table1[#All],9,FALSE)</f>
        <v>tier - 2</v>
      </c>
      <c r="O1499" t="str">
        <f>VLOOKUP(A1499,Table1[#All],10,FALSE)</f>
        <v>tier - 2</v>
      </c>
      <c r="P1499" t="str">
        <f>VLOOKUP(A1499,Table1[#All],12,FALSE)</f>
        <v>R1012</v>
      </c>
      <c r="Q1499">
        <f>VLOOKUP(A1499,Table1[#All],6,FALSE)</f>
        <v>42</v>
      </c>
    </row>
    <row r="1500" spans="1:17" x14ac:dyDescent="0.3">
      <c r="A1500" s="10" t="s">
        <v>871</v>
      </c>
      <c r="B1500" t="str">
        <f>VLOOKUP(A1500,'Customer Names'!A1499:E3834,5,FALSE)</f>
        <v>Bruce</v>
      </c>
      <c r="C1500">
        <f>VLOOKUP(A1500,'Medical Examinations'!A1499:J3834,2,FALSE)</f>
        <v>22.58</v>
      </c>
      <c r="D1500">
        <f>VLOOKUP(A1500,'Medical Examinations'!A1499:J3834,4,FALSE)</f>
        <v>7.46</v>
      </c>
      <c r="E1500" t="str">
        <f>VLOOKUP(A1500,'Medical Examinations'!A1499:J3834,6,FALSE)</f>
        <v>No</v>
      </c>
      <c r="F1500" t="str">
        <f>VLOOKUP(A1500,'Medical Examinations'!A1499:K3834,7,FALSE)</f>
        <v>No</v>
      </c>
      <c r="G1500" t="str">
        <f>VLOOKUP(A1500,'Medical Examinations'!A1499:L3834,8,FALSE)</f>
        <v>No</v>
      </c>
      <c r="H1500">
        <f>VLOOKUP(A1500,'Medical Examinations'!A1499:M3834,9,FALSE)</f>
        <v>0</v>
      </c>
      <c r="I1500" t="str">
        <f>VLOOKUP(A1500,'Medical Examinations'!A1499:N3834,10,FALSE)</f>
        <v>No</v>
      </c>
      <c r="J1500" t="str">
        <f>VLOOKUP(A1500,'Medical Examinations'!A1499:O3834,3,FALSE)</f>
        <v>Normal Weight</v>
      </c>
      <c r="K1500" t="str">
        <f>VLOOKUP(A1500,'Medical Examinations'!A1499:P3834,5,FALSE)</f>
        <v>Diabetes</v>
      </c>
      <c r="L1500" t="str">
        <f>VLOOKUP(A1500,Table1[#All],5,FALSE)</f>
        <v>29-Nov-1978</v>
      </c>
      <c r="M1500" s="16">
        <f>VLOOKUP(A1500,Table1[#All],8,FALSE)</f>
        <v>6938.11</v>
      </c>
      <c r="N1500" t="str">
        <f>VLOOKUP(A1500,Table1[#All],9,FALSE)</f>
        <v>tier - 2</v>
      </c>
      <c r="O1500" t="str">
        <f>VLOOKUP(A1500,Table1[#All],10,FALSE)</f>
        <v>tier - 2</v>
      </c>
      <c r="P1500" t="str">
        <f>VLOOKUP(A1500,Table1[#All],12,FALSE)</f>
        <v>R1013</v>
      </c>
      <c r="Q1500">
        <f>VLOOKUP(A1500,Table1[#All],6,FALSE)</f>
        <v>44</v>
      </c>
    </row>
    <row r="1501" spans="1:17" x14ac:dyDescent="0.3">
      <c r="A1501" s="10" t="s">
        <v>870</v>
      </c>
      <c r="B1501" t="str">
        <f>VLOOKUP(A1501,'Customer Names'!A1500:E3835,5,FALSE)</f>
        <v>Lorch</v>
      </c>
      <c r="C1501">
        <f>VLOOKUP(A1501,'Medical Examinations'!A1500:J3835,2,FALSE)</f>
        <v>19.475000000000001</v>
      </c>
      <c r="D1501">
        <f>VLOOKUP(A1501,'Medical Examinations'!A1500:J3835,4,FALSE)</f>
        <v>4.74</v>
      </c>
      <c r="E1501" t="str">
        <f>VLOOKUP(A1501,'Medical Examinations'!A1500:J3835,6,FALSE)</f>
        <v>No</v>
      </c>
      <c r="F1501" t="str">
        <f>VLOOKUP(A1501,'Medical Examinations'!A1500:K3835,7,FALSE)</f>
        <v>No</v>
      </c>
      <c r="G1501" t="str">
        <f>VLOOKUP(A1501,'Medical Examinations'!A1500:L3835,8,FALSE)</f>
        <v>No</v>
      </c>
      <c r="H1501">
        <f>VLOOKUP(A1501,'Medical Examinations'!A1500:M3835,9,FALSE)</f>
        <v>1</v>
      </c>
      <c r="I1501" t="str">
        <f>VLOOKUP(A1501,'Medical Examinations'!A1500:N3835,10,FALSE)</f>
        <v>No</v>
      </c>
      <c r="J1501" t="str">
        <f>VLOOKUP(A1501,'Medical Examinations'!A1500:O3835,3,FALSE)</f>
        <v>Normal Weight</v>
      </c>
      <c r="K1501" t="str">
        <f>VLOOKUP(A1501,'Medical Examinations'!A1500:P3835,5,FALSE)</f>
        <v>Normal</v>
      </c>
      <c r="L1501" t="str">
        <f>VLOOKUP(A1501,Table1[#All],5,FALSE)</f>
        <v>05-Sep-1984</v>
      </c>
      <c r="M1501" s="16">
        <f>VLOOKUP(A1501,Table1[#All],8,FALSE)</f>
        <v>6933.24</v>
      </c>
      <c r="N1501" t="str">
        <f>VLOOKUP(A1501,Table1[#All],9,FALSE)</f>
        <v>tier - 2</v>
      </c>
      <c r="O1501" t="str">
        <f>VLOOKUP(A1501,Table1[#All],10,FALSE)</f>
        <v>tier - 3</v>
      </c>
      <c r="P1501" t="str">
        <f>VLOOKUP(A1501,Table1[#All],12,FALSE)</f>
        <v>R1012</v>
      </c>
      <c r="Q1501">
        <f>VLOOKUP(A1501,Table1[#All],6,FALSE)</f>
        <v>38</v>
      </c>
    </row>
    <row r="1502" spans="1:17" x14ac:dyDescent="0.3">
      <c r="A1502" s="10" t="s">
        <v>869</v>
      </c>
      <c r="B1502" t="str">
        <f>VLOOKUP(A1502,'Customer Names'!A1501:E3836,5,FALSE)</f>
        <v>Sullivan</v>
      </c>
      <c r="C1502">
        <f>VLOOKUP(A1502,'Medical Examinations'!A1501:J3836,2,FALSE)</f>
        <v>26.33</v>
      </c>
      <c r="D1502">
        <f>VLOOKUP(A1502,'Medical Examinations'!A1501:J3836,4,FALSE)</f>
        <v>4.79</v>
      </c>
      <c r="E1502" t="str">
        <f>VLOOKUP(A1502,'Medical Examinations'!A1501:J3836,6,FALSE)</f>
        <v>No</v>
      </c>
      <c r="F1502" t="str">
        <f>VLOOKUP(A1502,'Medical Examinations'!A1501:K3836,7,FALSE)</f>
        <v>No</v>
      </c>
      <c r="G1502" t="str">
        <f>VLOOKUP(A1502,'Medical Examinations'!A1501:L3836,8,FALSE)</f>
        <v>No</v>
      </c>
      <c r="H1502">
        <f>VLOOKUP(A1502,'Medical Examinations'!A1501:M3836,9,FALSE)</f>
        <v>0</v>
      </c>
      <c r="I1502" t="str">
        <f>VLOOKUP(A1502,'Medical Examinations'!A1501:N3836,10,FALSE)</f>
        <v>No</v>
      </c>
      <c r="J1502" t="str">
        <f>VLOOKUP(A1502,'Medical Examinations'!A1501:O3836,3,FALSE)</f>
        <v>Over Weight</v>
      </c>
      <c r="K1502" t="str">
        <f>VLOOKUP(A1502,'Medical Examinations'!A1501:P3836,5,FALSE)</f>
        <v>Normal</v>
      </c>
      <c r="L1502" t="str">
        <f>VLOOKUP(A1502,Table1[#All],5,FALSE)</f>
        <v>21-Dec-1989</v>
      </c>
      <c r="M1502" s="16">
        <f>VLOOKUP(A1502,Table1[#All],8,FALSE)</f>
        <v>6895.19</v>
      </c>
      <c r="N1502" t="str">
        <f>VLOOKUP(A1502,Table1[#All],9,FALSE)</f>
        <v>tier - 2</v>
      </c>
      <c r="O1502" t="str">
        <f>VLOOKUP(A1502,Table1[#All],10,FALSE)</f>
        <v>tier - 3</v>
      </c>
      <c r="P1502" t="str">
        <f>VLOOKUP(A1502,Table1[#All],12,FALSE)</f>
        <v>R1024</v>
      </c>
      <c r="Q1502">
        <f>VLOOKUP(A1502,Table1[#All],6,FALSE)</f>
        <v>33</v>
      </c>
    </row>
    <row r="1503" spans="1:17" x14ac:dyDescent="0.3">
      <c r="A1503" s="10" t="s">
        <v>868</v>
      </c>
      <c r="B1503" t="str">
        <f>VLOOKUP(A1503,'Customer Names'!A1502:E3837,5,FALSE)</f>
        <v>Cave</v>
      </c>
      <c r="C1503">
        <f>VLOOKUP(A1503,'Medical Examinations'!A1502:J3837,2,FALSE)</f>
        <v>17.29</v>
      </c>
      <c r="D1503">
        <f>VLOOKUP(A1503,'Medical Examinations'!A1502:J3837,4,FALSE)</f>
        <v>5.35</v>
      </c>
      <c r="E1503" t="str">
        <f>VLOOKUP(A1503,'Medical Examinations'!A1502:J3837,6,FALSE)</f>
        <v>Yes</v>
      </c>
      <c r="F1503" t="str">
        <f>VLOOKUP(A1503,'Medical Examinations'!A1502:K3837,7,FALSE)</f>
        <v>No</v>
      </c>
      <c r="G1503" t="str">
        <f>VLOOKUP(A1503,'Medical Examinations'!A1502:L3837,8,FALSE)</f>
        <v>No</v>
      </c>
      <c r="H1503">
        <f>VLOOKUP(A1503,'Medical Examinations'!A1502:M3837,9,FALSE)</f>
        <v>0</v>
      </c>
      <c r="I1503" t="str">
        <f>VLOOKUP(A1503,'Medical Examinations'!A1502:N3837,10,FALSE)</f>
        <v>No</v>
      </c>
      <c r="J1503" t="str">
        <f>VLOOKUP(A1503,'Medical Examinations'!A1502:O3837,3,FALSE)</f>
        <v>Under Weight</v>
      </c>
      <c r="K1503" t="str">
        <f>VLOOKUP(A1503,'Medical Examinations'!A1502:P3837,5,FALSE)</f>
        <v>Normal</v>
      </c>
      <c r="L1503" t="str">
        <f>VLOOKUP(A1503,Table1[#All],5,FALSE)</f>
        <v>10-Sep-1985</v>
      </c>
      <c r="M1503" s="16">
        <f>VLOOKUP(A1503,Table1[#All],8,FALSE)</f>
        <v>6877.98</v>
      </c>
      <c r="N1503" t="str">
        <f>VLOOKUP(A1503,Table1[#All],9,FALSE)</f>
        <v>tier - 2</v>
      </c>
      <c r="O1503" t="str">
        <f>VLOOKUP(A1503,Table1[#All],10,FALSE)</f>
        <v>tier - 1</v>
      </c>
      <c r="P1503" t="str">
        <f>VLOOKUP(A1503,Table1[#All],12,FALSE)</f>
        <v>R1024</v>
      </c>
      <c r="Q1503">
        <f>VLOOKUP(A1503,Table1[#All],6,FALSE)</f>
        <v>37</v>
      </c>
    </row>
    <row r="1504" spans="1:17" x14ac:dyDescent="0.3">
      <c r="A1504" s="10" t="s">
        <v>867</v>
      </c>
      <c r="B1504" t="str">
        <f>VLOOKUP(A1504,'Customer Names'!A1503:E3838,5,FALSE)</f>
        <v>Gudenkauf</v>
      </c>
      <c r="C1504">
        <f>VLOOKUP(A1504,'Medical Examinations'!A1503:J3838,2,FALSE)</f>
        <v>42.88</v>
      </c>
      <c r="D1504">
        <f>VLOOKUP(A1504,'Medical Examinations'!A1503:J3838,4,FALSE)</f>
        <v>4.87</v>
      </c>
      <c r="E1504" t="str">
        <f>VLOOKUP(A1504,'Medical Examinations'!A1503:J3838,6,FALSE)</f>
        <v>No</v>
      </c>
      <c r="F1504" t="str">
        <f>VLOOKUP(A1504,'Medical Examinations'!A1503:K3838,7,FALSE)</f>
        <v>Yes</v>
      </c>
      <c r="G1504" t="str">
        <f>VLOOKUP(A1504,'Medical Examinations'!A1503:L3838,8,FALSE)</f>
        <v>No</v>
      </c>
      <c r="H1504">
        <f>VLOOKUP(A1504,'Medical Examinations'!A1503:M3838,9,FALSE)</f>
        <v>1</v>
      </c>
      <c r="I1504" t="str">
        <f>VLOOKUP(A1504,'Medical Examinations'!A1503:N3838,10,FALSE)</f>
        <v>No</v>
      </c>
      <c r="J1504" t="str">
        <f>VLOOKUP(A1504,'Medical Examinations'!A1503:O3838,3,FALSE)</f>
        <v>Obesity</v>
      </c>
      <c r="K1504" t="str">
        <f>VLOOKUP(A1504,'Medical Examinations'!A1503:P3838,5,FALSE)</f>
        <v>Normal</v>
      </c>
      <c r="L1504" t="str">
        <f>VLOOKUP(A1504,Table1[#All],5,FALSE)</f>
        <v>24-Dec-2004</v>
      </c>
      <c r="M1504" s="16">
        <f>VLOOKUP(A1504,Table1[#All],8,FALSE)</f>
        <v>6876.53</v>
      </c>
      <c r="N1504" t="str">
        <f>VLOOKUP(A1504,Table1[#All],9,FALSE)</f>
        <v>tier - 2</v>
      </c>
      <c r="O1504" t="str">
        <f>VLOOKUP(A1504,Table1[#All],10,FALSE)</f>
        <v>tier - 1</v>
      </c>
      <c r="P1504" t="str">
        <f>VLOOKUP(A1504,Table1[#All],12,FALSE)</f>
        <v>R1012</v>
      </c>
      <c r="Q1504">
        <f>VLOOKUP(A1504,Table1[#All],6,FALSE)</f>
        <v>18</v>
      </c>
    </row>
    <row r="1505" spans="1:17" x14ac:dyDescent="0.3">
      <c r="A1505" s="10" t="s">
        <v>866</v>
      </c>
      <c r="B1505" t="str">
        <f>VLOOKUP(A1505,'Customer Names'!A1504:E3839,5,FALSE)</f>
        <v>Thomas</v>
      </c>
      <c r="C1505">
        <f>VLOOKUP(A1505,'Medical Examinations'!A1504:J3839,2,FALSE)</f>
        <v>32.200000000000003</v>
      </c>
      <c r="D1505">
        <f>VLOOKUP(A1505,'Medical Examinations'!A1504:J3839,4,FALSE)</f>
        <v>10.09</v>
      </c>
      <c r="E1505" t="str">
        <f>VLOOKUP(A1505,'Medical Examinations'!A1504:J3839,6,FALSE)</f>
        <v>Yes</v>
      </c>
      <c r="F1505" t="str">
        <f>VLOOKUP(A1505,'Medical Examinations'!A1504:K3839,7,FALSE)</f>
        <v>No</v>
      </c>
      <c r="G1505" t="str">
        <f>VLOOKUP(A1505,'Medical Examinations'!A1504:L3839,8,FALSE)</f>
        <v>No</v>
      </c>
      <c r="H1505">
        <f>VLOOKUP(A1505,'Medical Examinations'!A1504:M3839,9,FALSE)</f>
        <v>0</v>
      </c>
      <c r="I1505" t="str">
        <f>VLOOKUP(A1505,'Medical Examinations'!A1504:N3839,10,FALSE)</f>
        <v>No</v>
      </c>
      <c r="J1505" t="str">
        <f>VLOOKUP(A1505,'Medical Examinations'!A1504:O3839,3,FALSE)</f>
        <v>Obesity</v>
      </c>
      <c r="K1505" t="str">
        <f>VLOOKUP(A1505,'Medical Examinations'!A1504:P3839,5,FALSE)</f>
        <v>Diabetes</v>
      </c>
      <c r="L1505" t="str">
        <f>VLOOKUP(A1505,Table1[#All],5,FALSE)</f>
        <v>23-Jun-1981</v>
      </c>
      <c r="M1505" s="16">
        <f>VLOOKUP(A1505,Table1[#All],8,FALSE)</f>
        <v>6875.96</v>
      </c>
      <c r="N1505" t="str">
        <f>VLOOKUP(A1505,Table1[#All],9,FALSE)</f>
        <v>tier - 2</v>
      </c>
      <c r="O1505" t="str">
        <f>VLOOKUP(A1505,Table1[#All],10,FALSE)</f>
        <v>tier - 2</v>
      </c>
      <c r="P1505" t="str">
        <f>VLOOKUP(A1505,Table1[#All],12,FALSE)</f>
        <v>R1011</v>
      </c>
      <c r="Q1505">
        <f>VLOOKUP(A1505,Table1[#All],6,FALSE)</f>
        <v>41</v>
      </c>
    </row>
    <row r="1506" spans="1:17" x14ac:dyDescent="0.3">
      <c r="A1506" s="10" t="s">
        <v>865</v>
      </c>
      <c r="B1506" t="str">
        <f>VLOOKUP(A1506,'Customer Names'!A1505:E3840,5,FALSE)</f>
        <v>Holley</v>
      </c>
      <c r="C1506">
        <f>VLOOKUP(A1506,'Medical Examinations'!A1505:J3840,2,FALSE)</f>
        <v>18.75</v>
      </c>
      <c r="D1506">
        <f>VLOOKUP(A1506,'Medical Examinations'!A1505:J3840,4,FALSE)</f>
        <v>5.47</v>
      </c>
      <c r="E1506" t="str">
        <f>VLOOKUP(A1506,'Medical Examinations'!A1505:J3840,6,FALSE)</f>
        <v>Yes</v>
      </c>
      <c r="F1506" t="str">
        <f>VLOOKUP(A1506,'Medical Examinations'!A1505:K3840,7,FALSE)</f>
        <v>No</v>
      </c>
      <c r="G1506" t="str">
        <f>VLOOKUP(A1506,'Medical Examinations'!A1505:L3840,8,FALSE)</f>
        <v>Yes</v>
      </c>
      <c r="H1506">
        <f>VLOOKUP(A1506,'Medical Examinations'!A1505:M3840,9,FALSE)</f>
        <v>1</v>
      </c>
      <c r="I1506" t="str">
        <f>VLOOKUP(A1506,'Medical Examinations'!A1505:N3840,10,FALSE)</f>
        <v>No</v>
      </c>
      <c r="J1506" t="str">
        <f>VLOOKUP(A1506,'Medical Examinations'!A1505:O3840,3,FALSE)</f>
        <v>Normal Weight</v>
      </c>
      <c r="K1506" t="str">
        <f>VLOOKUP(A1506,'Medical Examinations'!A1505:P3840,5,FALSE)</f>
        <v>Normal</v>
      </c>
      <c r="L1506" t="str">
        <f>VLOOKUP(A1506,Table1[#All],5,FALSE)</f>
        <v>23-Oct-1969</v>
      </c>
      <c r="M1506" s="16">
        <f>VLOOKUP(A1506,Table1[#All],8,FALSE)</f>
        <v>6868.39</v>
      </c>
      <c r="N1506" t="str">
        <f>VLOOKUP(A1506,Table1[#All],9,FALSE)</f>
        <v>tier - 2</v>
      </c>
      <c r="O1506" t="str">
        <f>VLOOKUP(A1506,Table1[#All],10,FALSE)</f>
        <v>tier - 2</v>
      </c>
      <c r="P1506" t="str">
        <f>VLOOKUP(A1506,Table1[#All],12,FALSE)</f>
        <v>R1013</v>
      </c>
      <c r="Q1506">
        <f>VLOOKUP(A1506,Table1[#All],6,FALSE)</f>
        <v>53</v>
      </c>
    </row>
    <row r="1507" spans="1:17" x14ac:dyDescent="0.3">
      <c r="A1507" s="10" t="s">
        <v>864</v>
      </c>
      <c r="B1507" t="str">
        <f>VLOOKUP(A1507,'Customer Names'!A1506:E3841,5,FALSE)</f>
        <v>Kemble</v>
      </c>
      <c r="C1507">
        <f>VLOOKUP(A1507,'Medical Examinations'!A1506:J3841,2,FALSE)</f>
        <v>22.36</v>
      </c>
      <c r="D1507">
        <f>VLOOKUP(A1507,'Medical Examinations'!A1506:J3841,4,FALSE)</f>
        <v>8.6</v>
      </c>
      <c r="E1507" t="str">
        <f>VLOOKUP(A1507,'Medical Examinations'!A1506:J3841,6,FALSE)</f>
        <v>No</v>
      </c>
      <c r="F1507" t="str">
        <f>VLOOKUP(A1507,'Medical Examinations'!A1506:K3841,7,FALSE)</f>
        <v>No</v>
      </c>
      <c r="G1507" t="str">
        <f>VLOOKUP(A1507,'Medical Examinations'!A1506:L3841,8,FALSE)</f>
        <v>No</v>
      </c>
      <c r="H1507">
        <f>VLOOKUP(A1507,'Medical Examinations'!A1506:M3841,9,FALSE)</f>
        <v>0</v>
      </c>
      <c r="I1507" t="str">
        <f>VLOOKUP(A1507,'Medical Examinations'!A1506:N3841,10,FALSE)</f>
        <v>No</v>
      </c>
      <c r="J1507" t="str">
        <f>VLOOKUP(A1507,'Medical Examinations'!A1506:O3841,3,FALSE)</f>
        <v>Normal Weight</v>
      </c>
      <c r="K1507" t="str">
        <f>VLOOKUP(A1507,'Medical Examinations'!A1506:P3841,5,FALSE)</f>
        <v>Diabetes</v>
      </c>
      <c r="L1507" t="str">
        <f>VLOOKUP(A1507,Table1[#All],5,FALSE)</f>
        <v>05-Aug-1978</v>
      </c>
      <c r="M1507" s="16">
        <f>VLOOKUP(A1507,Table1[#All],8,FALSE)</f>
        <v>6863.49</v>
      </c>
      <c r="N1507" t="str">
        <f>VLOOKUP(A1507,Table1[#All],9,FALSE)</f>
        <v>tier - 2</v>
      </c>
      <c r="O1507" t="str">
        <f>VLOOKUP(A1507,Table1[#All],10,FALSE)</f>
        <v>tier - 1</v>
      </c>
      <c r="P1507" t="str">
        <f>VLOOKUP(A1507,Table1[#All],12,FALSE)</f>
        <v>R1013</v>
      </c>
      <c r="Q1507">
        <f>VLOOKUP(A1507,Table1[#All],6,FALSE)</f>
        <v>44</v>
      </c>
    </row>
    <row r="1508" spans="1:17" x14ac:dyDescent="0.3">
      <c r="A1508" s="10" t="s">
        <v>863</v>
      </c>
      <c r="B1508" t="str">
        <f>VLOOKUP(A1508,'Customer Names'!A1507:E3842,5,FALSE)</f>
        <v>Bentley</v>
      </c>
      <c r="C1508">
        <f>VLOOKUP(A1508,'Medical Examinations'!A1507:J3842,2,FALSE)</f>
        <v>23.94</v>
      </c>
      <c r="D1508">
        <f>VLOOKUP(A1508,'Medical Examinations'!A1507:J3842,4,FALSE)</f>
        <v>10.74</v>
      </c>
      <c r="E1508" t="str">
        <f>VLOOKUP(A1508,'Medical Examinations'!A1507:J3842,6,FALSE)</f>
        <v>Yes</v>
      </c>
      <c r="F1508" t="str">
        <f>VLOOKUP(A1508,'Medical Examinations'!A1507:K3842,7,FALSE)</f>
        <v>No</v>
      </c>
      <c r="G1508" t="str">
        <f>VLOOKUP(A1508,'Medical Examinations'!A1507:L3842,8,FALSE)</f>
        <v>No</v>
      </c>
      <c r="H1508">
        <f>VLOOKUP(A1508,'Medical Examinations'!A1507:M3842,9,FALSE)</f>
        <v>0</v>
      </c>
      <c r="I1508" t="str">
        <f>VLOOKUP(A1508,'Medical Examinations'!A1507:N3842,10,FALSE)</f>
        <v>No</v>
      </c>
      <c r="J1508" t="str">
        <f>VLOOKUP(A1508,'Medical Examinations'!A1507:O3842,3,FALSE)</f>
        <v>Normal Weight</v>
      </c>
      <c r="K1508" t="str">
        <f>VLOOKUP(A1508,'Medical Examinations'!A1507:P3842,5,FALSE)</f>
        <v>Diabetes</v>
      </c>
      <c r="L1508" t="str">
        <f>VLOOKUP(A1508,Table1[#All],5,FALSE)</f>
        <v>19-Jun-1981</v>
      </c>
      <c r="M1508" s="16">
        <f>VLOOKUP(A1508,Table1[#All],8,FALSE)</f>
        <v>6858.48</v>
      </c>
      <c r="N1508" t="str">
        <f>VLOOKUP(A1508,Table1[#All],9,FALSE)</f>
        <v>tier - 2</v>
      </c>
      <c r="O1508" t="str">
        <f>VLOOKUP(A1508,Table1[#All],10,FALSE)</f>
        <v>tier - 2</v>
      </c>
      <c r="P1508" t="str">
        <f>VLOOKUP(A1508,Table1[#All],12,FALSE)</f>
        <v>R1019</v>
      </c>
      <c r="Q1508">
        <f>VLOOKUP(A1508,Table1[#All],6,FALSE)</f>
        <v>41</v>
      </c>
    </row>
    <row r="1509" spans="1:17" x14ac:dyDescent="0.3">
      <c r="A1509" s="10" t="s">
        <v>862</v>
      </c>
      <c r="B1509" t="str">
        <f>VLOOKUP(A1509,'Customer Names'!A1508:E3843,5,FALSE)</f>
        <v>Jones</v>
      </c>
      <c r="C1509">
        <f>VLOOKUP(A1509,'Medical Examinations'!A1508:J3843,2,FALSE)</f>
        <v>30.1</v>
      </c>
      <c r="D1509">
        <f>VLOOKUP(A1509,'Medical Examinations'!A1508:J3843,4,FALSE)</f>
        <v>4.3899999999999997</v>
      </c>
      <c r="E1509" t="str">
        <f>VLOOKUP(A1509,'Medical Examinations'!A1508:J3843,6,FALSE)</f>
        <v>No</v>
      </c>
      <c r="F1509" t="str">
        <f>VLOOKUP(A1509,'Medical Examinations'!A1508:K3843,7,FALSE)</f>
        <v>No</v>
      </c>
      <c r="G1509" t="str">
        <f>VLOOKUP(A1509,'Medical Examinations'!A1508:L3843,8,FALSE)</f>
        <v>Yes</v>
      </c>
      <c r="H1509">
        <f>VLOOKUP(A1509,'Medical Examinations'!A1508:M3843,9,FALSE)</f>
        <v>1</v>
      </c>
      <c r="I1509" t="str">
        <f>VLOOKUP(A1509,'Medical Examinations'!A1508:N3843,10,FALSE)</f>
        <v>No</v>
      </c>
      <c r="J1509" t="str">
        <f>VLOOKUP(A1509,'Medical Examinations'!A1508:O3843,3,FALSE)</f>
        <v>Obesity</v>
      </c>
      <c r="K1509" t="str">
        <f>VLOOKUP(A1509,'Medical Examinations'!A1508:P3843,5,FALSE)</f>
        <v>Normal</v>
      </c>
      <c r="L1509" t="str">
        <f>VLOOKUP(A1509,Table1[#All],5,FALSE)</f>
        <v>04-Nov-1979</v>
      </c>
      <c r="M1509" s="16">
        <f>VLOOKUP(A1509,Table1[#All],8,FALSE)</f>
        <v>6849.03</v>
      </c>
      <c r="N1509" t="str">
        <f>VLOOKUP(A1509,Table1[#All],9,FALSE)</f>
        <v>tier - 2</v>
      </c>
      <c r="O1509" t="str">
        <f>VLOOKUP(A1509,Table1[#All],10,FALSE)</f>
        <v>tier - 2</v>
      </c>
      <c r="P1509" t="str">
        <f>VLOOKUP(A1509,Table1[#All],12,FALSE)</f>
        <v>R1011</v>
      </c>
      <c r="Q1509">
        <f>VLOOKUP(A1509,Table1[#All],6,FALSE)</f>
        <v>43</v>
      </c>
    </row>
    <row r="1510" spans="1:17" x14ac:dyDescent="0.3">
      <c r="A1510" s="10" t="s">
        <v>861</v>
      </c>
      <c r="B1510" t="str">
        <f>VLOOKUP(A1510,'Customer Names'!A1509:E3844,5,FALSE)</f>
        <v>Tremblay</v>
      </c>
      <c r="C1510">
        <f>VLOOKUP(A1510,'Medical Examinations'!A1509:J3844,2,FALSE)</f>
        <v>21.93</v>
      </c>
      <c r="D1510">
        <f>VLOOKUP(A1510,'Medical Examinations'!A1509:J3844,4,FALSE)</f>
        <v>6.3</v>
      </c>
      <c r="E1510" t="str">
        <f>VLOOKUP(A1510,'Medical Examinations'!A1509:J3844,6,FALSE)</f>
        <v>No</v>
      </c>
      <c r="F1510" t="str">
        <f>VLOOKUP(A1510,'Medical Examinations'!A1509:K3844,7,FALSE)</f>
        <v>No</v>
      </c>
      <c r="G1510" t="str">
        <f>VLOOKUP(A1510,'Medical Examinations'!A1509:L3844,8,FALSE)</f>
        <v>No</v>
      </c>
      <c r="H1510">
        <f>VLOOKUP(A1510,'Medical Examinations'!A1509:M3844,9,FALSE)</f>
        <v>0</v>
      </c>
      <c r="I1510" t="str">
        <f>VLOOKUP(A1510,'Medical Examinations'!A1509:N3844,10,FALSE)</f>
        <v>No</v>
      </c>
      <c r="J1510" t="str">
        <f>VLOOKUP(A1510,'Medical Examinations'!A1509:O3844,3,FALSE)</f>
        <v>Normal Weight</v>
      </c>
      <c r="K1510" t="str">
        <f>VLOOKUP(A1510,'Medical Examinations'!A1509:P3844,5,FALSE)</f>
        <v>Prediabetes</v>
      </c>
      <c r="L1510" t="str">
        <f>VLOOKUP(A1510,Table1[#All],5,FALSE)</f>
        <v>15-Jun-1977</v>
      </c>
      <c r="M1510" s="16">
        <f>VLOOKUP(A1510,Table1[#All],8,FALSE)</f>
        <v>6843.17</v>
      </c>
      <c r="N1510" t="str">
        <f>VLOOKUP(A1510,Table1[#All],9,FALSE)</f>
        <v>tier - 2</v>
      </c>
      <c r="O1510" t="str">
        <f>VLOOKUP(A1510,Table1[#All],10,FALSE)</f>
        <v>tier - 1</v>
      </c>
      <c r="P1510" t="str">
        <f>VLOOKUP(A1510,Table1[#All],12,FALSE)</f>
        <v>R1013</v>
      </c>
      <c r="Q1510">
        <f>VLOOKUP(A1510,Table1[#All],6,FALSE)</f>
        <v>45</v>
      </c>
    </row>
    <row r="1511" spans="1:17" x14ac:dyDescent="0.3">
      <c r="A1511" s="10" t="s">
        <v>860</v>
      </c>
      <c r="B1511" t="str">
        <f>VLOOKUP(A1511,'Customer Names'!A1510:E3845,5,FALSE)</f>
        <v>Bellucci</v>
      </c>
      <c r="C1511">
        <f>VLOOKUP(A1511,'Medical Examinations'!A1510:J3845,2,FALSE)</f>
        <v>39.75</v>
      </c>
      <c r="D1511">
        <f>VLOOKUP(A1511,'Medical Examinations'!A1510:J3845,4,FALSE)</f>
        <v>5.41</v>
      </c>
      <c r="E1511" t="str">
        <f>VLOOKUP(A1511,'Medical Examinations'!A1510:J3845,6,FALSE)</f>
        <v>No</v>
      </c>
      <c r="F1511" t="str">
        <f>VLOOKUP(A1511,'Medical Examinations'!A1510:K3845,7,FALSE)</f>
        <v>Yes</v>
      </c>
      <c r="G1511" t="str">
        <f>VLOOKUP(A1511,'Medical Examinations'!A1510:L3845,8,FALSE)</f>
        <v>No</v>
      </c>
      <c r="H1511">
        <f>VLOOKUP(A1511,'Medical Examinations'!A1510:M3845,9,FALSE)</f>
        <v>1</v>
      </c>
      <c r="I1511" t="str">
        <f>VLOOKUP(A1511,'Medical Examinations'!A1510:N3845,10,FALSE)</f>
        <v>No</v>
      </c>
      <c r="J1511" t="str">
        <f>VLOOKUP(A1511,'Medical Examinations'!A1510:O3845,3,FALSE)</f>
        <v>Obesity</v>
      </c>
      <c r="K1511" t="str">
        <f>VLOOKUP(A1511,'Medical Examinations'!A1510:P3845,5,FALSE)</f>
        <v>Normal</v>
      </c>
      <c r="L1511" t="str">
        <f>VLOOKUP(A1511,Table1[#All],5,FALSE)</f>
        <v>30-Nov-2000</v>
      </c>
      <c r="M1511" s="16">
        <f>VLOOKUP(A1511,Table1[#All],8,FALSE)</f>
        <v>6842.28</v>
      </c>
      <c r="N1511" t="str">
        <f>VLOOKUP(A1511,Table1[#All],9,FALSE)</f>
        <v>tier - 2</v>
      </c>
      <c r="O1511" t="str">
        <f>VLOOKUP(A1511,Table1[#All],10,FALSE)</f>
        <v>tier - 1</v>
      </c>
      <c r="P1511" t="str">
        <f>VLOOKUP(A1511,Table1[#All],12,FALSE)</f>
        <v>R1012</v>
      </c>
      <c r="Q1511">
        <f>VLOOKUP(A1511,Table1[#All],6,FALSE)</f>
        <v>22</v>
      </c>
    </row>
    <row r="1512" spans="1:17" x14ac:dyDescent="0.3">
      <c r="A1512" s="10" t="s">
        <v>859</v>
      </c>
      <c r="B1512" t="str">
        <f>VLOOKUP(A1512,'Customer Names'!A1511:E3846,5,FALSE)</f>
        <v>Collins</v>
      </c>
      <c r="C1512">
        <f>VLOOKUP(A1512,'Medical Examinations'!A1511:J3846,2,FALSE)</f>
        <v>26.03</v>
      </c>
      <c r="D1512">
        <f>VLOOKUP(A1512,'Medical Examinations'!A1511:J3846,4,FALSE)</f>
        <v>4.47</v>
      </c>
      <c r="E1512" t="str">
        <f>VLOOKUP(A1512,'Medical Examinations'!A1511:J3846,6,FALSE)</f>
        <v>No</v>
      </c>
      <c r="F1512" t="str">
        <f>VLOOKUP(A1512,'Medical Examinations'!A1511:K3846,7,FALSE)</f>
        <v>No</v>
      </c>
      <c r="G1512" t="str">
        <f>VLOOKUP(A1512,'Medical Examinations'!A1511:L3846,8,FALSE)</f>
        <v>Yes</v>
      </c>
      <c r="H1512">
        <f>VLOOKUP(A1512,'Medical Examinations'!A1511:M3846,9,FALSE)</f>
        <v>1</v>
      </c>
      <c r="I1512" t="str">
        <f>VLOOKUP(A1512,'Medical Examinations'!A1511:N3846,10,FALSE)</f>
        <v>No</v>
      </c>
      <c r="J1512" t="str">
        <f>VLOOKUP(A1512,'Medical Examinations'!A1511:O3846,3,FALSE)</f>
        <v>Over Weight</v>
      </c>
      <c r="K1512" t="str">
        <f>VLOOKUP(A1512,'Medical Examinations'!A1511:P3846,5,FALSE)</f>
        <v>Normal</v>
      </c>
      <c r="L1512" t="str">
        <f>VLOOKUP(A1512,Table1[#All],5,FALSE)</f>
        <v>15-Jul-1979</v>
      </c>
      <c r="M1512" s="16">
        <f>VLOOKUP(A1512,Table1[#All],8,FALSE)</f>
        <v>6837.37</v>
      </c>
      <c r="N1512" t="str">
        <f>VLOOKUP(A1512,Table1[#All],9,FALSE)</f>
        <v>tier - 3</v>
      </c>
      <c r="O1512" t="str">
        <f>VLOOKUP(A1512,Table1[#All],10,FALSE)</f>
        <v>tier - 1</v>
      </c>
      <c r="P1512" t="str">
        <f>VLOOKUP(A1512,Table1[#All],12,FALSE)</f>
        <v>R1016</v>
      </c>
      <c r="Q1512">
        <f>VLOOKUP(A1512,Table1[#All],6,FALSE)</f>
        <v>43</v>
      </c>
    </row>
    <row r="1513" spans="1:17" x14ac:dyDescent="0.3">
      <c r="A1513" s="10" t="s">
        <v>858</v>
      </c>
      <c r="B1513" t="str">
        <f>VLOOKUP(A1513,'Customer Names'!A1512:E3847,5,FALSE)</f>
        <v>Gillman</v>
      </c>
      <c r="C1513">
        <f>VLOOKUP(A1513,'Medical Examinations'!A1512:J3847,2,FALSE)</f>
        <v>34.51</v>
      </c>
      <c r="D1513">
        <f>VLOOKUP(A1513,'Medical Examinations'!A1512:J3847,4,FALSE)</f>
        <v>6.26</v>
      </c>
      <c r="E1513" t="str">
        <f>VLOOKUP(A1513,'Medical Examinations'!A1512:J3847,6,FALSE)</f>
        <v>No</v>
      </c>
      <c r="F1513" t="str">
        <f>VLOOKUP(A1513,'Medical Examinations'!A1512:K3847,7,FALSE)</f>
        <v>No</v>
      </c>
      <c r="G1513" t="str">
        <f>VLOOKUP(A1513,'Medical Examinations'!A1512:L3847,8,FALSE)</f>
        <v>No</v>
      </c>
      <c r="H1513">
        <f>VLOOKUP(A1513,'Medical Examinations'!A1512:M3847,9,FALSE)</f>
        <v>0</v>
      </c>
      <c r="I1513" t="str">
        <f>VLOOKUP(A1513,'Medical Examinations'!A1512:N3847,10,FALSE)</f>
        <v>No</v>
      </c>
      <c r="J1513" t="str">
        <f>VLOOKUP(A1513,'Medical Examinations'!A1512:O3847,3,FALSE)</f>
        <v>Obesity</v>
      </c>
      <c r="K1513" t="str">
        <f>VLOOKUP(A1513,'Medical Examinations'!A1512:P3847,5,FALSE)</f>
        <v>Prediabetes</v>
      </c>
      <c r="L1513" t="str">
        <f>VLOOKUP(A1513,Table1[#All],5,FALSE)</f>
        <v>08-Jul-1994</v>
      </c>
      <c r="M1513" s="16">
        <f>VLOOKUP(A1513,Table1[#All],8,FALSE)</f>
        <v>6827.69</v>
      </c>
      <c r="N1513" t="str">
        <f>VLOOKUP(A1513,Table1[#All],9,FALSE)</f>
        <v>tier - 2</v>
      </c>
      <c r="O1513" t="str">
        <f>VLOOKUP(A1513,Table1[#All],10,FALSE)</f>
        <v>tier - 2</v>
      </c>
      <c r="P1513" t="str">
        <f>VLOOKUP(A1513,Table1[#All],12,FALSE)</f>
        <v>R1021</v>
      </c>
      <c r="Q1513">
        <f>VLOOKUP(A1513,Table1[#All],6,FALSE)</f>
        <v>28</v>
      </c>
    </row>
    <row r="1514" spans="1:17" x14ac:dyDescent="0.3">
      <c r="A1514" s="10" t="s">
        <v>857</v>
      </c>
      <c r="B1514" t="str">
        <f>VLOOKUP(A1514,'Customer Names'!A1513:E3848,5,FALSE)</f>
        <v>West</v>
      </c>
      <c r="C1514">
        <f>VLOOKUP(A1514,'Medical Examinations'!A1513:J3848,2,FALSE)</f>
        <v>19.32</v>
      </c>
      <c r="D1514">
        <f>VLOOKUP(A1514,'Medical Examinations'!A1513:J3848,4,FALSE)</f>
        <v>11.58</v>
      </c>
      <c r="E1514" t="str">
        <f>VLOOKUP(A1514,'Medical Examinations'!A1513:J3848,6,FALSE)</f>
        <v>Yes</v>
      </c>
      <c r="F1514" t="str">
        <f>VLOOKUP(A1514,'Medical Examinations'!A1513:K3848,7,FALSE)</f>
        <v>No</v>
      </c>
      <c r="G1514" t="str">
        <f>VLOOKUP(A1514,'Medical Examinations'!A1513:L3848,8,FALSE)</f>
        <v>No</v>
      </c>
      <c r="H1514">
        <f>VLOOKUP(A1514,'Medical Examinations'!A1513:M3848,9,FALSE)</f>
        <v>1</v>
      </c>
      <c r="I1514" t="str">
        <f>VLOOKUP(A1514,'Medical Examinations'!A1513:N3848,10,FALSE)</f>
        <v>No</v>
      </c>
      <c r="J1514" t="str">
        <f>VLOOKUP(A1514,'Medical Examinations'!A1513:O3848,3,FALSE)</f>
        <v>Normal Weight</v>
      </c>
      <c r="K1514" t="str">
        <f>VLOOKUP(A1514,'Medical Examinations'!A1513:P3848,5,FALSE)</f>
        <v>Diabetes</v>
      </c>
      <c r="L1514" t="str">
        <f>VLOOKUP(A1514,Table1[#All],5,FALSE)</f>
        <v>17-Aug-1975</v>
      </c>
      <c r="M1514" s="16">
        <f>VLOOKUP(A1514,Table1[#All],8,FALSE)</f>
        <v>6809.46</v>
      </c>
      <c r="N1514" t="str">
        <f>VLOOKUP(A1514,Table1[#All],9,FALSE)</f>
        <v>tier - 2</v>
      </c>
      <c r="O1514" t="str">
        <f>VLOOKUP(A1514,Table1[#All],10,FALSE)</f>
        <v>tier - 1</v>
      </c>
      <c r="P1514" t="str">
        <f>VLOOKUP(A1514,Table1[#All],12,FALSE)</f>
        <v>R1012</v>
      </c>
      <c r="Q1514">
        <f>VLOOKUP(A1514,Table1[#All],6,FALSE)</f>
        <v>47</v>
      </c>
    </row>
    <row r="1515" spans="1:17" x14ac:dyDescent="0.3">
      <c r="A1515" s="10" t="s">
        <v>856</v>
      </c>
      <c r="B1515" t="str">
        <f>VLOOKUP(A1515,'Customer Names'!A1514:E3849,5,FALSE)</f>
        <v>Chida</v>
      </c>
      <c r="C1515">
        <f>VLOOKUP(A1515,'Medical Examinations'!A1514:J3849,2,FALSE)</f>
        <v>28.5</v>
      </c>
      <c r="D1515">
        <f>VLOOKUP(A1515,'Medical Examinations'!A1514:J3849,4,FALSE)</f>
        <v>4.3600000000000003</v>
      </c>
      <c r="E1515" t="str">
        <f>VLOOKUP(A1515,'Medical Examinations'!A1514:J3849,6,FALSE)</f>
        <v>No</v>
      </c>
      <c r="F1515" t="str">
        <f>VLOOKUP(A1515,'Medical Examinations'!A1514:K3849,7,FALSE)</f>
        <v>No</v>
      </c>
      <c r="G1515" t="str">
        <f>VLOOKUP(A1515,'Medical Examinations'!A1514:L3849,8,FALSE)</f>
        <v>No</v>
      </c>
      <c r="H1515">
        <f>VLOOKUP(A1515,'Medical Examinations'!A1514:M3849,9,FALSE)</f>
        <v>0</v>
      </c>
      <c r="I1515" t="str">
        <f>VLOOKUP(A1515,'Medical Examinations'!A1514:N3849,10,FALSE)</f>
        <v>No</v>
      </c>
      <c r="J1515" t="str">
        <f>VLOOKUP(A1515,'Medical Examinations'!A1514:O3849,3,FALSE)</f>
        <v>Over Weight</v>
      </c>
      <c r="K1515" t="str">
        <f>VLOOKUP(A1515,'Medical Examinations'!A1514:P3849,5,FALSE)</f>
        <v>Normal</v>
      </c>
      <c r="L1515" t="str">
        <f>VLOOKUP(A1515,Table1[#All],5,FALSE)</f>
        <v>29-Jun-1991</v>
      </c>
      <c r="M1515" s="16">
        <f>VLOOKUP(A1515,Table1[#All],8,FALSE)</f>
        <v>6799.46</v>
      </c>
      <c r="N1515" t="str">
        <f>VLOOKUP(A1515,Table1[#All],9,FALSE)</f>
        <v>tier - 1</v>
      </c>
      <c r="O1515" t="str">
        <f>VLOOKUP(A1515,Table1[#All],10,FALSE)</f>
        <v>tier - 2</v>
      </c>
      <c r="P1515" t="str">
        <f>VLOOKUP(A1515,Table1[#All],12,FALSE)</f>
        <v>R1014</v>
      </c>
      <c r="Q1515">
        <f>VLOOKUP(A1515,Table1[#All],6,FALSE)</f>
        <v>31</v>
      </c>
    </row>
    <row r="1516" spans="1:17" x14ac:dyDescent="0.3">
      <c r="A1516" s="10" t="s">
        <v>855</v>
      </c>
      <c r="B1516" t="str">
        <f>VLOOKUP(A1516,'Customer Names'!A1515:E3850,5,FALSE)</f>
        <v>Reisenauer</v>
      </c>
      <c r="C1516">
        <f>VLOOKUP(A1516,'Medical Examinations'!A1515:J3850,2,FALSE)</f>
        <v>30.875</v>
      </c>
      <c r="D1516">
        <f>VLOOKUP(A1516,'Medical Examinations'!A1515:J3850,4,FALSE)</f>
        <v>4.1399999999999997</v>
      </c>
      <c r="E1516" t="str">
        <f>VLOOKUP(A1516,'Medical Examinations'!A1515:J3850,6,FALSE)</f>
        <v>Yes</v>
      </c>
      <c r="F1516" t="str">
        <f>VLOOKUP(A1516,'Medical Examinations'!A1515:K3850,7,FALSE)</f>
        <v>No</v>
      </c>
      <c r="G1516" t="str">
        <f>VLOOKUP(A1516,'Medical Examinations'!A1515:L3850,8,FALSE)</f>
        <v>No</v>
      </c>
      <c r="H1516">
        <f>VLOOKUP(A1516,'Medical Examinations'!A1515:M3850,9,FALSE)</f>
        <v>0</v>
      </c>
      <c r="I1516" t="str">
        <f>VLOOKUP(A1516,'Medical Examinations'!A1515:N3850,10,FALSE)</f>
        <v>No</v>
      </c>
      <c r="J1516" t="str">
        <f>VLOOKUP(A1516,'Medical Examinations'!A1515:O3850,3,FALSE)</f>
        <v>Obesity</v>
      </c>
      <c r="K1516" t="str">
        <f>VLOOKUP(A1516,'Medical Examinations'!A1515:P3850,5,FALSE)</f>
        <v>Normal</v>
      </c>
      <c r="L1516" t="str">
        <f>VLOOKUP(A1516,Table1[#All],5,FALSE)</f>
        <v>24-Dec-1985</v>
      </c>
      <c r="M1516" s="16">
        <f>VLOOKUP(A1516,Table1[#All],8,FALSE)</f>
        <v>6796.86</v>
      </c>
      <c r="N1516" t="str">
        <f>VLOOKUP(A1516,Table1[#All],9,FALSE)</f>
        <v>tier - 3</v>
      </c>
      <c r="O1516" t="str">
        <f>VLOOKUP(A1516,Table1[#All],10,FALSE)</f>
        <v>tier - 3</v>
      </c>
      <c r="P1516" t="str">
        <f>VLOOKUP(A1516,Table1[#All],12,FALSE)</f>
        <v>R1012</v>
      </c>
      <c r="Q1516">
        <f>VLOOKUP(A1516,Table1[#All],6,FALSE)</f>
        <v>37</v>
      </c>
    </row>
    <row r="1517" spans="1:17" x14ac:dyDescent="0.3">
      <c r="A1517" s="10" t="s">
        <v>854</v>
      </c>
      <c r="B1517" t="str">
        <f>VLOOKUP(A1517,'Customer Names'!A1516:E3851,5,FALSE)</f>
        <v>Rosenberg-Wohl</v>
      </c>
      <c r="C1517">
        <f>VLOOKUP(A1517,'Medical Examinations'!A1516:J3851,2,FALSE)</f>
        <v>24.02</v>
      </c>
      <c r="D1517">
        <f>VLOOKUP(A1517,'Medical Examinations'!A1516:J3851,4,FALSE)</f>
        <v>4.38</v>
      </c>
      <c r="E1517" t="str">
        <f>VLOOKUP(A1517,'Medical Examinations'!A1516:J3851,6,FALSE)</f>
        <v>No</v>
      </c>
      <c r="F1517" t="str">
        <f>VLOOKUP(A1517,'Medical Examinations'!A1516:K3851,7,FALSE)</f>
        <v>No</v>
      </c>
      <c r="G1517" t="str">
        <f>VLOOKUP(A1517,'Medical Examinations'!A1516:L3851,8,FALSE)</f>
        <v>No</v>
      </c>
      <c r="H1517">
        <f>VLOOKUP(A1517,'Medical Examinations'!A1516:M3851,9,FALSE)</f>
        <v>0</v>
      </c>
      <c r="I1517" t="str">
        <f>VLOOKUP(A1517,'Medical Examinations'!A1516:N3851,10,FALSE)</f>
        <v>No</v>
      </c>
      <c r="J1517" t="str">
        <f>VLOOKUP(A1517,'Medical Examinations'!A1516:O3851,3,FALSE)</f>
        <v>Normal Weight</v>
      </c>
      <c r="K1517" t="str">
        <f>VLOOKUP(A1517,'Medical Examinations'!A1516:P3851,5,FALSE)</f>
        <v>Normal</v>
      </c>
      <c r="L1517" t="str">
        <f>VLOOKUP(A1517,Table1[#All],5,FALSE)</f>
        <v>23-Nov-1980</v>
      </c>
      <c r="M1517" s="16">
        <f>VLOOKUP(A1517,Table1[#All],8,FALSE)</f>
        <v>6781.52</v>
      </c>
      <c r="N1517" t="str">
        <f>VLOOKUP(A1517,Table1[#All],9,FALSE)</f>
        <v>tier - 2</v>
      </c>
      <c r="O1517" t="str">
        <f>VLOOKUP(A1517,Table1[#All],10,FALSE)</f>
        <v>tier - 2</v>
      </c>
      <c r="P1517" t="str">
        <f>VLOOKUP(A1517,Table1[#All],12,FALSE)</f>
        <v>R1013</v>
      </c>
      <c r="Q1517">
        <f>VLOOKUP(A1517,Table1[#All],6,FALSE)</f>
        <v>42</v>
      </c>
    </row>
    <row r="1518" spans="1:17" x14ac:dyDescent="0.3">
      <c r="A1518" s="10" t="s">
        <v>853</v>
      </c>
      <c r="B1518" t="str">
        <f>VLOOKUP(A1518,'Customer Names'!A1517:E3852,5,FALSE)</f>
        <v>Theriault</v>
      </c>
      <c r="C1518">
        <f>VLOOKUP(A1518,'Medical Examinations'!A1517:J3852,2,FALSE)</f>
        <v>36.08</v>
      </c>
      <c r="D1518">
        <f>VLOOKUP(A1518,'Medical Examinations'!A1517:J3852,4,FALSE)</f>
        <v>11.61</v>
      </c>
      <c r="E1518" t="str">
        <f>VLOOKUP(A1518,'Medical Examinations'!A1517:J3852,6,FALSE)</f>
        <v>Yes</v>
      </c>
      <c r="F1518" t="str">
        <f>VLOOKUP(A1518,'Medical Examinations'!A1517:K3852,7,FALSE)</f>
        <v>No</v>
      </c>
      <c r="G1518" t="str">
        <f>VLOOKUP(A1518,'Medical Examinations'!A1517:L3852,8,FALSE)</f>
        <v>No</v>
      </c>
      <c r="H1518">
        <f>VLOOKUP(A1518,'Medical Examinations'!A1517:M3852,9,FALSE)</f>
        <v>0</v>
      </c>
      <c r="I1518" t="str">
        <f>VLOOKUP(A1518,'Medical Examinations'!A1517:N3852,10,FALSE)</f>
        <v>No</v>
      </c>
      <c r="J1518" t="str">
        <f>VLOOKUP(A1518,'Medical Examinations'!A1517:O3852,3,FALSE)</f>
        <v>Obesity</v>
      </c>
      <c r="K1518" t="str">
        <f>VLOOKUP(A1518,'Medical Examinations'!A1517:P3852,5,FALSE)</f>
        <v>Diabetes</v>
      </c>
      <c r="L1518" t="str">
        <f>VLOOKUP(A1518,Table1[#All],5,FALSE)</f>
        <v>08-Oct-1981</v>
      </c>
      <c r="M1518" s="16">
        <f>VLOOKUP(A1518,Table1[#All],8,FALSE)</f>
        <v>6781.35</v>
      </c>
      <c r="N1518" t="str">
        <f>VLOOKUP(A1518,Table1[#All],9,FALSE)</f>
        <v>tier - 2</v>
      </c>
      <c r="O1518" t="str">
        <f>VLOOKUP(A1518,Table1[#All],10,FALSE)</f>
        <v>tier - 1</v>
      </c>
      <c r="P1518" t="str">
        <f>VLOOKUP(A1518,Table1[#All],12,FALSE)</f>
        <v>R1013</v>
      </c>
      <c r="Q1518">
        <f>VLOOKUP(A1518,Table1[#All],6,FALSE)</f>
        <v>41</v>
      </c>
    </row>
    <row r="1519" spans="1:17" x14ac:dyDescent="0.3">
      <c r="A1519" s="10" t="s">
        <v>852</v>
      </c>
      <c r="B1519" t="str">
        <f>VLOOKUP(A1519,'Customer Names'!A1518:E3853,5,FALSE)</f>
        <v>Manuel</v>
      </c>
      <c r="C1519">
        <f>VLOOKUP(A1519,'Medical Examinations'!A1518:J3853,2,FALSE)</f>
        <v>32.200000000000003</v>
      </c>
      <c r="D1519">
        <f>VLOOKUP(A1519,'Medical Examinations'!A1518:J3853,4,FALSE)</f>
        <v>10.59</v>
      </c>
      <c r="E1519" t="str">
        <f>VLOOKUP(A1519,'Medical Examinations'!A1518:J3853,6,FALSE)</f>
        <v>Yes</v>
      </c>
      <c r="F1519" t="str">
        <f>VLOOKUP(A1519,'Medical Examinations'!A1518:K3853,7,FALSE)</f>
        <v>No</v>
      </c>
      <c r="G1519" t="str">
        <f>VLOOKUP(A1519,'Medical Examinations'!A1518:L3853,8,FALSE)</f>
        <v>No</v>
      </c>
      <c r="H1519">
        <f>VLOOKUP(A1519,'Medical Examinations'!A1518:M3853,9,FALSE)</f>
        <v>0</v>
      </c>
      <c r="I1519" t="str">
        <f>VLOOKUP(A1519,'Medical Examinations'!A1518:N3853,10,FALSE)</f>
        <v>No</v>
      </c>
      <c r="J1519" t="str">
        <f>VLOOKUP(A1519,'Medical Examinations'!A1518:O3853,3,FALSE)</f>
        <v>Obesity</v>
      </c>
      <c r="K1519" t="str">
        <f>VLOOKUP(A1519,'Medical Examinations'!A1518:P3853,5,FALSE)</f>
        <v>Diabetes</v>
      </c>
      <c r="L1519" t="str">
        <f>VLOOKUP(A1519,Table1[#All],5,FALSE)</f>
        <v>03-Sep-1981</v>
      </c>
      <c r="M1519" s="16">
        <f>VLOOKUP(A1519,Table1[#All],8,FALSE)</f>
        <v>6775.96</v>
      </c>
      <c r="N1519" t="str">
        <f>VLOOKUP(A1519,Table1[#All],9,FALSE)</f>
        <v>tier - 2</v>
      </c>
      <c r="O1519" t="str">
        <f>VLOOKUP(A1519,Table1[#All],10,FALSE)</f>
        <v>tier - 3</v>
      </c>
      <c r="P1519" t="str">
        <f>VLOOKUP(A1519,Table1[#All],12,FALSE)</f>
        <v>R1011</v>
      </c>
      <c r="Q1519">
        <f>VLOOKUP(A1519,Table1[#All],6,FALSE)</f>
        <v>41</v>
      </c>
    </row>
    <row r="1520" spans="1:17" x14ac:dyDescent="0.3">
      <c r="A1520" s="10" t="s">
        <v>851</v>
      </c>
      <c r="B1520" t="str">
        <f>VLOOKUP(A1520,'Customer Names'!A1519:E3854,5,FALSE)</f>
        <v>Demko</v>
      </c>
      <c r="C1520">
        <f>VLOOKUP(A1520,'Medical Examinations'!A1519:J3854,2,FALSE)</f>
        <v>28.05</v>
      </c>
      <c r="D1520">
        <f>VLOOKUP(A1520,'Medical Examinations'!A1519:J3854,4,FALSE)</f>
        <v>11.85</v>
      </c>
      <c r="E1520" t="str">
        <f>VLOOKUP(A1520,'Medical Examinations'!A1519:J3854,6,FALSE)</f>
        <v>Yes</v>
      </c>
      <c r="F1520" t="str">
        <f>VLOOKUP(A1520,'Medical Examinations'!A1519:K3854,7,FALSE)</f>
        <v>No</v>
      </c>
      <c r="G1520" t="str">
        <f>VLOOKUP(A1520,'Medical Examinations'!A1519:L3854,8,FALSE)</f>
        <v>No</v>
      </c>
      <c r="H1520">
        <f>VLOOKUP(A1520,'Medical Examinations'!A1519:M3854,9,FALSE)</f>
        <v>0</v>
      </c>
      <c r="I1520" t="str">
        <f>VLOOKUP(A1520,'Medical Examinations'!A1519:N3854,10,FALSE)</f>
        <v>No</v>
      </c>
      <c r="J1520" t="str">
        <f>VLOOKUP(A1520,'Medical Examinations'!A1519:O3854,3,FALSE)</f>
        <v>Over Weight</v>
      </c>
      <c r="K1520" t="str">
        <f>VLOOKUP(A1520,'Medical Examinations'!A1519:P3854,5,FALSE)</f>
        <v>Diabetes</v>
      </c>
      <c r="L1520" t="str">
        <f>VLOOKUP(A1520,Table1[#All],5,FALSE)</f>
        <v>21-Sep-1981</v>
      </c>
      <c r="M1520" s="16">
        <f>VLOOKUP(A1520,Table1[#All],8,FALSE)</f>
        <v>6770.19</v>
      </c>
      <c r="N1520" t="str">
        <f>VLOOKUP(A1520,Table1[#All],9,FALSE)</f>
        <v>tier - 2</v>
      </c>
      <c r="O1520" t="str">
        <f>VLOOKUP(A1520,Table1[#All],10,FALSE)</f>
        <v>tier - 3</v>
      </c>
      <c r="P1520" t="str">
        <f>VLOOKUP(A1520,Table1[#All],12,FALSE)</f>
        <v>R1013</v>
      </c>
      <c r="Q1520">
        <f>VLOOKUP(A1520,Table1[#All],6,FALSE)</f>
        <v>41</v>
      </c>
    </row>
    <row r="1521" spans="1:17" x14ac:dyDescent="0.3">
      <c r="A1521" s="10" t="s">
        <v>850</v>
      </c>
      <c r="B1521" t="str">
        <f>VLOOKUP(A1521,'Customer Names'!A1520:E3855,5,FALSE)</f>
        <v>Battaglia</v>
      </c>
      <c r="C1521">
        <f>VLOOKUP(A1521,'Medical Examinations'!A1520:J3855,2,FALSE)</f>
        <v>19</v>
      </c>
      <c r="D1521">
        <f>VLOOKUP(A1521,'Medical Examinations'!A1520:J3855,4,FALSE)</f>
        <v>5.46</v>
      </c>
      <c r="E1521" t="str">
        <f>VLOOKUP(A1521,'Medical Examinations'!A1520:J3855,6,FALSE)</f>
        <v>Yes</v>
      </c>
      <c r="F1521" t="str">
        <f>VLOOKUP(A1521,'Medical Examinations'!A1520:K3855,7,FALSE)</f>
        <v>No</v>
      </c>
      <c r="G1521" t="str">
        <f>VLOOKUP(A1521,'Medical Examinations'!A1520:L3855,8,FALSE)</f>
        <v>No</v>
      </c>
      <c r="H1521">
        <f>VLOOKUP(A1521,'Medical Examinations'!A1520:M3855,9,FALSE)</f>
        <v>1</v>
      </c>
      <c r="I1521" t="str">
        <f>VLOOKUP(A1521,'Medical Examinations'!A1520:N3855,10,FALSE)</f>
        <v>No</v>
      </c>
      <c r="J1521" t="str">
        <f>VLOOKUP(A1521,'Medical Examinations'!A1520:O3855,3,FALSE)</f>
        <v>Normal Weight</v>
      </c>
      <c r="K1521" t="str">
        <f>VLOOKUP(A1521,'Medical Examinations'!A1520:P3855,5,FALSE)</f>
        <v>Normal</v>
      </c>
      <c r="L1521" t="str">
        <f>VLOOKUP(A1521,Table1[#All],5,FALSE)</f>
        <v>10-Oct-1988</v>
      </c>
      <c r="M1521" s="16">
        <f>VLOOKUP(A1521,Table1[#All],8,FALSE)</f>
        <v>6753.04</v>
      </c>
      <c r="N1521" t="str">
        <f>VLOOKUP(A1521,Table1[#All],9,FALSE)</f>
        <v>tier - 2</v>
      </c>
      <c r="O1521" t="str">
        <f>VLOOKUP(A1521,Table1[#All],10,FALSE)</f>
        <v>tier - 2</v>
      </c>
      <c r="P1521" t="str">
        <f>VLOOKUP(A1521,Table1[#All],12,FALSE)</f>
        <v>R1024</v>
      </c>
      <c r="Q1521">
        <f>VLOOKUP(A1521,Table1[#All],6,FALSE)</f>
        <v>34</v>
      </c>
    </row>
    <row r="1522" spans="1:17" x14ac:dyDescent="0.3">
      <c r="A1522" s="10" t="s">
        <v>849</v>
      </c>
      <c r="B1522" t="str">
        <f>VLOOKUP(A1522,'Customer Names'!A1521:E3856,5,FALSE)</f>
        <v>Follo</v>
      </c>
      <c r="C1522">
        <f>VLOOKUP(A1522,'Medical Examinations'!A1521:J3856,2,FALSE)</f>
        <v>16.13</v>
      </c>
      <c r="D1522">
        <f>VLOOKUP(A1522,'Medical Examinations'!A1521:J3856,4,FALSE)</f>
        <v>4.54</v>
      </c>
      <c r="E1522" t="str">
        <f>VLOOKUP(A1522,'Medical Examinations'!A1521:J3856,6,FALSE)</f>
        <v>Yes</v>
      </c>
      <c r="F1522" t="str">
        <f>VLOOKUP(A1522,'Medical Examinations'!A1521:K3856,7,FALSE)</f>
        <v>No</v>
      </c>
      <c r="G1522" t="str">
        <f>VLOOKUP(A1522,'Medical Examinations'!A1521:L3856,8,FALSE)</f>
        <v>No</v>
      </c>
      <c r="H1522">
        <f>VLOOKUP(A1522,'Medical Examinations'!A1521:M3856,9,FALSE)</f>
        <v>2</v>
      </c>
      <c r="I1522" t="str">
        <f>VLOOKUP(A1522,'Medical Examinations'!A1521:N3856,10,FALSE)</f>
        <v>No</v>
      </c>
      <c r="J1522" t="str">
        <f>VLOOKUP(A1522,'Medical Examinations'!A1521:O3856,3,FALSE)</f>
        <v>Under Weight</v>
      </c>
      <c r="K1522" t="str">
        <f>VLOOKUP(A1522,'Medical Examinations'!A1521:P3856,5,FALSE)</f>
        <v>Normal</v>
      </c>
      <c r="L1522" t="str">
        <f>VLOOKUP(A1522,Table1[#All],5,FALSE)</f>
        <v>09-Dec-1966</v>
      </c>
      <c r="M1522" s="16">
        <f>VLOOKUP(A1522,Table1[#All],8,FALSE)</f>
        <v>6750.27</v>
      </c>
      <c r="N1522" t="str">
        <f>VLOOKUP(A1522,Table1[#All],9,FALSE)</f>
        <v>tier - 3</v>
      </c>
      <c r="O1522" t="str">
        <f>VLOOKUP(A1522,Table1[#All],10,FALSE)</f>
        <v>tier - 2</v>
      </c>
      <c r="P1522" t="str">
        <f>VLOOKUP(A1522,Table1[#All],12,FALSE)</f>
        <v>R1013</v>
      </c>
      <c r="Q1522">
        <f>VLOOKUP(A1522,Table1[#All],6,FALSE)</f>
        <v>56</v>
      </c>
    </row>
    <row r="1523" spans="1:17" x14ac:dyDescent="0.3">
      <c r="A1523" s="10" t="s">
        <v>848</v>
      </c>
      <c r="B1523" t="str">
        <f>VLOOKUP(A1523,'Customer Names'!A1522:E3857,5,FALSE)</f>
        <v>Barana</v>
      </c>
      <c r="C1523">
        <f>VLOOKUP(A1523,'Medical Examinations'!A1522:J3857,2,FALSE)</f>
        <v>18.77</v>
      </c>
      <c r="D1523">
        <f>VLOOKUP(A1523,'Medical Examinations'!A1522:J3857,4,FALSE)</f>
        <v>11.98</v>
      </c>
      <c r="E1523" t="str">
        <f>VLOOKUP(A1523,'Medical Examinations'!A1522:J3857,6,FALSE)</f>
        <v>Yes</v>
      </c>
      <c r="F1523" t="str">
        <f>VLOOKUP(A1523,'Medical Examinations'!A1522:K3857,7,FALSE)</f>
        <v>No</v>
      </c>
      <c r="G1523" t="str">
        <f>VLOOKUP(A1523,'Medical Examinations'!A1522:L3857,8,FALSE)</f>
        <v>No</v>
      </c>
      <c r="H1523">
        <f>VLOOKUP(A1523,'Medical Examinations'!A1522:M3857,9,FALSE)</f>
        <v>2</v>
      </c>
      <c r="I1523" t="str">
        <f>VLOOKUP(A1523,'Medical Examinations'!A1522:N3857,10,FALSE)</f>
        <v>No</v>
      </c>
      <c r="J1523" t="str">
        <f>VLOOKUP(A1523,'Medical Examinations'!A1522:O3857,3,FALSE)</f>
        <v>Normal Weight</v>
      </c>
      <c r="K1523" t="str">
        <f>VLOOKUP(A1523,'Medical Examinations'!A1522:P3857,5,FALSE)</f>
        <v>Diabetes</v>
      </c>
      <c r="L1523" t="str">
        <f>VLOOKUP(A1523,Table1[#All],5,FALSE)</f>
        <v>17-Jun-1970</v>
      </c>
      <c r="M1523" s="16">
        <f>VLOOKUP(A1523,Table1[#All],8,FALSE)</f>
        <v>6749.63</v>
      </c>
      <c r="N1523" t="str">
        <f>VLOOKUP(A1523,Table1[#All],9,FALSE)</f>
        <v>tier - 2</v>
      </c>
      <c r="O1523" t="str">
        <f>VLOOKUP(A1523,Table1[#All],10,FALSE)</f>
        <v>tier - 1</v>
      </c>
      <c r="P1523" t="str">
        <f>VLOOKUP(A1523,Table1[#All],12,FALSE)</f>
        <v>R1013</v>
      </c>
      <c r="Q1523">
        <f>VLOOKUP(A1523,Table1[#All],6,FALSE)</f>
        <v>52</v>
      </c>
    </row>
    <row r="1524" spans="1:17" x14ac:dyDescent="0.3">
      <c r="A1524" s="10" t="s">
        <v>847</v>
      </c>
      <c r="B1524" t="str">
        <f>VLOOKUP(A1524,'Customer Names'!A1523:E3858,5,FALSE)</f>
        <v>Lysaght</v>
      </c>
      <c r="C1524">
        <f>VLOOKUP(A1524,'Medical Examinations'!A1523:J3858,2,FALSE)</f>
        <v>28.88</v>
      </c>
      <c r="D1524">
        <f>VLOOKUP(A1524,'Medical Examinations'!A1523:J3858,4,FALSE)</f>
        <v>6.59</v>
      </c>
      <c r="E1524" t="str">
        <f>VLOOKUP(A1524,'Medical Examinations'!A1523:J3858,6,FALSE)</f>
        <v>Yes</v>
      </c>
      <c r="F1524" t="str">
        <f>VLOOKUP(A1524,'Medical Examinations'!A1523:K3858,7,FALSE)</f>
        <v>No</v>
      </c>
      <c r="G1524" t="str">
        <f>VLOOKUP(A1524,'Medical Examinations'!A1523:L3858,8,FALSE)</f>
        <v>No</v>
      </c>
      <c r="H1524">
        <f>VLOOKUP(A1524,'Medical Examinations'!A1523:M3858,9,FALSE)</f>
        <v>1</v>
      </c>
      <c r="I1524" t="str">
        <f>VLOOKUP(A1524,'Medical Examinations'!A1523:N3858,10,FALSE)</f>
        <v>No</v>
      </c>
      <c r="J1524" t="str">
        <f>VLOOKUP(A1524,'Medical Examinations'!A1523:O3858,3,FALSE)</f>
        <v>Over Weight</v>
      </c>
      <c r="K1524" t="str">
        <f>VLOOKUP(A1524,'Medical Examinations'!A1523:P3858,5,FALSE)</f>
        <v>Diabetes</v>
      </c>
      <c r="L1524" t="str">
        <f>VLOOKUP(A1524,Table1[#All],5,FALSE)</f>
        <v>05-Jun-1986</v>
      </c>
      <c r="M1524" s="16">
        <f>VLOOKUP(A1524,Table1[#All],8,FALSE)</f>
        <v>6748.59</v>
      </c>
      <c r="N1524" t="str">
        <f>VLOOKUP(A1524,Table1[#All],9,FALSE)</f>
        <v>tier - 3</v>
      </c>
      <c r="O1524" t="str">
        <f>VLOOKUP(A1524,Table1[#All],10,FALSE)</f>
        <v>tier - 1</v>
      </c>
      <c r="P1524" t="str">
        <f>VLOOKUP(A1524,Table1[#All],12,FALSE)</f>
        <v>R1016</v>
      </c>
      <c r="Q1524">
        <f>VLOOKUP(A1524,Table1[#All],6,FALSE)</f>
        <v>37</v>
      </c>
    </row>
    <row r="1525" spans="1:17" x14ac:dyDescent="0.3">
      <c r="A1525" s="10" t="s">
        <v>846</v>
      </c>
      <c r="B1525" t="str">
        <f>VLOOKUP(A1525,'Customer Names'!A1524:E3859,5,FALSE)</f>
        <v>Chalmers</v>
      </c>
      <c r="C1525">
        <f>VLOOKUP(A1525,'Medical Examinations'!A1524:J3859,2,FALSE)</f>
        <v>27.55</v>
      </c>
      <c r="D1525">
        <f>VLOOKUP(A1525,'Medical Examinations'!A1524:J3859,4,FALSE)</f>
        <v>10.83</v>
      </c>
      <c r="E1525" t="str">
        <f>VLOOKUP(A1525,'Medical Examinations'!A1524:J3859,6,FALSE)</f>
        <v>Yes</v>
      </c>
      <c r="F1525" t="str">
        <f>VLOOKUP(A1525,'Medical Examinations'!A1524:K3859,7,FALSE)</f>
        <v>No</v>
      </c>
      <c r="G1525" t="str">
        <f>VLOOKUP(A1525,'Medical Examinations'!A1524:L3859,8,FALSE)</f>
        <v>No</v>
      </c>
      <c r="H1525">
        <f>VLOOKUP(A1525,'Medical Examinations'!A1524:M3859,9,FALSE)</f>
        <v>1</v>
      </c>
      <c r="I1525" t="str">
        <f>VLOOKUP(A1525,'Medical Examinations'!A1524:N3859,10,FALSE)</f>
        <v>No</v>
      </c>
      <c r="J1525" t="str">
        <f>VLOOKUP(A1525,'Medical Examinations'!A1524:O3859,3,FALSE)</f>
        <v>Over Weight</v>
      </c>
      <c r="K1525" t="str">
        <f>VLOOKUP(A1525,'Medical Examinations'!A1524:P3859,5,FALSE)</f>
        <v>Diabetes</v>
      </c>
      <c r="L1525" t="str">
        <f>VLOOKUP(A1525,Table1[#All],5,FALSE)</f>
        <v>07-Aug-1986</v>
      </c>
      <c r="M1525" s="16">
        <f>VLOOKUP(A1525,Table1[#All],8,FALSE)</f>
        <v>6746.74</v>
      </c>
      <c r="N1525" t="str">
        <f>VLOOKUP(A1525,Table1[#All],9,FALSE)</f>
        <v>tier - 3</v>
      </c>
      <c r="O1525" t="str">
        <f>VLOOKUP(A1525,Table1[#All],10,FALSE)</f>
        <v>tier - 2</v>
      </c>
      <c r="P1525" t="str">
        <f>VLOOKUP(A1525,Table1[#All],12,FALSE)</f>
        <v>R1016</v>
      </c>
      <c r="Q1525">
        <f>VLOOKUP(A1525,Table1[#All],6,FALSE)</f>
        <v>36</v>
      </c>
    </row>
    <row r="1526" spans="1:17" x14ac:dyDescent="0.3">
      <c r="A1526" s="10" t="s">
        <v>845</v>
      </c>
      <c r="B1526" t="str">
        <f>VLOOKUP(A1526,'Customer Names'!A1525:E3860,5,FALSE)</f>
        <v>Phillippi</v>
      </c>
      <c r="C1526">
        <f>VLOOKUP(A1526,'Medical Examinations'!A1525:J3860,2,FALSE)</f>
        <v>15.6</v>
      </c>
      <c r="D1526">
        <f>VLOOKUP(A1526,'Medical Examinations'!A1525:J3860,4,FALSE)</f>
        <v>8.6</v>
      </c>
      <c r="E1526" t="str">
        <f>VLOOKUP(A1526,'Medical Examinations'!A1525:J3860,6,FALSE)</f>
        <v>No</v>
      </c>
      <c r="F1526" t="str">
        <f>VLOOKUP(A1526,'Medical Examinations'!A1525:K3860,7,FALSE)</f>
        <v>No</v>
      </c>
      <c r="G1526" t="str">
        <f>VLOOKUP(A1526,'Medical Examinations'!A1525:L3860,8,FALSE)</f>
        <v>No</v>
      </c>
      <c r="H1526">
        <f>VLOOKUP(A1526,'Medical Examinations'!A1525:M3860,9,FALSE)</f>
        <v>0</v>
      </c>
      <c r="I1526" t="str">
        <f>VLOOKUP(A1526,'Medical Examinations'!A1525:N3860,10,FALSE)</f>
        <v>No</v>
      </c>
      <c r="J1526" t="str">
        <f>VLOOKUP(A1526,'Medical Examinations'!A1525:O3860,3,FALSE)</f>
        <v>Under Weight</v>
      </c>
      <c r="K1526" t="str">
        <f>VLOOKUP(A1526,'Medical Examinations'!A1525:P3860,5,FALSE)</f>
        <v>Diabetes</v>
      </c>
      <c r="L1526" t="str">
        <f>VLOOKUP(A1526,Table1[#All],5,FALSE)</f>
        <v>18-Jul-1968</v>
      </c>
      <c r="M1526" s="16">
        <f>VLOOKUP(A1526,Table1[#All],8,FALSE)</f>
        <v>6738.84</v>
      </c>
      <c r="N1526" t="str">
        <f>VLOOKUP(A1526,Table1[#All],9,FALSE)</f>
        <v>tier - 3</v>
      </c>
      <c r="O1526" t="str">
        <f>VLOOKUP(A1526,Table1[#All],10,FALSE)</f>
        <v>tier - 1</v>
      </c>
      <c r="P1526" t="str">
        <f>VLOOKUP(A1526,Table1[#All],12,FALSE)</f>
        <v>R1012</v>
      </c>
      <c r="Q1526">
        <f>VLOOKUP(A1526,Table1[#All],6,FALSE)</f>
        <v>54</v>
      </c>
    </row>
    <row r="1527" spans="1:17" x14ac:dyDescent="0.3">
      <c r="A1527" s="10" t="s">
        <v>844</v>
      </c>
      <c r="B1527" t="str">
        <f>VLOOKUP(A1527,'Customer Names'!A1526:E3861,5,FALSE)</f>
        <v>MacPherson</v>
      </c>
      <c r="C1527">
        <f>VLOOKUP(A1527,'Medical Examinations'!A1526:J3861,2,FALSE)</f>
        <v>21.99</v>
      </c>
      <c r="D1527">
        <f>VLOOKUP(A1527,'Medical Examinations'!A1526:J3861,4,FALSE)</f>
        <v>11.17</v>
      </c>
      <c r="E1527" t="str">
        <f>VLOOKUP(A1527,'Medical Examinations'!A1526:J3861,6,FALSE)</f>
        <v>No</v>
      </c>
      <c r="F1527" t="str">
        <f>VLOOKUP(A1527,'Medical Examinations'!A1526:K3861,7,FALSE)</f>
        <v>No</v>
      </c>
      <c r="G1527" t="str">
        <f>VLOOKUP(A1527,'Medical Examinations'!A1526:L3861,8,FALSE)</f>
        <v>No</v>
      </c>
      <c r="H1527">
        <f>VLOOKUP(A1527,'Medical Examinations'!A1526:M3861,9,FALSE)</f>
        <v>0</v>
      </c>
      <c r="I1527" t="str">
        <f>VLOOKUP(A1527,'Medical Examinations'!A1526:N3861,10,FALSE)</f>
        <v>No</v>
      </c>
      <c r="J1527" t="str">
        <f>VLOOKUP(A1527,'Medical Examinations'!A1526:O3861,3,FALSE)</f>
        <v>Normal Weight</v>
      </c>
      <c r="K1527" t="str">
        <f>VLOOKUP(A1527,'Medical Examinations'!A1526:P3861,5,FALSE)</f>
        <v>Diabetes</v>
      </c>
      <c r="L1527" t="str">
        <f>VLOOKUP(A1527,Table1[#All],5,FALSE)</f>
        <v>21-Oct-1978</v>
      </c>
      <c r="M1527" s="16">
        <f>VLOOKUP(A1527,Table1[#All],8,FALSE)</f>
        <v>6737.98</v>
      </c>
      <c r="N1527" t="str">
        <f>VLOOKUP(A1527,Table1[#All],9,FALSE)</f>
        <v>tier - 2</v>
      </c>
      <c r="O1527" t="str">
        <f>VLOOKUP(A1527,Table1[#All],10,FALSE)</f>
        <v>tier - 3</v>
      </c>
      <c r="P1527" t="str">
        <f>VLOOKUP(A1527,Table1[#All],12,FALSE)</f>
        <v>R1013</v>
      </c>
      <c r="Q1527">
        <f>VLOOKUP(A1527,Table1[#All],6,FALSE)</f>
        <v>44</v>
      </c>
    </row>
    <row r="1528" spans="1:17" x14ac:dyDescent="0.3">
      <c r="A1528" s="10" t="s">
        <v>843</v>
      </c>
      <c r="B1528" t="str">
        <f>VLOOKUP(A1528,'Customer Names'!A1527:E3862,5,FALSE)</f>
        <v>Delfidio</v>
      </c>
      <c r="C1528">
        <f>VLOOKUP(A1528,'Medical Examinations'!A1527:J3862,2,FALSE)</f>
        <v>34.85</v>
      </c>
      <c r="D1528">
        <f>VLOOKUP(A1528,'Medical Examinations'!A1527:J3862,4,FALSE)</f>
        <v>5.75</v>
      </c>
      <c r="E1528" t="str">
        <f>VLOOKUP(A1528,'Medical Examinations'!A1527:J3862,6,FALSE)</f>
        <v>No</v>
      </c>
      <c r="F1528" t="str">
        <f>VLOOKUP(A1528,'Medical Examinations'!A1527:K3862,7,FALSE)</f>
        <v>No</v>
      </c>
      <c r="G1528" t="str">
        <f>VLOOKUP(A1528,'Medical Examinations'!A1527:L3862,8,FALSE)</f>
        <v>No</v>
      </c>
      <c r="H1528">
        <f>VLOOKUP(A1528,'Medical Examinations'!A1527:M3862,9,FALSE)</f>
        <v>0</v>
      </c>
      <c r="I1528" t="str">
        <f>VLOOKUP(A1528,'Medical Examinations'!A1527:N3862,10,FALSE)</f>
        <v>No</v>
      </c>
      <c r="J1528" t="str">
        <f>VLOOKUP(A1528,'Medical Examinations'!A1527:O3862,3,FALSE)</f>
        <v>Obesity</v>
      </c>
      <c r="K1528" t="str">
        <f>VLOOKUP(A1528,'Medical Examinations'!A1527:P3862,5,FALSE)</f>
        <v>Prediabetes</v>
      </c>
      <c r="L1528" t="str">
        <f>VLOOKUP(A1528,Table1[#All],5,FALSE)</f>
        <v>13-Jun-1994</v>
      </c>
      <c r="M1528" s="16">
        <f>VLOOKUP(A1528,Table1[#All],8,FALSE)</f>
        <v>6721.37</v>
      </c>
      <c r="N1528" t="str">
        <f>VLOOKUP(A1528,Table1[#All],9,FALSE)</f>
        <v>tier - 2</v>
      </c>
      <c r="O1528" t="str">
        <f>VLOOKUP(A1528,Table1[#All],10,FALSE)</f>
        <v>tier - 1</v>
      </c>
      <c r="P1528" t="str">
        <f>VLOOKUP(A1528,Table1[#All],12,FALSE)</f>
        <v>R1012</v>
      </c>
      <c r="Q1528">
        <f>VLOOKUP(A1528,Table1[#All],6,FALSE)</f>
        <v>28</v>
      </c>
    </row>
    <row r="1529" spans="1:17" x14ac:dyDescent="0.3">
      <c r="A1529" s="10" t="s">
        <v>842</v>
      </c>
      <c r="B1529" t="str">
        <f>VLOOKUP(A1529,'Customer Names'!A1528:E3863,5,FALSE)</f>
        <v>Cummings</v>
      </c>
      <c r="C1529">
        <f>VLOOKUP(A1529,'Medical Examinations'!A1528:J3863,2,FALSE)</f>
        <v>24.51</v>
      </c>
      <c r="D1529">
        <f>VLOOKUP(A1529,'Medical Examinations'!A1528:J3863,4,FALSE)</f>
        <v>4.83</v>
      </c>
      <c r="E1529" t="str">
        <f>VLOOKUP(A1529,'Medical Examinations'!A1528:J3863,6,FALSE)</f>
        <v>Yes</v>
      </c>
      <c r="F1529" t="str">
        <f>VLOOKUP(A1529,'Medical Examinations'!A1528:K3863,7,FALSE)</f>
        <v>No</v>
      </c>
      <c r="G1529" t="str">
        <f>VLOOKUP(A1529,'Medical Examinations'!A1528:L3863,8,FALSE)</f>
        <v>Yes</v>
      </c>
      <c r="H1529">
        <f>VLOOKUP(A1529,'Medical Examinations'!A1528:M3863,9,FALSE)</f>
        <v>1</v>
      </c>
      <c r="I1529" t="str">
        <f>VLOOKUP(A1529,'Medical Examinations'!A1528:N3863,10,FALSE)</f>
        <v>No</v>
      </c>
      <c r="J1529" t="str">
        <f>VLOOKUP(A1529,'Medical Examinations'!A1528:O3863,3,FALSE)</f>
        <v>Normal Weight</v>
      </c>
      <c r="K1529" t="str">
        <f>VLOOKUP(A1529,'Medical Examinations'!A1528:P3863,5,FALSE)</f>
        <v>Normal</v>
      </c>
      <c r="L1529" t="str">
        <f>VLOOKUP(A1529,Table1[#All],5,FALSE)</f>
        <v>12-Jun-1983</v>
      </c>
      <c r="M1529" s="16">
        <f>VLOOKUP(A1529,Table1[#All],8,FALSE)</f>
        <v>6710.19</v>
      </c>
      <c r="N1529" t="str">
        <f>VLOOKUP(A1529,Table1[#All],9,FALSE)</f>
        <v>tier - 3</v>
      </c>
      <c r="O1529" t="str">
        <f>VLOOKUP(A1529,Table1[#All],10,FALSE)</f>
        <v>tier - 3</v>
      </c>
      <c r="P1529" t="str">
        <f>VLOOKUP(A1529,Table1[#All],12,FALSE)</f>
        <v>R1012</v>
      </c>
      <c r="Q1529">
        <f>VLOOKUP(A1529,Table1[#All],6,FALSE)</f>
        <v>39</v>
      </c>
    </row>
    <row r="1530" spans="1:17" x14ac:dyDescent="0.3">
      <c r="A1530" s="10" t="s">
        <v>841</v>
      </c>
      <c r="B1530" t="str">
        <f>VLOOKUP(A1530,'Customer Names'!A1529:E3864,5,FALSE)</f>
        <v>Schroegel</v>
      </c>
      <c r="C1530">
        <f>VLOOKUP(A1530,'Medical Examinations'!A1529:J3864,2,FALSE)</f>
        <v>19.399999999999999</v>
      </c>
      <c r="D1530">
        <f>VLOOKUP(A1530,'Medical Examinations'!A1529:J3864,4,FALSE)</f>
        <v>11.93</v>
      </c>
      <c r="E1530" t="str">
        <f>VLOOKUP(A1530,'Medical Examinations'!A1529:J3864,6,FALSE)</f>
        <v>No</v>
      </c>
      <c r="F1530" t="str">
        <f>VLOOKUP(A1530,'Medical Examinations'!A1529:K3864,7,FALSE)</f>
        <v>No</v>
      </c>
      <c r="G1530" t="str">
        <f>VLOOKUP(A1530,'Medical Examinations'!A1529:L3864,8,FALSE)</f>
        <v>No</v>
      </c>
      <c r="H1530">
        <f>VLOOKUP(A1530,'Medical Examinations'!A1529:M3864,9,FALSE)</f>
        <v>0</v>
      </c>
      <c r="I1530" t="str">
        <f>VLOOKUP(A1530,'Medical Examinations'!A1529:N3864,10,FALSE)</f>
        <v>No</v>
      </c>
      <c r="J1530" t="str">
        <f>VLOOKUP(A1530,'Medical Examinations'!A1529:O3864,3,FALSE)</f>
        <v>Normal Weight</v>
      </c>
      <c r="K1530" t="str">
        <f>VLOOKUP(A1530,'Medical Examinations'!A1529:P3864,5,FALSE)</f>
        <v>Diabetes</v>
      </c>
      <c r="L1530" t="str">
        <f>VLOOKUP(A1530,Table1[#All],5,FALSE)</f>
        <v>12-Dec-1971</v>
      </c>
      <c r="M1530" s="16">
        <f>VLOOKUP(A1530,Table1[#All],8,FALSE)</f>
        <v>6706.47</v>
      </c>
      <c r="N1530" t="str">
        <f>VLOOKUP(A1530,Table1[#All],9,FALSE)</f>
        <v>tier - 2</v>
      </c>
      <c r="O1530" t="str">
        <f>VLOOKUP(A1530,Table1[#All],10,FALSE)</f>
        <v>tier - 1</v>
      </c>
      <c r="P1530" t="str">
        <f>VLOOKUP(A1530,Table1[#All],12,FALSE)</f>
        <v>R1013</v>
      </c>
      <c r="Q1530">
        <f>VLOOKUP(A1530,Table1[#All],6,FALSE)</f>
        <v>51</v>
      </c>
    </row>
    <row r="1531" spans="1:17" x14ac:dyDescent="0.3">
      <c r="A1531" s="10" t="s">
        <v>840</v>
      </c>
      <c r="B1531" t="str">
        <f>VLOOKUP(A1531,'Customer Names'!A1530:E3865,5,FALSE)</f>
        <v>Williams</v>
      </c>
      <c r="C1531">
        <f>VLOOKUP(A1531,'Medical Examinations'!A1530:J3865,2,FALSE)</f>
        <v>15.1</v>
      </c>
      <c r="D1531">
        <f>VLOOKUP(A1531,'Medical Examinations'!A1530:J3865,4,FALSE)</f>
        <v>8.41</v>
      </c>
      <c r="E1531" t="str">
        <f>VLOOKUP(A1531,'Medical Examinations'!A1530:J3865,6,FALSE)</f>
        <v>No</v>
      </c>
      <c r="F1531" t="str">
        <f>VLOOKUP(A1531,'Medical Examinations'!A1530:K3865,7,FALSE)</f>
        <v>No</v>
      </c>
      <c r="G1531" t="str">
        <f>VLOOKUP(A1531,'Medical Examinations'!A1530:L3865,8,FALSE)</f>
        <v>No</v>
      </c>
      <c r="H1531">
        <f>VLOOKUP(A1531,'Medical Examinations'!A1530:M3865,9,FALSE)</f>
        <v>0</v>
      </c>
      <c r="I1531" t="str">
        <f>VLOOKUP(A1531,'Medical Examinations'!A1530:N3865,10,FALSE)</f>
        <v>No</v>
      </c>
      <c r="J1531" t="str">
        <f>VLOOKUP(A1531,'Medical Examinations'!A1530:O3865,3,FALSE)</f>
        <v>Under Weight</v>
      </c>
      <c r="K1531" t="str">
        <f>VLOOKUP(A1531,'Medical Examinations'!A1530:P3865,5,FALSE)</f>
        <v>Diabetes</v>
      </c>
      <c r="L1531" t="str">
        <f>VLOOKUP(A1531,Table1[#All],5,FALSE)</f>
        <v>13-Jul-1968</v>
      </c>
      <c r="M1531" s="16">
        <f>VLOOKUP(A1531,Table1[#All],8,FALSE)</f>
        <v>6700.56</v>
      </c>
      <c r="N1531" t="str">
        <f>VLOOKUP(A1531,Table1[#All],9,FALSE)</f>
        <v>tier - 3</v>
      </c>
      <c r="O1531" t="str">
        <f>VLOOKUP(A1531,Table1[#All],10,FALSE)</f>
        <v>tier - 1</v>
      </c>
      <c r="P1531" t="str">
        <f>VLOOKUP(A1531,Table1[#All],12,FALSE)</f>
        <v>R1012</v>
      </c>
      <c r="Q1531">
        <f>VLOOKUP(A1531,Table1[#All],6,FALSE)</f>
        <v>54</v>
      </c>
    </row>
    <row r="1532" spans="1:17" x14ac:dyDescent="0.3">
      <c r="A1532" s="10" t="s">
        <v>839</v>
      </c>
      <c r="B1532" t="str">
        <f>VLOOKUP(A1532,'Customer Names'!A1531:E3866,5,FALSE)</f>
        <v>Casey</v>
      </c>
      <c r="C1532">
        <f>VLOOKUP(A1532,'Medical Examinations'!A1531:J3866,2,FALSE)</f>
        <v>23.37</v>
      </c>
      <c r="D1532">
        <f>VLOOKUP(A1532,'Medical Examinations'!A1531:J3866,4,FALSE)</f>
        <v>5.59</v>
      </c>
      <c r="E1532" t="str">
        <f>VLOOKUP(A1532,'Medical Examinations'!A1531:J3866,6,FALSE)</f>
        <v>Yes</v>
      </c>
      <c r="F1532" t="str">
        <f>VLOOKUP(A1532,'Medical Examinations'!A1531:K3866,7,FALSE)</f>
        <v>No</v>
      </c>
      <c r="G1532" t="str">
        <f>VLOOKUP(A1532,'Medical Examinations'!A1531:L3866,8,FALSE)</f>
        <v>No</v>
      </c>
      <c r="H1532">
        <f>VLOOKUP(A1532,'Medical Examinations'!A1531:M3866,9,FALSE)</f>
        <v>0</v>
      </c>
      <c r="I1532" t="str">
        <f>VLOOKUP(A1532,'Medical Examinations'!A1531:N3866,10,FALSE)</f>
        <v>No</v>
      </c>
      <c r="J1532" t="str">
        <f>VLOOKUP(A1532,'Medical Examinations'!A1531:O3866,3,FALSE)</f>
        <v>Normal Weight</v>
      </c>
      <c r="K1532" t="str">
        <f>VLOOKUP(A1532,'Medical Examinations'!A1531:P3866,5,FALSE)</f>
        <v>Normal</v>
      </c>
      <c r="L1532" t="str">
        <f>VLOOKUP(A1532,Table1[#All],5,FALSE)</f>
        <v>09-Jul-1985</v>
      </c>
      <c r="M1532" s="16">
        <f>VLOOKUP(A1532,Table1[#All],8,FALSE)</f>
        <v>6686.43</v>
      </c>
      <c r="N1532" t="str">
        <f>VLOOKUP(A1532,Table1[#All],9,FALSE)</f>
        <v>tier - 2</v>
      </c>
      <c r="O1532" t="str">
        <f>VLOOKUP(A1532,Table1[#All],10,FALSE)</f>
        <v>tier - 3</v>
      </c>
      <c r="P1532" t="str">
        <f>VLOOKUP(A1532,Table1[#All],12,FALSE)</f>
        <v>R1012</v>
      </c>
      <c r="Q1532">
        <f>VLOOKUP(A1532,Table1[#All],6,FALSE)</f>
        <v>37</v>
      </c>
    </row>
    <row r="1533" spans="1:17" x14ac:dyDescent="0.3">
      <c r="A1533" s="10" t="s">
        <v>838</v>
      </c>
      <c r="B1533" t="str">
        <f>VLOOKUP(A1533,'Customer Names'!A1532:E3867,5,FALSE)</f>
        <v>Randall</v>
      </c>
      <c r="C1533">
        <f>VLOOKUP(A1533,'Medical Examinations'!A1532:J3867,2,FALSE)</f>
        <v>42.4</v>
      </c>
      <c r="D1533">
        <f>VLOOKUP(A1533,'Medical Examinations'!A1532:J3867,4,FALSE)</f>
        <v>4.0599999999999996</v>
      </c>
      <c r="E1533" t="str">
        <f>VLOOKUP(A1533,'Medical Examinations'!A1532:J3867,6,FALSE)</f>
        <v>No</v>
      </c>
      <c r="F1533" t="str">
        <f>VLOOKUP(A1533,'Medical Examinations'!A1532:K3867,7,FALSE)</f>
        <v>No</v>
      </c>
      <c r="G1533" t="str">
        <f>VLOOKUP(A1533,'Medical Examinations'!A1532:L3867,8,FALSE)</f>
        <v>No</v>
      </c>
      <c r="H1533">
        <f>VLOOKUP(A1533,'Medical Examinations'!A1532:M3867,9,FALSE)</f>
        <v>0</v>
      </c>
      <c r="I1533" t="str">
        <f>VLOOKUP(A1533,'Medical Examinations'!A1532:N3867,10,FALSE)</f>
        <v>No</v>
      </c>
      <c r="J1533" t="str">
        <f>VLOOKUP(A1533,'Medical Examinations'!A1532:O3867,3,FALSE)</f>
        <v>Obesity</v>
      </c>
      <c r="K1533" t="str">
        <f>VLOOKUP(A1533,'Medical Examinations'!A1532:P3867,5,FALSE)</f>
        <v>Normal</v>
      </c>
      <c r="L1533" t="str">
        <f>VLOOKUP(A1533,Table1[#All],5,FALSE)</f>
        <v>20-Oct-1989</v>
      </c>
      <c r="M1533" s="16">
        <f>VLOOKUP(A1533,Table1[#All],8,FALSE)</f>
        <v>6666.24</v>
      </c>
      <c r="N1533" t="str">
        <f>VLOOKUP(A1533,Table1[#All],9,FALSE)</f>
        <v>tier - 3</v>
      </c>
      <c r="O1533" t="str">
        <f>VLOOKUP(A1533,Table1[#All],10,FALSE)</f>
        <v>tier - 1</v>
      </c>
      <c r="P1533" t="str">
        <f>VLOOKUP(A1533,Table1[#All],12,FALSE)</f>
        <v>R1011</v>
      </c>
      <c r="Q1533">
        <f>VLOOKUP(A1533,Table1[#All],6,FALSE)</f>
        <v>33</v>
      </c>
    </row>
    <row r="1534" spans="1:17" x14ac:dyDescent="0.3">
      <c r="A1534" s="10" t="s">
        <v>837</v>
      </c>
      <c r="B1534" t="str">
        <f>VLOOKUP(A1534,'Customer Names'!A1533:E3868,5,FALSE)</f>
        <v>Doyon</v>
      </c>
      <c r="C1534">
        <f>VLOOKUP(A1534,'Medical Examinations'!A1533:J3868,2,FALSE)</f>
        <v>28.405000000000001</v>
      </c>
      <c r="D1534">
        <f>VLOOKUP(A1534,'Medical Examinations'!A1533:J3868,4,FALSE)</f>
        <v>7.02</v>
      </c>
      <c r="E1534" t="str">
        <f>VLOOKUP(A1534,'Medical Examinations'!A1533:J3868,6,FALSE)</f>
        <v>Yes</v>
      </c>
      <c r="F1534" t="str">
        <f>VLOOKUP(A1534,'Medical Examinations'!A1533:K3868,7,FALSE)</f>
        <v>No</v>
      </c>
      <c r="G1534" t="str">
        <f>VLOOKUP(A1534,'Medical Examinations'!A1533:L3868,8,FALSE)</f>
        <v>No</v>
      </c>
      <c r="H1534">
        <f>VLOOKUP(A1534,'Medical Examinations'!A1533:M3868,9,FALSE)</f>
        <v>0</v>
      </c>
      <c r="I1534" t="str">
        <f>VLOOKUP(A1534,'Medical Examinations'!A1533:N3868,10,FALSE)</f>
        <v>No</v>
      </c>
      <c r="J1534" t="str">
        <f>VLOOKUP(A1534,'Medical Examinations'!A1533:O3868,3,FALSE)</f>
        <v>Over Weight</v>
      </c>
      <c r="K1534" t="str">
        <f>VLOOKUP(A1534,'Medical Examinations'!A1533:P3868,5,FALSE)</f>
        <v>Diabetes</v>
      </c>
      <c r="L1534" t="str">
        <f>VLOOKUP(A1534,Table1[#All],5,FALSE)</f>
        <v>17-Sep-1981</v>
      </c>
      <c r="M1534" s="16">
        <f>VLOOKUP(A1534,Table1[#All],8,FALSE)</f>
        <v>6664.69</v>
      </c>
      <c r="N1534" t="str">
        <f>VLOOKUP(A1534,Table1[#All],9,FALSE)</f>
        <v>tier - 3</v>
      </c>
      <c r="O1534" t="str">
        <f>VLOOKUP(A1534,Table1[#All],10,FALSE)</f>
        <v>tier - 1</v>
      </c>
      <c r="P1534" t="str">
        <f>VLOOKUP(A1534,Table1[#All],12,FALSE)</f>
        <v>R1012</v>
      </c>
      <c r="Q1534">
        <f>VLOOKUP(A1534,Table1[#All],6,FALSE)</f>
        <v>41</v>
      </c>
    </row>
    <row r="1535" spans="1:17" x14ac:dyDescent="0.3">
      <c r="A1535" s="10" t="s">
        <v>836</v>
      </c>
      <c r="B1535" t="str">
        <f>VLOOKUP(A1535,'Customer Names'!A1534:E3869,5,FALSE)</f>
        <v>Sankey</v>
      </c>
      <c r="C1535">
        <f>VLOOKUP(A1535,'Medical Examinations'!A1534:J3869,2,FALSE)</f>
        <v>23.4</v>
      </c>
      <c r="D1535">
        <f>VLOOKUP(A1535,'Medical Examinations'!A1534:J3869,4,FALSE)</f>
        <v>4.47</v>
      </c>
      <c r="E1535" t="str">
        <f>VLOOKUP(A1535,'Medical Examinations'!A1534:J3869,6,FALSE)</f>
        <v>No</v>
      </c>
      <c r="F1535" t="str">
        <f>VLOOKUP(A1535,'Medical Examinations'!A1534:K3869,7,FALSE)</f>
        <v>No</v>
      </c>
      <c r="G1535" t="str">
        <f>VLOOKUP(A1535,'Medical Examinations'!A1534:L3869,8,FALSE)</f>
        <v>No</v>
      </c>
      <c r="H1535">
        <f>VLOOKUP(A1535,'Medical Examinations'!A1534:M3869,9,FALSE)</f>
        <v>0</v>
      </c>
      <c r="I1535" t="str">
        <f>VLOOKUP(A1535,'Medical Examinations'!A1534:N3869,10,FALSE)</f>
        <v>No</v>
      </c>
      <c r="J1535" t="str">
        <f>VLOOKUP(A1535,'Medical Examinations'!A1534:O3869,3,FALSE)</f>
        <v>Normal Weight</v>
      </c>
      <c r="K1535" t="str">
        <f>VLOOKUP(A1535,'Medical Examinations'!A1534:P3869,5,FALSE)</f>
        <v>Normal</v>
      </c>
      <c r="L1535" t="str">
        <f>VLOOKUP(A1535,Table1[#All],5,FALSE)</f>
        <v>27-Sep-1982</v>
      </c>
      <c r="M1535" s="16">
        <f>VLOOKUP(A1535,Table1[#All],8,FALSE)</f>
        <v>6664.32</v>
      </c>
      <c r="N1535" t="str">
        <f>VLOOKUP(A1535,Table1[#All],9,FALSE)</f>
        <v>tier - 2</v>
      </c>
      <c r="O1535" t="str">
        <f>VLOOKUP(A1535,Table1[#All],10,FALSE)</f>
        <v>tier - 2</v>
      </c>
      <c r="P1535" t="str">
        <f>VLOOKUP(A1535,Table1[#All],12,FALSE)</f>
        <v>R1013</v>
      </c>
      <c r="Q1535">
        <f>VLOOKUP(A1535,Table1[#All],6,FALSE)</f>
        <v>40</v>
      </c>
    </row>
    <row r="1536" spans="1:17" x14ac:dyDescent="0.3">
      <c r="A1536" s="10" t="s">
        <v>835</v>
      </c>
      <c r="B1536" t="str">
        <f>VLOOKUP(A1536,'Customer Names'!A1535:E3870,5,FALSE)</f>
        <v>Stilgenbauer</v>
      </c>
      <c r="C1536">
        <f>VLOOKUP(A1536,'Medical Examinations'!A1535:J3870,2,FALSE)</f>
        <v>33.44</v>
      </c>
      <c r="D1536">
        <f>VLOOKUP(A1536,'Medical Examinations'!A1535:J3870,4,FALSE)</f>
        <v>4.54</v>
      </c>
      <c r="E1536" t="str">
        <f>VLOOKUP(A1536,'Medical Examinations'!A1535:J3870,6,FALSE)</f>
        <v>No</v>
      </c>
      <c r="F1536" t="str">
        <f>VLOOKUP(A1536,'Medical Examinations'!A1535:K3870,7,FALSE)</f>
        <v>No</v>
      </c>
      <c r="G1536" t="str">
        <f>VLOOKUP(A1536,'Medical Examinations'!A1535:L3870,8,FALSE)</f>
        <v>No</v>
      </c>
      <c r="H1536">
        <f>VLOOKUP(A1536,'Medical Examinations'!A1535:M3870,9,FALSE)</f>
        <v>0</v>
      </c>
      <c r="I1536" t="str">
        <f>VLOOKUP(A1536,'Medical Examinations'!A1535:N3870,10,FALSE)</f>
        <v>No</v>
      </c>
      <c r="J1536" t="str">
        <f>VLOOKUP(A1536,'Medical Examinations'!A1535:O3870,3,FALSE)</f>
        <v>Obesity</v>
      </c>
      <c r="K1536" t="str">
        <f>VLOOKUP(A1536,'Medical Examinations'!A1535:P3870,5,FALSE)</f>
        <v>Normal</v>
      </c>
      <c r="L1536" t="str">
        <f>VLOOKUP(A1536,Table1[#All],5,FALSE)</f>
        <v>19-Nov-1989</v>
      </c>
      <c r="M1536" s="16">
        <f>VLOOKUP(A1536,Table1[#All],8,FALSE)</f>
        <v>6653.79</v>
      </c>
      <c r="N1536" t="str">
        <f>VLOOKUP(A1536,Table1[#All],9,FALSE)</f>
        <v>tier - 2</v>
      </c>
      <c r="O1536" t="str">
        <f>VLOOKUP(A1536,Table1[#All],10,FALSE)</f>
        <v>tier - 1</v>
      </c>
      <c r="P1536" t="str">
        <f>VLOOKUP(A1536,Table1[#All],12,FALSE)</f>
        <v>R1013</v>
      </c>
      <c r="Q1536">
        <f>VLOOKUP(A1536,Table1[#All],6,FALSE)</f>
        <v>33</v>
      </c>
    </row>
    <row r="1537" spans="1:17" x14ac:dyDescent="0.3">
      <c r="A1537" s="10" t="s">
        <v>834</v>
      </c>
      <c r="B1537" t="str">
        <f>VLOOKUP(A1537,'Customer Names'!A1536:E3871,5,FALSE)</f>
        <v>Jaskiewicz</v>
      </c>
      <c r="C1537">
        <f>VLOOKUP(A1537,'Medical Examinations'!A1536:J3871,2,FALSE)</f>
        <v>21.12</v>
      </c>
      <c r="D1537">
        <f>VLOOKUP(A1537,'Medical Examinations'!A1536:J3871,4,FALSE)</f>
        <v>4.99</v>
      </c>
      <c r="E1537" t="str">
        <f>VLOOKUP(A1537,'Medical Examinations'!A1536:J3871,6,FALSE)</f>
        <v>No</v>
      </c>
      <c r="F1537" t="str">
        <f>VLOOKUP(A1537,'Medical Examinations'!A1536:K3871,7,FALSE)</f>
        <v>No</v>
      </c>
      <c r="G1537" t="str">
        <f>VLOOKUP(A1537,'Medical Examinations'!A1536:L3871,8,FALSE)</f>
        <v>No</v>
      </c>
      <c r="H1537">
        <f>VLOOKUP(A1537,'Medical Examinations'!A1536:M3871,9,FALSE)</f>
        <v>1</v>
      </c>
      <c r="I1537" t="str">
        <f>VLOOKUP(A1537,'Medical Examinations'!A1536:N3871,10,FALSE)</f>
        <v>No</v>
      </c>
      <c r="J1537" t="str">
        <f>VLOOKUP(A1537,'Medical Examinations'!A1536:O3871,3,FALSE)</f>
        <v>Normal Weight</v>
      </c>
      <c r="K1537" t="str">
        <f>VLOOKUP(A1537,'Medical Examinations'!A1536:P3871,5,FALSE)</f>
        <v>Normal</v>
      </c>
      <c r="L1537" t="str">
        <f>VLOOKUP(A1537,Table1[#All],5,FALSE)</f>
        <v>01-Jul-1984</v>
      </c>
      <c r="M1537" s="16">
        <f>VLOOKUP(A1537,Table1[#All],8,FALSE)</f>
        <v>6652.53</v>
      </c>
      <c r="N1537" t="str">
        <f>VLOOKUP(A1537,Table1[#All],9,FALSE)</f>
        <v>tier - 3</v>
      </c>
      <c r="O1537" t="str">
        <f>VLOOKUP(A1537,Table1[#All],10,FALSE)</f>
        <v>tier - 2</v>
      </c>
      <c r="P1537" t="str">
        <f>VLOOKUP(A1537,Table1[#All],12,FALSE)</f>
        <v>R1013</v>
      </c>
      <c r="Q1537">
        <f>VLOOKUP(A1537,Table1[#All],6,FALSE)</f>
        <v>38</v>
      </c>
    </row>
    <row r="1538" spans="1:17" x14ac:dyDescent="0.3">
      <c r="A1538" s="10" t="s">
        <v>833</v>
      </c>
      <c r="B1538" t="str">
        <f>VLOOKUP(A1538,'Customer Names'!A1537:E3872,5,FALSE)</f>
        <v>Deppen</v>
      </c>
      <c r="C1538">
        <f>VLOOKUP(A1538,'Medical Examinations'!A1537:J3872,2,FALSE)</f>
        <v>18.48</v>
      </c>
      <c r="D1538">
        <f>VLOOKUP(A1538,'Medical Examinations'!A1537:J3872,4,FALSE)</f>
        <v>10.84</v>
      </c>
      <c r="E1538" t="str">
        <f>VLOOKUP(A1538,'Medical Examinations'!A1537:J3872,6,FALSE)</f>
        <v>Yes</v>
      </c>
      <c r="F1538" t="str">
        <f>VLOOKUP(A1538,'Medical Examinations'!A1537:K3872,7,FALSE)</f>
        <v>No</v>
      </c>
      <c r="G1538" t="str">
        <f>VLOOKUP(A1538,'Medical Examinations'!A1537:L3872,8,FALSE)</f>
        <v>No</v>
      </c>
      <c r="H1538">
        <f>VLOOKUP(A1538,'Medical Examinations'!A1537:M3872,9,FALSE)</f>
        <v>2</v>
      </c>
      <c r="I1538" t="str">
        <f>VLOOKUP(A1538,'Medical Examinations'!A1537:N3872,10,FALSE)</f>
        <v>No</v>
      </c>
      <c r="J1538" t="str">
        <f>VLOOKUP(A1538,'Medical Examinations'!A1537:O3872,3,FALSE)</f>
        <v>Under Weight</v>
      </c>
      <c r="K1538" t="str">
        <f>VLOOKUP(A1538,'Medical Examinations'!A1537:P3872,5,FALSE)</f>
        <v>Diabetes</v>
      </c>
      <c r="L1538" t="str">
        <f>VLOOKUP(A1538,Table1[#All],5,FALSE)</f>
        <v>08-Nov-1970</v>
      </c>
      <c r="M1538" s="16">
        <f>VLOOKUP(A1538,Table1[#All],8,FALSE)</f>
        <v>6651.26</v>
      </c>
      <c r="N1538" t="str">
        <f>VLOOKUP(A1538,Table1[#All],9,FALSE)</f>
        <v>tier - 2</v>
      </c>
      <c r="O1538" t="str">
        <f>VLOOKUP(A1538,Table1[#All],10,FALSE)</f>
        <v>tier - 3</v>
      </c>
      <c r="P1538" t="str">
        <f>VLOOKUP(A1538,Table1[#All],12,FALSE)</f>
        <v>R1013</v>
      </c>
      <c r="Q1538">
        <f>VLOOKUP(A1538,Table1[#All],6,FALSE)</f>
        <v>52</v>
      </c>
    </row>
    <row r="1539" spans="1:17" x14ac:dyDescent="0.3">
      <c r="A1539" s="10" t="s">
        <v>832</v>
      </c>
      <c r="B1539" t="str">
        <f>VLOOKUP(A1539,'Customer Names'!A1538:E3873,5,FALSE)</f>
        <v>Hine</v>
      </c>
      <c r="C1539">
        <f>VLOOKUP(A1539,'Medical Examinations'!A1538:J3873,2,FALSE)</f>
        <v>16.815000000000001</v>
      </c>
      <c r="D1539">
        <f>VLOOKUP(A1539,'Medical Examinations'!A1538:J3873,4,FALSE)</f>
        <v>5.63</v>
      </c>
      <c r="E1539" t="str">
        <f>VLOOKUP(A1539,'Medical Examinations'!A1538:J3873,6,FALSE)</f>
        <v>No</v>
      </c>
      <c r="F1539" t="str">
        <f>VLOOKUP(A1539,'Medical Examinations'!A1538:K3873,7,FALSE)</f>
        <v>No</v>
      </c>
      <c r="G1539" t="str">
        <f>VLOOKUP(A1539,'Medical Examinations'!A1538:L3873,8,FALSE)</f>
        <v>No</v>
      </c>
      <c r="H1539">
        <f>VLOOKUP(A1539,'Medical Examinations'!A1538:M3873,9,FALSE)</f>
        <v>1</v>
      </c>
      <c r="I1539" t="str">
        <f>VLOOKUP(A1539,'Medical Examinations'!A1538:N3873,10,FALSE)</f>
        <v>No</v>
      </c>
      <c r="J1539" t="str">
        <f>VLOOKUP(A1539,'Medical Examinations'!A1538:O3873,3,FALSE)</f>
        <v>Under Weight</v>
      </c>
      <c r="K1539" t="str">
        <f>VLOOKUP(A1539,'Medical Examinations'!A1538:P3873,5,FALSE)</f>
        <v>Normal</v>
      </c>
      <c r="L1539" t="str">
        <f>VLOOKUP(A1539,Table1[#All],5,FALSE)</f>
        <v>08-Dec-1984</v>
      </c>
      <c r="M1539" s="16">
        <f>VLOOKUP(A1539,Table1[#All],8,FALSE)</f>
        <v>6640.54</v>
      </c>
      <c r="N1539" t="str">
        <f>VLOOKUP(A1539,Table1[#All],9,FALSE)</f>
        <v>tier - 2</v>
      </c>
      <c r="O1539" t="str">
        <f>VLOOKUP(A1539,Table1[#All],10,FALSE)</f>
        <v>tier - 3</v>
      </c>
      <c r="P1539" t="str">
        <f>VLOOKUP(A1539,Table1[#All],12,FALSE)</f>
        <v>R1019</v>
      </c>
      <c r="Q1539">
        <f>VLOOKUP(A1539,Table1[#All],6,FALSE)</f>
        <v>38</v>
      </c>
    </row>
    <row r="1540" spans="1:17" x14ac:dyDescent="0.3">
      <c r="A1540" s="10" t="s">
        <v>831</v>
      </c>
      <c r="B1540" t="str">
        <f>VLOOKUP(A1540,'Customer Names'!A1539:E3874,5,FALSE)</f>
        <v>Mathews</v>
      </c>
      <c r="C1540">
        <f>VLOOKUP(A1540,'Medical Examinations'!A1539:J3874,2,FALSE)</f>
        <v>26.72</v>
      </c>
      <c r="D1540">
        <f>VLOOKUP(A1540,'Medical Examinations'!A1539:J3874,4,FALSE)</f>
        <v>4.1399999999999997</v>
      </c>
      <c r="E1540" t="str">
        <f>VLOOKUP(A1540,'Medical Examinations'!A1539:J3874,6,FALSE)</f>
        <v>No</v>
      </c>
      <c r="F1540" t="str">
        <f>VLOOKUP(A1540,'Medical Examinations'!A1539:K3874,7,FALSE)</f>
        <v>No</v>
      </c>
      <c r="G1540" t="str">
        <f>VLOOKUP(A1540,'Medical Examinations'!A1539:L3874,8,FALSE)</f>
        <v>No</v>
      </c>
      <c r="H1540">
        <f>VLOOKUP(A1540,'Medical Examinations'!A1539:M3874,9,FALSE)</f>
        <v>0</v>
      </c>
      <c r="I1540" t="str">
        <f>VLOOKUP(A1540,'Medical Examinations'!A1539:N3874,10,FALSE)</f>
        <v>No</v>
      </c>
      <c r="J1540" t="str">
        <f>VLOOKUP(A1540,'Medical Examinations'!A1539:O3874,3,FALSE)</f>
        <v>Over Weight</v>
      </c>
      <c r="K1540" t="str">
        <f>VLOOKUP(A1540,'Medical Examinations'!A1539:P3874,5,FALSE)</f>
        <v>Normal</v>
      </c>
      <c r="L1540" t="str">
        <f>VLOOKUP(A1540,Table1[#All],5,FALSE)</f>
        <v>06-Jun-1990</v>
      </c>
      <c r="M1540" s="16">
        <f>VLOOKUP(A1540,Table1[#All],8,FALSE)</f>
        <v>6639.3</v>
      </c>
      <c r="N1540" t="str">
        <f>VLOOKUP(A1540,Table1[#All],9,FALSE)</f>
        <v>tier - 2</v>
      </c>
      <c r="O1540" t="str">
        <f>VLOOKUP(A1540,Table1[#All],10,FALSE)</f>
        <v>tier - 2</v>
      </c>
      <c r="P1540" t="str">
        <f>VLOOKUP(A1540,Table1[#All],12,FALSE)</f>
        <v>R1021</v>
      </c>
      <c r="Q1540">
        <f>VLOOKUP(A1540,Table1[#All],6,FALSE)</f>
        <v>33</v>
      </c>
    </row>
    <row r="1541" spans="1:17" x14ac:dyDescent="0.3">
      <c r="A1541" s="10" t="s">
        <v>830</v>
      </c>
      <c r="B1541" t="str">
        <f>VLOOKUP(A1541,'Customer Names'!A1540:E3875,5,FALSE)</f>
        <v>Yabu</v>
      </c>
      <c r="C1541">
        <f>VLOOKUP(A1541,'Medical Examinations'!A1540:J3875,2,FALSE)</f>
        <v>41.42</v>
      </c>
      <c r="D1541">
        <f>VLOOKUP(A1541,'Medical Examinations'!A1540:J3875,4,FALSE)</f>
        <v>5.17</v>
      </c>
      <c r="E1541" t="str">
        <f>VLOOKUP(A1541,'Medical Examinations'!A1540:J3875,6,FALSE)</f>
        <v>No</v>
      </c>
      <c r="F1541" t="str">
        <f>VLOOKUP(A1541,'Medical Examinations'!A1540:K3875,7,FALSE)</f>
        <v>No</v>
      </c>
      <c r="G1541" t="str">
        <f>VLOOKUP(A1541,'Medical Examinations'!A1540:L3875,8,FALSE)</f>
        <v>Yes</v>
      </c>
      <c r="H1541">
        <f>VLOOKUP(A1541,'Medical Examinations'!A1540:M3875,9,FALSE)</f>
        <v>1</v>
      </c>
      <c r="I1541" t="str">
        <f>VLOOKUP(A1541,'Medical Examinations'!A1540:N3875,10,FALSE)</f>
        <v>No</v>
      </c>
      <c r="J1541" t="str">
        <f>VLOOKUP(A1541,'Medical Examinations'!A1540:O3875,3,FALSE)</f>
        <v>Obesity</v>
      </c>
      <c r="K1541" t="str">
        <f>VLOOKUP(A1541,'Medical Examinations'!A1540:P3875,5,FALSE)</f>
        <v>Normal</v>
      </c>
      <c r="L1541" t="str">
        <f>VLOOKUP(A1541,Table1[#All],5,FALSE)</f>
        <v>04-Sep-2003</v>
      </c>
      <c r="M1541" s="16">
        <f>VLOOKUP(A1541,Table1[#All],8,FALSE)</f>
        <v>6638.16</v>
      </c>
      <c r="N1541" t="str">
        <f>VLOOKUP(A1541,Table1[#All],9,FALSE)</f>
        <v>tier - 2</v>
      </c>
      <c r="O1541" t="str">
        <f>VLOOKUP(A1541,Table1[#All],10,FALSE)</f>
        <v>tier - 1</v>
      </c>
      <c r="P1541" t="str">
        <f>VLOOKUP(A1541,Table1[#All],12,FALSE)</f>
        <v>R1012</v>
      </c>
      <c r="Q1541">
        <f>VLOOKUP(A1541,Table1[#All],6,FALSE)</f>
        <v>19</v>
      </c>
    </row>
    <row r="1542" spans="1:17" x14ac:dyDescent="0.3">
      <c r="A1542" s="10" t="s">
        <v>829</v>
      </c>
      <c r="B1542" t="str">
        <f>VLOOKUP(A1542,'Customer Names'!A1541:E3876,5,FALSE)</f>
        <v>Strang</v>
      </c>
      <c r="C1542">
        <f>VLOOKUP(A1542,'Medical Examinations'!A1541:J3876,2,FALSE)</f>
        <v>20.69</v>
      </c>
      <c r="D1542">
        <f>VLOOKUP(A1542,'Medical Examinations'!A1541:J3876,4,FALSE)</f>
        <v>6.93</v>
      </c>
      <c r="E1542" t="str">
        <f>VLOOKUP(A1542,'Medical Examinations'!A1541:J3876,6,FALSE)</f>
        <v>No</v>
      </c>
      <c r="F1542" t="str">
        <f>VLOOKUP(A1542,'Medical Examinations'!A1541:K3876,7,FALSE)</f>
        <v>No</v>
      </c>
      <c r="G1542" t="str">
        <f>VLOOKUP(A1542,'Medical Examinations'!A1541:L3876,8,FALSE)</f>
        <v>No</v>
      </c>
      <c r="H1542">
        <f>VLOOKUP(A1542,'Medical Examinations'!A1541:M3876,9,FALSE)</f>
        <v>2</v>
      </c>
      <c r="I1542" t="str">
        <f>VLOOKUP(A1542,'Medical Examinations'!A1541:N3876,10,FALSE)</f>
        <v>No</v>
      </c>
      <c r="J1542" t="str">
        <f>VLOOKUP(A1542,'Medical Examinations'!A1541:O3876,3,FALSE)</f>
        <v>Normal Weight</v>
      </c>
      <c r="K1542" t="str">
        <f>VLOOKUP(A1542,'Medical Examinations'!A1541:P3876,5,FALSE)</f>
        <v>Diabetes</v>
      </c>
      <c r="L1542" t="str">
        <f>VLOOKUP(A1542,Table1[#All],5,FALSE)</f>
        <v>29-Aug-1973</v>
      </c>
      <c r="M1542" s="16">
        <f>VLOOKUP(A1542,Table1[#All],8,FALSE)</f>
        <v>6630.31</v>
      </c>
      <c r="N1542" t="str">
        <f>VLOOKUP(A1542,Table1[#All],9,FALSE)</f>
        <v>tier - 2</v>
      </c>
      <c r="O1542" t="str">
        <f>VLOOKUP(A1542,Table1[#All],10,FALSE)</f>
        <v>tier - 1</v>
      </c>
      <c r="P1542" t="str">
        <f>VLOOKUP(A1542,Table1[#All],12,FALSE)</f>
        <v>R1013</v>
      </c>
      <c r="Q1542">
        <f>VLOOKUP(A1542,Table1[#All],6,FALSE)</f>
        <v>49</v>
      </c>
    </row>
    <row r="1543" spans="1:17" x14ac:dyDescent="0.3">
      <c r="A1543" s="10" t="s">
        <v>828</v>
      </c>
      <c r="B1543" t="str">
        <f>VLOOKUP(A1543,'Customer Names'!A1542:E3877,5,FALSE)</f>
        <v>Frank</v>
      </c>
      <c r="C1543">
        <f>VLOOKUP(A1543,'Medical Examinations'!A1542:J3877,2,FALSE)</f>
        <v>41.23</v>
      </c>
      <c r="D1543">
        <f>VLOOKUP(A1543,'Medical Examinations'!A1542:J3877,4,FALSE)</f>
        <v>4.24</v>
      </c>
      <c r="E1543" t="str">
        <f>VLOOKUP(A1543,'Medical Examinations'!A1542:J3877,6,FALSE)</f>
        <v>No</v>
      </c>
      <c r="F1543" t="str">
        <f>VLOOKUP(A1543,'Medical Examinations'!A1542:K3877,7,FALSE)</f>
        <v>No</v>
      </c>
      <c r="G1543" t="str">
        <f>VLOOKUP(A1543,'Medical Examinations'!A1542:L3877,8,FALSE)</f>
        <v>No</v>
      </c>
      <c r="H1543">
        <f>VLOOKUP(A1543,'Medical Examinations'!A1542:M3877,9,FALSE)</f>
        <v>0</v>
      </c>
      <c r="I1543" t="str">
        <f>VLOOKUP(A1543,'Medical Examinations'!A1542:N3877,10,FALSE)</f>
        <v>No</v>
      </c>
      <c r="J1543" t="str">
        <f>VLOOKUP(A1543,'Medical Examinations'!A1542:O3877,3,FALSE)</f>
        <v>Obesity</v>
      </c>
      <c r="K1543" t="str">
        <f>VLOOKUP(A1543,'Medical Examinations'!A1542:P3877,5,FALSE)</f>
        <v>Normal</v>
      </c>
      <c r="L1543" t="str">
        <f>VLOOKUP(A1543,Table1[#All],5,FALSE)</f>
        <v>28-Aug-1982</v>
      </c>
      <c r="M1543" s="16">
        <f>VLOOKUP(A1543,Table1[#All],8,FALSE)</f>
        <v>6610.11</v>
      </c>
      <c r="N1543" t="str">
        <f>VLOOKUP(A1543,Table1[#All],9,FALSE)</f>
        <v>tier - 3</v>
      </c>
      <c r="O1543" t="str">
        <f>VLOOKUP(A1543,Table1[#All],10,FALSE)</f>
        <v>tier - 2</v>
      </c>
      <c r="P1543" t="str">
        <f>VLOOKUP(A1543,Table1[#All],12,FALSE)</f>
        <v>R1015</v>
      </c>
      <c r="Q1543">
        <f>VLOOKUP(A1543,Table1[#All],6,FALSE)</f>
        <v>40</v>
      </c>
    </row>
    <row r="1544" spans="1:17" x14ac:dyDescent="0.3">
      <c r="A1544" s="10" t="s">
        <v>827</v>
      </c>
      <c r="B1544" t="str">
        <f>VLOOKUP(A1544,'Customer Names'!A1543:E3878,5,FALSE)</f>
        <v>Shanley</v>
      </c>
      <c r="C1544">
        <f>VLOOKUP(A1544,'Medical Examinations'!A1543:J3878,2,FALSE)</f>
        <v>29.9</v>
      </c>
      <c r="D1544">
        <f>VLOOKUP(A1544,'Medical Examinations'!A1543:J3878,4,FALSE)</f>
        <v>5.91</v>
      </c>
      <c r="E1544" t="str">
        <f>VLOOKUP(A1544,'Medical Examinations'!A1543:J3878,6,FALSE)</f>
        <v>No</v>
      </c>
      <c r="F1544" t="str">
        <f>VLOOKUP(A1544,'Medical Examinations'!A1543:K3878,7,FALSE)</f>
        <v>No</v>
      </c>
      <c r="G1544" t="str">
        <f>VLOOKUP(A1544,'Medical Examinations'!A1543:L3878,8,FALSE)</f>
        <v>No</v>
      </c>
      <c r="H1544">
        <f>VLOOKUP(A1544,'Medical Examinations'!A1543:M3878,9,FALSE)</f>
        <v>0</v>
      </c>
      <c r="I1544" t="str">
        <f>VLOOKUP(A1544,'Medical Examinations'!A1543:N3878,10,FALSE)</f>
        <v>No</v>
      </c>
      <c r="J1544" t="str">
        <f>VLOOKUP(A1544,'Medical Examinations'!A1543:O3878,3,FALSE)</f>
        <v>Over Weight</v>
      </c>
      <c r="K1544" t="str">
        <f>VLOOKUP(A1544,'Medical Examinations'!A1543:P3878,5,FALSE)</f>
        <v>Prediabetes</v>
      </c>
      <c r="L1544" t="str">
        <f>VLOOKUP(A1544,Table1[#All],5,FALSE)</f>
        <v>07-Nov-1982</v>
      </c>
      <c r="M1544" s="16">
        <f>VLOOKUP(A1544,Table1[#All],8,FALSE)</f>
        <v>6600.36</v>
      </c>
      <c r="N1544" t="str">
        <f>VLOOKUP(A1544,Table1[#All],9,FALSE)</f>
        <v>tier - 2</v>
      </c>
      <c r="O1544" t="str">
        <f>VLOOKUP(A1544,Table1[#All],10,FALSE)</f>
        <v>tier - 3</v>
      </c>
      <c r="P1544" t="str">
        <f>VLOOKUP(A1544,Table1[#All],12,FALSE)</f>
        <v>R1011</v>
      </c>
      <c r="Q1544">
        <f>VLOOKUP(A1544,Table1[#All],6,FALSE)</f>
        <v>40</v>
      </c>
    </row>
    <row r="1545" spans="1:17" x14ac:dyDescent="0.3">
      <c r="A1545" s="10" t="s">
        <v>826</v>
      </c>
      <c r="B1545" t="str">
        <f>VLOOKUP(A1545,'Customer Names'!A1544:E3879,5,FALSE)</f>
        <v>Mancebo Garcia</v>
      </c>
      <c r="C1545">
        <f>VLOOKUP(A1545,'Medical Examinations'!A1544:J3879,2,FALSE)</f>
        <v>34.104999999999997</v>
      </c>
      <c r="D1545">
        <f>VLOOKUP(A1545,'Medical Examinations'!A1544:J3879,4,FALSE)</f>
        <v>5.93</v>
      </c>
      <c r="E1545" t="str">
        <f>VLOOKUP(A1545,'Medical Examinations'!A1544:J3879,6,FALSE)</f>
        <v>No</v>
      </c>
      <c r="F1545" t="str">
        <f>VLOOKUP(A1545,'Medical Examinations'!A1544:K3879,7,FALSE)</f>
        <v>No</v>
      </c>
      <c r="G1545" t="str">
        <f>VLOOKUP(A1545,'Medical Examinations'!A1544:L3879,8,FALSE)</f>
        <v>No</v>
      </c>
      <c r="H1545">
        <f>VLOOKUP(A1545,'Medical Examinations'!A1544:M3879,9,FALSE)</f>
        <v>0</v>
      </c>
      <c r="I1545" t="str">
        <f>VLOOKUP(A1545,'Medical Examinations'!A1544:N3879,10,FALSE)</f>
        <v>No</v>
      </c>
      <c r="J1545" t="str">
        <f>VLOOKUP(A1545,'Medical Examinations'!A1544:O3879,3,FALSE)</f>
        <v>Obesity</v>
      </c>
      <c r="K1545" t="str">
        <f>VLOOKUP(A1545,'Medical Examinations'!A1544:P3879,5,FALSE)</f>
        <v>Prediabetes</v>
      </c>
      <c r="L1545" t="str">
        <f>VLOOKUP(A1545,Table1[#All],5,FALSE)</f>
        <v>29-Dec-1982</v>
      </c>
      <c r="M1545" s="16">
        <f>VLOOKUP(A1545,Table1[#All],8,FALSE)</f>
        <v>6600.21</v>
      </c>
      <c r="N1545" t="str">
        <f>VLOOKUP(A1545,Table1[#All],9,FALSE)</f>
        <v>tier - 3</v>
      </c>
      <c r="O1545" t="str">
        <f>VLOOKUP(A1545,Table1[#All],10,FALSE)</f>
        <v>tier - 2</v>
      </c>
      <c r="P1545" t="str">
        <f>VLOOKUP(A1545,Table1[#All],12,FALSE)</f>
        <v>R1016</v>
      </c>
      <c r="Q1545">
        <f>VLOOKUP(A1545,Table1[#All],6,FALSE)</f>
        <v>40</v>
      </c>
    </row>
    <row r="1546" spans="1:17" x14ac:dyDescent="0.3">
      <c r="A1546" s="10" t="s">
        <v>825</v>
      </c>
      <c r="B1546" t="str">
        <f>VLOOKUP(A1546,'Customer Names'!A1545:E3880,5,FALSE)</f>
        <v>Keehan</v>
      </c>
      <c r="C1546">
        <f>VLOOKUP(A1546,'Medical Examinations'!A1545:J3880,2,FALSE)</f>
        <v>24.97</v>
      </c>
      <c r="D1546">
        <f>VLOOKUP(A1546,'Medical Examinations'!A1545:J3880,4,FALSE)</f>
        <v>5.66</v>
      </c>
      <c r="E1546" t="str">
        <f>VLOOKUP(A1546,'Medical Examinations'!A1545:J3880,6,FALSE)</f>
        <v>No</v>
      </c>
      <c r="F1546" t="str">
        <f>VLOOKUP(A1546,'Medical Examinations'!A1545:K3880,7,FALSE)</f>
        <v>No</v>
      </c>
      <c r="G1546" t="str">
        <f>VLOOKUP(A1546,'Medical Examinations'!A1545:L3880,8,FALSE)</f>
        <v>No</v>
      </c>
      <c r="H1546">
        <f>VLOOKUP(A1546,'Medical Examinations'!A1545:M3880,9,FALSE)</f>
        <v>0</v>
      </c>
      <c r="I1546" t="str">
        <f>VLOOKUP(A1546,'Medical Examinations'!A1545:N3880,10,FALSE)</f>
        <v>No</v>
      </c>
      <c r="J1546" t="str">
        <f>VLOOKUP(A1546,'Medical Examinations'!A1545:O3880,3,FALSE)</f>
        <v>Over Weight</v>
      </c>
      <c r="K1546" t="str">
        <f>VLOOKUP(A1546,'Medical Examinations'!A1545:P3880,5,FALSE)</f>
        <v>Normal</v>
      </c>
      <c r="L1546" t="str">
        <f>VLOOKUP(A1546,Table1[#All],5,FALSE)</f>
        <v>22-Nov-1982</v>
      </c>
      <c r="M1546" s="16">
        <f>VLOOKUP(A1546,Table1[#All],8,FALSE)</f>
        <v>6593.51</v>
      </c>
      <c r="N1546" t="str">
        <f>VLOOKUP(A1546,Table1[#All],9,FALSE)</f>
        <v>tier - 2</v>
      </c>
      <c r="O1546" t="str">
        <f>VLOOKUP(A1546,Table1[#All],10,FALSE)</f>
        <v>tier - 1</v>
      </c>
      <c r="P1546" t="str">
        <f>VLOOKUP(A1546,Table1[#All],12,FALSE)</f>
        <v>R1013</v>
      </c>
      <c r="Q1546">
        <f>VLOOKUP(A1546,Table1[#All],6,FALSE)</f>
        <v>40</v>
      </c>
    </row>
    <row r="1547" spans="1:17" x14ac:dyDescent="0.3">
      <c r="A1547" s="10" t="s">
        <v>824</v>
      </c>
      <c r="B1547" t="str">
        <f>VLOOKUP(A1547,'Customer Names'!A1546:E3881,5,FALSE)</f>
        <v>Mahaney</v>
      </c>
      <c r="C1547">
        <f>VLOOKUP(A1547,'Medical Examinations'!A1546:J3881,2,FALSE)</f>
        <v>34.799999999999997</v>
      </c>
      <c r="D1547">
        <f>VLOOKUP(A1547,'Medical Examinations'!A1546:J3881,4,FALSE)</f>
        <v>4.1900000000000004</v>
      </c>
      <c r="E1547" t="str">
        <f>VLOOKUP(A1547,'Medical Examinations'!A1546:J3881,6,FALSE)</f>
        <v>No</v>
      </c>
      <c r="F1547" t="str">
        <f>VLOOKUP(A1547,'Medical Examinations'!A1546:K3881,7,FALSE)</f>
        <v>No</v>
      </c>
      <c r="G1547" t="str">
        <f>VLOOKUP(A1547,'Medical Examinations'!A1546:L3881,8,FALSE)</f>
        <v>No</v>
      </c>
      <c r="H1547">
        <f>VLOOKUP(A1547,'Medical Examinations'!A1546:M3881,9,FALSE)</f>
        <v>1</v>
      </c>
      <c r="I1547" t="str">
        <f>VLOOKUP(A1547,'Medical Examinations'!A1546:N3881,10,FALSE)</f>
        <v>No</v>
      </c>
      <c r="J1547" t="str">
        <f>VLOOKUP(A1547,'Medical Examinations'!A1546:O3881,3,FALSE)</f>
        <v>Obesity</v>
      </c>
      <c r="K1547" t="str">
        <f>VLOOKUP(A1547,'Medical Examinations'!A1546:P3881,5,FALSE)</f>
        <v>Normal</v>
      </c>
      <c r="L1547" t="str">
        <f>VLOOKUP(A1547,Table1[#All],5,FALSE)</f>
        <v>05-Oct-1984</v>
      </c>
      <c r="M1547" s="16">
        <f>VLOOKUP(A1547,Table1[#All],8,FALSE)</f>
        <v>6571.54</v>
      </c>
      <c r="N1547" t="str">
        <f>VLOOKUP(A1547,Table1[#All],9,FALSE)</f>
        <v>tier - 2</v>
      </c>
      <c r="O1547" t="str">
        <f>VLOOKUP(A1547,Table1[#All],10,FALSE)</f>
        <v>tier - 3</v>
      </c>
      <c r="P1547" t="str">
        <f>VLOOKUP(A1547,Table1[#All],12,FALSE)</f>
        <v>R1011</v>
      </c>
      <c r="Q1547">
        <f>VLOOKUP(A1547,Table1[#All],6,FALSE)</f>
        <v>38</v>
      </c>
    </row>
    <row r="1548" spans="1:17" x14ac:dyDescent="0.3">
      <c r="A1548" s="10" t="s">
        <v>823</v>
      </c>
      <c r="B1548" t="str">
        <f>VLOOKUP(A1548,'Customer Names'!A1547:E3882,5,FALSE)</f>
        <v>Nolan</v>
      </c>
      <c r="C1548">
        <f>VLOOKUP(A1548,'Medical Examinations'!A1547:J3882,2,FALSE)</f>
        <v>32.965000000000003</v>
      </c>
      <c r="D1548">
        <f>VLOOKUP(A1548,'Medical Examinations'!A1547:J3882,4,FALSE)</f>
        <v>9.2100000000000009</v>
      </c>
      <c r="E1548" t="str">
        <f>VLOOKUP(A1548,'Medical Examinations'!A1547:J3882,6,FALSE)</f>
        <v>Yes</v>
      </c>
      <c r="F1548" t="str">
        <f>VLOOKUP(A1548,'Medical Examinations'!A1547:K3882,7,FALSE)</f>
        <v>No</v>
      </c>
      <c r="G1548" t="str">
        <f>VLOOKUP(A1548,'Medical Examinations'!A1547:L3882,8,FALSE)</f>
        <v>No</v>
      </c>
      <c r="H1548">
        <f>VLOOKUP(A1548,'Medical Examinations'!A1547:M3882,9,FALSE)</f>
        <v>0</v>
      </c>
      <c r="I1548" t="str">
        <f>VLOOKUP(A1548,'Medical Examinations'!A1547:N3882,10,FALSE)</f>
        <v>No</v>
      </c>
      <c r="J1548" t="str">
        <f>VLOOKUP(A1548,'Medical Examinations'!A1547:O3882,3,FALSE)</f>
        <v>Obesity</v>
      </c>
      <c r="K1548" t="str">
        <f>VLOOKUP(A1548,'Medical Examinations'!A1547:P3882,5,FALSE)</f>
        <v>Diabetes</v>
      </c>
      <c r="L1548" t="str">
        <f>VLOOKUP(A1548,Table1[#All],5,FALSE)</f>
        <v>20-Jul-1981</v>
      </c>
      <c r="M1548" s="16">
        <f>VLOOKUP(A1548,Table1[#All],8,FALSE)</f>
        <v>6571.02</v>
      </c>
      <c r="N1548" t="str">
        <f>VLOOKUP(A1548,Table1[#All],9,FALSE)</f>
        <v>tier - 2</v>
      </c>
      <c r="O1548" t="str">
        <f>VLOOKUP(A1548,Table1[#All],10,FALSE)</f>
        <v>tier - 1</v>
      </c>
      <c r="P1548" t="str">
        <f>VLOOKUP(A1548,Table1[#All],12,FALSE)</f>
        <v>R1012</v>
      </c>
      <c r="Q1548">
        <f>VLOOKUP(A1548,Table1[#All],6,FALSE)</f>
        <v>41</v>
      </c>
    </row>
    <row r="1549" spans="1:17" x14ac:dyDescent="0.3">
      <c r="A1549" s="10" t="s">
        <v>822</v>
      </c>
      <c r="B1549" t="str">
        <f>VLOOKUP(A1549,'Customer Names'!A1548:E3883,5,FALSE)</f>
        <v>Sobrino</v>
      </c>
      <c r="C1549">
        <f>VLOOKUP(A1549,'Medical Examinations'!A1548:J3883,2,FALSE)</f>
        <v>27.265000000000001</v>
      </c>
      <c r="D1549">
        <f>VLOOKUP(A1549,'Medical Examinations'!A1548:J3883,4,FALSE)</f>
        <v>5.51</v>
      </c>
      <c r="E1549" t="str">
        <f>VLOOKUP(A1549,'Medical Examinations'!A1548:J3883,6,FALSE)</f>
        <v>No</v>
      </c>
      <c r="F1549" t="str">
        <f>VLOOKUP(A1549,'Medical Examinations'!A1548:K3883,7,FALSE)</f>
        <v>No</v>
      </c>
      <c r="G1549" t="str">
        <f>VLOOKUP(A1549,'Medical Examinations'!A1548:L3883,8,FALSE)</f>
        <v>No</v>
      </c>
      <c r="H1549">
        <f>VLOOKUP(A1549,'Medical Examinations'!A1548:M3883,9,FALSE)</f>
        <v>1</v>
      </c>
      <c r="I1549" t="str">
        <f>VLOOKUP(A1549,'Medical Examinations'!A1548:N3883,10,FALSE)</f>
        <v>No</v>
      </c>
      <c r="J1549" t="str">
        <f>VLOOKUP(A1549,'Medical Examinations'!A1548:O3883,3,FALSE)</f>
        <v>Over Weight</v>
      </c>
      <c r="K1549" t="str">
        <f>VLOOKUP(A1549,'Medical Examinations'!A1548:P3883,5,FALSE)</f>
        <v>Normal</v>
      </c>
      <c r="L1549" t="str">
        <f>VLOOKUP(A1549,Table1[#All],5,FALSE)</f>
        <v>20-Sep-1984</v>
      </c>
      <c r="M1549" s="16">
        <f>VLOOKUP(A1549,Table1[#All],8,FALSE)</f>
        <v>6555.07</v>
      </c>
      <c r="N1549" t="str">
        <f>VLOOKUP(A1549,Table1[#All],9,FALSE)</f>
        <v>tier - 2</v>
      </c>
      <c r="O1549" t="str">
        <f>VLOOKUP(A1549,Table1[#All],10,FALSE)</f>
        <v>tier - 2</v>
      </c>
      <c r="P1549" t="str">
        <f>VLOOKUP(A1549,Table1[#All],12,FALSE)</f>
        <v>R1024</v>
      </c>
      <c r="Q1549">
        <f>VLOOKUP(A1549,Table1[#All],6,FALSE)</f>
        <v>38</v>
      </c>
    </row>
    <row r="1550" spans="1:17" x14ac:dyDescent="0.3">
      <c r="A1550" s="10" t="s">
        <v>821</v>
      </c>
      <c r="B1550" t="str">
        <f>VLOOKUP(A1550,'Customer Names'!A1549:E3884,5,FALSE)</f>
        <v>Gennaro</v>
      </c>
      <c r="C1550">
        <f>VLOOKUP(A1550,'Medical Examinations'!A1549:J3884,2,FALSE)</f>
        <v>17.059999999999999</v>
      </c>
      <c r="D1550">
        <f>VLOOKUP(A1550,'Medical Examinations'!A1549:J3884,4,FALSE)</f>
        <v>8.5</v>
      </c>
      <c r="E1550" t="str">
        <f>VLOOKUP(A1550,'Medical Examinations'!A1549:J3884,6,FALSE)</f>
        <v>No</v>
      </c>
      <c r="F1550" t="str">
        <f>VLOOKUP(A1550,'Medical Examinations'!A1549:K3884,7,FALSE)</f>
        <v>No</v>
      </c>
      <c r="G1550" t="str">
        <f>VLOOKUP(A1550,'Medical Examinations'!A1549:L3884,8,FALSE)</f>
        <v>No</v>
      </c>
      <c r="H1550">
        <f>VLOOKUP(A1550,'Medical Examinations'!A1549:M3884,9,FALSE)</f>
        <v>0</v>
      </c>
      <c r="I1550" t="str">
        <f>VLOOKUP(A1550,'Medical Examinations'!A1549:N3884,10,FALSE)</f>
        <v>No</v>
      </c>
      <c r="J1550" t="str">
        <f>VLOOKUP(A1550,'Medical Examinations'!A1549:O3884,3,FALSE)</f>
        <v>Under Weight</v>
      </c>
      <c r="K1550" t="str">
        <f>VLOOKUP(A1550,'Medical Examinations'!A1549:P3884,5,FALSE)</f>
        <v>Diabetes</v>
      </c>
      <c r="L1550" t="str">
        <f>VLOOKUP(A1550,Table1[#All],5,FALSE)</f>
        <v>11-Dec-1968</v>
      </c>
      <c r="M1550" s="16">
        <f>VLOOKUP(A1550,Table1[#All],8,FALSE)</f>
        <v>6552.01</v>
      </c>
      <c r="N1550" t="str">
        <f>VLOOKUP(A1550,Table1[#All],9,FALSE)</f>
        <v>tier - 3</v>
      </c>
      <c r="O1550" t="str">
        <f>VLOOKUP(A1550,Table1[#All],10,FALSE)</f>
        <v>tier - 2</v>
      </c>
      <c r="P1550" t="str">
        <f>VLOOKUP(A1550,Table1[#All],12,FALSE)</f>
        <v>R1013</v>
      </c>
      <c r="Q1550">
        <f>VLOOKUP(A1550,Table1[#All],6,FALSE)</f>
        <v>54</v>
      </c>
    </row>
    <row r="1551" spans="1:17" x14ac:dyDescent="0.3">
      <c r="A1551" s="10" t="s">
        <v>820</v>
      </c>
      <c r="B1551" t="str">
        <f>VLOOKUP(A1551,'Customer Names'!A1550:E3885,5,FALSE)</f>
        <v>Mayer</v>
      </c>
      <c r="C1551">
        <f>VLOOKUP(A1551,'Medical Examinations'!A1550:J3885,2,FALSE)</f>
        <v>36.29</v>
      </c>
      <c r="D1551">
        <f>VLOOKUP(A1551,'Medical Examinations'!A1550:J3885,4,FALSE)</f>
        <v>6.23</v>
      </c>
      <c r="E1551" t="str">
        <f>VLOOKUP(A1551,'Medical Examinations'!A1550:J3885,6,FALSE)</f>
        <v>No</v>
      </c>
      <c r="F1551" t="str">
        <f>VLOOKUP(A1551,'Medical Examinations'!A1550:K3885,7,FALSE)</f>
        <v>No</v>
      </c>
      <c r="G1551" t="str">
        <f>VLOOKUP(A1551,'Medical Examinations'!A1550:L3885,8,FALSE)</f>
        <v>No</v>
      </c>
      <c r="H1551">
        <f>VLOOKUP(A1551,'Medical Examinations'!A1550:M3885,9,FALSE)</f>
        <v>0</v>
      </c>
      <c r="I1551" t="str">
        <f>VLOOKUP(A1551,'Medical Examinations'!A1550:N3885,10,FALSE)</f>
        <v>No</v>
      </c>
      <c r="J1551" t="str">
        <f>VLOOKUP(A1551,'Medical Examinations'!A1550:O3885,3,FALSE)</f>
        <v>Obesity</v>
      </c>
      <c r="K1551" t="str">
        <f>VLOOKUP(A1551,'Medical Examinations'!A1550:P3885,5,FALSE)</f>
        <v>Prediabetes</v>
      </c>
      <c r="L1551" t="str">
        <f>VLOOKUP(A1551,Table1[#All],5,FALSE)</f>
        <v>06-Aug-1989</v>
      </c>
      <c r="M1551" s="16">
        <f>VLOOKUP(A1551,Table1[#All],8,FALSE)</f>
        <v>6551.75</v>
      </c>
      <c r="N1551" t="str">
        <f>VLOOKUP(A1551,Table1[#All],9,FALSE)</f>
        <v>tier - 2</v>
      </c>
      <c r="O1551" t="str">
        <f>VLOOKUP(A1551,Table1[#All],10,FALSE)</f>
        <v>tier - 2</v>
      </c>
      <c r="P1551" t="str">
        <f>VLOOKUP(A1551,Table1[#All],12,FALSE)</f>
        <v>R1024</v>
      </c>
      <c r="Q1551">
        <f>VLOOKUP(A1551,Table1[#All],6,FALSE)</f>
        <v>33</v>
      </c>
    </row>
    <row r="1552" spans="1:17" x14ac:dyDescent="0.3">
      <c r="A1552" s="10" t="s">
        <v>819</v>
      </c>
      <c r="B1552" t="str">
        <f>VLOOKUP(A1552,'Customer Names'!A1551:E3886,5,FALSE)</f>
        <v>Becker</v>
      </c>
      <c r="C1552">
        <f>VLOOKUP(A1552,'Medical Examinations'!A1551:J3886,2,FALSE)</f>
        <v>28.594999999999999</v>
      </c>
      <c r="D1552">
        <f>VLOOKUP(A1552,'Medical Examinations'!A1551:J3886,4,FALSE)</f>
        <v>8.5299999999999994</v>
      </c>
      <c r="E1552" t="str">
        <f>VLOOKUP(A1552,'Medical Examinations'!A1551:J3886,6,FALSE)</f>
        <v>Yes</v>
      </c>
      <c r="F1552" t="str">
        <f>VLOOKUP(A1552,'Medical Examinations'!A1551:K3886,7,FALSE)</f>
        <v>No</v>
      </c>
      <c r="G1552" t="str">
        <f>VLOOKUP(A1552,'Medical Examinations'!A1551:L3886,8,FALSE)</f>
        <v>No</v>
      </c>
      <c r="H1552">
        <f>VLOOKUP(A1552,'Medical Examinations'!A1551:M3886,9,FALSE)</f>
        <v>1</v>
      </c>
      <c r="I1552" t="str">
        <f>VLOOKUP(A1552,'Medical Examinations'!A1551:N3886,10,FALSE)</f>
        <v>No</v>
      </c>
      <c r="J1552" t="str">
        <f>VLOOKUP(A1552,'Medical Examinations'!A1551:O3886,3,FALSE)</f>
        <v>Over Weight</v>
      </c>
      <c r="K1552" t="str">
        <f>VLOOKUP(A1552,'Medical Examinations'!A1551:P3886,5,FALSE)</f>
        <v>Diabetes</v>
      </c>
      <c r="L1552" t="str">
        <f>VLOOKUP(A1552,Table1[#All],5,FALSE)</f>
        <v>18-Dec-1986</v>
      </c>
      <c r="M1552" s="16">
        <f>VLOOKUP(A1552,Table1[#All],8,FALSE)</f>
        <v>6548.2</v>
      </c>
      <c r="N1552" t="str">
        <f>VLOOKUP(A1552,Table1[#All],9,FALSE)</f>
        <v>tier - 2</v>
      </c>
      <c r="O1552" t="str">
        <f>VLOOKUP(A1552,Table1[#All],10,FALSE)</f>
        <v>tier - 3</v>
      </c>
      <c r="P1552" t="str">
        <f>VLOOKUP(A1552,Table1[#All],12,FALSE)</f>
        <v>R1012</v>
      </c>
      <c r="Q1552">
        <f>VLOOKUP(A1552,Table1[#All],6,FALSE)</f>
        <v>36</v>
      </c>
    </row>
    <row r="1553" spans="1:17" x14ac:dyDescent="0.3">
      <c r="A1553" s="10" t="s">
        <v>818</v>
      </c>
      <c r="B1553" t="str">
        <f>VLOOKUP(A1553,'Customer Names'!A1552:E3887,5,FALSE)</f>
        <v>Moore</v>
      </c>
      <c r="C1553">
        <f>VLOOKUP(A1553,'Medical Examinations'!A1552:J3887,2,FALSE)</f>
        <v>17.8</v>
      </c>
      <c r="D1553">
        <f>VLOOKUP(A1553,'Medical Examinations'!A1552:J3887,4,FALSE)</f>
        <v>5.75</v>
      </c>
      <c r="E1553" t="str">
        <f>VLOOKUP(A1553,'Medical Examinations'!A1552:J3887,6,FALSE)</f>
        <v>Yes</v>
      </c>
      <c r="F1553" t="str">
        <f>VLOOKUP(A1553,'Medical Examinations'!A1552:K3887,7,FALSE)</f>
        <v>No</v>
      </c>
      <c r="G1553" t="str">
        <f>VLOOKUP(A1553,'Medical Examinations'!A1552:L3887,8,FALSE)</f>
        <v>Yes</v>
      </c>
      <c r="H1553">
        <f>VLOOKUP(A1553,'Medical Examinations'!A1552:M3887,9,FALSE)</f>
        <v>1</v>
      </c>
      <c r="I1553" t="str">
        <f>VLOOKUP(A1553,'Medical Examinations'!A1552:N3887,10,FALSE)</f>
        <v>No</v>
      </c>
      <c r="J1553" t="str">
        <f>VLOOKUP(A1553,'Medical Examinations'!A1552:O3887,3,FALSE)</f>
        <v>Under Weight</v>
      </c>
      <c r="K1553" t="str">
        <f>VLOOKUP(A1553,'Medical Examinations'!A1552:P3887,5,FALSE)</f>
        <v>Prediabetes</v>
      </c>
      <c r="L1553" t="str">
        <f>VLOOKUP(A1553,Table1[#All],5,FALSE)</f>
        <v>03-Dec-1969</v>
      </c>
      <c r="M1553" s="16">
        <f>VLOOKUP(A1553,Table1[#All],8,FALSE)</f>
        <v>6546.16</v>
      </c>
      <c r="N1553" t="str">
        <f>VLOOKUP(A1553,Table1[#All],9,FALSE)</f>
        <v>tier - 2</v>
      </c>
      <c r="O1553" t="str">
        <f>VLOOKUP(A1553,Table1[#All],10,FALSE)</f>
        <v>tier - 3</v>
      </c>
      <c r="P1553" t="str">
        <f>VLOOKUP(A1553,Table1[#All],12,FALSE)</f>
        <v>R1013</v>
      </c>
      <c r="Q1553">
        <f>VLOOKUP(A1553,Table1[#All],6,FALSE)</f>
        <v>53</v>
      </c>
    </row>
    <row r="1554" spans="1:17" x14ac:dyDescent="0.3">
      <c r="A1554" s="10" t="s">
        <v>817</v>
      </c>
      <c r="B1554" t="str">
        <f>VLOOKUP(A1554,'Customer Names'!A1553:E3888,5,FALSE)</f>
        <v>Platt</v>
      </c>
      <c r="C1554">
        <f>VLOOKUP(A1554,'Medical Examinations'!A1553:J3888,2,FALSE)</f>
        <v>21.4</v>
      </c>
      <c r="D1554">
        <f>VLOOKUP(A1554,'Medical Examinations'!A1553:J3888,4,FALSE)</f>
        <v>5.6</v>
      </c>
      <c r="E1554" t="str">
        <f>VLOOKUP(A1554,'Medical Examinations'!A1553:J3888,6,FALSE)</f>
        <v>No</v>
      </c>
      <c r="F1554" t="str">
        <f>VLOOKUP(A1554,'Medical Examinations'!A1553:K3888,7,FALSE)</f>
        <v>No</v>
      </c>
      <c r="G1554" t="str">
        <f>VLOOKUP(A1554,'Medical Examinations'!A1553:L3888,8,FALSE)</f>
        <v>No</v>
      </c>
      <c r="H1554">
        <f>VLOOKUP(A1554,'Medical Examinations'!A1553:M3888,9,FALSE)</f>
        <v>0</v>
      </c>
      <c r="I1554" t="str">
        <f>VLOOKUP(A1554,'Medical Examinations'!A1553:N3888,10,FALSE)</f>
        <v>No</v>
      </c>
      <c r="J1554" t="str">
        <f>VLOOKUP(A1554,'Medical Examinations'!A1553:O3888,3,FALSE)</f>
        <v>Normal Weight</v>
      </c>
      <c r="K1554" t="str">
        <f>VLOOKUP(A1554,'Medical Examinations'!A1553:P3888,5,FALSE)</f>
        <v>Normal</v>
      </c>
      <c r="L1554" t="str">
        <f>VLOOKUP(A1554,Table1[#All],5,FALSE)</f>
        <v>02-Oct-1982</v>
      </c>
      <c r="M1554" s="16">
        <f>VLOOKUP(A1554,Table1[#All],8,FALSE)</f>
        <v>6536.68</v>
      </c>
      <c r="N1554" t="str">
        <f>VLOOKUP(A1554,Table1[#All],9,FALSE)</f>
        <v>tier - 2</v>
      </c>
      <c r="O1554" t="str">
        <f>VLOOKUP(A1554,Table1[#All],10,FALSE)</f>
        <v>tier - 2</v>
      </c>
      <c r="P1554" t="str">
        <f>VLOOKUP(A1554,Table1[#All],12,FALSE)</f>
        <v>R1012</v>
      </c>
      <c r="Q1554">
        <f>VLOOKUP(A1554,Table1[#All],6,FALSE)</f>
        <v>40</v>
      </c>
    </row>
    <row r="1555" spans="1:17" x14ac:dyDescent="0.3">
      <c r="A1555" s="10" t="s">
        <v>816</v>
      </c>
      <c r="B1555" t="str">
        <f>VLOOKUP(A1555,'Customer Names'!A1554:E3889,5,FALSE)</f>
        <v>Brodeur</v>
      </c>
      <c r="C1555">
        <f>VLOOKUP(A1555,'Medical Examinations'!A1554:J3889,2,FALSE)</f>
        <v>23.01</v>
      </c>
      <c r="D1555">
        <f>VLOOKUP(A1555,'Medical Examinations'!A1554:J3889,4,FALSE)</f>
        <v>4.68</v>
      </c>
      <c r="E1555" t="str">
        <f>VLOOKUP(A1555,'Medical Examinations'!A1554:J3889,6,FALSE)</f>
        <v>No</v>
      </c>
      <c r="F1555" t="str">
        <f>VLOOKUP(A1555,'Medical Examinations'!A1554:K3889,7,FALSE)</f>
        <v>No</v>
      </c>
      <c r="G1555" t="str">
        <f>VLOOKUP(A1555,'Medical Examinations'!A1554:L3889,8,FALSE)</f>
        <v>No</v>
      </c>
      <c r="H1555">
        <f>VLOOKUP(A1555,'Medical Examinations'!A1554:M3889,9,FALSE)</f>
        <v>0</v>
      </c>
      <c r="I1555" t="str">
        <f>VLOOKUP(A1555,'Medical Examinations'!A1554:N3889,10,FALSE)</f>
        <v>No</v>
      </c>
      <c r="J1555" t="str">
        <f>VLOOKUP(A1555,'Medical Examinations'!A1554:O3889,3,FALSE)</f>
        <v>Normal Weight</v>
      </c>
      <c r="K1555" t="str">
        <f>VLOOKUP(A1555,'Medical Examinations'!A1554:P3889,5,FALSE)</f>
        <v>Normal</v>
      </c>
      <c r="L1555" t="str">
        <f>VLOOKUP(A1555,Table1[#All],5,FALSE)</f>
        <v>12-Aug-1982</v>
      </c>
      <c r="M1555" s="16">
        <f>VLOOKUP(A1555,Table1[#All],8,FALSE)</f>
        <v>6532.04</v>
      </c>
      <c r="N1555" t="str">
        <f>VLOOKUP(A1555,Table1[#All],9,FALSE)</f>
        <v>tier - 2</v>
      </c>
      <c r="O1555" t="str">
        <f>VLOOKUP(A1555,Table1[#All],10,FALSE)</f>
        <v>tier - 1</v>
      </c>
      <c r="P1555" t="str">
        <f>VLOOKUP(A1555,Table1[#All],12,FALSE)</f>
        <v>R1013</v>
      </c>
      <c r="Q1555">
        <f>VLOOKUP(A1555,Table1[#All],6,FALSE)</f>
        <v>40</v>
      </c>
    </row>
    <row r="1556" spans="1:17" x14ac:dyDescent="0.3">
      <c r="A1556" s="10" t="s">
        <v>815</v>
      </c>
      <c r="B1556" t="str">
        <f>VLOOKUP(A1556,'Customer Names'!A1555:E3890,5,FALSE)</f>
        <v>Knight Pech</v>
      </c>
      <c r="C1556">
        <f>VLOOKUP(A1556,'Medical Examinations'!A1555:J3890,2,FALSE)</f>
        <v>19.86</v>
      </c>
      <c r="D1556">
        <f>VLOOKUP(A1556,'Medical Examinations'!A1555:J3890,4,FALSE)</f>
        <v>5.62</v>
      </c>
      <c r="E1556" t="str">
        <f>VLOOKUP(A1556,'Medical Examinations'!A1555:J3890,6,FALSE)</f>
        <v>Yes</v>
      </c>
      <c r="F1556" t="str">
        <f>VLOOKUP(A1556,'Medical Examinations'!A1555:K3890,7,FALSE)</f>
        <v>No</v>
      </c>
      <c r="G1556" t="str">
        <f>VLOOKUP(A1556,'Medical Examinations'!A1555:L3890,8,FALSE)</f>
        <v>No</v>
      </c>
      <c r="H1556">
        <f>VLOOKUP(A1556,'Medical Examinations'!A1555:M3890,9,FALSE)</f>
        <v>0</v>
      </c>
      <c r="I1556" t="str">
        <f>VLOOKUP(A1556,'Medical Examinations'!A1555:N3890,10,FALSE)</f>
        <v>No</v>
      </c>
      <c r="J1556" t="str">
        <f>VLOOKUP(A1556,'Medical Examinations'!A1555:O3890,3,FALSE)</f>
        <v>Normal Weight</v>
      </c>
      <c r="K1556" t="str">
        <f>VLOOKUP(A1556,'Medical Examinations'!A1555:P3890,5,FALSE)</f>
        <v>Normal</v>
      </c>
      <c r="L1556" t="str">
        <f>VLOOKUP(A1556,Table1[#All],5,FALSE)</f>
        <v>23-Oct-1976</v>
      </c>
      <c r="M1556" s="16">
        <f>VLOOKUP(A1556,Table1[#All],8,FALSE)</f>
        <v>6529.21</v>
      </c>
      <c r="N1556" t="str">
        <f>VLOOKUP(A1556,Table1[#All],9,FALSE)</f>
        <v>tier - 2</v>
      </c>
      <c r="O1556" t="str">
        <f>VLOOKUP(A1556,Table1[#All],10,FALSE)</f>
        <v>tier - 1</v>
      </c>
      <c r="P1556" t="str">
        <f>VLOOKUP(A1556,Table1[#All],12,FALSE)</f>
        <v>R1013</v>
      </c>
      <c r="Q1556">
        <f>VLOOKUP(A1556,Table1[#All],6,FALSE)</f>
        <v>46</v>
      </c>
    </row>
    <row r="1557" spans="1:17" x14ac:dyDescent="0.3">
      <c r="A1557" s="10" t="s">
        <v>814</v>
      </c>
      <c r="B1557" t="str">
        <f>VLOOKUP(A1557,'Customer Names'!A1556:E3891,5,FALSE)</f>
        <v>Richter</v>
      </c>
      <c r="C1557">
        <f>VLOOKUP(A1557,'Medical Examinations'!A1556:J3891,2,FALSE)</f>
        <v>33.58</v>
      </c>
      <c r="D1557">
        <f>VLOOKUP(A1557,'Medical Examinations'!A1556:J3891,4,FALSE)</f>
        <v>5.08</v>
      </c>
      <c r="E1557" t="str">
        <f>VLOOKUP(A1557,'Medical Examinations'!A1556:J3891,6,FALSE)</f>
        <v>No</v>
      </c>
      <c r="F1557" t="str">
        <f>VLOOKUP(A1557,'Medical Examinations'!A1556:K3891,7,FALSE)</f>
        <v>No</v>
      </c>
      <c r="G1557" t="str">
        <f>VLOOKUP(A1557,'Medical Examinations'!A1556:L3891,8,FALSE)</f>
        <v>No</v>
      </c>
      <c r="H1557">
        <f>VLOOKUP(A1557,'Medical Examinations'!A1556:M3891,9,FALSE)</f>
        <v>0</v>
      </c>
      <c r="I1557" t="str">
        <f>VLOOKUP(A1557,'Medical Examinations'!A1556:N3891,10,FALSE)</f>
        <v>No</v>
      </c>
      <c r="J1557" t="str">
        <f>VLOOKUP(A1557,'Medical Examinations'!A1556:O3891,3,FALSE)</f>
        <v>Obesity</v>
      </c>
      <c r="K1557" t="str">
        <f>VLOOKUP(A1557,'Medical Examinations'!A1556:P3891,5,FALSE)</f>
        <v>Normal</v>
      </c>
      <c r="L1557" t="str">
        <f>VLOOKUP(A1557,Table1[#All],5,FALSE)</f>
        <v>07-Jul-1994</v>
      </c>
      <c r="M1557" s="16">
        <f>VLOOKUP(A1557,Table1[#All],8,FALSE)</f>
        <v>6512.24</v>
      </c>
      <c r="N1557" t="str">
        <f>VLOOKUP(A1557,Table1[#All],9,FALSE)</f>
        <v>tier - 2</v>
      </c>
      <c r="O1557" t="str">
        <f>VLOOKUP(A1557,Table1[#All],10,FALSE)</f>
        <v>tier - 1</v>
      </c>
      <c r="P1557" t="str">
        <f>VLOOKUP(A1557,Table1[#All],12,FALSE)</f>
        <v>R1021</v>
      </c>
      <c r="Q1557">
        <f>VLOOKUP(A1557,Table1[#All],6,FALSE)</f>
        <v>28</v>
      </c>
    </row>
    <row r="1558" spans="1:17" x14ac:dyDescent="0.3">
      <c r="A1558" s="10" t="s">
        <v>813</v>
      </c>
      <c r="B1558" t="str">
        <f>VLOOKUP(A1558,'Customer Names'!A1557:E3892,5,FALSE)</f>
        <v>Jubinski</v>
      </c>
      <c r="C1558">
        <f>VLOOKUP(A1558,'Medical Examinations'!A1557:J3892,2,FALSE)</f>
        <v>29.81</v>
      </c>
      <c r="D1558">
        <f>VLOOKUP(A1558,'Medical Examinations'!A1557:J3892,4,FALSE)</f>
        <v>5.28</v>
      </c>
      <c r="E1558" t="str">
        <f>VLOOKUP(A1558,'Medical Examinations'!A1557:J3892,6,FALSE)</f>
        <v>No</v>
      </c>
      <c r="F1558" t="str">
        <f>VLOOKUP(A1558,'Medical Examinations'!A1557:K3892,7,FALSE)</f>
        <v>No</v>
      </c>
      <c r="G1558" t="str">
        <f>VLOOKUP(A1558,'Medical Examinations'!A1557:L3892,8,FALSE)</f>
        <v>No</v>
      </c>
      <c r="H1558">
        <f>VLOOKUP(A1558,'Medical Examinations'!A1557:M3892,9,FALSE)</f>
        <v>0</v>
      </c>
      <c r="I1558" t="str">
        <f>VLOOKUP(A1558,'Medical Examinations'!A1557:N3892,10,FALSE)</f>
        <v>No</v>
      </c>
      <c r="J1558" t="str">
        <f>VLOOKUP(A1558,'Medical Examinations'!A1557:O3892,3,FALSE)</f>
        <v>Over Weight</v>
      </c>
      <c r="K1558" t="str">
        <f>VLOOKUP(A1558,'Medical Examinations'!A1557:P3892,5,FALSE)</f>
        <v>Normal</v>
      </c>
      <c r="L1558" t="str">
        <f>VLOOKUP(A1558,Table1[#All],5,FALSE)</f>
        <v>28-Aug-1982</v>
      </c>
      <c r="M1558" s="16">
        <f>VLOOKUP(A1558,Table1[#All],8,FALSE)</f>
        <v>6500.24</v>
      </c>
      <c r="N1558" t="str">
        <f>VLOOKUP(A1558,Table1[#All],9,FALSE)</f>
        <v>tier - 2</v>
      </c>
      <c r="O1558" t="str">
        <f>VLOOKUP(A1558,Table1[#All],10,FALSE)</f>
        <v>tier - 2</v>
      </c>
      <c r="P1558" t="str">
        <f>VLOOKUP(A1558,Table1[#All],12,FALSE)</f>
        <v>R1013</v>
      </c>
      <c r="Q1558">
        <f>VLOOKUP(A1558,Table1[#All],6,FALSE)</f>
        <v>40</v>
      </c>
    </row>
    <row r="1559" spans="1:17" x14ac:dyDescent="0.3">
      <c r="A1559" s="10" t="s">
        <v>812</v>
      </c>
      <c r="B1559" t="str">
        <f>VLOOKUP(A1559,'Customer Names'!A1558:E3893,5,FALSE)</f>
        <v>Wall</v>
      </c>
      <c r="C1559">
        <f>VLOOKUP(A1559,'Medical Examinations'!A1558:J3893,2,FALSE)</f>
        <v>27.4</v>
      </c>
      <c r="D1559">
        <f>VLOOKUP(A1559,'Medical Examinations'!A1558:J3893,4,FALSE)</f>
        <v>4.6100000000000003</v>
      </c>
      <c r="E1559" t="str">
        <f>VLOOKUP(A1559,'Medical Examinations'!A1558:J3893,6,FALSE)</f>
        <v>No</v>
      </c>
      <c r="F1559" t="str">
        <f>VLOOKUP(A1559,'Medical Examinations'!A1558:K3893,7,FALSE)</f>
        <v>No</v>
      </c>
      <c r="G1559" t="str">
        <f>VLOOKUP(A1559,'Medical Examinations'!A1558:L3893,8,FALSE)</f>
        <v>No</v>
      </c>
      <c r="H1559">
        <f>VLOOKUP(A1559,'Medical Examinations'!A1558:M3893,9,FALSE)</f>
        <v>0</v>
      </c>
      <c r="I1559" t="str">
        <f>VLOOKUP(A1559,'Medical Examinations'!A1558:N3893,10,FALSE)</f>
        <v>No</v>
      </c>
      <c r="J1559" t="str">
        <f>VLOOKUP(A1559,'Medical Examinations'!A1558:O3893,3,FALSE)</f>
        <v>Over Weight</v>
      </c>
      <c r="K1559" t="str">
        <f>VLOOKUP(A1559,'Medical Examinations'!A1558:P3893,5,FALSE)</f>
        <v>Normal</v>
      </c>
      <c r="L1559" t="str">
        <f>VLOOKUP(A1559,Table1[#All],5,FALSE)</f>
        <v>09-Oct-1982</v>
      </c>
      <c r="M1559" s="16">
        <f>VLOOKUP(A1559,Table1[#All],8,FALSE)</f>
        <v>6496.89</v>
      </c>
      <c r="N1559" t="str">
        <f>VLOOKUP(A1559,Table1[#All],9,FALSE)</f>
        <v>tier - 2</v>
      </c>
      <c r="O1559" t="str">
        <f>VLOOKUP(A1559,Table1[#All],10,FALSE)</f>
        <v>tier - 3</v>
      </c>
      <c r="P1559" t="str">
        <f>VLOOKUP(A1559,Table1[#All],12,FALSE)</f>
        <v>R1011</v>
      </c>
      <c r="Q1559">
        <f>VLOOKUP(A1559,Table1[#All],6,FALSE)</f>
        <v>40</v>
      </c>
    </row>
    <row r="1560" spans="1:17" x14ac:dyDescent="0.3">
      <c r="A1560" s="10" t="s">
        <v>811</v>
      </c>
      <c r="B1560" t="str">
        <f>VLOOKUP(A1560,'Customer Names'!A1559:E3894,5,FALSE)</f>
        <v>McKay</v>
      </c>
      <c r="C1560">
        <f>VLOOKUP(A1560,'Medical Examinations'!A1559:J3894,2,FALSE)</f>
        <v>17.98</v>
      </c>
      <c r="D1560">
        <f>VLOOKUP(A1560,'Medical Examinations'!A1559:J3894,4,FALSE)</f>
        <v>6.57</v>
      </c>
      <c r="E1560" t="str">
        <f>VLOOKUP(A1560,'Medical Examinations'!A1559:J3894,6,FALSE)</f>
        <v>Yes</v>
      </c>
      <c r="F1560" t="str">
        <f>VLOOKUP(A1560,'Medical Examinations'!A1559:K3894,7,FALSE)</f>
        <v>No</v>
      </c>
      <c r="G1560" t="str">
        <f>VLOOKUP(A1560,'Medical Examinations'!A1559:L3894,8,FALSE)</f>
        <v>No</v>
      </c>
      <c r="H1560">
        <f>VLOOKUP(A1560,'Medical Examinations'!A1559:M3894,9,FALSE)</f>
        <v>2</v>
      </c>
      <c r="I1560" t="str">
        <f>VLOOKUP(A1560,'Medical Examinations'!A1559:N3894,10,FALSE)</f>
        <v>No</v>
      </c>
      <c r="J1560" t="str">
        <f>VLOOKUP(A1560,'Medical Examinations'!A1559:O3894,3,FALSE)</f>
        <v>Under Weight</v>
      </c>
      <c r="K1560" t="str">
        <f>VLOOKUP(A1560,'Medical Examinations'!A1559:P3894,5,FALSE)</f>
        <v>Diabetes</v>
      </c>
      <c r="L1560" t="str">
        <f>VLOOKUP(A1560,Table1[#All],5,FALSE)</f>
        <v>01-Dec-1970</v>
      </c>
      <c r="M1560" s="16">
        <f>VLOOKUP(A1560,Table1[#All],8,FALSE)</f>
        <v>6481.67</v>
      </c>
      <c r="N1560" t="str">
        <f>VLOOKUP(A1560,Table1[#All],9,FALSE)</f>
        <v>tier - 2</v>
      </c>
      <c r="O1560" t="str">
        <f>VLOOKUP(A1560,Table1[#All],10,FALSE)</f>
        <v>tier - 2</v>
      </c>
      <c r="P1560" t="str">
        <f>VLOOKUP(A1560,Table1[#All],12,FALSE)</f>
        <v>R1013</v>
      </c>
      <c r="Q1560">
        <f>VLOOKUP(A1560,Table1[#All],6,FALSE)</f>
        <v>52</v>
      </c>
    </row>
    <row r="1561" spans="1:17" x14ac:dyDescent="0.3">
      <c r="A1561" s="10" t="s">
        <v>810</v>
      </c>
      <c r="B1561" t="str">
        <f>VLOOKUP(A1561,'Customer Names'!A1560:E3895,5,FALSE)</f>
        <v>Oh</v>
      </c>
      <c r="C1561">
        <f>VLOOKUP(A1561,'Medical Examinations'!A1560:J3895,2,FALSE)</f>
        <v>37.9</v>
      </c>
      <c r="D1561">
        <f>VLOOKUP(A1561,'Medical Examinations'!A1560:J3895,4,FALSE)</f>
        <v>5.83</v>
      </c>
      <c r="E1561" t="str">
        <f>VLOOKUP(A1561,'Medical Examinations'!A1560:J3895,6,FALSE)</f>
        <v>No</v>
      </c>
      <c r="F1561" t="str">
        <f>VLOOKUP(A1561,'Medical Examinations'!A1560:K3895,7,FALSE)</f>
        <v>No</v>
      </c>
      <c r="G1561" t="str">
        <f>VLOOKUP(A1561,'Medical Examinations'!A1560:L3895,8,FALSE)</f>
        <v>No</v>
      </c>
      <c r="H1561">
        <f>VLOOKUP(A1561,'Medical Examinations'!A1560:M3895,9,FALSE)</f>
        <v>0</v>
      </c>
      <c r="I1561" t="str">
        <f>VLOOKUP(A1561,'Medical Examinations'!A1560:N3895,10,FALSE)</f>
        <v>No</v>
      </c>
      <c r="J1561" t="str">
        <f>VLOOKUP(A1561,'Medical Examinations'!A1560:O3895,3,FALSE)</f>
        <v>Obesity</v>
      </c>
      <c r="K1561" t="str">
        <f>VLOOKUP(A1561,'Medical Examinations'!A1560:P3895,5,FALSE)</f>
        <v>Prediabetes</v>
      </c>
      <c r="L1561" t="str">
        <f>VLOOKUP(A1561,Table1[#All],5,FALSE)</f>
        <v>08-Jun-1980</v>
      </c>
      <c r="M1561" s="16">
        <f>VLOOKUP(A1561,Table1[#All],8,FALSE)</f>
        <v>6474.01</v>
      </c>
      <c r="N1561" t="str">
        <f>VLOOKUP(A1561,Table1[#All],9,FALSE)</f>
        <v>tier - 2</v>
      </c>
      <c r="O1561" t="str">
        <f>VLOOKUP(A1561,Table1[#All],10,FALSE)</f>
        <v>tier - 3</v>
      </c>
      <c r="P1561" t="str">
        <f>VLOOKUP(A1561,Table1[#All],12,FALSE)</f>
        <v>R1011</v>
      </c>
      <c r="Q1561">
        <f>VLOOKUP(A1561,Table1[#All],6,FALSE)</f>
        <v>43</v>
      </c>
    </row>
    <row r="1562" spans="1:17" x14ac:dyDescent="0.3">
      <c r="A1562" s="10" t="s">
        <v>809</v>
      </c>
      <c r="B1562" t="str">
        <f>VLOOKUP(A1562,'Customer Names'!A1561:E3896,5,FALSE)</f>
        <v>Kessell</v>
      </c>
      <c r="C1562">
        <f>VLOOKUP(A1562,'Medical Examinations'!A1561:J3896,2,FALSE)</f>
        <v>25.27</v>
      </c>
      <c r="D1562">
        <f>VLOOKUP(A1562,'Medical Examinations'!A1561:J3896,4,FALSE)</f>
        <v>6.98</v>
      </c>
      <c r="E1562" t="str">
        <f>VLOOKUP(A1562,'Medical Examinations'!A1561:J3896,6,FALSE)</f>
        <v>Yes</v>
      </c>
      <c r="F1562" t="str">
        <f>VLOOKUP(A1562,'Medical Examinations'!A1561:K3896,7,FALSE)</f>
        <v>No</v>
      </c>
      <c r="G1562" t="str">
        <f>VLOOKUP(A1562,'Medical Examinations'!A1561:L3896,8,FALSE)</f>
        <v>No</v>
      </c>
      <c r="H1562">
        <f>VLOOKUP(A1562,'Medical Examinations'!A1561:M3896,9,FALSE)</f>
        <v>0</v>
      </c>
      <c r="I1562" t="str">
        <f>VLOOKUP(A1562,'Medical Examinations'!A1561:N3896,10,FALSE)</f>
        <v>No</v>
      </c>
      <c r="J1562" t="str">
        <f>VLOOKUP(A1562,'Medical Examinations'!A1561:O3896,3,FALSE)</f>
        <v>Over Weight</v>
      </c>
      <c r="K1562" t="str">
        <f>VLOOKUP(A1562,'Medical Examinations'!A1561:P3896,5,FALSE)</f>
        <v>Diabetes</v>
      </c>
      <c r="L1562" t="str">
        <f>VLOOKUP(A1562,Table1[#All],5,FALSE)</f>
        <v>27-Jul-1981</v>
      </c>
      <c r="M1562" s="16">
        <f>VLOOKUP(A1562,Table1[#All],8,FALSE)</f>
        <v>6473.15</v>
      </c>
      <c r="N1562" t="str">
        <f>VLOOKUP(A1562,Table1[#All],9,FALSE)</f>
        <v>tier - 2</v>
      </c>
      <c r="O1562" t="str">
        <f>VLOOKUP(A1562,Table1[#All],10,FALSE)</f>
        <v>tier - 2</v>
      </c>
      <c r="P1562" t="str">
        <f>VLOOKUP(A1562,Table1[#All],12,FALSE)</f>
        <v>R1013</v>
      </c>
      <c r="Q1562">
        <f>VLOOKUP(A1562,Table1[#All],6,FALSE)</f>
        <v>41</v>
      </c>
    </row>
    <row r="1563" spans="1:17" x14ac:dyDescent="0.3">
      <c r="A1563" s="10" t="s">
        <v>808</v>
      </c>
      <c r="B1563" t="str">
        <f>VLOOKUP(A1563,'Customer Names'!A1562:E3897,5,FALSE)</f>
        <v>Hidalgo Zambrano</v>
      </c>
      <c r="C1563">
        <f>VLOOKUP(A1563,'Medical Examinations'!A1562:J3897,2,FALSE)</f>
        <v>29.26</v>
      </c>
      <c r="D1563">
        <f>VLOOKUP(A1563,'Medical Examinations'!A1562:J3897,4,FALSE)</f>
        <v>4.03</v>
      </c>
      <c r="E1563" t="str">
        <f>VLOOKUP(A1563,'Medical Examinations'!A1562:J3897,6,FALSE)</f>
        <v>No</v>
      </c>
      <c r="F1563" t="str">
        <f>VLOOKUP(A1563,'Medical Examinations'!A1562:K3897,7,FALSE)</f>
        <v>No</v>
      </c>
      <c r="G1563" t="str">
        <f>VLOOKUP(A1563,'Medical Examinations'!A1562:L3897,8,FALSE)</f>
        <v>No</v>
      </c>
      <c r="H1563">
        <f>VLOOKUP(A1563,'Medical Examinations'!A1562:M3897,9,FALSE)</f>
        <v>1</v>
      </c>
      <c r="I1563" t="str">
        <f>VLOOKUP(A1563,'Medical Examinations'!A1562:N3897,10,FALSE)</f>
        <v>No</v>
      </c>
      <c r="J1563" t="str">
        <f>VLOOKUP(A1563,'Medical Examinations'!A1562:O3897,3,FALSE)</f>
        <v>Over Weight</v>
      </c>
      <c r="K1563" t="str">
        <f>VLOOKUP(A1563,'Medical Examinations'!A1562:P3897,5,FALSE)</f>
        <v>Normal</v>
      </c>
      <c r="L1563" t="str">
        <f>VLOOKUP(A1563,Table1[#All],5,FALSE)</f>
        <v>01-Nov-1984</v>
      </c>
      <c r="M1563" s="16">
        <f>VLOOKUP(A1563,Table1[#All],8,FALSE)</f>
        <v>6457.84</v>
      </c>
      <c r="N1563" t="str">
        <f>VLOOKUP(A1563,Table1[#All],9,FALSE)</f>
        <v>tier - 2</v>
      </c>
      <c r="O1563" t="str">
        <f>VLOOKUP(A1563,Table1[#All],10,FALSE)</f>
        <v>tier - 3</v>
      </c>
      <c r="P1563" t="str">
        <f>VLOOKUP(A1563,Table1[#All],12,FALSE)</f>
        <v>R1012</v>
      </c>
      <c r="Q1563">
        <f>VLOOKUP(A1563,Table1[#All],6,FALSE)</f>
        <v>38</v>
      </c>
    </row>
    <row r="1564" spans="1:17" x14ac:dyDescent="0.3">
      <c r="A1564" s="10" t="s">
        <v>807</v>
      </c>
      <c r="B1564" t="str">
        <f>VLOOKUP(A1564,'Customer Names'!A1563:E3898,5,FALSE)</f>
        <v>Caprario</v>
      </c>
      <c r="C1564">
        <f>VLOOKUP(A1564,'Medical Examinations'!A1563:J3898,2,FALSE)</f>
        <v>27.835000000000001</v>
      </c>
      <c r="D1564">
        <f>VLOOKUP(A1564,'Medical Examinations'!A1563:J3898,4,FALSE)</f>
        <v>4.5599999999999996</v>
      </c>
      <c r="E1564" t="str">
        <f>VLOOKUP(A1564,'Medical Examinations'!A1563:J3898,6,FALSE)</f>
        <v>No</v>
      </c>
      <c r="F1564" t="str">
        <f>VLOOKUP(A1564,'Medical Examinations'!A1563:K3898,7,FALSE)</f>
        <v>No</v>
      </c>
      <c r="G1564" t="str">
        <f>VLOOKUP(A1564,'Medical Examinations'!A1563:L3898,8,FALSE)</f>
        <v>No</v>
      </c>
      <c r="H1564">
        <f>VLOOKUP(A1564,'Medical Examinations'!A1563:M3898,9,FALSE)</f>
        <v>1</v>
      </c>
      <c r="I1564" t="str">
        <f>VLOOKUP(A1564,'Medical Examinations'!A1563:N3898,10,FALSE)</f>
        <v>No</v>
      </c>
      <c r="J1564" t="str">
        <f>VLOOKUP(A1564,'Medical Examinations'!A1563:O3898,3,FALSE)</f>
        <v>Over Weight</v>
      </c>
      <c r="K1564" t="str">
        <f>VLOOKUP(A1564,'Medical Examinations'!A1563:P3898,5,FALSE)</f>
        <v>Normal</v>
      </c>
      <c r="L1564" t="str">
        <f>VLOOKUP(A1564,Table1[#All],5,FALSE)</f>
        <v>26-Aug-1984</v>
      </c>
      <c r="M1564" s="16">
        <f>VLOOKUP(A1564,Table1[#All],8,FALSE)</f>
        <v>6455.86</v>
      </c>
      <c r="N1564" t="str">
        <f>VLOOKUP(A1564,Table1[#All],9,FALSE)</f>
        <v>tier - 3</v>
      </c>
      <c r="O1564" t="str">
        <f>VLOOKUP(A1564,Table1[#All],10,FALSE)</f>
        <v>tier - 3</v>
      </c>
      <c r="P1564" t="str">
        <f>VLOOKUP(A1564,Table1[#All],12,FALSE)</f>
        <v>R1012</v>
      </c>
      <c r="Q1564">
        <f>VLOOKUP(A1564,Table1[#All],6,FALSE)</f>
        <v>38</v>
      </c>
    </row>
    <row r="1565" spans="1:17" x14ac:dyDescent="0.3">
      <c r="A1565" s="10" t="s">
        <v>806</v>
      </c>
      <c r="B1565" t="str">
        <f>VLOOKUP(A1565,'Customer Names'!A1564:E3899,5,FALSE)</f>
        <v>Ryan</v>
      </c>
      <c r="C1565">
        <f>VLOOKUP(A1565,'Medical Examinations'!A1564:J3899,2,FALSE)</f>
        <v>46.53</v>
      </c>
      <c r="D1565">
        <f>VLOOKUP(A1565,'Medical Examinations'!A1564:J3899,4,FALSE)</f>
        <v>5.38</v>
      </c>
      <c r="E1565" t="str">
        <f>VLOOKUP(A1565,'Medical Examinations'!A1564:J3899,6,FALSE)</f>
        <v>Yes</v>
      </c>
      <c r="F1565" t="str">
        <f>VLOOKUP(A1565,'Medical Examinations'!A1564:K3899,7,FALSE)</f>
        <v>No</v>
      </c>
      <c r="G1565" t="str">
        <f>VLOOKUP(A1565,'Medical Examinations'!A1564:L3899,8,FALSE)</f>
        <v>No</v>
      </c>
      <c r="H1565">
        <f>VLOOKUP(A1565,'Medical Examinations'!A1564:M3899,9,FALSE)</f>
        <v>0</v>
      </c>
      <c r="I1565" t="str">
        <f>VLOOKUP(A1565,'Medical Examinations'!A1564:N3899,10,FALSE)</f>
        <v>No</v>
      </c>
      <c r="J1565" t="str">
        <f>VLOOKUP(A1565,'Medical Examinations'!A1564:O3899,3,FALSE)</f>
        <v>Obesity</v>
      </c>
      <c r="K1565" t="str">
        <f>VLOOKUP(A1565,'Medical Examinations'!A1564:P3899,5,FALSE)</f>
        <v>Normal</v>
      </c>
      <c r="L1565" t="str">
        <f>VLOOKUP(A1565,Table1[#All],5,FALSE)</f>
        <v>22-Jul-1985</v>
      </c>
      <c r="M1565" s="16">
        <f>VLOOKUP(A1565,Table1[#All],8,FALSE)</f>
        <v>6435.62</v>
      </c>
      <c r="N1565" t="str">
        <f>VLOOKUP(A1565,Table1[#All],9,FALSE)</f>
        <v>tier - 3</v>
      </c>
      <c r="O1565" t="str">
        <f>VLOOKUP(A1565,Table1[#All],10,FALSE)</f>
        <v>tier - 2</v>
      </c>
      <c r="P1565" t="str">
        <f>VLOOKUP(A1565,Table1[#All],12,FALSE)</f>
        <v>R1013</v>
      </c>
      <c r="Q1565">
        <f>VLOOKUP(A1565,Table1[#All],6,FALSE)</f>
        <v>37</v>
      </c>
    </row>
    <row r="1566" spans="1:17" x14ac:dyDescent="0.3">
      <c r="A1566" s="10" t="s">
        <v>805</v>
      </c>
      <c r="B1566" t="str">
        <f>VLOOKUP(A1566,'Customer Names'!A1565:E3900,5,FALSE)</f>
        <v>Hoffman</v>
      </c>
      <c r="C1566">
        <f>VLOOKUP(A1566,'Medical Examinations'!A1565:J3900,2,FALSE)</f>
        <v>20.58</v>
      </c>
      <c r="D1566">
        <f>VLOOKUP(A1566,'Medical Examinations'!A1565:J3900,4,FALSE)</f>
        <v>11.04</v>
      </c>
      <c r="E1566" t="str">
        <f>VLOOKUP(A1566,'Medical Examinations'!A1565:J3900,6,FALSE)</f>
        <v>Yes</v>
      </c>
      <c r="F1566" t="str">
        <f>VLOOKUP(A1566,'Medical Examinations'!A1565:K3900,7,FALSE)</f>
        <v>No</v>
      </c>
      <c r="G1566" t="str">
        <f>VLOOKUP(A1566,'Medical Examinations'!A1565:L3900,8,FALSE)</f>
        <v>No</v>
      </c>
      <c r="H1566">
        <f>VLOOKUP(A1566,'Medical Examinations'!A1565:M3900,9,FALSE)</f>
        <v>1</v>
      </c>
      <c r="I1566" t="str">
        <f>VLOOKUP(A1566,'Medical Examinations'!A1565:N3900,10,FALSE)</f>
        <v>No</v>
      </c>
      <c r="J1566" t="str">
        <f>VLOOKUP(A1566,'Medical Examinations'!A1565:O3900,3,FALSE)</f>
        <v>Normal Weight</v>
      </c>
      <c r="K1566" t="str">
        <f>VLOOKUP(A1566,'Medical Examinations'!A1565:P3900,5,FALSE)</f>
        <v>Diabetes</v>
      </c>
      <c r="L1566" t="str">
        <f>VLOOKUP(A1566,Table1[#All],5,FALSE)</f>
        <v>05-Aug-1975</v>
      </c>
      <c r="M1566" s="16">
        <f>VLOOKUP(A1566,Table1[#All],8,FALSE)</f>
        <v>6423.48</v>
      </c>
      <c r="N1566" t="str">
        <f>VLOOKUP(A1566,Table1[#All],9,FALSE)</f>
        <v>tier - 2</v>
      </c>
      <c r="O1566" t="str">
        <f>VLOOKUP(A1566,Table1[#All],10,FALSE)</f>
        <v>tier - 3</v>
      </c>
      <c r="P1566" t="str">
        <f>VLOOKUP(A1566,Table1[#All],12,FALSE)</f>
        <v>R1013</v>
      </c>
      <c r="Q1566">
        <f>VLOOKUP(A1566,Table1[#All],6,FALSE)</f>
        <v>47</v>
      </c>
    </row>
    <row r="1567" spans="1:17" x14ac:dyDescent="0.3">
      <c r="A1567" s="10" t="s">
        <v>804</v>
      </c>
      <c r="B1567" t="str">
        <f>VLOOKUP(A1567,'Customer Names'!A1566:E3901,5,FALSE)</f>
        <v>Wong</v>
      </c>
      <c r="C1567">
        <f>VLOOKUP(A1567,'Medical Examinations'!A1566:J3901,2,FALSE)</f>
        <v>19.53</v>
      </c>
      <c r="D1567">
        <f>VLOOKUP(A1567,'Medical Examinations'!A1566:J3901,4,FALSE)</f>
        <v>6.09</v>
      </c>
      <c r="E1567" t="str">
        <f>VLOOKUP(A1567,'Medical Examinations'!A1566:J3901,6,FALSE)</f>
        <v>Yes</v>
      </c>
      <c r="F1567" t="str">
        <f>VLOOKUP(A1567,'Medical Examinations'!A1566:K3901,7,FALSE)</f>
        <v>No</v>
      </c>
      <c r="G1567" t="str">
        <f>VLOOKUP(A1567,'Medical Examinations'!A1566:L3901,8,FALSE)</f>
        <v>No</v>
      </c>
      <c r="H1567">
        <f>VLOOKUP(A1567,'Medical Examinations'!A1566:M3901,9,FALSE)</f>
        <v>0</v>
      </c>
      <c r="I1567" t="str">
        <f>VLOOKUP(A1567,'Medical Examinations'!A1566:N3901,10,FALSE)</f>
        <v>No</v>
      </c>
      <c r="J1567" t="str">
        <f>VLOOKUP(A1567,'Medical Examinations'!A1566:O3901,3,FALSE)</f>
        <v>Normal Weight</v>
      </c>
      <c r="K1567" t="str">
        <f>VLOOKUP(A1567,'Medical Examinations'!A1566:P3901,5,FALSE)</f>
        <v>Prediabetes</v>
      </c>
      <c r="L1567" t="str">
        <f>VLOOKUP(A1567,Table1[#All],5,FALSE)</f>
        <v>30-Dec-1976</v>
      </c>
      <c r="M1567" s="16">
        <f>VLOOKUP(A1567,Table1[#All],8,FALSE)</f>
        <v>6417.28</v>
      </c>
      <c r="N1567" t="str">
        <f>VLOOKUP(A1567,Table1[#All],9,FALSE)</f>
        <v>tier - 2</v>
      </c>
      <c r="O1567" t="str">
        <f>VLOOKUP(A1567,Table1[#All],10,FALSE)</f>
        <v>tier - 3</v>
      </c>
      <c r="P1567" t="str">
        <f>VLOOKUP(A1567,Table1[#All],12,FALSE)</f>
        <v>R1013</v>
      </c>
      <c r="Q1567">
        <f>VLOOKUP(A1567,Table1[#All],6,FALSE)</f>
        <v>46</v>
      </c>
    </row>
    <row r="1568" spans="1:17" x14ac:dyDescent="0.3">
      <c r="A1568" s="10" t="s">
        <v>803</v>
      </c>
      <c r="B1568" t="str">
        <f>VLOOKUP(A1568,'Customer Names'!A1567:E3902,5,FALSE)</f>
        <v>Lea</v>
      </c>
      <c r="C1568">
        <f>VLOOKUP(A1568,'Medical Examinations'!A1567:J3902,2,FALSE)</f>
        <v>27.7</v>
      </c>
      <c r="D1568">
        <f>VLOOKUP(A1568,'Medical Examinations'!A1567:J3902,4,FALSE)</f>
        <v>4.71</v>
      </c>
      <c r="E1568" t="str">
        <f>VLOOKUP(A1568,'Medical Examinations'!A1567:J3902,6,FALSE)</f>
        <v>No</v>
      </c>
      <c r="F1568" t="str">
        <f>VLOOKUP(A1568,'Medical Examinations'!A1567:K3902,7,FALSE)</f>
        <v>No</v>
      </c>
      <c r="G1568" t="str">
        <f>VLOOKUP(A1568,'Medical Examinations'!A1567:L3902,8,FALSE)</f>
        <v>No</v>
      </c>
      <c r="H1568">
        <f>VLOOKUP(A1568,'Medical Examinations'!A1567:M3902,9,FALSE)</f>
        <v>1</v>
      </c>
      <c r="I1568" t="str">
        <f>VLOOKUP(A1568,'Medical Examinations'!A1567:N3902,10,FALSE)</f>
        <v>No</v>
      </c>
      <c r="J1568" t="str">
        <f>VLOOKUP(A1568,'Medical Examinations'!A1567:O3902,3,FALSE)</f>
        <v>Over Weight</v>
      </c>
      <c r="K1568" t="str">
        <f>VLOOKUP(A1568,'Medical Examinations'!A1567:P3902,5,FALSE)</f>
        <v>Normal</v>
      </c>
      <c r="L1568" t="str">
        <f>VLOOKUP(A1568,Table1[#All],5,FALSE)</f>
        <v>04-Sep-1987</v>
      </c>
      <c r="M1568" s="16">
        <f>VLOOKUP(A1568,Table1[#All],8,FALSE)</f>
        <v>6414.18</v>
      </c>
      <c r="N1568" t="str">
        <f>VLOOKUP(A1568,Table1[#All],9,FALSE)</f>
        <v>tier - 2</v>
      </c>
      <c r="O1568" t="str">
        <f>VLOOKUP(A1568,Table1[#All],10,FALSE)</f>
        <v>tier - 2</v>
      </c>
      <c r="P1568" t="str">
        <f>VLOOKUP(A1568,Table1[#All],12,FALSE)</f>
        <v>R1011</v>
      </c>
      <c r="Q1568">
        <f>VLOOKUP(A1568,Table1[#All],6,FALSE)</f>
        <v>35</v>
      </c>
    </row>
    <row r="1569" spans="1:17" x14ac:dyDescent="0.3">
      <c r="A1569" s="10" t="s">
        <v>802</v>
      </c>
      <c r="B1569" t="str">
        <f>VLOOKUP(A1569,'Customer Names'!A1568:E3903,5,FALSE)</f>
        <v>Patterson</v>
      </c>
      <c r="C1569">
        <f>VLOOKUP(A1569,'Medical Examinations'!A1568:J3903,2,FALSE)</f>
        <v>18.920000000000002</v>
      </c>
      <c r="D1569">
        <f>VLOOKUP(A1569,'Medical Examinations'!A1568:J3903,4,FALSE)</f>
        <v>8.18</v>
      </c>
      <c r="E1569" t="str">
        <f>VLOOKUP(A1569,'Medical Examinations'!A1568:J3903,6,FALSE)</f>
        <v>No</v>
      </c>
      <c r="F1569" t="str">
        <f>VLOOKUP(A1569,'Medical Examinations'!A1568:K3903,7,FALSE)</f>
        <v>No</v>
      </c>
      <c r="G1569" t="str">
        <f>VLOOKUP(A1569,'Medical Examinations'!A1568:L3903,8,FALSE)</f>
        <v>No</v>
      </c>
      <c r="H1569">
        <f>VLOOKUP(A1569,'Medical Examinations'!A1568:M3903,9,FALSE)</f>
        <v>0</v>
      </c>
      <c r="I1569" t="str">
        <f>VLOOKUP(A1569,'Medical Examinations'!A1568:N3903,10,FALSE)</f>
        <v>No</v>
      </c>
      <c r="J1569" t="str">
        <f>VLOOKUP(A1569,'Medical Examinations'!A1568:O3903,3,FALSE)</f>
        <v>Normal Weight</v>
      </c>
      <c r="K1569" t="str">
        <f>VLOOKUP(A1569,'Medical Examinations'!A1568:P3903,5,FALSE)</f>
        <v>Diabetes</v>
      </c>
      <c r="L1569" t="str">
        <f>VLOOKUP(A1569,Table1[#All],5,FALSE)</f>
        <v>22-Aug-1971</v>
      </c>
      <c r="M1569" s="16">
        <f>VLOOKUP(A1569,Table1[#All],8,FALSE)</f>
        <v>6412.34</v>
      </c>
      <c r="N1569" t="str">
        <f>VLOOKUP(A1569,Table1[#All],9,FALSE)</f>
        <v>tier - 2</v>
      </c>
      <c r="O1569" t="str">
        <f>VLOOKUP(A1569,Table1[#All],10,FALSE)</f>
        <v>tier - 3</v>
      </c>
      <c r="P1569" t="str">
        <f>VLOOKUP(A1569,Table1[#All],12,FALSE)</f>
        <v>R1013</v>
      </c>
      <c r="Q1569">
        <f>VLOOKUP(A1569,Table1[#All],6,FALSE)</f>
        <v>51</v>
      </c>
    </row>
    <row r="1570" spans="1:17" x14ac:dyDescent="0.3">
      <c r="A1570" s="10" t="s">
        <v>801</v>
      </c>
      <c r="B1570" t="str">
        <f>VLOOKUP(A1570,'Customer Names'!A1569:E3904,5,FALSE)</f>
        <v>Quigley</v>
      </c>
      <c r="C1570">
        <f>VLOOKUP(A1570,'Medical Examinations'!A1569:J3904,2,FALSE)</f>
        <v>17.760000000000002</v>
      </c>
      <c r="D1570">
        <f>VLOOKUP(A1570,'Medical Examinations'!A1569:J3904,4,FALSE)</f>
        <v>11.18</v>
      </c>
      <c r="E1570" t="str">
        <f>VLOOKUP(A1570,'Medical Examinations'!A1569:J3904,6,FALSE)</f>
        <v>Yes</v>
      </c>
      <c r="F1570" t="str">
        <f>VLOOKUP(A1570,'Medical Examinations'!A1569:K3904,7,FALSE)</f>
        <v>No</v>
      </c>
      <c r="G1570" t="str">
        <f>VLOOKUP(A1570,'Medical Examinations'!A1569:L3904,8,FALSE)</f>
        <v>No</v>
      </c>
      <c r="H1570">
        <f>VLOOKUP(A1570,'Medical Examinations'!A1569:M3904,9,FALSE)</f>
        <v>2</v>
      </c>
      <c r="I1570" t="str">
        <f>VLOOKUP(A1570,'Medical Examinations'!A1569:N3904,10,FALSE)</f>
        <v>No</v>
      </c>
      <c r="J1570" t="str">
        <f>VLOOKUP(A1570,'Medical Examinations'!A1569:O3904,3,FALSE)</f>
        <v>Under Weight</v>
      </c>
      <c r="K1570" t="str">
        <f>VLOOKUP(A1570,'Medical Examinations'!A1569:P3904,5,FALSE)</f>
        <v>Diabetes</v>
      </c>
      <c r="L1570" t="str">
        <f>VLOOKUP(A1570,Table1[#All],5,FALSE)</f>
        <v>20-Aug-1970</v>
      </c>
      <c r="M1570" s="16">
        <f>VLOOKUP(A1570,Table1[#All],8,FALSE)</f>
        <v>6407.05</v>
      </c>
      <c r="N1570" t="str">
        <f>VLOOKUP(A1570,Table1[#All],9,FALSE)</f>
        <v>tier - 2</v>
      </c>
      <c r="O1570" t="str">
        <f>VLOOKUP(A1570,Table1[#All],10,FALSE)</f>
        <v>tier - 1</v>
      </c>
      <c r="P1570" t="str">
        <f>VLOOKUP(A1570,Table1[#All],12,FALSE)</f>
        <v>R1013</v>
      </c>
      <c r="Q1570">
        <f>VLOOKUP(A1570,Table1[#All],6,FALSE)</f>
        <v>52</v>
      </c>
    </row>
    <row r="1571" spans="1:17" x14ac:dyDescent="0.3">
      <c r="A1571" s="10" t="s">
        <v>800</v>
      </c>
      <c r="B1571" t="str">
        <f>VLOOKUP(A1571,'Customer Names'!A1570:E3905,5,FALSE)</f>
        <v>Korir</v>
      </c>
      <c r="C1571">
        <f>VLOOKUP(A1571,'Medical Examinations'!A1570:J3905,2,FALSE)</f>
        <v>29.83</v>
      </c>
      <c r="D1571">
        <f>VLOOKUP(A1571,'Medical Examinations'!A1570:J3905,4,FALSE)</f>
        <v>5.03</v>
      </c>
      <c r="E1571" t="str">
        <f>VLOOKUP(A1571,'Medical Examinations'!A1570:J3905,6,FALSE)</f>
        <v>Yes</v>
      </c>
      <c r="F1571" t="str">
        <f>VLOOKUP(A1571,'Medical Examinations'!A1570:K3905,7,FALSE)</f>
        <v>No</v>
      </c>
      <c r="G1571" t="str">
        <f>VLOOKUP(A1571,'Medical Examinations'!A1570:L3905,8,FALSE)</f>
        <v>No</v>
      </c>
      <c r="H1571">
        <f>VLOOKUP(A1571,'Medical Examinations'!A1570:M3905,9,FALSE)</f>
        <v>0</v>
      </c>
      <c r="I1571" t="str">
        <f>VLOOKUP(A1571,'Medical Examinations'!A1570:N3905,10,FALSE)</f>
        <v>No</v>
      </c>
      <c r="J1571" t="str">
        <f>VLOOKUP(A1571,'Medical Examinations'!A1570:O3905,3,FALSE)</f>
        <v>Over Weight</v>
      </c>
      <c r="K1571" t="str">
        <f>VLOOKUP(A1571,'Medical Examinations'!A1570:P3905,5,FALSE)</f>
        <v>Normal</v>
      </c>
      <c r="L1571" t="str">
        <f>VLOOKUP(A1571,Table1[#All],5,FALSE)</f>
        <v>10-Dec-1985</v>
      </c>
      <c r="M1571" s="16">
        <f>VLOOKUP(A1571,Table1[#All],8,FALSE)</f>
        <v>6406.41</v>
      </c>
      <c r="N1571" t="str">
        <f>VLOOKUP(A1571,Table1[#All],9,FALSE)</f>
        <v>tier - 1</v>
      </c>
      <c r="O1571" t="str">
        <f>VLOOKUP(A1571,Table1[#All],10,FALSE)</f>
        <v>tier - 3</v>
      </c>
      <c r="P1571" t="str">
        <f>VLOOKUP(A1571,Table1[#All],12,FALSE)</f>
        <v>R1014</v>
      </c>
      <c r="Q1571">
        <f>VLOOKUP(A1571,Table1[#All],6,FALSE)</f>
        <v>37</v>
      </c>
    </row>
    <row r="1572" spans="1:17" x14ac:dyDescent="0.3">
      <c r="A1572" s="10" t="s">
        <v>799</v>
      </c>
      <c r="B1572" t="str">
        <f>VLOOKUP(A1572,'Customer Names'!A1571:E3906,5,FALSE)</f>
        <v>Downs</v>
      </c>
      <c r="C1572">
        <f>VLOOKUP(A1572,'Medical Examinations'!A1571:J3906,2,FALSE)</f>
        <v>23.465</v>
      </c>
      <c r="D1572">
        <f>VLOOKUP(A1572,'Medical Examinations'!A1571:J3906,4,FALSE)</f>
        <v>5.56</v>
      </c>
      <c r="E1572" t="str">
        <f>VLOOKUP(A1572,'Medical Examinations'!A1571:J3906,6,FALSE)</f>
        <v>No</v>
      </c>
      <c r="F1572" t="str">
        <f>VLOOKUP(A1572,'Medical Examinations'!A1571:K3906,7,FALSE)</f>
        <v>No</v>
      </c>
      <c r="G1572" t="str">
        <f>VLOOKUP(A1572,'Medical Examinations'!A1571:L3906,8,FALSE)</f>
        <v>No</v>
      </c>
      <c r="H1572">
        <f>VLOOKUP(A1572,'Medical Examinations'!A1571:M3906,9,FALSE)</f>
        <v>1</v>
      </c>
      <c r="I1572" t="str">
        <f>VLOOKUP(A1572,'Medical Examinations'!A1571:N3906,10,FALSE)</f>
        <v>No</v>
      </c>
      <c r="J1572" t="str">
        <f>VLOOKUP(A1572,'Medical Examinations'!A1571:O3906,3,FALSE)</f>
        <v>Normal Weight</v>
      </c>
      <c r="K1572" t="str">
        <f>VLOOKUP(A1572,'Medical Examinations'!A1571:P3906,5,FALSE)</f>
        <v>Normal</v>
      </c>
      <c r="L1572" t="str">
        <f>VLOOKUP(A1572,Table1[#All],5,FALSE)</f>
        <v>09-Sep-1987</v>
      </c>
      <c r="M1572" s="16">
        <f>VLOOKUP(A1572,Table1[#All],8,FALSE)</f>
        <v>6402.29</v>
      </c>
      <c r="N1572" t="str">
        <f>VLOOKUP(A1572,Table1[#All],9,FALSE)</f>
        <v>tier - 2</v>
      </c>
      <c r="O1572" t="str">
        <f>VLOOKUP(A1572,Table1[#All],10,FALSE)</f>
        <v>tier - 3</v>
      </c>
      <c r="P1572" t="str">
        <f>VLOOKUP(A1572,Table1[#All],12,FALSE)</f>
        <v>R1024</v>
      </c>
      <c r="Q1572">
        <f>VLOOKUP(A1572,Table1[#All],6,FALSE)</f>
        <v>35</v>
      </c>
    </row>
    <row r="1573" spans="1:17" x14ac:dyDescent="0.3">
      <c r="A1573" s="10" t="s">
        <v>798</v>
      </c>
      <c r="B1573" t="str">
        <f>VLOOKUP(A1573,'Customer Names'!A1572:E3907,5,FALSE)</f>
        <v>Young</v>
      </c>
      <c r="C1573">
        <f>VLOOKUP(A1573,'Medical Examinations'!A1572:J3907,2,FALSE)</f>
        <v>29.355</v>
      </c>
      <c r="D1573">
        <f>VLOOKUP(A1573,'Medical Examinations'!A1572:J3907,4,FALSE)</f>
        <v>4.33</v>
      </c>
      <c r="E1573" t="str">
        <f>VLOOKUP(A1573,'Medical Examinations'!A1572:J3907,6,FALSE)</f>
        <v>No</v>
      </c>
      <c r="F1573" t="str">
        <f>VLOOKUP(A1573,'Medical Examinations'!A1572:K3907,7,FALSE)</f>
        <v>No</v>
      </c>
      <c r="G1573" t="str">
        <f>VLOOKUP(A1573,'Medical Examinations'!A1572:L3907,8,FALSE)</f>
        <v>No</v>
      </c>
      <c r="H1573">
        <f>VLOOKUP(A1573,'Medical Examinations'!A1572:M3907,9,FALSE)</f>
        <v>0</v>
      </c>
      <c r="I1573" t="str">
        <f>VLOOKUP(A1573,'Medical Examinations'!A1572:N3907,10,FALSE)</f>
        <v>No</v>
      </c>
      <c r="J1573" t="str">
        <f>VLOOKUP(A1573,'Medical Examinations'!A1572:O3907,3,FALSE)</f>
        <v>Over Weight</v>
      </c>
      <c r="K1573" t="str">
        <f>VLOOKUP(A1573,'Medical Examinations'!A1572:P3907,5,FALSE)</f>
        <v>Normal</v>
      </c>
      <c r="L1573" t="str">
        <f>VLOOKUP(A1573,Table1[#All],5,FALSE)</f>
        <v>28-Oct-1982</v>
      </c>
      <c r="M1573" s="16">
        <f>VLOOKUP(A1573,Table1[#All],8,FALSE)</f>
        <v>6393.6</v>
      </c>
      <c r="N1573" t="str">
        <f>VLOOKUP(A1573,Table1[#All],9,FALSE)</f>
        <v>tier - 2</v>
      </c>
      <c r="O1573" t="str">
        <f>VLOOKUP(A1573,Table1[#All],10,FALSE)</f>
        <v>tier - 1</v>
      </c>
      <c r="P1573" t="str">
        <f>VLOOKUP(A1573,Table1[#All],12,FALSE)</f>
        <v>R1012</v>
      </c>
      <c r="Q1573">
        <f>VLOOKUP(A1573,Table1[#All],6,FALSE)</f>
        <v>40</v>
      </c>
    </row>
    <row r="1574" spans="1:17" x14ac:dyDescent="0.3">
      <c r="A1574" s="10" t="s">
        <v>797</v>
      </c>
      <c r="B1574" t="str">
        <f>VLOOKUP(A1574,'Customer Names'!A1573:E3908,5,FALSE)</f>
        <v>Zywek</v>
      </c>
      <c r="C1574">
        <f>VLOOKUP(A1574,'Medical Examinations'!A1573:J3908,2,FALSE)</f>
        <v>35.49</v>
      </c>
      <c r="D1574">
        <f>VLOOKUP(A1574,'Medical Examinations'!A1573:J3908,4,FALSE)</f>
        <v>5.21</v>
      </c>
      <c r="E1574" t="str">
        <f>VLOOKUP(A1574,'Medical Examinations'!A1573:J3908,6,FALSE)</f>
        <v>Yes</v>
      </c>
      <c r="F1574" t="str">
        <f>VLOOKUP(A1574,'Medical Examinations'!A1573:K3908,7,FALSE)</f>
        <v>No</v>
      </c>
      <c r="G1574" t="str">
        <f>VLOOKUP(A1574,'Medical Examinations'!A1573:L3908,8,FALSE)</f>
        <v>Yes</v>
      </c>
      <c r="H1574">
        <f>VLOOKUP(A1574,'Medical Examinations'!A1573:M3908,9,FALSE)</f>
        <v>1</v>
      </c>
      <c r="I1574" t="str">
        <f>VLOOKUP(A1574,'Medical Examinations'!A1573:N3908,10,FALSE)</f>
        <v>No</v>
      </c>
      <c r="J1574" t="str">
        <f>VLOOKUP(A1574,'Medical Examinations'!A1573:O3908,3,FALSE)</f>
        <v>Obesity</v>
      </c>
      <c r="K1574" t="str">
        <f>VLOOKUP(A1574,'Medical Examinations'!A1573:P3908,5,FALSE)</f>
        <v>Normal</v>
      </c>
      <c r="L1574" t="str">
        <f>VLOOKUP(A1574,Table1[#All],5,FALSE)</f>
        <v>16-Aug-1997</v>
      </c>
      <c r="M1574" s="16">
        <f>VLOOKUP(A1574,Table1[#All],8,FALSE)</f>
        <v>6389.53</v>
      </c>
      <c r="N1574" t="str">
        <f>VLOOKUP(A1574,Table1[#All],9,FALSE)</f>
        <v>tier - 2</v>
      </c>
      <c r="O1574" t="str">
        <f>VLOOKUP(A1574,Table1[#All],10,FALSE)</f>
        <v>tier - 2</v>
      </c>
      <c r="P1574" t="str">
        <f>VLOOKUP(A1574,Table1[#All],12,FALSE)</f>
        <v>R1021</v>
      </c>
      <c r="Q1574">
        <f>VLOOKUP(A1574,Table1[#All],6,FALSE)</f>
        <v>25</v>
      </c>
    </row>
    <row r="1575" spans="1:17" x14ac:dyDescent="0.3">
      <c r="A1575" s="10" t="s">
        <v>796</v>
      </c>
      <c r="B1575" t="str">
        <f>VLOOKUP(A1575,'Customer Names'!A1574:E3909,5,FALSE)</f>
        <v>Faulkner</v>
      </c>
      <c r="C1575">
        <f>VLOOKUP(A1575,'Medical Examinations'!A1574:J3909,2,FALSE)</f>
        <v>26.315000000000001</v>
      </c>
      <c r="D1575">
        <f>VLOOKUP(A1575,'Medical Examinations'!A1574:J3909,4,FALSE)</f>
        <v>5.89</v>
      </c>
      <c r="E1575" t="str">
        <f>VLOOKUP(A1575,'Medical Examinations'!A1574:J3909,6,FALSE)</f>
        <v>No</v>
      </c>
      <c r="F1575" t="str">
        <f>VLOOKUP(A1575,'Medical Examinations'!A1574:K3909,7,FALSE)</f>
        <v>No</v>
      </c>
      <c r="G1575" t="str">
        <f>VLOOKUP(A1575,'Medical Examinations'!A1574:L3909,8,FALSE)</f>
        <v>No</v>
      </c>
      <c r="H1575">
        <f>VLOOKUP(A1575,'Medical Examinations'!A1574:M3909,9,FALSE)</f>
        <v>0</v>
      </c>
      <c r="I1575" t="str">
        <f>VLOOKUP(A1575,'Medical Examinations'!A1574:N3909,10,FALSE)</f>
        <v>No</v>
      </c>
      <c r="J1575" t="str">
        <f>VLOOKUP(A1575,'Medical Examinations'!A1574:O3909,3,FALSE)</f>
        <v>Over Weight</v>
      </c>
      <c r="K1575" t="str">
        <f>VLOOKUP(A1575,'Medical Examinations'!A1574:P3909,5,FALSE)</f>
        <v>Prediabetes</v>
      </c>
      <c r="L1575" t="str">
        <f>VLOOKUP(A1575,Table1[#All],5,FALSE)</f>
        <v>06-Aug-1982</v>
      </c>
      <c r="M1575" s="16">
        <f>VLOOKUP(A1575,Table1[#All],8,FALSE)</f>
        <v>6389.38</v>
      </c>
      <c r="N1575" t="str">
        <f>VLOOKUP(A1575,Table1[#All],9,FALSE)</f>
        <v>tier - 1</v>
      </c>
      <c r="O1575" t="str">
        <f>VLOOKUP(A1575,Table1[#All],10,FALSE)</f>
        <v>tier - 2</v>
      </c>
      <c r="P1575" t="str">
        <f>VLOOKUP(A1575,Table1[#All],12,FALSE)</f>
        <v>R1012</v>
      </c>
      <c r="Q1575">
        <f>VLOOKUP(A1575,Table1[#All],6,FALSE)</f>
        <v>40</v>
      </c>
    </row>
    <row r="1576" spans="1:17" x14ac:dyDescent="0.3">
      <c r="A1576" s="10" t="s">
        <v>795</v>
      </c>
      <c r="B1576" t="str">
        <f>VLOOKUP(A1576,'Customer Names'!A1575:E3910,5,FALSE)</f>
        <v>Erspamer</v>
      </c>
      <c r="C1576">
        <f>VLOOKUP(A1576,'Medical Examinations'!A1575:J3910,2,FALSE)</f>
        <v>19.79</v>
      </c>
      <c r="D1576">
        <f>VLOOKUP(A1576,'Medical Examinations'!A1575:J3910,4,FALSE)</f>
        <v>4.8099999999999996</v>
      </c>
      <c r="E1576" t="str">
        <f>VLOOKUP(A1576,'Medical Examinations'!A1575:J3910,6,FALSE)</f>
        <v>Yes</v>
      </c>
      <c r="F1576" t="str">
        <f>VLOOKUP(A1576,'Medical Examinations'!A1575:K3910,7,FALSE)</f>
        <v>No</v>
      </c>
      <c r="G1576" t="str">
        <f>VLOOKUP(A1576,'Medical Examinations'!A1575:L3910,8,FALSE)</f>
        <v>No</v>
      </c>
      <c r="H1576">
        <f>VLOOKUP(A1576,'Medical Examinations'!A1575:M3910,9,FALSE)</f>
        <v>0</v>
      </c>
      <c r="I1576" t="str">
        <f>VLOOKUP(A1576,'Medical Examinations'!A1575:N3910,10,FALSE)</f>
        <v>No</v>
      </c>
      <c r="J1576" t="str">
        <f>VLOOKUP(A1576,'Medical Examinations'!A1575:O3910,3,FALSE)</f>
        <v>Normal Weight</v>
      </c>
      <c r="K1576" t="str">
        <f>VLOOKUP(A1576,'Medical Examinations'!A1575:P3910,5,FALSE)</f>
        <v>Normal</v>
      </c>
      <c r="L1576" t="str">
        <f>VLOOKUP(A1576,Table1[#All],5,FALSE)</f>
        <v>18-Nov-1976</v>
      </c>
      <c r="M1576" s="16">
        <f>VLOOKUP(A1576,Table1[#All],8,FALSE)</f>
        <v>6374.16</v>
      </c>
      <c r="N1576" t="str">
        <f>VLOOKUP(A1576,Table1[#All],9,FALSE)</f>
        <v>tier - 2</v>
      </c>
      <c r="O1576" t="str">
        <f>VLOOKUP(A1576,Table1[#All],10,FALSE)</f>
        <v>tier - 2</v>
      </c>
      <c r="P1576" t="str">
        <f>VLOOKUP(A1576,Table1[#All],12,FALSE)</f>
        <v>R1013</v>
      </c>
      <c r="Q1576">
        <f>VLOOKUP(A1576,Table1[#All],6,FALSE)</f>
        <v>46</v>
      </c>
    </row>
    <row r="1577" spans="1:17" x14ac:dyDescent="0.3">
      <c r="A1577" s="10" t="s">
        <v>794</v>
      </c>
      <c r="B1577" t="str">
        <f>VLOOKUP(A1577,'Customer Names'!A1576:E3911,5,FALSE)</f>
        <v>Campbell</v>
      </c>
      <c r="C1577">
        <f>VLOOKUP(A1577,'Medical Examinations'!A1576:J3911,2,FALSE)</f>
        <v>40.564999999999998</v>
      </c>
      <c r="D1577">
        <f>VLOOKUP(A1577,'Medical Examinations'!A1576:J3911,4,FALSE)</f>
        <v>5.66</v>
      </c>
      <c r="E1577" t="str">
        <f>VLOOKUP(A1577,'Medical Examinations'!A1576:J3911,6,FALSE)</f>
        <v>No</v>
      </c>
      <c r="F1577" t="str">
        <f>VLOOKUP(A1577,'Medical Examinations'!A1576:K3911,7,FALSE)</f>
        <v>No</v>
      </c>
      <c r="G1577" t="str">
        <f>VLOOKUP(A1577,'Medical Examinations'!A1576:L3911,8,FALSE)</f>
        <v>No</v>
      </c>
      <c r="H1577">
        <f>VLOOKUP(A1577,'Medical Examinations'!A1576:M3911,9,FALSE)</f>
        <v>1</v>
      </c>
      <c r="I1577" t="str">
        <f>VLOOKUP(A1577,'Medical Examinations'!A1576:N3911,10,FALSE)</f>
        <v>No</v>
      </c>
      <c r="J1577" t="str">
        <f>VLOOKUP(A1577,'Medical Examinations'!A1576:O3911,3,FALSE)</f>
        <v>Obesity</v>
      </c>
      <c r="K1577" t="str">
        <f>VLOOKUP(A1577,'Medical Examinations'!A1576:P3911,5,FALSE)</f>
        <v>Normal</v>
      </c>
      <c r="L1577" t="str">
        <f>VLOOKUP(A1577,Table1[#All],5,FALSE)</f>
        <v>13-Aug-1984</v>
      </c>
      <c r="M1577" s="16">
        <f>VLOOKUP(A1577,Table1[#All],8,FALSE)</f>
        <v>6373.56</v>
      </c>
      <c r="N1577" t="str">
        <f>VLOOKUP(A1577,Table1[#All],9,FALSE)</f>
        <v>tier - 2</v>
      </c>
      <c r="O1577" t="str">
        <f>VLOOKUP(A1577,Table1[#All],10,FALSE)</f>
        <v>tier - 1</v>
      </c>
      <c r="P1577" t="str">
        <f>VLOOKUP(A1577,Table1[#All],12,FALSE)</f>
        <v>R1012</v>
      </c>
      <c r="Q1577">
        <f>VLOOKUP(A1577,Table1[#All],6,FALSE)</f>
        <v>38</v>
      </c>
    </row>
    <row r="1578" spans="1:17" x14ac:dyDescent="0.3">
      <c r="A1578" s="10" t="s">
        <v>793</v>
      </c>
      <c r="B1578" t="str">
        <f>VLOOKUP(A1578,'Customer Names'!A1577:E3912,5,FALSE)</f>
        <v>Addison</v>
      </c>
      <c r="C1578">
        <f>VLOOKUP(A1578,'Medical Examinations'!A1577:J3912,2,FALSE)</f>
        <v>18.03</v>
      </c>
      <c r="D1578">
        <f>VLOOKUP(A1578,'Medical Examinations'!A1577:J3912,4,FALSE)</f>
        <v>10.66</v>
      </c>
      <c r="E1578" t="str">
        <f>VLOOKUP(A1578,'Medical Examinations'!A1577:J3912,6,FALSE)</f>
        <v>Yes</v>
      </c>
      <c r="F1578" t="str">
        <f>VLOOKUP(A1578,'Medical Examinations'!A1577:K3912,7,FALSE)</f>
        <v>No</v>
      </c>
      <c r="G1578" t="str">
        <f>VLOOKUP(A1578,'Medical Examinations'!A1577:L3912,8,FALSE)</f>
        <v>No</v>
      </c>
      <c r="H1578">
        <f>VLOOKUP(A1578,'Medical Examinations'!A1577:M3912,9,FALSE)</f>
        <v>2</v>
      </c>
      <c r="I1578" t="str">
        <f>VLOOKUP(A1578,'Medical Examinations'!A1577:N3912,10,FALSE)</f>
        <v>No</v>
      </c>
      <c r="J1578" t="str">
        <f>VLOOKUP(A1578,'Medical Examinations'!A1577:O3912,3,FALSE)</f>
        <v>Under Weight</v>
      </c>
      <c r="K1578" t="str">
        <f>VLOOKUP(A1578,'Medical Examinations'!A1577:P3912,5,FALSE)</f>
        <v>Diabetes</v>
      </c>
      <c r="L1578" t="str">
        <f>VLOOKUP(A1578,Table1[#All],5,FALSE)</f>
        <v>09-Nov-1970</v>
      </c>
      <c r="M1578" s="16">
        <f>VLOOKUP(A1578,Table1[#All],8,FALSE)</f>
        <v>6367.31</v>
      </c>
      <c r="N1578" t="str">
        <f>VLOOKUP(A1578,Table1[#All],9,FALSE)</f>
        <v>tier - 2</v>
      </c>
      <c r="O1578" t="str">
        <f>VLOOKUP(A1578,Table1[#All],10,FALSE)</f>
        <v>tier - 1</v>
      </c>
      <c r="P1578" t="str">
        <f>VLOOKUP(A1578,Table1[#All],12,FALSE)</f>
        <v>R1013</v>
      </c>
      <c r="Q1578">
        <f>VLOOKUP(A1578,Table1[#All],6,FALSE)</f>
        <v>52</v>
      </c>
    </row>
    <row r="1579" spans="1:17" x14ac:dyDescent="0.3">
      <c r="A1579" s="10" t="s">
        <v>792</v>
      </c>
      <c r="B1579" t="str">
        <f>VLOOKUP(A1579,'Customer Names'!A1578:E3913,5,FALSE)</f>
        <v>Wu</v>
      </c>
      <c r="C1579">
        <f>VLOOKUP(A1579,'Medical Examinations'!A1578:J3913,2,FALSE)</f>
        <v>34.65</v>
      </c>
      <c r="D1579">
        <f>VLOOKUP(A1579,'Medical Examinations'!A1578:J3913,4,FALSE)</f>
        <v>5.98</v>
      </c>
      <c r="E1579" t="str">
        <f>VLOOKUP(A1579,'Medical Examinations'!A1578:J3913,6,FALSE)</f>
        <v>Yes</v>
      </c>
      <c r="F1579" t="str">
        <f>VLOOKUP(A1579,'Medical Examinations'!A1578:K3913,7,FALSE)</f>
        <v>No</v>
      </c>
      <c r="G1579" t="str">
        <f>VLOOKUP(A1579,'Medical Examinations'!A1578:L3913,8,FALSE)</f>
        <v>No</v>
      </c>
      <c r="H1579">
        <f>VLOOKUP(A1579,'Medical Examinations'!A1578:M3913,9,FALSE)</f>
        <v>0</v>
      </c>
      <c r="I1579" t="str">
        <f>VLOOKUP(A1579,'Medical Examinations'!A1578:N3913,10,FALSE)</f>
        <v>No</v>
      </c>
      <c r="J1579" t="str">
        <f>VLOOKUP(A1579,'Medical Examinations'!A1578:O3913,3,FALSE)</f>
        <v>Obesity</v>
      </c>
      <c r="K1579" t="str">
        <f>VLOOKUP(A1579,'Medical Examinations'!A1578:P3913,5,FALSE)</f>
        <v>Prediabetes</v>
      </c>
      <c r="L1579" t="str">
        <f>VLOOKUP(A1579,Table1[#All],5,FALSE)</f>
        <v>07-Jul-1996</v>
      </c>
      <c r="M1579" s="16">
        <f>VLOOKUP(A1579,Table1[#All],8,FALSE)</f>
        <v>6361.47</v>
      </c>
      <c r="N1579" t="str">
        <f>VLOOKUP(A1579,Table1[#All],9,FALSE)</f>
        <v>tier - 2</v>
      </c>
      <c r="O1579" t="str">
        <f>VLOOKUP(A1579,Table1[#All],10,FALSE)</f>
        <v>tier - 3</v>
      </c>
      <c r="P1579" t="str">
        <f>VLOOKUP(A1579,Table1[#All],12,FALSE)</f>
        <v>R1021</v>
      </c>
      <c r="Q1579">
        <f>VLOOKUP(A1579,Table1[#All],6,FALSE)</f>
        <v>26</v>
      </c>
    </row>
    <row r="1580" spans="1:17" x14ac:dyDescent="0.3">
      <c r="A1580" s="10" t="s">
        <v>791</v>
      </c>
      <c r="B1580" t="str">
        <f>VLOOKUP(A1580,'Customer Names'!A1579:E3914,5,FALSE)</f>
        <v>Millett</v>
      </c>
      <c r="C1580">
        <f>VLOOKUP(A1580,'Medical Examinations'!A1579:J3914,2,FALSE)</f>
        <v>42.94</v>
      </c>
      <c r="D1580">
        <f>VLOOKUP(A1580,'Medical Examinations'!A1579:J3914,4,FALSE)</f>
        <v>4.34</v>
      </c>
      <c r="E1580" t="str">
        <f>VLOOKUP(A1580,'Medical Examinations'!A1579:J3914,6,FALSE)</f>
        <v>No</v>
      </c>
      <c r="F1580" t="str">
        <f>VLOOKUP(A1580,'Medical Examinations'!A1579:K3914,7,FALSE)</f>
        <v>No</v>
      </c>
      <c r="G1580" t="str">
        <f>VLOOKUP(A1580,'Medical Examinations'!A1579:L3914,8,FALSE)</f>
        <v>No</v>
      </c>
      <c r="H1580">
        <f>VLOOKUP(A1580,'Medical Examinations'!A1579:M3914,9,FALSE)</f>
        <v>0</v>
      </c>
      <c r="I1580" t="str">
        <f>VLOOKUP(A1580,'Medical Examinations'!A1579:N3914,10,FALSE)</f>
        <v>No</v>
      </c>
      <c r="J1580" t="str">
        <f>VLOOKUP(A1580,'Medical Examinations'!A1579:O3914,3,FALSE)</f>
        <v>Obesity</v>
      </c>
      <c r="K1580" t="str">
        <f>VLOOKUP(A1580,'Medical Examinations'!A1579:P3914,5,FALSE)</f>
        <v>Normal</v>
      </c>
      <c r="L1580" t="str">
        <f>VLOOKUP(A1580,Table1[#All],5,FALSE)</f>
        <v>24-Jun-1989</v>
      </c>
      <c r="M1580" s="16">
        <f>VLOOKUP(A1580,Table1[#All],8,FALSE)</f>
        <v>6360.99</v>
      </c>
      <c r="N1580" t="str">
        <f>VLOOKUP(A1580,Table1[#All],9,FALSE)</f>
        <v>tier - 2</v>
      </c>
      <c r="O1580" t="str">
        <f>VLOOKUP(A1580,Table1[#All],10,FALSE)</f>
        <v>tier - 2</v>
      </c>
      <c r="P1580" t="str">
        <f>VLOOKUP(A1580,Table1[#All],12,FALSE)</f>
        <v>R1012</v>
      </c>
      <c r="Q1580">
        <f>VLOOKUP(A1580,Table1[#All],6,FALSE)</f>
        <v>33</v>
      </c>
    </row>
    <row r="1581" spans="1:17" x14ac:dyDescent="0.3">
      <c r="A1581" s="10" t="s">
        <v>790</v>
      </c>
      <c r="B1581" t="str">
        <f>VLOOKUP(A1581,'Customer Names'!A1580:E3915,5,FALSE)</f>
        <v>Bosl</v>
      </c>
      <c r="C1581">
        <f>VLOOKUP(A1581,'Medical Examinations'!A1580:J3915,2,FALSE)</f>
        <v>31.254999999999999</v>
      </c>
      <c r="D1581">
        <f>VLOOKUP(A1581,'Medical Examinations'!A1580:J3915,4,FALSE)</f>
        <v>5.17</v>
      </c>
      <c r="E1581" t="str">
        <f>VLOOKUP(A1581,'Medical Examinations'!A1580:J3915,6,FALSE)</f>
        <v>No</v>
      </c>
      <c r="F1581" t="str">
        <f>VLOOKUP(A1581,'Medical Examinations'!A1580:K3915,7,FALSE)</f>
        <v>No</v>
      </c>
      <c r="G1581" t="str">
        <f>VLOOKUP(A1581,'Medical Examinations'!A1580:L3915,8,FALSE)</f>
        <v>No</v>
      </c>
      <c r="H1581">
        <f>VLOOKUP(A1581,'Medical Examinations'!A1580:M3915,9,FALSE)</f>
        <v>0</v>
      </c>
      <c r="I1581" t="str">
        <f>VLOOKUP(A1581,'Medical Examinations'!A1580:N3915,10,FALSE)</f>
        <v>No</v>
      </c>
      <c r="J1581" t="str">
        <f>VLOOKUP(A1581,'Medical Examinations'!A1580:O3915,3,FALSE)</f>
        <v>Obesity</v>
      </c>
      <c r="K1581" t="str">
        <f>VLOOKUP(A1581,'Medical Examinations'!A1580:P3915,5,FALSE)</f>
        <v>Normal</v>
      </c>
      <c r="L1581" t="str">
        <f>VLOOKUP(A1581,Table1[#All],5,FALSE)</f>
        <v>30-Oct-1980</v>
      </c>
      <c r="M1581" s="16">
        <f>VLOOKUP(A1581,Table1[#All],8,FALSE)</f>
        <v>6358.78</v>
      </c>
      <c r="N1581" t="str">
        <f>VLOOKUP(A1581,Table1[#All],9,FALSE)</f>
        <v>tier - 2</v>
      </c>
      <c r="O1581" t="str">
        <f>VLOOKUP(A1581,Table1[#All],10,FALSE)</f>
        <v>tier - 1</v>
      </c>
      <c r="P1581" t="str">
        <f>VLOOKUP(A1581,Table1[#All],12,FALSE)</f>
        <v>R1012</v>
      </c>
      <c r="Q1581">
        <f>VLOOKUP(A1581,Table1[#All],6,FALSE)</f>
        <v>42</v>
      </c>
    </row>
    <row r="1582" spans="1:17" x14ac:dyDescent="0.3">
      <c r="A1582" s="10" t="s">
        <v>789</v>
      </c>
      <c r="B1582" t="str">
        <f>VLOOKUP(A1582,'Customer Names'!A1581:E3916,5,FALSE)</f>
        <v>Goldberg</v>
      </c>
      <c r="C1582">
        <f>VLOOKUP(A1582,'Medical Examinations'!A1581:J3916,2,FALSE)</f>
        <v>45.43</v>
      </c>
      <c r="D1582">
        <f>VLOOKUP(A1582,'Medical Examinations'!A1581:J3916,4,FALSE)</f>
        <v>4.2300000000000004</v>
      </c>
      <c r="E1582" t="str">
        <f>VLOOKUP(A1582,'Medical Examinations'!A1581:J3916,6,FALSE)</f>
        <v>Yes</v>
      </c>
      <c r="F1582" t="str">
        <f>VLOOKUP(A1582,'Medical Examinations'!A1581:K3916,7,FALSE)</f>
        <v>No</v>
      </c>
      <c r="G1582" t="str">
        <f>VLOOKUP(A1582,'Medical Examinations'!A1581:L3916,8,FALSE)</f>
        <v>Yes</v>
      </c>
      <c r="H1582">
        <f>VLOOKUP(A1582,'Medical Examinations'!A1581:M3916,9,FALSE)</f>
        <v>1</v>
      </c>
      <c r="I1582" t="str">
        <f>VLOOKUP(A1582,'Medical Examinations'!A1581:N3916,10,FALSE)</f>
        <v>No</v>
      </c>
      <c r="J1582" t="str">
        <f>VLOOKUP(A1582,'Medical Examinations'!A1581:O3916,3,FALSE)</f>
        <v>Obesity</v>
      </c>
      <c r="K1582" t="str">
        <f>VLOOKUP(A1582,'Medical Examinations'!A1581:P3916,5,FALSE)</f>
        <v>Normal</v>
      </c>
      <c r="L1582" t="str">
        <f>VLOOKUP(A1582,Table1[#All],5,FALSE)</f>
        <v>19-Aug-1983</v>
      </c>
      <c r="M1582" s="16">
        <f>VLOOKUP(A1582,Table1[#All],8,FALSE)</f>
        <v>6356.27</v>
      </c>
      <c r="N1582" t="str">
        <f>VLOOKUP(A1582,Table1[#All],9,FALSE)</f>
        <v>tier - 3</v>
      </c>
      <c r="O1582" t="str">
        <f>VLOOKUP(A1582,Table1[#All],10,FALSE)</f>
        <v>tier - 2</v>
      </c>
      <c r="P1582" t="str">
        <f>VLOOKUP(A1582,Table1[#All],12,FALSE)</f>
        <v>R1013</v>
      </c>
      <c r="Q1582">
        <f>VLOOKUP(A1582,Table1[#All],6,FALSE)</f>
        <v>39</v>
      </c>
    </row>
    <row r="1583" spans="1:17" x14ac:dyDescent="0.3">
      <c r="A1583" s="10" t="s">
        <v>788</v>
      </c>
      <c r="B1583" t="str">
        <f>VLOOKUP(A1583,'Customer Names'!A1582:E3917,5,FALSE)</f>
        <v>Kelley</v>
      </c>
      <c r="C1583">
        <f>VLOOKUP(A1583,'Medical Examinations'!A1582:J3917,2,FALSE)</f>
        <v>32.340000000000003</v>
      </c>
      <c r="D1583">
        <f>VLOOKUP(A1583,'Medical Examinations'!A1582:J3917,4,FALSE)</f>
        <v>4.88</v>
      </c>
      <c r="E1583" t="str">
        <f>VLOOKUP(A1583,'Medical Examinations'!A1582:J3917,6,FALSE)</f>
        <v>Yes</v>
      </c>
      <c r="F1583" t="str">
        <f>VLOOKUP(A1583,'Medical Examinations'!A1582:K3917,7,FALSE)</f>
        <v>No</v>
      </c>
      <c r="G1583" t="str">
        <f>VLOOKUP(A1583,'Medical Examinations'!A1582:L3917,8,FALSE)</f>
        <v>Yes</v>
      </c>
      <c r="H1583">
        <f>VLOOKUP(A1583,'Medical Examinations'!A1582:M3917,9,FALSE)</f>
        <v>1</v>
      </c>
      <c r="I1583" t="str">
        <f>VLOOKUP(A1583,'Medical Examinations'!A1582:N3917,10,FALSE)</f>
        <v>No</v>
      </c>
      <c r="J1583" t="str">
        <f>VLOOKUP(A1583,'Medical Examinations'!A1582:O3917,3,FALSE)</f>
        <v>Obesity</v>
      </c>
      <c r="K1583" t="str">
        <f>VLOOKUP(A1583,'Medical Examinations'!A1582:P3917,5,FALSE)</f>
        <v>Normal</v>
      </c>
      <c r="L1583" t="str">
        <f>VLOOKUP(A1583,Table1[#All],5,FALSE)</f>
        <v>21-Oct-1983</v>
      </c>
      <c r="M1583" s="16">
        <f>VLOOKUP(A1583,Table1[#All],8,FALSE)</f>
        <v>6338.08</v>
      </c>
      <c r="N1583" t="str">
        <f>VLOOKUP(A1583,Table1[#All],9,FALSE)</f>
        <v>tier - 2</v>
      </c>
      <c r="O1583" t="str">
        <f>VLOOKUP(A1583,Table1[#All],10,FALSE)</f>
        <v>tier - 1</v>
      </c>
      <c r="P1583" t="str">
        <f>VLOOKUP(A1583,Table1[#All],12,FALSE)</f>
        <v>R1013</v>
      </c>
      <c r="Q1583">
        <f>VLOOKUP(A1583,Table1[#All],6,FALSE)</f>
        <v>39</v>
      </c>
    </row>
    <row r="1584" spans="1:17" x14ac:dyDescent="0.3">
      <c r="A1584" s="10" t="s">
        <v>787</v>
      </c>
      <c r="B1584" t="str">
        <f>VLOOKUP(A1584,'Customer Names'!A1583:E3918,5,FALSE)</f>
        <v>Johnston</v>
      </c>
      <c r="C1584">
        <f>VLOOKUP(A1584,'Medical Examinations'!A1583:J3918,2,FALSE)</f>
        <v>25.46</v>
      </c>
      <c r="D1584">
        <f>VLOOKUP(A1584,'Medical Examinations'!A1583:J3918,4,FALSE)</f>
        <v>9.7100000000000009</v>
      </c>
      <c r="E1584" t="str">
        <f>VLOOKUP(A1584,'Medical Examinations'!A1583:J3918,6,FALSE)</f>
        <v>Yes</v>
      </c>
      <c r="F1584" t="str">
        <f>VLOOKUP(A1584,'Medical Examinations'!A1583:K3918,7,FALSE)</f>
        <v>No</v>
      </c>
      <c r="G1584" t="str">
        <f>VLOOKUP(A1584,'Medical Examinations'!A1583:L3918,8,FALSE)</f>
        <v>No</v>
      </c>
      <c r="H1584">
        <f>VLOOKUP(A1584,'Medical Examinations'!A1583:M3918,9,FALSE)</f>
        <v>1</v>
      </c>
      <c r="I1584" t="str">
        <f>VLOOKUP(A1584,'Medical Examinations'!A1583:N3918,10,FALSE)</f>
        <v>No</v>
      </c>
      <c r="J1584" t="str">
        <f>VLOOKUP(A1584,'Medical Examinations'!A1583:O3918,3,FALSE)</f>
        <v>Over Weight</v>
      </c>
      <c r="K1584" t="str">
        <f>VLOOKUP(A1584,'Medical Examinations'!A1583:P3918,5,FALSE)</f>
        <v>Diabetes</v>
      </c>
      <c r="L1584" t="str">
        <f>VLOOKUP(A1584,Table1[#All],5,FALSE)</f>
        <v>25-Sep-1986</v>
      </c>
      <c r="M1584" s="16">
        <f>VLOOKUP(A1584,Table1[#All],8,FALSE)</f>
        <v>6335.64</v>
      </c>
      <c r="N1584" t="str">
        <f>VLOOKUP(A1584,Table1[#All],9,FALSE)</f>
        <v>tier - 2</v>
      </c>
      <c r="O1584" t="str">
        <f>VLOOKUP(A1584,Table1[#All],10,FALSE)</f>
        <v>tier - 2</v>
      </c>
      <c r="P1584" t="str">
        <f>VLOOKUP(A1584,Table1[#All],12,FALSE)</f>
        <v>R1013</v>
      </c>
      <c r="Q1584">
        <f>VLOOKUP(A1584,Table1[#All],6,FALSE)</f>
        <v>36</v>
      </c>
    </row>
    <row r="1585" spans="1:17" x14ac:dyDescent="0.3">
      <c r="A1585" s="10" t="s">
        <v>786</v>
      </c>
      <c r="B1585" t="str">
        <f>VLOOKUP(A1585,'Customer Names'!A1584:E3919,5,FALSE)</f>
        <v>Keating</v>
      </c>
      <c r="C1585">
        <f>VLOOKUP(A1585,'Medical Examinations'!A1584:J3919,2,FALSE)</f>
        <v>37.145000000000003</v>
      </c>
      <c r="D1585">
        <f>VLOOKUP(A1585,'Medical Examinations'!A1584:J3919,4,FALSE)</f>
        <v>5.32</v>
      </c>
      <c r="E1585" t="str">
        <f>VLOOKUP(A1585,'Medical Examinations'!A1584:J3919,6,FALSE)</f>
        <v>No</v>
      </c>
      <c r="F1585" t="str">
        <f>VLOOKUP(A1585,'Medical Examinations'!A1584:K3919,7,FALSE)</f>
        <v>No</v>
      </c>
      <c r="G1585" t="str">
        <f>VLOOKUP(A1585,'Medical Examinations'!A1584:L3919,8,FALSE)</f>
        <v>No</v>
      </c>
      <c r="H1585">
        <f>VLOOKUP(A1585,'Medical Examinations'!A1584:M3919,9,FALSE)</f>
        <v>0</v>
      </c>
      <c r="I1585" t="str">
        <f>VLOOKUP(A1585,'Medical Examinations'!A1584:N3919,10,FALSE)</f>
        <v>No</v>
      </c>
      <c r="J1585" t="str">
        <f>VLOOKUP(A1585,'Medical Examinations'!A1584:O3919,3,FALSE)</f>
        <v>Obesity</v>
      </c>
      <c r="K1585" t="str">
        <f>VLOOKUP(A1585,'Medical Examinations'!A1584:P3919,5,FALSE)</f>
        <v>Normal</v>
      </c>
      <c r="L1585" t="str">
        <f>VLOOKUP(A1585,Table1[#All],5,FALSE)</f>
        <v>13-Aug-1990</v>
      </c>
      <c r="M1585" s="16">
        <f>VLOOKUP(A1585,Table1[#All],8,FALSE)</f>
        <v>6334.34</v>
      </c>
      <c r="N1585" t="str">
        <f>VLOOKUP(A1585,Table1[#All],9,FALSE)</f>
        <v>tier - 2</v>
      </c>
      <c r="O1585" t="str">
        <f>VLOOKUP(A1585,Table1[#All],10,FALSE)</f>
        <v>tier - 2</v>
      </c>
      <c r="P1585" t="str">
        <f>VLOOKUP(A1585,Table1[#All],12,FALSE)</f>
        <v>R1024</v>
      </c>
      <c r="Q1585">
        <f>VLOOKUP(A1585,Table1[#All],6,FALSE)</f>
        <v>32</v>
      </c>
    </row>
    <row r="1586" spans="1:17" x14ac:dyDescent="0.3">
      <c r="A1586" s="10" t="s">
        <v>785</v>
      </c>
      <c r="B1586" t="str">
        <f>VLOOKUP(A1586,'Customer Names'!A1585:E3920,5,FALSE)</f>
        <v>Duhon</v>
      </c>
      <c r="C1586">
        <f>VLOOKUP(A1586,'Medical Examinations'!A1585:J3920,2,FALSE)</f>
        <v>30.8</v>
      </c>
      <c r="D1586">
        <f>VLOOKUP(A1586,'Medical Examinations'!A1585:J3920,4,FALSE)</f>
        <v>5.83</v>
      </c>
      <c r="E1586" t="str">
        <f>VLOOKUP(A1586,'Medical Examinations'!A1585:J3920,6,FALSE)</f>
        <v>Yes</v>
      </c>
      <c r="F1586" t="str">
        <f>VLOOKUP(A1586,'Medical Examinations'!A1585:K3920,7,FALSE)</f>
        <v>No</v>
      </c>
      <c r="G1586" t="str">
        <f>VLOOKUP(A1586,'Medical Examinations'!A1585:L3920,8,FALSE)</f>
        <v>No</v>
      </c>
      <c r="H1586">
        <f>VLOOKUP(A1586,'Medical Examinations'!A1585:M3920,9,FALSE)</f>
        <v>0</v>
      </c>
      <c r="I1586" t="str">
        <f>VLOOKUP(A1586,'Medical Examinations'!A1585:N3920,10,FALSE)</f>
        <v>No</v>
      </c>
      <c r="J1586" t="str">
        <f>VLOOKUP(A1586,'Medical Examinations'!A1585:O3920,3,FALSE)</f>
        <v>Obesity</v>
      </c>
      <c r="K1586" t="str">
        <f>VLOOKUP(A1586,'Medical Examinations'!A1585:P3920,5,FALSE)</f>
        <v>Prediabetes</v>
      </c>
      <c r="L1586" t="str">
        <f>VLOOKUP(A1586,Table1[#All],5,FALSE)</f>
        <v>15-Dec-1985</v>
      </c>
      <c r="M1586" s="16">
        <f>VLOOKUP(A1586,Table1[#All],8,FALSE)</f>
        <v>6313.76</v>
      </c>
      <c r="N1586" t="str">
        <f>VLOOKUP(A1586,Table1[#All],9,FALSE)</f>
        <v>tier - 2</v>
      </c>
      <c r="O1586" t="str">
        <f>VLOOKUP(A1586,Table1[#All],10,FALSE)</f>
        <v>tier - 1</v>
      </c>
      <c r="P1586" t="str">
        <f>VLOOKUP(A1586,Table1[#All],12,FALSE)</f>
        <v>R1013</v>
      </c>
      <c r="Q1586">
        <f>VLOOKUP(A1586,Table1[#All],6,FALSE)</f>
        <v>37</v>
      </c>
    </row>
    <row r="1587" spans="1:17" x14ac:dyDescent="0.3">
      <c r="A1587" s="10" t="s">
        <v>784</v>
      </c>
      <c r="B1587" t="str">
        <f>VLOOKUP(A1587,'Customer Names'!A1586:E3921,5,FALSE)</f>
        <v>Briseno</v>
      </c>
      <c r="C1587">
        <f>VLOOKUP(A1587,'Medical Examinations'!A1586:J3921,2,FALSE)</f>
        <v>29.5</v>
      </c>
      <c r="D1587">
        <f>VLOOKUP(A1587,'Medical Examinations'!A1586:J3921,4,FALSE)</f>
        <v>5.54</v>
      </c>
      <c r="E1587" t="str">
        <f>VLOOKUP(A1587,'Medical Examinations'!A1586:J3921,6,FALSE)</f>
        <v>Yes</v>
      </c>
      <c r="F1587" t="str">
        <f>VLOOKUP(A1587,'Medical Examinations'!A1586:K3921,7,FALSE)</f>
        <v>No</v>
      </c>
      <c r="G1587" t="str">
        <f>VLOOKUP(A1587,'Medical Examinations'!A1586:L3921,8,FALSE)</f>
        <v>No</v>
      </c>
      <c r="H1587">
        <f>VLOOKUP(A1587,'Medical Examinations'!A1586:M3921,9,FALSE)</f>
        <v>0</v>
      </c>
      <c r="I1587" t="str">
        <f>VLOOKUP(A1587,'Medical Examinations'!A1586:N3921,10,FALSE)</f>
        <v>No</v>
      </c>
      <c r="J1587" t="str">
        <f>VLOOKUP(A1587,'Medical Examinations'!A1586:O3921,3,FALSE)</f>
        <v>Over Weight</v>
      </c>
      <c r="K1587" t="str">
        <f>VLOOKUP(A1587,'Medical Examinations'!A1586:P3921,5,FALSE)</f>
        <v>Normal</v>
      </c>
      <c r="L1587" t="str">
        <f>VLOOKUP(A1587,Table1[#All],5,FALSE)</f>
        <v>19-Nov-1985</v>
      </c>
      <c r="M1587" s="16">
        <f>VLOOKUP(A1587,Table1[#All],8,FALSE)</f>
        <v>6311.95</v>
      </c>
      <c r="N1587" t="str">
        <f>VLOOKUP(A1587,Table1[#All],9,FALSE)</f>
        <v>tier - 2</v>
      </c>
      <c r="O1587" t="str">
        <f>VLOOKUP(A1587,Table1[#All],10,FALSE)</f>
        <v>tier - 1</v>
      </c>
      <c r="P1587" t="str">
        <f>VLOOKUP(A1587,Table1[#All],12,FALSE)</f>
        <v>R1011</v>
      </c>
      <c r="Q1587">
        <f>VLOOKUP(A1587,Table1[#All],6,FALSE)</f>
        <v>37</v>
      </c>
    </row>
    <row r="1588" spans="1:17" x14ac:dyDescent="0.3">
      <c r="A1588" s="10" t="s">
        <v>783</v>
      </c>
      <c r="B1588" t="str">
        <f>VLOOKUP(A1588,'Customer Names'!A1587:E3922,5,FALSE)</f>
        <v>Besse</v>
      </c>
      <c r="C1588">
        <f>VLOOKUP(A1588,'Medical Examinations'!A1587:J3922,2,FALSE)</f>
        <v>43.39</v>
      </c>
      <c r="D1588">
        <f>VLOOKUP(A1588,'Medical Examinations'!A1587:J3922,4,FALSE)</f>
        <v>5.85</v>
      </c>
      <c r="E1588" t="str">
        <f>VLOOKUP(A1588,'Medical Examinations'!A1587:J3922,6,FALSE)</f>
        <v>No</v>
      </c>
      <c r="F1588" t="str">
        <f>VLOOKUP(A1588,'Medical Examinations'!A1587:K3922,7,FALSE)</f>
        <v>Yes</v>
      </c>
      <c r="G1588" t="str">
        <f>VLOOKUP(A1588,'Medical Examinations'!A1587:L3922,8,FALSE)</f>
        <v>No</v>
      </c>
      <c r="H1588">
        <f>VLOOKUP(A1588,'Medical Examinations'!A1587:M3922,9,FALSE)</f>
        <v>1</v>
      </c>
      <c r="I1588" t="str">
        <f>VLOOKUP(A1588,'Medical Examinations'!A1587:N3922,10,FALSE)</f>
        <v>No</v>
      </c>
      <c r="J1588" t="str">
        <f>VLOOKUP(A1588,'Medical Examinations'!A1587:O3922,3,FALSE)</f>
        <v>Obesity</v>
      </c>
      <c r="K1588" t="str">
        <f>VLOOKUP(A1588,'Medical Examinations'!A1587:P3922,5,FALSE)</f>
        <v>Prediabetes</v>
      </c>
      <c r="L1588" t="str">
        <f>VLOOKUP(A1588,Table1[#All],5,FALSE)</f>
        <v>27-Jul-2004</v>
      </c>
      <c r="M1588" s="16">
        <f>VLOOKUP(A1588,Table1[#All],8,FALSE)</f>
        <v>6311.11</v>
      </c>
      <c r="N1588" t="str">
        <f>VLOOKUP(A1588,Table1[#All],9,FALSE)</f>
        <v>tier - 2</v>
      </c>
      <c r="O1588" t="str">
        <f>VLOOKUP(A1588,Table1[#All],10,FALSE)</f>
        <v>tier - 2</v>
      </c>
      <c r="P1588" t="str">
        <f>VLOOKUP(A1588,Table1[#All],12,FALSE)</f>
        <v>R1011</v>
      </c>
      <c r="Q1588">
        <f>VLOOKUP(A1588,Table1[#All],6,FALSE)</f>
        <v>18</v>
      </c>
    </row>
    <row r="1589" spans="1:17" x14ac:dyDescent="0.3">
      <c r="A1589" s="10" t="s">
        <v>782</v>
      </c>
      <c r="B1589" t="str">
        <f>VLOOKUP(A1589,'Customer Names'!A1588:E3923,5,FALSE)</f>
        <v>Shillings</v>
      </c>
      <c r="C1589">
        <f>VLOOKUP(A1589,'Medical Examinations'!A1588:J3923,2,FALSE)</f>
        <v>15.08</v>
      </c>
      <c r="D1589">
        <f>VLOOKUP(A1589,'Medical Examinations'!A1588:J3923,4,FALSE)</f>
        <v>4.8499999999999996</v>
      </c>
      <c r="E1589" t="str">
        <f>VLOOKUP(A1589,'Medical Examinations'!A1588:J3923,6,FALSE)</f>
        <v>Yes</v>
      </c>
      <c r="F1589" t="str">
        <f>VLOOKUP(A1589,'Medical Examinations'!A1588:K3923,7,FALSE)</f>
        <v>No</v>
      </c>
      <c r="G1589" t="str">
        <f>VLOOKUP(A1589,'Medical Examinations'!A1588:L3923,8,FALSE)</f>
        <v>Yes</v>
      </c>
      <c r="H1589">
        <f>VLOOKUP(A1589,'Medical Examinations'!A1588:M3923,9,FALSE)</f>
        <v>1</v>
      </c>
      <c r="I1589" t="str">
        <f>VLOOKUP(A1589,'Medical Examinations'!A1588:N3923,10,FALSE)</f>
        <v>No</v>
      </c>
      <c r="J1589" t="str">
        <f>VLOOKUP(A1589,'Medical Examinations'!A1588:O3923,3,FALSE)</f>
        <v>Under Weight</v>
      </c>
      <c r="K1589" t="str">
        <f>VLOOKUP(A1589,'Medical Examinations'!A1588:P3923,5,FALSE)</f>
        <v>Normal</v>
      </c>
      <c r="L1589" t="str">
        <f>VLOOKUP(A1589,Table1[#All],5,FALSE)</f>
        <v>04-Sep-1969</v>
      </c>
      <c r="M1589" s="16">
        <f>VLOOKUP(A1589,Table1[#All],8,FALSE)</f>
        <v>6305.61</v>
      </c>
      <c r="N1589" t="str">
        <f>VLOOKUP(A1589,Table1[#All],9,FALSE)</f>
        <v>tier - 2</v>
      </c>
      <c r="O1589" t="str">
        <f>VLOOKUP(A1589,Table1[#All],10,FALSE)</f>
        <v>tier - 2</v>
      </c>
      <c r="P1589" t="str">
        <f>VLOOKUP(A1589,Table1[#All],12,FALSE)</f>
        <v>R1012</v>
      </c>
      <c r="Q1589">
        <f>VLOOKUP(A1589,Table1[#All],6,FALSE)</f>
        <v>53</v>
      </c>
    </row>
    <row r="1590" spans="1:17" x14ac:dyDescent="0.3">
      <c r="A1590" s="10" t="s">
        <v>781</v>
      </c>
      <c r="B1590" t="str">
        <f>VLOOKUP(A1590,'Customer Names'!A1589:E3924,5,FALSE)</f>
        <v>Tate</v>
      </c>
      <c r="C1590">
        <f>VLOOKUP(A1590,'Medical Examinations'!A1589:J3924,2,FALSE)</f>
        <v>20.48</v>
      </c>
      <c r="D1590">
        <f>VLOOKUP(A1590,'Medical Examinations'!A1589:J3924,4,FALSE)</f>
        <v>11.09</v>
      </c>
      <c r="E1590" t="str">
        <f>VLOOKUP(A1590,'Medical Examinations'!A1589:J3924,6,FALSE)</f>
        <v>No</v>
      </c>
      <c r="F1590" t="str">
        <f>VLOOKUP(A1590,'Medical Examinations'!A1589:K3924,7,FALSE)</f>
        <v>No</v>
      </c>
      <c r="G1590" t="str">
        <f>VLOOKUP(A1590,'Medical Examinations'!A1589:L3924,8,FALSE)</f>
        <v>No</v>
      </c>
      <c r="H1590">
        <f>VLOOKUP(A1590,'Medical Examinations'!A1589:M3924,9,FALSE)</f>
        <v>0</v>
      </c>
      <c r="I1590" t="str">
        <f>VLOOKUP(A1590,'Medical Examinations'!A1589:N3924,10,FALSE)</f>
        <v>No</v>
      </c>
      <c r="J1590" t="str">
        <f>VLOOKUP(A1590,'Medical Examinations'!A1589:O3924,3,FALSE)</f>
        <v>Normal Weight</v>
      </c>
      <c r="K1590" t="str">
        <f>VLOOKUP(A1590,'Medical Examinations'!A1589:P3924,5,FALSE)</f>
        <v>Diabetes</v>
      </c>
      <c r="L1590" t="str">
        <f>VLOOKUP(A1590,Table1[#All],5,FALSE)</f>
        <v>17-Sep-1974</v>
      </c>
      <c r="M1590" s="16">
        <f>VLOOKUP(A1590,Table1[#All],8,FALSE)</f>
        <v>6302.23</v>
      </c>
      <c r="N1590" t="str">
        <f>VLOOKUP(A1590,Table1[#All],9,FALSE)</f>
        <v>tier - 2</v>
      </c>
      <c r="O1590" t="str">
        <f>VLOOKUP(A1590,Table1[#All],10,FALSE)</f>
        <v>tier - 1</v>
      </c>
      <c r="P1590" t="str">
        <f>VLOOKUP(A1590,Table1[#All],12,FALSE)</f>
        <v>R1013</v>
      </c>
      <c r="Q1590">
        <f>VLOOKUP(A1590,Table1[#All],6,FALSE)</f>
        <v>48</v>
      </c>
    </row>
    <row r="1591" spans="1:17" x14ac:dyDescent="0.3">
      <c r="A1591" s="10" t="s">
        <v>780</v>
      </c>
      <c r="B1591" t="str">
        <f>VLOOKUP(A1591,'Customer Names'!A1590:E3925,5,FALSE)</f>
        <v>Arsenault</v>
      </c>
      <c r="C1591">
        <f>VLOOKUP(A1591,'Medical Examinations'!A1590:J3925,2,FALSE)</f>
        <v>34.450000000000003</v>
      </c>
      <c r="D1591">
        <f>VLOOKUP(A1591,'Medical Examinations'!A1590:J3925,4,FALSE)</f>
        <v>5.58</v>
      </c>
      <c r="E1591" t="str">
        <f>VLOOKUP(A1591,'Medical Examinations'!A1590:J3925,6,FALSE)</f>
        <v>Yes</v>
      </c>
      <c r="F1591" t="str">
        <f>VLOOKUP(A1591,'Medical Examinations'!A1590:K3925,7,FALSE)</f>
        <v>No</v>
      </c>
      <c r="G1591" t="str">
        <f>VLOOKUP(A1591,'Medical Examinations'!A1590:L3925,8,FALSE)</f>
        <v>No</v>
      </c>
      <c r="H1591">
        <f>VLOOKUP(A1591,'Medical Examinations'!A1590:M3925,9,FALSE)</f>
        <v>0</v>
      </c>
      <c r="I1591" t="str">
        <f>VLOOKUP(A1591,'Medical Examinations'!A1590:N3925,10,FALSE)</f>
        <v>No</v>
      </c>
      <c r="J1591" t="str">
        <f>VLOOKUP(A1591,'Medical Examinations'!A1590:O3925,3,FALSE)</f>
        <v>Obesity</v>
      </c>
      <c r="K1591" t="str">
        <f>VLOOKUP(A1591,'Medical Examinations'!A1590:P3925,5,FALSE)</f>
        <v>Normal</v>
      </c>
      <c r="L1591" t="str">
        <f>VLOOKUP(A1591,Table1[#All],5,FALSE)</f>
        <v>04-Jul-1996</v>
      </c>
      <c r="M1591" s="16">
        <f>VLOOKUP(A1591,Table1[#All],8,FALSE)</f>
        <v>6293.63</v>
      </c>
      <c r="N1591" t="str">
        <f>VLOOKUP(A1591,Table1[#All],9,FALSE)</f>
        <v>tier - 2</v>
      </c>
      <c r="O1591" t="str">
        <f>VLOOKUP(A1591,Table1[#All],10,FALSE)</f>
        <v>tier - 3</v>
      </c>
      <c r="P1591" t="str">
        <f>VLOOKUP(A1591,Table1[#All],12,FALSE)</f>
        <v>R1021</v>
      </c>
      <c r="Q1591">
        <f>VLOOKUP(A1591,Table1[#All],6,FALSE)</f>
        <v>26</v>
      </c>
    </row>
    <row r="1592" spans="1:17" x14ac:dyDescent="0.3">
      <c r="A1592" s="10" t="s">
        <v>779</v>
      </c>
      <c r="B1592" t="str">
        <f>VLOOKUP(A1592,'Customer Names'!A1591:E3926,5,FALSE)</f>
        <v>Hengoed</v>
      </c>
      <c r="C1592">
        <f>VLOOKUP(A1592,'Medical Examinations'!A1591:J3926,2,FALSE)</f>
        <v>34.21</v>
      </c>
      <c r="D1592">
        <f>VLOOKUP(A1592,'Medical Examinations'!A1591:J3926,4,FALSE)</f>
        <v>9.7200000000000006</v>
      </c>
      <c r="E1592" t="str">
        <f>VLOOKUP(A1592,'Medical Examinations'!A1591:J3926,6,FALSE)</f>
        <v>Yes</v>
      </c>
      <c r="F1592" t="str">
        <f>VLOOKUP(A1592,'Medical Examinations'!A1591:K3926,7,FALSE)</f>
        <v>No</v>
      </c>
      <c r="G1592" t="str">
        <f>VLOOKUP(A1592,'Medical Examinations'!A1591:L3926,8,FALSE)</f>
        <v>No</v>
      </c>
      <c r="H1592">
        <f>VLOOKUP(A1592,'Medical Examinations'!A1591:M3926,9,FALSE)</f>
        <v>0</v>
      </c>
      <c r="I1592" t="str">
        <f>VLOOKUP(A1592,'Medical Examinations'!A1591:N3926,10,FALSE)</f>
        <v>No</v>
      </c>
      <c r="J1592" t="str">
        <f>VLOOKUP(A1592,'Medical Examinations'!A1591:O3926,3,FALSE)</f>
        <v>Obesity</v>
      </c>
      <c r="K1592" t="str">
        <f>VLOOKUP(A1592,'Medical Examinations'!A1591:P3926,5,FALSE)</f>
        <v>Diabetes</v>
      </c>
      <c r="L1592" t="str">
        <f>VLOOKUP(A1592,Table1[#All],5,FALSE)</f>
        <v>26-Aug-1981</v>
      </c>
      <c r="M1592" s="16">
        <f>VLOOKUP(A1592,Table1[#All],8,FALSE)</f>
        <v>6289.75</v>
      </c>
      <c r="N1592" t="str">
        <f>VLOOKUP(A1592,Table1[#All],9,FALSE)</f>
        <v>tier - 2</v>
      </c>
      <c r="O1592" t="str">
        <f>VLOOKUP(A1592,Table1[#All],10,FALSE)</f>
        <v>tier - 3</v>
      </c>
      <c r="P1592" t="str">
        <f>VLOOKUP(A1592,Table1[#All],12,FALSE)</f>
        <v>R1013</v>
      </c>
      <c r="Q1592">
        <f>VLOOKUP(A1592,Table1[#All],6,FALSE)</f>
        <v>41</v>
      </c>
    </row>
    <row r="1593" spans="1:17" x14ac:dyDescent="0.3">
      <c r="A1593" s="10" t="s">
        <v>778</v>
      </c>
      <c r="B1593" t="str">
        <f>VLOOKUP(A1593,'Customer Names'!A1592:E3927,5,FALSE)</f>
        <v>Aller</v>
      </c>
      <c r="C1593">
        <f>VLOOKUP(A1593,'Medical Examinations'!A1592:J3927,2,FALSE)</f>
        <v>28.8</v>
      </c>
      <c r="D1593">
        <f>VLOOKUP(A1593,'Medical Examinations'!A1592:J3927,4,FALSE)</f>
        <v>11.41</v>
      </c>
      <c r="E1593" t="str">
        <f>VLOOKUP(A1593,'Medical Examinations'!A1592:J3927,6,FALSE)</f>
        <v>Yes</v>
      </c>
      <c r="F1593" t="str">
        <f>VLOOKUP(A1593,'Medical Examinations'!A1592:K3927,7,FALSE)</f>
        <v>No</v>
      </c>
      <c r="G1593" t="str">
        <f>VLOOKUP(A1593,'Medical Examinations'!A1592:L3927,8,FALSE)</f>
        <v>No</v>
      </c>
      <c r="H1593">
        <f>VLOOKUP(A1593,'Medical Examinations'!A1592:M3927,9,FALSE)</f>
        <v>0</v>
      </c>
      <c r="I1593" t="str">
        <f>VLOOKUP(A1593,'Medical Examinations'!A1592:N3927,10,FALSE)</f>
        <v>No</v>
      </c>
      <c r="J1593" t="str">
        <f>VLOOKUP(A1593,'Medical Examinations'!A1592:O3927,3,FALSE)</f>
        <v>Over Weight</v>
      </c>
      <c r="K1593" t="str">
        <f>VLOOKUP(A1593,'Medical Examinations'!A1592:P3927,5,FALSE)</f>
        <v>Diabetes</v>
      </c>
      <c r="L1593" t="str">
        <f>VLOOKUP(A1593,Table1[#All],5,FALSE)</f>
        <v>24-Nov-1981</v>
      </c>
      <c r="M1593" s="16">
        <f>VLOOKUP(A1593,Table1[#All],8,FALSE)</f>
        <v>6282.24</v>
      </c>
      <c r="N1593" t="str">
        <f>VLOOKUP(A1593,Table1[#All],9,FALSE)</f>
        <v>tier - 2</v>
      </c>
      <c r="O1593" t="str">
        <f>VLOOKUP(A1593,Table1[#All],10,FALSE)</f>
        <v>tier - 1</v>
      </c>
      <c r="P1593" t="str">
        <f>VLOOKUP(A1593,Table1[#All],12,FALSE)</f>
        <v>R1011</v>
      </c>
      <c r="Q1593">
        <f>VLOOKUP(A1593,Table1[#All],6,FALSE)</f>
        <v>41</v>
      </c>
    </row>
    <row r="1594" spans="1:17" x14ac:dyDescent="0.3">
      <c r="A1594" s="10" t="s">
        <v>777</v>
      </c>
      <c r="B1594" t="str">
        <f>VLOOKUP(A1594,'Customer Names'!A1593:E3928,5,FALSE)</f>
        <v>Pisano</v>
      </c>
      <c r="C1594">
        <f>VLOOKUP(A1594,'Medical Examinations'!A1593:J3928,2,FALSE)</f>
        <v>31.74</v>
      </c>
      <c r="D1594">
        <f>VLOOKUP(A1594,'Medical Examinations'!A1593:J3928,4,FALSE)</f>
        <v>4.46</v>
      </c>
      <c r="E1594" t="str">
        <f>VLOOKUP(A1594,'Medical Examinations'!A1593:J3928,6,FALSE)</f>
        <v>No</v>
      </c>
      <c r="F1594" t="str">
        <f>VLOOKUP(A1594,'Medical Examinations'!A1593:K3928,7,FALSE)</f>
        <v>No</v>
      </c>
      <c r="G1594" t="str">
        <f>VLOOKUP(A1594,'Medical Examinations'!A1593:L3928,8,FALSE)</f>
        <v>Yes</v>
      </c>
      <c r="H1594">
        <f>VLOOKUP(A1594,'Medical Examinations'!A1593:M3928,9,FALSE)</f>
        <v>1</v>
      </c>
      <c r="I1594" t="str">
        <f>VLOOKUP(A1594,'Medical Examinations'!A1593:N3928,10,FALSE)</f>
        <v>No</v>
      </c>
      <c r="J1594" t="str">
        <f>VLOOKUP(A1594,'Medical Examinations'!A1593:O3928,3,FALSE)</f>
        <v>Obesity</v>
      </c>
      <c r="K1594" t="str">
        <f>VLOOKUP(A1594,'Medical Examinations'!A1593:P3928,5,FALSE)</f>
        <v>Normal</v>
      </c>
      <c r="L1594" t="str">
        <f>VLOOKUP(A1594,Table1[#All],5,FALSE)</f>
        <v>16-Oct-1993</v>
      </c>
      <c r="M1594" s="16">
        <f>VLOOKUP(A1594,Table1[#All],8,FALSE)</f>
        <v>6276.3</v>
      </c>
      <c r="N1594" t="str">
        <f>VLOOKUP(A1594,Table1[#All],9,FALSE)</f>
        <v>tier - 2</v>
      </c>
      <c r="O1594" t="str">
        <f>VLOOKUP(A1594,Table1[#All],10,FALSE)</f>
        <v>tier - 1</v>
      </c>
      <c r="P1594" t="str">
        <f>VLOOKUP(A1594,Table1[#All],12,FALSE)</f>
        <v>R1025</v>
      </c>
      <c r="Q1594">
        <f>VLOOKUP(A1594,Table1[#All],6,FALSE)</f>
        <v>29</v>
      </c>
    </row>
    <row r="1595" spans="1:17" x14ac:dyDescent="0.3">
      <c r="A1595" s="10" t="s">
        <v>776</v>
      </c>
      <c r="B1595" t="str">
        <f>VLOOKUP(A1595,'Customer Names'!A1594:E3929,5,FALSE)</f>
        <v>Sanca</v>
      </c>
      <c r="C1595">
        <f>VLOOKUP(A1595,'Medical Examinations'!A1594:J3929,2,FALSE)</f>
        <v>21.78</v>
      </c>
      <c r="D1595">
        <f>VLOOKUP(A1595,'Medical Examinations'!A1594:J3929,4,FALSE)</f>
        <v>9.31</v>
      </c>
      <c r="E1595" t="str">
        <f>VLOOKUP(A1595,'Medical Examinations'!A1594:J3929,6,FALSE)</f>
        <v>Yes</v>
      </c>
      <c r="F1595" t="str">
        <f>VLOOKUP(A1595,'Medical Examinations'!A1594:K3929,7,FALSE)</f>
        <v>No</v>
      </c>
      <c r="G1595" t="str">
        <f>VLOOKUP(A1595,'Medical Examinations'!A1594:L3929,8,FALSE)</f>
        <v>No</v>
      </c>
      <c r="H1595">
        <f>VLOOKUP(A1595,'Medical Examinations'!A1594:M3929,9,FALSE)</f>
        <v>0</v>
      </c>
      <c r="I1595" t="str">
        <f>VLOOKUP(A1595,'Medical Examinations'!A1594:N3929,10,FALSE)</f>
        <v>No</v>
      </c>
      <c r="J1595" t="str">
        <f>VLOOKUP(A1595,'Medical Examinations'!A1594:O3929,3,FALSE)</f>
        <v>Normal Weight</v>
      </c>
      <c r="K1595" t="str">
        <f>VLOOKUP(A1595,'Medical Examinations'!A1594:P3929,5,FALSE)</f>
        <v>Diabetes</v>
      </c>
      <c r="L1595" t="str">
        <f>VLOOKUP(A1595,Table1[#All],5,FALSE)</f>
        <v>30-Jun-1981</v>
      </c>
      <c r="M1595" s="16">
        <f>VLOOKUP(A1595,Table1[#All],8,FALSE)</f>
        <v>6272.48</v>
      </c>
      <c r="N1595" t="str">
        <f>VLOOKUP(A1595,Table1[#All],9,FALSE)</f>
        <v>tier - 1</v>
      </c>
      <c r="O1595" t="str">
        <f>VLOOKUP(A1595,Table1[#All],10,FALSE)</f>
        <v>tier - 3</v>
      </c>
      <c r="P1595" t="str">
        <f>VLOOKUP(A1595,Table1[#All],12,FALSE)</f>
        <v>R1013</v>
      </c>
      <c r="Q1595">
        <f>VLOOKUP(A1595,Table1[#All],6,FALSE)</f>
        <v>41</v>
      </c>
    </row>
    <row r="1596" spans="1:17" x14ac:dyDescent="0.3">
      <c r="A1596" s="10" t="s">
        <v>775</v>
      </c>
      <c r="B1596" t="str">
        <f>VLOOKUP(A1596,'Customer Names'!A1595:E3930,5,FALSE)</f>
        <v>Bond</v>
      </c>
      <c r="C1596">
        <f>VLOOKUP(A1596,'Medical Examinations'!A1595:J3930,2,FALSE)</f>
        <v>23.75</v>
      </c>
      <c r="D1596">
        <f>VLOOKUP(A1596,'Medical Examinations'!A1595:J3930,4,FALSE)</f>
        <v>5.03</v>
      </c>
      <c r="E1596" t="str">
        <f>VLOOKUP(A1596,'Medical Examinations'!A1595:J3930,6,FALSE)</f>
        <v>No</v>
      </c>
      <c r="F1596" t="str">
        <f>VLOOKUP(A1596,'Medical Examinations'!A1595:K3930,7,FALSE)</f>
        <v>No</v>
      </c>
      <c r="G1596" t="str">
        <f>VLOOKUP(A1596,'Medical Examinations'!A1595:L3930,8,FALSE)</f>
        <v>No</v>
      </c>
      <c r="H1596">
        <f>VLOOKUP(A1596,'Medical Examinations'!A1595:M3930,9,FALSE)</f>
        <v>1</v>
      </c>
      <c r="I1596" t="str">
        <f>VLOOKUP(A1596,'Medical Examinations'!A1595:N3930,10,FALSE)</f>
        <v>No</v>
      </c>
      <c r="J1596" t="str">
        <f>VLOOKUP(A1596,'Medical Examinations'!A1595:O3930,3,FALSE)</f>
        <v>Normal Weight</v>
      </c>
      <c r="K1596" t="str">
        <f>VLOOKUP(A1596,'Medical Examinations'!A1595:P3930,5,FALSE)</f>
        <v>Normal</v>
      </c>
      <c r="L1596" t="str">
        <f>VLOOKUP(A1596,Table1[#All],5,FALSE)</f>
        <v>25-Sep-1984</v>
      </c>
      <c r="M1596" s="16">
        <f>VLOOKUP(A1596,Table1[#All],8,FALSE)</f>
        <v>6269.33</v>
      </c>
      <c r="N1596" t="str">
        <f>VLOOKUP(A1596,Table1[#All],9,FALSE)</f>
        <v>tier - 2</v>
      </c>
      <c r="O1596" t="str">
        <f>VLOOKUP(A1596,Table1[#All],10,FALSE)</f>
        <v>tier - 1</v>
      </c>
      <c r="P1596" t="str">
        <f>VLOOKUP(A1596,Table1[#All],12,FALSE)</f>
        <v>R1013</v>
      </c>
      <c r="Q1596">
        <f>VLOOKUP(A1596,Table1[#All],6,FALSE)</f>
        <v>38</v>
      </c>
    </row>
    <row r="1597" spans="1:17" x14ac:dyDescent="0.3">
      <c r="A1597" s="10" t="s">
        <v>774</v>
      </c>
      <c r="B1597" t="str">
        <f>VLOOKUP(A1597,'Customer Names'!A1596:E3931,5,FALSE)</f>
        <v>Carron</v>
      </c>
      <c r="C1597">
        <f>VLOOKUP(A1597,'Medical Examinations'!A1596:J3931,2,FALSE)</f>
        <v>33.21</v>
      </c>
      <c r="D1597">
        <f>VLOOKUP(A1597,'Medical Examinations'!A1596:J3931,4,FALSE)</f>
        <v>5.07</v>
      </c>
      <c r="E1597" t="str">
        <f>VLOOKUP(A1597,'Medical Examinations'!A1596:J3931,6,FALSE)</f>
        <v>Yes</v>
      </c>
      <c r="F1597" t="str">
        <f>VLOOKUP(A1597,'Medical Examinations'!A1596:K3931,7,FALSE)</f>
        <v>No</v>
      </c>
      <c r="G1597" t="str">
        <f>VLOOKUP(A1597,'Medical Examinations'!A1596:L3931,8,FALSE)</f>
        <v>No</v>
      </c>
      <c r="H1597">
        <f>VLOOKUP(A1597,'Medical Examinations'!A1596:M3931,9,FALSE)</f>
        <v>1</v>
      </c>
      <c r="I1597" t="str">
        <f>VLOOKUP(A1597,'Medical Examinations'!A1596:N3931,10,FALSE)</f>
        <v>No</v>
      </c>
      <c r="J1597" t="str">
        <f>VLOOKUP(A1597,'Medical Examinations'!A1596:O3931,3,FALSE)</f>
        <v>Obesity</v>
      </c>
      <c r="K1597" t="str">
        <f>VLOOKUP(A1597,'Medical Examinations'!A1596:P3931,5,FALSE)</f>
        <v>Normal</v>
      </c>
      <c r="L1597" t="str">
        <f>VLOOKUP(A1597,Table1[#All],5,FALSE)</f>
        <v>17-Oct-1995</v>
      </c>
      <c r="M1597" s="16">
        <f>VLOOKUP(A1597,Table1[#All],8,FALSE)</f>
        <v>6261.2</v>
      </c>
      <c r="N1597" t="str">
        <f>VLOOKUP(A1597,Table1[#All],9,FALSE)</f>
        <v>tier - 2</v>
      </c>
      <c r="O1597" t="str">
        <f>VLOOKUP(A1597,Table1[#All],10,FALSE)</f>
        <v>tier - 1</v>
      </c>
      <c r="P1597" t="str">
        <f>VLOOKUP(A1597,Table1[#All],12,FALSE)</f>
        <v>R1026</v>
      </c>
      <c r="Q1597">
        <f>VLOOKUP(A1597,Table1[#All],6,FALSE)</f>
        <v>27</v>
      </c>
    </row>
    <row r="1598" spans="1:17" x14ac:dyDescent="0.3">
      <c r="A1598" s="10" t="s">
        <v>773</v>
      </c>
      <c r="B1598" t="str">
        <f>VLOOKUP(A1598,'Customer Names'!A1597:E3932,5,FALSE)</f>
        <v>Ellwanger</v>
      </c>
      <c r="C1598">
        <f>VLOOKUP(A1598,'Medical Examinations'!A1597:J3932,2,FALSE)</f>
        <v>17.7</v>
      </c>
      <c r="D1598">
        <f>VLOOKUP(A1598,'Medical Examinations'!A1597:J3932,4,FALSE)</f>
        <v>10.42</v>
      </c>
      <c r="E1598" t="str">
        <f>VLOOKUP(A1598,'Medical Examinations'!A1597:J3932,6,FALSE)</f>
        <v>Yes</v>
      </c>
      <c r="F1598" t="str">
        <f>VLOOKUP(A1598,'Medical Examinations'!A1597:K3932,7,FALSE)</f>
        <v>No</v>
      </c>
      <c r="G1598" t="str">
        <f>VLOOKUP(A1598,'Medical Examinations'!A1597:L3932,8,FALSE)</f>
        <v>No</v>
      </c>
      <c r="H1598">
        <f>VLOOKUP(A1598,'Medical Examinations'!A1597:M3932,9,FALSE)</f>
        <v>2</v>
      </c>
      <c r="I1598" t="str">
        <f>VLOOKUP(A1598,'Medical Examinations'!A1597:N3932,10,FALSE)</f>
        <v>No</v>
      </c>
      <c r="J1598" t="str">
        <f>VLOOKUP(A1598,'Medical Examinations'!A1597:O3932,3,FALSE)</f>
        <v>Under Weight</v>
      </c>
      <c r="K1598" t="str">
        <f>VLOOKUP(A1598,'Medical Examinations'!A1597:P3932,5,FALSE)</f>
        <v>Diabetes</v>
      </c>
      <c r="L1598" t="str">
        <f>VLOOKUP(A1598,Table1[#All],5,FALSE)</f>
        <v>11-Oct-1970</v>
      </c>
      <c r="M1598" s="16">
        <f>VLOOKUP(A1598,Table1[#All],8,FALSE)</f>
        <v>6255.38</v>
      </c>
      <c r="N1598" t="str">
        <f>VLOOKUP(A1598,Table1[#All],9,FALSE)</f>
        <v>tier - 2</v>
      </c>
      <c r="O1598" t="str">
        <f>VLOOKUP(A1598,Table1[#All],10,FALSE)</f>
        <v>tier - 2</v>
      </c>
      <c r="P1598" t="str">
        <f>VLOOKUP(A1598,Table1[#All],12,FALSE)</f>
        <v>R1013</v>
      </c>
      <c r="Q1598">
        <f>VLOOKUP(A1598,Table1[#All],6,FALSE)</f>
        <v>52</v>
      </c>
    </row>
    <row r="1599" spans="1:17" x14ac:dyDescent="0.3">
      <c r="A1599" s="10" t="s">
        <v>772</v>
      </c>
      <c r="B1599" t="str">
        <f>VLOOKUP(A1599,'Customer Names'!A1598:E3933,5,FALSE)</f>
        <v>Hanson</v>
      </c>
      <c r="C1599">
        <f>VLOOKUP(A1599,'Medical Examinations'!A1598:J3933,2,FALSE)</f>
        <v>17.2</v>
      </c>
      <c r="D1599">
        <f>VLOOKUP(A1599,'Medical Examinations'!A1598:J3933,4,FALSE)</f>
        <v>6.45</v>
      </c>
      <c r="E1599" t="str">
        <f>VLOOKUP(A1599,'Medical Examinations'!A1598:J3933,6,FALSE)</f>
        <v>No</v>
      </c>
      <c r="F1599" t="str">
        <f>VLOOKUP(A1599,'Medical Examinations'!A1598:K3933,7,FALSE)</f>
        <v>No</v>
      </c>
      <c r="G1599" t="str">
        <f>VLOOKUP(A1599,'Medical Examinations'!A1598:L3933,8,FALSE)</f>
        <v>No</v>
      </c>
      <c r="H1599">
        <f>VLOOKUP(A1599,'Medical Examinations'!A1598:M3933,9,FALSE)</f>
        <v>2</v>
      </c>
      <c r="I1599" t="str">
        <f>VLOOKUP(A1599,'Medical Examinations'!A1598:N3933,10,FALSE)</f>
        <v>No</v>
      </c>
      <c r="J1599" t="str">
        <f>VLOOKUP(A1599,'Medical Examinations'!A1598:O3933,3,FALSE)</f>
        <v>Under Weight</v>
      </c>
      <c r="K1599" t="str">
        <f>VLOOKUP(A1599,'Medical Examinations'!A1598:P3933,5,FALSE)</f>
        <v>Diabetes</v>
      </c>
      <c r="L1599" t="str">
        <f>VLOOKUP(A1599,Table1[#All],5,FALSE)</f>
        <v>08-Sep-1972</v>
      </c>
      <c r="M1599" s="16">
        <f>VLOOKUP(A1599,Table1[#All],8,FALSE)</f>
        <v>6254.13</v>
      </c>
      <c r="N1599" t="str">
        <f>VLOOKUP(A1599,Table1[#All],9,FALSE)</f>
        <v>tier - 2</v>
      </c>
      <c r="O1599" t="str">
        <f>VLOOKUP(A1599,Table1[#All],10,FALSE)</f>
        <v>tier - 2</v>
      </c>
      <c r="P1599" t="str">
        <f>VLOOKUP(A1599,Table1[#All],12,FALSE)</f>
        <v>R1012</v>
      </c>
      <c r="Q1599">
        <f>VLOOKUP(A1599,Table1[#All],6,FALSE)</f>
        <v>50</v>
      </c>
    </row>
    <row r="1600" spans="1:17" x14ac:dyDescent="0.3">
      <c r="A1600" s="10" t="s">
        <v>771</v>
      </c>
      <c r="B1600" t="str">
        <f>VLOOKUP(A1600,'Customer Names'!A1599:E3934,5,FALSE)</f>
        <v>Tucker</v>
      </c>
      <c r="C1600">
        <f>VLOOKUP(A1600,'Medical Examinations'!A1599:J3934,2,FALSE)</f>
        <v>19.21</v>
      </c>
      <c r="D1600">
        <f>VLOOKUP(A1600,'Medical Examinations'!A1599:J3934,4,FALSE)</f>
        <v>5.52</v>
      </c>
      <c r="E1600" t="str">
        <f>VLOOKUP(A1600,'Medical Examinations'!A1599:J3934,6,FALSE)</f>
        <v>No</v>
      </c>
      <c r="F1600" t="str">
        <f>VLOOKUP(A1600,'Medical Examinations'!A1599:K3934,7,FALSE)</f>
        <v>No</v>
      </c>
      <c r="G1600" t="str">
        <f>VLOOKUP(A1600,'Medical Examinations'!A1599:L3934,8,FALSE)</f>
        <v>No</v>
      </c>
      <c r="H1600">
        <f>VLOOKUP(A1600,'Medical Examinations'!A1599:M3934,9,FALSE)</f>
        <v>2</v>
      </c>
      <c r="I1600" t="str">
        <f>VLOOKUP(A1600,'Medical Examinations'!A1599:N3934,10,FALSE)</f>
        <v>No</v>
      </c>
      <c r="J1600" t="str">
        <f>VLOOKUP(A1600,'Medical Examinations'!A1599:O3934,3,FALSE)</f>
        <v>Normal Weight</v>
      </c>
      <c r="K1600" t="str">
        <f>VLOOKUP(A1600,'Medical Examinations'!A1599:P3934,5,FALSE)</f>
        <v>Normal</v>
      </c>
      <c r="L1600" t="str">
        <f>VLOOKUP(A1600,Table1[#All],5,FALSE)</f>
        <v>11-Nov-1972</v>
      </c>
      <c r="M1600" s="16">
        <f>VLOOKUP(A1600,Table1[#All],8,FALSE)</f>
        <v>6253.85</v>
      </c>
      <c r="N1600" t="str">
        <f>VLOOKUP(A1600,Table1[#All],9,FALSE)</f>
        <v>tier - 2</v>
      </c>
      <c r="O1600" t="str">
        <f>VLOOKUP(A1600,Table1[#All],10,FALSE)</f>
        <v>tier - 2</v>
      </c>
      <c r="P1600" t="str">
        <f>VLOOKUP(A1600,Table1[#All],12,FALSE)</f>
        <v>R1013</v>
      </c>
      <c r="Q1600">
        <f>VLOOKUP(A1600,Table1[#All],6,FALSE)</f>
        <v>50</v>
      </c>
    </row>
    <row r="1601" spans="1:17" x14ac:dyDescent="0.3">
      <c r="A1601" s="10" t="s">
        <v>770</v>
      </c>
      <c r="B1601" t="str">
        <f>VLOOKUP(A1601,'Customer Names'!A1600:E3935,5,FALSE)</f>
        <v>Counts</v>
      </c>
      <c r="C1601">
        <f>VLOOKUP(A1601,'Medical Examinations'!A1600:J3935,2,FALSE)</f>
        <v>23.2</v>
      </c>
      <c r="D1601">
        <f>VLOOKUP(A1601,'Medical Examinations'!A1600:J3935,4,FALSE)</f>
        <v>4.41</v>
      </c>
      <c r="E1601" t="str">
        <f>VLOOKUP(A1601,'Medical Examinations'!A1600:J3935,6,FALSE)</f>
        <v>No</v>
      </c>
      <c r="F1601" t="str">
        <f>VLOOKUP(A1601,'Medical Examinations'!A1600:K3935,7,FALSE)</f>
        <v>No</v>
      </c>
      <c r="G1601" t="str">
        <f>VLOOKUP(A1601,'Medical Examinations'!A1600:L3935,8,FALSE)</f>
        <v>Yes</v>
      </c>
      <c r="H1601">
        <f>VLOOKUP(A1601,'Medical Examinations'!A1600:M3935,9,FALSE)</f>
        <v>1</v>
      </c>
      <c r="I1601" t="str">
        <f>VLOOKUP(A1601,'Medical Examinations'!A1600:N3935,10,FALSE)</f>
        <v>No</v>
      </c>
      <c r="J1601" t="str">
        <f>VLOOKUP(A1601,'Medical Examinations'!A1600:O3935,3,FALSE)</f>
        <v>Normal Weight</v>
      </c>
      <c r="K1601" t="str">
        <f>VLOOKUP(A1601,'Medical Examinations'!A1600:P3935,5,FALSE)</f>
        <v>Normal</v>
      </c>
      <c r="L1601" t="str">
        <f>VLOOKUP(A1601,Table1[#All],5,FALSE)</f>
        <v>10-Oct-1979</v>
      </c>
      <c r="M1601" s="16">
        <f>VLOOKUP(A1601,Table1[#All],8,FALSE)</f>
        <v>6250.44</v>
      </c>
      <c r="N1601" t="str">
        <f>VLOOKUP(A1601,Table1[#All],9,FALSE)</f>
        <v>tier - 2</v>
      </c>
      <c r="O1601" t="str">
        <f>VLOOKUP(A1601,Table1[#All],10,FALSE)</f>
        <v>tier - 1</v>
      </c>
      <c r="P1601" t="str">
        <f>VLOOKUP(A1601,Table1[#All],12,FALSE)</f>
        <v>R1011</v>
      </c>
      <c r="Q1601">
        <f>VLOOKUP(A1601,Table1[#All],6,FALSE)</f>
        <v>43</v>
      </c>
    </row>
    <row r="1602" spans="1:17" x14ac:dyDescent="0.3">
      <c r="A1602" s="10" t="s">
        <v>769</v>
      </c>
      <c r="B1602" t="str">
        <f>VLOOKUP(A1602,'Customer Names'!A1601:E3936,5,FALSE)</f>
        <v>Carson</v>
      </c>
      <c r="C1602">
        <f>VLOOKUP(A1602,'Medical Examinations'!A1601:J3936,2,FALSE)</f>
        <v>32.5</v>
      </c>
      <c r="D1602">
        <f>VLOOKUP(A1602,'Medical Examinations'!A1601:J3936,4,FALSE)</f>
        <v>4.6900000000000004</v>
      </c>
      <c r="E1602" t="str">
        <f>VLOOKUP(A1602,'Medical Examinations'!A1601:J3936,6,FALSE)</f>
        <v>Yes</v>
      </c>
      <c r="F1602" t="str">
        <f>VLOOKUP(A1602,'Medical Examinations'!A1601:K3936,7,FALSE)</f>
        <v>No</v>
      </c>
      <c r="G1602" t="str">
        <f>VLOOKUP(A1602,'Medical Examinations'!A1601:L3936,8,FALSE)</f>
        <v>Yes</v>
      </c>
      <c r="H1602">
        <f>VLOOKUP(A1602,'Medical Examinations'!A1601:M3936,9,FALSE)</f>
        <v>1</v>
      </c>
      <c r="I1602" t="str">
        <f>VLOOKUP(A1602,'Medical Examinations'!A1601:N3936,10,FALSE)</f>
        <v>No</v>
      </c>
      <c r="J1602" t="str">
        <f>VLOOKUP(A1602,'Medical Examinations'!A1601:O3936,3,FALSE)</f>
        <v>Obesity</v>
      </c>
      <c r="K1602" t="str">
        <f>VLOOKUP(A1602,'Medical Examinations'!A1601:P3936,5,FALSE)</f>
        <v>Normal</v>
      </c>
      <c r="L1602" t="str">
        <f>VLOOKUP(A1602,Table1[#All],5,FALSE)</f>
        <v>11-Aug-1983</v>
      </c>
      <c r="M1602" s="16">
        <f>VLOOKUP(A1602,Table1[#All],8,FALSE)</f>
        <v>6238.3</v>
      </c>
      <c r="N1602" t="str">
        <f>VLOOKUP(A1602,Table1[#All],9,FALSE)</f>
        <v>tier - 2</v>
      </c>
      <c r="O1602" t="str">
        <f>VLOOKUP(A1602,Table1[#All],10,FALSE)</f>
        <v>tier - 1</v>
      </c>
      <c r="P1602" t="str">
        <f>VLOOKUP(A1602,Table1[#All],12,FALSE)</f>
        <v>R1011</v>
      </c>
      <c r="Q1602">
        <f>VLOOKUP(A1602,Table1[#All],6,FALSE)</f>
        <v>39</v>
      </c>
    </row>
    <row r="1603" spans="1:17" x14ac:dyDescent="0.3">
      <c r="A1603" s="10" t="s">
        <v>768</v>
      </c>
      <c r="B1603" t="str">
        <f>VLOOKUP(A1603,'Customer Names'!A1602:E3937,5,FALSE)</f>
        <v>Haines</v>
      </c>
      <c r="C1603">
        <f>VLOOKUP(A1603,'Medical Examinations'!A1602:J3937,2,FALSE)</f>
        <v>20.9</v>
      </c>
      <c r="D1603">
        <f>VLOOKUP(A1603,'Medical Examinations'!A1602:J3937,4,FALSE)</f>
        <v>6.94</v>
      </c>
      <c r="E1603" t="str">
        <f>VLOOKUP(A1603,'Medical Examinations'!A1602:J3937,6,FALSE)</f>
        <v>No</v>
      </c>
      <c r="F1603" t="str">
        <f>VLOOKUP(A1603,'Medical Examinations'!A1602:K3937,7,FALSE)</f>
        <v>No</v>
      </c>
      <c r="G1603" t="str">
        <f>VLOOKUP(A1603,'Medical Examinations'!A1602:L3937,8,FALSE)</f>
        <v>No</v>
      </c>
      <c r="H1603">
        <f>VLOOKUP(A1603,'Medical Examinations'!A1602:M3937,9,FALSE)</f>
        <v>0</v>
      </c>
      <c r="I1603" t="str">
        <f>VLOOKUP(A1603,'Medical Examinations'!A1602:N3937,10,FALSE)</f>
        <v>No</v>
      </c>
      <c r="J1603" t="str">
        <f>VLOOKUP(A1603,'Medical Examinations'!A1602:O3937,3,FALSE)</f>
        <v>Normal Weight</v>
      </c>
      <c r="K1603" t="str">
        <f>VLOOKUP(A1603,'Medical Examinations'!A1602:P3937,5,FALSE)</f>
        <v>Diabetes</v>
      </c>
      <c r="L1603" t="str">
        <f>VLOOKUP(A1603,Table1[#All],5,FALSE)</f>
        <v>19-Sep-1978</v>
      </c>
      <c r="M1603" s="16">
        <f>VLOOKUP(A1603,Table1[#All],8,FALSE)</f>
        <v>6236.95</v>
      </c>
      <c r="N1603" t="str">
        <f>VLOOKUP(A1603,Table1[#All],9,FALSE)</f>
        <v>tier - 2</v>
      </c>
      <c r="O1603" t="str">
        <f>VLOOKUP(A1603,Table1[#All],10,FALSE)</f>
        <v>tier - 2</v>
      </c>
      <c r="P1603" t="str">
        <f>VLOOKUP(A1603,Table1[#All],12,FALSE)</f>
        <v>R1013</v>
      </c>
      <c r="Q1603">
        <f>VLOOKUP(A1603,Table1[#All],6,FALSE)</f>
        <v>44</v>
      </c>
    </row>
    <row r="1604" spans="1:17" x14ac:dyDescent="0.3">
      <c r="A1604" s="10" t="s">
        <v>767</v>
      </c>
      <c r="B1604" t="str">
        <f>VLOOKUP(A1604,'Customer Names'!A1603:E3938,5,FALSE)</f>
        <v>Schnabel</v>
      </c>
      <c r="C1604">
        <f>VLOOKUP(A1604,'Medical Examinations'!A1603:J3938,2,FALSE)</f>
        <v>19.11</v>
      </c>
      <c r="D1604">
        <f>VLOOKUP(A1604,'Medical Examinations'!A1603:J3938,4,FALSE)</f>
        <v>4.3499999999999996</v>
      </c>
      <c r="E1604" t="str">
        <f>VLOOKUP(A1604,'Medical Examinations'!A1603:J3938,6,FALSE)</f>
        <v>No</v>
      </c>
      <c r="F1604" t="str">
        <f>VLOOKUP(A1604,'Medical Examinations'!A1603:K3938,7,FALSE)</f>
        <v>No</v>
      </c>
      <c r="G1604" t="str">
        <f>VLOOKUP(A1604,'Medical Examinations'!A1603:L3938,8,FALSE)</f>
        <v>No</v>
      </c>
      <c r="H1604">
        <f>VLOOKUP(A1604,'Medical Examinations'!A1603:M3938,9,FALSE)</f>
        <v>2</v>
      </c>
      <c r="I1604" t="str">
        <f>VLOOKUP(A1604,'Medical Examinations'!A1603:N3938,10,FALSE)</f>
        <v>No</v>
      </c>
      <c r="J1604" t="str">
        <f>VLOOKUP(A1604,'Medical Examinations'!A1603:O3938,3,FALSE)</f>
        <v>Normal Weight</v>
      </c>
      <c r="K1604" t="str">
        <f>VLOOKUP(A1604,'Medical Examinations'!A1603:P3938,5,FALSE)</f>
        <v>Normal</v>
      </c>
      <c r="L1604" t="str">
        <f>VLOOKUP(A1604,Table1[#All],5,FALSE)</f>
        <v>29-Jun-1972</v>
      </c>
      <c r="M1604" s="16">
        <f>VLOOKUP(A1604,Table1[#All],8,FALSE)</f>
        <v>6219.93</v>
      </c>
      <c r="N1604" t="str">
        <f>VLOOKUP(A1604,Table1[#All],9,FALSE)</f>
        <v>tier - 2</v>
      </c>
      <c r="O1604" t="str">
        <f>VLOOKUP(A1604,Table1[#All],10,FALSE)</f>
        <v>tier - 2</v>
      </c>
      <c r="P1604" t="str">
        <f>VLOOKUP(A1604,Table1[#All],12,FALSE)</f>
        <v>R1013</v>
      </c>
      <c r="Q1604">
        <f>VLOOKUP(A1604,Table1[#All],6,FALSE)</f>
        <v>50</v>
      </c>
    </row>
    <row r="1605" spans="1:17" x14ac:dyDescent="0.3">
      <c r="A1605" s="10" t="s">
        <v>766</v>
      </c>
      <c r="B1605" t="str">
        <f>VLOOKUP(A1605,'Customer Names'!A1604:E3939,5,FALSE)</f>
        <v>Thind</v>
      </c>
      <c r="C1605">
        <f>VLOOKUP(A1605,'Medical Examinations'!A1604:J3939,2,FALSE)</f>
        <v>31.17</v>
      </c>
      <c r="D1605">
        <f>VLOOKUP(A1605,'Medical Examinations'!A1604:J3939,4,FALSE)</f>
        <v>5.28</v>
      </c>
      <c r="E1605" t="str">
        <f>VLOOKUP(A1605,'Medical Examinations'!A1604:J3939,6,FALSE)</f>
        <v>No</v>
      </c>
      <c r="F1605" t="str">
        <f>VLOOKUP(A1605,'Medical Examinations'!A1604:K3939,7,FALSE)</f>
        <v>No</v>
      </c>
      <c r="G1605" t="str">
        <f>VLOOKUP(A1605,'Medical Examinations'!A1604:L3939,8,FALSE)</f>
        <v>No</v>
      </c>
      <c r="H1605">
        <f>VLOOKUP(A1605,'Medical Examinations'!A1604:M3939,9,FALSE)</f>
        <v>1</v>
      </c>
      <c r="I1605" t="str">
        <f>VLOOKUP(A1605,'Medical Examinations'!A1604:N3939,10,FALSE)</f>
        <v>No</v>
      </c>
      <c r="J1605" t="str">
        <f>VLOOKUP(A1605,'Medical Examinations'!A1604:O3939,3,FALSE)</f>
        <v>Obesity</v>
      </c>
      <c r="K1605" t="str">
        <f>VLOOKUP(A1605,'Medical Examinations'!A1604:P3939,5,FALSE)</f>
        <v>Normal</v>
      </c>
      <c r="L1605" t="str">
        <f>VLOOKUP(A1605,Table1[#All],5,FALSE)</f>
        <v>12-Aug-1992</v>
      </c>
      <c r="M1605" s="16">
        <f>VLOOKUP(A1605,Table1[#All],8,FALSE)</f>
        <v>6208.5</v>
      </c>
      <c r="N1605" t="str">
        <f>VLOOKUP(A1605,Table1[#All],9,FALSE)</f>
        <v>tier - 2</v>
      </c>
      <c r="O1605" t="str">
        <f>VLOOKUP(A1605,Table1[#All],10,FALSE)</f>
        <v>tier - 1</v>
      </c>
      <c r="P1605" t="str">
        <f>VLOOKUP(A1605,Table1[#All],12,FALSE)</f>
        <v>R1021</v>
      </c>
      <c r="Q1605">
        <f>VLOOKUP(A1605,Table1[#All],6,FALSE)</f>
        <v>30</v>
      </c>
    </row>
    <row r="1606" spans="1:17" x14ac:dyDescent="0.3">
      <c r="A1606" s="10" t="s">
        <v>765</v>
      </c>
      <c r="B1606" t="str">
        <f>VLOOKUP(A1606,'Customer Names'!A1605:E3940,5,FALSE)</f>
        <v>Simon</v>
      </c>
      <c r="C1606">
        <f>VLOOKUP(A1606,'Medical Examinations'!A1605:J3940,2,FALSE)</f>
        <v>36.08</v>
      </c>
      <c r="D1606">
        <f>VLOOKUP(A1606,'Medical Examinations'!A1605:J3940,4,FALSE)</f>
        <v>4.29</v>
      </c>
      <c r="E1606" t="str">
        <f>VLOOKUP(A1606,'Medical Examinations'!A1605:J3940,6,FALSE)</f>
        <v>No</v>
      </c>
      <c r="F1606" t="str">
        <f>VLOOKUP(A1606,'Medical Examinations'!A1605:K3940,7,FALSE)</f>
        <v>No</v>
      </c>
      <c r="G1606" t="str">
        <f>VLOOKUP(A1606,'Medical Examinations'!A1605:L3940,8,FALSE)</f>
        <v>No</v>
      </c>
      <c r="H1606">
        <f>VLOOKUP(A1606,'Medical Examinations'!A1605:M3940,9,FALSE)</f>
        <v>0</v>
      </c>
      <c r="I1606" t="str">
        <f>VLOOKUP(A1606,'Medical Examinations'!A1605:N3940,10,FALSE)</f>
        <v>No</v>
      </c>
      <c r="J1606" t="str">
        <f>VLOOKUP(A1606,'Medical Examinations'!A1605:O3940,3,FALSE)</f>
        <v>Obesity</v>
      </c>
      <c r="K1606" t="str">
        <f>VLOOKUP(A1606,'Medical Examinations'!A1605:P3940,5,FALSE)</f>
        <v>Normal</v>
      </c>
      <c r="L1606" t="str">
        <f>VLOOKUP(A1606,Table1[#All],5,FALSE)</f>
        <v>10-Sep-1999</v>
      </c>
      <c r="M1606" s="16">
        <f>VLOOKUP(A1606,Table1[#All],8,FALSE)</f>
        <v>6207.26</v>
      </c>
      <c r="N1606" t="str">
        <f>VLOOKUP(A1606,Table1[#All],9,FALSE)</f>
        <v>tier - 2</v>
      </c>
      <c r="O1606" t="str">
        <f>VLOOKUP(A1606,Table1[#All],10,FALSE)</f>
        <v>tier - 2</v>
      </c>
      <c r="P1606" t="str">
        <f>VLOOKUP(A1606,Table1[#All],12,FALSE)</f>
        <v>R1026</v>
      </c>
      <c r="Q1606">
        <f>VLOOKUP(A1606,Table1[#All],6,FALSE)</f>
        <v>23</v>
      </c>
    </row>
    <row r="1607" spans="1:17" x14ac:dyDescent="0.3">
      <c r="A1607" s="10" t="s">
        <v>764</v>
      </c>
      <c r="B1607" t="str">
        <f>VLOOKUP(A1607,'Customer Names'!A1606:E3941,5,FALSE)</f>
        <v>Arciniaga</v>
      </c>
      <c r="C1607">
        <f>VLOOKUP(A1607,'Medical Examinations'!A1606:J3941,2,FALSE)</f>
        <v>28.024999999999999</v>
      </c>
      <c r="D1607">
        <f>VLOOKUP(A1607,'Medical Examinations'!A1606:J3941,4,FALSE)</f>
        <v>5.69</v>
      </c>
      <c r="E1607" t="str">
        <f>VLOOKUP(A1607,'Medical Examinations'!A1606:J3941,6,FALSE)</f>
        <v>Yes</v>
      </c>
      <c r="F1607" t="str">
        <f>VLOOKUP(A1607,'Medical Examinations'!A1606:K3941,7,FALSE)</f>
        <v>No</v>
      </c>
      <c r="G1607" t="str">
        <f>VLOOKUP(A1607,'Medical Examinations'!A1606:L3941,8,FALSE)</f>
        <v>No</v>
      </c>
      <c r="H1607">
        <f>VLOOKUP(A1607,'Medical Examinations'!A1606:M3941,9,FALSE)</f>
        <v>0</v>
      </c>
      <c r="I1607" t="str">
        <f>VLOOKUP(A1607,'Medical Examinations'!A1606:N3941,10,FALSE)</f>
        <v>No</v>
      </c>
      <c r="J1607" t="str">
        <f>VLOOKUP(A1607,'Medical Examinations'!A1606:O3941,3,FALSE)</f>
        <v>Over Weight</v>
      </c>
      <c r="K1607" t="str">
        <f>VLOOKUP(A1607,'Medical Examinations'!A1606:P3941,5,FALSE)</f>
        <v>Normal</v>
      </c>
      <c r="L1607" t="str">
        <f>VLOOKUP(A1607,Table1[#All],5,FALSE)</f>
        <v>22-Sep-1985</v>
      </c>
      <c r="M1607" s="16">
        <f>VLOOKUP(A1607,Table1[#All],8,FALSE)</f>
        <v>6203.9</v>
      </c>
      <c r="N1607" t="str">
        <f>VLOOKUP(A1607,Table1[#All],9,FALSE)</f>
        <v>tier - 2</v>
      </c>
      <c r="O1607" t="str">
        <f>VLOOKUP(A1607,Table1[#All],10,FALSE)</f>
        <v>tier - 2</v>
      </c>
      <c r="P1607" t="str">
        <f>VLOOKUP(A1607,Table1[#All],12,FALSE)</f>
        <v>R1012</v>
      </c>
      <c r="Q1607">
        <f>VLOOKUP(A1607,Table1[#All],6,FALSE)</f>
        <v>37</v>
      </c>
    </row>
    <row r="1608" spans="1:17" x14ac:dyDescent="0.3">
      <c r="A1608" s="10" t="s">
        <v>763</v>
      </c>
      <c r="B1608" t="str">
        <f>VLOOKUP(A1608,'Customer Names'!A1607:E3942,5,FALSE)</f>
        <v>Ryan</v>
      </c>
      <c r="C1608">
        <f>VLOOKUP(A1608,'Medical Examinations'!A1607:J3942,2,FALSE)</f>
        <v>24.32</v>
      </c>
      <c r="D1608">
        <f>VLOOKUP(A1608,'Medical Examinations'!A1607:J3942,4,FALSE)</f>
        <v>5.56</v>
      </c>
      <c r="E1608" t="str">
        <f>VLOOKUP(A1608,'Medical Examinations'!A1607:J3942,6,FALSE)</f>
        <v>Yes</v>
      </c>
      <c r="F1608" t="str">
        <f>VLOOKUP(A1608,'Medical Examinations'!A1607:K3942,7,FALSE)</f>
        <v>No</v>
      </c>
      <c r="G1608" t="str">
        <f>VLOOKUP(A1608,'Medical Examinations'!A1607:L3942,8,FALSE)</f>
        <v>No</v>
      </c>
      <c r="H1608">
        <f>VLOOKUP(A1608,'Medical Examinations'!A1607:M3942,9,FALSE)</f>
        <v>0</v>
      </c>
      <c r="I1608" t="str">
        <f>VLOOKUP(A1608,'Medical Examinations'!A1607:N3942,10,FALSE)</f>
        <v>No</v>
      </c>
      <c r="J1608" t="str">
        <f>VLOOKUP(A1608,'Medical Examinations'!A1607:O3942,3,FALSE)</f>
        <v>Normal Weight</v>
      </c>
      <c r="K1608" t="str">
        <f>VLOOKUP(A1608,'Medical Examinations'!A1607:P3942,5,FALSE)</f>
        <v>Normal</v>
      </c>
      <c r="L1608" t="str">
        <f>VLOOKUP(A1608,Table1[#All],5,FALSE)</f>
        <v>22-Jul-1985</v>
      </c>
      <c r="M1608" s="16">
        <f>VLOOKUP(A1608,Table1[#All],8,FALSE)</f>
        <v>6198.75</v>
      </c>
      <c r="N1608" t="str">
        <f>VLOOKUP(A1608,Table1[#All],9,FALSE)</f>
        <v>tier - 2</v>
      </c>
      <c r="O1608" t="str">
        <f>VLOOKUP(A1608,Table1[#All],10,FALSE)</f>
        <v>tier - 1</v>
      </c>
      <c r="P1608" t="str">
        <f>VLOOKUP(A1608,Table1[#All],12,FALSE)</f>
        <v>R1012</v>
      </c>
      <c r="Q1608">
        <f>VLOOKUP(A1608,Table1[#All],6,FALSE)</f>
        <v>37</v>
      </c>
    </row>
    <row r="1609" spans="1:17" x14ac:dyDescent="0.3">
      <c r="A1609" s="10" t="s">
        <v>762</v>
      </c>
      <c r="B1609" t="str">
        <f>VLOOKUP(A1609,'Customer Names'!A1608:E3943,5,FALSE)</f>
        <v>Lizak</v>
      </c>
      <c r="C1609">
        <f>VLOOKUP(A1609,'Medical Examinations'!A1608:J3943,2,FALSE)</f>
        <v>38</v>
      </c>
      <c r="D1609">
        <f>VLOOKUP(A1609,'Medical Examinations'!A1608:J3943,4,FALSE)</f>
        <v>5.41</v>
      </c>
      <c r="E1609" t="str">
        <f>VLOOKUP(A1609,'Medical Examinations'!A1608:J3943,6,FALSE)</f>
        <v>Yes</v>
      </c>
      <c r="F1609" t="str">
        <f>VLOOKUP(A1609,'Medical Examinations'!A1608:K3943,7,FALSE)</f>
        <v>No</v>
      </c>
      <c r="G1609" t="str">
        <f>VLOOKUP(A1609,'Medical Examinations'!A1608:L3943,8,FALSE)</f>
        <v>No</v>
      </c>
      <c r="H1609">
        <f>VLOOKUP(A1609,'Medical Examinations'!A1608:M3943,9,FALSE)</f>
        <v>1</v>
      </c>
      <c r="I1609" t="str">
        <f>VLOOKUP(A1609,'Medical Examinations'!A1608:N3943,10,FALSE)</f>
        <v>No</v>
      </c>
      <c r="J1609" t="str">
        <f>VLOOKUP(A1609,'Medical Examinations'!A1608:O3943,3,FALSE)</f>
        <v>Obesity</v>
      </c>
      <c r="K1609" t="str">
        <f>VLOOKUP(A1609,'Medical Examinations'!A1608:P3943,5,FALSE)</f>
        <v>Normal</v>
      </c>
      <c r="L1609" t="str">
        <f>VLOOKUP(A1609,Table1[#All],5,FALSE)</f>
        <v>23-Oct-1988</v>
      </c>
      <c r="M1609" s="16">
        <f>VLOOKUP(A1609,Table1[#All],8,FALSE)</f>
        <v>6196.45</v>
      </c>
      <c r="N1609" t="str">
        <f>VLOOKUP(A1609,Table1[#All],9,FALSE)</f>
        <v>tier - 2</v>
      </c>
      <c r="O1609" t="str">
        <f>VLOOKUP(A1609,Table1[#All],10,FALSE)</f>
        <v>tier - 1</v>
      </c>
      <c r="P1609" t="str">
        <f>VLOOKUP(A1609,Table1[#All],12,FALSE)</f>
        <v>R1011</v>
      </c>
      <c r="Q1609">
        <f>VLOOKUP(A1609,Table1[#All],6,FALSE)</f>
        <v>34</v>
      </c>
    </row>
    <row r="1610" spans="1:17" x14ac:dyDescent="0.3">
      <c r="A1610" s="10" t="s">
        <v>761</v>
      </c>
      <c r="B1610" t="str">
        <f>VLOOKUP(A1610,'Customer Names'!A1609:E3944,5,FALSE)</f>
        <v>Howery</v>
      </c>
      <c r="C1610">
        <f>VLOOKUP(A1610,'Medical Examinations'!A1609:J3944,2,FALSE)</f>
        <v>31.6</v>
      </c>
      <c r="D1610">
        <f>VLOOKUP(A1610,'Medical Examinations'!A1609:J3944,4,FALSE)</f>
        <v>10.85</v>
      </c>
      <c r="E1610" t="str">
        <f>VLOOKUP(A1610,'Medical Examinations'!A1609:J3944,6,FALSE)</f>
        <v>Yes</v>
      </c>
      <c r="F1610" t="str">
        <f>VLOOKUP(A1610,'Medical Examinations'!A1609:K3944,7,FALSE)</f>
        <v>No</v>
      </c>
      <c r="G1610" t="str">
        <f>VLOOKUP(A1610,'Medical Examinations'!A1609:L3944,8,FALSE)</f>
        <v>No</v>
      </c>
      <c r="H1610">
        <f>VLOOKUP(A1610,'Medical Examinations'!A1609:M3944,9,FALSE)</f>
        <v>0</v>
      </c>
      <c r="I1610" t="str">
        <f>VLOOKUP(A1610,'Medical Examinations'!A1609:N3944,10,FALSE)</f>
        <v>No</v>
      </c>
      <c r="J1610" t="str">
        <f>VLOOKUP(A1610,'Medical Examinations'!A1609:O3944,3,FALSE)</f>
        <v>Obesity</v>
      </c>
      <c r="K1610" t="str">
        <f>VLOOKUP(A1610,'Medical Examinations'!A1609:P3944,5,FALSE)</f>
        <v>Diabetes</v>
      </c>
      <c r="L1610" t="str">
        <f>VLOOKUP(A1610,Table1[#All],5,FALSE)</f>
        <v>01-Oct-1981</v>
      </c>
      <c r="M1610" s="16">
        <f>VLOOKUP(A1610,Table1[#All],8,FALSE)</f>
        <v>6186.13</v>
      </c>
      <c r="N1610" t="str">
        <f>VLOOKUP(A1610,Table1[#All],9,FALSE)</f>
        <v>tier - 2</v>
      </c>
      <c r="O1610" t="str">
        <f>VLOOKUP(A1610,Table1[#All],10,FALSE)</f>
        <v>tier - 3</v>
      </c>
      <c r="P1610" t="str">
        <f>VLOOKUP(A1610,Table1[#All],12,FALSE)</f>
        <v>R1011</v>
      </c>
      <c r="Q1610">
        <f>VLOOKUP(A1610,Table1[#All],6,FALSE)</f>
        <v>41</v>
      </c>
    </row>
    <row r="1611" spans="1:17" x14ac:dyDescent="0.3">
      <c r="A1611" s="10" t="s">
        <v>760</v>
      </c>
      <c r="B1611" t="str">
        <f>VLOOKUP(A1611,'Customer Names'!A1610:E3945,5,FALSE)</f>
        <v>Crain</v>
      </c>
      <c r="C1611">
        <f>VLOOKUP(A1611,'Medical Examinations'!A1610:J3945,2,FALSE)</f>
        <v>31.02</v>
      </c>
      <c r="D1611">
        <f>VLOOKUP(A1611,'Medical Examinations'!A1610:J3945,4,FALSE)</f>
        <v>11.63</v>
      </c>
      <c r="E1611" t="str">
        <f>VLOOKUP(A1611,'Medical Examinations'!A1610:J3945,6,FALSE)</f>
        <v>Yes</v>
      </c>
      <c r="F1611" t="str">
        <f>VLOOKUP(A1611,'Medical Examinations'!A1610:K3945,7,FALSE)</f>
        <v>No</v>
      </c>
      <c r="G1611" t="str">
        <f>VLOOKUP(A1611,'Medical Examinations'!A1610:L3945,8,FALSE)</f>
        <v>No</v>
      </c>
      <c r="H1611">
        <f>VLOOKUP(A1611,'Medical Examinations'!A1610:M3945,9,FALSE)</f>
        <v>0</v>
      </c>
      <c r="I1611" t="str">
        <f>VLOOKUP(A1611,'Medical Examinations'!A1610:N3945,10,FALSE)</f>
        <v>No</v>
      </c>
      <c r="J1611" t="str">
        <f>VLOOKUP(A1611,'Medical Examinations'!A1610:O3945,3,FALSE)</f>
        <v>Obesity</v>
      </c>
      <c r="K1611" t="str">
        <f>VLOOKUP(A1611,'Medical Examinations'!A1610:P3945,5,FALSE)</f>
        <v>Diabetes</v>
      </c>
      <c r="L1611" t="str">
        <f>VLOOKUP(A1611,Table1[#All],5,FALSE)</f>
        <v>22-Nov-1981</v>
      </c>
      <c r="M1611" s="16">
        <f>VLOOKUP(A1611,Table1[#All],8,FALSE)</f>
        <v>6185.32</v>
      </c>
      <c r="N1611" t="str">
        <f>VLOOKUP(A1611,Table1[#All],9,FALSE)</f>
        <v>tier - 2</v>
      </c>
      <c r="O1611" t="str">
        <f>VLOOKUP(A1611,Table1[#All],10,FALSE)</f>
        <v>tier - 1</v>
      </c>
      <c r="P1611" t="str">
        <f>VLOOKUP(A1611,Table1[#All],12,FALSE)</f>
        <v>R1013</v>
      </c>
      <c r="Q1611">
        <f>VLOOKUP(A1611,Table1[#All],6,FALSE)</f>
        <v>41</v>
      </c>
    </row>
    <row r="1612" spans="1:17" x14ac:dyDescent="0.3">
      <c r="A1612" s="10" t="s">
        <v>759</v>
      </c>
      <c r="B1612" t="str">
        <f>VLOOKUP(A1612,'Customer Names'!A1611:E3946,5,FALSE)</f>
        <v>Hotze</v>
      </c>
      <c r="C1612">
        <f>VLOOKUP(A1612,'Medical Examinations'!A1611:J3946,2,FALSE)</f>
        <v>29.26</v>
      </c>
      <c r="D1612">
        <f>VLOOKUP(A1612,'Medical Examinations'!A1611:J3946,4,FALSE)</f>
        <v>5.68</v>
      </c>
      <c r="E1612" t="str">
        <f>VLOOKUP(A1612,'Medical Examinations'!A1611:J3946,6,FALSE)</f>
        <v>Yes</v>
      </c>
      <c r="F1612" t="str">
        <f>VLOOKUP(A1612,'Medical Examinations'!A1611:K3946,7,FALSE)</f>
        <v>No</v>
      </c>
      <c r="G1612" t="str">
        <f>VLOOKUP(A1612,'Medical Examinations'!A1611:L3946,8,FALSE)</f>
        <v>No</v>
      </c>
      <c r="H1612">
        <f>VLOOKUP(A1612,'Medical Examinations'!A1611:M3946,9,FALSE)</f>
        <v>1</v>
      </c>
      <c r="I1612" t="str">
        <f>VLOOKUP(A1612,'Medical Examinations'!A1611:N3946,10,FALSE)</f>
        <v>No</v>
      </c>
      <c r="J1612" t="str">
        <f>VLOOKUP(A1612,'Medical Examinations'!A1611:O3946,3,FALSE)</f>
        <v>Over Weight</v>
      </c>
      <c r="K1612" t="str">
        <f>VLOOKUP(A1612,'Medical Examinations'!A1611:P3946,5,FALSE)</f>
        <v>Normal</v>
      </c>
      <c r="L1612" t="str">
        <f>VLOOKUP(A1612,Table1[#All],5,FALSE)</f>
        <v>01-Nov-1988</v>
      </c>
      <c r="M1612" s="16">
        <f>VLOOKUP(A1612,Table1[#All],8,FALSE)</f>
        <v>6184.3</v>
      </c>
      <c r="N1612" t="str">
        <f>VLOOKUP(A1612,Table1[#All],9,FALSE)</f>
        <v>tier - 2</v>
      </c>
      <c r="O1612" t="str">
        <f>VLOOKUP(A1612,Table1[#All],10,FALSE)</f>
        <v>tier - 3</v>
      </c>
      <c r="P1612" t="str">
        <f>VLOOKUP(A1612,Table1[#All],12,FALSE)</f>
        <v>R1013</v>
      </c>
      <c r="Q1612">
        <f>VLOOKUP(A1612,Table1[#All],6,FALSE)</f>
        <v>34</v>
      </c>
    </row>
    <row r="1613" spans="1:17" x14ac:dyDescent="0.3">
      <c r="A1613" s="10" t="s">
        <v>758</v>
      </c>
      <c r="B1613" t="str">
        <f>VLOOKUP(A1613,'Customer Names'!A1612:E3947,5,FALSE)</f>
        <v>Chauhan</v>
      </c>
      <c r="C1613">
        <f>VLOOKUP(A1613,'Medical Examinations'!A1612:J3947,2,FALSE)</f>
        <v>15.09</v>
      </c>
      <c r="D1613">
        <f>VLOOKUP(A1613,'Medical Examinations'!A1612:J3947,4,FALSE)</f>
        <v>7.59</v>
      </c>
      <c r="E1613" t="str">
        <f>VLOOKUP(A1613,'Medical Examinations'!A1612:J3947,6,FALSE)</f>
        <v>Yes</v>
      </c>
      <c r="F1613" t="str">
        <f>VLOOKUP(A1613,'Medical Examinations'!A1612:K3947,7,FALSE)</f>
        <v>No</v>
      </c>
      <c r="G1613" t="str">
        <f>VLOOKUP(A1613,'Medical Examinations'!A1612:L3947,8,FALSE)</f>
        <v>No</v>
      </c>
      <c r="H1613">
        <f>VLOOKUP(A1613,'Medical Examinations'!A1612:M3947,9,FALSE)</f>
        <v>2</v>
      </c>
      <c r="I1613" t="str">
        <f>VLOOKUP(A1613,'Medical Examinations'!A1612:N3947,10,FALSE)</f>
        <v>No</v>
      </c>
      <c r="J1613" t="str">
        <f>VLOOKUP(A1613,'Medical Examinations'!A1612:O3947,3,FALSE)</f>
        <v>Under Weight</v>
      </c>
      <c r="K1613" t="str">
        <f>VLOOKUP(A1613,'Medical Examinations'!A1612:P3947,5,FALSE)</f>
        <v>Diabetes</v>
      </c>
      <c r="L1613" t="str">
        <f>VLOOKUP(A1613,Table1[#All],5,FALSE)</f>
        <v>05-Oct-1970</v>
      </c>
      <c r="M1613" s="16">
        <f>VLOOKUP(A1613,Table1[#All],8,FALSE)</f>
        <v>6183.46</v>
      </c>
      <c r="N1613" t="str">
        <f>VLOOKUP(A1613,Table1[#All],9,FALSE)</f>
        <v>tier - 2</v>
      </c>
      <c r="O1613" t="str">
        <f>VLOOKUP(A1613,Table1[#All],10,FALSE)</f>
        <v>tier - 2</v>
      </c>
      <c r="P1613" t="str">
        <f>VLOOKUP(A1613,Table1[#All],12,FALSE)</f>
        <v>R1012</v>
      </c>
      <c r="Q1613">
        <f>VLOOKUP(A1613,Table1[#All],6,FALSE)</f>
        <v>52</v>
      </c>
    </row>
    <row r="1614" spans="1:17" x14ac:dyDescent="0.3">
      <c r="A1614" s="10" t="s">
        <v>757</v>
      </c>
      <c r="B1614" t="str">
        <f>VLOOKUP(A1614,'Customer Names'!A1613:E3948,5,FALSE)</f>
        <v>Raab</v>
      </c>
      <c r="C1614">
        <f>VLOOKUP(A1614,'Medical Examinations'!A1613:J3948,2,FALSE)</f>
        <v>22.63</v>
      </c>
      <c r="D1614">
        <f>VLOOKUP(A1614,'Medical Examinations'!A1613:J3948,4,FALSE)</f>
        <v>5.09</v>
      </c>
      <c r="E1614" t="str">
        <f>VLOOKUP(A1614,'Medical Examinations'!A1613:J3948,6,FALSE)</f>
        <v>Yes</v>
      </c>
      <c r="F1614" t="str">
        <f>VLOOKUP(A1614,'Medical Examinations'!A1613:K3948,7,FALSE)</f>
        <v>No</v>
      </c>
      <c r="G1614" t="str">
        <f>VLOOKUP(A1614,'Medical Examinations'!A1613:L3948,8,FALSE)</f>
        <v>No</v>
      </c>
      <c r="H1614">
        <f>VLOOKUP(A1614,'Medical Examinations'!A1613:M3948,9,FALSE)</f>
        <v>0</v>
      </c>
      <c r="I1614" t="str">
        <f>VLOOKUP(A1614,'Medical Examinations'!A1613:N3948,10,FALSE)</f>
        <v>No</v>
      </c>
      <c r="J1614" t="str">
        <f>VLOOKUP(A1614,'Medical Examinations'!A1613:O3948,3,FALSE)</f>
        <v>Normal Weight</v>
      </c>
      <c r="K1614" t="str">
        <f>VLOOKUP(A1614,'Medical Examinations'!A1613:P3948,5,FALSE)</f>
        <v>Normal</v>
      </c>
      <c r="L1614" t="str">
        <f>VLOOKUP(A1614,Table1[#All],5,FALSE)</f>
        <v>09-Aug-1985</v>
      </c>
      <c r="M1614" s="16">
        <f>VLOOKUP(A1614,Table1[#All],8,FALSE)</f>
        <v>6183.32</v>
      </c>
      <c r="N1614" t="str">
        <f>VLOOKUP(A1614,Table1[#All],9,FALSE)</f>
        <v>tier - 2</v>
      </c>
      <c r="O1614" t="str">
        <f>VLOOKUP(A1614,Table1[#All],10,FALSE)</f>
        <v>tier - 2</v>
      </c>
      <c r="P1614" t="str">
        <f>VLOOKUP(A1614,Table1[#All],12,FALSE)</f>
        <v>R1012</v>
      </c>
      <c r="Q1614">
        <f>VLOOKUP(A1614,Table1[#All],6,FALSE)</f>
        <v>37</v>
      </c>
    </row>
    <row r="1615" spans="1:17" x14ac:dyDescent="0.3">
      <c r="A1615" s="10" t="s">
        <v>756</v>
      </c>
      <c r="B1615" t="str">
        <f>VLOOKUP(A1615,'Customer Names'!A1614:E3949,5,FALSE)</f>
        <v>McKown</v>
      </c>
      <c r="C1615">
        <f>VLOOKUP(A1615,'Medical Examinations'!A1614:J3949,2,FALSE)</f>
        <v>23.46</v>
      </c>
      <c r="D1615">
        <f>VLOOKUP(A1615,'Medical Examinations'!A1614:J3949,4,FALSE)</f>
        <v>4.21</v>
      </c>
      <c r="E1615" t="str">
        <f>VLOOKUP(A1615,'Medical Examinations'!A1614:J3949,6,FALSE)</f>
        <v>No</v>
      </c>
      <c r="F1615" t="str">
        <f>VLOOKUP(A1615,'Medical Examinations'!A1614:K3949,7,FALSE)</f>
        <v>No</v>
      </c>
      <c r="G1615" t="str">
        <f>VLOOKUP(A1615,'Medical Examinations'!A1614:L3949,8,FALSE)</f>
        <v>No</v>
      </c>
      <c r="H1615">
        <f>VLOOKUP(A1615,'Medical Examinations'!A1614:M3949,9,FALSE)</f>
        <v>1</v>
      </c>
      <c r="I1615" t="str">
        <f>VLOOKUP(A1615,'Medical Examinations'!A1614:N3949,10,FALSE)</f>
        <v>No</v>
      </c>
      <c r="J1615" t="str">
        <f>VLOOKUP(A1615,'Medical Examinations'!A1614:O3949,3,FALSE)</f>
        <v>Normal Weight</v>
      </c>
      <c r="K1615" t="str">
        <f>VLOOKUP(A1615,'Medical Examinations'!A1614:P3949,5,FALSE)</f>
        <v>Normal</v>
      </c>
      <c r="L1615" t="str">
        <f>VLOOKUP(A1615,Table1[#All],5,FALSE)</f>
        <v>06-Oct-1984</v>
      </c>
      <c r="M1615" s="16">
        <f>VLOOKUP(A1615,Table1[#All],8,FALSE)</f>
        <v>6170.96</v>
      </c>
      <c r="N1615" t="str">
        <f>VLOOKUP(A1615,Table1[#All],9,FALSE)</f>
        <v>tier - 2</v>
      </c>
      <c r="O1615" t="str">
        <f>VLOOKUP(A1615,Table1[#All],10,FALSE)</f>
        <v>tier - 1</v>
      </c>
      <c r="P1615" t="str">
        <f>VLOOKUP(A1615,Table1[#All],12,FALSE)</f>
        <v>R1013</v>
      </c>
      <c r="Q1615">
        <f>VLOOKUP(A1615,Table1[#All],6,FALSE)</f>
        <v>38</v>
      </c>
    </row>
    <row r="1616" spans="1:17" x14ac:dyDescent="0.3">
      <c r="A1616" s="10" t="s">
        <v>755</v>
      </c>
      <c r="B1616" t="str">
        <f>VLOOKUP(A1616,'Customer Names'!A1615:E3950,5,FALSE)</f>
        <v>Schiemann</v>
      </c>
      <c r="C1616">
        <f>VLOOKUP(A1616,'Medical Examinations'!A1615:J3950,2,FALSE)</f>
        <v>22.56</v>
      </c>
      <c r="D1616">
        <f>VLOOKUP(A1616,'Medical Examinations'!A1615:J3950,4,FALSE)</f>
        <v>4.34</v>
      </c>
      <c r="E1616" t="str">
        <f>VLOOKUP(A1616,'Medical Examinations'!A1615:J3950,6,FALSE)</f>
        <v>Yes</v>
      </c>
      <c r="F1616" t="str">
        <f>VLOOKUP(A1616,'Medical Examinations'!A1615:K3950,7,FALSE)</f>
        <v>No</v>
      </c>
      <c r="G1616" t="str">
        <f>VLOOKUP(A1616,'Medical Examinations'!A1615:L3950,8,FALSE)</f>
        <v>No</v>
      </c>
      <c r="H1616">
        <f>VLOOKUP(A1616,'Medical Examinations'!A1615:M3950,9,FALSE)</f>
        <v>0</v>
      </c>
      <c r="I1616" t="str">
        <f>VLOOKUP(A1616,'Medical Examinations'!A1615:N3950,10,FALSE)</f>
        <v>No</v>
      </c>
      <c r="J1616" t="str">
        <f>VLOOKUP(A1616,'Medical Examinations'!A1615:O3950,3,FALSE)</f>
        <v>Normal Weight</v>
      </c>
      <c r="K1616" t="str">
        <f>VLOOKUP(A1616,'Medical Examinations'!A1615:P3950,5,FALSE)</f>
        <v>Normal</v>
      </c>
      <c r="L1616" t="str">
        <f>VLOOKUP(A1616,Table1[#All],5,FALSE)</f>
        <v>15-Oct-1985</v>
      </c>
      <c r="M1616" s="16">
        <f>VLOOKUP(A1616,Table1[#All],8,FALSE)</f>
        <v>6159.57</v>
      </c>
      <c r="N1616" t="str">
        <f>VLOOKUP(A1616,Table1[#All],9,FALSE)</f>
        <v>tier - 2</v>
      </c>
      <c r="O1616" t="str">
        <f>VLOOKUP(A1616,Table1[#All],10,FALSE)</f>
        <v>tier - 1</v>
      </c>
      <c r="P1616" t="str">
        <f>VLOOKUP(A1616,Table1[#All],12,FALSE)</f>
        <v>R1012</v>
      </c>
      <c r="Q1616">
        <f>VLOOKUP(A1616,Table1[#All],6,FALSE)</f>
        <v>37</v>
      </c>
    </row>
    <row r="1617" spans="1:17" x14ac:dyDescent="0.3">
      <c r="A1617" s="10" t="s">
        <v>754</v>
      </c>
      <c r="B1617" t="str">
        <f>VLOOKUP(A1617,'Customer Names'!A1616:E3951,5,FALSE)</f>
        <v>Cress</v>
      </c>
      <c r="C1617">
        <f>VLOOKUP(A1617,'Medical Examinations'!A1616:J3951,2,FALSE)</f>
        <v>19.28</v>
      </c>
      <c r="D1617">
        <f>VLOOKUP(A1617,'Medical Examinations'!A1616:J3951,4,FALSE)</f>
        <v>11.85</v>
      </c>
      <c r="E1617" t="str">
        <f>VLOOKUP(A1617,'Medical Examinations'!A1616:J3951,6,FALSE)</f>
        <v>No</v>
      </c>
      <c r="F1617" t="str">
        <f>VLOOKUP(A1617,'Medical Examinations'!A1616:K3951,7,FALSE)</f>
        <v>No</v>
      </c>
      <c r="G1617" t="str">
        <f>VLOOKUP(A1617,'Medical Examinations'!A1616:L3951,8,FALSE)</f>
        <v>No</v>
      </c>
      <c r="H1617">
        <f>VLOOKUP(A1617,'Medical Examinations'!A1616:M3951,9,FALSE)</f>
        <v>2</v>
      </c>
      <c r="I1617" t="str">
        <f>VLOOKUP(A1617,'Medical Examinations'!A1616:N3951,10,FALSE)</f>
        <v>No</v>
      </c>
      <c r="J1617" t="str">
        <f>VLOOKUP(A1617,'Medical Examinations'!A1616:O3951,3,FALSE)</f>
        <v>Normal Weight</v>
      </c>
      <c r="K1617" t="str">
        <f>VLOOKUP(A1617,'Medical Examinations'!A1616:P3951,5,FALSE)</f>
        <v>Diabetes</v>
      </c>
      <c r="L1617" t="str">
        <f>VLOOKUP(A1617,Table1[#All],5,FALSE)</f>
        <v>06-Nov-1973</v>
      </c>
      <c r="M1617" s="16">
        <f>VLOOKUP(A1617,Table1[#All],8,FALSE)</f>
        <v>6152.05</v>
      </c>
      <c r="N1617" t="str">
        <f>VLOOKUP(A1617,Table1[#All],9,FALSE)</f>
        <v>tier - 2</v>
      </c>
      <c r="O1617" t="str">
        <f>VLOOKUP(A1617,Table1[#All],10,FALSE)</f>
        <v>tier - 3</v>
      </c>
      <c r="P1617" t="str">
        <f>VLOOKUP(A1617,Table1[#All],12,FALSE)</f>
        <v>R1013</v>
      </c>
      <c r="Q1617">
        <f>VLOOKUP(A1617,Table1[#All],6,FALSE)</f>
        <v>49</v>
      </c>
    </row>
    <row r="1618" spans="1:17" x14ac:dyDescent="0.3">
      <c r="A1618" s="10" t="s">
        <v>753</v>
      </c>
      <c r="B1618" t="str">
        <f>VLOOKUP(A1618,'Customer Names'!A1617:E3952,5,FALSE)</f>
        <v>Mawson</v>
      </c>
      <c r="C1618">
        <f>VLOOKUP(A1618,'Medical Examinations'!A1617:J3952,2,FALSE)</f>
        <v>15.37</v>
      </c>
      <c r="D1618">
        <f>VLOOKUP(A1618,'Medical Examinations'!A1617:J3952,4,FALSE)</f>
        <v>9.61</v>
      </c>
      <c r="E1618" t="str">
        <f>VLOOKUP(A1618,'Medical Examinations'!A1617:J3952,6,FALSE)</f>
        <v>Yes</v>
      </c>
      <c r="F1618" t="str">
        <f>VLOOKUP(A1618,'Medical Examinations'!A1617:K3952,7,FALSE)</f>
        <v>No</v>
      </c>
      <c r="G1618" t="str">
        <f>VLOOKUP(A1618,'Medical Examinations'!A1617:L3952,8,FALSE)</f>
        <v>No</v>
      </c>
      <c r="H1618">
        <f>VLOOKUP(A1618,'Medical Examinations'!A1617:M3952,9,FALSE)</f>
        <v>2</v>
      </c>
      <c r="I1618" t="str">
        <f>VLOOKUP(A1618,'Medical Examinations'!A1617:N3952,10,FALSE)</f>
        <v>No</v>
      </c>
      <c r="J1618" t="str">
        <f>VLOOKUP(A1618,'Medical Examinations'!A1617:O3952,3,FALSE)</f>
        <v>Under Weight</v>
      </c>
      <c r="K1618" t="str">
        <f>VLOOKUP(A1618,'Medical Examinations'!A1617:P3952,5,FALSE)</f>
        <v>Diabetes</v>
      </c>
      <c r="L1618" t="str">
        <f>VLOOKUP(A1618,Table1[#All],5,FALSE)</f>
        <v>14-Oct-1970</v>
      </c>
      <c r="M1618" s="16">
        <f>VLOOKUP(A1618,Table1[#All],8,FALSE)</f>
        <v>6147.12</v>
      </c>
      <c r="N1618" t="str">
        <f>VLOOKUP(A1618,Table1[#All],9,FALSE)</f>
        <v>tier - 2</v>
      </c>
      <c r="O1618" t="str">
        <f>VLOOKUP(A1618,Table1[#All],10,FALSE)</f>
        <v>tier - 3</v>
      </c>
      <c r="P1618" t="str">
        <f>VLOOKUP(A1618,Table1[#All],12,FALSE)</f>
        <v>R1012</v>
      </c>
      <c r="Q1618">
        <f>VLOOKUP(A1618,Table1[#All],6,FALSE)</f>
        <v>52</v>
      </c>
    </row>
    <row r="1619" spans="1:17" x14ac:dyDescent="0.3">
      <c r="A1619" s="10" t="s">
        <v>752</v>
      </c>
      <c r="B1619" t="str">
        <f>VLOOKUP(A1619,'Customer Names'!A1618:E3953,5,FALSE)</f>
        <v>Wigginton</v>
      </c>
      <c r="C1619">
        <f>VLOOKUP(A1619,'Medical Examinations'!A1618:J3953,2,FALSE)</f>
        <v>18.71</v>
      </c>
      <c r="D1619">
        <f>VLOOKUP(A1619,'Medical Examinations'!A1618:J3953,4,FALSE)</f>
        <v>5.29</v>
      </c>
      <c r="E1619" t="str">
        <f>VLOOKUP(A1619,'Medical Examinations'!A1618:J3953,6,FALSE)</f>
        <v>Yes</v>
      </c>
      <c r="F1619" t="str">
        <f>VLOOKUP(A1619,'Medical Examinations'!A1618:K3953,7,FALSE)</f>
        <v>No</v>
      </c>
      <c r="G1619" t="str">
        <f>VLOOKUP(A1619,'Medical Examinations'!A1618:L3953,8,FALSE)</f>
        <v>No</v>
      </c>
      <c r="H1619">
        <f>VLOOKUP(A1619,'Medical Examinations'!A1618:M3953,9,FALSE)</f>
        <v>0</v>
      </c>
      <c r="I1619" t="str">
        <f>VLOOKUP(A1619,'Medical Examinations'!A1618:N3953,10,FALSE)</f>
        <v>No</v>
      </c>
      <c r="J1619" t="str">
        <f>VLOOKUP(A1619,'Medical Examinations'!A1618:O3953,3,FALSE)</f>
        <v>Normal Weight</v>
      </c>
      <c r="K1619" t="str">
        <f>VLOOKUP(A1619,'Medical Examinations'!A1618:P3953,5,FALSE)</f>
        <v>Normal</v>
      </c>
      <c r="L1619" t="str">
        <f>VLOOKUP(A1619,Table1[#All],5,FALSE)</f>
        <v>12-Dec-1976</v>
      </c>
      <c r="M1619" s="16">
        <f>VLOOKUP(A1619,Table1[#All],8,FALSE)</f>
        <v>6139.14</v>
      </c>
      <c r="N1619" t="str">
        <f>VLOOKUP(A1619,Table1[#All],9,FALSE)</f>
        <v>tier - 2</v>
      </c>
      <c r="O1619" t="str">
        <f>VLOOKUP(A1619,Table1[#All],10,FALSE)</f>
        <v>tier - 3</v>
      </c>
      <c r="P1619" t="str">
        <f>VLOOKUP(A1619,Table1[#All],12,FALSE)</f>
        <v>R1013</v>
      </c>
      <c r="Q1619">
        <f>VLOOKUP(A1619,Table1[#All],6,FALSE)</f>
        <v>46</v>
      </c>
    </row>
    <row r="1620" spans="1:17" x14ac:dyDescent="0.3">
      <c r="A1620" s="10" t="s">
        <v>751</v>
      </c>
      <c r="B1620" t="str">
        <f>VLOOKUP(A1620,'Customer Names'!A1619:E3954,5,FALSE)</f>
        <v>Wang</v>
      </c>
      <c r="C1620">
        <f>VLOOKUP(A1620,'Medical Examinations'!A1619:J3954,2,FALSE)</f>
        <v>20.61</v>
      </c>
      <c r="D1620">
        <f>VLOOKUP(A1620,'Medical Examinations'!A1619:J3954,4,FALSE)</f>
        <v>6.89</v>
      </c>
      <c r="E1620" t="str">
        <f>VLOOKUP(A1620,'Medical Examinations'!A1619:J3954,6,FALSE)</f>
        <v>No</v>
      </c>
      <c r="F1620" t="str">
        <f>VLOOKUP(A1620,'Medical Examinations'!A1619:K3954,7,FALSE)</f>
        <v>No</v>
      </c>
      <c r="G1620" t="str">
        <f>VLOOKUP(A1620,'Medical Examinations'!A1619:L3954,8,FALSE)</f>
        <v>No</v>
      </c>
      <c r="H1620">
        <f>VLOOKUP(A1620,'Medical Examinations'!A1619:M3954,9,FALSE)</f>
        <v>0</v>
      </c>
      <c r="I1620" t="str">
        <f>VLOOKUP(A1620,'Medical Examinations'!A1619:N3954,10,FALSE)</f>
        <v>No</v>
      </c>
      <c r="J1620" t="str">
        <f>VLOOKUP(A1620,'Medical Examinations'!A1619:O3954,3,FALSE)</f>
        <v>Normal Weight</v>
      </c>
      <c r="K1620" t="str">
        <f>VLOOKUP(A1620,'Medical Examinations'!A1619:P3954,5,FALSE)</f>
        <v>Diabetes</v>
      </c>
      <c r="L1620" t="str">
        <f>VLOOKUP(A1620,Table1[#All],5,FALSE)</f>
        <v>05-Sep-1978</v>
      </c>
      <c r="M1620" s="16">
        <f>VLOOKUP(A1620,Table1[#All],8,FALSE)</f>
        <v>6138.58</v>
      </c>
      <c r="N1620" t="str">
        <f>VLOOKUP(A1620,Table1[#All],9,FALSE)</f>
        <v>tier - 2</v>
      </c>
      <c r="O1620" t="str">
        <f>VLOOKUP(A1620,Table1[#All],10,FALSE)</f>
        <v>tier - 1</v>
      </c>
      <c r="P1620" t="str">
        <f>VLOOKUP(A1620,Table1[#All],12,FALSE)</f>
        <v>R1013</v>
      </c>
      <c r="Q1620">
        <f>VLOOKUP(A1620,Table1[#All],6,FALSE)</f>
        <v>44</v>
      </c>
    </row>
    <row r="1621" spans="1:17" x14ac:dyDescent="0.3">
      <c r="A1621" s="10" t="s">
        <v>750</v>
      </c>
      <c r="B1621" t="str">
        <f>VLOOKUP(A1621,'Customer Names'!A1620:E3955,5,FALSE)</f>
        <v>Schroeder</v>
      </c>
      <c r="C1621">
        <f>VLOOKUP(A1621,'Medical Examinations'!A1620:J3955,2,FALSE)</f>
        <v>15.99</v>
      </c>
      <c r="D1621">
        <f>VLOOKUP(A1621,'Medical Examinations'!A1620:J3955,4,FALSE)</f>
        <v>4.57</v>
      </c>
      <c r="E1621" t="str">
        <f>VLOOKUP(A1621,'Medical Examinations'!A1620:J3955,6,FALSE)</f>
        <v>Yes</v>
      </c>
      <c r="F1621" t="str">
        <f>VLOOKUP(A1621,'Medical Examinations'!A1620:K3955,7,FALSE)</f>
        <v>No</v>
      </c>
      <c r="G1621" t="str">
        <f>VLOOKUP(A1621,'Medical Examinations'!A1620:L3955,8,FALSE)</f>
        <v>Yes</v>
      </c>
      <c r="H1621">
        <f>VLOOKUP(A1621,'Medical Examinations'!A1620:M3955,9,FALSE)</f>
        <v>1</v>
      </c>
      <c r="I1621" t="str">
        <f>VLOOKUP(A1621,'Medical Examinations'!A1620:N3955,10,FALSE)</f>
        <v>No</v>
      </c>
      <c r="J1621" t="str">
        <f>VLOOKUP(A1621,'Medical Examinations'!A1620:O3955,3,FALSE)</f>
        <v>Under Weight</v>
      </c>
      <c r="K1621" t="str">
        <f>VLOOKUP(A1621,'Medical Examinations'!A1620:P3955,5,FALSE)</f>
        <v>Normal</v>
      </c>
      <c r="L1621" t="str">
        <f>VLOOKUP(A1621,Table1[#All],5,FALSE)</f>
        <v>09-Nov-1969</v>
      </c>
      <c r="M1621" s="16">
        <f>VLOOKUP(A1621,Table1[#All],8,FALSE)</f>
        <v>6138.5</v>
      </c>
      <c r="N1621" t="str">
        <f>VLOOKUP(A1621,Table1[#All],9,FALSE)</f>
        <v>tier - 2</v>
      </c>
      <c r="O1621" t="str">
        <f>VLOOKUP(A1621,Table1[#All],10,FALSE)</f>
        <v>tier - 2</v>
      </c>
      <c r="P1621" t="str">
        <f>VLOOKUP(A1621,Table1[#All],12,FALSE)</f>
        <v>R1011</v>
      </c>
      <c r="Q1621">
        <f>VLOOKUP(A1621,Table1[#All],6,FALSE)</f>
        <v>53</v>
      </c>
    </row>
    <row r="1622" spans="1:17" x14ac:dyDescent="0.3">
      <c r="A1622" s="10" t="s">
        <v>749</v>
      </c>
      <c r="B1622" t="str">
        <f>VLOOKUP(A1622,'Customer Names'!A1621:E3956,5,FALSE)</f>
        <v>Leonard</v>
      </c>
      <c r="C1622">
        <f>VLOOKUP(A1622,'Medical Examinations'!A1621:J3956,2,FALSE)</f>
        <v>33.155000000000001</v>
      </c>
      <c r="D1622">
        <f>VLOOKUP(A1622,'Medical Examinations'!A1621:J3956,4,FALSE)</f>
        <v>4.32</v>
      </c>
      <c r="E1622" t="str">
        <f>VLOOKUP(A1622,'Medical Examinations'!A1621:J3956,6,FALSE)</f>
        <v>No</v>
      </c>
      <c r="F1622" t="str">
        <f>VLOOKUP(A1622,'Medical Examinations'!A1621:K3956,7,FALSE)</f>
        <v>No</v>
      </c>
      <c r="G1622" t="str">
        <f>VLOOKUP(A1622,'Medical Examinations'!A1621:L3956,8,FALSE)</f>
        <v>No</v>
      </c>
      <c r="H1622">
        <f>VLOOKUP(A1622,'Medical Examinations'!A1621:M3956,9,FALSE)</f>
        <v>0</v>
      </c>
      <c r="I1622" t="str">
        <f>VLOOKUP(A1622,'Medical Examinations'!A1621:N3956,10,FALSE)</f>
        <v>No</v>
      </c>
      <c r="J1622" t="str">
        <f>VLOOKUP(A1622,'Medical Examinations'!A1621:O3956,3,FALSE)</f>
        <v>Obesity</v>
      </c>
      <c r="K1622" t="str">
        <f>VLOOKUP(A1622,'Medical Examinations'!A1621:P3956,5,FALSE)</f>
        <v>Normal</v>
      </c>
      <c r="L1622" t="str">
        <f>VLOOKUP(A1622,Table1[#All],5,FALSE)</f>
        <v>18-Aug-1990</v>
      </c>
      <c r="M1622" s="16">
        <f>VLOOKUP(A1622,Table1[#All],8,FALSE)</f>
        <v>6128.8</v>
      </c>
      <c r="N1622" t="str">
        <f>VLOOKUP(A1622,Table1[#All],9,FALSE)</f>
        <v>tier - 2</v>
      </c>
      <c r="O1622" t="str">
        <f>VLOOKUP(A1622,Table1[#All],10,FALSE)</f>
        <v>tier - 3</v>
      </c>
      <c r="P1622" t="str">
        <f>VLOOKUP(A1622,Table1[#All],12,FALSE)</f>
        <v>R1012</v>
      </c>
      <c r="Q1622">
        <f>VLOOKUP(A1622,Table1[#All],6,FALSE)</f>
        <v>32</v>
      </c>
    </row>
    <row r="1623" spans="1:17" x14ac:dyDescent="0.3">
      <c r="A1623" s="10" t="s">
        <v>748</v>
      </c>
      <c r="B1623" t="str">
        <f>VLOOKUP(A1623,'Customer Names'!A1622:E3957,5,FALSE)</f>
        <v>Tissue</v>
      </c>
      <c r="C1623">
        <f>VLOOKUP(A1623,'Medical Examinations'!A1622:J3957,2,FALSE)</f>
        <v>26.22</v>
      </c>
      <c r="D1623">
        <f>VLOOKUP(A1623,'Medical Examinations'!A1622:J3957,4,FALSE)</f>
        <v>5.57</v>
      </c>
      <c r="E1623" t="str">
        <f>VLOOKUP(A1623,'Medical Examinations'!A1622:J3957,6,FALSE)</f>
        <v>Yes</v>
      </c>
      <c r="F1623" t="str">
        <f>VLOOKUP(A1623,'Medical Examinations'!A1622:K3957,7,FALSE)</f>
        <v>No</v>
      </c>
      <c r="G1623" t="str">
        <f>VLOOKUP(A1623,'Medical Examinations'!A1622:L3957,8,FALSE)</f>
        <v>Yes</v>
      </c>
      <c r="H1623">
        <f>VLOOKUP(A1623,'Medical Examinations'!A1622:M3957,9,FALSE)</f>
        <v>1</v>
      </c>
      <c r="I1623" t="str">
        <f>VLOOKUP(A1623,'Medical Examinations'!A1622:N3957,10,FALSE)</f>
        <v>No</v>
      </c>
      <c r="J1623" t="str">
        <f>VLOOKUP(A1623,'Medical Examinations'!A1622:O3957,3,FALSE)</f>
        <v>Over Weight</v>
      </c>
      <c r="K1623" t="str">
        <f>VLOOKUP(A1623,'Medical Examinations'!A1622:P3957,5,FALSE)</f>
        <v>Normal</v>
      </c>
      <c r="L1623" t="str">
        <f>VLOOKUP(A1623,Table1[#All],5,FALSE)</f>
        <v>16-Nov-1983</v>
      </c>
      <c r="M1623" s="16">
        <f>VLOOKUP(A1623,Table1[#All],8,FALSE)</f>
        <v>6123.57</v>
      </c>
      <c r="N1623" t="str">
        <f>VLOOKUP(A1623,Table1[#All],9,FALSE)</f>
        <v>tier - 3</v>
      </c>
      <c r="O1623" t="str">
        <f>VLOOKUP(A1623,Table1[#All],10,FALSE)</f>
        <v>tier - 2</v>
      </c>
      <c r="P1623" t="str">
        <f>VLOOKUP(A1623,Table1[#All],12,FALSE)</f>
        <v>R1012</v>
      </c>
      <c r="Q1623">
        <f>VLOOKUP(A1623,Table1[#All],6,FALSE)</f>
        <v>39</v>
      </c>
    </row>
    <row r="1624" spans="1:17" x14ac:dyDescent="0.3">
      <c r="A1624" s="10" t="s">
        <v>747</v>
      </c>
      <c r="B1624" t="str">
        <f>VLOOKUP(A1624,'Customer Names'!A1623:E3958,5,FALSE)</f>
        <v>Wood</v>
      </c>
      <c r="C1624">
        <f>VLOOKUP(A1624,'Medical Examinations'!A1623:J3958,2,FALSE)</f>
        <v>21.85</v>
      </c>
      <c r="D1624">
        <f>VLOOKUP(A1624,'Medical Examinations'!A1623:J3958,4,FALSE)</f>
        <v>5.26</v>
      </c>
      <c r="E1624" t="str">
        <f>VLOOKUP(A1624,'Medical Examinations'!A1623:J3958,6,FALSE)</f>
        <v>Yes</v>
      </c>
      <c r="F1624" t="str">
        <f>VLOOKUP(A1624,'Medical Examinations'!A1623:K3958,7,FALSE)</f>
        <v>No</v>
      </c>
      <c r="G1624" t="str">
        <f>VLOOKUP(A1624,'Medical Examinations'!A1623:L3958,8,FALSE)</f>
        <v>Yes</v>
      </c>
      <c r="H1624">
        <f>VLOOKUP(A1624,'Medical Examinations'!A1623:M3958,9,FALSE)</f>
        <v>1</v>
      </c>
      <c r="I1624" t="str">
        <f>VLOOKUP(A1624,'Medical Examinations'!A1623:N3958,10,FALSE)</f>
        <v>No</v>
      </c>
      <c r="J1624" t="str">
        <f>VLOOKUP(A1624,'Medical Examinations'!A1623:O3958,3,FALSE)</f>
        <v>Normal Weight</v>
      </c>
      <c r="K1624" t="str">
        <f>VLOOKUP(A1624,'Medical Examinations'!A1623:P3958,5,FALSE)</f>
        <v>Normal</v>
      </c>
      <c r="L1624" t="str">
        <f>VLOOKUP(A1624,Table1[#All],5,FALSE)</f>
        <v>11-Aug-1983</v>
      </c>
      <c r="M1624" s="16">
        <f>VLOOKUP(A1624,Table1[#All],8,FALSE)</f>
        <v>6117.49</v>
      </c>
      <c r="N1624" t="str">
        <f>VLOOKUP(A1624,Table1[#All],9,FALSE)</f>
        <v>tier - 2</v>
      </c>
      <c r="O1624" t="str">
        <f>VLOOKUP(A1624,Table1[#All],10,FALSE)</f>
        <v>tier - 3</v>
      </c>
      <c r="P1624" t="str">
        <f>VLOOKUP(A1624,Table1[#All],12,FALSE)</f>
        <v>R1012</v>
      </c>
      <c r="Q1624">
        <f>VLOOKUP(A1624,Table1[#All],6,FALSE)</f>
        <v>39</v>
      </c>
    </row>
    <row r="1625" spans="1:17" x14ac:dyDescent="0.3">
      <c r="A1625" s="10" t="s">
        <v>746</v>
      </c>
      <c r="B1625" t="str">
        <f>VLOOKUP(A1625,'Customer Names'!A1624:E3959,5,FALSE)</f>
        <v>Denny</v>
      </c>
      <c r="C1625">
        <f>VLOOKUP(A1625,'Medical Examinations'!A1624:J3959,2,FALSE)</f>
        <v>30.495000000000001</v>
      </c>
      <c r="D1625">
        <f>VLOOKUP(A1625,'Medical Examinations'!A1624:J3959,4,FALSE)</f>
        <v>6.25</v>
      </c>
      <c r="E1625" t="str">
        <f>VLOOKUP(A1625,'Medical Examinations'!A1624:J3959,6,FALSE)</f>
        <v>No</v>
      </c>
      <c r="F1625" t="str">
        <f>VLOOKUP(A1625,'Medical Examinations'!A1624:K3959,7,FALSE)</f>
        <v>No</v>
      </c>
      <c r="G1625" t="str">
        <f>VLOOKUP(A1625,'Medical Examinations'!A1624:L3959,8,FALSE)</f>
        <v>No</v>
      </c>
      <c r="H1625">
        <f>VLOOKUP(A1625,'Medical Examinations'!A1624:M3959,9,FALSE)</f>
        <v>0</v>
      </c>
      <c r="I1625" t="str">
        <f>VLOOKUP(A1625,'Medical Examinations'!A1624:N3959,10,FALSE)</f>
        <v>No</v>
      </c>
      <c r="J1625" t="str">
        <f>VLOOKUP(A1625,'Medical Examinations'!A1624:O3959,3,FALSE)</f>
        <v>Obesity</v>
      </c>
      <c r="K1625" t="str">
        <f>VLOOKUP(A1625,'Medical Examinations'!A1624:P3959,5,FALSE)</f>
        <v>Prediabetes</v>
      </c>
      <c r="L1625" t="str">
        <f>VLOOKUP(A1625,Table1[#All],5,FALSE)</f>
        <v>25-Jul-1991</v>
      </c>
      <c r="M1625" s="16">
        <f>VLOOKUP(A1625,Table1[#All],8,FALSE)</f>
        <v>6113.23</v>
      </c>
      <c r="N1625" t="str">
        <f>VLOOKUP(A1625,Table1[#All],9,FALSE)</f>
        <v>tier - 2</v>
      </c>
      <c r="O1625" t="str">
        <f>VLOOKUP(A1625,Table1[#All],10,FALSE)</f>
        <v>tier - 2</v>
      </c>
      <c r="P1625" t="str">
        <f>VLOOKUP(A1625,Table1[#All],12,FALSE)</f>
        <v>R1024</v>
      </c>
      <c r="Q1625">
        <f>VLOOKUP(A1625,Table1[#All],6,FALSE)</f>
        <v>31</v>
      </c>
    </row>
    <row r="1626" spans="1:17" x14ac:dyDescent="0.3">
      <c r="A1626" s="10" t="s">
        <v>745</v>
      </c>
      <c r="B1626" t="str">
        <f>VLOOKUP(A1626,'Customer Names'!A1625:E3960,5,FALSE)</f>
        <v>Testa</v>
      </c>
      <c r="C1626">
        <f>VLOOKUP(A1626,'Medical Examinations'!A1625:J3960,2,FALSE)</f>
        <v>34.104999999999997</v>
      </c>
      <c r="D1626">
        <f>VLOOKUP(A1626,'Medical Examinations'!A1625:J3960,4,FALSE)</f>
        <v>5.67</v>
      </c>
      <c r="E1626" t="str">
        <f>VLOOKUP(A1626,'Medical Examinations'!A1625:J3960,6,FALSE)</f>
        <v>Yes</v>
      </c>
      <c r="F1626" t="str">
        <f>VLOOKUP(A1626,'Medical Examinations'!A1625:K3960,7,FALSE)</f>
        <v>No</v>
      </c>
      <c r="G1626" t="str">
        <f>VLOOKUP(A1626,'Medical Examinations'!A1625:L3960,8,FALSE)</f>
        <v>No</v>
      </c>
      <c r="H1626">
        <f>VLOOKUP(A1626,'Medical Examinations'!A1625:M3960,9,FALSE)</f>
        <v>0</v>
      </c>
      <c r="I1626" t="str">
        <f>VLOOKUP(A1626,'Medical Examinations'!A1625:N3960,10,FALSE)</f>
        <v>No</v>
      </c>
      <c r="J1626" t="str">
        <f>VLOOKUP(A1626,'Medical Examinations'!A1625:O3960,3,FALSE)</f>
        <v>Obesity</v>
      </c>
      <c r="K1626" t="str">
        <f>VLOOKUP(A1626,'Medical Examinations'!A1625:P3960,5,FALSE)</f>
        <v>Normal</v>
      </c>
      <c r="L1626" t="str">
        <f>VLOOKUP(A1626,Table1[#All],5,FALSE)</f>
        <v>21-Jul-1985</v>
      </c>
      <c r="M1626" s="16">
        <f>VLOOKUP(A1626,Table1[#All],8,FALSE)</f>
        <v>6112.35</v>
      </c>
      <c r="N1626" t="str">
        <f>VLOOKUP(A1626,Table1[#All],9,FALSE)</f>
        <v>tier - 2</v>
      </c>
      <c r="O1626" t="str">
        <f>VLOOKUP(A1626,Table1[#All],10,FALSE)</f>
        <v>tier - 1</v>
      </c>
      <c r="P1626" t="str">
        <f>VLOOKUP(A1626,Table1[#All],12,FALSE)</f>
        <v>R1012</v>
      </c>
      <c r="Q1626">
        <f>VLOOKUP(A1626,Table1[#All],6,FALSE)</f>
        <v>37</v>
      </c>
    </row>
    <row r="1627" spans="1:17" x14ac:dyDescent="0.3">
      <c r="A1627" s="10" t="s">
        <v>744</v>
      </c>
      <c r="B1627" t="str">
        <f>VLOOKUP(A1627,'Customer Names'!A1626:E3961,5,FALSE)</f>
        <v>Mooney</v>
      </c>
      <c r="C1627">
        <f>VLOOKUP(A1627,'Medical Examinations'!A1626:J3961,2,FALSE)</f>
        <v>32.770000000000003</v>
      </c>
      <c r="D1627">
        <f>VLOOKUP(A1627,'Medical Examinations'!A1626:J3961,4,FALSE)</f>
        <v>4.42</v>
      </c>
      <c r="E1627" t="str">
        <f>VLOOKUP(A1627,'Medical Examinations'!A1626:J3961,6,FALSE)</f>
        <v>Yes</v>
      </c>
      <c r="F1627" t="str">
        <f>VLOOKUP(A1627,'Medical Examinations'!A1626:K3961,7,FALSE)</f>
        <v>No</v>
      </c>
      <c r="G1627" t="str">
        <f>VLOOKUP(A1627,'Medical Examinations'!A1626:L3961,8,FALSE)</f>
        <v>No</v>
      </c>
      <c r="H1627">
        <f>VLOOKUP(A1627,'Medical Examinations'!A1626:M3961,9,FALSE)</f>
        <v>1</v>
      </c>
      <c r="I1627" t="str">
        <f>VLOOKUP(A1627,'Medical Examinations'!A1626:N3961,10,FALSE)</f>
        <v>No</v>
      </c>
      <c r="J1627" t="str">
        <f>VLOOKUP(A1627,'Medical Examinations'!A1626:O3961,3,FALSE)</f>
        <v>Obesity</v>
      </c>
      <c r="K1627" t="str">
        <f>VLOOKUP(A1627,'Medical Examinations'!A1626:P3961,5,FALSE)</f>
        <v>Normal</v>
      </c>
      <c r="L1627" t="str">
        <f>VLOOKUP(A1627,Table1[#All],5,FALSE)</f>
        <v>09-Sep-1995</v>
      </c>
      <c r="M1627" s="16">
        <f>VLOOKUP(A1627,Table1[#All],8,FALSE)</f>
        <v>6111.95</v>
      </c>
      <c r="N1627" t="str">
        <f>VLOOKUP(A1627,Table1[#All],9,FALSE)</f>
        <v>tier - 2</v>
      </c>
      <c r="O1627" t="str">
        <f>VLOOKUP(A1627,Table1[#All],10,FALSE)</f>
        <v>tier - 3</v>
      </c>
      <c r="P1627" t="str">
        <f>VLOOKUP(A1627,Table1[#All],12,FALSE)</f>
        <v>R1026</v>
      </c>
      <c r="Q1627">
        <f>VLOOKUP(A1627,Table1[#All],6,FALSE)</f>
        <v>27</v>
      </c>
    </row>
    <row r="1628" spans="1:17" x14ac:dyDescent="0.3">
      <c r="A1628" s="10" t="s">
        <v>743</v>
      </c>
      <c r="B1628" t="str">
        <f>VLOOKUP(A1628,'Customer Names'!A1627:E3962,5,FALSE)</f>
        <v>Buchholtz</v>
      </c>
      <c r="C1628">
        <f>VLOOKUP(A1628,'Medical Examinations'!A1627:J3962,2,FALSE)</f>
        <v>16.850000000000001</v>
      </c>
      <c r="D1628">
        <f>VLOOKUP(A1628,'Medical Examinations'!A1627:J3962,4,FALSE)</f>
        <v>11.75</v>
      </c>
      <c r="E1628" t="str">
        <f>VLOOKUP(A1628,'Medical Examinations'!A1627:J3962,6,FALSE)</f>
        <v>Yes</v>
      </c>
      <c r="F1628" t="str">
        <f>VLOOKUP(A1628,'Medical Examinations'!A1627:K3962,7,FALSE)</f>
        <v>No</v>
      </c>
      <c r="G1628" t="str">
        <f>VLOOKUP(A1628,'Medical Examinations'!A1627:L3962,8,FALSE)</f>
        <v>No</v>
      </c>
      <c r="H1628">
        <f>VLOOKUP(A1628,'Medical Examinations'!A1627:M3962,9,FALSE)</f>
        <v>2</v>
      </c>
      <c r="I1628" t="str">
        <f>VLOOKUP(A1628,'Medical Examinations'!A1627:N3962,10,FALSE)</f>
        <v>No</v>
      </c>
      <c r="J1628" t="str">
        <f>VLOOKUP(A1628,'Medical Examinations'!A1627:O3962,3,FALSE)</f>
        <v>Under Weight</v>
      </c>
      <c r="K1628" t="str">
        <f>VLOOKUP(A1628,'Medical Examinations'!A1627:P3962,5,FALSE)</f>
        <v>Diabetes</v>
      </c>
      <c r="L1628" t="str">
        <f>VLOOKUP(A1628,Table1[#All],5,FALSE)</f>
        <v>09-Jun-1970</v>
      </c>
      <c r="M1628" s="16">
        <f>VLOOKUP(A1628,Table1[#All],8,FALSE)</f>
        <v>6098.38</v>
      </c>
      <c r="N1628" t="str">
        <f>VLOOKUP(A1628,Table1[#All],9,FALSE)</f>
        <v>tier - 2</v>
      </c>
      <c r="O1628" t="str">
        <f>VLOOKUP(A1628,Table1[#All],10,FALSE)</f>
        <v>tier - 2</v>
      </c>
      <c r="P1628" t="str">
        <f>VLOOKUP(A1628,Table1[#All],12,FALSE)</f>
        <v>R1013</v>
      </c>
      <c r="Q1628">
        <f>VLOOKUP(A1628,Table1[#All],6,FALSE)</f>
        <v>52</v>
      </c>
    </row>
    <row r="1629" spans="1:17" x14ac:dyDescent="0.3">
      <c r="A1629" s="10" t="s">
        <v>742</v>
      </c>
      <c r="B1629" t="str">
        <f>VLOOKUP(A1629,'Customer Names'!A1628:E3963,5,FALSE)</f>
        <v>Hoyt</v>
      </c>
      <c r="C1629">
        <f>VLOOKUP(A1629,'Medical Examinations'!A1628:J3963,2,FALSE)</f>
        <v>34.700000000000003</v>
      </c>
      <c r="D1629">
        <f>VLOOKUP(A1629,'Medical Examinations'!A1628:J3963,4,FALSE)</f>
        <v>6.06</v>
      </c>
      <c r="E1629" t="str">
        <f>VLOOKUP(A1629,'Medical Examinations'!A1628:J3963,6,FALSE)</f>
        <v>No</v>
      </c>
      <c r="F1629" t="str">
        <f>VLOOKUP(A1629,'Medical Examinations'!A1628:K3963,7,FALSE)</f>
        <v>No</v>
      </c>
      <c r="G1629" t="str">
        <f>VLOOKUP(A1629,'Medical Examinations'!A1628:L3963,8,FALSE)</f>
        <v>No</v>
      </c>
      <c r="H1629">
        <f>VLOOKUP(A1629,'Medical Examinations'!A1628:M3963,9,FALSE)</f>
        <v>1</v>
      </c>
      <c r="I1629" t="str">
        <f>VLOOKUP(A1629,'Medical Examinations'!A1628:N3963,10,FALSE)</f>
        <v>No</v>
      </c>
      <c r="J1629" t="str">
        <f>VLOOKUP(A1629,'Medical Examinations'!A1628:O3963,3,FALSE)</f>
        <v>Obesity</v>
      </c>
      <c r="K1629" t="str">
        <f>VLOOKUP(A1629,'Medical Examinations'!A1628:P3963,5,FALSE)</f>
        <v>Prediabetes</v>
      </c>
      <c r="L1629" t="str">
        <f>VLOOKUP(A1629,Table1[#All],5,FALSE)</f>
        <v>25-Jul-1984</v>
      </c>
      <c r="M1629" s="16">
        <f>VLOOKUP(A1629,Table1[#All],8,FALSE)</f>
        <v>6082.41</v>
      </c>
      <c r="N1629" t="str">
        <f>VLOOKUP(A1629,Table1[#All],9,FALSE)</f>
        <v>tier - 1</v>
      </c>
      <c r="O1629" t="str">
        <f>VLOOKUP(A1629,Table1[#All],10,FALSE)</f>
        <v>tier - 2</v>
      </c>
      <c r="P1629" t="str">
        <f>VLOOKUP(A1629,Table1[#All],12,FALSE)</f>
        <v>R1011</v>
      </c>
      <c r="Q1629">
        <f>VLOOKUP(A1629,Table1[#All],6,FALSE)</f>
        <v>38</v>
      </c>
    </row>
    <row r="1630" spans="1:17" x14ac:dyDescent="0.3">
      <c r="A1630" s="10" t="s">
        <v>741</v>
      </c>
      <c r="B1630" t="str">
        <f>VLOOKUP(A1630,'Customer Names'!A1629:E3964,5,FALSE)</f>
        <v>Cabada</v>
      </c>
      <c r="C1630">
        <f>VLOOKUP(A1630,'Medical Examinations'!A1629:J3964,2,FALSE)</f>
        <v>37.049999999999997</v>
      </c>
      <c r="D1630">
        <f>VLOOKUP(A1630,'Medical Examinations'!A1629:J3964,4,FALSE)</f>
        <v>5.48</v>
      </c>
      <c r="E1630" t="str">
        <f>VLOOKUP(A1630,'Medical Examinations'!A1629:J3964,6,FALSE)</f>
        <v>No</v>
      </c>
      <c r="F1630" t="str">
        <f>VLOOKUP(A1630,'Medical Examinations'!A1629:K3964,7,FALSE)</f>
        <v>No</v>
      </c>
      <c r="G1630" t="str">
        <f>VLOOKUP(A1630,'Medical Examinations'!A1629:L3964,8,FALSE)</f>
        <v>No</v>
      </c>
      <c r="H1630">
        <f>VLOOKUP(A1630,'Medical Examinations'!A1629:M3964,9,FALSE)</f>
        <v>1</v>
      </c>
      <c r="I1630" t="str">
        <f>VLOOKUP(A1630,'Medical Examinations'!A1629:N3964,10,FALSE)</f>
        <v>No</v>
      </c>
      <c r="J1630" t="str">
        <f>VLOOKUP(A1630,'Medical Examinations'!A1629:O3964,3,FALSE)</f>
        <v>Obesity</v>
      </c>
      <c r="K1630" t="str">
        <f>VLOOKUP(A1630,'Medical Examinations'!A1629:P3964,5,FALSE)</f>
        <v>Normal</v>
      </c>
      <c r="L1630" t="str">
        <f>VLOOKUP(A1630,Table1[#All],5,FALSE)</f>
        <v>14-Oct-1984</v>
      </c>
      <c r="M1630" s="16">
        <f>VLOOKUP(A1630,Table1[#All],8,FALSE)</f>
        <v>6079.67</v>
      </c>
      <c r="N1630" t="str">
        <f>VLOOKUP(A1630,Table1[#All],9,FALSE)</f>
        <v>tier - 1</v>
      </c>
      <c r="O1630" t="str">
        <f>VLOOKUP(A1630,Table1[#All],10,FALSE)</f>
        <v>tier - 1</v>
      </c>
      <c r="P1630" t="str">
        <f>VLOOKUP(A1630,Table1[#All],12,FALSE)</f>
        <v>R1014</v>
      </c>
      <c r="Q1630">
        <f>VLOOKUP(A1630,Table1[#All],6,FALSE)</f>
        <v>38</v>
      </c>
    </row>
    <row r="1631" spans="1:17" x14ac:dyDescent="0.3">
      <c r="A1631" s="10" t="s">
        <v>740</v>
      </c>
      <c r="B1631" t="str">
        <f>VLOOKUP(A1631,'Customer Names'!A1630:E3965,5,FALSE)</f>
        <v>Lobaciute</v>
      </c>
      <c r="C1631">
        <f>VLOOKUP(A1631,'Medical Examinations'!A1630:J3965,2,FALSE)</f>
        <v>18.78</v>
      </c>
      <c r="D1631">
        <f>VLOOKUP(A1631,'Medical Examinations'!A1630:J3965,4,FALSE)</f>
        <v>4.45</v>
      </c>
      <c r="E1631" t="str">
        <f>VLOOKUP(A1631,'Medical Examinations'!A1630:J3965,6,FALSE)</f>
        <v>No</v>
      </c>
      <c r="F1631" t="str">
        <f>VLOOKUP(A1631,'Medical Examinations'!A1630:K3965,7,FALSE)</f>
        <v>No</v>
      </c>
      <c r="G1631" t="str">
        <f>VLOOKUP(A1631,'Medical Examinations'!A1630:L3965,8,FALSE)</f>
        <v>Yes</v>
      </c>
      <c r="H1631">
        <f>VLOOKUP(A1631,'Medical Examinations'!A1630:M3965,9,FALSE)</f>
        <v>1</v>
      </c>
      <c r="I1631" t="str">
        <f>VLOOKUP(A1631,'Medical Examinations'!A1630:N3965,10,FALSE)</f>
        <v>No</v>
      </c>
      <c r="J1631" t="str">
        <f>VLOOKUP(A1631,'Medical Examinations'!A1630:O3965,3,FALSE)</f>
        <v>Normal Weight</v>
      </c>
      <c r="K1631" t="str">
        <f>VLOOKUP(A1631,'Medical Examinations'!A1630:P3965,5,FALSE)</f>
        <v>Normal</v>
      </c>
      <c r="L1631" t="str">
        <f>VLOOKUP(A1631,Table1[#All],5,FALSE)</f>
        <v>08-Aug-1979</v>
      </c>
      <c r="M1631" s="16">
        <f>VLOOKUP(A1631,Table1[#All],8,FALSE)</f>
        <v>6074.37</v>
      </c>
      <c r="N1631" t="str">
        <f>VLOOKUP(A1631,Table1[#All],9,FALSE)</f>
        <v>tier - 2</v>
      </c>
      <c r="O1631" t="str">
        <f>VLOOKUP(A1631,Table1[#All],10,FALSE)</f>
        <v>tier - 2</v>
      </c>
      <c r="P1631" t="str">
        <f>VLOOKUP(A1631,Table1[#All],12,FALSE)</f>
        <v>R1012</v>
      </c>
      <c r="Q1631">
        <f>VLOOKUP(A1631,Table1[#All],6,FALSE)</f>
        <v>43</v>
      </c>
    </row>
    <row r="1632" spans="1:17" x14ac:dyDescent="0.3">
      <c r="A1632" s="10" t="s">
        <v>739</v>
      </c>
      <c r="B1632" t="str">
        <f>VLOOKUP(A1632,'Customer Names'!A1631:E3966,5,FALSE)</f>
        <v>Dawes</v>
      </c>
      <c r="C1632">
        <f>VLOOKUP(A1632,'Medical Examinations'!A1631:J3966,2,FALSE)</f>
        <v>28.024999999999999</v>
      </c>
      <c r="D1632">
        <f>VLOOKUP(A1632,'Medical Examinations'!A1631:J3966,4,FALSE)</f>
        <v>5</v>
      </c>
      <c r="E1632" t="str">
        <f>VLOOKUP(A1632,'Medical Examinations'!A1631:J3966,6,FALSE)</f>
        <v>No</v>
      </c>
      <c r="F1632" t="str">
        <f>VLOOKUP(A1632,'Medical Examinations'!A1631:K3966,7,FALSE)</f>
        <v>No</v>
      </c>
      <c r="G1632" t="str">
        <f>VLOOKUP(A1632,'Medical Examinations'!A1631:L3966,8,FALSE)</f>
        <v>No</v>
      </c>
      <c r="H1632">
        <f>VLOOKUP(A1632,'Medical Examinations'!A1631:M3966,9,FALSE)</f>
        <v>1</v>
      </c>
      <c r="I1632" t="str">
        <f>VLOOKUP(A1632,'Medical Examinations'!A1631:N3966,10,FALSE)</f>
        <v>No</v>
      </c>
      <c r="J1632" t="str">
        <f>VLOOKUP(A1632,'Medical Examinations'!A1631:O3966,3,FALSE)</f>
        <v>Over Weight</v>
      </c>
      <c r="K1632" t="str">
        <f>VLOOKUP(A1632,'Medical Examinations'!A1631:P3966,5,FALSE)</f>
        <v>Normal</v>
      </c>
      <c r="L1632" t="str">
        <f>VLOOKUP(A1632,Table1[#All],5,FALSE)</f>
        <v>21-Sep-1984</v>
      </c>
      <c r="M1632" s="16">
        <f>VLOOKUP(A1632,Table1[#All],8,FALSE)</f>
        <v>6067.13</v>
      </c>
      <c r="N1632" t="str">
        <f>VLOOKUP(A1632,Table1[#All],9,FALSE)</f>
        <v>tier - 3</v>
      </c>
      <c r="O1632" t="str">
        <f>VLOOKUP(A1632,Table1[#All],10,FALSE)</f>
        <v>tier - 1</v>
      </c>
      <c r="P1632" t="str">
        <f>VLOOKUP(A1632,Table1[#All],12,FALSE)</f>
        <v>R1016</v>
      </c>
      <c r="Q1632">
        <f>VLOOKUP(A1632,Table1[#All],6,FALSE)</f>
        <v>38</v>
      </c>
    </row>
    <row r="1633" spans="1:17" x14ac:dyDescent="0.3">
      <c r="A1633" s="10" t="s">
        <v>738</v>
      </c>
      <c r="B1633" t="str">
        <f>VLOOKUP(A1633,'Customer Names'!A1632:E3967,5,FALSE)</f>
        <v>Deppen</v>
      </c>
      <c r="C1633">
        <f>VLOOKUP(A1633,'Medical Examinations'!A1632:J3967,2,FALSE)</f>
        <v>35.090000000000003</v>
      </c>
      <c r="D1633">
        <f>VLOOKUP(A1633,'Medical Examinations'!A1632:J3967,4,FALSE)</f>
        <v>5.84</v>
      </c>
      <c r="E1633" t="str">
        <f>VLOOKUP(A1633,'Medical Examinations'!A1632:J3967,6,FALSE)</f>
        <v>No</v>
      </c>
      <c r="F1633" t="str">
        <f>VLOOKUP(A1633,'Medical Examinations'!A1632:K3967,7,FALSE)</f>
        <v>No</v>
      </c>
      <c r="G1633" t="str">
        <f>VLOOKUP(A1633,'Medical Examinations'!A1632:L3967,8,FALSE)</f>
        <v>No</v>
      </c>
      <c r="H1633">
        <f>VLOOKUP(A1633,'Medical Examinations'!A1632:M3967,9,FALSE)</f>
        <v>0</v>
      </c>
      <c r="I1633" t="str">
        <f>VLOOKUP(A1633,'Medical Examinations'!A1632:N3967,10,FALSE)</f>
        <v>No</v>
      </c>
      <c r="J1633" t="str">
        <f>VLOOKUP(A1633,'Medical Examinations'!A1632:O3967,3,FALSE)</f>
        <v>Obesity</v>
      </c>
      <c r="K1633" t="str">
        <f>VLOOKUP(A1633,'Medical Examinations'!A1632:P3967,5,FALSE)</f>
        <v>Prediabetes</v>
      </c>
      <c r="L1633" t="str">
        <f>VLOOKUP(A1633,Table1[#All],5,FALSE)</f>
        <v>08-Nov-1994</v>
      </c>
      <c r="M1633" s="16">
        <f>VLOOKUP(A1633,Table1[#All],8,FALSE)</f>
        <v>6064.37</v>
      </c>
      <c r="N1633" t="str">
        <f>VLOOKUP(A1633,Table1[#All],9,FALSE)</f>
        <v>tier - 2</v>
      </c>
      <c r="O1633" t="str">
        <f>VLOOKUP(A1633,Table1[#All],10,FALSE)</f>
        <v>tier - 2</v>
      </c>
      <c r="P1633" t="str">
        <f>VLOOKUP(A1633,Table1[#All],12,FALSE)</f>
        <v>R1011</v>
      </c>
      <c r="Q1633">
        <f>VLOOKUP(A1633,Table1[#All],6,FALSE)</f>
        <v>28</v>
      </c>
    </row>
    <row r="1634" spans="1:17" x14ac:dyDescent="0.3">
      <c r="A1634" s="10" t="s">
        <v>737</v>
      </c>
      <c r="B1634" t="str">
        <f>VLOOKUP(A1634,'Customer Names'!A1633:E3968,5,FALSE)</f>
        <v>Oberndorfer</v>
      </c>
      <c r="C1634">
        <f>VLOOKUP(A1634,'Medical Examinations'!A1633:J3968,2,FALSE)</f>
        <v>34.42</v>
      </c>
      <c r="D1634">
        <f>VLOOKUP(A1634,'Medical Examinations'!A1633:J3968,4,FALSE)</f>
        <v>5.21</v>
      </c>
      <c r="E1634" t="str">
        <f>VLOOKUP(A1634,'Medical Examinations'!A1633:J3968,6,FALSE)</f>
        <v>Yes</v>
      </c>
      <c r="F1634" t="str">
        <f>VLOOKUP(A1634,'Medical Examinations'!A1633:K3968,7,FALSE)</f>
        <v>No</v>
      </c>
      <c r="G1634" t="str">
        <f>VLOOKUP(A1634,'Medical Examinations'!A1633:L3968,8,FALSE)</f>
        <v>No</v>
      </c>
      <c r="H1634">
        <f>VLOOKUP(A1634,'Medical Examinations'!A1633:M3968,9,FALSE)</f>
        <v>0</v>
      </c>
      <c r="I1634" t="str">
        <f>VLOOKUP(A1634,'Medical Examinations'!A1633:N3968,10,FALSE)</f>
        <v>No</v>
      </c>
      <c r="J1634" t="str">
        <f>VLOOKUP(A1634,'Medical Examinations'!A1633:O3968,3,FALSE)</f>
        <v>Obesity</v>
      </c>
      <c r="K1634" t="str">
        <f>VLOOKUP(A1634,'Medical Examinations'!A1633:P3968,5,FALSE)</f>
        <v>Normal</v>
      </c>
      <c r="L1634" t="str">
        <f>VLOOKUP(A1634,Table1[#All],5,FALSE)</f>
        <v>28-Jul-1996</v>
      </c>
      <c r="M1634" s="16">
        <f>VLOOKUP(A1634,Table1[#All],8,FALSE)</f>
        <v>6061.8</v>
      </c>
      <c r="N1634" t="str">
        <f>VLOOKUP(A1634,Table1[#All],9,FALSE)</f>
        <v>tier - 2</v>
      </c>
      <c r="O1634" t="str">
        <f>VLOOKUP(A1634,Table1[#All],10,FALSE)</f>
        <v>tier - 3</v>
      </c>
      <c r="P1634" t="str">
        <f>VLOOKUP(A1634,Table1[#All],12,FALSE)</f>
        <v>R1012</v>
      </c>
      <c r="Q1634">
        <f>VLOOKUP(A1634,Table1[#All],6,FALSE)</f>
        <v>26</v>
      </c>
    </row>
    <row r="1635" spans="1:17" x14ac:dyDescent="0.3">
      <c r="A1635" s="10" t="s">
        <v>736</v>
      </c>
      <c r="B1635" t="str">
        <f>VLOOKUP(A1635,'Customer Names'!A1634:E3969,5,FALSE)</f>
        <v>Hetherington</v>
      </c>
      <c r="C1635">
        <f>VLOOKUP(A1635,'Medical Examinations'!A1634:J3969,2,FALSE)</f>
        <v>29.4</v>
      </c>
      <c r="D1635">
        <f>VLOOKUP(A1635,'Medical Examinations'!A1634:J3969,4,FALSE)</f>
        <v>4.26</v>
      </c>
      <c r="E1635" t="str">
        <f>VLOOKUP(A1635,'Medical Examinations'!A1634:J3969,6,FALSE)</f>
        <v>No</v>
      </c>
      <c r="F1635" t="str">
        <f>VLOOKUP(A1635,'Medical Examinations'!A1634:K3969,7,FALSE)</f>
        <v>No</v>
      </c>
      <c r="G1635" t="str">
        <f>VLOOKUP(A1635,'Medical Examinations'!A1634:L3969,8,FALSE)</f>
        <v>No</v>
      </c>
      <c r="H1635">
        <f>VLOOKUP(A1635,'Medical Examinations'!A1634:M3969,9,FALSE)</f>
        <v>0</v>
      </c>
      <c r="I1635" t="str">
        <f>VLOOKUP(A1635,'Medical Examinations'!A1634:N3969,10,FALSE)</f>
        <v>No</v>
      </c>
      <c r="J1635" t="str">
        <f>VLOOKUP(A1635,'Medical Examinations'!A1634:O3969,3,FALSE)</f>
        <v>Over Weight</v>
      </c>
      <c r="K1635" t="str">
        <f>VLOOKUP(A1635,'Medical Examinations'!A1634:P3969,5,FALSE)</f>
        <v>Normal</v>
      </c>
      <c r="L1635" t="str">
        <f>VLOOKUP(A1635,Table1[#All],5,FALSE)</f>
        <v>16-Aug-1989</v>
      </c>
      <c r="M1635" s="16">
        <f>VLOOKUP(A1635,Table1[#All],8,FALSE)</f>
        <v>6059.17</v>
      </c>
      <c r="N1635" t="str">
        <f>VLOOKUP(A1635,Table1[#All],9,FALSE)</f>
        <v>tier - 2</v>
      </c>
      <c r="O1635" t="str">
        <f>VLOOKUP(A1635,Table1[#All],10,FALSE)</f>
        <v>tier - 1</v>
      </c>
      <c r="P1635" t="str">
        <f>VLOOKUP(A1635,Table1[#All],12,FALSE)</f>
        <v>R1011</v>
      </c>
      <c r="Q1635">
        <f>VLOOKUP(A1635,Table1[#All],6,FALSE)</f>
        <v>33</v>
      </c>
    </row>
    <row r="1636" spans="1:17" x14ac:dyDescent="0.3">
      <c r="A1636" s="10" t="s">
        <v>735</v>
      </c>
      <c r="B1636" t="str">
        <f>VLOOKUP(A1636,'Customer Names'!A1635:E3970,5,FALSE)</f>
        <v>Murray</v>
      </c>
      <c r="C1636">
        <f>VLOOKUP(A1636,'Medical Examinations'!A1635:J3970,2,FALSE)</f>
        <v>21.31</v>
      </c>
      <c r="D1636">
        <f>VLOOKUP(A1636,'Medical Examinations'!A1635:J3970,4,FALSE)</f>
        <v>4.17</v>
      </c>
      <c r="E1636" t="str">
        <f>VLOOKUP(A1636,'Medical Examinations'!A1635:J3970,6,FALSE)</f>
        <v>No</v>
      </c>
      <c r="F1636" t="str">
        <f>VLOOKUP(A1636,'Medical Examinations'!A1635:K3970,7,FALSE)</f>
        <v>No</v>
      </c>
      <c r="G1636" t="str">
        <f>VLOOKUP(A1636,'Medical Examinations'!A1635:L3970,8,FALSE)</f>
        <v>No</v>
      </c>
      <c r="H1636">
        <f>VLOOKUP(A1636,'Medical Examinations'!A1635:M3970,9,FALSE)</f>
        <v>0</v>
      </c>
      <c r="I1636" t="str">
        <f>VLOOKUP(A1636,'Medical Examinations'!A1635:N3970,10,FALSE)</f>
        <v>No</v>
      </c>
      <c r="J1636" t="str">
        <f>VLOOKUP(A1636,'Medical Examinations'!A1635:O3970,3,FALSE)</f>
        <v>Normal Weight</v>
      </c>
      <c r="K1636" t="str">
        <f>VLOOKUP(A1636,'Medical Examinations'!A1635:P3970,5,FALSE)</f>
        <v>Normal</v>
      </c>
      <c r="L1636" t="str">
        <f>VLOOKUP(A1636,Table1[#All],5,FALSE)</f>
        <v>08-Aug-1980</v>
      </c>
      <c r="M1636" s="16">
        <f>VLOOKUP(A1636,Table1[#All],8,FALSE)</f>
        <v>5993.62</v>
      </c>
      <c r="N1636" t="str">
        <f>VLOOKUP(A1636,Table1[#All],9,FALSE)</f>
        <v>tier - 2</v>
      </c>
      <c r="O1636" t="str">
        <f>VLOOKUP(A1636,Table1[#All],10,FALSE)</f>
        <v>tier - 3</v>
      </c>
      <c r="P1636" t="str">
        <f>VLOOKUP(A1636,Table1[#All],12,FALSE)</f>
        <v>R1013</v>
      </c>
      <c r="Q1636">
        <f>VLOOKUP(A1636,Table1[#All],6,FALSE)</f>
        <v>42</v>
      </c>
    </row>
    <row r="1637" spans="1:17" x14ac:dyDescent="0.3">
      <c r="A1637" s="10" t="s">
        <v>734</v>
      </c>
      <c r="B1637" t="str">
        <f>VLOOKUP(A1637,'Customer Names'!A1636:E3971,5,FALSE)</f>
        <v>Higden</v>
      </c>
      <c r="C1637">
        <f>VLOOKUP(A1637,'Medical Examinations'!A1636:J3971,2,FALSE)</f>
        <v>19.559999999999999</v>
      </c>
      <c r="D1637">
        <f>VLOOKUP(A1637,'Medical Examinations'!A1636:J3971,4,FALSE)</f>
        <v>11.96</v>
      </c>
      <c r="E1637" t="str">
        <f>VLOOKUP(A1637,'Medical Examinations'!A1636:J3971,6,FALSE)</f>
        <v>No</v>
      </c>
      <c r="F1637" t="str">
        <f>VLOOKUP(A1637,'Medical Examinations'!A1636:K3971,7,FALSE)</f>
        <v>No</v>
      </c>
      <c r="G1637" t="str">
        <f>VLOOKUP(A1637,'Medical Examinations'!A1636:L3971,8,FALSE)</f>
        <v>No</v>
      </c>
      <c r="H1637">
        <f>VLOOKUP(A1637,'Medical Examinations'!A1636:M3971,9,FALSE)</f>
        <v>0</v>
      </c>
      <c r="I1637" t="str">
        <f>VLOOKUP(A1637,'Medical Examinations'!A1636:N3971,10,FALSE)</f>
        <v>No</v>
      </c>
      <c r="J1637" t="str">
        <f>VLOOKUP(A1637,'Medical Examinations'!A1636:O3971,3,FALSE)</f>
        <v>Normal Weight</v>
      </c>
      <c r="K1637" t="str">
        <f>VLOOKUP(A1637,'Medical Examinations'!A1636:P3971,5,FALSE)</f>
        <v>Diabetes</v>
      </c>
      <c r="L1637" t="str">
        <f>VLOOKUP(A1637,Table1[#All],5,FALSE)</f>
        <v>17-Aug-1974</v>
      </c>
      <c r="M1637" s="16">
        <f>VLOOKUP(A1637,Table1[#All],8,FALSE)</f>
        <v>5990.17</v>
      </c>
      <c r="N1637" t="str">
        <f>VLOOKUP(A1637,Table1[#All],9,FALSE)</f>
        <v>tier - 2</v>
      </c>
      <c r="O1637" t="str">
        <f>VLOOKUP(A1637,Table1[#All],10,FALSE)</f>
        <v>tier - 2</v>
      </c>
      <c r="P1637" t="str">
        <f>VLOOKUP(A1637,Table1[#All],12,FALSE)</f>
        <v>R1013</v>
      </c>
      <c r="Q1637">
        <f>VLOOKUP(A1637,Table1[#All],6,FALSE)</f>
        <v>48</v>
      </c>
    </row>
    <row r="1638" spans="1:17" x14ac:dyDescent="0.3">
      <c r="A1638" s="10" t="s">
        <v>733</v>
      </c>
      <c r="B1638" t="str">
        <f>VLOOKUP(A1638,'Customer Names'!A1637:E3972,5,FALSE)</f>
        <v>Rediger</v>
      </c>
      <c r="C1638">
        <f>VLOOKUP(A1638,'Medical Examinations'!A1637:J3972,2,FALSE)</f>
        <v>37.335000000000001</v>
      </c>
      <c r="D1638">
        <f>VLOOKUP(A1638,'Medical Examinations'!A1637:J3972,4,FALSE)</f>
        <v>6.26</v>
      </c>
      <c r="E1638" t="str">
        <f>VLOOKUP(A1638,'Medical Examinations'!A1637:J3972,6,FALSE)</f>
        <v>Yes</v>
      </c>
      <c r="F1638" t="str">
        <f>VLOOKUP(A1638,'Medical Examinations'!A1637:K3972,7,FALSE)</f>
        <v>No</v>
      </c>
      <c r="G1638" t="str">
        <f>VLOOKUP(A1638,'Medical Examinations'!A1637:L3972,8,FALSE)</f>
        <v>No</v>
      </c>
      <c r="H1638">
        <f>VLOOKUP(A1638,'Medical Examinations'!A1637:M3972,9,FALSE)</f>
        <v>1</v>
      </c>
      <c r="I1638" t="str">
        <f>VLOOKUP(A1638,'Medical Examinations'!A1637:N3972,10,FALSE)</f>
        <v>No</v>
      </c>
      <c r="J1638" t="str">
        <f>VLOOKUP(A1638,'Medical Examinations'!A1637:O3972,3,FALSE)</f>
        <v>Obesity</v>
      </c>
      <c r="K1638" t="str">
        <f>VLOOKUP(A1638,'Medical Examinations'!A1637:P3972,5,FALSE)</f>
        <v>Prediabetes</v>
      </c>
      <c r="L1638" t="str">
        <f>VLOOKUP(A1638,Table1[#All],5,FALSE)</f>
        <v>10-Jun-1988</v>
      </c>
      <c r="M1638" s="16">
        <f>VLOOKUP(A1638,Table1[#All],8,FALSE)</f>
        <v>5989.52</v>
      </c>
      <c r="N1638" t="str">
        <f>VLOOKUP(A1638,Table1[#All],9,FALSE)</f>
        <v>tier - 2</v>
      </c>
      <c r="O1638" t="str">
        <f>VLOOKUP(A1638,Table1[#All],10,FALSE)</f>
        <v>tier - 1</v>
      </c>
      <c r="P1638" t="str">
        <f>VLOOKUP(A1638,Table1[#All],12,FALSE)</f>
        <v>R1012</v>
      </c>
      <c r="Q1638">
        <f>VLOOKUP(A1638,Table1[#All],6,FALSE)</f>
        <v>34</v>
      </c>
    </row>
    <row r="1639" spans="1:17" x14ac:dyDescent="0.3">
      <c r="A1639" s="10" t="s">
        <v>732</v>
      </c>
      <c r="B1639" t="str">
        <f>VLOOKUP(A1639,'Customer Names'!A1638:E3973,5,FALSE)</f>
        <v>Huff</v>
      </c>
      <c r="C1639">
        <f>VLOOKUP(A1639,'Medical Examinations'!A1638:J3973,2,FALSE)</f>
        <v>19.53</v>
      </c>
      <c r="D1639">
        <f>VLOOKUP(A1639,'Medical Examinations'!A1638:J3973,4,FALSE)</f>
        <v>11.68</v>
      </c>
      <c r="E1639" t="str">
        <f>VLOOKUP(A1639,'Medical Examinations'!A1638:J3973,6,FALSE)</f>
        <v>No</v>
      </c>
      <c r="F1639" t="str">
        <f>VLOOKUP(A1639,'Medical Examinations'!A1638:K3973,7,FALSE)</f>
        <v>No</v>
      </c>
      <c r="G1639" t="str">
        <f>VLOOKUP(A1639,'Medical Examinations'!A1638:L3973,8,FALSE)</f>
        <v>No</v>
      </c>
      <c r="H1639">
        <f>VLOOKUP(A1639,'Medical Examinations'!A1638:M3973,9,FALSE)</f>
        <v>0</v>
      </c>
      <c r="I1639" t="str">
        <f>VLOOKUP(A1639,'Medical Examinations'!A1638:N3973,10,FALSE)</f>
        <v>No</v>
      </c>
      <c r="J1639" t="str">
        <f>VLOOKUP(A1639,'Medical Examinations'!A1638:O3973,3,FALSE)</f>
        <v>Normal Weight</v>
      </c>
      <c r="K1639" t="str">
        <f>VLOOKUP(A1639,'Medical Examinations'!A1638:P3973,5,FALSE)</f>
        <v>Diabetes</v>
      </c>
      <c r="L1639" t="str">
        <f>VLOOKUP(A1639,Table1[#All],5,FALSE)</f>
        <v>11-Oct-1974</v>
      </c>
      <c r="M1639" s="16">
        <f>VLOOKUP(A1639,Table1[#All],8,FALSE)</f>
        <v>5979.99</v>
      </c>
      <c r="N1639" t="str">
        <f>VLOOKUP(A1639,Table1[#All],9,FALSE)</f>
        <v>tier - 2</v>
      </c>
      <c r="O1639" t="str">
        <f>VLOOKUP(A1639,Table1[#All],10,FALSE)</f>
        <v>tier - 3</v>
      </c>
      <c r="P1639" t="str">
        <f>VLOOKUP(A1639,Table1[#All],12,FALSE)</f>
        <v>R1013</v>
      </c>
      <c r="Q1639">
        <f>VLOOKUP(A1639,Table1[#All],6,FALSE)</f>
        <v>48</v>
      </c>
    </row>
    <row r="1640" spans="1:17" x14ac:dyDescent="0.3">
      <c r="A1640" s="10" t="s">
        <v>731</v>
      </c>
      <c r="B1640" t="str">
        <f>VLOOKUP(A1640,'Customer Names'!A1639:E3974,5,FALSE)</f>
        <v>Hall</v>
      </c>
      <c r="C1640">
        <f>VLOOKUP(A1640,'Medical Examinations'!A1639:J3974,2,FALSE)</f>
        <v>34.1</v>
      </c>
      <c r="D1640">
        <f>VLOOKUP(A1640,'Medical Examinations'!A1639:J3974,4,FALSE)</f>
        <v>5.16</v>
      </c>
      <c r="E1640" t="str">
        <f>VLOOKUP(A1640,'Medical Examinations'!A1639:J3974,6,FALSE)</f>
        <v>No</v>
      </c>
      <c r="F1640" t="str">
        <f>VLOOKUP(A1640,'Medical Examinations'!A1639:K3974,7,FALSE)</f>
        <v>No</v>
      </c>
      <c r="G1640" t="str">
        <f>VLOOKUP(A1640,'Medical Examinations'!A1639:L3974,8,FALSE)</f>
        <v>No</v>
      </c>
      <c r="H1640">
        <f>VLOOKUP(A1640,'Medical Examinations'!A1639:M3974,9,FALSE)</f>
        <v>0</v>
      </c>
      <c r="I1640" t="str">
        <f>VLOOKUP(A1640,'Medical Examinations'!A1639:N3974,10,FALSE)</f>
        <v>No</v>
      </c>
      <c r="J1640" t="str">
        <f>VLOOKUP(A1640,'Medical Examinations'!A1639:O3974,3,FALSE)</f>
        <v>Obesity</v>
      </c>
      <c r="K1640" t="str">
        <f>VLOOKUP(A1640,'Medical Examinations'!A1639:P3974,5,FALSE)</f>
        <v>Normal</v>
      </c>
      <c r="L1640" t="str">
        <f>VLOOKUP(A1640,Table1[#All],5,FALSE)</f>
        <v>10-Oct-1980</v>
      </c>
      <c r="M1640" s="16">
        <f>VLOOKUP(A1640,Table1[#All],8,FALSE)</f>
        <v>5979.73</v>
      </c>
      <c r="N1640" t="str">
        <f>VLOOKUP(A1640,Table1[#All],9,FALSE)</f>
        <v>tier - 2</v>
      </c>
      <c r="O1640" t="str">
        <f>VLOOKUP(A1640,Table1[#All],10,FALSE)</f>
        <v>tier - 2</v>
      </c>
      <c r="P1640" t="str">
        <f>VLOOKUP(A1640,Table1[#All],12,FALSE)</f>
        <v>R1011</v>
      </c>
      <c r="Q1640">
        <f>VLOOKUP(A1640,Table1[#All],6,FALSE)</f>
        <v>42</v>
      </c>
    </row>
    <row r="1641" spans="1:17" x14ac:dyDescent="0.3">
      <c r="A1641" s="10" t="s">
        <v>730</v>
      </c>
      <c r="B1641" t="str">
        <f>VLOOKUP(A1641,'Customer Names'!A1640:E3975,5,FALSE)</f>
        <v>Grise</v>
      </c>
      <c r="C1641">
        <f>VLOOKUP(A1641,'Medical Examinations'!A1640:J3975,2,FALSE)</f>
        <v>16.5</v>
      </c>
      <c r="D1641">
        <f>VLOOKUP(A1641,'Medical Examinations'!A1640:J3975,4,FALSE)</f>
        <v>6.9</v>
      </c>
      <c r="E1641" t="str">
        <f>VLOOKUP(A1641,'Medical Examinations'!A1640:J3975,6,FALSE)</f>
        <v>Yes</v>
      </c>
      <c r="F1641" t="str">
        <f>VLOOKUP(A1641,'Medical Examinations'!A1640:K3975,7,FALSE)</f>
        <v>No</v>
      </c>
      <c r="G1641" t="str">
        <f>VLOOKUP(A1641,'Medical Examinations'!A1640:L3975,8,FALSE)</f>
        <v>No</v>
      </c>
      <c r="H1641">
        <f>VLOOKUP(A1641,'Medical Examinations'!A1640:M3975,9,FALSE)</f>
        <v>2</v>
      </c>
      <c r="I1641" t="str">
        <f>VLOOKUP(A1641,'Medical Examinations'!A1640:N3975,10,FALSE)</f>
        <v>No</v>
      </c>
      <c r="J1641" t="str">
        <f>VLOOKUP(A1641,'Medical Examinations'!A1640:O3975,3,FALSE)</f>
        <v>Under Weight</v>
      </c>
      <c r="K1641" t="str">
        <f>VLOOKUP(A1641,'Medical Examinations'!A1640:P3975,5,FALSE)</f>
        <v>Diabetes</v>
      </c>
      <c r="L1641" t="str">
        <f>VLOOKUP(A1641,Table1[#All],5,FALSE)</f>
        <v>25-Jun-1970</v>
      </c>
      <c r="M1641" s="16">
        <f>VLOOKUP(A1641,Table1[#All],8,FALSE)</f>
        <v>5979.66</v>
      </c>
      <c r="N1641" t="str">
        <f>VLOOKUP(A1641,Table1[#All],9,FALSE)</f>
        <v>tier - 2</v>
      </c>
      <c r="O1641" t="str">
        <f>VLOOKUP(A1641,Table1[#All],10,FALSE)</f>
        <v>tier - 3</v>
      </c>
      <c r="P1641" t="str">
        <f>VLOOKUP(A1641,Table1[#All],12,FALSE)</f>
        <v>R1013</v>
      </c>
      <c r="Q1641">
        <f>VLOOKUP(A1641,Table1[#All],6,FALSE)</f>
        <v>52</v>
      </c>
    </row>
    <row r="1642" spans="1:17" x14ac:dyDescent="0.3">
      <c r="A1642" s="10" t="s">
        <v>729</v>
      </c>
      <c r="B1642" t="str">
        <f>VLOOKUP(A1642,'Customer Names'!A1641:E3976,5,FALSE)</f>
        <v>Skildum</v>
      </c>
      <c r="C1642">
        <f>VLOOKUP(A1642,'Medical Examinations'!A1641:J3976,2,FALSE)</f>
        <v>30.69</v>
      </c>
      <c r="D1642">
        <f>VLOOKUP(A1642,'Medical Examinations'!A1641:J3976,4,FALSE)</f>
        <v>4.83</v>
      </c>
      <c r="E1642" t="str">
        <f>VLOOKUP(A1642,'Medical Examinations'!A1641:J3976,6,FALSE)</f>
        <v>No</v>
      </c>
      <c r="F1642" t="str">
        <f>VLOOKUP(A1642,'Medical Examinations'!A1641:K3976,7,FALSE)</f>
        <v>No</v>
      </c>
      <c r="G1642" t="str">
        <f>VLOOKUP(A1642,'Medical Examinations'!A1641:L3976,8,FALSE)</f>
        <v>No</v>
      </c>
      <c r="H1642">
        <f>VLOOKUP(A1642,'Medical Examinations'!A1641:M3976,9,FALSE)</f>
        <v>1</v>
      </c>
      <c r="I1642" t="str">
        <f>VLOOKUP(A1642,'Medical Examinations'!A1641:N3976,10,FALSE)</f>
        <v>No</v>
      </c>
      <c r="J1642" t="str">
        <f>VLOOKUP(A1642,'Medical Examinations'!A1641:O3976,3,FALSE)</f>
        <v>Obesity</v>
      </c>
      <c r="K1642" t="str">
        <f>VLOOKUP(A1642,'Medical Examinations'!A1641:P3976,5,FALSE)</f>
        <v>Normal</v>
      </c>
      <c r="L1642" t="str">
        <f>VLOOKUP(A1642,Table1[#All],5,FALSE)</f>
        <v>11-Nov-1984</v>
      </c>
      <c r="M1642" s="16">
        <f>VLOOKUP(A1642,Table1[#All],8,FALSE)</f>
        <v>5976.83</v>
      </c>
      <c r="N1642" t="str">
        <f>VLOOKUP(A1642,Table1[#All],9,FALSE)</f>
        <v>tier - 2</v>
      </c>
      <c r="O1642" t="str">
        <f>VLOOKUP(A1642,Table1[#All],10,FALSE)</f>
        <v>tier - 2</v>
      </c>
      <c r="P1642" t="str">
        <f>VLOOKUP(A1642,Table1[#All],12,FALSE)</f>
        <v>R1013</v>
      </c>
      <c r="Q1642">
        <f>VLOOKUP(A1642,Table1[#All],6,FALSE)</f>
        <v>38</v>
      </c>
    </row>
    <row r="1643" spans="1:17" x14ac:dyDescent="0.3">
      <c r="A1643" s="10" t="s">
        <v>728</v>
      </c>
      <c r="B1643" t="str">
        <f>VLOOKUP(A1643,'Customer Names'!A1642:E3977,5,FALSE)</f>
        <v>Yang</v>
      </c>
      <c r="C1643">
        <f>VLOOKUP(A1643,'Medical Examinations'!A1642:J3977,2,FALSE)</f>
        <v>28.93</v>
      </c>
      <c r="D1643">
        <f>VLOOKUP(A1643,'Medical Examinations'!A1642:J3977,4,FALSE)</f>
        <v>4.87</v>
      </c>
      <c r="E1643" t="str">
        <f>VLOOKUP(A1643,'Medical Examinations'!A1642:J3977,6,FALSE)</f>
        <v>No</v>
      </c>
      <c r="F1643" t="str">
        <f>VLOOKUP(A1643,'Medical Examinations'!A1642:K3977,7,FALSE)</f>
        <v>No</v>
      </c>
      <c r="G1643" t="str">
        <f>VLOOKUP(A1643,'Medical Examinations'!A1642:L3977,8,FALSE)</f>
        <v>No</v>
      </c>
      <c r="H1643">
        <f>VLOOKUP(A1643,'Medical Examinations'!A1642:M3977,9,FALSE)</f>
        <v>1</v>
      </c>
      <c r="I1643" t="str">
        <f>VLOOKUP(A1643,'Medical Examinations'!A1642:N3977,10,FALSE)</f>
        <v>No</v>
      </c>
      <c r="J1643" t="str">
        <f>VLOOKUP(A1643,'Medical Examinations'!A1642:O3977,3,FALSE)</f>
        <v>Over Weight</v>
      </c>
      <c r="K1643" t="str">
        <f>VLOOKUP(A1643,'Medical Examinations'!A1642:P3977,5,FALSE)</f>
        <v>Normal</v>
      </c>
      <c r="L1643" t="str">
        <f>VLOOKUP(A1643,Table1[#All],5,FALSE)</f>
        <v>19-Sep-1984</v>
      </c>
      <c r="M1643" s="16">
        <f>VLOOKUP(A1643,Table1[#All],8,FALSE)</f>
        <v>5974.38</v>
      </c>
      <c r="N1643" t="str">
        <f>VLOOKUP(A1643,Table1[#All],9,FALSE)</f>
        <v>tier - 2</v>
      </c>
      <c r="O1643" t="str">
        <f>VLOOKUP(A1643,Table1[#All],10,FALSE)</f>
        <v>tier - 3</v>
      </c>
      <c r="P1643" t="str">
        <f>VLOOKUP(A1643,Table1[#All],12,FALSE)</f>
        <v>R1013</v>
      </c>
      <c r="Q1643">
        <f>VLOOKUP(A1643,Table1[#All],6,FALSE)</f>
        <v>38</v>
      </c>
    </row>
    <row r="1644" spans="1:17" x14ac:dyDescent="0.3">
      <c r="A1644" s="10" t="s">
        <v>727</v>
      </c>
      <c r="B1644" t="str">
        <f>VLOOKUP(A1644,'Customer Names'!A1643:E3978,5,FALSE)</f>
        <v>Fischer-Daly</v>
      </c>
      <c r="C1644">
        <f>VLOOKUP(A1644,'Medical Examinations'!A1643:J3978,2,FALSE)</f>
        <v>38.9</v>
      </c>
      <c r="D1644">
        <f>VLOOKUP(A1644,'Medical Examinations'!A1643:J3978,4,FALSE)</f>
        <v>4.28</v>
      </c>
      <c r="E1644" t="str">
        <f>VLOOKUP(A1644,'Medical Examinations'!A1643:J3978,6,FALSE)</f>
        <v>No</v>
      </c>
      <c r="F1644" t="str">
        <f>VLOOKUP(A1644,'Medical Examinations'!A1643:K3978,7,FALSE)</f>
        <v>No</v>
      </c>
      <c r="G1644" t="str">
        <f>VLOOKUP(A1644,'Medical Examinations'!A1643:L3978,8,FALSE)</f>
        <v>No</v>
      </c>
      <c r="H1644">
        <f>VLOOKUP(A1644,'Medical Examinations'!A1643:M3978,9,FALSE)</f>
        <v>0</v>
      </c>
      <c r="I1644" t="str">
        <f>VLOOKUP(A1644,'Medical Examinations'!A1643:N3978,10,FALSE)</f>
        <v>No</v>
      </c>
      <c r="J1644" t="str">
        <f>VLOOKUP(A1644,'Medical Examinations'!A1643:O3978,3,FALSE)</f>
        <v>Obesity</v>
      </c>
      <c r="K1644" t="str">
        <f>VLOOKUP(A1644,'Medical Examinations'!A1643:P3978,5,FALSE)</f>
        <v>Normal</v>
      </c>
      <c r="L1644" t="str">
        <f>VLOOKUP(A1644,Table1[#All],5,FALSE)</f>
        <v>22-Jul-1989</v>
      </c>
      <c r="M1644" s="16">
        <f>VLOOKUP(A1644,Table1[#All],8,FALSE)</f>
        <v>5972.38</v>
      </c>
      <c r="N1644" t="str">
        <f>VLOOKUP(A1644,Table1[#All],9,FALSE)</f>
        <v>tier - 2</v>
      </c>
      <c r="O1644" t="str">
        <f>VLOOKUP(A1644,Table1[#All],10,FALSE)</f>
        <v>tier - 2</v>
      </c>
      <c r="P1644" t="str">
        <f>VLOOKUP(A1644,Table1[#All],12,FALSE)</f>
        <v>R1011</v>
      </c>
      <c r="Q1644">
        <f>VLOOKUP(A1644,Table1[#All],6,FALSE)</f>
        <v>33</v>
      </c>
    </row>
    <row r="1645" spans="1:17" x14ac:dyDescent="0.3">
      <c r="A1645" s="10" t="s">
        <v>726</v>
      </c>
      <c r="B1645" t="str">
        <f>VLOOKUP(A1645,'Customer Names'!A1644:E3979,5,FALSE)</f>
        <v>Asher</v>
      </c>
      <c r="C1645">
        <f>VLOOKUP(A1645,'Medical Examinations'!A1644:J3979,2,FALSE)</f>
        <v>26.9</v>
      </c>
      <c r="D1645">
        <f>VLOOKUP(A1645,'Medical Examinations'!A1644:J3979,4,FALSE)</f>
        <v>4.07</v>
      </c>
      <c r="E1645" t="str">
        <f>VLOOKUP(A1645,'Medical Examinations'!A1644:J3979,6,FALSE)</f>
        <v>No</v>
      </c>
      <c r="F1645" t="str">
        <f>VLOOKUP(A1645,'Medical Examinations'!A1644:K3979,7,FALSE)</f>
        <v>No</v>
      </c>
      <c r="G1645" t="str">
        <f>VLOOKUP(A1645,'Medical Examinations'!A1644:L3979,8,FALSE)</f>
        <v>No</v>
      </c>
      <c r="H1645">
        <f>VLOOKUP(A1645,'Medical Examinations'!A1644:M3979,9,FALSE)</f>
        <v>0</v>
      </c>
      <c r="I1645" t="str">
        <f>VLOOKUP(A1645,'Medical Examinations'!A1644:N3979,10,FALSE)</f>
        <v>No</v>
      </c>
      <c r="J1645" t="str">
        <f>VLOOKUP(A1645,'Medical Examinations'!A1644:O3979,3,FALSE)</f>
        <v>Over Weight</v>
      </c>
      <c r="K1645" t="str">
        <f>VLOOKUP(A1645,'Medical Examinations'!A1644:P3979,5,FALSE)</f>
        <v>Normal</v>
      </c>
      <c r="L1645" t="str">
        <f>VLOOKUP(A1645,Table1[#All],5,FALSE)</f>
        <v>21-Jul-1980</v>
      </c>
      <c r="M1645" s="16">
        <f>VLOOKUP(A1645,Table1[#All],8,FALSE)</f>
        <v>5969.72</v>
      </c>
      <c r="N1645" t="str">
        <f>VLOOKUP(A1645,Table1[#All],9,FALSE)</f>
        <v>tier - 3</v>
      </c>
      <c r="O1645" t="str">
        <f>VLOOKUP(A1645,Table1[#All],10,FALSE)</f>
        <v>tier - 3</v>
      </c>
      <c r="P1645" t="str">
        <f>VLOOKUP(A1645,Table1[#All],12,FALSE)</f>
        <v>R1011</v>
      </c>
      <c r="Q1645">
        <f>VLOOKUP(A1645,Table1[#All],6,FALSE)</f>
        <v>42</v>
      </c>
    </row>
    <row r="1646" spans="1:17" x14ac:dyDescent="0.3">
      <c r="A1646" s="10" t="s">
        <v>725</v>
      </c>
      <c r="B1646" t="str">
        <f>VLOOKUP(A1646,'Customer Names'!A1645:E3980,5,FALSE)</f>
        <v>Zhou</v>
      </c>
      <c r="C1646">
        <f>VLOOKUP(A1646,'Medical Examinations'!A1645:J3980,2,FALSE)</f>
        <v>24.86</v>
      </c>
      <c r="D1646">
        <f>VLOOKUP(A1646,'Medical Examinations'!A1645:J3980,4,FALSE)</f>
        <v>6.23</v>
      </c>
      <c r="E1646" t="str">
        <f>VLOOKUP(A1646,'Medical Examinations'!A1645:J3980,6,FALSE)</f>
        <v>No</v>
      </c>
      <c r="F1646" t="str">
        <f>VLOOKUP(A1646,'Medical Examinations'!A1645:K3980,7,FALSE)</f>
        <v>No</v>
      </c>
      <c r="G1646" t="str">
        <f>VLOOKUP(A1646,'Medical Examinations'!A1645:L3980,8,FALSE)</f>
        <v>No</v>
      </c>
      <c r="H1646">
        <f>VLOOKUP(A1646,'Medical Examinations'!A1645:M3980,9,FALSE)</f>
        <v>0</v>
      </c>
      <c r="I1646" t="str">
        <f>VLOOKUP(A1646,'Medical Examinations'!A1645:N3980,10,FALSE)</f>
        <v>No</v>
      </c>
      <c r="J1646" t="str">
        <f>VLOOKUP(A1646,'Medical Examinations'!A1645:O3980,3,FALSE)</f>
        <v>Normal Weight</v>
      </c>
      <c r="K1646" t="str">
        <f>VLOOKUP(A1646,'Medical Examinations'!A1645:P3980,5,FALSE)</f>
        <v>Prediabetes</v>
      </c>
      <c r="L1646" t="str">
        <f>VLOOKUP(A1646,Table1[#All],5,FALSE)</f>
        <v>05-Aug-1980</v>
      </c>
      <c r="M1646" s="16">
        <f>VLOOKUP(A1646,Table1[#All],8,FALSE)</f>
        <v>5966.89</v>
      </c>
      <c r="N1646" t="str">
        <f>VLOOKUP(A1646,Table1[#All],9,FALSE)</f>
        <v>tier - 2</v>
      </c>
      <c r="O1646" t="str">
        <f>VLOOKUP(A1646,Table1[#All],10,FALSE)</f>
        <v>tier - 3</v>
      </c>
      <c r="P1646" t="str">
        <f>VLOOKUP(A1646,Table1[#All],12,FALSE)</f>
        <v>R1013</v>
      </c>
      <c r="Q1646">
        <f>VLOOKUP(A1646,Table1[#All],6,FALSE)</f>
        <v>42</v>
      </c>
    </row>
    <row r="1647" spans="1:17" x14ac:dyDescent="0.3">
      <c r="A1647" s="10" t="s">
        <v>724</v>
      </c>
      <c r="B1647" t="str">
        <f>VLOOKUP(A1647,'Customer Names'!A1646:E3981,5,FALSE)</f>
        <v>Rudder</v>
      </c>
      <c r="C1647">
        <f>VLOOKUP(A1647,'Medical Examinations'!A1646:J3981,2,FALSE)</f>
        <v>39.14</v>
      </c>
      <c r="D1647">
        <f>VLOOKUP(A1647,'Medical Examinations'!A1646:J3981,4,FALSE)</f>
        <v>6.24</v>
      </c>
      <c r="E1647" t="str">
        <f>VLOOKUP(A1647,'Medical Examinations'!A1646:J3981,6,FALSE)</f>
        <v>No</v>
      </c>
      <c r="F1647" t="str">
        <f>VLOOKUP(A1647,'Medical Examinations'!A1646:K3981,7,FALSE)</f>
        <v>Yes</v>
      </c>
      <c r="G1647" t="str">
        <f>VLOOKUP(A1647,'Medical Examinations'!A1646:L3981,8,FALSE)</f>
        <v>No</v>
      </c>
      <c r="H1647">
        <f>VLOOKUP(A1647,'Medical Examinations'!A1646:M3981,9,FALSE)</f>
        <v>1</v>
      </c>
      <c r="I1647" t="str">
        <f>VLOOKUP(A1647,'Medical Examinations'!A1646:N3981,10,FALSE)</f>
        <v>No</v>
      </c>
      <c r="J1647" t="str">
        <f>VLOOKUP(A1647,'Medical Examinations'!A1646:O3981,3,FALSE)</f>
        <v>Obesity</v>
      </c>
      <c r="K1647" t="str">
        <f>VLOOKUP(A1647,'Medical Examinations'!A1646:P3981,5,FALSE)</f>
        <v>Prediabetes</v>
      </c>
      <c r="L1647" t="str">
        <f>VLOOKUP(A1647,Table1[#All],5,FALSE)</f>
        <v>15-Jul-2004</v>
      </c>
      <c r="M1647" s="16">
        <f>VLOOKUP(A1647,Table1[#All],8,FALSE)</f>
        <v>5960.91</v>
      </c>
      <c r="N1647" t="str">
        <f>VLOOKUP(A1647,Table1[#All],9,FALSE)</f>
        <v>tier - 2</v>
      </c>
      <c r="O1647" t="str">
        <f>VLOOKUP(A1647,Table1[#All],10,FALSE)</f>
        <v>tier - 1</v>
      </c>
      <c r="P1647" t="str">
        <f>VLOOKUP(A1647,Table1[#All],12,FALSE)</f>
        <v>R1026</v>
      </c>
      <c r="Q1647">
        <f>VLOOKUP(A1647,Table1[#All],6,FALSE)</f>
        <v>18</v>
      </c>
    </row>
    <row r="1648" spans="1:17" x14ac:dyDescent="0.3">
      <c r="A1648" s="10" t="s">
        <v>723</v>
      </c>
      <c r="B1648" t="str">
        <f>VLOOKUP(A1648,'Customer Names'!A1647:E3982,5,FALSE)</f>
        <v>Cartmell</v>
      </c>
      <c r="C1648">
        <f>VLOOKUP(A1648,'Medical Examinations'!A1647:J3982,2,FALSE)</f>
        <v>39.799999999999997</v>
      </c>
      <c r="D1648">
        <f>VLOOKUP(A1648,'Medical Examinations'!A1647:J3982,4,FALSE)</f>
        <v>6.17</v>
      </c>
      <c r="E1648" t="str">
        <f>VLOOKUP(A1648,'Medical Examinations'!A1647:J3982,6,FALSE)</f>
        <v>No</v>
      </c>
      <c r="F1648" t="str">
        <f>VLOOKUP(A1648,'Medical Examinations'!A1647:K3982,7,FALSE)</f>
        <v>No</v>
      </c>
      <c r="G1648" t="str">
        <f>VLOOKUP(A1648,'Medical Examinations'!A1647:L3982,8,FALSE)</f>
        <v>Yes</v>
      </c>
      <c r="H1648">
        <f>VLOOKUP(A1648,'Medical Examinations'!A1647:M3982,9,FALSE)</f>
        <v>1</v>
      </c>
      <c r="I1648" t="str">
        <f>VLOOKUP(A1648,'Medical Examinations'!A1647:N3982,10,FALSE)</f>
        <v>No</v>
      </c>
      <c r="J1648" t="str">
        <f>VLOOKUP(A1648,'Medical Examinations'!A1647:O3982,3,FALSE)</f>
        <v>Obesity</v>
      </c>
      <c r="K1648" t="str">
        <f>VLOOKUP(A1648,'Medical Examinations'!A1647:P3982,5,FALSE)</f>
        <v>Prediabetes</v>
      </c>
      <c r="L1648" t="str">
        <f>VLOOKUP(A1648,Table1[#All],5,FALSE)</f>
        <v>13-Aug-2003</v>
      </c>
      <c r="M1648" s="16">
        <f>VLOOKUP(A1648,Table1[#All],8,FALSE)</f>
        <v>5957.35</v>
      </c>
      <c r="N1648" t="str">
        <f>VLOOKUP(A1648,Table1[#All],9,FALSE)</f>
        <v>tier - 2</v>
      </c>
      <c r="O1648" t="str">
        <f>VLOOKUP(A1648,Table1[#All],10,FALSE)</f>
        <v>tier - 2</v>
      </c>
      <c r="P1648" t="str">
        <f>VLOOKUP(A1648,Table1[#All],12,FALSE)</f>
        <v>R1012</v>
      </c>
      <c r="Q1648">
        <f>VLOOKUP(A1648,Table1[#All],6,FALSE)</f>
        <v>19</v>
      </c>
    </row>
    <row r="1649" spans="1:17" x14ac:dyDescent="0.3">
      <c r="A1649" s="10" t="s">
        <v>722</v>
      </c>
      <c r="B1649" t="str">
        <f>VLOOKUP(A1649,'Customer Names'!A1648:E3983,5,FALSE)</f>
        <v>Troland</v>
      </c>
      <c r="C1649">
        <f>VLOOKUP(A1649,'Medical Examinations'!A1648:J3983,2,FALSE)</f>
        <v>34.32</v>
      </c>
      <c r="D1649">
        <f>VLOOKUP(A1649,'Medical Examinations'!A1648:J3983,4,FALSE)</f>
        <v>5.16</v>
      </c>
      <c r="E1649" t="str">
        <f>VLOOKUP(A1649,'Medical Examinations'!A1648:J3983,6,FALSE)</f>
        <v>No</v>
      </c>
      <c r="F1649" t="str">
        <f>VLOOKUP(A1649,'Medical Examinations'!A1648:K3983,7,FALSE)</f>
        <v>No</v>
      </c>
      <c r="G1649" t="str">
        <f>VLOOKUP(A1649,'Medical Examinations'!A1648:L3983,8,FALSE)</f>
        <v>No</v>
      </c>
      <c r="H1649">
        <f>VLOOKUP(A1649,'Medical Examinations'!A1648:M3983,9,FALSE)</f>
        <v>1</v>
      </c>
      <c r="I1649" t="str">
        <f>VLOOKUP(A1649,'Medical Examinations'!A1648:N3983,10,FALSE)</f>
        <v>No</v>
      </c>
      <c r="J1649" t="str">
        <f>VLOOKUP(A1649,'Medical Examinations'!A1648:O3983,3,FALSE)</f>
        <v>Obesity</v>
      </c>
      <c r="K1649" t="str">
        <f>VLOOKUP(A1649,'Medical Examinations'!A1648:P3983,5,FALSE)</f>
        <v>Normal</v>
      </c>
      <c r="L1649" t="str">
        <f>VLOOKUP(A1649,Table1[#All],5,FALSE)</f>
        <v>14-Jul-1987</v>
      </c>
      <c r="M1649" s="16">
        <f>VLOOKUP(A1649,Table1[#All],8,FALSE)</f>
        <v>5934.38</v>
      </c>
      <c r="N1649" t="str">
        <f>VLOOKUP(A1649,Table1[#All],9,FALSE)</f>
        <v>tier - 3</v>
      </c>
      <c r="O1649" t="str">
        <f>VLOOKUP(A1649,Table1[#All],10,FALSE)</f>
        <v>tier - 2</v>
      </c>
      <c r="P1649" t="str">
        <f>VLOOKUP(A1649,Table1[#All],12,FALSE)</f>
        <v>R1013</v>
      </c>
      <c r="Q1649">
        <f>VLOOKUP(A1649,Table1[#All],6,FALSE)</f>
        <v>35</v>
      </c>
    </row>
    <row r="1650" spans="1:17" x14ac:dyDescent="0.3">
      <c r="A1650" s="10" t="s">
        <v>721</v>
      </c>
      <c r="B1650" t="str">
        <f>VLOOKUP(A1650,'Customer Names'!A1649:E3984,5,FALSE)</f>
        <v>Hall</v>
      </c>
      <c r="C1650">
        <f>VLOOKUP(A1650,'Medical Examinations'!A1649:J3984,2,FALSE)</f>
        <v>32.51</v>
      </c>
      <c r="D1650">
        <f>VLOOKUP(A1650,'Medical Examinations'!A1649:J3984,4,FALSE)</f>
        <v>4.3</v>
      </c>
      <c r="E1650" t="str">
        <f>VLOOKUP(A1650,'Medical Examinations'!A1649:J3984,6,FALSE)</f>
        <v>No</v>
      </c>
      <c r="F1650" t="str">
        <f>VLOOKUP(A1650,'Medical Examinations'!A1649:K3984,7,FALSE)</f>
        <v>No</v>
      </c>
      <c r="G1650" t="str">
        <f>VLOOKUP(A1650,'Medical Examinations'!A1649:L3984,8,FALSE)</f>
        <v>No</v>
      </c>
      <c r="H1650">
        <f>VLOOKUP(A1650,'Medical Examinations'!A1649:M3984,9,FALSE)</f>
        <v>0</v>
      </c>
      <c r="I1650" t="str">
        <f>VLOOKUP(A1650,'Medical Examinations'!A1649:N3984,10,FALSE)</f>
        <v>No</v>
      </c>
      <c r="J1650" t="str">
        <f>VLOOKUP(A1650,'Medical Examinations'!A1649:O3984,3,FALSE)</f>
        <v>Obesity</v>
      </c>
      <c r="K1650" t="str">
        <f>VLOOKUP(A1650,'Medical Examinations'!A1649:P3984,5,FALSE)</f>
        <v>Normal</v>
      </c>
      <c r="L1650" t="str">
        <f>VLOOKUP(A1650,Table1[#All],5,FALSE)</f>
        <v>30-Jul-1994</v>
      </c>
      <c r="M1650" s="16">
        <f>VLOOKUP(A1650,Table1[#All],8,FALSE)</f>
        <v>5927.65</v>
      </c>
      <c r="N1650" t="str">
        <f>VLOOKUP(A1650,Table1[#All],9,FALSE)</f>
        <v>tier - 2</v>
      </c>
      <c r="O1650" t="str">
        <f>VLOOKUP(A1650,Table1[#All],10,FALSE)</f>
        <v>tier - 1</v>
      </c>
      <c r="P1650" t="str">
        <f>VLOOKUP(A1650,Table1[#All],12,FALSE)</f>
        <v>R1012</v>
      </c>
      <c r="Q1650">
        <f>VLOOKUP(A1650,Table1[#All],6,FALSE)</f>
        <v>28</v>
      </c>
    </row>
    <row r="1651" spans="1:17" x14ac:dyDescent="0.3">
      <c r="A1651" s="10" t="s">
        <v>720</v>
      </c>
      <c r="B1651" t="str">
        <f>VLOOKUP(A1651,'Customer Names'!A1650:E3985,5,FALSE)</f>
        <v>Berg</v>
      </c>
      <c r="C1651">
        <f>VLOOKUP(A1651,'Medical Examinations'!A1650:J3985,2,FALSE)</f>
        <v>30.71</v>
      </c>
      <c r="D1651">
        <f>VLOOKUP(A1651,'Medical Examinations'!A1650:J3985,4,FALSE)</f>
        <v>6.14</v>
      </c>
      <c r="E1651" t="str">
        <f>VLOOKUP(A1651,'Medical Examinations'!A1650:J3985,6,FALSE)</f>
        <v>No</v>
      </c>
      <c r="F1651" t="str">
        <f>VLOOKUP(A1651,'Medical Examinations'!A1650:K3985,7,FALSE)</f>
        <v>No</v>
      </c>
      <c r="G1651" t="str">
        <f>VLOOKUP(A1651,'Medical Examinations'!A1650:L3985,8,FALSE)</f>
        <v>Yes</v>
      </c>
      <c r="H1651">
        <f>VLOOKUP(A1651,'Medical Examinations'!A1650:M3985,9,FALSE)</f>
        <v>1</v>
      </c>
      <c r="I1651" t="str">
        <f>VLOOKUP(A1651,'Medical Examinations'!A1650:N3985,10,FALSE)</f>
        <v>No</v>
      </c>
      <c r="J1651" t="str">
        <f>VLOOKUP(A1651,'Medical Examinations'!A1650:O3985,3,FALSE)</f>
        <v>Obesity</v>
      </c>
      <c r="K1651" t="str">
        <f>VLOOKUP(A1651,'Medical Examinations'!A1650:P3985,5,FALSE)</f>
        <v>Prediabetes</v>
      </c>
      <c r="L1651" t="str">
        <f>VLOOKUP(A1651,Table1[#All],5,FALSE)</f>
        <v>13-Aug-1993</v>
      </c>
      <c r="M1651" s="16">
        <f>VLOOKUP(A1651,Table1[#All],8,FALSE)</f>
        <v>5926.93</v>
      </c>
      <c r="N1651" t="str">
        <f>VLOOKUP(A1651,Table1[#All],9,FALSE)</f>
        <v>tier - 2</v>
      </c>
      <c r="O1651" t="str">
        <f>VLOOKUP(A1651,Table1[#All],10,FALSE)</f>
        <v>tier - 2</v>
      </c>
      <c r="P1651" t="str">
        <f>VLOOKUP(A1651,Table1[#All],12,FALSE)</f>
        <v>R1025</v>
      </c>
      <c r="Q1651">
        <f>VLOOKUP(A1651,Table1[#All],6,FALSE)</f>
        <v>29</v>
      </c>
    </row>
    <row r="1652" spans="1:17" x14ac:dyDescent="0.3">
      <c r="A1652" s="10" t="s">
        <v>719</v>
      </c>
      <c r="B1652" t="str">
        <f>VLOOKUP(A1652,'Customer Names'!A1651:E3986,5,FALSE)</f>
        <v>Engtrakul</v>
      </c>
      <c r="C1652">
        <f>VLOOKUP(A1652,'Medical Examinations'!A1651:J3986,2,FALSE)</f>
        <v>28.9</v>
      </c>
      <c r="D1652">
        <f>VLOOKUP(A1652,'Medical Examinations'!A1651:J3986,4,FALSE)</f>
        <v>5.36</v>
      </c>
      <c r="E1652" t="str">
        <f>VLOOKUP(A1652,'Medical Examinations'!A1651:J3986,6,FALSE)</f>
        <v>No</v>
      </c>
      <c r="F1652" t="str">
        <f>VLOOKUP(A1652,'Medical Examinations'!A1651:K3986,7,FALSE)</f>
        <v>No</v>
      </c>
      <c r="G1652" t="str">
        <f>VLOOKUP(A1652,'Medical Examinations'!A1651:L3986,8,FALSE)</f>
        <v>No</v>
      </c>
      <c r="H1652">
        <f>VLOOKUP(A1652,'Medical Examinations'!A1651:M3986,9,FALSE)</f>
        <v>1</v>
      </c>
      <c r="I1652" t="str">
        <f>VLOOKUP(A1652,'Medical Examinations'!A1651:N3986,10,FALSE)</f>
        <v>No</v>
      </c>
      <c r="J1652" t="str">
        <f>VLOOKUP(A1652,'Medical Examinations'!A1651:O3986,3,FALSE)</f>
        <v>Over Weight</v>
      </c>
      <c r="K1652" t="str">
        <f>VLOOKUP(A1652,'Medical Examinations'!A1651:P3986,5,FALSE)</f>
        <v>Normal</v>
      </c>
      <c r="L1652" t="str">
        <f>VLOOKUP(A1652,Table1[#All],5,FALSE)</f>
        <v>29-Jul-1987</v>
      </c>
      <c r="M1652" s="16">
        <f>VLOOKUP(A1652,Table1[#All],8,FALSE)</f>
        <v>5926.85</v>
      </c>
      <c r="N1652" t="str">
        <f>VLOOKUP(A1652,Table1[#All],9,FALSE)</f>
        <v>tier - 3</v>
      </c>
      <c r="O1652" t="str">
        <f>VLOOKUP(A1652,Table1[#All],10,FALSE)</f>
        <v>tier - 3</v>
      </c>
      <c r="P1652" t="str">
        <f>VLOOKUP(A1652,Table1[#All],12,FALSE)</f>
        <v>R1011</v>
      </c>
      <c r="Q1652">
        <f>VLOOKUP(A1652,Table1[#All],6,FALSE)</f>
        <v>35</v>
      </c>
    </row>
    <row r="1653" spans="1:17" x14ac:dyDescent="0.3">
      <c r="A1653" s="10" t="s">
        <v>718</v>
      </c>
      <c r="B1653" t="str">
        <f>VLOOKUP(A1653,'Customer Names'!A1652:E3987,5,FALSE)</f>
        <v>Leonhardt</v>
      </c>
      <c r="C1653">
        <f>VLOOKUP(A1653,'Medical Examinations'!A1652:J3987,2,FALSE)</f>
        <v>36.19</v>
      </c>
      <c r="D1653">
        <f>VLOOKUP(A1653,'Medical Examinations'!A1652:J3987,4,FALSE)</f>
        <v>4.3</v>
      </c>
      <c r="E1653" t="str">
        <f>VLOOKUP(A1653,'Medical Examinations'!A1652:J3987,6,FALSE)</f>
        <v>No</v>
      </c>
      <c r="F1653" t="str">
        <f>VLOOKUP(A1653,'Medical Examinations'!A1652:K3987,7,FALSE)</f>
        <v>No</v>
      </c>
      <c r="G1653" t="str">
        <f>VLOOKUP(A1653,'Medical Examinations'!A1652:L3987,8,FALSE)</f>
        <v>No</v>
      </c>
      <c r="H1653">
        <f>VLOOKUP(A1653,'Medical Examinations'!A1652:M3987,9,FALSE)</f>
        <v>0</v>
      </c>
      <c r="I1653" t="str">
        <f>VLOOKUP(A1653,'Medical Examinations'!A1652:N3987,10,FALSE)</f>
        <v>No</v>
      </c>
      <c r="J1653" t="str">
        <f>VLOOKUP(A1653,'Medical Examinations'!A1652:O3987,3,FALSE)</f>
        <v>Obesity</v>
      </c>
      <c r="K1653" t="str">
        <f>VLOOKUP(A1653,'Medical Examinations'!A1652:P3987,5,FALSE)</f>
        <v>Normal</v>
      </c>
      <c r="L1653" t="str">
        <f>VLOOKUP(A1653,Table1[#All],5,FALSE)</f>
        <v>21-Dec-1982</v>
      </c>
      <c r="M1653" s="16">
        <f>VLOOKUP(A1653,Table1[#All],8,FALSE)</f>
        <v>5920.1</v>
      </c>
      <c r="N1653" t="str">
        <f>VLOOKUP(A1653,Table1[#All],9,FALSE)</f>
        <v>tier - 2</v>
      </c>
      <c r="O1653" t="str">
        <f>VLOOKUP(A1653,Table1[#All],10,FALSE)</f>
        <v>tier - 1</v>
      </c>
      <c r="P1653" t="str">
        <f>VLOOKUP(A1653,Table1[#All],12,FALSE)</f>
        <v>R1013</v>
      </c>
      <c r="Q1653">
        <f>VLOOKUP(A1653,Table1[#All],6,FALSE)</f>
        <v>40</v>
      </c>
    </row>
    <row r="1654" spans="1:17" x14ac:dyDescent="0.3">
      <c r="A1654" s="10" t="s">
        <v>717</v>
      </c>
      <c r="B1654" t="str">
        <f>VLOOKUP(A1654,'Customer Names'!A1653:E3988,5,FALSE)</f>
        <v>Goetz</v>
      </c>
      <c r="C1654">
        <f>VLOOKUP(A1654,'Medical Examinations'!A1653:J3988,2,FALSE)</f>
        <v>29.6</v>
      </c>
      <c r="D1654">
        <f>VLOOKUP(A1654,'Medical Examinations'!A1653:J3988,4,FALSE)</f>
        <v>4.09</v>
      </c>
      <c r="E1654" t="str">
        <f>VLOOKUP(A1654,'Medical Examinations'!A1653:J3988,6,FALSE)</f>
        <v>No</v>
      </c>
      <c r="F1654" t="str">
        <f>VLOOKUP(A1654,'Medical Examinations'!A1653:K3988,7,FALSE)</f>
        <v>No</v>
      </c>
      <c r="G1654" t="str">
        <f>VLOOKUP(A1654,'Medical Examinations'!A1653:L3988,8,FALSE)</f>
        <v>No</v>
      </c>
      <c r="H1654">
        <f>VLOOKUP(A1654,'Medical Examinations'!A1653:M3988,9,FALSE)</f>
        <v>0</v>
      </c>
      <c r="I1654" t="str">
        <f>VLOOKUP(A1654,'Medical Examinations'!A1653:N3988,10,FALSE)</f>
        <v>No</v>
      </c>
      <c r="J1654" t="str">
        <f>VLOOKUP(A1654,'Medical Examinations'!A1653:O3988,3,FALSE)</f>
        <v>Over Weight</v>
      </c>
      <c r="K1654" t="str">
        <f>VLOOKUP(A1654,'Medical Examinations'!A1653:P3988,5,FALSE)</f>
        <v>Normal</v>
      </c>
      <c r="L1654" t="str">
        <f>VLOOKUP(A1654,Table1[#All],5,FALSE)</f>
        <v>08-Jul-1982</v>
      </c>
      <c r="M1654" s="16">
        <f>VLOOKUP(A1654,Table1[#All],8,FALSE)</f>
        <v>5910.94</v>
      </c>
      <c r="N1654" t="str">
        <f>VLOOKUP(A1654,Table1[#All],9,FALSE)</f>
        <v>tier - 2</v>
      </c>
      <c r="O1654" t="str">
        <f>VLOOKUP(A1654,Table1[#All],10,FALSE)</f>
        <v>tier - 1</v>
      </c>
      <c r="P1654" t="str">
        <f>VLOOKUP(A1654,Table1[#All],12,FALSE)</f>
        <v>R1011</v>
      </c>
      <c r="Q1654">
        <f>VLOOKUP(A1654,Table1[#All],6,FALSE)</f>
        <v>40</v>
      </c>
    </row>
    <row r="1655" spans="1:17" x14ac:dyDescent="0.3">
      <c r="A1655" s="10" t="s">
        <v>716</v>
      </c>
      <c r="B1655" t="str">
        <f>VLOOKUP(A1655,'Customer Names'!A1654:E3989,5,FALSE)</f>
        <v>Cacharelis</v>
      </c>
      <c r="C1655">
        <f>VLOOKUP(A1655,'Medical Examinations'!A1654:J3989,2,FALSE)</f>
        <v>30.95</v>
      </c>
      <c r="D1655">
        <f>VLOOKUP(A1655,'Medical Examinations'!A1654:J3989,4,FALSE)</f>
        <v>6.27</v>
      </c>
      <c r="E1655" t="str">
        <f>VLOOKUP(A1655,'Medical Examinations'!A1654:J3989,6,FALSE)</f>
        <v>No</v>
      </c>
      <c r="F1655" t="str">
        <f>VLOOKUP(A1655,'Medical Examinations'!A1654:K3989,7,FALSE)</f>
        <v>No</v>
      </c>
      <c r="G1655" t="str">
        <f>VLOOKUP(A1655,'Medical Examinations'!A1654:L3989,8,FALSE)</f>
        <v>Yes</v>
      </c>
      <c r="H1655">
        <f>VLOOKUP(A1655,'Medical Examinations'!A1654:M3989,9,FALSE)</f>
        <v>1</v>
      </c>
      <c r="I1655" t="str">
        <f>VLOOKUP(A1655,'Medical Examinations'!A1654:N3989,10,FALSE)</f>
        <v>No</v>
      </c>
      <c r="J1655" t="str">
        <f>VLOOKUP(A1655,'Medical Examinations'!A1654:O3989,3,FALSE)</f>
        <v>Obesity</v>
      </c>
      <c r="K1655" t="str">
        <f>VLOOKUP(A1655,'Medical Examinations'!A1654:P3989,5,FALSE)</f>
        <v>Prediabetes</v>
      </c>
      <c r="L1655" t="str">
        <f>VLOOKUP(A1655,Table1[#All],5,FALSE)</f>
        <v>19-Oct-1993</v>
      </c>
      <c r="M1655" s="16">
        <f>VLOOKUP(A1655,Table1[#All],8,FALSE)</f>
        <v>5877.02</v>
      </c>
      <c r="N1655" t="str">
        <f>VLOOKUP(A1655,Table1[#All],9,FALSE)</f>
        <v>tier - 2</v>
      </c>
      <c r="O1655" t="str">
        <f>VLOOKUP(A1655,Table1[#All],10,FALSE)</f>
        <v>tier - 2</v>
      </c>
      <c r="P1655" t="str">
        <f>VLOOKUP(A1655,Table1[#All],12,FALSE)</f>
        <v>R1021</v>
      </c>
      <c r="Q1655">
        <f>VLOOKUP(A1655,Table1[#All],6,FALSE)</f>
        <v>29</v>
      </c>
    </row>
    <row r="1656" spans="1:17" x14ac:dyDescent="0.3">
      <c r="A1656" s="10" t="s">
        <v>715</v>
      </c>
      <c r="B1656" t="str">
        <f>VLOOKUP(A1656,'Customer Names'!A1655:E3990,5,FALSE)</f>
        <v>Kariolis</v>
      </c>
      <c r="C1656">
        <f>VLOOKUP(A1656,'Medical Examinations'!A1655:J3990,2,FALSE)</f>
        <v>19.95</v>
      </c>
      <c r="D1656">
        <f>VLOOKUP(A1656,'Medical Examinations'!A1655:J3990,4,FALSE)</f>
        <v>5.39</v>
      </c>
      <c r="E1656" t="str">
        <f>VLOOKUP(A1656,'Medical Examinations'!A1655:J3990,6,FALSE)</f>
        <v>No</v>
      </c>
      <c r="F1656" t="str">
        <f>VLOOKUP(A1656,'Medical Examinations'!A1655:K3990,7,FALSE)</f>
        <v>No</v>
      </c>
      <c r="G1656" t="str">
        <f>VLOOKUP(A1656,'Medical Examinations'!A1655:L3990,8,FALSE)</f>
        <v>No</v>
      </c>
      <c r="H1656">
        <f>VLOOKUP(A1656,'Medical Examinations'!A1655:M3990,9,FALSE)</f>
        <v>1</v>
      </c>
      <c r="I1656" t="str">
        <f>VLOOKUP(A1656,'Medical Examinations'!A1655:N3990,10,FALSE)</f>
        <v>No</v>
      </c>
      <c r="J1656" t="str">
        <f>VLOOKUP(A1656,'Medical Examinations'!A1655:O3990,3,FALSE)</f>
        <v>Normal Weight</v>
      </c>
      <c r="K1656" t="str">
        <f>VLOOKUP(A1656,'Medical Examinations'!A1655:P3990,5,FALSE)</f>
        <v>Normal</v>
      </c>
      <c r="L1656" t="str">
        <f>VLOOKUP(A1656,Table1[#All],5,FALSE)</f>
        <v>22-Nov-1984</v>
      </c>
      <c r="M1656" s="16">
        <f>VLOOKUP(A1656,Table1[#All],8,FALSE)</f>
        <v>5855.9</v>
      </c>
      <c r="N1656" t="str">
        <f>VLOOKUP(A1656,Table1[#All],9,FALSE)</f>
        <v>tier - 2</v>
      </c>
      <c r="O1656" t="str">
        <f>VLOOKUP(A1656,Table1[#All],10,FALSE)</f>
        <v>tier - 3</v>
      </c>
      <c r="P1656" t="str">
        <f>VLOOKUP(A1656,Table1[#All],12,FALSE)</f>
        <v>R1012</v>
      </c>
      <c r="Q1656">
        <f>VLOOKUP(A1656,Table1[#All],6,FALSE)</f>
        <v>38</v>
      </c>
    </row>
    <row r="1657" spans="1:17" x14ac:dyDescent="0.3">
      <c r="A1657" s="10" t="s">
        <v>714</v>
      </c>
      <c r="B1657" t="str">
        <f>VLOOKUP(A1657,'Customer Names'!A1656:E3991,5,FALSE)</f>
        <v>Zelwin</v>
      </c>
      <c r="C1657">
        <f>VLOOKUP(A1657,'Medical Examinations'!A1656:J3991,2,FALSE)</f>
        <v>23.65</v>
      </c>
      <c r="D1657">
        <f>VLOOKUP(A1657,'Medical Examinations'!A1656:J3991,4,FALSE)</f>
        <v>5.75</v>
      </c>
      <c r="E1657" t="str">
        <f>VLOOKUP(A1657,'Medical Examinations'!A1656:J3991,6,FALSE)</f>
        <v>Yes</v>
      </c>
      <c r="F1657" t="str">
        <f>VLOOKUP(A1657,'Medical Examinations'!A1656:K3991,7,FALSE)</f>
        <v>No</v>
      </c>
      <c r="G1657" t="str">
        <f>VLOOKUP(A1657,'Medical Examinations'!A1656:L3991,8,FALSE)</f>
        <v>No</v>
      </c>
      <c r="H1657">
        <f>VLOOKUP(A1657,'Medical Examinations'!A1656:M3991,9,FALSE)</f>
        <v>0</v>
      </c>
      <c r="I1657" t="str">
        <f>VLOOKUP(A1657,'Medical Examinations'!A1656:N3991,10,FALSE)</f>
        <v>No</v>
      </c>
      <c r="J1657" t="str">
        <f>VLOOKUP(A1657,'Medical Examinations'!A1656:O3991,3,FALSE)</f>
        <v>Normal Weight</v>
      </c>
      <c r="K1657" t="str">
        <f>VLOOKUP(A1657,'Medical Examinations'!A1656:P3991,5,FALSE)</f>
        <v>Prediabetes</v>
      </c>
      <c r="L1657" t="str">
        <f>VLOOKUP(A1657,Table1[#All],5,FALSE)</f>
        <v>18-Jun-1985</v>
      </c>
      <c r="M1657" s="16">
        <f>VLOOKUP(A1657,Table1[#All],8,FALSE)</f>
        <v>5847.24</v>
      </c>
      <c r="N1657" t="str">
        <f>VLOOKUP(A1657,Table1[#All],9,FALSE)</f>
        <v>tier - 2</v>
      </c>
      <c r="O1657" t="str">
        <f>VLOOKUP(A1657,Table1[#All],10,FALSE)</f>
        <v>tier - 1</v>
      </c>
      <c r="P1657" t="str">
        <f>VLOOKUP(A1657,Table1[#All],12,FALSE)</f>
        <v>R1013</v>
      </c>
      <c r="Q1657">
        <f>VLOOKUP(A1657,Table1[#All],6,FALSE)</f>
        <v>37</v>
      </c>
    </row>
    <row r="1658" spans="1:17" x14ac:dyDescent="0.3">
      <c r="A1658" s="10" t="s">
        <v>713</v>
      </c>
      <c r="B1658" t="str">
        <f>VLOOKUP(A1658,'Customer Names'!A1657:E3992,5,FALSE)</f>
        <v>Barry</v>
      </c>
      <c r="C1658">
        <f>VLOOKUP(A1658,'Medical Examinations'!A1657:J3992,2,FALSE)</f>
        <v>43.34</v>
      </c>
      <c r="D1658">
        <f>VLOOKUP(A1658,'Medical Examinations'!A1657:J3992,4,FALSE)</f>
        <v>4.91</v>
      </c>
      <c r="E1658" t="str">
        <f>VLOOKUP(A1658,'Medical Examinations'!A1657:J3992,6,FALSE)</f>
        <v>No</v>
      </c>
      <c r="F1658" t="str">
        <f>VLOOKUP(A1658,'Medical Examinations'!A1657:K3992,7,FALSE)</f>
        <v>No</v>
      </c>
      <c r="G1658" t="str">
        <f>VLOOKUP(A1658,'Medical Examinations'!A1657:L3992,8,FALSE)</f>
        <v>No</v>
      </c>
      <c r="H1658">
        <f>VLOOKUP(A1658,'Medical Examinations'!A1657:M3992,9,FALSE)</f>
        <v>1</v>
      </c>
      <c r="I1658" t="str">
        <f>VLOOKUP(A1658,'Medical Examinations'!A1657:N3992,10,FALSE)</f>
        <v>No</v>
      </c>
      <c r="J1658" t="str">
        <f>VLOOKUP(A1658,'Medical Examinations'!A1657:O3992,3,FALSE)</f>
        <v>Obesity</v>
      </c>
      <c r="K1658" t="str">
        <f>VLOOKUP(A1658,'Medical Examinations'!A1657:P3992,5,FALSE)</f>
        <v>Normal</v>
      </c>
      <c r="L1658" t="str">
        <f>VLOOKUP(A1658,Table1[#All],5,FALSE)</f>
        <v>30-Sep-1987</v>
      </c>
      <c r="M1658" s="16">
        <f>VLOOKUP(A1658,Table1[#All],8,FALSE)</f>
        <v>5846.92</v>
      </c>
      <c r="N1658" t="str">
        <f>VLOOKUP(A1658,Table1[#All],9,FALSE)</f>
        <v>tier - 2</v>
      </c>
      <c r="O1658" t="str">
        <f>VLOOKUP(A1658,Table1[#All],10,FALSE)</f>
        <v>tier - 2</v>
      </c>
      <c r="P1658" t="str">
        <f>VLOOKUP(A1658,Table1[#All],12,FALSE)</f>
        <v>R1013</v>
      </c>
      <c r="Q1658">
        <f>VLOOKUP(A1658,Table1[#All],6,FALSE)</f>
        <v>35</v>
      </c>
    </row>
    <row r="1659" spans="1:17" x14ac:dyDescent="0.3">
      <c r="A1659" s="10" t="s">
        <v>712</v>
      </c>
      <c r="B1659" t="str">
        <f>VLOOKUP(A1659,'Customer Names'!A1658:E3993,5,FALSE)</f>
        <v>Bannon</v>
      </c>
      <c r="C1659">
        <f>VLOOKUP(A1659,'Medical Examinations'!A1658:J3993,2,FALSE)</f>
        <v>31.98</v>
      </c>
      <c r="D1659">
        <f>VLOOKUP(A1659,'Medical Examinations'!A1658:J3993,4,FALSE)</f>
        <v>4.46</v>
      </c>
      <c r="E1659" t="str">
        <f>VLOOKUP(A1659,'Medical Examinations'!A1658:J3993,6,FALSE)</f>
        <v>Yes</v>
      </c>
      <c r="F1659" t="str">
        <f>VLOOKUP(A1659,'Medical Examinations'!A1658:K3993,7,FALSE)</f>
        <v>No</v>
      </c>
      <c r="G1659" t="str">
        <f>VLOOKUP(A1659,'Medical Examinations'!A1658:L3993,8,FALSE)</f>
        <v>No</v>
      </c>
      <c r="H1659">
        <f>VLOOKUP(A1659,'Medical Examinations'!A1658:M3993,9,FALSE)</f>
        <v>1</v>
      </c>
      <c r="I1659" t="str">
        <f>VLOOKUP(A1659,'Medical Examinations'!A1658:N3993,10,FALSE)</f>
        <v>No</v>
      </c>
      <c r="J1659" t="str">
        <f>VLOOKUP(A1659,'Medical Examinations'!A1658:O3993,3,FALSE)</f>
        <v>Obesity</v>
      </c>
      <c r="K1659" t="str">
        <f>VLOOKUP(A1659,'Medical Examinations'!A1658:P3993,5,FALSE)</f>
        <v>Normal</v>
      </c>
      <c r="L1659" t="str">
        <f>VLOOKUP(A1659,Table1[#All],5,FALSE)</f>
        <v>20-Aug-1995</v>
      </c>
      <c r="M1659" s="16">
        <f>VLOOKUP(A1659,Table1[#All],8,FALSE)</f>
        <v>5843.99</v>
      </c>
      <c r="N1659" t="str">
        <f>VLOOKUP(A1659,Table1[#All],9,FALSE)</f>
        <v>tier - 2</v>
      </c>
      <c r="O1659" t="str">
        <f>VLOOKUP(A1659,Table1[#All],10,FALSE)</f>
        <v>tier - 2</v>
      </c>
      <c r="P1659" t="str">
        <f>VLOOKUP(A1659,Table1[#All],12,FALSE)</f>
        <v>R1025</v>
      </c>
      <c r="Q1659">
        <f>VLOOKUP(A1659,Table1[#All],6,FALSE)</f>
        <v>27</v>
      </c>
    </row>
    <row r="1660" spans="1:17" x14ac:dyDescent="0.3">
      <c r="A1660" s="10" t="s">
        <v>711</v>
      </c>
      <c r="B1660" t="str">
        <f>VLOOKUP(A1660,'Customer Names'!A1659:E3994,5,FALSE)</f>
        <v>Chang</v>
      </c>
      <c r="C1660">
        <f>VLOOKUP(A1660,'Medical Examinations'!A1659:J3994,2,FALSE)</f>
        <v>35.86</v>
      </c>
      <c r="D1660">
        <f>VLOOKUP(A1660,'Medical Examinations'!A1659:J3994,4,FALSE)</f>
        <v>6.22</v>
      </c>
      <c r="E1660" t="str">
        <f>VLOOKUP(A1660,'Medical Examinations'!A1659:J3994,6,FALSE)</f>
        <v>No</v>
      </c>
      <c r="F1660" t="str">
        <f>VLOOKUP(A1660,'Medical Examinations'!A1659:K3994,7,FALSE)</f>
        <v>No</v>
      </c>
      <c r="G1660" t="str">
        <f>VLOOKUP(A1660,'Medical Examinations'!A1659:L3994,8,FALSE)</f>
        <v>No</v>
      </c>
      <c r="H1660">
        <f>VLOOKUP(A1660,'Medical Examinations'!A1659:M3994,9,FALSE)</f>
        <v>1</v>
      </c>
      <c r="I1660" t="str">
        <f>VLOOKUP(A1660,'Medical Examinations'!A1659:N3994,10,FALSE)</f>
        <v>No</v>
      </c>
      <c r="J1660" t="str">
        <f>VLOOKUP(A1660,'Medical Examinations'!A1659:O3994,3,FALSE)</f>
        <v>Obesity</v>
      </c>
      <c r="K1660" t="str">
        <f>VLOOKUP(A1660,'Medical Examinations'!A1659:P3994,5,FALSE)</f>
        <v>Prediabetes</v>
      </c>
      <c r="L1660" t="str">
        <f>VLOOKUP(A1660,Table1[#All],5,FALSE)</f>
        <v>27-Jul-1987</v>
      </c>
      <c r="M1660" s="16">
        <f>VLOOKUP(A1660,Table1[#All],8,FALSE)</f>
        <v>5836.52</v>
      </c>
      <c r="N1660" t="str">
        <f>VLOOKUP(A1660,Table1[#All],9,FALSE)</f>
        <v>tier - 2</v>
      </c>
      <c r="O1660" t="str">
        <f>VLOOKUP(A1660,Table1[#All],10,FALSE)</f>
        <v>tier - 3</v>
      </c>
      <c r="P1660" t="str">
        <f>VLOOKUP(A1660,Table1[#All],12,FALSE)</f>
        <v>R1013</v>
      </c>
      <c r="Q1660">
        <f>VLOOKUP(A1660,Table1[#All],6,FALSE)</f>
        <v>35</v>
      </c>
    </row>
    <row r="1661" spans="1:17" x14ac:dyDescent="0.3">
      <c r="A1661" s="10" t="s">
        <v>710</v>
      </c>
      <c r="B1661" t="str">
        <f>VLOOKUP(A1661,'Customer Names'!A1660:E3995,5,FALSE)</f>
        <v>Vetter</v>
      </c>
      <c r="C1661">
        <f>VLOOKUP(A1661,'Medical Examinations'!A1660:J3995,2,FALSE)</f>
        <v>15.2</v>
      </c>
      <c r="D1661">
        <f>VLOOKUP(A1661,'Medical Examinations'!A1660:J3995,4,FALSE)</f>
        <v>8.82</v>
      </c>
      <c r="E1661" t="str">
        <f>VLOOKUP(A1661,'Medical Examinations'!A1660:J3995,6,FALSE)</f>
        <v>No</v>
      </c>
      <c r="F1661" t="str">
        <f>VLOOKUP(A1661,'Medical Examinations'!A1660:K3995,7,FALSE)</f>
        <v>No</v>
      </c>
      <c r="G1661" t="str">
        <f>VLOOKUP(A1661,'Medical Examinations'!A1660:L3995,8,FALSE)</f>
        <v>No</v>
      </c>
      <c r="H1661">
        <f>VLOOKUP(A1661,'Medical Examinations'!A1660:M3995,9,FALSE)</f>
        <v>0</v>
      </c>
      <c r="I1661" t="str">
        <f>VLOOKUP(A1661,'Medical Examinations'!A1660:N3995,10,FALSE)</f>
        <v>No</v>
      </c>
      <c r="J1661" t="str">
        <f>VLOOKUP(A1661,'Medical Examinations'!A1660:O3995,3,FALSE)</f>
        <v>Under Weight</v>
      </c>
      <c r="K1661" t="str">
        <f>VLOOKUP(A1661,'Medical Examinations'!A1660:P3995,5,FALSE)</f>
        <v>Diabetes</v>
      </c>
      <c r="L1661" t="str">
        <f>VLOOKUP(A1661,Table1[#All],5,FALSE)</f>
        <v>27-Sep-1971</v>
      </c>
      <c r="M1661" s="16">
        <f>VLOOKUP(A1661,Table1[#All],8,FALSE)</f>
        <v>5832.6</v>
      </c>
      <c r="N1661" t="str">
        <f>VLOOKUP(A1661,Table1[#All],9,FALSE)</f>
        <v>tier - 2</v>
      </c>
      <c r="O1661" t="str">
        <f>VLOOKUP(A1661,Table1[#All],10,FALSE)</f>
        <v>tier - 3</v>
      </c>
      <c r="P1661" t="str">
        <f>VLOOKUP(A1661,Table1[#All],12,FALSE)</f>
        <v>R1012</v>
      </c>
      <c r="Q1661">
        <f>VLOOKUP(A1661,Table1[#All],6,FALSE)</f>
        <v>51</v>
      </c>
    </row>
    <row r="1662" spans="1:17" x14ac:dyDescent="0.3">
      <c r="A1662" s="10" t="s">
        <v>709</v>
      </c>
      <c r="B1662" t="str">
        <f>VLOOKUP(A1662,'Customer Names'!A1661:E3996,5,FALSE)</f>
        <v>Jablonski</v>
      </c>
      <c r="C1662">
        <f>VLOOKUP(A1662,'Medical Examinations'!A1661:J3996,2,FALSE)</f>
        <v>37.200000000000003</v>
      </c>
      <c r="D1662">
        <f>VLOOKUP(A1662,'Medical Examinations'!A1661:J3996,4,FALSE)</f>
        <v>10.14</v>
      </c>
      <c r="E1662" t="str">
        <f>VLOOKUP(A1662,'Medical Examinations'!A1661:J3996,6,FALSE)</f>
        <v>No</v>
      </c>
      <c r="F1662" t="str">
        <f>VLOOKUP(A1662,'Medical Examinations'!A1661:K3996,7,FALSE)</f>
        <v>No</v>
      </c>
      <c r="G1662" t="str">
        <f>VLOOKUP(A1662,'Medical Examinations'!A1661:L3996,8,FALSE)</f>
        <v>No</v>
      </c>
      <c r="H1662">
        <f>VLOOKUP(A1662,'Medical Examinations'!A1661:M3996,9,FALSE)</f>
        <v>0</v>
      </c>
      <c r="I1662" t="str">
        <f>VLOOKUP(A1662,'Medical Examinations'!A1661:N3996,10,FALSE)</f>
        <v>No</v>
      </c>
      <c r="J1662" t="str">
        <f>VLOOKUP(A1662,'Medical Examinations'!A1661:O3996,3,FALSE)</f>
        <v>Obesity</v>
      </c>
      <c r="K1662" t="str">
        <f>VLOOKUP(A1662,'Medical Examinations'!A1661:P3996,5,FALSE)</f>
        <v>Diabetes</v>
      </c>
      <c r="L1662" t="str">
        <f>VLOOKUP(A1662,Table1[#All],5,FALSE)</f>
        <v>22-Jul-2002</v>
      </c>
      <c r="M1662" s="16">
        <f>VLOOKUP(A1662,Table1[#All],8,FALSE)</f>
        <v>5816.58</v>
      </c>
      <c r="N1662" t="str">
        <f>VLOOKUP(A1662,Table1[#All],9,FALSE)</f>
        <v>tier - 2</v>
      </c>
      <c r="O1662" t="str">
        <f>VLOOKUP(A1662,Table1[#All],10,FALSE)</f>
        <v>tier - 2</v>
      </c>
      <c r="P1662" t="str">
        <f>VLOOKUP(A1662,Table1[#All],12,FALSE)</f>
        <v>R1026</v>
      </c>
      <c r="Q1662">
        <f>VLOOKUP(A1662,Table1[#All],6,FALSE)</f>
        <v>20</v>
      </c>
    </row>
    <row r="1663" spans="1:17" x14ac:dyDescent="0.3">
      <c r="A1663" s="10" t="s">
        <v>708</v>
      </c>
      <c r="B1663" t="str">
        <f>VLOOKUP(A1663,'Customer Names'!A1662:E3997,5,FALSE)</f>
        <v>Jakubowitch</v>
      </c>
      <c r="C1663">
        <f>VLOOKUP(A1663,'Medical Examinations'!A1662:J3997,2,FALSE)</f>
        <v>17.91</v>
      </c>
      <c r="D1663">
        <f>VLOOKUP(A1663,'Medical Examinations'!A1662:J3997,4,FALSE)</f>
        <v>4.66</v>
      </c>
      <c r="E1663" t="str">
        <f>VLOOKUP(A1663,'Medical Examinations'!A1662:J3997,6,FALSE)</f>
        <v>No</v>
      </c>
      <c r="F1663" t="str">
        <f>VLOOKUP(A1663,'Medical Examinations'!A1662:K3997,7,FALSE)</f>
        <v>No</v>
      </c>
      <c r="G1663" t="str">
        <f>VLOOKUP(A1663,'Medical Examinations'!A1662:L3997,8,FALSE)</f>
        <v>No</v>
      </c>
      <c r="H1663">
        <f>VLOOKUP(A1663,'Medical Examinations'!A1662:M3997,9,FALSE)</f>
        <v>2</v>
      </c>
      <c r="I1663" t="str">
        <f>VLOOKUP(A1663,'Medical Examinations'!A1662:N3997,10,FALSE)</f>
        <v>No</v>
      </c>
      <c r="J1663" t="str">
        <f>VLOOKUP(A1663,'Medical Examinations'!A1662:O3997,3,FALSE)</f>
        <v>Under Weight</v>
      </c>
      <c r="K1663" t="str">
        <f>VLOOKUP(A1663,'Medical Examinations'!A1662:P3997,5,FALSE)</f>
        <v>Normal</v>
      </c>
      <c r="L1663" t="str">
        <f>VLOOKUP(A1663,Table1[#All],5,FALSE)</f>
        <v>02-Nov-1972</v>
      </c>
      <c r="M1663" s="16">
        <f>VLOOKUP(A1663,Table1[#All],8,FALSE)</f>
        <v>5812.9</v>
      </c>
      <c r="N1663" t="str">
        <f>VLOOKUP(A1663,Table1[#All],9,FALSE)</f>
        <v>tier - 2</v>
      </c>
      <c r="O1663" t="str">
        <f>VLOOKUP(A1663,Table1[#All],10,FALSE)</f>
        <v>tier - 2</v>
      </c>
      <c r="P1663" t="str">
        <f>VLOOKUP(A1663,Table1[#All],12,FALSE)</f>
        <v>R1013</v>
      </c>
      <c r="Q1663">
        <f>VLOOKUP(A1663,Table1[#All],6,FALSE)</f>
        <v>50</v>
      </c>
    </row>
    <row r="1664" spans="1:17" x14ac:dyDescent="0.3">
      <c r="A1664" s="10" t="s">
        <v>707</v>
      </c>
      <c r="B1664" t="str">
        <f>VLOOKUP(A1664,'Customer Names'!A1663:E3998,5,FALSE)</f>
        <v>Altshuler</v>
      </c>
      <c r="C1664">
        <f>VLOOKUP(A1664,'Medical Examinations'!A1663:J3998,2,FALSE)</f>
        <v>20.76</v>
      </c>
      <c r="D1664">
        <f>VLOOKUP(A1664,'Medical Examinations'!A1663:J3998,4,FALSE)</f>
        <v>6.26</v>
      </c>
      <c r="E1664" t="str">
        <f>VLOOKUP(A1664,'Medical Examinations'!A1663:J3998,6,FALSE)</f>
        <v>No</v>
      </c>
      <c r="F1664" t="str">
        <f>VLOOKUP(A1664,'Medical Examinations'!A1663:K3998,7,FALSE)</f>
        <v>No</v>
      </c>
      <c r="G1664" t="str">
        <f>VLOOKUP(A1664,'Medical Examinations'!A1663:L3998,8,FALSE)</f>
        <v>No</v>
      </c>
      <c r="H1664">
        <f>VLOOKUP(A1664,'Medical Examinations'!A1663:M3998,9,FALSE)</f>
        <v>0</v>
      </c>
      <c r="I1664" t="str">
        <f>VLOOKUP(A1664,'Medical Examinations'!A1663:N3998,10,FALSE)</f>
        <v>No</v>
      </c>
      <c r="J1664" t="str">
        <f>VLOOKUP(A1664,'Medical Examinations'!A1663:O3998,3,FALSE)</f>
        <v>Normal Weight</v>
      </c>
      <c r="K1664" t="str">
        <f>VLOOKUP(A1664,'Medical Examinations'!A1663:P3998,5,FALSE)</f>
        <v>Prediabetes</v>
      </c>
      <c r="L1664" t="str">
        <f>VLOOKUP(A1664,Table1[#All],5,FALSE)</f>
        <v>18-Sep-1980</v>
      </c>
      <c r="M1664" s="16">
        <f>VLOOKUP(A1664,Table1[#All],8,FALSE)</f>
        <v>5807.06</v>
      </c>
      <c r="N1664" t="str">
        <f>VLOOKUP(A1664,Table1[#All],9,FALSE)</f>
        <v>tier - 2</v>
      </c>
      <c r="O1664" t="str">
        <f>VLOOKUP(A1664,Table1[#All],10,FALSE)</f>
        <v>tier - 3</v>
      </c>
      <c r="P1664" t="str">
        <f>VLOOKUP(A1664,Table1[#All],12,FALSE)</f>
        <v>R1013</v>
      </c>
      <c r="Q1664">
        <f>VLOOKUP(A1664,Table1[#All],6,FALSE)</f>
        <v>42</v>
      </c>
    </row>
    <row r="1665" spans="1:17" x14ac:dyDescent="0.3">
      <c r="A1665" s="10" t="s">
        <v>706</v>
      </c>
      <c r="B1665" t="str">
        <f>VLOOKUP(A1665,'Customer Names'!A1664:E3999,5,FALSE)</f>
        <v>Ugarte</v>
      </c>
      <c r="C1665">
        <f>VLOOKUP(A1665,'Medical Examinations'!A1664:J3999,2,FALSE)</f>
        <v>38.99</v>
      </c>
      <c r="D1665">
        <f>VLOOKUP(A1665,'Medical Examinations'!A1664:J3999,4,FALSE)</f>
        <v>5.21</v>
      </c>
      <c r="E1665" t="str">
        <f>VLOOKUP(A1665,'Medical Examinations'!A1664:J3999,6,FALSE)</f>
        <v>No</v>
      </c>
      <c r="F1665" t="str">
        <f>VLOOKUP(A1665,'Medical Examinations'!A1664:K3999,7,FALSE)</f>
        <v>Yes</v>
      </c>
      <c r="G1665" t="str">
        <f>VLOOKUP(A1665,'Medical Examinations'!A1664:L3999,8,FALSE)</f>
        <v>No</v>
      </c>
      <c r="H1665">
        <f>VLOOKUP(A1665,'Medical Examinations'!A1664:M3999,9,FALSE)</f>
        <v>1</v>
      </c>
      <c r="I1665" t="str">
        <f>VLOOKUP(A1665,'Medical Examinations'!A1664:N3999,10,FALSE)</f>
        <v>No</v>
      </c>
      <c r="J1665" t="str">
        <f>VLOOKUP(A1665,'Medical Examinations'!A1664:O3999,3,FALSE)</f>
        <v>Obesity</v>
      </c>
      <c r="K1665" t="str">
        <f>VLOOKUP(A1665,'Medical Examinations'!A1664:P3999,5,FALSE)</f>
        <v>Normal</v>
      </c>
      <c r="L1665" t="str">
        <f>VLOOKUP(A1665,Table1[#All],5,FALSE)</f>
        <v>01-Nov-2004</v>
      </c>
      <c r="M1665" s="16">
        <f>VLOOKUP(A1665,Table1[#All],8,FALSE)</f>
        <v>5778.71</v>
      </c>
      <c r="N1665" t="str">
        <f>VLOOKUP(A1665,Table1[#All],9,FALSE)</f>
        <v>tier - 2</v>
      </c>
      <c r="O1665" t="str">
        <f>VLOOKUP(A1665,Table1[#All],10,FALSE)</f>
        <v>tier - 3</v>
      </c>
      <c r="P1665" t="str">
        <f>VLOOKUP(A1665,Table1[#All],12,FALSE)</f>
        <v>R1022</v>
      </c>
      <c r="Q1665">
        <f>VLOOKUP(A1665,Table1[#All],6,FALSE)</f>
        <v>18</v>
      </c>
    </row>
    <row r="1666" spans="1:17" x14ac:dyDescent="0.3">
      <c r="A1666" s="10" t="s">
        <v>705</v>
      </c>
      <c r="B1666" t="str">
        <f>VLOOKUP(A1666,'Customer Names'!A1665:E4000,5,FALSE)</f>
        <v>Tusso</v>
      </c>
      <c r="C1666">
        <f>VLOOKUP(A1666,'Medical Examinations'!A1665:J4000,2,FALSE)</f>
        <v>42.655000000000001</v>
      </c>
      <c r="D1666">
        <f>VLOOKUP(A1666,'Medical Examinations'!A1665:J4000,4,FALSE)</f>
        <v>5.94</v>
      </c>
      <c r="E1666" t="str">
        <f>VLOOKUP(A1666,'Medical Examinations'!A1665:J4000,6,FALSE)</f>
        <v>Yes</v>
      </c>
      <c r="F1666" t="str">
        <f>VLOOKUP(A1666,'Medical Examinations'!A1665:K4000,7,FALSE)</f>
        <v>No</v>
      </c>
      <c r="G1666" t="str">
        <f>VLOOKUP(A1666,'Medical Examinations'!A1665:L4000,8,FALSE)</f>
        <v>Yes</v>
      </c>
      <c r="H1666">
        <f>VLOOKUP(A1666,'Medical Examinations'!A1665:M4000,9,FALSE)</f>
        <v>1</v>
      </c>
      <c r="I1666" t="str">
        <f>VLOOKUP(A1666,'Medical Examinations'!A1665:N4000,10,FALSE)</f>
        <v>No</v>
      </c>
      <c r="J1666" t="str">
        <f>VLOOKUP(A1666,'Medical Examinations'!A1665:O4000,3,FALSE)</f>
        <v>Obesity</v>
      </c>
      <c r="K1666" t="str">
        <f>VLOOKUP(A1666,'Medical Examinations'!A1665:P4000,5,FALSE)</f>
        <v>Prediabetes</v>
      </c>
      <c r="L1666" t="str">
        <f>VLOOKUP(A1666,Table1[#All],5,FALSE)</f>
        <v>30-Aug-1983</v>
      </c>
      <c r="M1666" s="16">
        <f>VLOOKUP(A1666,Table1[#All],8,FALSE)</f>
        <v>5757.41</v>
      </c>
      <c r="N1666" t="str">
        <f>VLOOKUP(A1666,Table1[#All],9,FALSE)</f>
        <v>tier - 2</v>
      </c>
      <c r="O1666" t="str">
        <f>VLOOKUP(A1666,Table1[#All],10,FALSE)</f>
        <v>tier - 3</v>
      </c>
      <c r="P1666" t="str">
        <f>VLOOKUP(A1666,Table1[#All],12,FALSE)</f>
        <v>R1019</v>
      </c>
      <c r="Q1666">
        <f>VLOOKUP(A1666,Table1[#All],6,FALSE)</f>
        <v>39</v>
      </c>
    </row>
    <row r="1667" spans="1:17" x14ac:dyDescent="0.3">
      <c r="A1667" s="10" t="s">
        <v>704</v>
      </c>
      <c r="B1667" t="str">
        <f>VLOOKUP(A1667,'Customer Names'!A1666:E4001,5,FALSE)</f>
        <v>Johnson</v>
      </c>
      <c r="C1667">
        <f>VLOOKUP(A1667,'Medical Examinations'!A1666:J4001,2,FALSE)</f>
        <v>30.57</v>
      </c>
      <c r="D1667">
        <f>VLOOKUP(A1667,'Medical Examinations'!A1666:J4001,4,FALSE)</f>
        <v>5.34</v>
      </c>
      <c r="E1667" t="str">
        <f>VLOOKUP(A1667,'Medical Examinations'!A1666:J4001,6,FALSE)</f>
        <v>No</v>
      </c>
      <c r="F1667" t="str">
        <f>VLOOKUP(A1667,'Medical Examinations'!A1666:K4001,7,FALSE)</f>
        <v>No</v>
      </c>
      <c r="G1667" t="str">
        <f>VLOOKUP(A1667,'Medical Examinations'!A1666:L4001,8,FALSE)</f>
        <v>Yes</v>
      </c>
      <c r="H1667">
        <f>VLOOKUP(A1667,'Medical Examinations'!A1666:M4001,9,FALSE)</f>
        <v>1</v>
      </c>
      <c r="I1667" t="str">
        <f>VLOOKUP(A1667,'Medical Examinations'!A1666:N4001,10,FALSE)</f>
        <v>No</v>
      </c>
      <c r="J1667" t="str">
        <f>VLOOKUP(A1667,'Medical Examinations'!A1666:O4001,3,FALSE)</f>
        <v>Obesity</v>
      </c>
      <c r="K1667" t="str">
        <f>VLOOKUP(A1667,'Medical Examinations'!A1666:P4001,5,FALSE)</f>
        <v>Normal</v>
      </c>
      <c r="L1667" t="str">
        <f>VLOOKUP(A1667,Table1[#All],5,FALSE)</f>
        <v>10-Jun-1993</v>
      </c>
      <c r="M1667" s="16">
        <f>VLOOKUP(A1667,Table1[#All],8,FALSE)</f>
        <v>5748.13</v>
      </c>
      <c r="N1667" t="str">
        <f>VLOOKUP(A1667,Table1[#All],9,FALSE)</f>
        <v>tier - 2</v>
      </c>
      <c r="O1667" t="str">
        <f>VLOOKUP(A1667,Table1[#All],10,FALSE)</f>
        <v>tier - 1</v>
      </c>
      <c r="P1667" t="str">
        <f>VLOOKUP(A1667,Table1[#All],12,FALSE)</f>
        <v>R1021</v>
      </c>
      <c r="Q1667">
        <f>VLOOKUP(A1667,Table1[#All],6,FALSE)</f>
        <v>29</v>
      </c>
    </row>
    <row r="1668" spans="1:17" x14ac:dyDescent="0.3">
      <c r="A1668" s="10" t="s">
        <v>703</v>
      </c>
      <c r="B1668" t="str">
        <f>VLOOKUP(A1668,'Customer Names'!A1667:E4002,5,FALSE)</f>
        <v>Landry</v>
      </c>
      <c r="C1668">
        <f>VLOOKUP(A1668,'Medical Examinations'!A1667:J4002,2,FALSE)</f>
        <v>17.7</v>
      </c>
      <c r="D1668">
        <f>VLOOKUP(A1668,'Medical Examinations'!A1667:J4002,4,FALSE)</f>
        <v>6.38</v>
      </c>
      <c r="E1668" t="str">
        <f>VLOOKUP(A1668,'Medical Examinations'!A1667:J4002,6,FALSE)</f>
        <v>No</v>
      </c>
      <c r="F1668" t="str">
        <f>VLOOKUP(A1668,'Medical Examinations'!A1667:K4002,7,FALSE)</f>
        <v>No</v>
      </c>
      <c r="G1668" t="str">
        <f>VLOOKUP(A1668,'Medical Examinations'!A1667:L4002,8,FALSE)</f>
        <v>No</v>
      </c>
      <c r="H1668">
        <f>VLOOKUP(A1668,'Medical Examinations'!A1667:M4002,9,FALSE)</f>
        <v>2</v>
      </c>
      <c r="I1668" t="str">
        <f>VLOOKUP(A1668,'Medical Examinations'!A1667:N4002,10,FALSE)</f>
        <v>No</v>
      </c>
      <c r="J1668" t="str">
        <f>VLOOKUP(A1668,'Medical Examinations'!A1667:O4002,3,FALSE)</f>
        <v>Under Weight</v>
      </c>
      <c r="K1668" t="str">
        <f>VLOOKUP(A1668,'Medical Examinations'!A1667:P4002,5,FALSE)</f>
        <v>Prediabetes</v>
      </c>
      <c r="L1668" t="str">
        <f>VLOOKUP(A1668,Table1[#All],5,FALSE)</f>
        <v>21-Aug-1972</v>
      </c>
      <c r="M1668" s="16">
        <f>VLOOKUP(A1668,Table1[#All],8,FALSE)</f>
        <v>5741.67</v>
      </c>
      <c r="N1668" t="str">
        <f>VLOOKUP(A1668,Table1[#All],9,FALSE)</f>
        <v>tier - 2</v>
      </c>
      <c r="O1668" t="str">
        <f>VLOOKUP(A1668,Table1[#All],10,FALSE)</f>
        <v>tier - 3</v>
      </c>
      <c r="P1668" t="str">
        <f>VLOOKUP(A1668,Table1[#All],12,FALSE)</f>
        <v>R1013</v>
      </c>
      <c r="Q1668">
        <f>VLOOKUP(A1668,Table1[#All],6,FALSE)</f>
        <v>50</v>
      </c>
    </row>
    <row r="1669" spans="1:17" x14ac:dyDescent="0.3">
      <c r="A1669" s="10" t="s">
        <v>702</v>
      </c>
      <c r="B1669" t="str">
        <f>VLOOKUP(A1669,'Customer Names'!A1668:E4003,5,FALSE)</f>
        <v>McDonald</v>
      </c>
      <c r="C1669">
        <f>VLOOKUP(A1669,'Medical Examinations'!A1668:J4003,2,FALSE)</f>
        <v>34.770000000000003</v>
      </c>
      <c r="D1669">
        <f>VLOOKUP(A1669,'Medical Examinations'!A1668:J4003,4,FALSE)</f>
        <v>4.47</v>
      </c>
      <c r="E1669" t="str">
        <f>VLOOKUP(A1669,'Medical Examinations'!A1668:J4003,6,FALSE)</f>
        <v>No</v>
      </c>
      <c r="F1669" t="str">
        <f>VLOOKUP(A1669,'Medical Examinations'!A1668:K4003,7,FALSE)</f>
        <v>No</v>
      </c>
      <c r="G1669" t="str">
        <f>VLOOKUP(A1669,'Medical Examinations'!A1668:L4003,8,FALSE)</f>
        <v>No</v>
      </c>
      <c r="H1669">
        <f>VLOOKUP(A1669,'Medical Examinations'!A1668:M4003,9,FALSE)</f>
        <v>1</v>
      </c>
      <c r="I1669" t="str">
        <f>VLOOKUP(A1669,'Medical Examinations'!A1668:N4003,10,FALSE)</f>
        <v>No</v>
      </c>
      <c r="J1669" t="str">
        <f>VLOOKUP(A1669,'Medical Examinations'!A1668:O4003,3,FALSE)</f>
        <v>Obesity</v>
      </c>
      <c r="K1669" t="str">
        <f>VLOOKUP(A1669,'Medical Examinations'!A1668:P4003,5,FALSE)</f>
        <v>Normal</v>
      </c>
      <c r="L1669" t="str">
        <f>VLOOKUP(A1669,Table1[#All],5,FALSE)</f>
        <v>19-Oct-1987</v>
      </c>
      <c r="M1669" s="16">
        <f>VLOOKUP(A1669,Table1[#All],8,FALSE)</f>
        <v>5729.01</v>
      </c>
      <c r="N1669" t="str">
        <f>VLOOKUP(A1669,Table1[#All],9,FALSE)</f>
        <v>tier - 1</v>
      </c>
      <c r="O1669" t="str">
        <f>VLOOKUP(A1669,Table1[#All],10,FALSE)</f>
        <v>tier - 2</v>
      </c>
      <c r="P1669" t="str">
        <f>VLOOKUP(A1669,Table1[#All],12,FALSE)</f>
        <v>R1012</v>
      </c>
      <c r="Q1669">
        <f>VLOOKUP(A1669,Table1[#All],6,FALSE)</f>
        <v>35</v>
      </c>
    </row>
    <row r="1670" spans="1:17" x14ac:dyDescent="0.3">
      <c r="A1670" s="10" t="s">
        <v>701</v>
      </c>
      <c r="B1670" t="str">
        <f>VLOOKUP(A1670,'Customer Names'!A1669:E4004,5,FALSE)</f>
        <v>Dunlap</v>
      </c>
      <c r="C1670">
        <f>VLOOKUP(A1670,'Medical Examinations'!A1669:J4004,2,FALSE)</f>
        <v>16.88</v>
      </c>
      <c r="D1670">
        <f>VLOOKUP(A1670,'Medical Examinations'!A1669:J4004,4,FALSE)</f>
        <v>9.9600000000000009</v>
      </c>
      <c r="E1670" t="str">
        <f>VLOOKUP(A1670,'Medical Examinations'!A1669:J4004,6,FALSE)</f>
        <v>No</v>
      </c>
      <c r="F1670" t="str">
        <f>VLOOKUP(A1670,'Medical Examinations'!A1669:K4004,7,FALSE)</f>
        <v>No</v>
      </c>
      <c r="G1670" t="str">
        <f>VLOOKUP(A1670,'Medical Examinations'!A1669:L4004,8,FALSE)</f>
        <v>No</v>
      </c>
      <c r="H1670">
        <f>VLOOKUP(A1670,'Medical Examinations'!A1669:M4004,9,FALSE)</f>
        <v>0</v>
      </c>
      <c r="I1670" t="str">
        <f>VLOOKUP(A1670,'Medical Examinations'!A1669:N4004,10,FALSE)</f>
        <v>No</v>
      </c>
      <c r="J1670" t="str">
        <f>VLOOKUP(A1670,'Medical Examinations'!A1669:O4004,3,FALSE)</f>
        <v>Under Weight</v>
      </c>
      <c r="K1670" t="str">
        <f>VLOOKUP(A1670,'Medical Examinations'!A1669:P4004,5,FALSE)</f>
        <v>Diabetes</v>
      </c>
      <c r="L1670" t="str">
        <f>VLOOKUP(A1670,Table1[#All],5,FALSE)</f>
        <v>18-Dec-1971</v>
      </c>
      <c r="M1670" s="16">
        <f>VLOOKUP(A1670,Table1[#All],8,FALSE)</f>
        <v>5720.38</v>
      </c>
      <c r="N1670" t="str">
        <f>VLOOKUP(A1670,Table1[#All],9,FALSE)</f>
        <v>tier - 2</v>
      </c>
      <c r="O1670" t="str">
        <f>VLOOKUP(A1670,Table1[#All],10,FALSE)</f>
        <v>tier - 1</v>
      </c>
      <c r="P1670" t="str">
        <f>VLOOKUP(A1670,Table1[#All],12,FALSE)</f>
        <v>R1013</v>
      </c>
      <c r="Q1670">
        <f>VLOOKUP(A1670,Table1[#All],6,FALSE)</f>
        <v>51</v>
      </c>
    </row>
    <row r="1671" spans="1:17" x14ac:dyDescent="0.3">
      <c r="A1671" s="10" t="s">
        <v>700</v>
      </c>
      <c r="B1671" t="str">
        <f>VLOOKUP(A1671,'Customer Names'!A1670:E4005,5,FALSE)</f>
        <v>Larue</v>
      </c>
      <c r="C1671">
        <f>VLOOKUP(A1671,'Medical Examinations'!A1670:J4005,2,FALSE)</f>
        <v>40.26</v>
      </c>
      <c r="D1671">
        <f>VLOOKUP(A1671,'Medical Examinations'!A1670:J4005,4,FALSE)</f>
        <v>9.92</v>
      </c>
      <c r="E1671" t="str">
        <f>VLOOKUP(A1671,'Medical Examinations'!A1670:J4005,6,FALSE)</f>
        <v>Yes</v>
      </c>
      <c r="F1671" t="str">
        <f>VLOOKUP(A1671,'Medical Examinations'!A1670:K4005,7,FALSE)</f>
        <v>No</v>
      </c>
      <c r="G1671" t="str">
        <f>VLOOKUP(A1671,'Medical Examinations'!A1670:L4005,8,FALSE)</f>
        <v>No</v>
      </c>
      <c r="H1671">
        <f>VLOOKUP(A1671,'Medical Examinations'!A1670:M4005,9,FALSE)</f>
        <v>0</v>
      </c>
      <c r="I1671" t="str">
        <f>VLOOKUP(A1671,'Medical Examinations'!A1670:N4005,10,FALSE)</f>
        <v>No</v>
      </c>
      <c r="J1671" t="str">
        <f>VLOOKUP(A1671,'Medical Examinations'!A1670:O4005,3,FALSE)</f>
        <v>Obesity</v>
      </c>
      <c r="K1671" t="str">
        <f>VLOOKUP(A1671,'Medical Examinations'!A1670:P4005,5,FALSE)</f>
        <v>Diabetes</v>
      </c>
      <c r="L1671" t="str">
        <f>VLOOKUP(A1671,Table1[#All],5,FALSE)</f>
        <v>30-Aug-1981</v>
      </c>
      <c r="M1671" s="16">
        <f>VLOOKUP(A1671,Table1[#All],8,FALSE)</f>
        <v>5709.16</v>
      </c>
      <c r="N1671" t="str">
        <f>VLOOKUP(A1671,Table1[#All],9,FALSE)</f>
        <v>tier - 3</v>
      </c>
      <c r="O1671" t="str">
        <f>VLOOKUP(A1671,Table1[#All],10,FALSE)</f>
        <v>tier - 3</v>
      </c>
      <c r="P1671" t="str">
        <f>VLOOKUP(A1671,Table1[#All],12,FALSE)</f>
        <v>R1013</v>
      </c>
      <c r="Q1671">
        <f>VLOOKUP(A1671,Table1[#All],6,FALSE)</f>
        <v>41</v>
      </c>
    </row>
    <row r="1672" spans="1:17" x14ac:dyDescent="0.3">
      <c r="A1672" s="10" t="s">
        <v>699</v>
      </c>
      <c r="B1672" t="str">
        <f>VLOOKUP(A1672,'Customer Names'!A1671:E4006,5,FALSE)</f>
        <v>Hodge</v>
      </c>
      <c r="C1672">
        <f>VLOOKUP(A1672,'Medical Examinations'!A1671:J4006,2,FALSE)</f>
        <v>25.6</v>
      </c>
      <c r="D1672">
        <f>VLOOKUP(A1672,'Medical Examinations'!A1671:J4006,4,FALSE)</f>
        <v>6.03</v>
      </c>
      <c r="E1672" t="str">
        <f>VLOOKUP(A1672,'Medical Examinations'!A1671:J4006,6,FALSE)</f>
        <v>No</v>
      </c>
      <c r="F1672" t="str">
        <f>VLOOKUP(A1672,'Medical Examinations'!A1671:K4006,7,FALSE)</f>
        <v>No</v>
      </c>
      <c r="G1672" t="str">
        <f>VLOOKUP(A1672,'Medical Examinations'!A1671:L4006,8,FALSE)</f>
        <v>Yes</v>
      </c>
      <c r="H1672">
        <f>VLOOKUP(A1672,'Medical Examinations'!A1671:M4006,9,FALSE)</f>
        <v>1</v>
      </c>
      <c r="I1672" t="str">
        <f>VLOOKUP(A1672,'Medical Examinations'!A1671:N4006,10,FALSE)</f>
        <v>No</v>
      </c>
      <c r="J1672" t="str">
        <f>VLOOKUP(A1672,'Medical Examinations'!A1671:O4006,3,FALSE)</f>
        <v>Over Weight</v>
      </c>
      <c r="K1672" t="str">
        <f>VLOOKUP(A1672,'Medical Examinations'!A1671:P4006,5,FALSE)</f>
        <v>Prediabetes</v>
      </c>
      <c r="L1672" t="str">
        <f>VLOOKUP(A1672,Table1[#All],5,FALSE)</f>
        <v>03-Nov-1993</v>
      </c>
      <c r="M1672" s="16">
        <f>VLOOKUP(A1672,Table1[#All],8,FALSE)</f>
        <v>5708.87</v>
      </c>
      <c r="N1672" t="str">
        <f>VLOOKUP(A1672,Table1[#All],9,FALSE)</f>
        <v>tier - 2</v>
      </c>
      <c r="O1672" t="str">
        <f>VLOOKUP(A1672,Table1[#All],10,FALSE)</f>
        <v>tier - 1</v>
      </c>
      <c r="P1672" t="str">
        <f>VLOOKUP(A1672,Table1[#All],12,FALSE)</f>
        <v>R1011</v>
      </c>
      <c r="Q1672">
        <f>VLOOKUP(A1672,Table1[#All],6,FALSE)</f>
        <v>29</v>
      </c>
    </row>
    <row r="1673" spans="1:17" x14ac:dyDescent="0.3">
      <c r="A1673" s="10" t="s">
        <v>698</v>
      </c>
      <c r="B1673" t="str">
        <f>VLOOKUP(A1673,'Customer Names'!A1672:E4007,5,FALSE)</f>
        <v>Marcus</v>
      </c>
      <c r="C1673">
        <f>VLOOKUP(A1673,'Medical Examinations'!A1672:J4007,2,FALSE)</f>
        <v>33.549999999999997</v>
      </c>
      <c r="D1673">
        <f>VLOOKUP(A1673,'Medical Examinations'!A1672:J4007,4,FALSE)</f>
        <v>10.9</v>
      </c>
      <c r="E1673" t="str">
        <f>VLOOKUP(A1673,'Medical Examinations'!A1672:J4007,6,FALSE)</f>
        <v>Yes</v>
      </c>
      <c r="F1673" t="str">
        <f>VLOOKUP(A1673,'Medical Examinations'!A1672:K4007,7,FALSE)</f>
        <v>No</v>
      </c>
      <c r="G1673" t="str">
        <f>VLOOKUP(A1673,'Medical Examinations'!A1672:L4007,8,FALSE)</f>
        <v>No</v>
      </c>
      <c r="H1673">
        <f>VLOOKUP(A1673,'Medical Examinations'!A1672:M4007,9,FALSE)</f>
        <v>0</v>
      </c>
      <c r="I1673" t="str">
        <f>VLOOKUP(A1673,'Medical Examinations'!A1672:N4007,10,FALSE)</f>
        <v>No</v>
      </c>
      <c r="J1673" t="str">
        <f>VLOOKUP(A1673,'Medical Examinations'!A1672:O4007,3,FALSE)</f>
        <v>Obesity</v>
      </c>
      <c r="K1673" t="str">
        <f>VLOOKUP(A1673,'Medical Examinations'!A1672:P4007,5,FALSE)</f>
        <v>Diabetes</v>
      </c>
      <c r="L1673" t="str">
        <f>VLOOKUP(A1673,Table1[#All],5,FALSE)</f>
        <v>15-Jun-1981</v>
      </c>
      <c r="M1673" s="16">
        <f>VLOOKUP(A1673,Table1[#All],8,FALSE)</f>
        <v>5699.84</v>
      </c>
      <c r="N1673" t="str">
        <f>VLOOKUP(A1673,Table1[#All],9,FALSE)</f>
        <v>tier - 2</v>
      </c>
      <c r="O1673" t="str">
        <f>VLOOKUP(A1673,Table1[#All],10,FALSE)</f>
        <v>tier - 3</v>
      </c>
      <c r="P1673" t="str">
        <f>VLOOKUP(A1673,Table1[#All],12,FALSE)</f>
        <v>R1013</v>
      </c>
      <c r="Q1673">
        <f>VLOOKUP(A1673,Table1[#All],6,FALSE)</f>
        <v>41</v>
      </c>
    </row>
    <row r="1674" spans="1:17" x14ac:dyDescent="0.3">
      <c r="A1674" s="10" t="s">
        <v>697</v>
      </c>
      <c r="B1674" t="str">
        <f>VLOOKUP(A1674,'Customer Names'!A1673:E4008,5,FALSE)</f>
        <v>Daubert</v>
      </c>
      <c r="C1674">
        <f>VLOOKUP(A1674,'Medical Examinations'!A1673:J4008,2,FALSE)</f>
        <v>16.690000000000001</v>
      </c>
      <c r="D1674">
        <f>VLOOKUP(A1674,'Medical Examinations'!A1673:J4008,4,FALSE)</f>
        <v>10.66</v>
      </c>
      <c r="E1674" t="str">
        <f>VLOOKUP(A1674,'Medical Examinations'!A1673:J4008,6,FALSE)</f>
        <v>No</v>
      </c>
      <c r="F1674" t="str">
        <f>VLOOKUP(A1674,'Medical Examinations'!A1673:K4008,7,FALSE)</f>
        <v>No</v>
      </c>
      <c r="G1674" t="str">
        <f>VLOOKUP(A1674,'Medical Examinations'!A1673:L4008,8,FALSE)</f>
        <v>No</v>
      </c>
      <c r="H1674">
        <f>VLOOKUP(A1674,'Medical Examinations'!A1673:M4008,9,FALSE)</f>
        <v>0</v>
      </c>
      <c r="I1674" t="str">
        <f>VLOOKUP(A1674,'Medical Examinations'!A1673:N4008,10,FALSE)</f>
        <v>No</v>
      </c>
      <c r="J1674" t="str">
        <f>VLOOKUP(A1674,'Medical Examinations'!A1673:O4008,3,FALSE)</f>
        <v>Under Weight</v>
      </c>
      <c r="K1674" t="str">
        <f>VLOOKUP(A1674,'Medical Examinations'!A1673:P4008,5,FALSE)</f>
        <v>Diabetes</v>
      </c>
      <c r="L1674" t="str">
        <f>VLOOKUP(A1674,Table1[#All],5,FALSE)</f>
        <v>06-Jul-1974</v>
      </c>
      <c r="M1674" s="16">
        <f>VLOOKUP(A1674,Table1[#All],8,FALSE)</f>
        <v>5698.74</v>
      </c>
      <c r="N1674" t="str">
        <f>VLOOKUP(A1674,Table1[#All],9,FALSE)</f>
        <v>tier - 2</v>
      </c>
      <c r="O1674" t="str">
        <f>VLOOKUP(A1674,Table1[#All],10,FALSE)</f>
        <v>tier - 2</v>
      </c>
      <c r="P1674" t="str">
        <f>VLOOKUP(A1674,Table1[#All],12,FALSE)</f>
        <v>R1012</v>
      </c>
      <c r="Q1674">
        <f>VLOOKUP(A1674,Table1[#All],6,FALSE)</f>
        <v>48</v>
      </c>
    </row>
    <row r="1675" spans="1:17" x14ac:dyDescent="0.3">
      <c r="A1675" s="10" t="s">
        <v>696</v>
      </c>
      <c r="B1675" t="str">
        <f>VLOOKUP(A1675,'Customer Names'!A1674:E4009,5,FALSE)</f>
        <v>Close</v>
      </c>
      <c r="C1675">
        <f>VLOOKUP(A1675,'Medical Examinations'!A1674:J4009,2,FALSE)</f>
        <v>19.95</v>
      </c>
      <c r="D1675">
        <f>VLOOKUP(A1675,'Medical Examinations'!A1674:J4009,4,FALSE)</f>
        <v>4.05</v>
      </c>
      <c r="E1675" t="str">
        <f>VLOOKUP(A1675,'Medical Examinations'!A1674:J4009,6,FALSE)</f>
        <v>No</v>
      </c>
      <c r="F1675" t="str">
        <f>VLOOKUP(A1675,'Medical Examinations'!A1674:K4009,7,FALSE)</f>
        <v>No</v>
      </c>
      <c r="G1675" t="str">
        <f>VLOOKUP(A1675,'Medical Examinations'!A1674:L4009,8,FALSE)</f>
        <v>No</v>
      </c>
      <c r="H1675">
        <f>VLOOKUP(A1675,'Medical Examinations'!A1674:M4009,9,FALSE)</f>
        <v>1</v>
      </c>
      <c r="I1675" t="str">
        <f>VLOOKUP(A1675,'Medical Examinations'!A1674:N4009,10,FALSE)</f>
        <v>No</v>
      </c>
      <c r="J1675" t="str">
        <f>VLOOKUP(A1675,'Medical Examinations'!A1674:O4009,3,FALSE)</f>
        <v>Normal Weight</v>
      </c>
      <c r="K1675" t="str">
        <f>VLOOKUP(A1675,'Medical Examinations'!A1674:P4009,5,FALSE)</f>
        <v>Normal</v>
      </c>
      <c r="L1675" t="str">
        <f>VLOOKUP(A1675,Table1[#All],5,FALSE)</f>
        <v>03-Nov-1992</v>
      </c>
      <c r="M1675" s="16">
        <f>VLOOKUP(A1675,Table1[#All],8,FALSE)</f>
        <v>5693.43</v>
      </c>
      <c r="N1675" t="str">
        <f>VLOOKUP(A1675,Table1[#All],9,FALSE)</f>
        <v>tier - 2</v>
      </c>
      <c r="O1675" t="str">
        <f>VLOOKUP(A1675,Table1[#All],10,FALSE)</f>
        <v>tier - 3</v>
      </c>
      <c r="P1675" t="str">
        <f>VLOOKUP(A1675,Table1[#All],12,FALSE)</f>
        <v>R1012</v>
      </c>
      <c r="Q1675">
        <f>VLOOKUP(A1675,Table1[#All],6,FALSE)</f>
        <v>30</v>
      </c>
    </row>
    <row r="1676" spans="1:17" x14ac:dyDescent="0.3">
      <c r="A1676" s="10" t="s">
        <v>695</v>
      </c>
      <c r="B1676" t="str">
        <f>VLOOKUP(A1676,'Customer Names'!A1675:E4010,5,FALSE)</f>
        <v>Roels</v>
      </c>
      <c r="C1676">
        <f>VLOOKUP(A1676,'Medical Examinations'!A1675:J4010,2,FALSE)</f>
        <v>17.55</v>
      </c>
      <c r="D1676">
        <f>VLOOKUP(A1676,'Medical Examinations'!A1675:J4010,4,FALSE)</f>
        <v>4.2300000000000004</v>
      </c>
      <c r="E1676" t="str">
        <f>VLOOKUP(A1676,'Medical Examinations'!A1675:J4010,6,FALSE)</f>
        <v>No</v>
      </c>
      <c r="F1676" t="str">
        <f>VLOOKUP(A1676,'Medical Examinations'!A1675:K4010,7,FALSE)</f>
        <v>No</v>
      </c>
      <c r="G1676" t="str">
        <f>VLOOKUP(A1676,'Medical Examinations'!A1675:L4010,8,FALSE)</f>
        <v>No</v>
      </c>
      <c r="H1676">
        <f>VLOOKUP(A1676,'Medical Examinations'!A1675:M4010,9,FALSE)</f>
        <v>2</v>
      </c>
      <c r="I1676" t="str">
        <f>VLOOKUP(A1676,'Medical Examinations'!A1675:N4010,10,FALSE)</f>
        <v>No</v>
      </c>
      <c r="J1676" t="str">
        <f>VLOOKUP(A1676,'Medical Examinations'!A1675:O4010,3,FALSE)</f>
        <v>Under Weight</v>
      </c>
      <c r="K1676" t="str">
        <f>VLOOKUP(A1676,'Medical Examinations'!A1675:P4010,5,FALSE)</f>
        <v>Normal</v>
      </c>
      <c r="L1676" t="str">
        <f>VLOOKUP(A1676,Table1[#All],5,FALSE)</f>
        <v>28-Oct-1972</v>
      </c>
      <c r="M1676" s="16">
        <f>VLOOKUP(A1676,Table1[#All],8,FALSE)</f>
        <v>5690.79</v>
      </c>
      <c r="N1676" t="str">
        <f>VLOOKUP(A1676,Table1[#All],9,FALSE)</f>
        <v>tier - 2</v>
      </c>
      <c r="O1676" t="str">
        <f>VLOOKUP(A1676,Table1[#All],10,FALSE)</f>
        <v>tier - 1</v>
      </c>
      <c r="P1676" t="str">
        <f>VLOOKUP(A1676,Table1[#All],12,FALSE)</f>
        <v>R1013</v>
      </c>
      <c r="Q1676">
        <f>VLOOKUP(A1676,Table1[#All],6,FALSE)</f>
        <v>50</v>
      </c>
    </row>
    <row r="1677" spans="1:17" x14ac:dyDescent="0.3">
      <c r="A1677" s="10" t="s">
        <v>694</v>
      </c>
      <c r="B1677" t="str">
        <f>VLOOKUP(A1677,'Customer Names'!A1676:E4011,5,FALSE)</f>
        <v>Venosky</v>
      </c>
      <c r="C1677">
        <f>VLOOKUP(A1677,'Medical Examinations'!A1676:J4011,2,FALSE)</f>
        <v>22.01</v>
      </c>
      <c r="D1677">
        <f>VLOOKUP(A1677,'Medical Examinations'!A1676:J4011,4,FALSE)</f>
        <v>5.01</v>
      </c>
      <c r="E1677" t="str">
        <f>VLOOKUP(A1677,'Medical Examinations'!A1676:J4011,6,FALSE)</f>
        <v>No</v>
      </c>
      <c r="F1677" t="str">
        <f>VLOOKUP(A1677,'Medical Examinations'!A1676:K4011,7,FALSE)</f>
        <v>No</v>
      </c>
      <c r="G1677" t="str">
        <f>VLOOKUP(A1677,'Medical Examinations'!A1676:L4011,8,FALSE)</f>
        <v>No</v>
      </c>
      <c r="H1677">
        <f>VLOOKUP(A1677,'Medical Examinations'!A1676:M4011,9,FALSE)</f>
        <v>1</v>
      </c>
      <c r="I1677" t="str">
        <f>VLOOKUP(A1677,'Medical Examinations'!A1676:N4011,10,FALSE)</f>
        <v>No</v>
      </c>
      <c r="J1677" t="str">
        <f>VLOOKUP(A1677,'Medical Examinations'!A1676:O4011,3,FALSE)</f>
        <v>Normal Weight</v>
      </c>
      <c r="K1677" t="str">
        <f>VLOOKUP(A1677,'Medical Examinations'!A1676:P4011,5,FALSE)</f>
        <v>Normal</v>
      </c>
      <c r="L1677" t="str">
        <f>VLOOKUP(A1677,Table1[#All],5,FALSE)</f>
        <v>12-Aug-1984</v>
      </c>
      <c r="M1677" s="16">
        <f>VLOOKUP(A1677,Table1[#All],8,FALSE)</f>
        <v>5679.13</v>
      </c>
      <c r="N1677" t="str">
        <f>VLOOKUP(A1677,Table1[#All],9,FALSE)</f>
        <v>tier - 2</v>
      </c>
      <c r="O1677" t="str">
        <f>VLOOKUP(A1677,Table1[#All],10,FALSE)</f>
        <v>tier - 2</v>
      </c>
      <c r="P1677" t="str">
        <f>VLOOKUP(A1677,Table1[#All],12,FALSE)</f>
        <v>R1013</v>
      </c>
      <c r="Q1677">
        <f>VLOOKUP(A1677,Table1[#All],6,FALSE)</f>
        <v>38</v>
      </c>
    </row>
    <row r="1678" spans="1:17" x14ac:dyDescent="0.3">
      <c r="A1678" s="10" t="s">
        <v>693</v>
      </c>
      <c r="B1678" t="str">
        <f>VLOOKUP(A1678,'Customer Names'!A1677:E4012,5,FALSE)</f>
        <v>Gosnell</v>
      </c>
      <c r="C1678">
        <f>VLOOKUP(A1678,'Medical Examinations'!A1677:J4012,2,FALSE)</f>
        <v>41.8</v>
      </c>
      <c r="D1678">
        <f>VLOOKUP(A1678,'Medical Examinations'!A1677:J4012,4,FALSE)</f>
        <v>5.82</v>
      </c>
      <c r="E1678" t="str">
        <f>VLOOKUP(A1678,'Medical Examinations'!A1677:J4012,6,FALSE)</f>
        <v>Yes</v>
      </c>
      <c r="F1678" t="str">
        <f>VLOOKUP(A1678,'Medical Examinations'!A1677:K4012,7,FALSE)</f>
        <v>No</v>
      </c>
      <c r="G1678" t="str">
        <f>VLOOKUP(A1678,'Medical Examinations'!A1677:L4012,8,FALSE)</f>
        <v>Yes</v>
      </c>
      <c r="H1678">
        <f>VLOOKUP(A1678,'Medical Examinations'!A1677:M4012,9,FALSE)</f>
        <v>1</v>
      </c>
      <c r="I1678" t="str">
        <f>VLOOKUP(A1678,'Medical Examinations'!A1677:N4012,10,FALSE)</f>
        <v>No</v>
      </c>
      <c r="J1678" t="str">
        <f>VLOOKUP(A1678,'Medical Examinations'!A1677:O4012,3,FALSE)</f>
        <v>Obesity</v>
      </c>
      <c r="K1678" t="str">
        <f>VLOOKUP(A1678,'Medical Examinations'!A1677:P4012,5,FALSE)</f>
        <v>Prediabetes</v>
      </c>
      <c r="L1678" t="str">
        <f>VLOOKUP(A1678,Table1[#All],5,FALSE)</f>
        <v>03-Sep-1983</v>
      </c>
      <c r="M1678" s="16">
        <f>VLOOKUP(A1678,Table1[#All],8,FALSE)</f>
        <v>5662.23</v>
      </c>
      <c r="N1678" t="str">
        <f>VLOOKUP(A1678,Table1[#All],9,FALSE)</f>
        <v>tier - 2</v>
      </c>
      <c r="O1678" t="str">
        <f>VLOOKUP(A1678,Table1[#All],10,FALSE)</f>
        <v>tier - 1</v>
      </c>
      <c r="P1678" t="str">
        <f>VLOOKUP(A1678,Table1[#All],12,FALSE)</f>
        <v>R1013</v>
      </c>
      <c r="Q1678">
        <f>VLOOKUP(A1678,Table1[#All],6,FALSE)</f>
        <v>39</v>
      </c>
    </row>
    <row r="1679" spans="1:17" x14ac:dyDescent="0.3">
      <c r="A1679" s="10" t="s">
        <v>692</v>
      </c>
      <c r="B1679" t="str">
        <f>VLOOKUP(A1679,'Customer Names'!A1678:E4013,5,FALSE)</f>
        <v>Chewning-Kulick</v>
      </c>
      <c r="C1679">
        <f>VLOOKUP(A1679,'Medical Examinations'!A1678:J4013,2,FALSE)</f>
        <v>19.170000000000002</v>
      </c>
      <c r="D1679">
        <f>VLOOKUP(A1679,'Medical Examinations'!A1678:J4013,4,FALSE)</f>
        <v>7.94</v>
      </c>
      <c r="E1679" t="str">
        <f>VLOOKUP(A1679,'Medical Examinations'!A1678:J4013,6,FALSE)</f>
        <v>No</v>
      </c>
      <c r="F1679" t="str">
        <f>VLOOKUP(A1679,'Medical Examinations'!A1678:K4013,7,FALSE)</f>
        <v>No</v>
      </c>
      <c r="G1679" t="str">
        <f>VLOOKUP(A1679,'Medical Examinations'!A1678:L4013,8,FALSE)</f>
        <v>No</v>
      </c>
      <c r="H1679">
        <f>VLOOKUP(A1679,'Medical Examinations'!A1678:M4013,9,FALSE)</f>
        <v>0</v>
      </c>
      <c r="I1679" t="str">
        <f>VLOOKUP(A1679,'Medical Examinations'!A1678:N4013,10,FALSE)</f>
        <v>No</v>
      </c>
      <c r="J1679" t="str">
        <f>VLOOKUP(A1679,'Medical Examinations'!A1678:O4013,3,FALSE)</f>
        <v>Normal Weight</v>
      </c>
      <c r="K1679" t="str">
        <f>VLOOKUP(A1679,'Medical Examinations'!A1678:P4013,5,FALSE)</f>
        <v>Diabetes</v>
      </c>
      <c r="L1679" t="str">
        <f>VLOOKUP(A1679,Table1[#All],5,FALSE)</f>
        <v>27-Sep-1978</v>
      </c>
      <c r="M1679" s="16">
        <f>VLOOKUP(A1679,Table1[#All],8,FALSE)</f>
        <v>5650.14</v>
      </c>
      <c r="N1679" t="str">
        <f>VLOOKUP(A1679,Table1[#All],9,FALSE)</f>
        <v>tier - 2</v>
      </c>
      <c r="O1679" t="str">
        <f>VLOOKUP(A1679,Table1[#All],10,FALSE)</f>
        <v>tier - 1</v>
      </c>
      <c r="P1679" t="str">
        <f>VLOOKUP(A1679,Table1[#All],12,FALSE)</f>
        <v>R1013</v>
      </c>
      <c r="Q1679">
        <f>VLOOKUP(A1679,Table1[#All],6,FALSE)</f>
        <v>44</v>
      </c>
    </row>
    <row r="1680" spans="1:17" x14ac:dyDescent="0.3">
      <c r="A1680" s="10" t="s">
        <v>691</v>
      </c>
      <c r="B1680" t="str">
        <f>VLOOKUP(A1680,'Customer Names'!A1679:E4014,5,FALSE)</f>
        <v>McCarron</v>
      </c>
      <c r="C1680">
        <f>VLOOKUP(A1680,'Medical Examinations'!A1679:J4014,2,FALSE)</f>
        <v>32.799999999999997</v>
      </c>
      <c r="D1680">
        <f>VLOOKUP(A1680,'Medical Examinations'!A1679:J4014,4,FALSE)</f>
        <v>6.16</v>
      </c>
      <c r="E1680" t="str">
        <f>VLOOKUP(A1680,'Medical Examinations'!A1679:J4014,6,FALSE)</f>
        <v>Yes</v>
      </c>
      <c r="F1680" t="str">
        <f>VLOOKUP(A1680,'Medical Examinations'!A1679:K4014,7,FALSE)</f>
        <v>No</v>
      </c>
      <c r="G1680" t="str">
        <f>VLOOKUP(A1680,'Medical Examinations'!A1679:L4014,8,FALSE)</f>
        <v>Yes</v>
      </c>
      <c r="H1680">
        <f>VLOOKUP(A1680,'Medical Examinations'!A1679:M4014,9,FALSE)</f>
        <v>1</v>
      </c>
      <c r="I1680" t="str">
        <f>VLOOKUP(A1680,'Medical Examinations'!A1679:N4014,10,FALSE)</f>
        <v>No</v>
      </c>
      <c r="J1680" t="str">
        <f>VLOOKUP(A1680,'Medical Examinations'!A1679:O4014,3,FALSE)</f>
        <v>Obesity</v>
      </c>
      <c r="K1680" t="str">
        <f>VLOOKUP(A1680,'Medical Examinations'!A1679:P4014,5,FALSE)</f>
        <v>Prediabetes</v>
      </c>
      <c r="L1680" t="str">
        <f>VLOOKUP(A1680,Table1[#All],5,FALSE)</f>
        <v>08-Jun-1983</v>
      </c>
      <c r="M1680" s="16">
        <f>VLOOKUP(A1680,Table1[#All],8,FALSE)</f>
        <v>5649.72</v>
      </c>
      <c r="N1680" t="str">
        <f>VLOOKUP(A1680,Table1[#All],9,FALSE)</f>
        <v>tier - 2</v>
      </c>
      <c r="O1680" t="str">
        <f>VLOOKUP(A1680,Table1[#All],10,FALSE)</f>
        <v>tier - 3</v>
      </c>
      <c r="P1680" t="str">
        <f>VLOOKUP(A1680,Table1[#All],12,FALSE)</f>
        <v>R1011</v>
      </c>
      <c r="Q1680">
        <f>VLOOKUP(A1680,Table1[#All],6,FALSE)</f>
        <v>40</v>
      </c>
    </row>
    <row r="1681" spans="1:17" x14ac:dyDescent="0.3">
      <c r="A1681" s="10" t="s">
        <v>690</v>
      </c>
      <c r="B1681" t="str">
        <f>VLOOKUP(A1681,'Customer Names'!A1680:E4015,5,FALSE)</f>
        <v>Manion</v>
      </c>
      <c r="C1681">
        <f>VLOOKUP(A1681,'Medical Examinations'!A1680:J4015,2,FALSE)</f>
        <v>35.814999999999998</v>
      </c>
      <c r="D1681">
        <f>VLOOKUP(A1681,'Medical Examinations'!A1680:J4015,4,FALSE)</f>
        <v>4.1500000000000004</v>
      </c>
      <c r="E1681" t="str">
        <f>VLOOKUP(A1681,'Medical Examinations'!A1680:J4015,6,FALSE)</f>
        <v>No</v>
      </c>
      <c r="F1681" t="str">
        <f>VLOOKUP(A1681,'Medical Examinations'!A1680:K4015,7,FALSE)</f>
        <v>No</v>
      </c>
      <c r="G1681" t="str">
        <f>VLOOKUP(A1681,'Medical Examinations'!A1680:L4015,8,FALSE)</f>
        <v>No</v>
      </c>
      <c r="H1681">
        <f>VLOOKUP(A1681,'Medical Examinations'!A1680:M4015,9,FALSE)</f>
        <v>1</v>
      </c>
      <c r="I1681" t="str">
        <f>VLOOKUP(A1681,'Medical Examinations'!A1680:N4015,10,FALSE)</f>
        <v>No</v>
      </c>
      <c r="J1681" t="str">
        <f>VLOOKUP(A1681,'Medical Examinations'!A1680:O4015,3,FALSE)</f>
        <v>Obesity</v>
      </c>
      <c r="K1681" t="str">
        <f>VLOOKUP(A1681,'Medical Examinations'!A1680:P4015,5,FALSE)</f>
        <v>Normal</v>
      </c>
      <c r="L1681" t="str">
        <f>VLOOKUP(A1681,Table1[#All],5,FALSE)</f>
        <v>09-Dec-1987</v>
      </c>
      <c r="M1681" s="16">
        <f>VLOOKUP(A1681,Table1[#All],8,FALSE)</f>
        <v>5630.46</v>
      </c>
      <c r="N1681" t="str">
        <f>VLOOKUP(A1681,Table1[#All],9,FALSE)</f>
        <v>tier - 2</v>
      </c>
      <c r="O1681" t="str">
        <f>VLOOKUP(A1681,Table1[#All],10,FALSE)</f>
        <v>tier - 3</v>
      </c>
      <c r="P1681" t="str">
        <f>VLOOKUP(A1681,Table1[#All],12,FALSE)</f>
        <v>R1012</v>
      </c>
      <c r="Q1681">
        <f>VLOOKUP(A1681,Table1[#All],6,FALSE)</f>
        <v>35</v>
      </c>
    </row>
    <row r="1682" spans="1:17" x14ac:dyDescent="0.3">
      <c r="A1682" s="10" t="s">
        <v>689</v>
      </c>
      <c r="B1682" t="str">
        <f>VLOOKUP(A1682,'Customer Names'!A1681:E4016,5,FALSE)</f>
        <v>Strong</v>
      </c>
      <c r="C1682">
        <f>VLOOKUP(A1682,'Medical Examinations'!A1681:J4016,2,FALSE)</f>
        <v>24.3</v>
      </c>
      <c r="D1682">
        <f>VLOOKUP(A1682,'Medical Examinations'!A1681:J4016,4,FALSE)</f>
        <v>6.23</v>
      </c>
      <c r="E1682" t="str">
        <f>VLOOKUP(A1682,'Medical Examinations'!A1681:J4016,6,FALSE)</f>
        <v>No</v>
      </c>
      <c r="F1682" t="str">
        <f>VLOOKUP(A1682,'Medical Examinations'!A1681:K4016,7,FALSE)</f>
        <v>No</v>
      </c>
      <c r="G1682" t="str">
        <f>VLOOKUP(A1682,'Medical Examinations'!A1681:L4016,8,FALSE)</f>
        <v>No</v>
      </c>
      <c r="H1682">
        <f>VLOOKUP(A1682,'Medical Examinations'!A1681:M4016,9,FALSE)</f>
        <v>0</v>
      </c>
      <c r="I1682" t="str">
        <f>VLOOKUP(A1682,'Medical Examinations'!A1681:N4016,10,FALSE)</f>
        <v>No</v>
      </c>
      <c r="J1682" t="str">
        <f>VLOOKUP(A1682,'Medical Examinations'!A1681:O4016,3,FALSE)</f>
        <v>Normal Weight</v>
      </c>
      <c r="K1682" t="str">
        <f>VLOOKUP(A1682,'Medical Examinations'!A1681:P4016,5,FALSE)</f>
        <v>Prediabetes</v>
      </c>
      <c r="L1682" t="str">
        <f>VLOOKUP(A1682,Table1[#All],5,FALSE)</f>
        <v>15-Nov-1994</v>
      </c>
      <c r="M1682" s="16">
        <f>VLOOKUP(A1682,Table1[#All],8,FALSE)</f>
        <v>5615.37</v>
      </c>
      <c r="N1682" t="str">
        <f>VLOOKUP(A1682,Table1[#All],9,FALSE)</f>
        <v>tier - 2</v>
      </c>
      <c r="O1682" t="str">
        <f>VLOOKUP(A1682,Table1[#All],10,FALSE)</f>
        <v>tier - 3</v>
      </c>
      <c r="P1682" t="str">
        <f>VLOOKUP(A1682,Table1[#All],12,FALSE)</f>
        <v>R1011</v>
      </c>
      <c r="Q1682">
        <f>VLOOKUP(A1682,Table1[#All],6,FALSE)</f>
        <v>28</v>
      </c>
    </row>
    <row r="1683" spans="1:17" x14ac:dyDescent="0.3">
      <c r="A1683" s="10" t="s">
        <v>688</v>
      </c>
      <c r="B1683" t="str">
        <f>VLOOKUP(A1683,'Customer Names'!A1682:E4017,5,FALSE)</f>
        <v>Leblanc</v>
      </c>
      <c r="C1683">
        <f>VLOOKUP(A1683,'Medical Examinations'!A1682:J4017,2,FALSE)</f>
        <v>19.059999999999999</v>
      </c>
      <c r="D1683">
        <f>VLOOKUP(A1683,'Medical Examinations'!A1682:J4017,4,FALSE)</f>
        <v>7.41</v>
      </c>
      <c r="E1683" t="str">
        <f>VLOOKUP(A1683,'Medical Examinations'!A1682:J4017,6,FALSE)</f>
        <v>No</v>
      </c>
      <c r="F1683" t="str">
        <f>VLOOKUP(A1683,'Medical Examinations'!A1682:K4017,7,FALSE)</f>
        <v>No</v>
      </c>
      <c r="G1683" t="str">
        <f>VLOOKUP(A1683,'Medical Examinations'!A1682:L4017,8,FALSE)</f>
        <v>No</v>
      </c>
      <c r="H1683">
        <f>VLOOKUP(A1683,'Medical Examinations'!A1682:M4017,9,FALSE)</f>
        <v>0</v>
      </c>
      <c r="I1683" t="str">
        <f>VLOOKUP(A1683,'Medical Examinations'!A1682:N4017,10,FALSE)</f>
        <v>No</v>
      </c>
      <c r="J1683" t="str">
        <f>VLOOKUP(A1683,'Medical Examinations'!A1682:O4017,3,FALSE)</f>
        <v>Normal Weight</v>
      </c>
      <c r="K1683" t="str">
        <f>VLOOKUP(A1683,'Medical Examinations'!A1682:P4017,5,FALSE)</f>
        <v>Diabetes</v>
      </c>
      <c r="L1683" t="str">
        <f>VLOOKUP(A1683,Table1[#All],5,FALSE)</f>
        <v>11-Sep-1978</v>
      </c>
      <c r="M1683" s="16">
        <f>VLOOKUP(A1683,Table1[#All],8,FALSE)</f>
        <v>5612.83</v>
      </c>
      <c r="N1683" t="str">
        <f>VLOOKUP(A1683,Table1[#All],9,FALSE)</f>
        <v>tier - 2</v>
      </c>
      <c r="O1683" t="str">
        <f>VLOOKUP(A1683,Table1[#All],10,FALSE)</f>
        <v>tier - 3</v>
      </c>
      <c r="P1683" t="str">
        <f>VLOOKUP(A1683,Table1[#All],12,FALSE)</f>
        <v>R1013</v>
      </c>
      <c r="Q1683">
        <f>VLOOKUP(A1683,Table1[#All],6,FALSE)</f>
        <v>44</v>
      </c>
    </row>
    <row r="1684" spans="1:17" x14ac:dyDescent="0.3">
      <c r="A1684" s="10" t="s">
        <v>687</v>
      </c>
      <c r="B1684" t="str">
        <f>VLOOKUP(A1684,'Customer Names'!A1683:E4018,5,FALSE)</f>
        <v>Palmer</v>
      </c>
      <c r="C1684">
        <f>VLOOKUP(A1684,'Medical Examinations'!A1683:J4018,2,FALSE)</f>
        <v>33.25</v>
      </c>
      <c r="D1684">
        <f>VLOOKUP(A1684,'Medical Examinations'!A1683:J4018,4,FALSE)</f>
        <v>5.62</v>
      </c>
      <c r="E1684" t="str">
        <f>VLOOKUP(A1684,'Medical Examinations'!A1683:J4018,6,FALSE)</f>
        <v>Yes</v>
      </c>
      <c r="F1684" t="str">
        <f>VLOOKUP(A1684,'Medical Examinations'!A1683:K4018,7,FALSE)</f>
        <v>No</v>
      </c>
      <c r="G1684" t="str">
        <f>VLOOKUP(A1684,'Medical Examinations'!A1683:L4018,8,FALSE)</f>
        <v>No</v>
      </c>
      <c r="H1684">
        <f>VLOOKUP(A1684,'Medical Examinations'!A1683:M4018,9,FALSE)</f>
        <v>1</v>
      </c>
      <c r="I1684" t="str">
        <f>VLOOKUP(A1684,'Medical Examinations'!A1683:N4018,10,FALSE)</f>
        <v>No</v>
      </c>
      <c r="J1684" t="str">
        <f>VLOOKUP(A1684,'Medical Examinations'!A1683:O4018,3,FALSE)</f>
        <v>Obesity</v>
      </c>
      <c r="K1684" t="str">
        <f>VLOOKUP(A1684,'Medical Examinations'!A1683:P4018,5,FALSE)</f>
        <v>Normal</v>
      </c>
      <c r="L1684" t="str">
        <f>VLOOKUP(A1684,Table1[#All],5,FALSE)</f>
        <v>18-Nov-1988</v>
      </c>
      <c r="M1684" s="16">
        <f>VLOOKUP(A1684,Table1[#All],8,FALSE)</f>
        <v>5594.85</v>
      </c>
      <c r="N1684" t="str">
        <f>VLOOKUP(A1684,Table1[#All],9,FALSE)</f>
        <v>tier - 2</v>
      </c>
      <c r="O1684" t="str">
        <f>VLOOKUP(A1684,Table1[#All],10,FALSE)</f>
        <v>tier - 3</v>
      </c>
      <c r="P1684" t="str">
        <f>VLOOKUP(A1684,Table1[#All],12,FALSE)</f>
        <v>R1024</v>
      </c>
      <c r="Q1684">
        <f>VLOOKUP(A1684,Table1[#All],6,FALSE)</f>
        <v>34</v>
      </c>
    </row>
    <row r="1685" spans="1:17" x14ac:dyDescent="0.3">
      <c r="A1685" s="10" t="s">
        <v>686</v>
      </c>
      <c r="B1685" t="str">
        <f>VLOOKUP(A1685,'Customer Names'!A1684:E4019,5,FALSE)</f>
        <v>Shen</v>
      </c>
      <c r="C1685">
        <f>VLOOKUP(A1685,'Medical Examinations'!A1684:J4019,2,FALSE)</f>
        <v>21.37</v>
      </c>
      <c r="D1685">
        <f>VLOOKUP(A1685,'Medical Examinations'!A1684:J4019,4,FALSE)</f>
        <v>4.54</v>
      </c>
      <c r="E1685" t="str">
        <f>VLOOKUP(A1685,'Medical Examinations'!A1684:J4019,6,FALSE)</f>
        <v>Yes</v>
      </c>
      <c r="F1685" t="str">
        <f>VLOOKUP(A1685,'Medical Examinations'!A1684:K4019,7,FALSE)</f>
        <v>No</v>
      </c>
      <c r="G1685" t="str">
        <f>VLOOKUP(A1685,'Medical Examinations'!A1684:L4019,8,FALSE)</f>
        <v>Yes</v>
      </c>
      <c r="H1685">
        <f>VLOOKUP(A1685,'Medical Examinations'!A1684:M4019,9,FALSE)</f>
        <v>1</v>
      </c>
      <c r="I1685" t="str">
        <f>VLOOKUP(A1685,'Medical Examinations'!A1684:N4019,10,FALSE)</f>
        <v>No</v>
      </c>
      <c r="J1685" t="str">
        <f>VLOOKUP(A1685,'Medical Examinations'!A1684:O4019,3,FALSE)</f>
        <v>Normal Weight</v>
      </c>
      <c r="K1685" t="str">
        <f>VLOOKUP(A1685,'Medical Examinations'!A1684:P4019,5,FALSE)</f>
        <v>Normal</v>
      </c>
      <c r="L1685" t="str">
        <f>VLOOKUP(A1685,Table1[#All],5,FALSE)</f>
        <v>03-Oct-1983</v>
      </c>
      <c r="M1685" s="16">
        <f>VLOOKUP(A1685,Table1[#All],8,FALSE)</f>
        <v>5587.59</v>
      </c>
      <c r="N1685" t="str">
        <f>VLOOKUP(A1685,Table1[#All],9,FALSE)</f>
        <v>tier - 2</v>
      </c>
      <c r="O1685" t="str">
        <f>VLOOKUP(A1685,Table1[#All],10,FALSE)</f>
        <v>tier - 1</v>
      </c>
      <c r="P1685" t="str">
        <f>VLOOKUP(A1685,Table1[#All],12,FALSE)</f>
        <v>R1013</v>
      </c>
      <c r="Q1685">
        <f>VLOOKUP(A1685,Table1[#All],6,FALSE)</f>
        <v>39</v>
      </c>
    </row>
    <row r="1686" spans="1:17" x14ac:dyDescent="0.3">
      <c r="A1686" s="10" t="s">
        <v>685</v>
      </c>
      <c r="B1686" t="str">
        <f>VLOOKUP(A1686,'Customer Names'!A1685:E4020,5,FALSE)</f>
        <v>Goldsby</v>
      </c>
      <c r="C1686">
        <f>VLOOKUP(A1686,'Medical Examinations'!A1685:J4020,2,FALSE)</f>
        <v>34.43</v>
      </c>
      <c r="D1686">
        <f>VLOOKUP(A1686,'Medical Examinations'!A1685:J4020,4,FALSE)</f>
        <v>8.6199999999999992</v>
      </c>
      <c r="E1686" t="str">
        <f>VLOOKUP(A1686,'Medical Examinations'!A1685:J4020,6,FALSE)</f>
        <v>Yes</v>
      </c>
      <c r="F1686" t="str">
        <f>VLOOKUP(A1686,'Medical Examinations'!A1685:K4020,7,FALSE)</f>
        <v>No</v>
      </c>
      <c r="G1686" t="str">
        <f>VLOOKUP(A1686,'Medical Examinations'!A1685:L4020,8,FALSE)</f>
        <v>No</v>
      </c>
      <c r="H1686">
        <f>VLOOKUP(A1686,'Medical Examinations'!A1685:M4020,9,FALSE)</f>
        <v>1</v>
      </c>
      <c r="I1686" t="str">
        <f>VLOOKUP(A1686,'Medical Examinations'!A1685:N4020,10,FALSE)</f>
        <v>No</v>
      </c>
      <c r="J1686" t="str">
        <f>VLOOKUP(A1686,'Medical Examinations'!A1685:O4020,3,FALSE)</f>
        <v>Obesity</v>
      </c>
      <c r="K1686" t="str">
        <f>VLOOKUP(A1686,'Medical Examinations'!A1685:P4020,5,FALSE)</f>
        <v>Diabetes</v>
      </c>
      <c r="L1686" t="str">
        <f>VLOOKUP(A1686,Table1[#All],5,FALSE)</f>
        <v>21-Nov-1986</v>
      </c>
      <c r="M1686" s="16">
        <f>VLOOKUP(A1686,Table1[#All],8,FALSE)</f>
        <v>5584.31</v>
      </c>
      <c r="N1686" t="str">
        <f>VLOOKUP(A1686,Table1[#All],9,FALSE)</f>
        <v>tier - 3</v>
      </c>
      <c r="O1686" t="str">
        <f>VLOOKUP(A1686,Table1[#All],10,FALSE)</f>
        <v>tier - 1</v>
      </c>
      <c r="P1686" t="str">
        <f>VLOOKUP(A1686,Table1[#All],12,FALSE)</f>
        <v>R1013</v>
      </c>
      <c r="Q1686">
        <f>VLOOKUP(A1686,Table1[#All],6,FALSE)</f>
        <v>36</v>
      </c>
    </row>
    <row r="1687" spans="1:17" x14ac:dyDescent="0.3">
      <c r="A1687" s="10" t="s">
        <v>684</v>
      </c>
      <c r="B1687" t="str">
        <f>VLOOKUP(A1687,'Customer Names'!A1686:E4021,5,FALSE)</f>
        <v>Whitney</v>
      </c>
      <c r="C1687">
        <f>VLOOKUP(A1687,'Medical Examinations'!A1686:J4021,2,FALSE)</f>
        <v>20.86</v>
      </c>
      <c r="D1687">
        <f>VLOOKUP(A1687,'Medical Examinations'!A1686:J4021,4,FALSE)</f>
        <v>4.3600000000000003</v>
      </c>
      <c r="E1687" t="str">
        <f>VLOOKUP(A1687,'Medical Examinations'!A1686:J4021,6,FALSE)</f>
        <v>Yes</v>
      </c>
      <c r="F1687" t="str">
        <f>VLOOKUP(A1687,'Medical Examinations'!A1686:K4021,7,FALSE)</f>
        <v>No</v>
      </c>
      <c r="G1687" t="str">
        <f>VLOOKUP(A1687,'Medical Examinations'!A1686:L4021,8,FALSE)</f>
        <v>No</v>
      </c>
      <c r="H1687">
        <f>VLOOKUP(A1687,'Medical Examinations'!A1686:M4021,9,FALSE)</f>
        <v>0</v>
      </c>
      <c r="I1687" t="str">
        <f>VLOOKUP(A1687,'Medical Examinations'!A1686:N4021,10,FALSE)</f>
        <v>No</v>
      </c>
      <c r="J1687" t="str">
        <f>VLOOKUP(A1687,'Medical Examinations'!A1686:O4021,3,FALSE)</f>
        <v>Normal Weight</v>
      </c>
      <c r="K1687" t="str">
        <f>VLOOKUP(A1687,'Medical Examinations'!A1686:P4021,5,FALSE)</f>
        <v>Normal</v>
      </c>
      <c r="L1687" t="str">
        <f>VLOOKUP(A1687,Table1[#All],5,FALSE)</f>
        <v>05-Sep-1985</v>
      </c>
      <c r="M1687" s="16">
        <f>VLOOKUP(A1687,Table1[#All],8,FALSE)</f>
        <v>5582.95</v>
      </c>
      <c r="N1687" t="str">
        <f>VLOOKUP(A1687,Table1[#All],9,FALSE)</f>
        <v>tier - 2</v>
      </c>
      <c r="O1687" t="str">
        <f>VLOOKUP(A1687,Table1[#All],10,FALSE)</f>
        <v>tier - 1</v>
      </c>
      <c r="P1687" t="str">
        <f>VLOOKUP(A1687,Table1[#All],12,FALSE)</f>
        <v>R1012</v>
      </c>
      <c r="Q1687">
        <f>VLOOKUP(A1687,Table1[#All],6,FALSE)</f>
        <v>37</v>
      </c>
    </row>
    <row r="1688" spans="1:17" x14ac:dyDescent="0.3">
      <c r="A1688" s="10" t="s">
        <v>683</v>
      </c>
      <c r="B1688" t="str">
        <f>VLOOKUP(A1688,'Customer Names'!A1687:E4022,5,FALSE)</f>
        <v>Mahoney</v>
      </c>
      <c r="C1688">
        <f>VLOOKUP(A1688,'Medical Examinations'!A1687:J4022,2,FALSE)</f>
        <v>18.34</v>
      </c>
      <c r="D1688">
        <f>VLOOKUP(A1688,'Medical Examinations'!A1687:J4022,4,FALSE)</f>
        <v>10.01</v>
      </c>
      <c r="E1688" t="str">
        <f>VLOOKUP(A1688,'Medical Examinations'!A1687:J4022,6,FALSE)</f>
        <v>No</v>
      </c>
      <c r="F1688" t="str">
        <f>VLOOKUP(A1688,'Medical Examinations'!A1687:K4022,7,FALSE)</f>
        <v>No</v>
      </c>
      <c r="G1688" t="str">
        <f>VLOOKUP(A1688,'Medical Examinations'!A1687:L4022,8,FALSE)</f>
        <v>No</v>
      </c>
      <c r="H1688">
        <f>VLOOKUP(A1688,'Medical Examinations'!A1687:M4022,9,FALSE)</f>
        <v>0</v>
      </c>
      <c r="I1688" t="str">
        <f>VLOOKUP(A1688,'Medical Examinations'!A1687:N4022,10,FALSE)</f>
        <v>No</v>
      </c>
      <c r="J1688" t="str">
        <f>VLOOKUP(A1688,'Medical Examinations'!A1687:O4022,3,FALSE)</f>
        <v>Under Weight</v>
      </c>
      <c r="K1688" t="str">
        <f>VLOOKUP(A1688,'Medical Examinations'!A1687:P4022,5,FALSE)</f>
        <v>Diabetes</v>
      </c>
      <c r="L1688" t="str">
        <f>VLOOKUP(A1688,Table1[#All],5,FALSE)</f>
        <v>18-Sep-1974</v>
      </c>
      <c r="M1688" s="16">
        <f>VLOOKUP(A1688,Table1[#All],8,FALSE)</f>
        <v>5576.35</v>
      </c>
      <c r="N1688" t="str">
        <f>VLOOKUP(A1688,Table1[#All],9,FALSE)</f>
        <v>tier - 2</v>
      </c>
      <c r="O1688" t="str">
        <f>VLOOKUP(A1688,Table1[#All],10,FALSE)</f>
        <v>tier - 3</v>
      </c>
      <c r="P1688" t="str">
        <f>VLOOKUP(A1688,Table1[#All],12,FALSE)</f>
        <v>R1013</v>
      </c>
      <c r="Q1688">
        <f>VLOOKUP(A1688,Table1[#All],6,FALSE)</f>
        <v>48</v>
      </c>
    </row>
    <row r="1689" spans="1:17" x14ac:dyDescent="0.3">
      <c r="A1689" s="10" t="s">
        <v>682</v>
      </c>
      <c r="B1689" t="str">
        <f>VLOOKUP(A1689,'Customer Names'!A1688:E4023,5,FALSE)</f>
        <v>McCracken</v>
      </c>
      <c r="C1689">
        <f>VLOOKUP(A1689,'Medical Examinations'!A1688:J4023,2,FALSE)</f>
        <v>34.15</v>
      </c>
      <c r="D1689">
        <f>VLOOKUP(A1689,'Medical Examinations'!A1688:J4023,4,FALSE)</f>
        <v>5.42</v>
      </c>
      <c r="E1689" t="str">
        <f>VLOOKUP(A1689,'Medical Examinations'!A1688:J4023,6,FALSE)</f>
        <v>No</v>
      </c>
      <c r="F1689" t="str">
        <f>VLOOKUP(A1689,'Medical Examinations'!A1688:K4023,7,FALSE)</f>
        <v>No</v>
      </c>
      <c r="G1689" t="str">
        <f>VLOOKUP(A1689,'Medical Examinations'!A1688:L4023,8,FALSE)</f>
        <v>No</v>
      </c>
      <c r="H1689">
        <f>VLOOKUP(A1689,'Medical Examinations'!A1688:M4023,9,FALSE)</f>
        <v>0</v>
      </c>
      <c r="I1689" t="str">
        <f>VLOOKUP(A1689,'Medical Examinations'!A1688:N4023,10,FALSE)</f>
        <v>No</v>
      </c>
      <c r="J1689" t="str">
        <f>VLOOKUP(A1689,'Medical Examinations'!A1688:O4023,3,FALSE)</f>
        <v>Obesity</v>
      </c>
      <c r="K1689" t="str">
        <f>VLOOKUP(A1689,'Medical Examinations'!A1688:P4023,5,FALSE)</f>
        <v>Normal</v>
      </c>
      <c r="L1689" t="str">
        <f>VLOOKUP(A1689,Table1[#All],5,FALSE)</f>
        <v>22-Sep-1999</v>
      </c>
      <c r="M1689" s="16">
        <f>VLOOKUP(A1689,Table1[#All],8,FALSE)</f>
        <v>5552.61</v>
      </c>
      <c r="N1689" t="str">
        <f>VLOOKUP(A1689,Table1[#All],9,FALSE)</f>
        <v>tier - 2</v>
      </c>
      <c r="O1689" t="str">
        <f>VLOOKUP(A1689,Table1[#All],10,FALSE)</f>
        <v>tier - 3</v>
      </c>
      <c r="P1689" t="str">
        <f>VLOOKUP(A1689,Table1[#All],12,FALSE)</f>
        <v>R1026</v>
      </c>
      <c r="Q1689">
        <f>VLOOKUP(A1689,Table1[#All],6,FALSE)</f>
        <v>23</v>
      </c>
    </row>
    <row r="1690" spans="1:17" x14ac:dyDescent="0.3">
      <c r="A1690" s="10" t="s">
        <v>681</v>
      </c>
      <c r="B1690" t="str">
        <f>VLOOKUP(A1690,'Customer Names'!A1689:E4024,5,FALSE)</f>
        <v>Spewak</v>
      </c>
      <c r="C1690">
        <f>VLOOKUP(A1690,'Medical Examinations'!A1689:J4024,2,FALSE)</f>
        <v>18.350000000000001</v>
      </c>
      <c r="D1690">
        <f>VLOOKUP(A1690,'Medical Examinations'!A1689:J4024,4,FALSE)</f>
        <v>5.12</v>
      </c>
      <c r="E1690" t="str">
        <f>VLOOKUP(A1690,'Medical Examinations'!A1689:J4024,6,FALSE)</f>
        <v>No</v>
      </c>
      <c r="F1690" t="str">
        <f>VLOOKUP(A1690,'Medical Examinations'!A1689:K4024,7,FALSE)</f>
        <v>No</v>
      </c>
      <c r="G1690" t="str">
        <f>VLOOKUP(A1690,'Medical Examinations'!A1689:L4024,8,FALSE)</f>
        <v>No</v>
      </c>
      <c r="H1690">
        <f>VLOOKUP(A1690,'Medical Examinations'!A1689:M4024,9,FALSE)</f>
        <v>0</v>
      </c>
      <c r="I1690" t="str">
        <f>VLOOKUP(A1690,'Medical Examinations'!A1689:N4024,10,FALSE)</f>
        <v>No</v>
      </c>
      <c r="J1690" t="str">
        <f>VLOOKUP(A1690,'Medical Examinations'!A1689:O4024,3,FALSE)</f>
        <v>Under Weight</v>
      </c>
      <c r="K1690" t="str">
        <f>VLOOKUP(A1690,'Medical Examinations'!A1689:P4024,5,FALSE)</f>
        <v>Normal</v>
      </c>
      <c r="L1690" t="str">
        <f>VLOOKUP(A1690,Table1[#All],5,FALSE)</f>
        <v>07-Dec-1980</v>
      </c>
      <c r="M1690" s="16">
        <f>VLOOKUP(A1690,Table1[#All],8,FALSE)</f>
        <v>5540.35</v>
      </c>
      <c r="N1690" t="str">
        <f>VLOOKUP(A1690,Table1[#All],9,FALSE)</f>
        <v>tier - 2</v>
      </c>
      <c r="O1690" t="str">
        <f>VLOOKUP(A1690,Table1[#All],10,FALSE)</f>
        <v>tier - 2</v>
      </c>
      <c r="P1690" t="str">
        <f>VLOOKUP(A1690,Table1[#All],12,FALSE)</f>
        <v>R1012</v>
      </c>
      <c r="Q1690">
        <f>VLOOKUP(A1690,Table1[#All],6,FALSE)</f>
        <v>42</v>
      </c>
    </row>
    <row r="1691" spans="1:17" x14ac:dyDescent="0.3">
      <c r="A1691" s="10" t="s">
        <v>680</v>
      </c>
      <c r="B1691" t="str">
        <f>VLOOKUP(A1691,'Customer Names'!A1690:E4025,5,FALSE)</f>
        <v>Cottini</v>
      </c>
      <c r="C1691">
        <f>VLOOKUP(A1691,'Medical Examinations'!A1690:J4025,2,FALSE)</f>
        <v>22.13</v>
      </c>
      <c r="D1691">
        <f>VLOOKUP(A1691,'Medical Examinations'!A1690:J4025,4,FALSE)</f>
        <v>9.1999999999999993</v>
      </c>
      <c r="E1691" t="str">
        <f>VLOOKUP(A1691,'Medical Examinations'!A1690:J4025,6,FALSE)</f>
        <v>Yes</v>
      </c>
      <c r="F1691" t="str">
        <f>VLOOKUP(A1691,'Medical Examinations'!A1690:K4025,7,FALSE)</f>
        <v>No</v>
      </c>
      <c r="G1691" t="str">
        <f>VLOOKUP(A1691,'Medical Examinations'!A1690:L4025,8,FALSE)</f>
        <v>No</v>
      </c>
      <c r="H1691">
        <f>VLOOKUP(A1691,'Medical Examinations'!A1690:M4025,9,FALSE)</f>
        <v>0</v>
      </c>
      <c r="I1691" t="str">
        <f>VLOOKUP(A1691,'Medical Examinations'!A1690:N4025,10,FALSE)</f>
        <v>No</v>
      </c>
      <c r="J1691" t="str">
        <f>VLOOKUP(A1691,'Medical Examinations'!A1690:O4025,3,FALSE)</f>
        <v>Normal Weight</v>
      </c>
      <c r="K1691" t="str">
        <f>VLOOKUP(A1691,'Medical Examinations'!A1690:P4025,5,FALSE)</f>
        <v>Diabetes</v>
      </c>
      <c r="L1691" t="str">
        <f>VLOOKUP(A1691,Table1[#All],5,FALSE)</f>
        <v>07-Nov-1981</v>
      </c>
      <c r="M1691" s="16">
        <f>VLOOKUP(A1691,Table1[#All],8,FALSE)</f>
        <v>5539.4</v>
      </c>
      <c r="N1691" t="str">
        <f>VLOOKUP(A1691,Table1[#All],9,FALSE)</f>
        <v>tier - 2</v>
      </c>
      <c r="O1691" t="str">
        <f>VLOOKUP(A1691,Table1[#All],10,FALSE)</f>
        <v>tier - 2</v>
      </c>
      <c r="P1691" t="str">
        <f>VLOOKUP(A1691,Table1[#All],12,FALSE)</f>
        <v>R1013</v>
      </c>
      <c r="Q1691">
        <f>VLOOKUP(A1691,Table1[#All],6,FALSE)</f>
        <v>41</v>
      </c>
    </row>
    <row r="1692" spans="1:17" x14ac:dyDescent="0.3">
      <c r="A1692" s="10" t="s">
        <v>679</v>
      </c>
      <c r="B1692" t="str">
        <f>VLOOKUP(A1692,'Customer Names'!A1691:E4026,5,FALSE)</f>
        <v>Findlay</v>
      </c>
      <c r="C1692">
        <f>VLOOKUP(A1692,'Medical Examinations'!A1691:J4026,2,FALSE)</f>
        <v>22.51</v>
      </c>
      <c r="D1692">
        <f>VLOOKUP(A1692,'Medical Examinations'!A1691:J4026,4,FALSE)</f>
        <v>6.08</v>
      </c>
      <c r="E1692" t="str">
        <f>VLOOKUP(A1692,'Medical Examinations'!A1691:J4026,6,FALSE)</f>
        <v>Yes</v>
      </c>
      <c r="F1692" t="str">
        <f>VLOOKUP(A1692,'Medical Examinations'!A1691:K4026,7,FALSE)</f>
        <v>No</v>
      </c>
      <c r="G1692" t="str">
        <f>VLOOKUP(A1692,'Medical Examinations'!A1691:L4026,8,FALSE)</f>
        <v>No</v>
      </c>
      <c r="H1692">
        <f>VLOOKUP(A1692,'Medical Examinations'!A1691:M4026,9,FALSE)</f>
        <v>1</v>
      </c>
      <c r="I1692" t="str">
        <f>VLOOKUP(A1692,'Medical Examinations'!A1691:N4026,10,FALSE)</f>
        <v>No</v>
      </c>
      <c r="J1692" t="str">
        <f>VLOOKUP(A1692,'Medical Examinations'!A1691:O4026,3,FALSE)</f>
        <v>Normal Weight</v>
      </c>
      <c r="K1692" t="str">
        <f>VLOOKUP(A1692,'Medical Examinations'!A1691:P4026,5,FALSE)</f>
        <v>Prediabetes</v>
      </c>
      <c r="L1692" t="str">
        <f>VLOOKUP(A1692,Table1[#All],5,FALSE)</f>
        <v>29-Jul-1988</v>
      </c>
      <c r="M1692" s="16">
        <f>VLOOKUP(A1692,Table1[#All],8,FALSE)</f>
        <v>5503.36</v>
      </c>
      <c r="N1692" t="str">
        <f>VLOOKUP(A1692,Table1[#All],9,FALSE)</f>
        <v>tier - 2</v>
      </c>
      <c r="O1692" t="str">
        <f>VLOOKUP(A1692,Table1[#All],10,FALSE)</f>
        <v>tier - 2</v>
      </c>
      <c r="P1692" t="str">
        <f>VLOOKUP(A1692,Table1[#All],12,FALSE)</f>
        <v>R1012</v>
      </c>
      <c r="Q1692">
        <f>VLOOKUP(A1692,Table1[#All],6,FALSE)</f>
        <v>34</v>
      </c>
    </row>
    <row r="1693" spans="1:17" x14ac:dyDescent="0.3">
      <c r="A1693" s="10" t="s">
        <v>678</v>
      </c>
      <c r="B1693" t="str">
        <f>VLOOKUP(A1693,'Customer Names'!A1692:E4027,5,FALSE)</f>
        <v>Strasburg</v>
      </c>
      <c r="C1693">
        <f>VLOOKUP(A1693,'Medical Examinations'!A1692:J4027,2,FALSE)</f>
        <v>31</v>
      </c>
      <c r="D1693">
        <f>VLOOKUP(A1693,'Medical Examinations'!A1692:J4027,4,FALSE)</f>
        <v>4.7699999999999996</v>
      </c>
      <c r="E1693" t="str">
        <f>VLOOKUP(A1693,'Medical Examinations'!A1692:J4027,6,FALSE)</f>
        <v>No</v>
      </c>
      <c r="F1693" t="str">
        <f>VLOOKUP(A1693,'Medical Examinations'!A1692:K4027,7,FALSE)</f>
        <v>No</v>
      </c>
      <c r="G1693" t="str">
        <f>VLOOKUP(A1693,'Medical Examinations'!A1692:L4027,8,FALSE)</f>
        <v>No</v>
      </c>
      <c r="H1693">
        <f>VLOOKUP(A1693,'Medical Examinations'!A1692:M4027,9,FALSE)</f>
        <v>1</v>
      </c>
      <c r="I1693" t="str">
        <f>VLOOKUP(A1693,'Medical Examinations'!A1692:N4027,10,FALSE)</f>
        <v>No</v>
      </c>
      <c r="J1693" t="str">
        <f>VLOOKUP(A1693,'Medical Examinations'!A1692:O4027,3,FALSE)</f>
        <v>Obesity</v>
      </c>
      <c r="K1693" t="str">
        <f>VLOOKUP(A1693,'Medical Examinations'!A1692:P4027,5,FALSE)</f>
        <v>Normal</v>
      </c>
      <c r="L1693" t="str">
        <f>VLOOKUP(A1693,Table1[#All],5,FALSE)</f>
        <v>17-Aug-1984</v>
      </c>
      <c r="M1693" s="16">
        <f>VLOOKUP(A1693,Table1[#All],8,FALSE)</f>
        <v>5488.26</v>
      </c>
      <c r="N1693" t="str">
        <f>VLOOKUP(A1693,Table1[#All],9,FALSE)</f>
        <v>tier - 2</v>
      </c>
      <c r="O1693" t="str">
        <f>VLOOKUP(A1693,Table1[#All],10,FALSE)</f>
        <v>tier - 3</v>
      </c>
      <c r="P1693" t="str">
        <f>VLOOKUP(A1693,Table1[#All],12,FALSE)</f>
        <v>R1011</v>
      </c>
      <c r="Q1693">
        <f>VLOOKUP(A1693,Table1[#All],6,FALSE)</f>
        <v>38</v>
      </c>
    </row>
    <row r="1694" spans="1:17" x14ac:dyDescent="0.3">
      <c r="A1694" s="10" t="s">
        <v>677</v>
      </c>
      <c r="B1694" t="str">
        <f>VLOOKUP(A1694,'Customer Names'!A1693:E4028,5,FALSE)</f>
        <v>Adams</v>
      </c>
      <c r="C1694">
        <f>VLOOKUP(A1694,'Medical Examinations'!A1693:J4028,2,FALSE)</f>
        <v>28.27</v>
      </c>
      <c r="D1694">
        <f>VLOOKUP(A1694,'Medical Examinations'!A1693:J4028,4,FALSE)</f>
        <v>4.62</v>
      </c>
      <c r="E1694" t="str">
        <f>VLOOKUP(A1694,'Medical Examinations'!A1693:J4028,6,FALSE)</f>
        <v>No</v>
      </c>
      <c r="F1694" t="str">
        <f>VLOOKUP(A1694,'Medical Examinations'!A1693:K4028,7,FALSE)</f>
        <v>No</v>
      </c>
      <c r="G1694" t="str">
        <f>VLOOKUP(A1694,'Medical Examinations'!A1693:L4028,8,FALSE)</f>
        <v>No</v>
      </c>
      <c r="H1694">
        <f>VLOOKUP(A1694,'Medical Examinations'!A1693:M4028,9,FALSE)</f>
        <v>1</v>
      </c>
      <c r="I1694" t="str">
        <f>VLOOKUP(A1694,'Medical Examinations'!A1693:N4028,10,FALSE)</f>
        <v>No</v>
      </c>
      <c r="J1694" t="str">
        <f>VLOOKUP(A1694,'Medical Examinations'!A1693:O4028,3,FALSE)</f>
        <v>Over Weight</v>
      </c>
      <c r="K1694" t="str">
        <f>VLOOKUP(A1694,'Medical Examinations'!A1693:P4028,5,FALSE)</f>
        <v>Normal</v>
      </c>
      <c r="L1694" t="str">
        <f>VLOOKUP(A1694,Table1[#All],5,FALSE)</f>
        <v>26-Aug-1984</v>
      </c>
      <c r="M1694" s="16">
        <f>VLOOKUP(A1694,Table1[#All],8,FALSE)</f>
        <v>5484.47</v>
      </c>
      <c r="N1694" t="str">
        <f>VLOOKUP(A1694,Table1[#All],9,FALSE)</f>
        <v>tier - 2</v>
      </c>
      <c r="O1694" t="str">
        <f>VLOOKUP(A1694,Table1[#All],10,FALSE)</f>
        <v>tier - 2</v>
      </c>
      <c r="P1694" t="str">
        <f>VLOOKUP(A1694,Table1[#All],12,FALSE)</f>
        <v>R1013</v>
      </c>
      <c r="Q1694">
        <f>VLOOKUP(A1694,Table1[#All],6,FALSE)</f>
        <v>38</v>
      </c>
    </row>
    <row r="1695" spans="1:17" x14ac:dyDescent="0.3">
      <c r="A1695" s="10" t="s">
        <v>676</v>
      </c>
      <c r="B1695" t="str">
        <f>VLOOKUP(A1695,'Customer Names'!A1694:E4029,5,FALSE)</f>
        <v>Deeter</v>
      </c>
      <c r="C1695">
        <f>VLOOKUP(A1695,'Medical Examinations'!A1694:J4029,2,FALSE)</f>
        <v>29.92</v>
      </c>
      <c r="D1695">
        <f>VLOOKUP(A1695,'Medical Examinations'!A1694:J4029,4,FALSE)</f>
        <v>9.07</v>
      </c>
      <c r="E1695" t="str">
        <f>VLOOKUP(A1695,'Medical Examinations'!A1694:J4029,6,FALSE)</f>
        <v>Yes</v>
      </c>
      <c r="F1695" t="str">
        <f>VLOOKUP(A1695,'Medical Examinations'!A1694:K4029,7,FALSE)</f>
        <v>No</v>
      </c>
      <c r="G1695" t="str">
        <f>VLOOKUP(A1695,'Medical Examinations'!A1694:L4029,8,FALSE)</f>
        <v>No</v>
      </c>
      <c r="H1695">
        <f>VLOOKUP(A1695,'Medical Examinations'!A1694:M4029,9,FALSE)</f>
        <v>1</v>
      </c>
      <c r="I1695" t="str">
        <f>VLOOKUP(A1695,'Medical Examinations'!A1694:N4029,10,FALSE)</f>
        <v>No</v>
      </c>
      <c r="J1695" t="str">
        <f>VLOOKUP(A1695,'Medical Examinations'!A1694:O4029,3,FALSE)</f>
        <v>Obesity</v>
      </c>
      <c r="K1695" t="str">
        <f>VLOOKUP(A1695,'Medical Examinations'!A1694:P4029,5,FALSE)</f>
        <v>Diabetes</v>
      </c>
      <c r="L1695" t="str">
        <f>VLOOKUP(A1695,Table1[#All],5,FALSE)</f>
        <v>30-Sep-1986</v>
      </c>
      <c r="M1695" s="16">
        <f>VLOOKUP(A1695,Table1[#All],8,FALSE)</f>
        <v>5478.04</v>
      </c>
      <c r="N1695" t="str">
        <f>VLOOKUP(A1695,Table1[#All],9,FALSE)</f>
        <v>tier - 2</v>
      </c>
      <c r="O1695" t="str">
        <f>VLOOKUP(A1695,Table1[#All],10,FALSE)</f>
        <v>tier - 3</v>
      </c>
      <c r="P1695" t="str">
        <f>VLOOKUP(A1695,Table1[#All],12,FALSE)</f>
        <v>R1013</v>
      </c>
      <c r="Q1695">
        <f>VLOOKUP(A1695,Table1[#All],6,FALSE)</f>
        <v>36</v>
      </c>
    </row>
    <row r="1696" spans="1:17" x14ac:dyDescent="0.3">
      <c r="A1696" s="10" t="s">
        <v>675</v>
      </c>
      <c r="B1696" t="str">
        <f>VLOOKUP(A1696,'Customer Names'!A1695:E4030,5,FALSE)</f>
        <v>Arpin</v>
      </c>
      <c r="C1696">
        <f>VLOOKUP(A1696,'Medical Examinations'!A1695:J4030,2,FALSE)</f>
        <v>25.9</v>
      </c>
      <c r="D1696">
        <f>VLOOKUP(A1696,'Medical Examinations'!A1695:J4030,4,FALSE)</f>
        <v>9.1199999999999992</v>
      </c>
      <c r="E1696" t="str">
        <f>VLOOKUP(A1696,'Medical Examinations'!A1695:J4030,6,FALSE)</f>
        <v>Yes</v>
      </c>
      <c r="F1696" t="str">
        <f>VLOOKUP(A1696,'Medical Examinations'!A1695:K4030,7,FALSE)</f>
        <v>No</v>
      </c>
      <c r="G1696" t="str">
        <f>VLOOKUP(A1696,'Medical Examinations'!A1695:L4030,8,FALSE)</f>
        <v>No</v>
      </c>
      <c r="H1696">
        <f>VLOOKUP(A1696,'Medical Examinations'!A1695:M4030,9,FALSE)</f>
        <v>1</v>
      </c>
      <c r="I1696" t="str">
        <f>VLOOKUP(A1696,'Medical Examinations'!A1695:N4030,10,FALSE)</f>
        <v>No</v>
      </c>
      <c r="J1696" t="str">
        <f>VLOOKUP(A1696,'Medical Examinations'!A1695:O4030,3,FALSE)</f>
        <v>Over Weight</v>
      </c>
      <c r="K1696" t="str">
        <f>VLOOKUP(A1696,'Medical Examinations'!A1695:P4030,5,FALSE)</f>
        <v>Diabetes</v>
      </c>
      <c r="L1696" t="str">
        <f>VLOOKUP(A1696,Table1[#All],5,FALSE)</f>
        <v>12-Jul-1986</v>
      </c>
      <c r="M1696" s="16">
        <f>VLOOKUP(A1696,Table1[#All],8,FALSE)</f>
        <v>5472.45</v>
      </c>
      <c r="N1696" t="str">
        <f>VLOOKUP(A1696,Table1[#All],9,FALSE)</f>
        <v>tier - 2</v>
      </c>
      <c r="O1696" t="str">
        <f>VLOOKUP(A1696,Table1[#All],10,FALSE)</f>
        <v>tier - 3</v>
      </c>
      <c r="P1696" t="str">
        <f>VLOOKUP(A1696,Table1[#All],12,FALSE)</f>
        <v>R1011</v>
      </c>
      <c r="Q1696">
        <f>VLOOKUP(A1696,Table1[#All],6,FALSE)</f>
        <v>36</v>
      </c>
    </row>
    <row r="1697" spans="1:17" x14ac:dyDescent="0.3">
      <c r="A1697" s="10" t="s">
        <v>674</v>
      </c>
      <c r="B1697" t="str">
        <f>VLOOKUP(A1697,'Customer Names'!A1696:E4031,5,FALSE)</f>
        <v>Schoeneck</v>
      </c>
      <c r="C1697">
        <f>VLOOKUP(A1697,'Medical Examinations'!A1696:J4031,2,FALSE)</f>
        <v>27.74</v>
      </c>
      <c r="D1697">
        <f>VLOOKUP(A1697,'Medical Examinations'!A1696:J4031,4,FALSE)</f>
        <v>7.32</v>
      </c>
      <c r="E1697" t="str">
        <f>VLOOKUP(A1697,'Medical Examinations'!A1696:J4031,6,FALSE)</f>
        <v>Yes</v>
      </c>
      <c r="F1697" t="str">
        <f>VLOOKUP(A1697,'Medical Examinations'!A1696:K4031,7,FALSE)</f>
        <v>No</v>
      </c>
      <c r="G1697" t="str">
        <f>VLOOKUP(A1697,'Medical Examinations'!A1696:L4031,8,FALSE)</f>
        <v>No</v>
      </c>
      <c r="H1697">
        <f>VLOOKUP(A1697,'Medical Examinations'!A1696:M4031,9,FALSE)</f>
        <v>1</v>
      </c>
      <c r="I1697" t="str">
        <f>VLOOKUP(A1697,'Medical Examinations'!A1696:N4031,10,FALSE)</f>
        <v>No</v>
      </c>
      <c r="J1697" t="str">
        <f>VLOOKUP(A1697,'Medical Examinations'!A1696:O4031,3,FALSE)</f>
        <v>Over Weight</v>
      </c>
      <c r="K1697" t="str">
        <f>VLOOKUP(A1697,'Medical Examinations'!A1696:P4031,5,FALSE)</f>
        <v>Diabetes</v>
      </c>
      <c r="L1697" t="str">
        <f>VLOOKUP(A1697,Table1[#All],5,FALSE)</f>
        <v>02-Dec-1986</v>
      </c>
      <c r="M1697" s="16">
        <f>VLOOKUP(A1697,Table1[#All],8,FALSE)</f>
        <v>5469.01</v>
      </c>
      <c r="N1697" t="str">
        <f>VLOOKUP(A1697,Table1[#All],9,FALSE)</f>
        <v>tier - 2</v>
      </c>
      <c r="O1697" t="str">
        <f>VLOOKUP(A1697,Table1[#All],10,FALSE)</f>
        <v>tier - 2</v>
      </c>
      <c r="P1697" t="str">
        <f>VLOOKUP(A1697,Table1[#All],12,FALSE)</f>
        <v>R1024</v>
      </c>
      <c r="Q1697">
        <f>VLOOKUP(A1697,Table1[#All],6,FALSE)</f>
        <v>36</v>
      </c>
    </row>
    <row r="1698" spans="1:17" x14ac:dyDescent="0.3">
      <c r="A1698" s="10" t="s">
        <v>673</v>
      </c>
      <c r="B1698" t="str">
        <f>VLOOKUP(A1698,'Customer Names'!A1697:E4032,5,FALSE)</f>
        <v>Mueller</v>
      </c>
      <c r="C1698">
        <f>VLOOKUP(A1698,'Medical Examinations'!A1697:J4032,2,FALSE)</f>
        <v>17.260000000000002</v>
      </c>
      <c r="D1698">
        <f>VLOOKUP(A1698,'Medical Examinations'!A1697:J4032,4,FALSE)</f>
        <v>11.73</v>
      </c>
      <c r="E1698" t="str">
        <f>VLOOKUP(A1698,'Medical Examinations'!A1697:J4032,6,FALSE)</f>
        <v>No</v>
      </c>
      <c r="F1698" t="str">
        <f>VLOOKUP(A1698,'Medical Examinations'!A1697:K4032,7,FALSE)</f>
        <v>No</v>
      </c>
      <c r="G1698" t="str">
        <f>VLOOKUP(A1698,'Medical Examinations'!A1697:L4032,8,FALSE)</f>
        <v>No</v>
      </c>
      <c r="H1698">
        <f>VLOOKUP(A1698,'Medical Examinations'!A1697:M4032,9,FALSE)</f>
        <v>2</v>
      </c>
      <c r="I1698" t="str">
        <f>VLOOKUP(A1698,'Medical Examinations'!A1697:N4032,10,FALSE)</f>
        <v>No</v>
      </c>
      <c r="J1698" t="str">
        <f>VLOOKUP(A1698,'Medical Examinations'!A1697:O4032,3,FALSE)</f>
        <v>Under Weight</v>
      </c>
      <c r="K1698" t="str">
        <f>VLOOKUP(A1698,'Medical Examinations'!A1697:P4032,5,FALSE)</f>
        <v>Diabetes</v>
      </c>
      <c r="L1698" t="str">
        <f>VLOOKUP(A1698,Table1[#All],5,FALSE)</f>
        <v>24-Oct-1973</v>
      </c>
      <c r="M1698" s="16">
        <f>VLOOKUP(A1698,Table1[#All],8,FALSE)</f>
        <v>5466.88</v>
      </c>
      <c r="N1698" t="str">
        <f>VLOOKUP(A1698,Table1[#All],9,FALSE)</f>
        <v>tier - 2</v>
      </c>
      <c r="O1698" t="str">
        <f>VLOOKUP(A1698,Table1[#All],10,FALSE)</f>
        <v>tier - 2</v>
      </c>
      <c r="P1698" t="str">
        <f>VLOOKUP(A1698,Table1[#All],12,FALSE)</f>
        <v>R1013</v>
      </c>
      <c r="Q1698">
        <f>VLOOKUP(A1698,Table1[#All],6,FALSE)</f>
        <v>49</v>
      </c>
    </row>
    <row r="1699" spans="1:17" x14ac:dyDescent="0.3">
      <c r="A1699" s="10" t="s">
        <v>672</v>
      </c>
      <c r="B1699" t="str">
        <f>VLOOKUP(A1699,'Customer Names'!A1698:E4033,5,FALSE)</f>
        <v>Willits</v>
      </c>
      <c r="C1699">
        <f>VLOOKUP(A1699,'Medical Examinations'!A1698:J4033,2,FALSE)</f>
        <v>19.855</v>
      </c>
      <c r="D1699">
        <f>VLOOKUP(A1699,'Medical Examinations'!A1698:J4033,4,FALSE)</f>
        <v>6.64</v>
      </c>
      <c r="E1699" t="str">
        <f>VLOOKUP(A1699,'Medical Examinations'!A1698:J4033,6,FALSE)</f>
        <v>Yes</v>
      </c>
      <c r="F1699" t="str">
        <f>VLOOKUP(A1699,'Medical Examinations'!A1698:K4033,7,FALSE)</f>
        <v>No</v>
      </c>
      <c r="G1699" t="str">
        <f>VLOOKUP(A1699,'Medical Examinations'!A1698:L4033,8,FALSE)</f>
        <v>No</v>
      </c>
      <c r="H1699">
        <f>VLOOKUP(A1699,'Medical Examinations'!A1698:M4033,9,FALSE)</f>
        <v>1</v>
      </c>
      <c r="I1699" t="str">
        <f>VLOOKUP(A1699,'Medical Examinations'!A1698:N4033,10,FALSE)</f>
        <v>No</v>
      </c>
      <c r="J1699" t="str">
        <f>VLOOKUP(A1699,'Medical Examinations'!A1698:O4033,3,FALSE)</f>
        <v>Normal Weight</v>
      </c>
      <c r="K1699" t="str">
        <f>VLOOKUP(A1699,'Medical Examinations'!A1698:P4033,5,FALSE)</f>
        <v>Diabetes</v>
      </c>
      <c r="L1699" t="str">
        <f>VLOOKUP(A1699,Table1[#All],5,FALSE)</f>
        <v>25-Dec-1986</v>
      </c>
      <c r="M1699" s="16">
        <f>VLOOKUP(A1699,Table1[#All],8,FALSE)</f>
        <v>5458.05</v>
      </c>
      <c r="N1699" t="str">
        <f>VLOOKUP(A1699,Table1[#All],9,FALSE)</f>
        <v>tier - 2</v>
      </c>
      <c r="O1699" t="str">
        <f>VLOOKUP(A1699,Table1[#All],10,FALSE)</f>
        <v>tier - 2</v>
      </c>
      <c r="P1699" t="str">
        <f>VLOOKUP(A1699,Table1[#All],12,FALSE)</f>
        <v>R1024</v>
      </c>
      <c r="Q1699">
        <f>VLOOKUP(A1699,Table1[#All],6,FALSE)</f>
        <v>36</v>
      </c>
    </row>
    <row r="1700" spans="1:17" x14ac:dyDescent="0.3">
      <c r="A1700" s="10" t="s">
        <v>671</v>
      </c>
      <c r="B1700" t="str">
        <f>VLOOKUP(A1700,'Customer Names'!A1699:E4034,5,FALSE)</f>
        <v>Syring</v>
      </c>
      <c r="C1700">
        <f>VLOOKUP(A1700,'Medical Examinations'!A1699:J4034,2,FALSE)</f>
        <v>41.69</v>
      </c>
      <c r="D1700">
        <f>VLOOKUP(A1700,'Medical Examinations'!A1699:J4034,4,FALSE)</f>
        <v>5.78</v>
      </c>
      <c r="E1700" t="str">
        <f>VLOOKUP(A1700,'Medical Examinations'!A1699:J4034,6,FALSE)</f>
        <v>No</v>
      </c>
      <c r="F1700" t="str">
        <f>VLOOKUP(A1700,'Medical Examinations'!A1699:K4034,7,FALSE)</f>
        <v>No</v>
      </c>
      <c r="G1700" t="str">
        <f>VLOOKUP(A1700,'Medical Examinations'!A1699:L4034,8,FALSE)</f>
        <v>No</v>
      </c>
      <c r="H1700">
        <f>VLOOKUP(A1700,'Medical Examinations'!A1699:M4034,9,FALSE)</f>
        <v>0</v>
      </c>
      <c r="I1700" t="str">
        <f>VLOOKUP(A1700,'Medical Examinations'!A1699:N4034,10,FALSE)</f>
        <v>No</v>
      </c>
      <c r="J1700" t="str">
        <f>VLOOKUP(A1700,'Medical Examinations'!A1699:O4034,3,FALSE)</f>
        <v>Obesity</v>
      </c>
      <c r="K1700" t="str">
        <f>VLOOKUP(A1700,'Medical Examinations'!A1699:P4034,5,FALSE)</f>
        <v>Prediabetes</v>
      </c>
      <c r="L1700" t="str">
        <f>VLOOKUP(A1700,Table1[#All],5,FALSE)</f>
        <v>25-Aug-1982</v>
      </c>
      <c r="M1700" s="16">
        <f>VLOOKUP(A1700,Table1[#All],8,FALSE)</f>
        <v>5438.75</v>
      </c>
      <c r="N1700" t="str">
        <f>VLOOKUP(A1700,Table1[#All],9,FALSE)</f>
        <v>tier - 3</v>
      </c>
      <c r="O1700" t="str">
        <f>VLOOKUP(A1700,Table1[#All],10,FALSE)</f>
        <v>tier - 2</v>
      </c>
      <c r="P1700" t="str">
        <f>VLOOKUP(A1700,Table1[#All],12,FALSE)</f>
        <v>R1013</v>
      </c>
      <c r="Q1700">
        <f>VLOOKUP(A1700,Table1[#All],6,FALSE)</f>
        <v>40</v>
      </c>
    </row>
    <row r="1701" spans="1:17" x14ac:dyDescent="0.3">
      <c r="A1701" s="10" t="s">
        <v>670</v>
      </c>
      <c r="B1701" t="str">
        <f>VLOOKUP(A1701,'Customer Names'!A1700:E4035,5,FALSE)</f>
        <v>Strike</v>
      </c>
      <c r="C1701">
        <f>VLOOKUP(A1701,'Medical Examinations'!A1700:J4035,2,FALSE)</f>
        <v>16.12</v>
      </c>
      <c r="D1701">
        <f>VLOOKUP(A1701,'Medical Examinations'!A1700:J4035,4,FALSE)</f>
        <v>10.45</v>
      </c>
      <c r="E1701" t="str">
        <f>VLOOKUP(A1701,'Medical Examinations'!A1700:J4035,6,FALSE)</f>
        <v>No</v>
      </c>
      <c r="F1701" t="str">
        <f>VLOOKUP(A1701,'Medical Examinations'!A1700:K4035,7,FALSE)</f>
        <v>No</v>
      </c>
      <c r="G1701" t="str">
        <f>VLOOKUP(A1701,'Medical Examinations'!A1700:L4035,8,FALSE)</f>
        <v>No</v>
      </c>
      <c r="H1701">
        <f>VLOOKUP(A1701,'Medical Examinations'!A1700:M4035,9,FALSE)</f>
        <v>0</v>
      </c>
      <c r="I1701" t="str">
        <f>VLOOKUP(A1701,'Medical Examinations'!A1700:N4035,10,FALSE)</f>
        <v>No</v>
      </c>
      <c r="J1701" t="str">
        <f>VLOOKUP(A1701,'Medical Examinations'!A1700:O4035,3,FALSE)</f>
        <v>Under Weight</v>
      </c>
      <c r="K1701" t="str">
        <f>VLOOKUP(A1701,'Medical Examinations'!A1700:P4035,5,FALSE)</f>
        <v>Diabetes</v>
      </c>
      <c r="L1701" t="str">
        <f>VLOOKUP(A1701,Table1[#All],5,FALSE)</f>
        <v>08-Jun-1978</v>
      </c>
      <c r="M1701" s="16">
        <f>VLOOKUP(A1701,Table1[#All],8,FALSE)</f>
        <v>5428.98</v>
      </c>
      <c r="N1701" t="str">
        <f>VLOOKUP(A1701,Table1[#All],9,FALSE)</f>
        <v>tier - 2</v>
      </c>
      <c r="O1701" t="str">
        <f>VLOOKUP(A1701,Table1[#All],10,FALSE)</f>
        <v>tier - 2</v>
      </c>
      <c r="P1701" t="str">
        <f>VLOOKUP(A1701,Table1[#All],12,FALSE)</f>
        <v>R1012</v>
      </c>
      <c r="Q1701">
        <f>VLOOKUP(A1701,Table1[#All],6,FALSE)</f>
        <v>45</v>
      </c>
    </row>
    <row r="1702" spans="1:17" x14ac:dyDescent="0.3">
      <c r="A1702" s="10" t="s">
        <v>669</v>
      </c>
      <c r="B1702" t="str">
        <f>VLOOKUP(A1702,'Customer Names'!A1701:E4036,5,FALSE)</f>
        <v>Hennigar</v>
      </c>
      <c r="C1702">
        <f>VLOOKUP(A1702,'Medical Examinations'!A1701:J4036,2,FALSE)</f>
        <v>37.43</v>
      </c>
      <c r="D1702">
        <f>VLOOKUP(A1702,'Medical Examinations'!A1701:J4036,4,FALSE)</f>
        <v>4.5199999999999996</v>
      </c>
      <c r="E1702" t="str">
        <f>VLOOKUP(A1702,'Medical Examinations'!A1701:J4036,6,FALSE)</f>
        <v>No</v>
      </c>
      <c r="F1702" t="str">
        <f>VLOOKUP(A1702,'Medical Examinations'!A1701:K4036,7,FALSE)</f>
        <v>No</v>
      </c>
      <c r="G1702" t="str">
        <f>VLOOKUP(A1702,'Medical Examinations'!A1701:L4036,8,FALSE)</f>
        <v>No</v>
      </c>
      <c r="H1702">
        <f>VLOOKUP(A1702,'Medical Examinations'!A1701:M4036,9,FALSE)</f>
        <v>1</v>
      </c>
      <c r="I1702" t="str">
        <f>VLOOKUP(A1702,'Medical Examinations'!A1701:N4036,10,FALSE)</f>
        <v>No</v>
      </c>
      <c r="J1702" t="str">
        <f>VLOOKUP(A1702,'Medical Examinations'!A1701:O4036,3,FALSE)</f>
        <v>Obesity</v>
      </c>
      <c r="K1702" t="str">
        <f>VLOOKUP(A1702,'Medical Examinations'!A1701:P4036,5,FALSE)</f>
        <v>Normal</v>
      </c>
      <c r="L1702" t="str">
        <f>VLOOKUP(A1702,Table1[#All],5,FALSE)</f>
        <v>17-Sep-1992</v>
      </c>
      <c r="M1702" s="16">
        <f>VLOOKUP(A1702,Table1[#All],8,FALSE)</f>
        <v>5428.73</v>
      </c>
      <c r="N1702" t="str">
        <f>VLOOKUP(A1702,Table1[#All],9,FALSE)</f>
        <v>tier - 3</v>
      </c>
      <c r="O1702" t="str">
        <f>VLOOKUP(A1702,Table1[#All],10,FALSE)</f>
        <v>tier - 1</v>
      </c>
      <c r="P1702" t="str">
        <f>VLOOKUP(A1702,Table1[#All],12,FALSE)</f>
        <v>R1017</v>
      </c>
      <c r="Q1702">
        <f>VLOOKUP(A1702,Table1[#All],6,FALSE)</f>
        <v>30</v>
      </c>
    </row>
    <row r="1703" spans="1:17" x14ac:dyDescent="0.3">
      <c r="A1703" s="10" t="s">
        <v>668</v>
      </c>
      <c r="B1703" t="str">
        <f>VLOOKUP(A1703,'Customer Names'!A1702:E4037,5,FALSE)</f>
        <v>May</v>
      </c>
      <c r="C1703">
        <f>VLOOKUP(A1703,'Medical Examinations'!A1702:J4037,2,FALSE)</f>
        <v>31.065000000000001</v>
      </c>
      <c r="D1703">
        <f>VLOOKUP(A1703,'Medical Examinations'!A1702:J4037,4,FALSE)</f>
        <v>5.71</v>
      </c>
      <c r="E1703" t="str">
        <f>VLOOKUP(A1703,'Medical Examinations'!A1702:J4037,6,FALSE)</f>
        <v>No</v>
      </c>
      <c r="F1703" t="str">
        <f>VLOOKUP(A1703,'Medical Examinations'!A1702:K4037,7,FALSE)</f>
        <v>No</v>
      </c>
      <c r="G1703" t="str">
        <f>VLOOKUP(A1703,'Medical Examinations'!A1702:L4037,8,FALSE)</f>
        <v>No</v>
      </c>
      <c r="H1703">
        <f>VLOOKUP(A1703,'Medical Examinations'!A1702:M4037,9,FALSE)</f>
        <v>0</v>
      </c>
      <c r="I1703" t="str">
        <f>VLOOKUP(A1703,'Medical Examinations'!A1702:N4037,10,FALSE)</f>
        <v>No</v>
      </c>
      <c r="J1703" t="str">
        <f>VLOOKUP(A1703,'Medical Examinations'!A1702:O4037,3,FALSE)</f>
        <v>Obesity</v>
      </c>
      <c r="K1703" t="str">
        <f>VLOOKUP(A1703,'Medical Examinations'!A1702:P4037,5,FALSE)</f>
        <v>Prediabetes</v>
      </c>
      <c r="L1703" t="str">
        <f>VLOOKUP(A1703,Table1[#All],5,FALSE)</f>
        <v>06-Jul-1991</v>
      </c>
      <c r="M1703" s="16">
        <f>VLOOKUP(A1703,Table1[#All],8,FALSE)</f>
        <v>5425.02</v>
      </c>
      <c r="N1703" t="str">
        <f>VLOOKUP(A1703,Table1[#All],9,FALSE)</f>
        <v>tier - 2</v>
      </c>
      <c r="O1703" t="str">
        <f>VLOOKUP(A1703,Table1[#All],10,FALSE)</f>
        <v>tier - 1</v>
      </c>
      <c r="P1703" t="str">
        <f>VLOOKUP(A1703,Table1[#All],12,FALSE)</f>
        <v>R1012</v>
      </c>
      <c r="Q1703">
        <f>VLOOKUP(A1703,Table1[#All],6,FALSE)</f>
        <v>31</v>
      </c>
    </row>
    <row r="1704" spans="1:17" x14ac:dyDescent="0.3">
      <c r="A1704" s="10" t="s">
        <v>667</v>
      </c>
      <c r="B1704" t="str">
        <f>VLOOKUP(A1704,'Customer Names'!A1703:E4038,5,FALSE)</f>
        <v>Metcalf</v>
      </c>
      <c r="C1704">
        <f>VLOOKUP(A1704,'Medical Examinations'!A1703:J4038,2,FALSE)</f>
        <v>25.08</v>
      </c>
      <c r="D1704">
        <f>VLOOKUP(A1704,'Medical Examinations'!A1703:J4038,4,FALSE)</f>
        <v>4.7699999999999996</v>
      </c>
      <c r="E1704" t="str">
        <f>VLOOKUP(A1704,'Medical Examinations'!A1703:J4038,6,FALSE)</f>
        <v>No</v>
      </c>
      <c r="F1704" t="str">
        <f>VLOOKUP(A1704,'Medical Examinations'!A1703:K4038,7,FALSE)</f>
        <v>No</v>
      </c>
      <c r="G1704" t="str">
        <f>VLOOKUP(A1704,'Medical Examinations'!A1703:L4038,8,FALSE)</f>
        <v>No</v>
      </c>
      <c r="H1704">
        <f>VLOOKUP(A1704,'Medical Examinations'!A1703:M4038,9,FALSE)</f>
        <v>0</v>
      </c>
      <c r="I1704" t="str">
        <f>VLOOKUP(A1704,'Medical Examinations'!A1703:N4038,10,FALSE)</f>
        <v>No</v>
      </c>
      <c r="J1704" t="str">
        <f>VLOOKUP(A1704,'Medical Examinations'!A1703:O4038,3,FALSE)</f>
        <v>Over Weight</v>
      </c>
      <c r="K1704" t="str">
        <f>VLOOKUP(A1704,'Medical Examinations'!A1703:P4038,5,FALSE)</f>
        <v>Normal</v>
      </c>
      <c r="L1704" t="str">
        <f>VLOOKUP(A1704,Table1[#All],5,FALSE)</f>
        <v>27-Sep-1982</v>
      </c>
      <c r="M1704" s="16">
        <f>VLOOKUP(A1704,Table1[#All],8,FALSE)</f>
        <v>5415.66</v>
      </c>
      <c r="N1704" t="str">
        <f>VLOOKUP(A1704,Table1[#All],9,FALSE)</f>
        <v>tier - 2</v>
      </c>
      <c r="O1704" t="str">
        <f>VLOOKUP(A1704,Table1[#All],10,FALSE)</f>
        <v>tier - 3</v>
      </c>
      <c r="P1704" t="str">
        <f>VLOOKUP(A1704,Table1[#All],12,FALSE)</f>
        <v>R1013</v>
      </c>
      <c r="Q1704">
        <f>VLOOKUP(A1704,Table1[#All],6,FALSE)</f>
        <v>40</v>
      </c>
    </row>
    <row r="1705" spans="1:17" x14ac:dyDescent="0.3">
      <c r="A1705" s="10" t="s">
        <v>666</v>
      </c>
      <c r="B1705" t="str">
        <f>VLOOKUP(A1705,'Customer Names'!A1704:E4039,5,FALSE)</f>
        <v>Tiska</v>
      </c>
      <c r="C1705">
        <f>VLOOKUP(A1705,'Medical Examinations'!A1704:J4039,2,FALSE)</f>
        <v>15.2</v>
      </c>
      <c r="D1705">
        <f>VLOOKUP(A1705,'Medical Examinations'!A1704:J4039,4,FALSE)</f>
        <v>7.81</v>
      </c>
      <c r="E1705" t="str">
        <f>VLOOKUP(A1705,'Medical Examinations'!A1704:J4039,6,FALSE)</f>
        <v>Yes</v>
      </c>
      <c r="F1705" t="str">
        <f>VLOOKUP(A1705,'Medical Examinations'!A1704:K4039,7,FALSE)</f>
        <v>No</v>
      </c>
      <c r="G1705" t="str">
        <f>VLOOKUP(A1705,'Medical Examinations'!A1704:L4039,8,FALSE)</f>
        <v>No</v>
      </c>
      <c r="H1705">
        <f>VLOOKUP(A1705,'Medical Examinations'!A1704:M4039,9,FALSE)</f>
        <v>1</v>
      </c>
      <c r="I1705" t="str">
        <f>VLOOKUP(A1705,'Medical Examinations'!A1704:N4039,10,FALSE)</f>
        <v>No</v>
      </c>
      <c r="J1705" t="str">
        <f>VLOOKUP(A1705,'Medical Examinations'!A1704:O4039,3,FALSE)</f>
        <v>Under Weight</v>
      </c>
      <c r="K1705" t="str">
        <f>VLOOKUP(A1705,'Medical Examinations'!A1704:P4039,5,FALSE)</f>
        <v>Diabetes</v>
      </c>
      <c r="L1705" t="str">
        <f>VLOOKUP(A1705,Table1[#All],5,FALSE)</f>
        <v>27-Sep-1975</v>
      </c>
      <c r="M1705" s="16">
        <f>VLOOKUP(A1705,Table1[#All],8,FALSE)</f>
        <v>5411.99</v>
      </c>
      <c r="N1705" t="str">
        <f>VLOOKUP(A1705,Table1[#All],9,FALSE)</f>
        <v>tier - 2</v>
      </c>
      <c r="O1705" t="str">
        <f>VLOOKUP(A1705,Table1[#All],10,FALSE)</f>
        <v>tier - 3</v>
      </c>
      <c r="P1705" t="str">
        <f>VLOOKUP(A1705,Table1[#All],12,FALSE)</f>
        <v>R1012</v>
      </c>
      <c r="Q1705">
        <f>VLOOKUP(A1705,Table1[#All],6,FALSE)</f>
        <v>47</v>
      </c>
    </row>
    <row r="1706" spans="1:17" x14ac:dyDescent="0.3">
      <c r="A1706" s="10" t="s">
        <v>665</v>
      </c>
      <c r="B1706" t="str">
        <f>VLOOKUP(A1706,'Customer Names'!A1705:E4040,5,FALSE)</f>
        <v>McDonough</v>
      </c>
      <c r="C1706">
        <f>VLOOKUP(A1706,'Medical Examinations'!A1705:J4040,2,FALSE)</f>
        <v>22.34</v>
      </c>
      <c r="D1706">
        <f>VLOOKUP(A1706,'Medical Examinations'!A1705:J4040,4,FALSE)</f>
        <v>5.19</v>
      </c>
      <c r="E1706" t="str">
        <f>VLOOKUP(A1706,'Medical Examinations'!A1705:J4040,6,FALSE)</f>
        <v>Yes</v>
      </c>
      <c r="F1706" t="str">
        <f>VLOOKUP(A1706,'Medical Examinations'!A1705:K4040,7,FALSE)</f>
        <v>No</v>
      </c>
      <c r="G1706" t="str">
        <f>VLOOKUP(A1706,'Medical Examinations'!A1705:L4040,8,FALSE)</f>
        <v>No</v>
      </c>
      <c r="H1706">
        <f>VLOOKUP(A1706,'Medical Examinations'!A1705:M4040,9,FALSE)</f>
        <v>0</v>
      </c>
      <c r="I1706" t="str">
        <f>VLOOKUP(A1706,'Medical Examinations'!A1705:N4040,10,FALSE)</f>
        <v>No</v>
      </c>
      <c r="J1706" t="str">
        <f>VLOOKUP(A1706,'Medical Examinations'!A1705:O4040,3,FALSE)</f>
        <v>Normal Weight</v>
      </c>
      <c r="K1706" t="str">
        <f>VLOOKUP(A1706,'Medical Examinations'!A1705:P4040,5,FALSE)</f>
        <v>Normal</v>
      </c>
      <c r="L1706" t="str">
        <f>VLOOKUP(A1706,Table1[#All],5,FALSE)</f>
        <v>23-Dec-1985</v>
      </c>
      <c r="M1706" s="16">
        <f>VLOOKUP(A1706,Table1[#All],8,FALSE)</f>
        <v>5402.89</v>
      </c>
      <c r="N1706" t="str">
        <f>VLOOKUP(A1706,Table1[#All],9,FALSE)</f>
        <v>tier - 2</v>
      </c>
      <c r="O1706" t="str">
        <f>VLOOKUP(A1706,Table1[#All],10,FALSE)</f>
        <v>tier - 1</v>
      </c>
      <c r="P1706" t="str">
        <f>VLOOKUP(A1706,Table1[#All],12,FALSE)</f>
        <v>R1013</v>
      </c>
      <c r="Q1706">
        <f>VLOOKUP(A1706,Table1[#All],6,FALSE)</f>
        <v>37</v>
      </c>
    </row>
    <row r="1707" spans="1:17" x14ac:dyDescent="0.3">
      <c r="A1707" s="10" t="s">
        <v>664</v>
      </c>
      <c r="B1707" t="str">
        <f>VLOOKUP(A1707,'Customer Names'!A1706:E4041,5,FALSE)</f>
        <v>Fairley</v>
      </c>
      <c r="C1707">
        <f>VLOOKUP(A1707,'Medical Examinations'!A1706:J4041,2,FALSE)</f>
        <v>40.15</v>
      </c>
      <c r="D1707">
        <f>VLOOKUP(A1707,'Medical Examinations'!A1706:J4041,4,FALSE)</f>
        <v>5.93</v>
      </c>
      <c r="E1707" t="str">
        <f>VLOOKUP(A1707,'Medical Examinations'!A1706:J4041,6,FALSE)</f>
        <v>No</v>
      </c>
      <c r="F1707" t="str">
        <f>VLOOKUP(A1707,'Medical Examinations'!A1706:K4041,7,FALSE)</f>
        <v>No</v>
      </c>
      <c r="G1707" t="str">
        <f>VLOOKUP(A1707,'Medical Examinations'!A1706:L4041,8,FALSE)</f>
        <v>No</v>
      </c>
      <c r="H1707">
        <f>VLOOKUP(A1707,'Medical Examinations'!A1706:M4041,9,FALSE)</f>
        <v>1</v>
      </c>
      <c r="I1707" t="str">
        <f>VLOOKUP(A1707,'Medical Examinations'!A1706:N4041,10,FALSE)</f>
        <v>No</v>
      </c>
      <c r="J1707" t="str">
        <f>VLOOKUP(A1707,'Medical Examinations'!A1706:O4041,3,FALSE)</f>
        <v>Obesity</v>
      </c>
      <c r="K1707" t="str">
        <f>VLOOKUP(A1707,'Medical Examinations'!A1706:P4041,5,FALSE)</f>
        <v>Prediabetes</v>
      </c>
      <c r="L1707" t="str">
        <f>VLOOKUP(A1707,Table1[#All],5,FALSE)</f>
        <v>01-Aug-1984</v>
      </c>
      <c r="M1707" s="16">
        <f>VLOOKUP(A1707,Table1[#All],8,FALSE)</f>
        <v>5400.98</v>
      </c>
      <c r="N1707" t="str">
        <f>VLOOKUP(A1707,Table1[#All],9,FALSE)</f>
        <v>tier - 2</v>
      </c>
      <c r="O1707" t="str">
        <f>VLOOKUP(A1707,Table1[#All],10,FALSE)</f>
        <v>tier - 2</v>
      </c>
      <c r="P1707" t="str">
        <f>VLOOKUP(A1707,Table1[#All],12,FALSE)</f>
        <v>R1013</v>
      </c>
      <c r="Q1707">
        <f>VLOOKUP(A1707,Table1[#All],6,FALSE)</f>
        <v>38</v>
      </c>
    </row>
    <row r="1708" spans="1:17" x14ac:dyDescent="0.3">
      <c r="A1708" s="10" t="s">
        <v>663</v>
      </c>
      <c r="B1708" t="str">
        <f>VLOOKUP(A1708,'Customer Names'!A1707:E4042,5,FALSE)</f>
        <v>Barnett</v>
      </c>
      <c r="C1708">
        <f>VLOOKUP(A1708,'Medical Examinations'!A1707:J4042,2,FALSE)</f>
        <v>37.729999999999997</v>
      </c>
      <c r="D1708">
        <f>VLOOKUP(A1708,'Medical Examinations'!A1707:J4042,4,FALSE)</f>
        <v>6.29</v>
      </c>
      <c r="E1708" t="str">
        <f>VLOOKUP(A1708,'Medical Examinations'!A1707:J4042,6,FALSE)</f>
        <v>No</v>
      </c>
      <c r="F1708" t="str">
        <f>VLOOKUP(A1708,'Medical Examinations'!A1707:K4042,7,FALSE)</f>
        <v>No</v>
      </c>
      <c r="G1708" t="str">
        <f>VLOOKUP(A1708,'Medical Examinations'!A1707:L4042,8,FALSE)</f>
        <v>No</v>
      </c>
      <c r="H1708">
        <f>VLOOKUP(A1708,'Medical Examinations'!A1707:M4042,9,FALSE)</f>
        <v>1</v>
      </c>
      <c r="I1708" t="str">
        <f>VLOOKUP(A1708,'Medical Examinations'!A1707:N4042,10,FALSE)</f>
        <v>No</v>
      </c>
      <c r="J1708" t="str">
        <f>VLOOKUP(A1708,'Medical Examinations'!A1707:O4042,3,FALSE)</f>
        <v>Obesity</v>
      </c>
      <c r="K1708" t="str">
        <f>VLOOKUP(A1708,'Medical Examinations'!A1707:P4042,5,FALSE)</f>
        <v>Prediabetes</v>
      </c>
      <c r="L1708" t="str">
        <f>VLOOKUP(A1708,Table1[#All],5,FALSE)</f>
        <v>03-Sep-1984</v>
      </c>
      <c r="M1708" s="16">
        <f>VLOOKUP(A1708,Table1[#All],8,FALSE)</f>
        <v>5397.62</v>
      </c>
      <c r="N1708" t="str">
        <f>VLOOKUP(A1708,Table1[#All],9,FALSE)</f>
        <v>tier - 2</v>
      </c>
      <c r="O1708" t="str">
        <f>VLOOKUP(A1708,Table1[#All],10,FALSE)</f>
        <v>tier - 2</v>
      </c>
      <c r="P1708" t="str">
        <f>VLOOKUP(A1708,Table1[#All],12,FALSE)</f>
        <v>R1013</v>
      </c>
      <c r="Q1708">
        <f>VLOOKUP(A1708,Table1[#All],6,FALSE)</f>
        <v>38</v>
      </c>
    </row>
    <row r="1709" spans="1:17" x14ac:dyDescent="0.3">
      <c r="A1709" s="10" t="s">
        <v>662</v>
      </c>
      <c r="B1709" t="str">
        <f>VLOOKUP(A1709,'Customer Names'!A1708:E4043,5,FALSE)</f>
        <v>Piasta</v>
      </c>
      <c r="C1709">
        <f>VLOOKUP(A1709,'Medical Examinations'!A1708:J4043,2,FALSE)</f>
        <v>25.35</v>
      </c>
      <c r="D1709">
        <f>VLOOKUP(A1709,'Medical Examinations'!A1708:J4043,4,FALSE)</f>
        <v>4.9000000000000004</v>
      </c>
      <c r="E1709" t="str">
        <f>VLOOKUP(A1709,'Medical Examinations'!A1708:J4043,6,FALSE)</f>
        <v>No</v>
      </c>
      <c r="F1709" t="str">
        <f>VLOOKUP(A1709,'Medical Examinations'!A1708:K4043,7,FALSE)</f>
        <v>No</v>
      </c>
      <c r="G1709" t="str">
        <f>VLOOKUP(A1709,'Medical Examinations'!A1708:L4043,8,FALSE)</f>
        <v>No</v>
      </c>
      <c r="H1709">
        <f>VLOOKUP(A1709,'Medical Examinations'!A1708:M4043,9,FALSE)</f>
        <v>0</v>
      </c>
      <c r="I1709" t="str">
        <f>VLOOKUP(A1709,'Medical Examinations'!A1708:N4043,10,FALSE)</f>
        <v>No</v>
      </c>
      <c r="J1709" t="str">
        <f>VLOOKUP(A1709,'Medical Examinations'!A1708:O4043,3,FALSE)</f>
        <v>Over Weight</v>
      </c>
      <c r="K1709" t="str">
        <f>VLOOKUP(A1709,'Medical Examinations'!A1708:P4043,5,FALSE)</f>
        <v>Normal</v>
      </c>
      <c r="L1709" t="str">
        <f>VLOOKUP(A1709,Table1[#All],5,FALSE)</f>
        <v>06-Nov-1989</v>
      </c>
      <c r="M1709" s="16">
        <f>VLOOKUP(A1709,Table1[#All],8,FALSE)</f>
        <v>5396.44</v>
      </c>
      <c r="N1709" t="str">
        <f>VLOOKUP(A1709,Table1[#All],9,FALSE)</f>
        <v>tier - 2</v>
      </c>
      <c r="O1709" t="str">
        <f>VLOOKUP(A1709,Table1[#All],10,FALSE)</f>
        <v>tier - 3</v>
      </c>
      <c r="P1709" t="str">
        <f>VLOOKUP(A1709,Table1[#All],12,FALSE)</f>
        <v>R1013</v>
      </c>
      <c r="Q1709">
        <f>VLOOKUP(A1709,Table1[#All],6,FALSE)</f>
        <v>33</v>
      </c>
    </row>
    <row r="1710" spans="1:17" x14ac:dyDescent="0.3">
      <c r="A1710" s="10" t="s">
        <v>661</v>
      </c>
      <c r="B1710" t="str">
        <f>VLOOKUP(A1710,'Customer Names'!A1709:E4044,5,FALSE)</f>
        <v>Mueller</v>
      </c>
      <c r="C1710">
        <f>VLOOKUP(A1710,'Medical Examinations'!A1709:J4044,2,FALSE)</f>
        <v>26.41</v>
      </c>
      <c r="D1710">
        <f>VLOOKUP(A1710,'Medical Examinations'!A1709:J4044,4,FALSE)</f>
        <v>5.07</v>
      </c>
      <c r="E1710" t="str">
        <f>VLOOKUP(A1710,'Medical Examinations'!A1709:J4044,6,FALSE)</f>
        <v>Yes</v>
      </c>
      <c r="F1710" t="str">
        <f>VLOOKUP(A1710,'Medical Examinations'!A1709:K4044,7,FALSE)</f>
        <v>No</v>
      </c>
      <c r="G1710" t="str">
        <f>VLOOKUP(A1710,'Medical Examinations'!A1709:L4044,8,FALSE)</f>
        <v>No</v>
      </c>
      <c r="H1710">
        <f>VLOOKUP(A1710,'Medical Examinations'!A1709:M4044,9,FALSE)</f>
        <v>1</v>
      </c>
      <c r="I1710" t="str">
        <f>VLOOKUP(A1710,'Medical Examinations'!A1709:N4044,10,FALSE)</f>
        <v>No</v>
      </c>
      <c r="J1710" t="str">
        <f>VLOOKUP(A1710,'Medical Examinations'!A1709:O4044,3,FALSE)</f>
        <v>Over Weight</v>
      </c>
      <c r="K1710" t="str">
        <f>VLOOKUP(A1710,'Medical Examinations'!A1709:P4044,5,FALSE)</f>
        <v>Normal</v>
      </c>
      <c r="L1710" t="str">
        <f>VLOOKUP(A1710,Table1[#All],5,FALSE)</f>
        <v>08-Aug-1988</v>
      </c>
      <c r="M1710" s="16">
        <f>VLOOKUP(A1710,Table1[#All],8,FALSE)</f>
        <v>5385.34</v>
      </c>
      <c r="N1710" t="str">
        <f>VLOOKUP(A1710,Table1[#All],9,FALSE)</f>
        <v>tier - 2</v>
      </c>
      <c r="O1710" t="str">
        <f>VLOOKUP(A1710,Table1[#All],10,FALSE)</f>
        <v>tier - 3</v>
      </c>
      <c r="P1710" t="str">
        <f>VLOOKUP(A1710,Table1[#All],12,FALSE)</f>
        <v>R1012</v>
      </c>
      <c r="Q1710">
        <f>VLOOKUP(A1710,Table1[#All],6,FALSE)</f>
        <v>34</v>
      </c>
    </row>
    <row r="1711" spans="1:17" x14ac:dyDescent="0.3">
      <c r="A1711" s="10" t="s">
        <v>660</v>
      </c>
      <c r="B1711" t="str">
        <f>VLOOKUP(A1711,'Customer Names'!A1710:E4045,5,FALSE)</f>
        <v>Olsen</v>
      </c>
      <c r="C1711">
        <f>VLOOKUP(A1711,'Medical Examinations'!A1710:J4045,2,FALSE)</f>
        <v>27.6</v>
      </c>
      <c r="D1711">
        <f>VLOOKUP(A1711,'Medical Examinations'!A1710:J4045,4,FALSE)</f>
        <v>5.33</v>
      </c>
      <c r="E1711" t="str">
        <f>VLOOKUP(A1711,'Medical Examinations'!A1710:J4045,6,FALSE)</f>
        <v>No</v>
      </c>
      <c r="F1711" t="str">
        <f>VLOOKUP(A1711,'Medical Examinations'!A1710:K4045,7,FALSE)</f>
        <v>No</v>
      </c>
      <c r="G1711" t="str">
        <f>VLOOKUP(A1711,'Medical Examinations'!A1710:L4045,8,FALSE)</f>
        <v>No</v>
      </c>
      <c r="H1711">
        <f>VLOOKUP(A1711,'Medical Examinations'!A1710:M4045,9,FALSE)</f>
        <v>1</v>
      </c>
      <c r="I1711" t="str">
        <f>VLOOKUP(A1711,'Medical Examinations'!A1710:N4045,10,FALSE)</f>
        <v>No</v>
      </c>
      <c r="J1711" t="str">
        <f>VLOOKUP(A1711,'Medical Examinations'!A1710:O4045,3,FALSE)</f>
        <v>Over Weight</v>
      </c>
      <c r="K1711" t="str">
        <f>VLOOKUP(A1711,'Medical Examinations'!A1710:P4045,5,FALSE)</f>
        <v>Normal</v>
      </c>
      <c r="L1711" t="str">
        <f>VLOOKUP(A1711,Table1[#All],5,FALSE)</f>
        <v>01-Jun-1984</v>
      </c>
      <c r="M1711" s="16">
        <f>VLOOKUP(A1711,Table1[#All],8,FALSE)</f>
        <v>5383.54</v>
      </c>
      <c r="N1711" t="str">
        <f>VLOOKUP(A1711,Table1[#All],9,FALSE)</f>
        <v>tier - 2</v>
      </c>
      <c r="O1711" t="str">
        <f>VLOOKUP(A1711,Table1[#All],10,FALSE)</f>
        <v>tier - 3</v>
      </c>
      <c r="P1711" t="str">
        <f>VLOOKUP(A1711,Table1[#All],12,FALSE)</f>
        <v>R1011</v>
      </c>
      <c r="Q1711">
        <f>VLOOKUP(A1711,Table1[#All],6,FALSE)</f>
        <v>39</v>
      </c>
    </row>
    <row r="1712" spans="1:17" x14ac:dyDescent="0.3">
      <c r="A1712" s="10" t="s">
        <v>659</v>
      </c>
      <c r="B1712" t="str">
        <f>VLOOKUP(A1712,'Customer Names'!A1711:E4046,5,FALSE)</f>
        <v>De Jesus</v>
      </c>
      <c r="C1712">
        <f>VLOOKUP(A1712,'Medical Examinations'!A1711:J4046,2,FALSE)</f>
        <v>33.82</v>
      </c>
      <c r="D1712">
        <f>VLOOKUP(A1712,'Medical Examinations'!A1711:J4046,4,FALSE)</f>
        <v>8.93</v>
      </c>
      <c r="E1712" t="str">
        <f>VLOOKUP(A1712,'Medical Examinations'!A1711:J4046,6,FALSE)</f>
        <v>Yes</v>
      </c>
      <c r="F1712" t="str">
        <f>VLOOKUP(A1712,'Medical Examinations'!A1711:K4046,7,FALSE)</f>
        <v>No</v>
      </c>
      <c r="G1712" t="str">
        <f>VLOOKUP(A1712,'Medical Examinations'!A1711:L4046,8,FALSE)</f>
        <v>No</v>
      </c>
      <c r="H1712">
        <f>VLOOKUP(A1712,'Medical Examinations'!A1711:M4046,9,FALSE)</f>
        <v>1</v>
      </c>
      <c r="I1712" t="str">
        <f>VLOOKUP(A1712,'Medical Examinations'!A1711:N4046,10,FALSE)</f>
        <v>No</v>
      </c>
      <c r="J1712" t="str">
        <f>VLOOKUP(A1712,'Medical Examinations'!A1711:O4046,3,FALSE)</f>
        <v>Obesity</v>
      </c>
      <c r="K1712" t="str">
        <f>VLOOKUP(A1712,'Medical Examinations'!A1711:P4046,5,FALSE)</f>
        <v>Diabetes</v>
      </c>
      <c r="L1712" t="str">
        <f>VLOOKUP(A1712,Table1[#All],5,FALSE)</f>
        <v>22-Jul-1986</v>
      </c>
      <c r="M1712" s="16">
        <f>VLOOKUP(A1712,Table1[#All],8,FALSE)</f>
        <v>5377.46</v>
      </c>
      <c r="N1712" t="str">
        <f>VLOOKUP(A1712,Table1[#All],9,FALSE)</f>
        <v>tier - 2</v>
      </c>
      <c r="O1712" t="str">
        <f>VLOOKUP(A1712,Table1[#All],10,FALSE)</f>
        <v>tier - 3</v>
      </c>
      <c r="P1712" t="str">
        <f>VLOOKUP(A1712,Table1[#All],12,FALSE)</f>
        <v>R1012</v>
      </c>
      <c r="Q1712">
        <f>VLOOKUP(A1712,Table1[#All],6,FALSE)</f>
        <v>36</v>
      </c>
    </row>
    <row r="1713" spans="1:17" x14ac:dyDescent="0.3">
      <c r="A1713" s="10" t="s">
        <v>658</v>
      </c>
      <c r="B1713" t="str">
        <f>VLOOKUP(A1713,'Customer Names'!A1712:E4047,5,FALSE)</f>
        <v>Bartus</v>
      </c>
      <c r="C1713">
        <f>VLOOKUP(A1713,'Medical Examinations'!A1712:J4047,2,FALSE)</f>
        <v>32.9</v>
      </c>
      <c r="D1713">
        <f>VLOOKUP(A1713,'Medical Examinations'!A1712:J4047,4,FALSE)</f>
        <v>4.3499999999999996</v>
      </c>
      <c r="E1713" t="str">
        <f>VLOOKUP(A1713,'Medical Examinations'!A1712:J4047,6,FALSE)</f>
        <v>No</v>
      </c>
      <c r="F1713" t="str">
        <f>VLOOKUP(A1713,'Medical Examinations'!A1712:K4047,7,FALSE)</f>
        <v>No</v>
      </c>
      <c r="G1713" t="str">
        <f>VLOOKUP(A1713,'Medical Examinations'!A1712:L4047,8,FALSE)</f>
        <v>No</v>
      </c>
      <c r="H1713">
        <f>VLOOKUP(A1713,'Medical Examinations'!A1712:M4047,9,FALSE)</f>
        <v>0</v>
      </c>
      <c r="I1713" t="str">
        <f>VLOOKUP(A1713,'Medical Examinations'!A1712:N4047,10,FALSE)</f>
        <v>No</v>
      </c>
      <c r="J1713" t="str">
        <f>VLOOKUP(A1713,'Medical Examinations'!A1712:O4047,3,FALSE)</f>
        <v>Obesity</v>
      </c>
      <c r="K1713" t="str">
        <f>VLOOKUP(A1713,'Medical Examinations'!A1712:P4047,5,FALSE)</f>
        <v>Normal</v>
      </c>
      <c r="L1713" t="str">
        <f>VLOOKUP(A1713,Table1[#All],5,FALSE)</f>
        <v>18-Nov-1989</v>
      </c>
      <c r="M1713" s="16">
        <f>VLOOKUP(A1713,Table1[#All],8,FALSE)</f>
        <v>5375.04</v>
      </c>
      <c r="N1713" t="str">
        <f>VLOOKUP(A1713,Table1[#All],9,FALSE)</f>
        <v>tier - 2</v>
      </c>
      <c r="O1713" t="str">
        <f>VLOOKUP(A1713,Table1[#All],10,FALSE)</f>
        <v>tier - 1</v>
      </c>
      <c r="P1713" t="str">
        <f>VLOOKUP(A1713,Table1[#All],12,FALSE)</f>
        <v>R1011</v>
      </c>
      <c r="Q1713">
        <f>VLOOKUP(A1713,Table1[#All],6,FALSE)</f>
        <v>33</v>
      </c>
    </row>
    <row r="1714" spans="1:17" x14ac:dyDescent="0.3">
      <c r="A1714" s="10" t="s">
        <v>657</v>
      </c>
      <c r="B1714" t="str">
        <f>VLOOKUP(A1714,'Customer Names'!A1713:E4048,5,FALSE)</f>
        <v>Stevens</v>
      </c>
      <c r="C1714">
        <f>VLOOKUP(A1714,'Medical Examinations'!A1713:J4048,2,FALSE)</f>
        <v>30.875</v>
      </c>
      <c r="D1714">
        <f>VLOOKUP(A1714,'Medical Examinations'!A1713:J4048,4,FALSE)</f>
        <v>9.5399999999999991</v>
      </c>
      <c r="E1714" t="str">
        <f>VLOOKUP(A1714,'Medical Examinations'!A1713:J4048,6,FALSE)</f>
        <v>Yes</v>
      </c>
      <c r="F1714" t="str">
        <f>VLOOKUP(A1714,'Medical Examinations'!A1713:K4048,7,FALSE)</f>
        <v>No</v>
      </c>
      <c r="G1714" t="str">
        <f>VLOOKUP(A1714,'Medical Examinations'!A1713:L4048,8,FALSE)</f>
        <v>No</v>
      </c>
      <c r="H1714">
        <f>VLOOKUP(A1714,'Medical Examinations'!A1713:M4048,9,FALSE)</f>
        <v>1</v>
      </c>
      <c r="I1714" t="str">
        <f>VLOOKUP(A1714,'Medical Examinations'!A1713:N4048,10,FALSE)</f>
        <v>No</v>
      </c>
      <c r="J1714" t="str">
        <f>VLOOKUP(A1714,'Medical Examinations'!A1713:O4048,3,FALSE)</f>
        <v>Obesity</v>
      </c>
      <c r="K1714" t="str">
        <f>VLOOKUP(A1714,'Medical Examinations'!A1713:P4048,5,FALSE)</f>
        <v>Diabetes</v>
      </c>
      <c r="L1714" t="str">
        <f>VLOOKUP(A1714,Table1[#All],5,FALSE)</f>
        <v>01-Jun-1986</v>
      </c>
      <c r="M1714" s="16">
        <f>VLOOKUP(A1714,Table1[#All],8,FALSE)</f>
        <v>5373.36</v>
      </c>
      <c r="N1714" t="str">
        <f>VLOOKUP(A1714,Table1[#All],9,FALSE)</f>
        <v>tier - 2</v>
      </c>
      <c r="O1714" t="str">
        <f>VLOOKUP(A1714,Table1[#All],10,FALSE)</f>
        <v>tier - 2</v>
      </c>
      <c r="P1714" t="str">
        <f>VLOOKUP(A1714,Table1[#All],12,FALSE)</f>
        <v>R1012</v>
      </c>
      <c r="Q1714">
        <f>VLOOKUP(A1714,Table1[#All],6,FALSE)</f>
        <v>37</v>
      </c>
    </row>
    <row r="1715" spans="1:17" x14ac:dyDescent="0.3">
      <c r="A1715" s="10" t="s">
        <v>656</v>
      </c>
      <c r="B1715" t="str">
        <f>VLOOKUP(A1715,'Customer Names'!A1714:E4049,5,FALSE)</f>
        <v>Rich</v>
      </c>
      <c r="C1715">
        <f>VLOOKUP(A1715,'Medical Examinations'!A1714:J4049,2,FALSE)</f>
        <v>32.64</v>
      </c>
      <c r="D1715">
        <f>VLOOKUP(A1715,'Medical Examinations'!A1714:J4049,4,FALSE)</f>
        <v>5.91</v>
      </c>
      <c r="E1715" t="str">
        <f>VLOOKUP(A1715,'Medical Examinations'!A1714:J4049,6,FALSE)</f>
        <v>No</v>
      </c>
      <c r="F1715" t="str">
        <f>VLOOKUP(A1715,'Medical Examinations'!A1714:K4049,7,FALSE)</f>
        <v>No</v>
      </c>
      <c r="G1715" t="str">
        <f>VLOOKUP(A1715,'Medical Examinations'!A1714:L4049,8,FALSE)</f>
        <v>No</v>
      </c>
      <c r="H1715">
        <f>VLOOKUP(A1715,'Medical Examinations'!A1714:M4049,9,FALSE)</f>
        <v>0</v>
      </c>
      <c r="I1715" t="str">
        <f>VLOOKUP(A1715,'Medical Examinations'!A1714:N4049,10,FALSE)</f>
        <v>No</v>
      </c>
      <c r="J1715" t="str">
        <f>VLOOKUP(A1715,'Medical Examinations'!A1714:O4049,3,FALSE)</f>
        <v>Obesity</v>
      </c>
      <c r="K1715" t="str">
        <f>VLOOKUP(A1715,'Medical Examinations'!A1714:P4049,5,FALSE)</f>
        <v>Prediabetes</v>
      </c>
      <c r="L1715" t="str">
        <f>VLOOKUP(A1715,Table1[#All],5,FALSE)</f>
        <v>07-Dec-1994</v>
      </c>
      <c r="M1715" s="16">
        <f>VLOOKUP(A1715,Table1[#All],8,FALSE)</f>
        <v>5364.66</v>
      </c>
      <c r="N1715" t="str">
        <f>VLOOKUP(A1715,Table1[#All],9,FALSE)</f>
        <v>tier - 2</v>
      </c>
      <c r="O1715" t="str">
        <f>VLOOKUP(A1715,Table1[#All],10,FALSE)</f>
        <v>tier - 1</v>
      </c>
      <c r="P1715" t="str">
        <f>VLOOKUP(A1715,Table1[#All],12,FALSE)</f>
        <v>R1011</v>
      </c>
      <c r="Q1715">
        <f>VLOOKUP(A1715,Table1[#All],6,FALSE)</f>
        <v>28</v>
      </c>
    </row>
    <row r="1716" spans="1:17" x14ac:dyDescent="0.3">
      <c r="A1716" s="10" t="s">
        <v>655</v>
      </c>
      <c r="B1716" t="str">
        <f>VLOOKUP(A1716,'Customer Names'!A1715:E4050,5,FALSE)</f>
        <v>Fayter</v>
      </c>
      <c r="C1716">
        <f>VLOOKUP(A1716,'Medical Examinations'!A1715:J4050,2,FALSE)</f>
        <v>22.135000000000002</v>
      </c>
      <c r="D1716">
        <f>VLOOKUP(A1716,'Medical Examinations'!A1715:J4050,4,FALSE)</f>
        <v>5.0999999999999996</v>
      </c>
      <c r="E1716" t="str">
        <f>VLOOKUP(A1716,'Medical Examinations'!A1715:J4050,6,FALSE)</f>
        <v>No</v>
      </c>
      <c r="F1716" t="str">
        <f>VLOOKUP(A1716,'Medical Examinations'!A1715:K4050,7,FALSE)</f>
        <v>No</v>
      </c>
      <c r="G1716" t="str">
        <f>VLOOKUP(A1716,'Medical Examinations'!A1715:L4050,8,FALSE)</f>
        <v>No</v>
      </c>
      <c r="H1716">
        <f>VLOOKUP(A1716,'Medical Examinations'!A1715:M4050,9,FALSE)</f>
        <v>0</v>
      </c>
      <c r="I1716" t="str">
        <f>VLOOKUP(A1716,'Medical Examinations'!A1715:N4050,10,FALSE)</f>
        <v>No</v>
      </c>
      <c r="J1716" t="str">
        <f>VLOOKUP(A1716,'Medical Examinations'!A1715:O4050,3,FALSE)</f>
        <v>Normal Weight</v>
      </c>
      <c r="K1716" t="str">
        <f>VLOOKUP(A1716,'Medical Examinations'!A1715:P4050,5,FALSE)</f>
        <v>Normal</v>
      </c>
      <c r="L1716" t="str">
        <f>VLOOKUP(A1716,Table1[#All],5,FALSE)</f>
        <v>07-Nov-1989</v>
      </c>
      <c r="M1716" s="16">
        <f>VLOOKUP(A1716,Table1[#All],8,FALSE)</f>
        <v>5354.07</v>
      </c>
      <c r="N1716" t="str">
        <f>VLOOKUP(A1716,Table1[#All],9,FALSE)</f>
        <v>tier - 2</v>
      </c>
      <c r="O1716" t="str">
        <f>VLOOKUP(A1716,Table1[#All],10,FALSE)</f>
        <v>tier - 3</v>
      </c>
      <c r="P1716" t="str">
        <f>VLOOKUP(A1716,Table1[#All],12,FALSE)</f>
        <v>R1024</v>
      </c>
      <c r="Q1716">
        <f>VLOOKUP(A1716,Table1[#All],6,FALSE)</f>
        <v>33</v>
      </c>
    </row>
    <row r="1717" spans="1:17" x14ac:dyDescent="0.3">
      <c r="A1717" s="10" t="s">
        <v>654</v>
      </c>
      <c r="B1717" t="str">
        <f>VLOOKUP(A1717,'Customer Names'!A1716:E4051,5,FALSE)</f>
        <v>Parise</v>
      </c>
      <c r="C1717">
        <f>VLOOKUP(A1717,'Medical Examinations'!A1716:J4051,2,FALSE)</f>
        <v>16.53</v>
      </c>
      <c r="D1717">
        <f>VLOOKUP(A1717,'Medical Examinations'!A1716:J4051,4,FALSE)</f>
        <v>5.08</v>
      </c>
      <c r="E1717" t="str">
        <f>VLOOKUP(A1717,'Medical Examinations'!A1716:J4051,6,FALSE)</f>
        <v>No</v>
      </c>
      <c r="F1717" t="str">
        <f>VLOOKUP(A1717,'Medical Examinations'!A1716:K4051,7,FALSE)</f>
        <v>No</v>
      </c>
      <c r="G1717" t="str">
        <f>VLOOKUP(A1717,'Medical Examinations'!A1716:L4051,8,FALSE)</f>
        <v>No</v>
      </c>
      <c r="H1717">
        <f>VLOOKUP(A1717,'Medical Examinations'!A1716:M4051,9,FALSE)</f>
        <v>2</v>
      </c>
      <c r="I1717" t="str">
        <f>VLOOKUP(A1717,'Medical Examinations'!A1716:N4051,10,FALSE)</f>
        <v>No</v>
      </c>
      <c r="J1717" t="str">
        <f>VLOOKUP(A1717,'Medical Examinations'!A1716:O4051,3,FALSE)</f>
        <v>Under Weight</v>
      </c>
      <c r="K1717" t="str">
        <f>VLOOKUP(A1717,'Medical Examinations'!A1716:P4051,5,FALSE)</f>
        <v>Normal</v>
      </c>
      <c r="L1717" t="str">
        <f>VLOOKUP(A1717,Table1[#All],5,FALSE)</f>
        <v>15-Dec-1972</v>
      </c>
      <c r="M1717" s="16">
        <f>VLOOKUP(A1717,Table1[#All],8,FALSE)</f>
        <v>5344.81</v>
      </c>
      <c r="N1717" t="str">
        <f>VLOOKUP(A1717,Table1[#All],9,FALSE)</f>
        <v>tier - 2</v>
      </c>
      <c r="O1717" t="str">
        <f>VLOOKUP(A1717,Table1[#All],10,FALSE)</f>
        <v>tier - 3</v>
      </c>
      <c r="P1717" t="str">
        <f>VLOOKUP(A1717,Table1[#All],12,FALSE)</f>
        <v>R1013</v>
      </c>
      <c r="Q1717">
        <f>VLOOKUP(A1717,Table1[#All],6,FALSE)</f>
        <v>50</v>
      </c>
    </row>
    <row r="1718" spans="1:17" x14ac:dyDescent="0.3">
      <c r="A1718" s="10" t="s">
        <v>653</v>
      </c>
      <c r="B1718" t="str">
        <f>VLOOKUP(A1718,'Customer Names'!A1717:E4052,5,FALSE)</f>
        <v>Andrew</v>
      </c>
      <c r="C1718">
        <f>VLOOKUP(A1718,'Medical Examinations'!A1717:J4052,2,FALSE)</f>
        <v>32.774999999999999</v>
      </c>
      <c r="D1718">
        <f>VLOOKUP(A1718,'Medical Examinations'!A1717:J4052,4,FALSE)</f>
        <v>4.75</v>
      </c>
      <c r="E1718" t="str">
        <f>VLOOKUP(A1718,'Medical Examinations'!A1717:J4052,6,FALSE)</f>
        <v>No</v>
      </c>
      <c r="F1718" t="str">
        <f>VLOOKUP(A1718,'Medical Examinations'!A1717:K4052,7,FALSE)</f>
        <v>No</v>
      </c>
      <c r="G1718" t="str">
        <f>VLOOKUP(A1718,'Medical Examinations'!A1717:L4052,8,FALSE)</f>
        <v>No</v>
      </c>
      <c r="H1718">
        <f>VLOOKUP(A1718,'Medical Examinations'!A1717:M4052,9,FALSE)</f>
        <v>0</v>
      </c>
      <c r="I1718" t="str">
        <f>VLOOKUP(A1718,'Medical Examinations'!A1717:N4052,10,FALSE)</f>
        <v>No</v>
      </c>
      <c r="J1718" t="str">
        <f>VLOOKUP(A1718,'Medical Examinations'!A1717:O4052,3,FALSE)</f>
        <v>Obesity</v>
      </c>
      <c r="K1718" t="str">
        <f>VLOOKUP(A1718,'Medical Examinations'!A1717:P4052,5,FALSE)</f>
        <v>Normal</v>
      </c>
      <c r="L1718" t="str">
        <f>VLOOKUP(A1718,Table1[#All],5,FALSE)</f>
        <v>28-Aug-1991</v>
      </c>
      <c r="M1718" s="16">
        <f>VLOOKUP(A1718,Table1[#All],8,FALSE)</f>
        <v>5327.4</v>
      </c>
      <c r="N1718" t="str">
        <f>VLOOKUP(A1718,Table1[#All],9,FALSE)</f>
        <v>tier - 2</v>
      </c>
      <c r="O1718" t="str">
        <f>VLOOKUP(A1718,Table1[#All],10,FALSE)</f>
        <v>tier - 1</v>
      </c>
      <c r="P1718" t="str">
        <f>VLOOKUP(A1718,Table1[#All],12,FALSE)</f>
        <v>R1012</v>
      </c>
      <c r="Q1718">
        <f>VLOOKUP(A1718,Table1[#All],6,FALSE)</f>
        <v>31</v>
      </c>
    </row>
    <row r="1719" spans="1:17" x14ac:dyDescent="0.3">
      <c r="A1719" s="10" t="s">
        <v>652</v>
      </c>
      <c r="B1719" t="str">
        <f>VLOOKUP(A1719,'Customer Names'!A1718:E4053,5,FALSE)</f>
        <v>Gryniewicz</v>
      </c>
      <c r="C1719">
        <f>VLOOKUP(A1719,'Medical Examinations'!A1718:J4053,2,FALSE)</f>
        <v>30.9</v>
      </c>
      <c r="D1719">
        <f>VLOOKUP(A1719,'Medical Examinations'!A1718:J4053,4,FALSE)</f>
        <v>6.05</v>
      </c>
      <c r="E1719" t="str">
        <f>VLOOKUP(A1719,'Medical Examinations'!A1718:J4053,6,FALSE)</f>
        <v>No</v>
      </c>
      <c r="F1719" t="str">
        <f>VLOOKUP(A1719,'Medical Examinations'!A1718:K4053,7,FALSE)</f>
        <v>No</v>
      </c>
      <c r="G1719" t="str">
        <f>VLOOKUP(A1719,'Medical Examinations'!A1718:L4053,8,FALSE)</f>
        <v>No</v>
      </c>
      <c r="H1719">
        <f>VLOOKUP(A1719,'Medical Examinations'!A1718:M4053,9,FALSE)</f>
        <v>1</v>
      </c>
      <c r="I1719" t="str">
        <f>VLOOKUP(A1719,'Medical Examinations'!A1718:N4053,10,FALSE)</f>
        <v>No</v>
      </c>
      <c r="J1719" t="str">
        <f>VLOOKUP(A1719,'Medical Examinations'!A1718:O4053,3,FALSE)</f>
        <v>Obesity</v>
      </c>
      <c r="K1719" t="str">
        <f>VLOOKUP(A1719,'Medical Examinations'!A1718:P4053,5,FALSE)</f>
        <v>Prediabetes</v>
      </c>
      <c r="L1719" t="str">
        <f>VLOOKUP(A1719,Table1[#All],5,FALSE)</f>
        <v>18-Jun-1992</v>
      </c>
      <c r="M1719" s="16">
        <f>VLOOKUP(A1719,Table1[#All],8,FALSE)</f>
        <v>5325.65</v>
      </c>
      <c r="N1719" t="str">
        <f>VLOOKUP(A1719,Table1[#All],9,FALSE)</f>
        <v>tier - 2</v>
      </c>
      <c r="O1719" t="str">
        <f>VLOOKUP(A1719,Table1[#All],10,FALSE)</f>
        <v>tier - 1</v>
      </c>
      <c r="P1719" t="str">
        <f>VLOOKUP(A1719,Table1[#All],12,FALSE)</f>
        <v>R1011</v>
      </c>
      <c r="Q1719">
        <f>VLOOKUP(A1719,Table1[#All],6,FALSE)</f>
        <v>30</v>
      </c>
    </row>
    <row r="1720" spans="1:17" x14ac:dyDescent="0.3">
      <c r="A1720" s="10" t="s">
        <v>651</v>
      </c>
      <c r="B1720" t="str">
        <f>VLOOKUP(A1720,'Customer Names'!A1719:E4054,5,FALSE)</f>
        <v>Panora</v>
      </c>
      <c r="C1720">
        <f>VLOOKUP(A1720,'Medical Examinations'!A1719:J4054,2,FALSE)</f>
        <v>15.58</v>
      </c>
      <c r="D1720">
        <f>VLOOKUP(A1720,'Medical Examinations'!A1719:J4054,4,FALSE)</f>
        <v>11.56</v>
      </c>
      <c r="E1720" t="str">
        <f>VLOOKUP(A1720,'Medical Examinations'!A1719:J4054,6,FALSE)</f>
        <v>No</v>
      </c>
      <c r="F1720" t="str">
        <f>VLOOKUP(A1720,'Medical Examinations'!A1719:K4054,7,FALSE)</f>
        <v>No</v>
      </c>
      <c r="G1720" t="str">
        <f>VLOOKUP(A1720,'Medical Examinations'!A1719:L4054,8,FALSE)</f>
        <v>No</v>
      </c>
      <c r="H1720">
        <f>VLOOKUP(A1720,'Medical Examinations'!A1719:M4054,9,FALSE)</f>
        <v>0</v>
      </c>
      <c r="I1720" t="str">
        <f>VLOOKUP(A1720,'Medical Examinations'!A1719:N4054,10,FALSE)</f>
        <v>No</v>
      </c>
      <c r="J1720" t="str">
        <f>VLOOKUP(A1720,'Medical Examinations'!A1719:O4054,3,FALSE)</f>
        <v>Under Weight</v>
      </c>
      <c r="K1720" t="str">
        <f>VLOOKUP(A1720,'Medical Examinations'!A1719:P4054,5,FALSE)</f>
        <v>Diabetes</v>
      </c>
      <c r="L1720" t="str">
        <f>VLOOKUP(A1720,Table1[#All],5,FALSE)</f>
        <v>02-Sep-1974</v>
      </c>
      <c r="M1720" s="16">
        <f>VLOOKUP(A1720,Table1[#All],8,FALSE)</f>
        <v>5322.24</v>
      </c>
      <c r="N1720" t="str">
        <f>VLOOKUP(A1720,Table1[#All],9,FALSE)</f>
        <v>tier - 2</v>
      </c>
      <c r="O1720" t="str">
        <f>VLOOKUP(A1720,Table1[#All],10,FALSE)</f>
        <v>tier - 1</v>
      </c>
      <c r="P1720" t="str">
        <f>VLOOKUP(A1720,Table1[#All],12,FALSE)</f>
        <v>R1012</v>
      </c>
      <c r="Q1720">
        <f>VLOOKUP(A1720,Table1[#All],6,FALSE)</f>
        <v>48</v>
      </c>
    </row>
    <row r="1721" spans="1:17" x14ac:dyDescent="0.3">
      <c r="A1721" s="10" t="s">
        <v>650</v>
      </c>
      <c r="B1721" t="str">
        <f>VLOOKUP(A1721,'Customer Names'!A1720:E4055,5,FALSE)</f>
        <v>Woodward</v>
      </c>
      <c r="C1721">
        <f>VLOOKUP(A1721,'Medical Examinations'!A1720:J4055,2,FALSE)</f>
        <v>26.315000000000001</v>
      </c>
      <c r="D1721">
        <f>VLOOKUP(A1721,'Medical Examinations'!A1720:J4055,4,FALSE)</f>
        <v>5.76</v>
      </c>
      <c r="E1721" t="str">
        <f>VLOOKUP(A1721,'Medical Examinations'!A1720:J4055,6,FALSE)</f>
        <v>No</v>
      </c>
      <c r="F1721" t="str">
        <f>VLOOKUP(A1721,'Medical Examinations'!A1720:K4055,7,FALSE)</f>
        <v>No</v>
      </c>
      <c r="G1721" t="str">
        <f>VLOOKUP(A1721,'Medical Examinations'!A1720:L4055,8,FALSE)</f>
        <v>No</v>
      </c>
      <c r="H1721">
        <f>VLOOKUP(A1721,'Medical Examinations'!A1720:M4055,9,FALSE)</f>
        <v>0</v>
      </c>
      <c r="I1721" t="str">
        <f>VLOOKUP(A1721,'Medical Examinations'!A1720:N4055,10,FALSE)</f>
        <v>No</v>
      </c>
      <c r="J1721" t="str">
        <f>VLOOKUP(A1721,'Medical Examinations'!A1720:O4055,3,FALSE)</f>
        <v>Over Weight</v>
      </c>
      <c r="K1721" t="str">
        <f>VLOOKUP(A1721,'Medical Examinations'!A1720:P4055,5,FALSE)</f>
        <v>Prediabetes</v>
      </c>
      <c r="L1721" t="str">
        <f>VLOOKUP(A1721,Table1[#All],5,FALSE)</f>
        <v>13-Nov-1994</v>
      </c>
      <c r="M1721" s="16">
        <f>VLOOKUP(A1721,Table1[#All],8,FALSE)</f>
        <v>5312.17</v>
      </c>
      <c r="N1721" t="str">
        <f>VLOOKUP(A1721,Table1[#All],9,FALSE)</f>
        <v>tier - 2</v>
      </c>
      <c r="O1721" t="str">
        <f>VLOOKUP(A1721,Table1[#All],10,FALSE)</f>
        <v>tier - 2</v>
      </c>
      <c r="P1721" t="str">
        <f>VLOOKUP(A1721,Table1[#All],12,FALSE)</f>
        <v>R1012</v>
      </c>
      <c r="Q1721">
        <f>VLOOKUP(A1721,Table1[#All],6,FALSE)</f>
        <v>28</v>
      </c>
    </row>
    <row r="1722" spans="1:17" x14ac:dyDescent="0.3">
      <c r="A1722" s="10" t="s">
        <v>649</v>
      </c>
      <c r="B1722" t="str">
        <f>VLOOKUP(A1722,'Customer Names'!A1721:E4056,5,FALSE)</f>
        <v>Lambe</v>
      </c>
      <c r="C1722">
        <f>VLOOKUP(A1722,'Medical Examinations'!A1721:J4056,2,FALSE)</f>
        <v>35.61</v>
      </c>
      <c r="D1722">
        <f>VLOOKUP(A1722,'Medical Examinations'!A1721:J4056,4,FALSE)</f>
        <v>5.65</v>
      </c>
      <c r="E1722" t="str">
        <f>VLOOKUP(A1722,'Medical Examinations'!A1721:J4056,6,FALSE)</f>
        <v>No</v>
      </c>
      <c r="F1722" t="str">
        <f>VLOOKUP(A1722,'Medical Examinations'!A1721:K4056,7,FALSE)</f>
        <v>Yes</v>
      </c>
      <c r="G1722" t="str">
        <f>VLOOKUP(A1722,'Medical Examinations'!A1721:L4056,8,FALSE)</f>
        <v>No</v>
      </c>
      <c r="H1722">
        <f>VLOOKUP(A1722,'Medical Examinations'!A1721:M4056,9,FALSE)</f>
        <v>1</v>
      </c>
      <c r="I1722" t="str">
        <f>VLOOKUP(A1722,'Medical Examinations'!A1721:N4056,10,FALSE)</f>
        <v>No</v>
      </c>
      <c r="J1722" t="str">
        <f>VLOOKUP(A1722,'Medical Examinations'!A1721:O4056,3,FALSE)</f>
        <v>Obesity</v>
      </c>
      <c r="K1722" t="str">
        <f>VLOOKUP(A1722,'Medical Examinations'!A1721:P4056,5,FALSE)</f>
        <v>Normal</v>
      </c>
      <c r="L1722" t="str">
        <f>VLOOKUP(A1722,Table1[#All],5,FALSE)</f>
        <v>09-Sep-2000</v>
      </c>
      <c r="M1722" s="16">
        <f>VLOOKUP(A1722,Table1[#All],8,FALSE)</f>
        <v>5306.7</v>
      </c>
      <c r="N1722" t="str">
        <f>VLOOKUP(A1722,Table1[#All],9,FALSE)</f>
        <v>tier - 2</v>
      </c>
      <c r="O1722" t="str">
        <f>VLOOKUP(A1722,Table1[#All],10,FALSE)</f>
        <v>tier - 3</v>
      </c>
      <c r="P1722" t="str">
        <f>VLOOKUP(A1722,Table1[#All],12,FALSE)</f>
        <v>R1012</v>
      </c>
      <c r="Q1722">
        <f>VLOOKUP(A1722,Table1[#All],6,FALSE)</f>
        <v>22</v>
      </c>
    </row>
    <row r="1723" spans="1:17" x14ac:dyDescent="0.3">
      <c r="A1723" s="10" t="s">
        <v>648</v>
      </c>
      <c r="B1723" t="str">
        <f>VLOOKUP(A1723,'Customer Names'!A1722:E4057,5,FALSE)</f>
        <v>Casto</v>
      </c>
      <c r="C1723">
        <f>VLOOKUP(A1723,'Medical Examinations'!A1722:J4057,2,FALSE)</f>
        <v>37.56</v>
      </c>
      <c r="D1723">
        <f>VLOOKUP(A1723,'Medical Examinations'!A1722:J4057,4,FALSE)</f>
        <v>5.88</v>
      </c>
      <c r="E1723" t="str">
        <f>VLOOKUP(A1723,'Medical Examinations'!A1722:J4057,6,FALSE)</f>
        <v>No</v>
      </c>
      <c r="F1723" t="str">
        <f>VLOOKUP(A1723,'Medical Examinations'!A1722:K4057,7,FALSE)</f>
        <v>Yes</v>
      </c>
      <c r="G1723" t="str">
        <f>VLOOKUP(A1723,'Medical Examinations'!A1722:L4057,8,FALSE)</f>
        <v>No</v>
      </c>
      <c r="H1723">
        <f>VLOOKUP(A1723,'Medical Examinations'!A1722:M4057,9,FALSE)</f>
        <v>1</v>
      </c>
      <c r="I1723" t="str">
        <f>VLOOKUP(A1723,'Medical Examinations'!A1722:N4057,10,FALSE)</f>
        <v>No</v>
      </c>
      <c r="J1723" t="str">
        <f>VLOOKUP(A1723,'Medical Examinations'!A1722:O4057,3,FALSE)</f>
        <v>Obesity</v>
      </c>
      <c r="K1723" t="str">
        <f>VLOOKUP(A1723,'Medical Examinations'!A1722:P4057,5,FALSE)</f>
        <v>Prediabetes</v>
      </c>
      <c r="L1723" t="str">
        <f>VLOOKUP(A1723,Table1[#All],5,FALSE)</f>
        <v>22-Aug-2004</v>
      </c>
      <c r="M1723" s="16">
        <f>VLOOKUP(A1723,Table1[#All],8,FALSE)</f>
        <v>5293.67</v>
      </c>
      <c r="N1723" t="str">
        <f>VLOOKUP(A1723,Table1[#All],9,FALSE)</f>
        <v>tier - 2</v>
      </c>
      <c r="O1723" t="str">
        <f>VLOOKUP(A1723,Table1[#All],10,FALSE)</f>
        <v>tier - 2</v>
      </c>
      <c r="P1723" t="str">
        <f>VLOOKUP(A1723,Table1[#All],12,FALSE)</f>
        <v>R1022</v>
      </c>
      <c r="Q1723">
        <f>VLOOKUP(A1723,Table1[#All],6,FALSE)</f>
        <v>18</v>
      </c>
    </row>
    <row r="1724" spans="1:17" x14ac:dyDescent="0.3">
      <c r="A1724" s="10" t="s">
        <v>647</v>
      </c>
      <c r="B1724" t="str">
        <f>VLOOKUP(A1724,'Customer Names'!A1723:E4058,5,FALSE)</f>
        <v>Martelli</v>
      </c>
      <c r="C1724">
        <f>VLOOKUP(A1724,'Medical Examinations'!A1723:J4058,2,FALSE)</f>
        <v>15.49</v>
      </c>
      <c r="D1724">
        <f>VLOOKUP(A1724,'Medical Examinations'!A1723:J4058,4,FALSE)</f>
        <v>9.6</v>
      </c>
      <c r="E1724" t="str">
        <f>VLOOKUP(A1724,'Medical Examinations'!A1723:J4058,6,FALSE)</f>
        <v>No</v>
      </c>
      <c r="F1724" t="str">
        <f>VLOOKUP(A1724,'Medical Examinations'!A1723:K4058,7,FALSE)</f>
        <v>No</v>
      </c>
      <c r="G1724" t="str">
        <f>VLOOKUP(A1724,'Medical Examinations'!A1723:L4058,8,FALSE)</f>
        <v>No</v>
      </c>
      <c r="H1724">
        <f>VLOOKUP(A1724,'Medical Examinations'!A1723:M4058,9,FALSE)</f>
        <v>0</v>
      </c>
      <c r="I1724" t="str">
        <f>VLOOKUP(A1724,'Medical Examinations'!A1723:N4058,10,FALSE)</f>
        <v>No</v>
      </c>
      <c r="J1724" t="str">
        <f>VLOOKUP(A1724,'Medical Examinations'!A1723:O4058,3,FALSE)</f>
        <v>Under Weight</v>
      </c>
      <c r="K1724" t="str">
        <f>VLOOKUP(A1724,'Medical Examinations'!A1723:P4058,5,FALSE)</f>
        <v>Diabetes</v>
      </c>
      <c r="L1724" t="str">
        <f>VLOOKUP(A1724,Table1[#All],5,FALSE)</f>
        <v>12-Nov-1974</v>
      </c>
      <c r="M1724" s="16">
        <f>VLOOKUP(A1724,Table1[#All],8,FALSE)</f>
        <v>5291.71</v>
      </c>
      <c r="N1724" t="str">
        <f>VLOOKUP(A1724,Table1[#All],9,FALSE)</f>
        <v>tier - 2</v>
      </c>
      <c r="O1724" t="str">
        <f>VLOOKUP(A1724,Table1[#All],10,FALSE)</f>
        <v>tier - 2</v>
      </c>
      <c r="P1724" t="str">
        <f>VLOOKUP(A1724,Table1[#All],12,FALSE)</f>
        <v>R1012</v>
      </c>
      <c r="Q1724">
        <f>VLOOKUP(A1724,Table1[#All],6,FALSE)</f>
        <v>48</v>
      </c>
    </row>
    <row r="1725" spans="1:17" x14ac:dyDescent="0.3">
      <c r="A1725" s="10" t="s">
        <v>646</v>
      </c>
      <c r="B1725" t="str">
        <f>VLOOKUP(A1725,'Customer Names'!A1724:E4059,5,FALSE)</f>
        <v>Naskret</v>
      </c>
      <c r="C1725">
        <f>VLOOKUP(A1725,'Medical Examinations'!A1724:J4059,2,FALSE)</f>
        <v>23.48</v>
      </c>
      <c r="D1725">
        <f>VLOOKUP(A1725,'Medical Examinations'!A1724:J4059,4,FALSE)</f>
        <v>6.24</v>
      </c>
      <c r="E1725" t="str">
        <f>VLOOKUP(A1725,'Medical Examinations'!A1724:J4059,6,FALSE)</f>
        <v>No</v>
      </c>
      <c r="F1725" t="str">
        <f>VLOOKUP(A1725,'Medical Examinations'!A1724:K4059,7,FALSE)</f>
        <v>No</v>
      </c>
      <c r="G1725" t="str">
        <f>VLOOKUP(A1725,'Medical Examinations'!A1724:L4059,8,FALSE)</f>
        <v>No</v>
      </c>
      <c r="H1725">
        <f>VLOOKUP(A1725,'Medical Examinations'!A1724:M4059,9,FALSE)</f>
        <v>1</v>
      </c>
      <c r="I1725" t="str">
        <f>VLOOKUP(A1725,'Medical Examinations'!A1724:N4059,10,FALSE)</f>
        <v>No</v>
      </c>
      <c r="J1725" t="str">
        <f>VLOOKUP(A1725,'Medical Examinations'!A1724:O4059,3,FALSE)</f>
        <v>Normal Weight</v>
      </c>
      <c r="K1725" t="str">
        <f>VLOOKUP(A1725,'Medical Examinations'!A1724:P4059,5,FALSE)</f>
        <v>Prediabetes</v>
      </c>
      <c r="L1725" t="str">
        <f>VLOOKUP(A1725,Table1[#All],5,FALSE)</f>
        <v>01-Sep-1987</v>
      </c>
      <c r="M1725" s="16">
        <f>VLOOKUP(A1725,Table1[#All],8,FALSE)</f>
        <v>5275.86</v>
      </c>
      <c r="N1725" t="str">
        <f>VLOOKUP(A1725,Table1[#All],9,FALSE)</f>
        <v>tier - 2</v>
      </c>
      <c r="O1725" t="str">
        <f>VLOOKUP(A1725,Table1[#All],10,FALSE)</f>
        <v>tier - 2</v>
      </c>
      <c r="P1725" t="str">
        <f>VLOOKUP(A1725,Table1[#All],12,FALSE)</f>
        <v>R1013</v>
      </c>
      <c r="Q1725">
        <f>VLOOKUP(A1725,Table1[#All],6,FALSE)</f>
        <v>35</v>
      </c>
    </row>
    <row r="1726" spans="1:17" x14ac:dyDescent="0.3">
      <c r="A1726" s="10" t="s">
        <v>645</v>
      </c>
      <c r="B1726" t="str">
        <f>VLOOKUP(A1726,'Customer Names'!A1725:E4060,5,FALSE)</f>
        <v>Morgan</v>
      </c>
      <c r="C1726">
        <f>VLOOKUP(A1726,'Medical Examinations'!A1725:J4060,2,FALSE)</f>
        <v>30.02</v>
      </c>
      <c r="D1726">
        <f>VLOOKUP(A1726,'Medical Examinations'!A1725:J4060,4,FALSE)</f>
        <v>7.63</v>
      </c>
      <c r="E1726" t="str">
        <f>VLOOKUP(A1726,'Medical Examinations'!A1725:J4060,6,FALSE)</f>
        <v>Yes</v>
      </c>
      <c r="F1726" t="str">
        <f>VLOOKUP(A1726,'Medical Examinations'!A1725:K4060,7,FALSE)</f>
        <v>No</v>
      </c>
      <c r="G1726" t="str">
        <f>VLOOKUP(A1726,'Medical Examinations'!A1725:L4060,8,FALSE)</f>
        <v>No</v>
      </c>
      <c r="H1726">
        <f>VLOOKUP(A1726,'Medical Examinations'!A1725:M4060,9,FALSE)</f>
        <v>1</v>
      </c>
      <c r="I1726" t="str">
        <f>VLOOKUP(A1726,'Medical Examinations'!A1725:N4060,10,FALSE)</f>
        <v>No</v>
      </c>
      <c r="J1726" t="str">
        <f>VLOOKUP(A1726,'Medical Examinations'!A1725:O4060,3,FALSE)</f>
        <v>Obesity</v>
      </c>
      <c r="K1726" t="str">
        <f>VLOOKUP(A1726,'Medical Examinations'!A1725:P4060,5,FALSE)</f>
        <v>Diabetes</v>
      </c>
      <c r="L1726" t="str">
        <f>VLOOKUP(A1726,Table1[#All],5,FALSE)</f>
        <v>20-Oct-1986</v>
      </c>
      <c r="M1726" s="16">
        <f>VLOOKUP(A1726,Table1[#All],8,FALSE)</f>
        <v>5272.18</v>
      </c>
      <c r="N1726" t="str">
        <f>VLOOKUP(A1726,Table1[#All],9,FALSE)</f>
        <v>tier - 2</v>
      </c>
      <c r="O1726" t="str">
        <f>VLOOKUP(A1726,Table1[#All],10,FALSE)</f>
        <v>tier - 3</v>
      </c>
      <c r="P1726" t="str">
        <f>VLOOKUP(A1726,Table1[#All],12,FALSE)</f>
        <v>R1012</v>
      </c>
      <c r="Q1726">
        <f>VLOOKUP(A1726,Table1[#All],6,FALSE)</f>
        <v>36</v>
      </c>
    </row>
    <row r="1727" spans="1:17" x14ac:dyDescent="0.3">
      <c r="A1727" s="10" t="s">
        <v>644</v>
      </c>
      <c r="B1727" t="str">
        <f>VLOOKUP(A1727,'Customer Names'!A1726:E4061,5,FALSE)</f>
        <v>Maloney</v>
      </c>
      <c r="C1727">
        <f>VLOOKUP(A1727,'Medical Examinations'!A1726:J4061,2,FALSE)</f>
        <v>26.885000000000002</v>
      </c>
      <c r="D1727">
        <f>VLOOKUP(A1727,'Medical Examinations'!A1726:J4061,4,FALSE)</f>
        <v>8.66</v>
      </c>
      <c r="E1727" t="str">
        <f>VLOOKUP(A1727,'Medical Examinations'!A1726:J4061,6,FALSE)</f>
        <v>Yes</v>
      </c>
      <c r="F1727" t="str">
        <f>VLOOKUP(A1727,'Medical Examinations'!A1726:K4061,7,FALSE)</f>
        <v>No</v>
      </c>
      <c r="G1727" t="str">
        <f>VLOOKUP(A1727,'Medical Examinations'!A1726:L4061,8,FALSE)</f>
        <v>No</v>
      </c>
      <c r="H1727">
        <f>VLOOKUP(A1727,'Medical Examinations'!A1726:M4061,9,FALSE)</f>
        <v>1</v>
      </c>
      <c r="I1727" t="str">
        <f>VLOOKUP(A1727,'Medical Examinations'!A1726:N4061,10,FALSE)</f>
        <v>No</v>
      </c>
      <c r="J1727" t="str">
        <f>VLOOKUP(A1727,'Medical Examinations'!A1726:O4061,3,FALSE)</f>
        <v>Over Weight</v>
      </c>
      <c r="K1727" t="str">
        <f>VLOOKUP(A1727,'Medical Examinations'!A1726:P4061,5,FALSE)</f>
        <v>Diabetes</v>
      </c>
      <c r="L1727" t="str">
        <f>VLOOKUP(A1727,Table1[#All],5,FALSE)</f>
        <v>20-Sep-1986</v>
      </c>
      <c r="M1727" s="16">
        <f>VLOOKUP(A1727,Table1[#All],8,FALSE)</f>
        <v>5267.82</v>
      </c>
      <c r="N1727" t="str">
        <f>VLOOKUP(A1727,Table1[#All],9,FALSE)</f>
        <v>tier - 2</v>
      </c>
      <c r="O1727" t="str">
        <f>VLOOKUP(A1727,Table1[#All],10,FALSE)</f>
        <v>tier - 2</v>
      </c>
      <c r="P1727" t="str">
        <f>VLOOKUP(A1727,Table1[#All],12,FALSE)</f>
        <v>R1012</v>
      </c>
      <c r="Q1727">
        <f>VLOOKUP(A1727,Table1[#All],6,FALSE)</f>
        <v>36</v>
      </c>
    </row>
    <row r="1728" spans="1:17" x14ac:dyDescent="0.3">
      <c r="A1728" s="10" t="s">
        <v>643</v>
      </c>
      <c r="B1728" t="str">
        <f>VLOOKUP(A1728,'Customer Names'!A1727:E4062,5,FALSE)</f>
        <v>Amherst</v>
      </c>
      <c r="C1728">
        <f>VLOOKUP(A1728,'Medical Examinations'!A1727:J4062,2,FALSE)</f>
        <v>25.84</v>
      </c>
      <c r="D1728">
        <f>VLOOKUP(A1728,'Medical Examinations'!A1727:J4062,4,FALSE)</f>
        <v>8.5500000000000007</v>
      </c>
      <c r="E1728" t="str">
        <f>VLOOKUP(A1728,'Medical Examinations'!A1727:J4062,6,FALSE)</f>
        <v>Yes</v>
      </c>
      <c r="F1728" t="str">
        <f>VLOOKUP(A1728,'Medical Examinations'!A1727:K4062,7,FALSE)</f>
        <v>No</v>
      </c>
      <c r="G1728" t="str">
        <f>VLOOKUP(A1728,'Medical Examinations'!A1727:L4062,8,FALSE)</f>
        <v>No</v>
      </c>
      <c r="H1728">
        <f>VLOOKUP(A1728,'Medical Examinations'!A1727:M4062,9,FALSE)</f>
        <v>1</v>
      </c>
      <c r="I1728" t="str">
        <f>VLOOKUP(A1728,'Medical Examinations'!A1727:N4062,10,FALSE)</f>
        <v>No</v>
      </c>
      <c r="J1728" t="str">
        <f>VLOOKUP(A1728,'Medical Examinations'!A1727:O4062,3,FALSE)</f>
        <v>Over Weight</v>
      </c>
      <c r="K1728" t="str">
        <f>VLOOKUP(A1728,'Medical Examinations'!A1727:P4062,5,FALSE)</f>
        <v>Diabetes</v>
      </c>
      <c r="L1728" t="str">
        <f>VLOOKUP(A1728,Table1[#All],5,FALSE)</f>
        <v>25-Oct-1986</v>
      </c>
      <c r="M1728" s="16">
        <f>VLOOKUP(A1728,Table1[#All],8,FALSE)</f>
        <v>5266.37</v>
      </c>
      <c r="N1728" t="str">
        <f>VLOOKUP(A1728,Table1[#All],9,FALSE)</f>
        <v>tier - 2</v>
      </c>
      <c r="O1728" t="str">
        <f>VLOOKUP(A1728,Table1[#All],10,FALSE)</f>
        <v>tier - 2</v>
      </c>
      <c r="P1728" t="str">
        <f>VLOOKUP(A1728,Table1[#All],12,FALSE)</f>
        <v>R1012</v>
      </c>
      <c r="Q1728">
        <f>VLOOKUP(A1728,Table1[#All],6,FALSE)</f>
        <v>36</v>
      </c>
    </row>
    <row r="1729" spans="1:17" x14ac:dyDescent="0.3">
      <c r="A1729" s="10" t="s">
        <v>642</v>
      </c>
      <c r="B1729" t="str">
        <f>VLOOKUP(A1729,'Customer Names'!A1728:E4063,5,FALSE)</f>
        <v>Davenport</v>
      </c>
      <c r="C1729">
        <f>VLOOKUP(A1729,'Medical Examinations'!A1728:J4063,2,FALSE)</f>
        <v>27.454999999999998</v>
      </c>
      <c r="D1729">
        <f>VLOOKUP(A1729,'Medical Examinations'!A1728:J4063,4,FALSE)</f>
        <v>4.54</v>
      </c>
      <c r="E1729" t="str">
        <f>VLOOKUP(A1729,'Medical Examinations'!A1728:J4063,6,FALSE)</f>
        <v>No</v>
      </c>
      <c r="F1729" t="str">
        <f>VLOOKUP(A1729,'Medical Examinations'!A1728:K4063,7,FALSE)</f>
        <v>No</v>
      </c>
      <c r="G1729" t="str">
        <f>VLOOKUP(A1729,'Medical Examinations'!A1728:L4063,8,FALSE)</f>
        <v>No</v>
      </c>
      <c r="H1729">
        <f>VLOOKUP(A1729,'Medical Examinations'!A1728:M4063,9,FALSE)</f>
        <v>0</v>
      </c>
      <c r="I1729" t="str">
        <f>VLOOKUP(A1729,'Medical Examinations'!A1728:N4063,10,FALSE)</f>
        <v>No</v>
      </c>
      <c r="J1729" t="str">
        <f>VLOOKUP(A1729,'Medical Examinations'!A1728:O4063,3,FALSE)</f>
        <v>Over Weight</v>
      </c>
      <c r="K1729" t="str">
        <f>VLOOKUP(A1729,'Medical Examinations'!A1728:P4063,5,FALSE)</f>
        <v>Normal</v>
      </c>
      <c r="L1729" t="str">
        <f>VLOOKUP(A1729,Table1[#All],5,FALSE)</f>
        <v>19-Jul-1989</v>
      </c>
      <c r="M1729" s="16">
        <f>VLOOKUP(A1729,Table1[#All],8,FALSE)</f>
        <v>5261.47</v>
      </c>
      <c r="N1729" t="str">
        <f>VLOOKUP(A1729,Table1[#All],9,FALSE)</f>
        <v>tier - 2</v>
      </c>
      <c r="O1729" t="str">
        <f>VLOOKUP(A1729,Table1[#All],10,FALSE)</f>
        <v>tier - 2</v>
      </c>
      <c r="P1729" t="str">
        <f>VLOOKUP(A1729,Table1[#All],12,FALSE)</f>
        <v>R1012</v>
      </c>
      <c r="Q1729">
        <f>VLOOKUP(A1729,Table1[#All],6,FALSE)</f>
        <v>33</v>
      </c>
    </row>
    <row r="1730" spans="1:17" x14ac:dyDescent="0.3">
      <c r="A1730" s="10" t="s">
        <v>641</v>
      </c>
      <c r="B1730" t="str">
        <f>VLOOKUP(A1730,'Customer Names'!A1729:E4064,5,FALSE)</f>
        <v>Johansen</v>
      </c>
      <c r="C1730">
        <f>VLOOKUP(A1730,'Medical Examinations'!A1729:J4064,2,FALSE)</f>
        <v>24.605</v>
      </c>
      <c r="D1730">
        <f>VLOOKUP(A1730,'Medical Examinations'!A1729:J4064,4,FALSE)</f>
        <v>5.7</v>
      </c>
      <c r="E1730" t="str">
        <f>VLOOKUP(A1730,'Medical Examinations'!A1729:J4064,6,FALSE)</f>
        <v>No</v>
      </c>
      <c r="F1730" t="str">
        <f>VLOOKUP(A1730,'Medical Examinations'!A1729:K4064,7,FALSE)</f>
        <v>No</v>
      </c>
      <c r="G1730" t="str">
        <f>VLOOKUP(A1730,'Medical Examinations'!A1729:L4064,8,FALSE)</f>
        <v>No</v>
      </c>
      <c r="H1730">
        <f>VLOOKUP(A1730,'Medical Examinations'!A1729:M4064,9,FALSE)</f>
        <v>0</v>
      </c>
      <c r="I1730" t="str">
        <f>VLOOKUP(A1730,'Medical Examinations'!A1729:N4064,10,FALSE)</f>
        <v>No</v>
      </c>
      <c r="J1730" t="str">
        <f>VLOOKUP(A1730,'Medical Examinations'!A1729:O4064,3,FALSE)</f>
        <v>Normal Weight</v>
      </c>
      <c r="K1730" t="str">
        <f>VLOOKUP(A1730,'Medical Examinations'!A1729:P4064,5,FALSE)</f>
        <v>Normal</v>
      </c>
      <c r="L1730" t="str">
        <f>VLOOKUP(A1730,Table1[#All],5,FALSE)</f>
        <v>25-Nov-1989</v>
      </c>
      <c r="M1730" s="16">
        <f>VLOOKUP(A1730,Table1[#All],8,FALSE)</f>
        <v>5257.51</v>
      </c>
      <c r="N1730" t="str">
        <f>VLOOKUP(A1730,Table1[#All],9,FALSE)</f>
        <v>tier - 2</v>
      </c>
      <c r="O1730" t="str">
        <f>VLOOKUP(A1730,Table1[#All],10,FALSE)</f>
        <v>tier - 2</v>
      </c>
      <c r="P1730" t="str">
        <f>VLOOKUP(A1730,Table1[#All],12,FALSE)</f>
        <v>R1012</v>
      </c>
      <c r="Q1730">
        <f>VLOOKUP(A1730,Table1[#All],6,FALSE)</f>
        <v>33</v>
      </c>
    </row>
    <row r="1731" spans="1:17" x14ac:dyDescent="0.3">
      <c r="A1731" s="10" t="s">
        <v>640</v>
      </c>
      <c r="B1731" t="str">
        <f>VLOOKUP(A1731,'Customer Names'!A1730:E4065,5,FALSE)</f>
        <v>Bond</v>
      </c>
      <c r="C1731">
        <f>VLOOKUP(A1731,'Medical Examinations'!A1730:J4065,2,FALSE)</f>
        <v>30.8</v>
      </c>
      <c r="D1731">
        <f>VLOOKUP(A1731,'Medical Examinations'!A1730:J4065,4,FALSE)</f>
        <v>5.07</v>
      </c>
      <c r="E1731" t="str">
        <f>VLOOKUP(A1731,'Medical Examinations'!A1730:J4065,6,FALSE)</f>
        <v>No</v>
      </c>
      <c r="F1731" t="str">
        <f>VLOOKUP(A1731,'Medical Examinations'!A1730:K4065,7,FALSE)</f>
        <v>No</v>
      </c>
      <c r="G1731" t="str">
        <f>VLOOKUP(A1731,'Medical Examinations'!A1730:L4065,8,FALSE)</f>
        <v>No</v>
      </c>
      <c r="H1731">
        <f>VLOOKUP(A1731,'Medical Examinations'!A1730:M4065,9,FALSE)</f>
        <v>0</v>
      </c>
      <c r="I1731" t="str">
        <f>VLOOKUP(A1731,'Medical Examinations'!A1730:N4065,10,FALSE)</f>
        <v>No</v>
      </c>
      <c r="J1731" t="str">
        <f>VLOOKUP(A1731,'Medical Examinations'!A1730:O4065,3,FALSE)</f>
        <v>Obesity</v>
      </c>
      <c r="K1731" t="str">
        <f>VLOOKUP(A1731,'Medical Examinations'!A1730:P4065,5,FALSE)</f>
        <v>Normal</v>
      </c>
      <c r="L1731" t="str">
        <f>VLOOKUP(A1731,Table1[#All],5,FALSE)</f>
        <v>06-Jul-1990</v>
      </c>
      <c r="M1731" s="16">
        <f>VLOOKUP(A1731,Table1[#All],8,FALSE)</f>
        <v>5253.52</v>
      </c>
      <c r="N1731" t="str">
        <f>VLOOKUP(A1731,Table1[#All],9,FALSE)</f>
        <v>tier - 3</v>
      </c>
      <c r="O1731" t="str">
        <f>VLOOKUP(A1731,Table1[#All],10,FALSE)</f>
        <v>tier - 3</v>
      </c>
      <c r="P1731" t="str">
        <f>VLOOKUP(A1731,Table1[#All],12,FALSE)</f>
        <v>R1011</v>
      </c>
      <c r="Q1731">
        <f>VLOOKUP(A1731,Table1[#All],6,FALSE)</f>
        <v>32</v>
      </c>
    </row>
    <row r="1732" spans="1:17" x14ac:dyDescent="0.3">
      <c r="A1732" s="10" t="s">
        <v>639</v>
      </c>
      <c r="B1732" t="str">
        <f>VLOOKUP(A1732,'Customer Names'!A1731:E4066,5,FALSE)</f>
        <v>Reilly</v>
      </c>
      <c r="C1732">
        <f>VLOOKUP(A1732,'Medical Examinations'!A1731:J4066,2,FALSE)</f>
        <v>34.799999999999997</v>
      </c>
      <c r="D1732">
        <f>VLOOKUP(A1732,'Medical Examinations'!A1731:J4066,4,FALSE)</f>
        <v>4.38</v>
      </c>
      <c r="E1732" t="str">
        <f>VLOOKUP(A1732,'Medical Examinations'!A1731:J4066,6,FALSE)</f>
        <v>No</v>
      </c>
      <c r="F1732" t="str">
        <f>VLOOKUP(A1732,'Medical Examinations'!A1731:K4066,7,FALSE)</f>
        <v>No</v>
      </c>
      <c r="G1732" t="str">
        <f>VLOOKUP(A1732,'Medical Examinations'!A1731:L4066,8,FALSE)</f>
        <v>No</v>
      </c>
      <c r="H1732">
        <f>VLOOKUP(A1732,'Medical Examinations'!A1731:M4066,9,FALSE)</f>
        <v>1</v>
      </c>
      <c r="I1732" t="str">
        <f>VLOOKUP(A1732,'Medical Examinations'!A1731:N4066,10,FALSE)</f>
        <v>No</v>
      </c>
      <c r="J1732" t="str">
        <f>VLOOKUP(A1732,'Medical Examinations'!A1731:O4066,3,FALSE)</f>
        <v>Obesity</v>
      </c>
      <c r="K1732" t="str">
        <f>VLOOKUP(A1732,'Medical Examinations'!A1731:P4066,5,FALSE)</f>
        <v>Normal</v>
      </c>
      <c r="L1732" t="str">
        <f>VLOOKUP(A1732,Table1[#All],5,FALSE)</f>
        <v>09-Sep-1987</v>
      </c>
      <c r="M1732" s="16">
        <f>VLOOKUP(A1732,Table1[#All],8,FALSE)</f>
        <v>5246.05</v>
      </c>
      <c r="N1732" t="str">
        <f>VLOOKUP(A1732,Table1[#All],9,FALSE)</f>
        <v>tier - 2</v>
      </c>
      <c r="O1732" t="str">
        <f>VLOOKUP(A1732,Table1[#All],10,FALSE)</f>
        <v>tier - 3</v>
      </c>
      <c r="P1732" t="str">
        <f>VLOOKUP(A1732,Table1[#All],12,FALSE)</f>
        <v>R1011</v>
      </c>
      <c r="Q1732">
        <f>VLOOKUP(A1732,Table1[#All],6,FALSE)</f>
        <v>35</v>
      </c>
    </row>
    <row r="1733" spans="1:17" x14ac:dyDescent="0.3">
      <c r="A1733" s="10" t="s">
        <v>638</v>
      </c>
      <c r="B1733" t="str">
        <f>VLOOKUP(A1733,'Customer Names'!A1732:E4067,5,FALSE)</f>
        <v>Chandler</v>
      </c>
      <c r="C1733">
        <f>VLOOKUP(A1733,'Medical Examinations'!A1732:J4067,2,FALSE)</f>
        <v>34.21</v>
      </c>
      <c r="D1733">
        <f>VLOOKUP(A1733,'Medical Examinations'!A1732:J4067,4,FALSE)</f>
        <v>4.54</v>
      </c>
      <c r="E1733" t="str">
        <f>VLOOKUP(A1733,'Medical Examinations'!A1732:J4067,6,FALSE)</f>
        <v>No</v>
      </c>
      <c r="F1733" t="str">
        <f>VLOOKUP(A1733,'Medical Examinations'!A1732:K4067,7,FALSE)</f>
        <v>No</v>
      </c>
      <c r="G1733" t="str">
        <f>VLOOKUP(A1733,'Medical Examinations'!A1732:L4067,8,FALSE)</f>
        <v>No</v>
      </c>
      <c r="H1733">
        <f>VLOOKUP(A1733,'Medical Examinations'!A1732:M4067,9,FALSE)</f>
        <v>1</v>
      </c>
      <c r="I1733" t="str">
        <f>VLOOKUP(A1733,'Medical Examinations'!A1732:N4067,10,FALSE)</f>
        <v>No</v>
      </c>
      <c r="J1733" t="str">
        <f>VLOOKUP(A1733,'Medical Examinations'!A1732:O4067,3,FALSE)</f>
        <v>Obesity</v>
      </c>
      <c r="K1733" t="str">
        <f>VLOOKUP(A1733,'Medical Examinations'!A1732:P4067,5,FALSE)</f>
        <v>Normal</v>
      </c>
      <c r="L1733" t="str">
        <f>VLOOKUP(A1733,Table1[#All],5,FALSE)</f>
        <v>05-Jul-1987</v>
      </c>
      <c r="M1733" s="16">
        <f>VLOOKUP(A1733,Table1[#All],8,FALSE)</f>
        <v>5245.23</v>
      </c>
      <c r="N1733" t="str">
        <f>VLOOKUP(A1733,Table1[#All],9,FALSE)</f>
        <v>tier - 2</v>
      </c>
      <c r="O1733" t="str">
        <f>VLOOKUP(A1733,Table1[#All],10,FALSE)</f>
        <v>tier - 2</v>
      </c>
      <c r="P1733" t="str">
        <f>VLOOKUP(A1733,Table1[#All],12,FALSE)</f>
        <v>R1013</v>
      </c>
      <c r="Q1733">
        <f>VLOOKUP(A1733,Table1[#All],6,FALSE)</f>
        <v>35</v>
      </c>
    </row>
    <row r="1734" spans="1:17" x14ac:dyDescent="0.3">
      <c r="A1734" s="10" t="s">
        <v>637</v>
      </c>
      <c r="B1734" t="str">
        <f>VLOOKUP(A1734,'Customer Names'!A1733:E4068,5,FALSE)</f>
        <v>Kaufmann</v>
      </c>
      <c r="C1734">
        <f>VLOOKUP(A1734,'Medical Examinations'!A1733:J4068,2,FALSE)</f>
        <v>31</v>
      </c>
      <c r="D1734">
        <f>VLOOKUP(A1734,'Medical Examinations'!A1733:J4068,4,FALSE)</f>
        <v>5.38</v>
      </c>
      <c r="E1734" t="str">
        <f>VLOOKUP(A1734,'Medical Examinations'!A1733:J4068,6,FALSE)</f>
        <v>No</v>
      </c>
      <c r="F1734" t="str">
        <f>VLOOKUP(A1734,'Medical Examinations'!A1733:K4068,7,FALSE)</f>
        <v>No</v>
      </c>
      <c r="G1734" t="str">
        <f>VLOOKUP(A1734,'Medical Examinations'!A1733:L4068,8,FALSE)</f>
        <v>No</v>
      </c>
      <c r="H1734">
        <f>VLOOKUP(A1734,'Medical Examinations'!A1733:M4068,9,FALSE)</f>
        <v>1</v>
      </c>
      <c r="I1734" t="str">
        <f>VLOOKUP(A1734,'Medical Examinations'!A1733:N4068,10,FALSE)</f>
        <v>No</v>
      </c>
      <c r="J1734" t="str">
        <f>VLOOKUP(A1734,'Medical Examinations'!A1733:O4068,3,FALSE)</f>
        <v>Obesity</v>
      </c>
      <c r="K1734" t="str">
        <f>VLOOKUP(A1734,'Medical Examinations'!A1733:P4068,5,FALSE)</f>
        <v>Normal</v>
      </c>
      <c r="L1734" t="str">
        <f>VLOOKUP(A1734,Table1[#All],5,FALSE)</f>
        <v>26-Dec-1987</v>
      </c>
      <c r="M1734" s="16">
        <f>VLOOKUP(A1734,Table1[#All],8,FALSE)</f>
        <v>5240.7700000000004</v>
      </c>
      <c r="N1734" t="str">
        <f>VLOOKUP(A1734,Table1[#All],9,FALSE)</f>
        <v>tier - 2</v>
      </c>
      <c r="O1734" t="str">
        <f>VLOOKUP(A1734,Table1[#All],10,FALSE)</f>
        <v>tier - 2</v>
      </c>
      <c r="P1734" t="str">
        <f>VLOOKUP(A1734,Table1[#All],12,FALSE)</f>
        <v>R1011</v>
      </c>
      <c r="Q1734">
        <f>VLOOKUP(A1734,Table1[#All],6,FALSE)</f>
        <v>35</v>
      </c>
    </row>
    <row r="1735" spans="1:17" x14ac:dyDescent="0.3">
      <c r="A1735" s="10" t="s">
        <v>636</v>
      </c>
      <c r="B1735" t="str">
        <f>VLOOKUP(A1735,'Customer Names'!A1734:E4069,5,FALSE)</f>
        <v>Barnes-Zurkinden</v>
      </c>
      <c r="C1735">
        <f>VLOOKUP(A1735,'Medical Examinations'!A1734:J4069,2,FALSE)</f>
        <v>26.125</v>
      </c>
      <c r="D1735">
        <f>VLOOKUP(A1735,'Medical Examinations'!A1734:J4069,4,FALSE)</f>
        <v>5.55</v>
      </c>
      <c r="E1735" t="str">
        <f>VLOOKUP(A1735,'Medical Examinations'!A1734:J4069,6,FALSE)</f>
        <v>No</v>
      </c>
      <c r="F1735" t="str">
        <f>VLOOKUP(A1735,'Medical Examinations'!A1734:K4069,7,FALSE)</f>
        <v>No</v>
      </c>
      <c r="G1735" t="str">
        <f>VLOOKUP(A1735,'Medical Examinations'!A1734:L4069,8,FALSE)</f>
        <v>No</v>
      </c>
      <c r="H1735">
        <f>VLOOKUP(A1735,'Medical Examinations'!A1734:M4069,9,FALSE)</f>
        <v>1</v>
      </c>
      <c r="I1735" t="str">
        <f>VLOOKUP(A1735,'Medical Examinations'!A1734:N4069,10,FALSE)</f>
        <v>No</v>
      </c>
      <c r="J1735" t="str">
        <f>VLOOKUP(A1735,'Medical Examinations'!A1734:O4069,3,FALSE)</f>
        <v>Over Weight</v>
      </c>
      <c r="K1735" t="str">
        <f>VLOOKUP(A1735,'Medical Examinations'!A1734:P4069,5,FALSE)</f>
        <v>Normal</v>
      </c>
      <c r="L1735" t="str">
        <f>VLOOKUP(A1735,Table1[#All],5,FALSE)</f>
        <v>29-Jun-1987</v>
      </c>
      <c r="M1735" s="16">
        <f>VLOOKUP(A1735,Table1[#All],8,FALSE)</f>
        <v>5227.99</v>
      </c>
      <c r="N1735" t="str">
        <f>VLOOKUP(A1735,Table1[#All],9,FALSE)</f>
        <v>tier - 2</v>
      </c>
      <c r="O1735" t="str">
        <f>VLOOKUP(A1735,Table1[#All],10,FALSE)</f>
        <v>tier - 1</v>
      </c>
      <c r="P1735" t="str">
        <f>VLOOKUP(A1735,Table1[#All],12,FALSE)</f>
        <v>R1024</v>
      </c>
      <c r="Q1735">
        <f>VLOOKUP(A1735,Table1[#All],6,FALSE)</f>
        <v>35</v>
      </c>
    </row>
    <row r="1736" spans="1:17" x14ac:dyDescent="0.3">
      <c r="A1736" s="10" t="s">
        <v>635</v>
      </c>
      <c r="B1736" t="str">
        <f>VLOOKUP(A1736,'Customer Names'!A1735:E4070,5,FALSE)</f>
        <v>Wolter</v>
      </c>
      <c r="C1736">
        <f>VLOOKUP(A1736,'Medical Examinations'!A1735:J4070,2,FALSE)</f>
        <v>30.13</v>
      </c>
      <c r="D1736">
        <f>VLOOKUP(A1736,'Medical Examinations'!A1735:J4070,4,FALSE)</f>
        <v>4.03</v>
      </c>
      <c r="E1736" t="str">
        <f>VLOOKUP(A1736,'Medical Examinations'!A1735:J4070,6,FALSE)</f>
        <v>Yes</v>
      </c>
      <c r="F1736" t="str">
        <f>VLOOKUP(A1736,'Medical Examinations'!A1735:K4070,7,FALSE)</f>
        <v>No</v>
      </c>
      <c r="G1736" t="str">
        <f>VLOOKUP(A1736,'Medical Examinations'!A1735:L4070,8,FALSE)</f>
        <v>No</v>
      </c>
      <c r="H1736">
        <f>VLOOKUP(A1736,'Medical Examinations'!A1735:M4070,9,FALSE)</f>
        <v>1</v>
      </c>
      <c r="I1736" t="str">
        <f>VLOOKUP(A1736,'Medical Examinations'!A1735:N4070,10,FALSE)</f>
        <v>No</v>
      </c>
      <c r="J1736" t="str">
        <f>VLOOKUP(A1736,'Medical Examinations'!A1735:O4070,3,FALSE)</f>
        <v>Obesity</v>
      </c>
      <c r="K1736" t="str">
        <f>VLOOKUP(A1736,'Medical Examinations'!A1735:P4070,5,FALSE)</f>
        <v>Normal</v>
      </c>
      <c r="L1736" t="str">
        <f>VLOOKUP(A1736,Table1[#All],5,FALSE)</f>
        <v>06-Jun-1995</v>
      </c>
      <c r="M1736" s="16">
        <f>VLOOKUP(A1736,Table1[#All],8,FALSE)</f>
        <v>5216.4799999999996</v>
      </c>
      <c r="N1736" t="str">
        <f>VLOOKUP(A1736,Table1[#All],9,FALSE)</f>
        <v>tier - 2</v>
      </c>
      <c r="O1736" t="str">
        <f>VLOOKUP(A1736,Table1[#All],10,FALSE)</f>
        <v>tier - 2</v>
      </c>
      <c r="P1736" t="str">
        <f>VLOOKUP(A1736,Table1[#All],12,FALSE)</f>
        <v>R1025</v>
      </c>
      <c r="Q1736">
        <f>VLOOKUP(A1736,Table1[#All],6,FALSE)</f>
        <v>28</v>
      </c>
    </row>
    <row r="1737" spans="1:17" x14ac:dyDescent="0.3">
      <c r="A1737" s="10" t="s">
        <v>634</v>
      </c>
      <c r="B1737" t="str">
        <f>VLOOKUP(A1737,'Customer Names'!A1736:E4071,5,FALSE)</f>
        <v>Pearson</v>
      </c>
      <c r="C1737">
        <f>VLOOKUP(A1737,'Medical Examinations'!A1736:J4071,2,FALSE)</f>
        <v>34.19</v>
      </c>
      <c r="D1737">
        <f>VLOOKUP(A1737,'Medical Examinations'!A1736:J4071,4,FALSE)</f>
        <v>4.1900000000000004</v>
      </c>
      <c r="E1737" t="str">
        <f>VLOOKUP(A1737,'Medical Examinations'!A1736:J4071,6,FALSE)</f>
        <v>No</v>
      </c>
      <c r="F1737" t="str">
        <f>VLOOKUP(A1737,'Medical Examinations'!A1736:K4071,7,FALSE)</f>
        <v>No</v>
      </c>
      <c r="G1737" t="str">
        <f>VLOOKUP(A1737,'Medical Examinations'!A1736:L4071,8,FALSE)</f>
        <v>No</v>
      </c>
      <c r="H1737">
        <f>VLOOKUP(A1737,'Medical Examinations'!A1736:M4071,9,FALSE)</f>
        <v>0</v>
      </c>
      <c r="I1737" t="str">
        <f>VLOOKUP(A1737,'Medical Examinations'!A1736:N4071,10,FALSE)</f>
        <v>No</v>
      </c>
      <c r="J1737" t="str">
        <f>VLOOKUP(A1737,'Medical Examinations'!A1736:O4071,3,FALSE)</f>
        <v>Obesity</v>
      </c>
      <c r="K1737" t="str">
        <f>VLOOKUP(A1737,'Medical Examinations'!A1736:P4071,5,FALSE)</f>
        <v>Normal</v>
      </c>
      <c r="L1737" t="str">
        <f>VLOOKUP(A1737,Table1[#All],5,FALSE)</f>
        <v>01-Dec-1999</v>
      </c>
      <c r="M1737" s="16">
        <f>VLOOKUP(A1737,Table1[#All],8,FALSE)</f>
        <v>5213.22</v>
      </c>
      <c r="N1737" t="str">
        <f>VLOOKUP(A1737,Table1[#All],9,FALSE)</f>
        <v>tier - 2</v>
      </c>
      <c r="O1737" t="str">
        <f>VLOOKUP(A1737,Table1[#All],10,FALSE)</f>
        <v>tier - 1</v>
      </c>
      <c r="P1737" t="str">
        <f>VLOOKUP(A1737,Table1[#All],12,FALSE)</f>
        <v>R1012</v>
      </c>
      <c r="Q1737">
        <f>VLOOKUP(A1737,Table1[#All],6,FALSE)</f>
        <v>23</v>
      </c>
    </row>
    <row r="1738" spans="1:17" x14ac:dyDescent="0.3">
      <c r="A1738" s="10" t="s">
        <v>633</v>
      </c>
      <c r="B1738" t="str">
        <f>VLOOKUP(A1738,'Customer Names'!A1737:E4072,5,FALSE)</f>
        <v>Thomas</v>
      </c>
      <c r="C1738">
        <f>VLOOKUP(A1738,'Medical Examinations'!A1737:J4072,2,FALSE)</f>
        <v>22.515000000000001</v>
      </c>
      <c r="D1738">
        <f>VLOOKUP(A1738,'Medical Examinations'!A1737:J4072,4,FALSE)</f>
        <v>4.37</v>
      </c>
      <c r="E1738" t="str">
        <f>VLOOKUP(A1738,'Medical Examinations'!A1737:J4072,6,FALSE)</f>
        <v>No</v>
      </c>
      <c r="F1738" t="str">
        <f>VLOOKUP(A1738,'Medical Examinations'!A1737:K4072,7,FALSE)</f>
        <v>No</v>
      </c>
      <c r="G1738" t="str">
        <f>VLOOKUP(A1738,'Medical Examinations'!A1737:L4072,8,FALSE)</f>
        <v>Yes</v>
      </c>
      <c r="H1738">
        <f>VLOOKUP(A1738,'Medical Examinations'!A1737:M4072,9,FALSE)</f>
        <v>1</v>
      </c>
      <c r="I1738" t="str">
        <f>VLOOKUP(A1738,'Medical Examinations'!A1737:N4072,10,FALSE)</f>
        <v>No</v>
      </c>
      <c r="J1738" t="str">
        <f>VLOOKUP(A1738,'Medical Examinations'!A1737:O4072,3,FALSE)</f>
        <v>Normal Weight</v>
      </c>
      <c r="K1738" t="str">
        <f>VLOOKUP(A1738,'Medical Examinations'!A1737:P4072,5,FALSE)</f>
        <v>Normal</v>
      </c>
      <c r="L1738" t="str">
        <f>VLOOKUP(A1738,Table1[#All],5,FALSE)</f>
        <v>17-Jun-1993</v>
      </c>
      <c r="M1738" s="16">
        <f>VLOOKUP(A1738,Table1[#All],8,FALSE)</f>
        <v>5209.58</v>
      </c>
      <c r="N1738" t="str">
        <f>VLOOKUP(A1738,Table1[#All],9,FALSE)</f>
        <v>tier - 3</v>
      </c>
      <c r="O1738" t="str">
        <f>VLOOKUP(A1738,Table1[#All],10,FALSE)</f>
        <v>tier - 3</v>
      </c>
      <c r="P1738" t="str">
        <f>VLOOKUP(A1738,Table1[#All],12,FALSE)</f>
        <v>R1017</v>
      </c>
      <c r="Q1738">
        <f>VLOOKUP(A1738,Table1[#All],6,FALSE)</f>
        <v>29</v>
      </c>
    </row>
    <row r="1739" spans="1:17" x14ac:dyDescent="0.3">
      <c r="A1739" s="10" t="s">
        <v>632</v>
      </c>
      <c r="B1739" t="str">
        <f>VLOOKUP(A1739,'Customer Names'!A1738:E4073,5,FALSE)</f>
        <v>Leon</v>
      </c>
      <c r="C1739">
        <f>VLOOKUP(A1739,'Medical Examinations'!A1738:J4073,2,FALSE)</f>
        <v>18.239999999999998</v>
      </c>
      <c r="D1739">
        <f>VLOOKUP(A1739,'Medical Examinations'!A1738:J4073,4,FALSE)</f>
        <v>5.31</v>
      </c>
      <c r="E1739" t="str">
        <f>VLOOKUP(A1739,'Medical Examinations'!A1738:J4073,6,FALSE)</f>
        <v>Yes</v>
      </c>
      <c r="F1739" t="str">
        <f>VLOOKUP(A1739,'Medical Examinations'!A1738:K4073,7,FALSE)</f>
        <v>No</v>
      </c>
      <c r="G1739" t="str">
        <f>VLOOKUP(A1739,'Medical Examinations'!A1738:L4073,8,FALSE)</f>
        <v>Yes</v>
      </c>
      <c r="H1739">
        <f>VLOOKUP(A1739,'Medical Examinations'!A1738:M4073,9,FALSE)</f>
        <v>1</v>
      </c>
      <c r="I1739" t="str">
        <f>VLOOKUP(A1739,'Medical Examinations'!A1738:N4073,10,FALSE)</f>
        <v>No</v>
      </c>
      <c r="J1739" t="str">
        <f>VLOOKUP(A1739,'Medical Examinations'!A1738:O4073,3,FALSE)</f>
        <v>Under Weight</v>
      </c>
      <c r="K1739" t="str">
        <f>VLOOKUP(A1739,'Medical Examinations'!A1738:P4073,5,FALSE)</f>
        <v>Normal</v>
      </c>
      <c r="L1739" t="str">
        <f>VLOOKUP(A1739,Table1[#All],5,FALSE)</f>
        <v>24-Oct-1983</v>
      </c>
      <c r="M1739" s="16">
        <f>VLOOKUP(A1739,Table1[#All],8,FALSE)</f>
        <v>5207.97</v>
      </c>
      <c r="N1739" t="str">
        <f>VLOOKUP(A1739,Table1[#All],9,FALSE)</f>
        <v>tier - 2</v>
      </c>
      <c r="O1739" t="str">
        <f>VLOOKUP(A1739,Table1[#All],10,FALSE)</f>
        <v>tier - 2</v>
      </c>
      <c r="P1739" t="str">
        <f>VLOOKUP(A1739,Table1[#All],12,FALSE)</f>
        <v>R1012</v>
      </c>
      <c r="Q1739">
        <f>VLOOKUP(A1739,Table1[#All],6,FALSE)</f>
        <v>39</v>
      </c>
    </row>
    <row r="1740" spans="1:17" x14ac:dyDescent="0.3">
      <c r="A1740" s="10" t="s">
        <v>630</v>
      </c>
      <c r="B1740" t="str">
        <f>VLOOKUP(A1740,'Customer Names'!A1739:E4074,5,FALSE)</f>
        <v>Marriott</v>
      </c>
      <c r="C1740">
        <f>VLOOKUP(A1740,'Medical Examinations'!A1739:J4074,2,FALSE)</f>
        <v>37.28</v>
      </c>
      <c r="D1740">
        <f>VLOOKUP(A1740,'Medical Examinations'!A1739:J4074,4,FALSE)</f>
        <v>4.66</v>
      </c>
      <c r="E1740" t="str">
        <f>VLOOKUP(A1740,'Medical Examinations'!A1739:J4074,6,FALSE)</f>
        <v>No</v>
      </c>
      <c r="F1740" t="str">
        <f>VLOOKUP(A1740,'Medical Examinations'!A1739:K4074,7,FALSE)</f>
        <v>Yes</v>
      </c>
      <c r="G1740" t="str">
        <f>VLOOKUP(A1740,'Medical Examinations'!A1739:L4074,8,FALSE)</f>
        <v>No</v>
      </c>
      <c r="H1740">
        <f>VLOOKUP(A1740,'Medical Examinations'!A1739:M4074,9,FALSE)</f>
        <v>1</v>
      </c>
      <c r="I1740" t="str">
        <f>VLOOKUP(A1740,'Medical Examinations'!A1739:N4074,10,FALSE)</f>
        <v>No</v>
      </c>
      <c r="J1740" t="str">
        <f>VLOOKUP(A1740,'Medical Examinations'!A1739:O4074,3,FALSE)</f>
        <v>Obesity</v>
      </c>
      <c r="K1740" t="str">
        <f>VLOOKUP(A1740,'Medical Examinations'!A1739:P4074,5,FALSE)</f>
        <v>Normal</v>
      </c>
      <c r="L1740" t="str">
        <f>VLOOKUP(A1740,Table1[#All],5,FALSE)</f>
        <v>06-Jun-2004</v>
      </c>
      <c r="M1740" s="16">
        <f>VLOOKUP(A1740,Table1[#All],8,FALSE)</f>
        <v>5198.6899999999996</v>
      </c>
      <c r="N1740" t="str">
        <f>VLOOKUP(A1740,Table1[#All],9,FALSE)</f>
        <v>tier - 2</v>
      </c>
      <c r="O1740" t="str">
        <f>VLOOKUP(A1740,Table1[#All],10,FALSE)</f>
        <v>tier - 2</v>
      </c>
      <c r="P1740" t="str">
        <f>VLOOKUP(A1740,Table1[#All],12,FALSE)</f>
        <v>R1022</v>
      </c>
      <c r="Q1740">
        <f>VLOOKUP(A1740,Table1[#All],6,FALSE)</f>
        <v>19</v>
      </c>
    </row>
    <row r="1741" spans="1:17" x14ac:dyDescent="0.3">
      <c r="A1741" s="10" t="s">
        <v>629</v>
      </c>
      <c r="B1741" t="str">
        <f>VLOOKUP(A1741,'Customer Names'!A1740:E4075,5,FALSE)</f>
        <v>Wilkins</v>
      </c>
      <c r="C1741">
        <f>VLOOKUP(A1741,'Medical Examinations'!A1740:J4075,2,FALSE)</f>
        <v>18.2</v>
      </c>
      <c r="D1741">
        <f>VLOOKUP(A1741,'Medical Examinations'!A1740:J4075,4,FALSE)</f>
        <v>6.19</v>
      </c>
      <c r="E1741" t="str">
        <f>VLOOKUP(A1741,'Medical Examinations'!A1740:J4075,6,FALSE)</f>
        <v>No</v>
      </c>
      <c r="F1741" t="str">
        <f>VLOOKUP(A1741,'Medical Examinations'!A1740:K4075,7,FALSE)</f>
        <v>No</v>
      </c>
      <c r="G1741" t="str">
        <f>VLOOKUP(A1741,'Medical Examinations'!A1740:L4075,8,FALSE)</f>
        <v>Yes</v>
      </c>
      <c r="H1741">
        <f>VLOOKUP(A1741,'Medical Examinations'!A1740:M4075,9,FALSE)</f>
        <v>1</v>
      </c>
      <c r="I1741" t="str">
        <f>VLOOKUP(A1741,'Medical Examinations'!A1740:N4075,10,FALSE)</f>
        <v>No</v>
      </c>
      <c r="J1741" t="str">
        <f>VLOOKUP(A1741,'Medical Examinations'!A1740:O4075,3,FALSE)</f>
        <v>Under Weight</v>
      </c>
      <c r="K1741" t="str">
        <f>VLOOKUP(A1741,'Medical Examinations'!A1740:P4075,5,FALSE)</f>
        <v>Prediabetes</v>
      </c>
      <c r="L1741" t="str">
        <f>VLOOKUP(A1741,Table1[#All],5,FALSE)</f>
        <v>12-Sep-1979</v>
      </c>
      <c r="M1741" s="16">
        <f>VLOOKUP(A1741,Table1[#All],8,FALSE)</f>
        <v>5195.58</v>
      </c>
      <c r="N1741" t="str">
        <f>VLOOKUP(A1741,Table1[#All],9,FALSE)</f>
        <v>tier - 2</v>
      </c>
      <c r="O1741" t="str">
        <f>VLOOKUP(A1741,Table1[#All],10,FALSE)</f>
        <v>tier - 2</v>
      </c>
      <c r="P1741" t="str">
        <f>VLOOKUP(A1741,Table1[#All],12,FALSE)</f>
        <v>R1013</v>
      </c>
      <c r="Q1741">
        <f>VLOOKUP(A1741,Table1[#All],6,FALSE)</f>
        <v>43</v>
      </c>
    </row>
    <row r="1742" spans="1:17" x14ac:dyDescent="0.3">
      <c r="A1742" s="10" t="s">
        <v>628</v>
      </c>
      <c r="B1742" t="str">
        <f>VLOOKUP(A1742,'Customer Names'!A1741:E4076,5,FALSE)</f>
        <v>Saiter</v>
      </c>
      <c r="C1742">
        <f>VLOOKUP(A1742,'Medical Examinations'!A1741:J4076,2,FALSE)</f>
        <v>20.53</v>
      </c>
      <c r="D1742">
        <f>VLOOKUP(A1742,'Medical Examinations'!A1741:J4076,4,FALSE)</f>
        <v>4.8600000000000003</v>
      </c>
      <c r="E1742" t="str">
        <f>VLOOKUP(A1742,'Medical Examinations'!A1741:J4076,6,FALSE)</f>
        <v>No</v>
      </c>
      <c r="F1742" t="str">
        <f>VLOOKUP(A1742,'Medical Examinations'!A1741:K4076,7,FALSE)</f>
        <v>No</v>
      </c>
      <c r="G1742" t="str">
        <f>VLOOKUP(A1742,'Medical Examinations'!A1741:L4076,8,FALSE)</f>
        <v>No</v>
      </c>
      <c r="H1742">
        <f>VLOOKUP(A1742,'Medical Examinations'!A1741:M4076,9,FALSE)</f>
        <v>1</v>
      </c>
      <c r="I1742" t="str">
        <f>VLOOKUP(A1742,'Medical Examinations'!A1741:N4076,10,FALSE)</f>
        <v>No</v>
      </c>
      <c r="J1742" t="str">
        <f>VLOOKUP(A1742,'Medical Examinations'!A1741:O4076,3,FALSE)</f>
        <v>Normal Weight</v>
      </c>
      <c r="K1742" t="str">
        <f>VLOOKUP(A1742,'Medical Examinations'!A1741:P4076,5,FALSE)</f>
        <v>Normal</v>
      </c>
      <c r="L1742" t="str">
        <f>VLOOKUP(A1742,Table1[#All],5,FALSE)</f>
        <v>16-Oct-1984</v>
      </c>
      <c r="M1742" s="16">
        <f>VLOOKUP(A1742,Table1[#All],8,FALSE)</f>
        <v>5177.12</v>
      </c>
      <c r="N1742" t="str">
        <f>VLOOKUP(A1742,Table1[#All],9,FALSE)</f>
        <v>tier - 2</v>
      </c>
      <c r="O1742" t="str">
        <f>VLOOKUP(A1742,Table1[#All],10,FALSE)</f>
        <v>tier - 1</v>
      </c>
      <c r="P1742" t="str">
        <f>VLOOKUP(A1742,Table1[#All],12,FALSE)</f>
        <v>R1013</v>
      </c>
      <c r="Q1742">
        <f>VLOOKUP(A1742,Table1[#All],6,FALSE)</f>
        <v>38</v>
      </c>
    </row>
    <row r="1743" spans="1:17" x14ac:dyDescent="0.3">
      <c r="A1743" s="10" t="s">
        <v>627</v>
      </c>
      <c r="B1743" t="str">
        <f>VLOOKUP(A1743,'Customer Names'!A1742:E4077,5,FALSE)</f>
        <v>Winrow</v>
      </c>
      <c r="C1743">
        <f>VLOOKUP(A1743,'Medical Examinations'!A1742:J4077,2,FALSE)</f>
        <v>23.79</v>
      </c>
      <c r="D1743">
        <f>VLOOKUP(A1743,'Medical Examinations'!A1742:J4077,4,FALSE)</f>
        <v>4.74</v>
      </c>
      <c r="E1743" t="str">
        <f>VLOOKUP(A1743,'Medical Examinations'!A1742:J4077,6,FALSE)</f>
        <v>No</v>
      </c>
      <c r="F1743" t="str">
        <f>VLOOKUP(A1743,'Medical Examinations'!A1742:K4077,7,FALSE)</f>
        <v>No</v>
      </c>
      <c r="G1743" t="str">
        <f>VLOOKUP(A1743,'Medical Examinations'!A1742:L4077,8,FALSE)</f>
        <v>No</v>
      </c>
      <c r="H1743">
        <f>VLOOKUP(A1743,'Medical Examinations'!A1742:M4077,9,FALSE)</f>
        <v>0</v>
      </c>
      <c r="I1743" t="str">
        <f>VLOOKUP(A1743,'Medical Examinations'!A1742:N4077,10,FALSE)</f>
        <v>No</v>
      </c>
      <c r="J1743" t="str">
        <f>VLOOKUP(A1743,'Medical Examinations'!A1742:O4077,3,FALSE)</f>
        <v>Normal Weight</v>
      </c>
      <c r="K1743" t="str">
        <f>VLOOKUP(A1743,'Medical Examinations'!A1742:P4077,5,FALSE)</f>
        <v>Normal</v>
      </c>
      <c r="L1743" t="str">
        <f>VLOOKUP(A1743,Table1[#All],5,FALSE)</f>
        <v>29-Aug-1991</v>
      </c>
      <c r="M1743" s="16">
        <f>VLOOKUP(A1743,Table1[#All],8,FALSE)</f>
        <v>5166.96</v>
      </c>
      <c r="N1743" t="str">
        <f>VLOOKUP(A1743,Table1[#All],9,FALSE)</f>
        <v>tier - 2</v>
      </c>
      <c r="O1743" t="str">
        <f>VLOOKUP(A1743,Table1[#All],10,FALSE)</f>
        <v>tier - 2</v>
      </c>
      <c r="P1743" t="str">
        <f>VLOOKUP(A1743,Table1[#All],12,FALSE)</f>
        <v>R1012</v>
      </c>
      <c r="Q1743">
        <f>VLOOKUP(A1743,Table1[#All],6,FALSE)</f>
        <v>31</v>
      </c>
    </row>
    <row r="1744" spans="1:17" x14ac:dyDescent="0.3">
      <c r="A1744" s="10" t="s">
        <v>626</v>
      </c>
      <c r="B1744" t="str">
        <f>VLOOKUP(A1744,'Customer Names'!A1743:E4078,5,FALSE)</f>
        <v>Gries</v>
      </c>
      <c r="C1744">
        <f>VLOOKUP(A1744,'Medical Examinations'!A1743:J4078,2,FALSE)</f>
        <v>29.8</v>
      </c>
      <c r="D1744">
        <f>VLOOKUP(A1744,'Medical Examinations'!A1743:J4078,4,FALSE)</f>
        <v>6.03</v>
      </c>
      <c r="E1744" t="str">
        <f>VLOOKUP(A1744,'Medical Examinations'!A1743:J4078,6,FALSE)</f>
        <v>No</v>
      </c>
      <c r="F1744" t="str">
        <f>VLOOKUP(A1744,'Medical Examinations'!A1743:K4078,7,FALSE)</f>
        <v>No</v>
      </c>
      <c r="G1744" t="str">
        <f>VLOOKUP(A1744,'Medical Examinations'!A1743:L4078,8,FALSE)</f>
        <v>No</v>
      </c>
      <c r="H1744">
        <f>VLOOKUP(A1744,'Medical Examinations'!A1743:M4078,9,FALSE)</f>
        <v>0</v>
      </c>
      <c r="I1744" t="str">
        <f>VLOOKUP(A1744,'Medical Examinations'!A1743:N4078,10,FALSE)</f>
        <v>No</v>
      </c>
      <c r="J1744" t="str">
        <f>VLOOKUP(A1744,'Medical Examinations'!A1743:O4078,3,FALSE)</f>
        <v>Over Weight</v>
      </c>
      <c r="K1744" t="str">
        <f>VLOOKUP(A1744,'Medical Examinations'!A1743:P4078,5,FALSE)</f>
        <v>Prediabetes</v>
      </c>
      <c r="L1744" t="str">
        <f>VLOOKUP(A1744,Table1[#All],5,FALSE)</f>
        <v>09-Oct-1990</v>
      </c>
      <c r="M1744" s="16">
        <f>VLOOKUP(A1744,Table1[#All],8,FALSE)</f>
        <v>5152.13</v>
      </c>
      <c r="N1744" t="str">
        <f>VLOOKUP(A1744,Table1[#All],9,FALSE)</f>
        <v>tier - 2</v>
      </c>
      <c r="O1744" t="str">
        <f>VLOOKUP(A1744,Table1[#All],10,FALSE)</f>
        <v>tier - 2</v>
      </c>
      <c r="P1744" t="str">
        <f>VLOOKUP(A1744,Table1[#All],12,FALSE)</f>
        <v>R1011</v>
      </c>
      <c r="Q1744">
        <f>VLOOKUP(A1744,Table1[#All],6,FALSE)</f>
        <v>32</v>
      </c>
    </row>
    <row r="1745" spans="1:17" x14ac:dyDescent="0.3">
      <c r="A1745" s="10" t="s">
        <v>625</v>
      </c>
      <c r="B1745" t="str">
        <f>VLOOKUP(A1745,'Customer Names'!A1744:E4079,5,FALSE)</f>
        <v>Strohschein</v>
      </c>
      <c r="C1745">
        <f>VLOOKUP(A1745,'Medical Examinations'!A1744:J4079,2,FALSE)</f>
        <v>31.54</v>
      </c>
      <c r="D1745">
        <f>VLOOKUP(A1745,'Medical Examinations'!A1744:J4079,4,FALSE)</f>
        <v>4.71</v>
      </c>
      <c r="E1745" t="str">
        <f>VLOOKUP(A1745,'Medical Examinations'!A1744:J4079,6,FALSE)</f>
        <v>No</v>
      </c>
      <c r="F1745" t="str">
        <f>VLOOKUP(A1745,'Medical Examinations'!A1744:K4079,7,FALSE)</f>
        <v>No</v>
      </c>
      <c r="G1745" t="str">
        <f>VLOOKUP(A1745,'Medical Examinations'!A1744:L4079,8,FALSE)</f>
        <v>No</v>
      </c>
      <c r="H1745">
        <f>VLOOKUP(A1745,'Medical Examinations'!A1744:M4079,9,FALSE)</f>
        <v>0</v>
      </c>
      <c r="I1745" t="str">
        <f>VLOOKUP(A1745,'Medical Examinations'!A1744:N4079,10,FALSE)</f>
        <v>No</v>
      </c>
      <c r="J1745" t="str">
        <f>VLOOKUP(A1745,'Medical Examinations'!A1744:O4079,3,FALSE)</f>
        <v>Obesity</v>
      </c>
      <c r="K1745" t="str">
        <f>VLOOKUP(A1745,'Medical Examinations'!A1744:P4079,5,FALSE)</f>
        <v>Normal</v>
      </c>
      <c r="L1745" t="str">
        <f>VLOOKUP(A1745,Table1[#All],5,FALSE)</f>
        <v>22-Aug-1990</v>
      </c>
      <c r="M1745" s="16">
        <f>VLOOKUP(A1745,Table1[#All],8,FALSE)</f>
        <v>5148.55</v>
      </c>
      <c r="N1745" t="str">
        <f>VLOOKUP(A1745,Table1[#All],9,FALSE)</f>
        <v>tier - 2</v>
      </c>
      <c r="O1745" t="str">
        <f>VLOOKUP(A1745,Table1[#All],10,FALSE)</f>
        <v>tier - 2</v>
      </c>
      <c r="P1745" t="str">
        <f>VLOOKUP(A1745,Table1[#All],12,FALSE)</f>
        <v>R1024</v>
      </c>
      <c r="Q1745">
        <f>VLOOKUP(A1745,Table1[#All],6,FALSE)</f>
        <v>32</v>
      </c>
    </row>
    <row r="1746" spans="1:17" x14ac:dyDescent="0.3">
      <c r="A1746" s="10" t="s">
        <v>624</v>
      </c>
      <c r="B1746" t="str">
        <f>VLOOKUP(A1746,'Customer Names'!A1745:E4080,5,FALSE)</f>
        <v>Berger</v>
      </c>
      <c r="C1746">
        <f>VLOOKUP(A1746,'Medical Examinations'!A1745:J4080,2,FALSE)</f>
        <v>20.82</v>
      </c>
      <c r="D1746">
        <f>VLOOKUP(A1746,'Medical Examinations'!A1745:J4080,4,FALSE)</f>
        <v>5.55</v>
      </c>
      <c r="E1746" t="str">
        <f>VLOOKUP(A1746,'Medical Examinations'!A1745:J4080,6,FALSE)</f>
        <v>No</v>
      </c>
      <c r="F1746" t="str">
        <f>VLOOKUP(A1746,'Medical Examinations'!A1745:K4080,7,FALSE)</f>
        <v>No</v>
      </c>
      <c r="G1746" t="str">
        <f>VLOOKUP(A1746,'Medical Examinations'!A1745:L4080,8,FALSE)</f>
        <v>No</v>
      </c>
      <c r="H1746">
        <f>VLOOKUP(A1746,'Medical Examinations'!A1745:M4080,9,FALSE)</f>
        <v>1</v>
      </c>
      <c r="I1746" t="str">
        <f>VLOOKUP(A1746,'Medical Examinations'!A1745:N4080,10,FALSE)</f>
        <v>No</v>
      </c>
      <c r="J1746" t="str">
        <f>VLOOKUP(A1746,'Medical Examinations'!A1745:O4080,3,FALSE)</f>
        <v>Normal Weight</v>
      </c>
      <c r="K1746" t="str">
        <f>VLOOKUP(A1746,'Medical Examinations'!A1745:P4080,5,FALSE)</f>
        <v>Normal</v>
      </c>
      <c r="L1746" t="str">
        <f>VLOOKUP(A1746,Table1[#All],5,FALSE)</f>
        <v>22-Aug-1984</v>
      </c>
      <c r="M1746" s="16">
        <f>VLOOKUP(A1746,Table1[#All],8,FALSE)</f>
        <v>5144.18</v>
      </c>
      <c r="N1746" t="str">
        <f>VLOOKUP(A1746,Table1[#All],9,FALSE)</f>
        <v>tier - 2</v>
      </c>
      <c r="O1746" t="str">
        <f>VLOOKUP(A1746,Table1[#All],10,FALSE)</f>
        <v>tier - 1</v>
      </c>
      <c r="P1746" t="str">
        <f>VLOOKUP(A1746,Table1[#All],12,FALSE)</f>
        <v>R1013</v>
      </c>
      <c r="Q1746">
        <f>VLOOKUP(A1746,Table1[#All],6,FALSE)</f>
        <v>38</v>
      </c>
    </row>
    <row r="1747" spans="1:17" x14ac:dyDescent="0.3">
      <c r="A1747" s="10" t="s">
        <v>623</v>
      </c>
      <c r="B1747" t="str">
        <f>VLOOKUP(A1747,'Customer Names'!A1746:E4081,5,FALSE)</f>
        <v>Coogan</v>
      </c>
      <c r="C1747">
        <f>VLOOKUP(A1747,'Medical Examinations'!A1746:J4081,2,FALSE)</f>
        <v>38.83</v>
      </c>
      <c r="D1747">
        <f>VLOOKUP(A1747,'Medical Examinations'!A1746:J4081,4,FALSE)</f>
        <v>4.78</v>
      </c>
      <c r="E1747" t="str">
        <f>VLOOKUP(A1747,'Medical Examinations'!A1746:J4081,6,FALSE)</f>
        <v>No</v>
      </c>
      <c r="F1747" t="str">
        <f>VLOOKUP(A1747,'Medical Examinations'!A1746:K4081,7,FALSE)</f>
        <v>No</v>
      </c>
      <c r="G1747" t="str">
        <f>VLOOKUP(A1747,'Medical Examinations'!A1746:L4081,8,FALSE)</f>
        <v>Yes</v>
      </c>
      <c r="H1747">
        <f>VLOOKUP(A1747,'Medical Examinations'!A1746:M4081,9,FALSE)</f>
        <v>1</v>
      </c>
      <c r="I1747" t="str">
        <f>VLOOKUP(A1747,'Medical Examinations'!A1746:N4081,10,FALSE)</f>
        <v>No</v>
      </c>
      <c r="J1747" t="str">
        <f>VLOOKUP(A1747,'Medical Examinations'!A1746:O4081,3,FALSE)</f>
        <v>Obesity</v>
      </c>
      <c r="K1747" t="str">
        <f>VLOOKUP(A1747,'Medical Examinations'!A1746:P4081,5,FALSE)</f>
        <v>Normal</v>
      </c>
      <c r="L1747" t="str">
        <f>VLOOKUP(A1747,Table1[#All],5,FALSE)</f>
        <v>10-Dec-1993</v>
      </c>
      <c r="M1747" s="16">
        <f>VLOOKUP(A1747,Table1[#All],8,FALSE)</f>
        <v>5138.26</v>
      </c>
      <c r="N1747" t="str">
        <f>VLOOKUP(A1747,Table1[#All],9,FALSE)</f>
        <v>tier - 2</v>
      </c>
      <c r="O1747" t="str">
        <f>VLOOKUP(A1747,Table1[#All],10,FALSE)</f>
        <v>tier - 2</v>
      </c>
      <c r="P1747" t="str">
        <f>VLOOKUP(A1747,Table1[#All],12,FALSE)</f>
        <v>R1013</v>
      </c>
      <c r="Q1747">
        <f>VLOOKUP(A1747,Table1[#All],6,FALSE)</f>
        <v>29</v>
      </c>
    </row>
    <row r="1748" spans="1:17" x14ac:dyDescent="0.3">
      <c r="A1748" s="10" t="s">
        <v>622</v>
      </c>
      <c r="B1748" t="str">
        <f>VLOOKUP(A1748,'Customer Names'!A1747:E4082,5,FALSE)</f>
        <v>Gagnon</v>
      </c>
      <c r="C1748">
        <f>VLOOKUP(A1748,'Medical Examinations'!A1747:J4082,2,FALSE)</f>
        <v>23.44</v>
      </c>
      <c r="D1748">
        <f>VLOOKUP(A1748,'Medical Examinations'!A1747:J4082,4,FALSE)</f>
        <v>4.6500000000000004</v>
      </c>
      <c r="E1748" t="str">
        <f>VLOOKUP(A1748,'Medical Examinations'!A1747:J4082,6,FALSE)</f>
        <v>Yes</v>
      </c>
      <c r="F1748" t="str">
        <f>VLOOKUP(A1748,'Medical Examinations'!A1747:K4082,7,FALSE)</f>
        <v>No</v>
      </c>
      <c r="G1748" t="str">
        <f>VLOOKUP(A1748,'Medical Examinations'!A1747:L4082,8,FALSE)</f>
        <v>No</v>
      </c>
      <c r="H1748">
        <f>VLOOKUP(A1748,'Medical Examinations'!A1747:M4082,9,FALSE)</f>
        <v>1</v>
      </c>
      <c r="I1748" t="str">
        <f>VLOOKUP(A1748,'Medical Examinations'!A1747:N4082,10,FALSE)</f>
        <v>No</v>
      </c>
      <c r="J1748" t="str">
        <f>VLOOKUP(A1748,'Medical Examinations'!A1747:O4082,3,FALSE)</f>
        <v>Normal Weight</v>
      </c>
      <c r="K1748" t="str">
        <f>VLOOKUP(A1748,'Medical Examinations'!A1747:P4082,5,FALSE)</f>
        <v>Normal</v>
      </c>
      <c r="L1748" t="str">
        <f>VLOOKUP(A1748,Table1[#All],5,FALSE)</f>
        <v>15-Sep-1988</v>
      </c>
      <c r="M1748" s="16">
        <f>VLOOKUP(A1748,Table1[#All],8,FALSE)</f>
        <v>5136.75</v>
      </c>
      <c r="N1748" t="str">
        <f>VLOOKUP(A1748,Table1[#All],9,FALSE)</f>
        <v>tier - 2</v>
      </c>
      <c r="O1748" t="str">
        <f>VLOOKUP(A1748,Table1[#All],10,FALSE)</f>
        <v>tier - 1</v>
      </c>
      <c r="P1748" t="str">
        <f>VLOOKUP(A1748,Table1[#All],12,FALSE)</f>
        <v>R1013</v>
      </c>
      <c r="Q1748">
        <f>VLOOKUP(A1748,Table1[#All],6,FALSE)</f>
        <v>34</v>
      </c>
    </row>
    <row r="1749" spans="1:17" x14ac:dyDescent="0.3">
      <c r="A1749" s="10" t="s">
        <v>621</v>
      </c>
      <c r="B1749" t="str">
        <f>VLOOKUP(A1749,'Customer Names'!A1748:E4083,5,FALSE)</f>
        <v>Pearson</v>
      </c>
      <c r="C1749">
        <f>VLOOKUP(A1749,'Medical Examinations'!A1748:J4083,2,FALSE)</f>
        <v>24.13</v>
      </c>
      <c r="D1749">
        <f>VLOOKUP(A1749,'Medical Examinations'!A1748:J4083,4,FALSE)</f>
        <v>5.2</v>
      </c>
      <c r="E1749" t="str">
        <f>VLOOKUP(A1749,'Medical Examinations'!A1748:J4083,6,FALSE)</f>
        <v>No</v>
      </c>
      <c r="F1749" t="str">
        <f>VLOOKUP(A1749,'Medical Examinations'!A1748:K4083,7,FALSE)</f>
        <v>No</v>
      </c>
      <c r="G1749" t="str">
        <f>VLOOKUP(A1749,'Medical Examinations'!A1748:L4083,8,FALSE)</f>
        <v>No</v>
      </c>
      <c r="H1749">
        <f>VLOOKUP(A1749,'Medical Examinations'!A1748:M4083,9,FALSE)</f>
        <v>1</v>
      </c>
      <c r="I1749" t="str">
        <f>VLOOKUP(A1749,'Medical Examinations'!A1748:N4083,10,FALSE)</f>
        <v>No</v>
      </c>
      <c r="J1749" t="str">
        <f>VLOOKUP(A1749,'Medical Examinations'!A1748:O4083,3,FALSE)</f>
        <v>Normal Weight</v>
      </c>
      <c r="K1749" t="str">
        <f>VLOOKUP(A1749,'Medical Examinations'!A1748:P4083,5,FALSE)</f>
        <v>Normal</v>
      </c>
      <c r="L1749" t="str">
        <f>VLOOKUP(A1749,Table1[#All],5,FALSE)</f>
        <v>13-Sep-1987</v>
      </c>
      <c r="M1749" s="16">
        <f>VLOOKUP(A1749,Table1[#All],8,FALSE)</f>
        <v>5125.22</v>
      </c>
      <c r="N1749" t="str">
        <f>VLOOKUP(A1749,Table1[#All],9,FALSE)</f>
        <v>tier - 1</v>
      </c>
      <c r="O1749" t="str">
        <f>VLOOKUP(A1749,Table1[#All],10,FALSE)</f>
        <v>tier - 2</v>
      </c>
      <c r="P1749" t="str">
        <f>VLOOKUP(A1749,Table1[#All],12,FALSE)</f>
        <v>R1012</v>
      </c>
      <c r="Q1749">
        <f>VLOOKUP(A1749,Table1[#All],6,FALSE)</f>
        <v>35</v>
      </c>
    </row>
    <row r="1750" spans="1:17" x14ac:dyDescent="0.3">
      <c r="A1750" s="10" t="s">
        <v>620</v>
      </c>
      <c r="B1750" t="str">
        <f>VLOOKUP(A1750,'Customer Names'!A1749:E4084,5,FALSE)</f>
        <v>Brian</v>
      </c>
      <c r="C1750">
        <f>VLOOKUP(A1750,'Medical Examinations'!A1749:J4084,2,FALSE)</f>
        <v>42.13</v>
      </c>
      <c r="D1750">
        <f>VLOOKUP(A1750,'Medical Examinations'!A1749:J4084,4,FALSE)</f>
        <v>4.54</v>
      </c>
      <c r="E1750" t="str">
        <f>VLOOKUP(A1750,'Medical Examinations'!A1749:J4084,6,FALSE)</f>
        <v>Yes</v>
      </c>
      <c r="F1750" t="str">
        <f>VLOOKUP(A1750,'Medical Examinations'!A1749:K4084,7,FALSE)</f>
        <v>No</v>
      </c>
      <c r="G1750" t="str">
        <f>VLOOKUP(A1750,'Medical Examinations'!A1749:L4084,8,FALSE)</f>
        <v>No</v>
      </c>
      <c r="H1750">
        <f>VLOOKUP(A1750,'Medical Examinations'!A1749:M4084,9,FALSE)</f>
        <v>1</v>
      </c>
      <c r="I1750" t="str">
        <f>VLOOKUP(A1750,'Medical Examinations'!A1749:N4084,10,FALSE)</f>
        <v>No</v>
      </c>
      <c r="J1750" t="str">
        <f>VLOOKUP(A1750,'Medical Examinations'!A1749:O4084,3,FALSE)</f>
        <v>Obesity</v>
      </c>
      <c r="K1750" t="str">
        <f>VLOOKUP(A1750,'Medical Examinations'!A1749:P4084,5,FALSE)</f>
        <v>Normal</v>
      </c>
      <c r="L1750" t="str">
        <f>VLOOKUP(A1750,Table1[#All],5,FALSE)</f>
        <v>01-Nov-1988</v>
      </c>
      <c r="M1750" s="16">
        <f>VLOOKUP(A1750,Table1[#All],8,FALSE)</f>
        <v>5124.1899999999996</v>
      </c>
      <c r="N1750" t="str">
        <f>VLOOKUP(A1750,Table1[#All],9,FALSE)</f>
        <v>tier - 2</v>
      </c>
      <c r="O1750" t="str">
        <f>VLOOKUP(A1750,Table1[#All],10,FALSE)</f>
        <v>tier - 3</v>
      </c>
      <c r="P1750" t="str">
        <f>VLOOKUP(A1750,Table1[#All],12,FALSE)</f>
        <v>R1013</v>
      </c>
      <c r="Q1750">
        <f>VLOOKUP(A1750,Table1[#All],6,FALSE)</f>
        <v>34</v>
      </c>
    </row>
    <row r="1751" spans="1:17" x14ac:dyDescent="0.3">
      <c r="A1751" s="10" t="s">
        <v>619</v>
      </c>
      <c r="B1751" t="str">
        <f>VLOOKUP(A1751,'Customer Names'!A1750:E4085,5,FALSE)</f>
        <v>Brown</v>
      </c>
      <c r="C1751">
        <f>VLOOKUP(A1751,'Medical Examinations'!A1750:J4085,2,FALSE)</f>
        <v>17.86</v>
      </c>
      <c r="D1751">
        <f>VLOOKUP(A1751,'Medical Examinations'!A1750:J4085,4,FALSE)</f>
        <v>4.1100000000000003</v>
      </c>
      <c r="E1751" t="str">
        <f>VLOOKUP(A1751,'Medical Examinations'!A1750:J4085,6,FALSE)</f>
        <v>No</v>
      </c>
      <c r="F1751" t="str">
        <f>VLOOKUP(A1751,'Medical Examinations'!A1750:K4085,7,FALSE)</f>
        <v>No</v>
      </c>
      <c r="G1751" t="str">
        <f>VLOOKUP(A1751,'Medical Examinations'!A1750:L4085,8,FALSE)</f>
        <v>No</v>
      </c>
      <c r="H1751">
        <f>VLOOKUP(A1751,'Medical Examinations'!A1750:M4085,9,FALSE)</f>
        <v>1</v>
      </c>
      <c r="I1751" t="str">
        <f>VLOOKUP(A1751,'Medical Examinations'!A1750:N4085,10,FALSE)</f>
        <v>No</v>
      </c>
      <c r="J1751" t="str">
        <f>VLOOKUP(A1751,'Medical Examinations'!A1750:O4085,3,FALSE)</f>
        <v>Under Weight</v>
      </c>
      <c r="K1751" t="str">
        <f>VLOOKUP(A1751,'Medical Examinations'!A1750:P4085,5,FALSE)</f>
        <v>Normal</v>
      </c>
      <c r="L1751" t="str">
        <f>VLOOKUP(A1751,Table1[#All],5,FALSE)</f>
        <v>18-Nov-1987</v>
      </c>
      <c r="M1751" s="16">
        <f>VLOOKUP(A1751,Table1[#All],8,FALSE)</f>
        <v>5116.5</v>
      </c>
      <c r="N1751" t="str">
        <f>VLOOKUP(A1751,Table1[#All],9,FALSE)</f>
        <v>tier - 2</v>
      </c>
      <c r="O1751" t="str">
        <f>VLOOKUP(A1751,Table1[#All],10,FALSE)</f>
        <v>tier - 2</v>
      </c>
      <c r="P1751" t="str">
        <f>VLOOKUP(A1751,Table1[#All],12,FALSE)</f>
        <v>R1012</v>
      </c>
      <c r="Q1751">
        <f>VLOOKUP(A1751,Table1[#All],6,FALSE)</f>
        <v>35</v>
      </c>
    </row>
    <row r="1752" spans="1:17" x14ac:dyDescent="0.3">
      <c r="A1752" s="10" t="s">
        <v>618</v>
      </c>
      <c r="B1752" t="str">
        <f>VLOOKUP(A1752,'Customer Names'!A1751:E4086,5,FALSE)</f>
        <v>Fox</v>
      </c>
      <c r="C1752">
        <f>VLOOKUP(A1752,'Medical Examinations'!A1751:J4086,2,FALSE)</f>
        <v>32.78</v>
      </c>
      <c r="D1752">
        <f>VLOOKUP(A1752,'Medical Examinations'!A1751:J4086,4,FALSE)</f>
        <v>4.63</v>
      </c>
      <c r="E1752" t="str">
        <f>VLOOKUP(A1752,'Medical Examinations'!A1751:J4086,6,FALSE)</f>
        <v>No</v>
      </c>
      <c r="F1752" t="str">
        <f>VLOOKUP(A1752,'Medical Examinations'!A1751:K4086,7,FALSE)</f>
        <v>No</v>
      </c>
      <c r="G1752" t="str">
        <f>VLOOKUP(A1752,'Medical Examinations'!A1751:L4086,8,FALSE)</f>
        <v>No</v>
      </c>
      <c r="H1752">
        <f>VLOOKUP(A1752,'Medical Examinations'!A1751:M4086,9,FALSE)</f>
        <v>0</v>
      </c>
      <c r="I1752" t="str">
        <f>VLOOKUP(A1752,'Medical Examinations'!A1751:N4086,10,FALSE)</f>
        <v>No</v>
      </c>
      <c r="J1752" t="str">
        <f>VLOOKUP(A1752,'Medical Examinations'!A1751:O4086,3,FALSE)</f>
        <v>Obesity</v>
      </c>
      <c r="K1752" t="str">
        <f>VLOOKUP(A1752,'Medical Examinations'!A1751:P4086,5,FALSE)</f>
        <v>Normal</v>
      </c>
      <c r="L1752" t="str">
        <f>VLOOKUP(A1752,Table1[#All],5,FALSE)</f>
        <v>19-Jun-1999</v>
      </c>
      <c r="M1752" s="16">
        <f>VLOOKUP(A1752,Table1[#All],8,FALSE)</f>
        <v>5087.92</v>
      </c>
      <c r="N1752" t="str">
        <f>VLOOKUP(A1752,Table1[#All],9,FALSE)</f>
        <v>tier - 2</v>
      </c>
      <c r="O1752" t="str">
        <f>VLOOKUP(A1752,Table1[#All],10,FALSE)</f>
        <v>tier - 2</v>
      </c>
      <c r="P1752" t="str">
        <f>VLOOKUP(A1752,Table1[#All],12,FALSE)</f>
        <v>R1026</v>
      </c>
      <c r="Q1752">
        <f>VLOOKUP(A1752,Table1[#All],6,FALSE)</f>
        <v>23</v>
      </c>
    </row>
    <row r="1753" spans="1:17" x14ac:dyDescent="0.3">
      <c r="A1753" s="10" t="s">
        <v>617</v>
      </c>
      <c r="B1753" t="str">
        <f>VLOOKUP(A1753,'Customer Names'!A1752:E4087,5,FALSE)</f>
        <v>Traver</v>
      </c>
      <c r="C1753">
        <f>VLOOKUP(A1753,'Medical Examinations'!A1752:J4087,2,FALSE)</f>
        <v>23.9</v>
      </c>
      <c r="D1753">
        <f>VLOOKUP(A1753,'Medical Examinations'!A1752:J4087,4,FALSE)</f>
        <v>6.06</v>
      </c>
      <c r="E1753" t="str">
        <f>VLOOKUP(A1753,'Medical Examinations'!A1752:J4087,6,FALSE)</f>
        <v>Yes</v>
      </c>
      <c r="F1753" t="str">
        <f>VLOOKUP(A1753,'Medical Examinations'!A1752:K4087,7,FALSE)</f>
        <v>No</v>
      </c>
      <c r="G1753" t="str">
        <f>VLOOKUP(A1753,'Medical Examinations'!A1752:L4087,8,FALSE)</f>
        <v>Yes</v>
      </c>
      <c r="H1753">
        <f>VLOOKUP(A1753,'Medical Examinations'!A1752:M4087,9,FALSE)</f>
        <v>1</v>
      </c>
      <c r="I1753" t="str">
        <f>VLOOKUP(A1753,'Medical Examinations'!A1752:N4087,10,FALSE)</f>
        <v>No</v>
      </c>
      <c r="J1753" t="str">
        <f>VLOOKUP(A1753,'Medical Examinations'!A1752:O4087,3,FALSE)</f>
        <v>Normal Weight</v>
      </c>
      <c r="K1753" t="str">
        <f>VLOOKUP(A1753,'Medical Examinations'!A1752:P4087,5,FALSE)</f>
        <v>Prediabetes</v>
      </c>
      <c r="L1753" t="str">
        <f>VLOOKUP(A1753,Table1[#All],5,FALSE)</f>
        <v>14-Jul-1997</v>
      </c>
      <c r="M1753" s="16">
        <f>VLOOKUP(A1753,Table1[#All],8,FALSE)</f>
        <v>5080.1000000000004</v>
      </c>
      <c r="N1753" t="str">
        <f>VLOOKUP(A1753,Table1[#All],9,FALSE)</f>
        <v>tier - 3</v>
      </c>
      <c r="O1753" t="str">
        <f>VLOOKUP(A1753,Table1[#All],10,FALSE)</f>
        <v>tier - 2</v>
      </c>
      <c r="P1753" t="str">
        <f>VLOOKUP(A1753,Table1[#All],12,FALSE)</f>
        <v>R1011</v>
      </c>
      <c r="Q1753">
        <f>VLOOKUP(A1753,Table1[#All],6,FALSE)</f>
        <v>25</v>
      </c>
    </row>
    <row r="1754" spans="1:17" x14ac:dyDescent="0.3">
      <c r="A1754" s="10" t="s">
        <v>616</v>
      </c>
      <c r="B1754" t="str">
        <f>VLOOKUP(A1754,'Customer Names'!A1753:E4088,5,FALSE)</f>
        <v>Quick</v>
      </c>
      <c r="C1754">
        <f>VLOOKUP(A1754,'Medical Examinations'!A1753:J4088,2,FALSE)</f>
        <v>15.47</v>
      </c>
      <c r="D1754">
        <f>VLOOKUP(A1754,'Medical Examinations'!A1753:J4088,4,FALSE)</f>
        <v>8.43</v>
      </c>
      <c r="E1754" t="str">
        <f>VLOOKUP(A1754,'Medical Examinations'!A1753:J4088,6,FALSE)</f>
        <v>No</v>
      </c>
      <c r="F1754" t="str">
        <f>VLOOKUP(A1754,'Medical Examinations'!A1753:K4088,7,FALSE)</f>
        <v>No</v>
      </c>
      <c r="G1754" t="str">
        <f>VLOOKUP(A1754,'Medical Examinations'!A1753:L4088,8,FALSE)</f>
        <v>No</v>
      </c>
      <c r="H1754">
        <f>VLOOKUP(A1754,'Medical Examinations'!A1753:M4088,9,FALSE)</f>
        <v>0</v>
      </c>
      <c r="I1754" t="str">
        <f>VLOOKUP(A1754,'Medical Examinations'!A1753:N4088,10,FALSE)</f>
        <v>No</v>
      </c>
      <c r="J1754" t="str">
        <f>VLOOKUP(A1754,'Medical Examinations'!A1753:O4088,3,FALSE)</f>
        <v>Under Weight</v>
      </c>
      <c r="K1754" t="str">
        <f>VLOOKUP(A1754,'Medical Examinations'!A1753:P4088,5,FALSE)</f>
        <v>Diabetes</v>
      </c>
      <c r="L1754" t="str">
        <f>VLOOKUP(A1754,Table1[#All],5,FALSE)</f>
        <v>22-Nov-1978</v>
      </c>
      <c r="M1754" s="16">
        <f>VLOOKUP(A1754,Table1[#All],8,FALSE)</f>
        <v>5077.1899999999996</v>
      </c>
      <c r="N1754" t="str">
        <f>VLOOKUP(A1754,Table1[#All],9,FALSE)</f>
        <v>tier - 2</v>
      </c>
      <c r="O1754" t="str">
        <f>VLOOKUP(A1754,Table1[#All],10,FALSE)</f>
        <v>tier - 3</v>
      </c>
      <c r="P1754" t="str">
        <f>VLOOKUP(A1754,Table1[#All],12,FALSE)</f>
        <v>R1012</v>
      </c>
      <c r="Q1754">
        <f>VLOOKUP(A1754,Table1[#All],6,FALSE)</f>
        <v>44</v>
      </c>
    </row>
    <row r="1755" spans="1:17" x14ac:dyDescent="0.3">
      <c r="A1755" s="10" t="s">
        <v>615</v>
      </c>
      <c r="B1755" t="str">
        <f>VLOOKUP(A1755,'Customer Names'!A1754:E4089,5,FALSE)</f>
        <v>Scott</v>
      </c>
      <c r="C1755">
        <f>VLOOKUP(A1755,'Medical Examinations'!A1754:J4089,2,FALSE)</f>
        <v>28.54</v>
      </c>
      <c r="D1755">
        <f>VLOOKUP(A1755,'Medical Examinations'!A1754:J4089,4,FALSE)</f>
        <v>5.51</v>
      </c>
      <c r="E1755" t="str">
        <f>VLOOKUP(A1755,'Medical Examinations'!A1754:J4089,6,FALSE)</f>
        <v>No</v>
      </c>
      <c r="F1755" t="str">
        <f>VLOOKUP(A1755,'Medical Examinations'!A1754:K4089,7,FALSE)</f>
        <v>No</v>
      </c>
      <c r="G1755" t="str">
        <f>VLOOKUP(A1755,'Medical Examinations'!A1754:L4089,8,FALSE)</f>
        <v>Yes</v>
      </c>
      <c r="H1755">
        <f>VLOOKUP(A1755,'Medical Examinations'!A1754:M4089,9,FALSE)</f>
        <v>1</v>
      </c>
      <c r="I1755" t="str">
        <f>VLOOKUP(A1755,'Medical Examinations'!A1754:N4089,10,FALSE)</f>
        <v>No</v>
      </c>
      <c r="J1755" t="str">
        <f>VLOOKUP(A1755,'Medical Examinations'!A1754:O4089,3,FALSE)</f>
        <v>Over Weight</v>
      </c>
      <c r="K1755" t="str">
        <f>VLOOKUP(A1755,'Medical Examinations'!A1754:P4089,5,FALSE)</f>
        <v>Normal</v>
      </c>
      <c r="L1755" t="str">
        <f>VLOOKUP(A1755,Table1[#All],5,FALSE)</f>
        <v>11-Jun-1993</v>
      </c>
      <c r="M1755" s="16">
        <f>VLOOKUP(A1755,Table1[#All],8,FALSE)</f>
        <v>5059.5600000000004</v>
      </c>
      <c r="N1755" t="str">
        <f>VLOOKUP(A1755,Table1[#All],9,FALSE)</f>
        <v>tier - 2</v>
      </c>
      <c r="O1755" t="str">
        <f>VLOOKUP(A1755,Table1[#All],10,FALSE)</f>
        <v>tier - 1</v>
      </c>
      <c r="P1755" t="str">
        <f>VLOOKUP(A1755,Table1[#All],12,FALSE)</f>
        <v>R1021</v>
      </c>
      <c r="Q1755">
        <f>VLOOKUP(A1755,Table1[#All],6,FALSE)</f>
        <v>29</v>
      </c>
    </row>
    <row r="1756" spans="1:17" x14ac:dyDescent="0.3">
      <c r="A1756" s="10" t="s">
        <v>614</v>
      </c>
      <c r="B1756" t="str">
        <f>VLOOKUP(A1756,'Customer Names'!A1755:E4090,5,FALSE)</f>
        <v>Theriot</v>
      </c>
      <c r="C1756">
        <f>VLOOKUP(A1756,'Medical Examinations'!A1755:J4090,2,FALSE)</f>
        <v>18.54</v>
      </c>
      <c r="D1756">
        <f>VLOOKUP(A1756,'Medical Examinations'!A1755:J4090,4,FALSE)</f>
        <v>4.95</v>
      </c>
      <c r="E1756" t="str">
        <f>VLOOKUP(A1756,'Medical Examinations'!A1755:J4090,6,FALSE)</f>
        <v>No</v>
      </c>
      <c r="F1756" t="str">
        <f>VLOOKUP(A1756,'Medical Examinations'!A1755:K4090,7,FALSE)</f>
        <v>No</v>
      </c>
      <c r="G1756" t="str">
        <f>VLOOKUP(A1756,'Medical Examinations'!A1755:L4090,8,FALSE)</f>
        <v>No</v>
      </c>
      <c r="H1756">
        <f>VLOOKUP(A1756,'Medical Examinations'!A1755:M4090,9,FALSE)</f>
        <v>0</v>
      </c>
      <c r="I1756" t="str">
        <f>VLOOKUP(A1756,'Medical Examinations'!A1755:N4090,10,FALSE)</f>
        <v>No</v>
      </c>
      <c r="J1756" t="str">
        <f>VLOOKUP(A1756,'Medical Examinations'!A1755:O4090,3,FALSE)</f>
        <v>Normal Weight</v>
      </c>
      <c r="K1756" t="str">
        <f>VLOOKUP(A1756,'Medical Examinations'!A1755:P4090,5,FALSE)</f>
        <v>Normal</v>
      </c>
      <c r="L1756" t="str">
        <f>VLOOKUP(A1756,Table1[#All],5,FALSE)</f>
        <v>07-Sep-1980</v>
      </c>
      <c r="M1756" s="16">
        <f>VLOOKUP(A1756,Table1[#All],8,FALSE)</f>
        <v>5054.05</v>
      </c>
      <c r="N1756" t="str">
        <f>VLOOKUP(A1756,Table1[#All],9,FALSE)</f>
        <v>tier - 2</v>
      </c>
      <c r="O1756" t="str">
        <f>VLOOKUP(A1756,Table1[#All],10,FALSE)</f>
        <v>tier - 2</v>
      </c>
      <c r="P1756" t="str">
        <f>VLOOKUP(A1756,Table1[#All],12,FALSE)</f>
        <v>R1013</v>
      </c>
      <c r="Q1756">
        <f>VLOOKUP(A1756,Table1[#All],6,FALSE)</f>
        <v>42</v>
      </c>
    </row>
    <row r="1757" spans="1:17" x14ac:dyDescent="0.3">
      <c r="A1757" s="10" t="s">
        <v>613</v>
      </c>
      <c r="B1757" t="str">
        <f>VLOOKUP(A1757,'Customer Names'!A1756:E4091,5,FALSE)</f>
        <v>Michalis</v>
      </c>
      <c r="C1757">
        <f>VLOOKUP(A1757,'Medical Examinations'!A1756:J4091,2,FALSE)</f>
        <v>32.18</v>
      </c>
      <c r="D1757">
        <f>VLOOKUP(A1757,'Medical Examinations'!A1756:J4091,4,FALSE)</f>
        <v>6.44</v>
      </c>
      <c r="E1757" t="str">
        <f>VLOOKUP(A1757,'Medical Examinations'!A1756:J4091,6,FALSE)</f>
        <v>Yes</v>
      </c>
      <c r="F1757" t="str">
        <f>VLOOKUP(A1757,'Medical Examinations'!A1756:K4091,7,FALSE)</f>
        <v>No</v>
      </c>
      <c r="G1757" t="str">
        <f>VLOOKUP(A1757,'Medical Examinations'!A1756:L4091,8,FALSE)</f>
        <v>Yes</v>
      </c>
      <c r="H1757">
        <f>VLOOKUP(A1757,'Medical Examinations'!A1756:M4091,9,FALSE)</f>
        <v>1</v>
      </c>
      <c r="I1757" t="str">
        <f>VLOOKUP(A1757,'Medical Examinations'!A1756:N4091,10,FALSE)</f>
        <v>No</v>
      </c>
      <c r="J1757" t="str">
        <f>VLOOKUP(A1757,'Medical Examinations'!A1756:O4091,3,FALSE)</f>
        <v>Obesity</v>
      </c>
      <c r="K1757" t="str">
        <f>VLOOKUP(A1757,'Medical Examinations'!A1756:P4091,5,FALSE)</f>
        <v>Diabetes</v>
      </c>
      <c r="L1757" t="str">
        <f>VLOOKUP(A1757,Table1[#All],5,FALSE)</f>
        <v>29-Jul-1997</v>
      </c>
      <c r="M1757" s="16">
        <f>VLOOKUP(A1757,Table1[#All],8,FALSE)</f>
        <v>5045.1499999999996</v>
      </c>
      <c r="N1757" t="str">
        <f>VLOOKUP(A1757,Table1[#All],9,FALSE)</f>
        <v>tier - 2</v>
      </c>
      <c r="O1757" t="str">
        <f>VLOOKUP(A1757,Table1[#All],10,FALSE)</f>
        <v>tier - 2</v>
      </c>
      <c r="P1757" t="str">
        <f>VLOOKUP(A1757,Table1[#All],12,FALSE)</f>
        <v>R1012</v>
      </c>
      <c r="Q1757">
        <f>VLOOKUP(A1757,Table1[#All],6,FALSE)</f>
        <v>25</v>
      </c>
    </row>
    <row r="1758" spans="1:17" x14ac:dyDescent="0.3">
      <c r="A1758" s="10" t="s">
        <v>612</v>
      </c>
      <c r="B1758" t="str">
        <f>VLOOKUP(A1758,'Customer Names'!A1757:E4092,5,FALSE)</f>
        <v>Hall</v>
      </c>
      <c r="C1758">
        <f>VLOOKUP(A1758,'Medical Examinations'!A1757:J4092,2,FALSE)</f>
        <v>37.380000000000003</v>
      </c>
      <c r="D1758">
        <f>VLOOKUP(A1758,'Medical Examinations'!A1757:J4092,4,FALSE)</f>
        <v>6.05</v>
      </c>
      <c r="E1758" t="str">
        <f>VLOOKUP(A1758,'Medical Examinations'!A1757:J4092,6,FALSE)</f>
        <v>Yes</v>
      </c>
      <c r="F1758" t="str">
        <f>VLOOKUP(A1758,'Medical Examinations'!A1757:K4092,7,FALSE)</f>
        <v>No</v>
      </c>
      <c r="G1758" t="str">
        <f>VLOOKUP(A1758,'Medical Examinations'!A1757:L4092,8,FALSE)</f>
        <v>No</v>
      </c>
      <c r="H1758">
        <f>VLOOKUP(A1758,'Medical Examinations'!A1757:M4092,9,FALSE)</f>
        <v>0</v>
      </c>
      <c r="I1758" t="str">
        <f>VLOOKUP(A1758,'Medical Examinations'!A1757:N4092,10,FALSE)</f>
        <v>No</v>
      </c>
      <c r="J1758" t="str">
        <f>VLOOKUP(A1758,'Medical Examinations'!A1757:O4092,3,FALSE)</f>
        <v>Obesity</v>
      </c>
      <c r="K1758" t="str">
        <f>VLOOKUP(A1758,'Medical Examinations'!A1757:P4092,5,FALSE)</f>
        <v>Prediabetes</v>
      </c>
      <c r="L1758" t="str">
        <f>VLOOKUP(A1758,Table1[#All],5,FALSE)</f>
        <v>16-Oct-2001</v>
      </c>
      <c r="M1758" s="16">
        <f>VLOOKUP(A1758,Table1[#All],8,FALSE)</f>
        <v>5043.13</v>
      </c>
      <c r="N1758" t="str">
        <f>VLOOKUP(A1758,Table1[#All],9,FALSE)</f>
        <v>tier - 2</v>
      </c>
      <c r="O1758" t="str">
        <f>VLOOKUP(A1758,Table1[#All],10,FALSE)</f>
        <v>tier - 3</v>
      </c>
      <c r="P1758" t="str">
        <f>VLOOKUP(A1758,Table1[#All],12,FALSE)</f>
        <v>R1011</v>
      </c>
      <c r="Q1758">
        <f>VLOOKUP(A1758,Table1[#All],6,FALSE)</f>
        <v>21</v>
      </c>
    </row>
    <row r="1759" spans="1:17" x14ac:dyDescent="0.3">
      <c r="A1759" s="10" t="s">
        <v>611</v>
      </c>
      <c r="B1759" t="str">
        <f>VLOOKUP(A1759,'Customer Names'!A1758:E4093,5,FALSE)</f>
        <v>Tjong Clemons</v>
      </c>
      <c r="C1759">
        <f>VLOOKUP(A1759,'Medical Examinations'!A1758:J4093,2,FALSE)</f>
        <v>31.12</v>
      </c>
      <c r="D1759">
        <f>VLOOKUP(A1759,'Medical Examinations'!A1758:J4093,4,FALSE)</f>
        <v>4.76</v>
      </c>
      <c r="E1759" t="str">
        <f>VLOOKUP(A1759,'Medical Examinations'!A1758:J4093,6,FALSE)</f>
        <v>Yes</v>
      </c>
      <c r="F1759" t="str">
        <f>VLOOKUP(A1759,'Medical Examinations'!A1758:K4093,7,FALSE)</f>
        <v>No</v>
      </c>
      <c r="G1759" t="str">
        <f>VLOOKUP(A1759,'Medical Examinations'!A1758:L4093,8,FALSE)</f>
        <v>Yes</v>
      </c>
      <c r="H1759">
        <f>VLOOKUP(A1759,'Medical Examinations'!A1758:M4093,9,FALSE)</f>
        <v>1</v>
      </c>
      <c r="I1759" t="str">
        <f>VLOOKUP(A1759,'Medical Examinations'!A1758:N4093,10,FALSE)</f>
        <v>No</v>
      </c>
      <c r="J1759" t="str">
        <f>VLOOKUP(A1759,'Medical Examinations'!A1758:O4093,3,FALSE)</f>
        <v>Obesity</v>
      </c>
      <c r="K1759" t="str">
        <f>VLOOKUP(A1759,'Medical Examinations'!A1758:P4093,5,FALSE)</f>
        <v>Normal</v>
      </c>
      <c r="L1759" t="str">
        <f>VLOOKUP(A1759,Table1[#All],5,FALSE)</f>
        <v>04-Dec-1997</v>
      </c>
      <c r="M1759" s="16">
        <f>VLOOKUP(A1759,Table1[#All],8,FALSE)</f>
        <v>5038.57</v>
      </c>
      <c r="N1759" t="str">
        <f>VLOOKUP(A1759,Table1[#All],9,FALSE)</f>
        <v>tier - 2</v>
      </c>
      <c r="O1759" t="str">
        <f>VLOOKUP(A1759,Table1[#All],10,FALSE)</f>
        <v>tier - 2</v>
      </c>
      <c r="P1759" t="str">
        <f>VLOOKUP(A1759,Table1[#All],12,FALSE)</f>
        <v>R1025</v>
      </c>
      <c r="Q1759">
        <f>VLOOKUP(A1759,Table1[#All],6,FALSE)</f>
        <v>25</v>
      </c>
    </row>
    <row r="1760" spans="1:17" x14ac:dyDescent="0.3">
      <c r="A1760" s="10" t="s">
        <v>610</v>
      </c>
      <c r="B1760" t="str">
        <f>VLOOKUP(A1760,'Customer Names'!A1759:E4094,5,FALSE)</f>
        <v>Palma</v>
      </c>
      <c r="C1760">
        <f>VLOOKUP(A1760,'Medical Examinations'!A1759:J4094,2,FALSE)</f>
        <v>22.01</v>
      </c>
      <c r="D1760">
        <f>VLOOKUP(A1760,'Medical Examinations'!A1759:J4094,4,FALSE)</f>
        <v>6.72</v>
      </c>
      <c r="E1760" t="str">
        <f>VLOOKUP(A1760,'Medical Examinations'!A1759:J4094,6,FALSE)</f>
        <v>Yes</v>
      </c>
      <c r="F1760" t="str">
        <f>VLOOKUP(A1760,'Medical Examinations'!A1759:K4094,7,FALSE)</f>
        <v>No</v>
      </c>
      <c r="G1760" t="str">
        <f>VLOOKUP(A1760,'Medical Examinations'!A1759:L4094,8,FALSE)</f>
        <v>No</v>
      </c>
      <c r="H1760">
        <f>VLOOKUP(A1760,'Medical Examinations'!A1759:M4094,9,FALSE)</f>
        <v>1</v>
      </c>
      <c r="I1760" t="str">
        <f>VLOOKUP(A1760,'Medical Examinations'!A1759:N4094,10,FALSE)</f>
        <v>No</v>
      </c>
      <c r="J1760" t="str">
        <f>VLOOKUP(A1760,'Medical Examinations'!A1759:O4094,3,FALSE)</f>
        <v>Normal Weight</v>
      </c>
      <c r="K1760" t="str">
        <f>VLOOKUP(A1760,'Medical Examinations'!A1759:P4094,5,FALSE)</f>
        <v>Diabetes</v>
      </c>
      <c r="L1760" t="str">
        <f>VLOOKUP(A1760,Table1[#All],5,FALSE)</f>
        <v>29-Jun-1986</v>
      </c>
      <c r="M1760" s="16">
        <f>VLOOKUP(A1760,Table1[#All],8,FALSE)</f>
        <v>5034.1000000000004</v>
      </c>
      <c r="N1760" t="str">
        <f>VLOOKUP(A1760,Table1[#All],9,FALSE)</f>
        <v>tier - 2</v>
      </c>
      <c r="O1760" t="str">
        <f>VLOOKUP(A1760,Table1[#All],10,FALSE)</f>
        <v>tier - 2</v>
      </c>
      <c r="P1760" t="str">
        <f>VLOOKUP(A1760,Table1[#All],12,FALSE)</f>
        <v>R1013</v>
      </c>
      <c r="Q1760">
        <f>VLOOKUP(A1760,Table1[#All],6,FALSE)</f>
        <v>36</v>
      </c>
    </row>
    <row r="1761" spans="1:17" x14ac:dyDescent="0.3">
      <c r="A1761" s="10" t="s">
        <v>609</v>
      </c>
      <c r="B1761" t="str">
        <f>VLOOKUP(A1761,'Customer Names'!A1760:E4095,5,FALSE)</f>
        <v>Takaoka</v>
      </c>
      <c r="C1761">
        <f>VLOOKUP(A1761,'Medical Examinations'!A1760:J4095,2,FALSE)</f>
        <v>27.645</v>
      </c>
      <c r="D1761">
        <f>VLOOKUP(A1761,'Medical Examinations'!A1760:J4095,4,FALSE)</f>
        <v>5.7</v>
      </c>
      <c r="E1761" t="str">
        <f>VLOOKUP(A1761,'Medical Examinations'!A1760:J4095,6,FALSE)</f>
        <v>No</v>
      </c>
      <c r="F1761" t="str">
        <f>VLOOKUP(A1761,'Medical Examinations'!A1760:K4095,7,FALSE)</f>
        <v>No</v>
      </c>
      <c r="G1761" t="str">
        <f>VLOOKUP(A1761,'Medical Examinations'!A1760:L4095,8,FALSE)</f>
        <v>No</v>
      </c>
      <c r="H1761">
        <f>VLOOKUP(A1761,'Medical Examinations'!A1760:M4095,9,FALSE)</f>
        <v>0</v>
      </c>
      <c r="I1761" t="str">
        <f>VLOOKUP(A1761,'Medical Examinations'!A1760:N4095,10,FALSE)</f>
        <v>No</v>
      </c>
      <c r="J1761" t="str">
        <f>VLOOKUP(A1761,'Medical Examinations'!A1760:O4095,3,FALSE)</f>
        <v>Over Weight</v>
      </c>
      <c r="K1761" t="str">
        <f>VLOOKUP(A1761,'Medical Examinations'!A1760:P4095,5,FALSE)</f>
        <v>Normal</v>
      </c>
      <c r="L1761" t="str">
        <f>VLOOKUP(A1761,Table1[#All],5,FALSE)</f>
        <v>10-Sep-1991</v>
      </c>
      <c r="M1761" s="16">
        <f>VLOOKUP(A1761,Table1[#All],8,FALSE)</f>
        <v>5031.2700000000004</v>
      </c>
      <c r="N1761" t="str">
        <f>VLOOKUP(A1761,Table1[#All],9,FALSE)</f>
        <v>tier - 3</v>
      </c>
      <c r="O1761" t="str">
        <f>VLOOKUP(A1761,Table1[#All],10,FALSE)</f>
        <v>tier - 1</v>
      </c>
      <c r="P1761" t="str">
        <f>VLOOKUP(A1761,Table1[#All],12,FALSE)</f>
        <v>R1016</v>
      </c>
      <c r="Q1761">
        <f>VLOOKUP(A1761,Table1[#All],6,FALSE)</f>
        <v>31</v>
      </c>
    </row>
    <row r="1762" spans="1:17" x14ac:dyDescent="0.3">
      <c r="A1762" s="10" t="s">
        <v>608</v>
      </c>
      <c r="B1762" t="str">
        <f>VLOOKUP(A1762,'Customer Names'!A1761:E4096,5,FALSE)</f>
        <v>Sherman</v>
      </c>
      <c r="C1762">
        <f>VLOOKUP(A1762,'Medical Examinations'!A1761:J4096,2,FALSE)</f>
        <v>29.64</v>
      </c>
      <c r="D1762">
        <f>VLOOKUP(A1762,'Medical Examinations'!A1761:J4096,4,FALSE)</f>
        <v>5.31</v>
      </c>
      <c r="E1762" t="str">
        <f>VLOOKUP(A1762,'Medical Examinations'!A1761:J4096,6,FALSE)</f>
        <v>Yes</v>
      </c>
      <c r="F1762" t="str">
        <f>VLOOKUP(A1762,'Medical Examinations'!A1761:K4096,7,FALSE)</f>
        <v>No</v>
      </c>
      <c r="G1762" t="str">
        <f>VLOOKUP(A1762,'Medical Examinations'!A1761:L4096,8,FALSE)</f>
        <v>No</v>
      </c>
      <c r="H1762">
        <f>VLOOKUP(A1762,'Medical Examinations'!A1761:M4096,9,FALSE)</f>
        <v>0</v>
      </c>
      <c r="I1762" t="str">
        <f>VLOOKUP(A1762,'Medical Examinations'!A1761:N4096,10,FALSE)</f>
        <v>No</v>
      </c>
      <c r="J1762" t="str">
        <f>VLOOKUP(A1762,'Medical Examinations'!A1761:O4096,3,FALSE)</f>
        <v>Over Weight</v>
      </c>
      <c r="K1762" t="str">
        <f>VLOOKUP(A1762,'Medical Examinations'!A1761:P4096,5,FALSE)</f>
        <v>Normal</v>
      </c>
      <c r="L1762" t="str">
        <f>VLOOKUP(A1762,Table1[#All],5,FALSE)</f>
        <v>28-Dec-1985</v>
      </c>
      <c r="M1762" s="16">
        <f>VLOOKUP(A1762,Table1[#All],8,FALSE)</f>
        <v>5028.1499999999996</v>
      </c>
      <c r="N1762" t="str">
        <f>VLOOKUP(A1762,Table1[#All],9,FALSE)</f>
        <v>tier - 1</v>
      </c>
      <c r="O1762" t="str">
        <f>VLOOKUP(A1762,Table1[#All],10,FALSE)</f>
        <v>tier - 2</v>
      </c>
      <c r="P1762" t="str">
        <f>VLOOKUP(A1762,Table1[#All],12,FALSE)</f>
        <v>R1012</v>
      </c>
      <c r="Q1762">
        <f>VLOOKUP(A1762,Table1[#All],6,FALSE)</f>
        <v>37</v>
      </c>
    </row>
    <row r="1763" spans="1:17" x14ac:dyDescent="0.3">
      <c r="A1763" s="10" t="s">
        <v>607</v>
      </c>
      <c r="B1763" t="str">
        <f>VLOOKUP(A1763,'Customer Names'!A1762:E4097,5,FALSE)</f>
        <v>Andre</v>
      </c>
      <c r="C1763">
        <f>VLOOKUP(A1763,'Medical Examinations'!A1762:J4097,2,FALSE)</f>
        <v>33.700000000000003</v>
      </c>
      <c r="D1763">
        <f>VLOOKUP(A1763,'Medical Examinations'!A1762:J4097,4,FALSE)</f>
        <v>4.32</v>
      </c>
      <c r="E1763" t="str">
        <f>VLOOKUP(A1763,'Medical Examinations'!A1762:J4097,6,FALSE)</f>
        <v>Yes</v>
      </c>
      <c r="F1763" t="str">
        <f>VLOOKUP(A1763,'Medical Examinations'!A1762:K4097,7,FALSE)</f>
        <v>No</v>
      </c>
      <c r="G1763" t="str">
        <f>VLOOKUP(A1763,'Medical Examinations'!A1762:L4097,8,FALSE)</f>
        <v>No</v>
      </c>
      <c r="H1763">
        <f>VLOOKUP(A1763,'Medical Examinations'!A1762:M4097,9,FALSE)</f>
        <v>1</v>
      </c>
      <c r="I1763" t="str">
        <f>VLOOKUP(A1763,'Medical Examinations'!A1762:N4097,10,FALSE)</f>
        <v>No</v>
      </c>
      <c r="J1763" t="str">
        <f>VLOOKUP(A1763,'Medical Examinations'!A1762:O4097,3,FALSE)</f>
        <v>Obesity</v>
      </c>
      <c r="K1763" t="str">
        <f>VLOOKUP(A1763,'Medical Examinations'!A1762:P4097,5,FALSE)</f>
        <v>Normal</v>
      </c>
      <c r="L1763" t="str">
        <f>VLOOKUP(A1763,Table1[#All],5,FALSE)</f>
        <v>09-Nov-1988</v>
      </c>
      <c r="M1763" s="16">
        <f>VLOOKUP(A1763,Table1[#All],8,FALSE)</f>
        <v>5012.47</v>
      </c>
      <c r="N1763" t="str">
        <f>VLOOKUP(A1763,Table1[#All],9,FALSE)</f>
        <v>tier - 2</v>
      </c>
      <c r="O1763" t="str">
        <f>VLOOKUP(A1763,Table1[#All],10,FALSE)</f>
        <v>tier - 3</v>
      </c>
      <c r="P1763" t="str">
        <f>VLOOKUP(A1763,Table1[#All],12,FALSE)</f>
        <v>R1011</v>
      </c>
      <c r="Q1763">
        <f>VLOOKUP(A1763,Table1[#All],6,FALSE)</f>
        <v>34</v>
      </c>
    </row>
    <row r="1764" spans="1:17" x14ac:dyDescent="0.3">
      <c r="A1764" s="10" t="s">
        <v>606</v>
      </c>
      <c r="B1764" t="str">
        <f>VLOOKUP(A1764,'Customer Names'!A1763:E4098,5,FALSE)</f>
        <v>Switt</v>
      </c>
      <c r="C1764">
        <f>VLOOKUP(A1764,'Medical Examinations'!A1763:J4098,2,FALSE)</f>
        <v>27.5</v>
      </c>
      <c r="D1764">
        <f>VLOOKUP(A1764,'Medical Examinations'!A1763:J4098,4,FALSE)</f>
        <v>4.2300000000000004</v>
      </c>
      <c r="E1764" t="str">
        <f>VLOOKUP(A1764,'Medical Examinations'!A1763:J4098,6,FALSE)</f>
        <v>Yes</v>
      </c>
      <c r="F1764" t="str">
        <f>VLOOKUP(A1764,'Medical Examinations'!A1763:K4098,7,FALSE)</f>
        <v>No</v>
      </c>
      <c r="G1764" t="str">
        <f>VLOOKUP(A1764,'Medical Examinations'!A1763:L4098,8,FALSE)</f>
        <v>No</v>
      </c>
      <c r="H1764">
        <f>VLOOKUP(A1764,'Medical Examinations'!A1763:M4098,9,FALSE)</f>
        <v>1</v>
      </c>
      <c r="I1764" t="str">
        <f>VLOOKUP(A1764,'Medical Examinations'!A1763:N4098,10,FALSE)</f>
        <v>No</v>
      </c>
      <c r="J1764" t="str">
        <f>VLOOKUP(A1764,'Medical Examinations'!A1763:O4098,3,FALSE)</f>
        <v>Over Weight</v>
      </c>
      <c r="K1764" t="str">
        <f>VLOOKUP(A1764,'Medical Examinations'!A1763:P4098,5,FALSE)</f>
        <v>Normal</v>
      </c>
      <c r="L1764" t="str">
        <f>VLOOKUP(A1764,Table1[#All],5,FALSE)</f>
        <v>08-Jul-1988</v>
      </c>
      <c r="M1764" s="16">
        <f>VLOOKUP(A1764,Table1[#All],8,FALSE)</f>
        <v>5003.8500000000004</v>
      </c>
      <c r="N1764" t="str">
        <f>VLOOKUP(A1764,Table1[#All],9,FALSE)</f>
        <v>tier - 2</v>
      </c>
      <c r="O1764" t="str">
        <f>VLOOKUP(A1764,Table1[#All],10,FALSE)</f>
        <v>tier - 3</v>
      </c>
      <c r="P1764" t="str">
        <f>VLOOKUP(A1764,Table1[#All],12,FALSE)</f>
        <v>R1011</v>
      </c>
      <c r="Q1764">
        <f>VLOOKUP(A1764,Table1[#All],6,FALSE)</f>
        <v>34</v>
      </c>
    </row>
    <row r="1765" spans="1:17" x14ac:dyDescent="0.3">
      <c r="A1765" s="10" t="s">
        <v>605</v>
      </c>
      <c r="B1765" t="str">
        <f>VLOOKUP(A1765,'Customer Names'!A1764:E4099,5,FALSE)</f>
        <v>Erickson</v>
      </c>
      <c r="C1765">
        <f>VLOOKUP(A1765,'Medical Examinations'!A1764:J4099,2,FALSE)</f>
        <v>16.12</v>
      </c>
      <c r="D1765">
        <f>VLOOKUP(A1765,'Medical Examinations'!A1764:J4099,4,FALSE)</f>
        <v>6.09</v>
      </c>
      <c r="E1765" t="str">
        <f>VLOOKUP(A1765,'Medical Examinations'!A1764:J4099,6,FALSE)</f>
        <v>No</v>
      </c>
      <c r="F1765" t="str">
        <f>VLOOKUP(A1765,'Medical Examinations'!A1764:K4099,7,FALSE)</f>
        <v>No</v>
      </c>
      <c r="G1765" t="str">
        <f>VLOOKUP(A1765,'Medical Examinations'!A1764:L4099,8,FALSE)</f>
        <v>No</v>
      </c>
      <c r="H1765">
        <f>VLOOKUP(A1765,'Medical Examinations'!A1764:M4099,9,FALSE)</f>
        <v>0</v>
      </c>
      <c r="I1765" t="str">
        <f>VLOOKUP(A1765,'Medical Examinations'!A1764:N4099,10,FALSE)</f>
        <v>No</v>
      </c>
      <c r="J1765" t="str">
        <f>VLOOKUP(A1765,'Medical Examinations'!A1764:O4099,3,FALSE)</f>
        <v>Under Weight</v>
      </c>
      <c r="K1765" t="str">
        <f>VLOOKUP(A1765,'Medical Examinations'!A1764:P4099,5,FALSE)</f>
        <v>Prediabetes</v>
      </c>
      <c r="L1765" t="str">
        <f>VLOOKUP(A1765,Table1[#All],5,FALSE)</f>
        <v>09-Jun-1977</v>
      </c>
      <c r="M1765" s="16">
        <f>VLOOKUP(A1765,Table1[#All],8,FALSE)</f>
        <v>5003.7700000000004</v>
      </c>
      <c r="N1765" t="str">
        <f>VLOOKUP(A1765,Table1[#All],9,FALSE)</f>
        <v>tier - 2</v>
      </c>
      <c r="O1765" t="str">
        <f>VLOOKUP(A1765,Table1[#All],10,FALSE)</f>
        <v>tier - 3</v>
      </c>
      <c r="P1765" t="str">
        <f>VLOOKUP(A1765,Table1[#All],12,FALSE)</f>
        <v>R1013</v>
      </c>
      <c r="Q1765">
        <f>VLOOKUP(A1765,Table1[#All],6,FALSE)</f>
        <v>45</v>
      </c>
    </row>
    <row r="1766" spans="1:17" x14ac:dyDescent="0.3">
      <c r="A1766" s="10" t="s">
        <v>604</v>
      </c>
      <c r="B1766" t="str">
        <f>VLOOKUP(A1766,'Customer Names'!A1765:E4100,5,FALSE)</f>
        <v>Miller</v>
      </c>
      <c r="C1766">
        <f>VLOOKUP(A1766,'Medical Examinations'!A1765:J4100,2,FALSE)</f>
        <v>26.73</v>
      </c>
      <c r="D1766">
        <f>VLOOKUP(A1766,'Medical Examinations'!A1765:J4100,4,FALSE)</f>
        <v>4.74</v>
      </c>
      <c r="E1766" t="str">
        <f>VLOOKUP(A1766,'Medical Examinations'!A1765:J4100,6,FALSE)</f>
        <v>Yes</v>
      </c>
      <c r="F1766" t="str">
        <f>VLOOKUP(A1766,'Medical Examinations'!A1765:K4100,7,FALSE)</f>
        <v>No</v>
      </c>
      <c r="G1766" t="str">
        <f>VLOOKUP(A1766,'Medical Examinations'!A1765:L4100,8,FALSE)</f>
        <v>No</v>
      </c>
      <c r="H1766">
        <f>VLOOKUP(A1766,'Medical Examinations'!A1765:M4100,9,FALSE)</f>
        <v>1</v>
      </c>
      <c r="I1766" t="str">
        <f>VLOOKUP(A1766,'Medical Examinations'!A1765:N4100,10,FALSE)</f>
        <v>No</v>
      </c>
      <c r="J1766" t="str">
        <f>VLOOKUP(A1766,'Medical Examinations'!A1765:O4100,3,FALSE)</f>
        <v>Over Weight</v>
      </c>
      <c r="K1766" t="str">
        <f>VLOOKUP(A1766,'Medical Examinations'!A1765:P4100,5,FALSE)</f>
        <v>Normal</v>
      </c>
      <c r="L1766" t="str">
        <f>VLOOKUP(A1766,Table1[#All],5,FALSE)</f>
        <v>04-Sep-1988</v>
      </c>
      <c r="M1766" s="16">
        <f>VLOOKUP(A1766,Table1[#All],8,FALSE)</f>
        <v>5002.78</v>
      </c>
      <c r="N1766" t="str">
        <f>VLOOKUP(A1766,Table1[#All],9,FALSE)</f>
        <v>tier - 2</v>
      </c>
      <c r="O1766" t="str">
        <f>VLOOKUP(A1766,Table1[#All],10,FALSE)</f>
        <v>tier - 2</v>
      </c>
      <c r="P1766" t="str">
        <f>VLOOKUP(A1766,Table1[#All],12,FALSE)</f>
        <v>R1013</v>
      </c>
      <c r="Q1766">
        <f>VLOOKUP(A1766,Table1[#All],6,FALSE)</f>
        <v>34</v>
      </c>
    </row>
    <row r="1767" spans="1:17" x14ac:dyDescent="0.3">
      <c r="A1767" s="10" t="s">
        <v>603</v>
      </c>
      <c r="B1767" t="str">
        <f>VLOOKUP(A1767,'Customer Names'!A1766:E4101,5,FALSE)</f>
        <v>Whitbeck</v>
      </c>
      <c r="C1767">
        <f>VLOOKUP(A1767,'Medical Examinations'!A1766:J4101,2,FALSE)</f>
        <v>37.25</v>
      </c>
      <c r="D1767">
        <f>VLOOKUP(A1767,'Medical Examinations'!A1766:J4101,4,FALSE)</f>
        <v>6.23</v>
      </c>
      <c r="E1767" t="str">
        <f>VLOOKUP(A1767,'Medical Examinations'!A1766:J4101,6,FALSE)</f>
        <v>Yes</v>
      </c>
      <c r="F1767" t="str">
        <f>VLOOKUP(A1767,'Medical Examinations'!A1766:K4101,7,FALSE)</f>
        <v>No</v>
      </c>
      <c r="G1767" t="str">
        <f>VLOOKUP(A1767,'Medical Examinations'!A1766:L4101,8,FALSE)</f>
        <v>No</v>
      </c>
      <c r="H1767">
        <f>VLOOKUP(A1767,'Medical Examinations'!A1766:M4101,9,FALSE)</f>
        <v>0</v>
      </c>
      <c r="I1767" t="str">
        <f>VLOOKUP(A1767,'Medical Examinations'!A1766:N4101,10,FALSE)</f>
        <v>No</v>
      </c>
      <c r="J1767" t="str">
        <f>VLOOKUP(A1767,'Medical Examinations'!A1766:O4101,3,FALSE)</f>
        <v>Obesity</v>
      </c>
      <c r="K1767" t="str">
        <f>VLOOKUP(A1767,'Medical Examinations'!A1766:P4101,5,FALSE)</f>
        <v>Prediabetes</v>
      </c>
      <c r="L1767" t="str">
        <f>VLOOKUP(A1767,Table1[#All],5,FALSE)</f>
        <v>05-Oct-2001</v>
      </c>
      <c r="M1767" s="16">
        <f>VLOOKUP(A1767,Table1[#All],8,FALSE)</f>
        <v>4999.04</v>
      </c>
      <c r="N1767" t="str">
        <f>VLOOKUP(A1767,Table1[#All],9,FALSE)</f>
        <v>tier - 2</v>
      </c>
      <c r="O1767" t="str">
        <f>VLOOKUP(A1767,Table1[#All],10,FALSE)</f>
        <v>tier - 2</v>
      </c>
      <c r="P1767" t="str">
        <f>VLOOKUP(A1767,Table1[#All],12,FALSE)</f>
        <v>R1011</v>
      </c>
      <c r="Q1767">
        <f>VLOOKUP(A1767,Table1[#All],6,FALSE)</f>
        <v>21</v>
      </c>
    </row>
    <row r="1768" spans="1:17" x14ac:dyDescent="0.3">
      <c r="A1768" s="10" t="s">
        <v>602</v>
      </c>
      <c r="B1768" t="str">
        <f>VLOOKUP(A1768,'Customer Names'!A1767:E4102,5,FALSE)</f>
        <v>Auer</v>
      </c>
      <c r="C1768">
        <f>VLOOKUP(A1768,'Medical Examinations'!A1767:J4102,2,FALSE)</f>
        <v>23.56</v>
      </c>
      <c r="D1768">
        <f>VLOOKUP(A1768,'Medical Examinations'!A1767:J4102,4,FALSE)</f>
        <v>5.45</v>
      </c>
      <c r="E1768" t="str">
        <f>VLOOKUP(A1768,'Medical Examinations'!A1767:J4102,6,FALSE)</f>
        <v>Yes</v>
      </c>
      <c r="F1768" t="str">
        <f>VLOOKUP(A1768,'Medical Examinations'!A1767:K4102,7,FALSE)</f>
        <v>No</v>
      </c>
      <c r="G1768" t="str">
        <f>VLOOKUP(A1768,'Medical Examinations'!A1767:L4102,8,FALSE)</f>
        <v>No</v>
      </c>
      <c r="H1768">
        <f>VLOOKUP(A1768,'Medical Examinations'!A1767:M4102,9,FALSE)</f>
        <v>1</v>
      </c>
      <c r="I1768" t="str">
        <f>VLOOKUP(A1768,'Medical Examinations'!A1767:N4102,10,FALSE)</f>
        <v>No</v>
      </c>
      <c r="J1768" t="str">
        <f>VLOOKUP(A1768,'Medical Examinations'!A1767:O4102,3,FALSE)</f>
        <v>Normal Weight</v>
      </c>
      <c r="K1768" t="str">
        <f>VLOOKUP(A1768,'Medical Examinations'!A1767:P4102,5,FALSE)</f>
        <v>Normal</v>
      </c>
      <c r="L1768" t="str">
        <f>VLOOKUP(A1768,Table1[#All],5,FALSE)</f>
        <v>24-Jun-1988</v>
      </c>
      <c r="M1768" s="16">
        <f>VLOOKUP(A1768,Table1[#All],8,FALSE)</f>
        <v>4992.38</v>
      </c>
      <c r="N1768" t="str">
        <f>VLOOKUP(A1768,Table1[#All],9,FALSE)</f>
        <v>tier - 2</v>
      </c>
      <c r="O1768" t="str">
        <f>VLOOKUP(A1768,Table1[#All],10,FALSE)</f>
        <v>tier - 3</v>
      </c>
      <c r="P1768" t="str">
        <f>VLOOKUP(A1768,Table1[#All],12,FALSE)</f>
        <v>R1024</v>
      </c>
      <c r="Q1768">
        <f>VLOOKUP(A1768,Table1[#All],6,FALSE)</f>
        <v>34</v>
      </c>
    </row>
    <row r="1769" spans="1:17" x14ac:dyDescent="0.3">
      <c r="A1769" s="10" t="s">
        <v>601</v>
      </c>
      <c r="B1769" t="str">
        <f>VLOOKUP(A1769,'Customer Names'!A1768:E4103,5,FALSE)</f>
        <v>Attar</v>
      </c>
      <c r="C1769">
        <f>VLOOKUP(A1769,'Medical Examinations'!A1768:J4103,2,FALSE)</f>
        <v>15.84</v>
      </c>
      <c r="D1769">
        <f>VLOOKUP(A1769,'Medical Examinations'!A1768:J4103,4,FALSE)</f>
        <v>10.34</v>
      </c>
      <c r="E1769" t="str">
        <f>VLOOKUP(A1769,'Medical Examinations'!A1768:J4103,6,FALSE)</f>
        <v>No</v>
      </c>
      <c r="F1769" t="str">
        <f>VLOOKUP(A1769,'Medical Examinations'!A1768:K4103,7,FALSE)</f>
        <v>No</v>
      </c>
      <c r="G1769" t="str">
        <f>VLOOKUP(A1769,'Medical Examinations'!A1768:L4103,8,FALSE)</f>
        <v>No</v>
      </c>
      <c r="H1769">
        <f>VLOOKUP(A1769,'Medical Examinations'!A1768:M4103,9,FALSE)</f>
        <v>2</v>
      </c>
      <c r="I1769" t="str">
        <f>VLOOKUP(A1769,'Medical Examinations'!A1768:N4103,10,FALSE)</f>
        <v>No</v>
      </c>
      <c r="J1769" t="str">
        <f>VLOOKUP(A1769,'Medical Examinations'!A1768:O4103,3,FALSE)</f>
        <v>Under Weight</v>
      </c>
      <c r="K1769" t="str">
        <f>VLOOKUP(A1769,'Medical Examinations'!A1768:P4103,5,FALSE)</f>
        <v>Diabetes</v>
      </c>
      <c r="L1769" t="str">
        <f>VLOOKUP(A1769,Table1[#All],5,FALSE)</f>
        <v>07-Nov-1973</v>
      </c>
      <c r="M1769" s="16">
        <f>VLOOKUP(A1769,Table1[#All],8,FALSE)</f>
        <v>4985.22</v>
      </c>
      <c r="N1769" t="str">
        <f>VLOOKUP(A1769,Table1[#All],9,FALSE)</f>
        <v>tier - 2</v>
      </c>
      <c r="O1769" t="str">
        <f>VLOOKUP(A1769,Table1[#All],10,FALSE)</f>
        <v>tier - 3</v>
      </c>
      <c r="P1769" t="str">
        <f>VLOOKUP(A1769,Table1[#All],12,FALSE)</f>
        <v>R1013</v>
      </c>
      <c r="Q1769">
        <f>VLOOKUP(A1769,Table1[#All],6,FALSE)</f>
        <v>49</v>
      </c>
    </row>
    <row r="1770" spans="1:17" x14ac:dyDescent="0.3">
      <c r="A1770" s="10" t="s">
        <v>600</v>
      </c>
      <c r="B1770" t="str">
        <f>VLOOKUP(A1770,'Customer Names'!A1769:E4104,5,FALSE)</f>
        <v>Misuraca</v>
      </c>
      <c r="C1770">
        <f>VLOOKUP(A1770,'Medical Examinations'!A1769:J4104,2,FALSE)</f>
        <v>36.630000000000003</v>
      </c>
      <c r="D1770">
        <f>VLOOKUP(A1770,'Medical Examinations'!A1769:J4104,4,FALSE)</f>
        <v>5.15</v>
      </c>
      <c r="E1770" t="str">
        <f>VLOOKUP(A1770,'Medical Examinations'!A1769:J4104,6,FALSE)</f>
        <v>No</v>
      </c>
      <c r="F1770" t="str">
        <f>VLOOKUP(A1770,'Medical Examinations'!A1769:K4104,7,FALSE)</f>
        <v>No</v>
      </c>
      <c r="G1770" t="str">
        <f>VLOOKUP(A1770,'Medical Examinations'!A1769:L4104,8,FALSE)</f>
        <v>No</v>
      </c>
      <c r="H1770">
        <f>VLOOKUP(A1770,'Medical Examinations'!A1769:M4104,9,FALSE)</f>
        <v>0</v>
      </c>
      <c r="I1770" t="str">
        <f>VLOOKUP(A1770,'Medical Examinations'!A1769:N4104,10,FALSE)</f>
        <v>No</v>
      </c>
      <c r="J1770" t="str">
        <f>VLOOKUP(A1770,'Medical Examinations'!A1769:O4104,3,FALSE)</f>
        <v>Obesity</v>
      </c>
      <c r="K1770" t="str">
        <f>VLOOKUP(A1770,'Medical Examinations'!A1769:P4104,5,FALSE)</f>
        <v>Normal</v>
      </c>
      <c r="L1770" t="str">
        <f>VLOOKUP(A1770,Table1[#All],5,FALSE)</f>
        <v>30-Aug-1991</v>
      </c>
      <c r="M1770" s="16">
        <f>VLOOKUP(A1770,Table1[#All],8,FALSE)</f>
        <v>4949.76</v>
      </c>
      <c r="N1770" t="str">
        <f>VLOOKUP(A1770,Table1[#All],9,FALSE)</f>
        <v>tier - 2</v>
      </c>
      <c r="O1770" t="str">
        <f>VLOOKUP(A1770,Table1[#All],10,FALSE)</f>
        <v>tier - 1</v>
      </c>
      <c r="P1770" t="str">
        <f>VLOOKUP(A1770,Table1[#All],12,FALSE)</f>
        <v>R1013</v>
      </c>
      <c r="Q1770">
        <f>VLOOKUP(A1770,Table1[#All],6,FALSE)</f>
        <v>31</v>
      </c>
    </row>
    <row r="1771" spans="1:17" x14ac:dyDescent="0.3">
      <c r="A1771" s="10" t="s">
        <v>599</v>
      </c>
      <c r="B1771" t="str">
        <f>VLOOKUP(A1771,'Customer Names'!A1770:E4105,5,FALSE)</f>
        <v>Spannaus</v>
      </c>
      <c r="C1771">
        <f>VLOOKUP(A1771,'Medical Examinations'!A1770:J4105,2,FALSE)</f>
        <v>16.47</v>
      </c>
      <c r="D1771">
        <f>VLOOKUP(A1771,'Medical Examinations'!A1770:J4105,4,FALSE)</f>
        <v>11.72</v>
      </c>
      <c r="E1771" t="str">
        <f>VLOOKUP(A1771,'Medical Examinations'!A1770:J4105,6,FALSE)</f>
        <v>No</v>
      </c>
      <c r="F1771" t="str">
        <f>VLOOKUP(A1771,'Medical Examinations'!A1770:K4105,7,FALSE)</f>
        <v>No</v>
      </c>
      <c r="G1771" t="str">
        <f>VLOOKUP(A1771,'Medical Examinations'!A1770:L4105,8,FALSE)</f>
        <v>No</v>
      </c>
      <c r="H1771">
        <f>VLOOKUP(A1771,'Medical Examinations'!A1770:M4105,9,FALSE)</f>
        <v>0</v>
      </c>
      <c r="I1771" t="str">
        <f>VLOOKUP(A1771,'Medical Examinations'!A1770:N4105,10,FALSE)</f>
        <v>No</v>
      </c>
      <c r="J1771" t="str">
        <f>VLOOKUP(A1771,'Medical Examinations'!A1770:O4105,3,FALSE)</f>
        <v>Under Weight</v>
      </c>
      <c r="K1771" t="str">
        <f>VLOOKUP(A1771,'Medical Examinations'!A1770:P4105,5,FALSE)</f>
        <v>Diabetes</v>
      </c>
      <c r="L1771" t="str">
        <f>VLOOKUP(A1771,Table1[#All],5,FALSE)</f>
        <v>26-Jun-1974</v>
      </c>
      <c r="M1771" s="16">
        <f>VLOOKUP(A1771,Table1[#All],8,FALSE)</f>
        <v>4942.0600000000004</v>
      </c>
      <c r="N1771" t="str">
        <f>VLOOKUP(A1771,Table1[#All],9,FALSE)</f>
        <v>tier - 2</v>
      </c>
      <c r="O1771" t="str">
        <f>VLOOKUP(A1771,Table1[#All],10,FALSE)</f>
        <v>tier - 2</v>
      </c>
      <c r="P1771" t="str">
        <f>VLOOKUP(A1771,Table1[#All],12,FALSE)</f>
        <v>R1013</v>
      </c>
      <c r="Q1771">
        <f>VLOOKUP(A1771,Table1[#All],6,FALSE)</f>
        <v>48</v>
      </c>
    </row>
    <row r="1772" spans="1:17" x14ac:dyDescent="0.3">
      <c r="A1772" s="10" t="s">
        <v>598</v>
      </c>
      <c r="B1772" t="str">
        <f>VLOOKUP(A1772,'Customer Names'!A1771:E4106,5,FALSE)</f>
        <v>Tarbiat</v>
      </c>
      <c r="C1772">
        <f>VLOOKUP(A1772,'Medical Examinations'!A1771:J4106,2,FALSE)</f>
        <v>25.8</v>
      </c>
      <c r="D1772">
        <f>VLOOKUP(A1772,'Medical Examinations'!A1771:J4106,4,FALSE)</f>
        <v>5.29</v>
      </c>
      <c r="E1772" t="str">
        <f>VLOOKUP(A1772,'Medical Examinations'!A1771:J4106,6,FALSE)</f>
        <v>No</v>
      </c>
      <c r="F1772" t="str">
        <f>VLOOKUP(A1772,'Medical Examinations'!A1771:K4106,7,FALSE)</f>
        <v>No</v>
      </c>
      <c r="G1772" t="str">
        <f>VLOOKUP(A1772,'Medical Examinations'!A1771:L4106,8,FALSE)</f>
        <v>No</v>
      </c>
      <c r="H1772">
        <f>VLOOKUP(A1772,'Medical Examinations'!A1771:M4106,9,FALSE)</f>
        <v>0</v>
      </c>
      <c r="I1772" t="str">
        <f>VLOOKUP(A1772,'Medical Examinations'!A1771:N4106,10,FALSE)</f>
        <v>No</v>
      </c>
      <c r="J1772" t="str">
        <f>VLOOKUP(A1772,'Medical Examinations'!A1771:O4106,3,FALSE)</f>
        <v>Over Weight</v>
      </c>
      <c r="K1772" t="str">
        <f>VLOOKUP(A1772,'Medical Examinations'!A1771:P4106,5,FALSE)</f>
        <v>Normal</v>
      </c>
      <c r="L1772" t="str">
        <f>VLOOKUP(A1772,Table1[#All],5,FALSE)</f>
        <v>27-Nov-1991</v>
      </c>
      <c r="M1772" s="16">
        <f>VLOOKUP(A1772,Table1[#All],8,FALSE)</f>
        <v>4934.71</v>
      </c>
      <c r="N1772" t="str">
        <f>VLOOKUP(A1772,Table1[#All],9,FALSE)</f>
        <v>tier - 2</v>
      </c>
      <c r="O1772" t="str">
        <f>VLOOKUP(A1772,Table1[#All],10,FALSE)</f>
        <v>tier - 3</v>
      </c>
      <c r="P1772" t="str">
        <f>VLOOKUP(A1772,Table1[#All],12,FALSE)</f>
        <v>R1011</v>
      </c>
      <c r="Q1772">
        <f>VLOOKUP(A1772,Table1[#All],6,FALSE)</f>
        <v>31</v>
      </c>
    </row>
    <row r="1773" spans="1:17" x14ac:dyDescent="0.3">
      <c r="A1773" s="10" t="s">
        <v>597</v>
      </c>
      <c r="B1773" t="str">
        <f>VLOOKUP(A1773,'Customer Names'!A1772:E4107,5,FALSE)</f>
        <v>Pulkkinen</v>
      </c>
      <c r="C1773">
        <f>VLOOKUP(A1773,'Medical Examinations'!A1772:J4107,2,FALSE)</f>
        <v>23.6</v>
      </c>
      <c r="D1773">
        <f>VLOOKUP(A1773,'Medical Examinations'!A1772:J4107,4,FALSE)</f>
        <v>4.33</v>
      </c>
      <c r="E1773" t="str">
        <f>VLOOKUP(A1773,'Medical Examinations'!A1772:J4107,6,FALSE)</f>
        <v>No</v>
      </c>
      <c r="F1773" t="str">
        <f>VLOOKUP(A1773,'Medical Examinations'!A1772:K4107,7,FALSE)</f>
        <v>No</v>
      </c>
      <c r="G1773" t="str">
        <f>VLOOKUP(A1773,'Medical Examinations'!A1772:L4107,8,FALSE)</f>
        <v>No</v>
      </c>
      <c r="H1773">
        <f>VLOOKUP(A1773,'Medical Examinations'!A1772:M4107,9,FALSE)</f>
        <v>0</v>
      </c>
      <c r="I1773" t="str">
        <f>VLOOKUP(A1773,'Medical Examinations'!A1772:N4107,10,FALSE)</f>
        <v>No</v>
      </c>
      <c r="J1773" t="str">
        <f>VLOOKUP(A1773,'Medical Examinations'!A1772:O4107,3,FALSE)</f>
        <v>Normal Weight</v>
      </c>
      <c r="K1773" t="str">
        <f>VLOOKUP(A1773,'Medical Examinations'!A1772:P4107,5,FALSE)</f>
        <v>Normal</v>
      </c>
      <c r="L1773" t="str">
        <f>VLOOKUP(A1773,Table1[#All],5,FALSE)</f>
        <v>23-Aug-1991</v>
      </c>
      <c r="M1773" s="16">
        <f>VLOOKUP(A1773,Table1[#All],8,FALSE)</f>
        <v>4931.6499999999996</v>
      </c>
      <c r="N1773" t="str">
        <f>VLOOKUP(A1773,Table1[#All],9,FALSE)</f>
        <v>tier - 2</v>
      </c>
      <c r="O1773" t="str">
        <f>VLOOKUP(A1773,Table1[#All],10,FALSE)</f>
        <v>tier - 3</v>
      </c>
      <c r="P1773" t="str">
        <f>VLOOKUP(A1773,Table1[#All],12,FALSE)</f>
        <v>R1011</v>
      </c>
      <c r="Q1773">
        <f>VLOOKUP(A1773,Table1[#All],6,FALSE)</f>
        <v>31</v>
      </c>
    </row>
    <row r="1774" spans="1:17" x14ac:dyDescent="0.3">
      <c r="A1774" s="10" t="s">
        <v>596</v>
      </c>
      <c r="B1774" t="str">
        <f>VLOOKUP(A1774,'Customer Names'!A1773:E4108,5,FALSE)</f>
        <v>Trnovcova</v>
      </c>
      <c r="C1774">
        <f>VLOOKUP(A1774,'Medical Examinations'!A1773:J4108,2,FALSE)</f>
        <v>32.11</v>
      </c>
      <c r="D1774">
        <f>VLOOKUP(A1774,'Medical Examinations'!A1773:J4108,4,FALSE)</f>
        <v>6.24</v>
      </c>
      <c r="E1774" t="str">
        <f>VLOOKUP(A1774,'Medical Examinations'!A1773:J4108,6,FALSE)</f>
        <v>No</v>
      </c>
      <c r="F1774" t="str">
        <f>VLOOKUP(A1774,'Medical Examinations'!A1773:K4108,7,FALSE)</f>
        <v>No</v>
      </c>
      <c r="G1774" t="str">
        <f>VLOOKUP(A1774,'Medical Examinations'!A1773:L4108,8,FALSE)</f>
        <v>Yes</v>
      </c>
      <c r="H1774">
        <f>VLOOKUP(A1774,'Medical Examinations'!A1773:M4108,9,FALSE)</f>
        <v>1</v>
      </c>
      <c r="I1774" t="str">
        <f>VLOOKUP(A1774,'Medical Examinations'!A1773:N4108,10,FALSE)</f>
        <v>No</v>
      </c>
      <c r="J1774" t="str">
        <f>VLOOKUP(A1774,'Medical Examinations'!A1773:O4108,3,FALSE)</f>
        <v>Obesity</v>
      </c>
      <c r="K1774" t="str">
        <f>VLOOKUP(A1774,'Medical Examinations'!A1773:P4108,5,FALSE)</f>
        <v>Prediabetes</v>
      </c>
      <c r="L1774" t="str">
        <f>VLOOKUP(A1774,Table1[#All],5,FALSE)</f>
        <v>10-Aug-1993</v>
      </c>
      <c r="M1774" s="16">
        <f>VLOOKUP(A1774,Table1[#All],8,FALSE)</f>
        <v>4922.92</v>
      </c>
      <c r="N1774" t="str">
        <f>VLOOKUP(A1774,Table1[#All],9,FALSE)</f>
        <v>tier - 2</v>
      </c>
      <c r="O1774" t="str">
        <f>VLOOKUP(A1774,Table1[#All],10,FALSE)</f>
        <v>tier - 2</v>
      </c>
      <c r="P1774" t="str">
        <f>VLOOKUP(A1774,Table1[#All],12,FALSE)</f>
        <v>R1012</v>
      </c>
      <c r="Q1774">
        <f>VLOOKUP(A1774,Table1[#All],6,FALSE)</f>
        <v>29</v>
      </c>
    </row>
    <row r="1775" spans="1:17" x14ac:dyDescent="0.3">
      <c r="A1775" s="10" t="s">
        <v>595</v>
      </c>
      <c r="B1775" t="str">
        <f>VLOOKUP(A1775,'Customer Names'!A1774:E4109,5,FALSE)</f>
        <v>Anthony</v>
      </c>
      <c r="C1775">
        <f>VLOOKUP(A1775,'Medical Examinations'!A1774:J4109,2,FALSE)</f>
        <v>30.114999999999998</v>
      </c>
      <c r="D1775">
        <f>VLOOKUP(A1775,'Medical Examinations'!A1774:J4109,4,FALSE)</f>
        <v>11.61</v>
      </c>
      <c r="E1775" t="str">
        <f>VLOOKUP(A1775,'Medical Examinations'!A1774:J4109,6,FALSE)</f>
        <v>No</v>
      </c>
      <c r="F1775" t="str">
        <f>VLOOKUP(A1775,'Medical Examinations'!A1774:K4109,7,FALSE)</f>
        <v>No</v>
      </c>
      <c r="G1775" t="str">
        <f>VLOOKUP(A1775,'Medical Examinations'!A1774:L4109,8,FALSE)</f>
        <v>No</v>
      </c>
      <c r="H1775">
        <f>VLOOKUP(A1775,'Medical Examinations'!A1774:M4109,9,FALSE)</f>
        <v>0</v>
      </c>
      <c r="I1775" t="str">
        <f>VLOOKUP(A1775,'Medical Examinations'!A1774:N4109,10,FALSE)</f>
        <v>No</v>
      </c>
      <c r="J1775" t="str">
        <f>VLOOKUP(A1775,'Medical Examinations'!A1774:O4109,3,FALSE)</f>
        <v>Obesity</v>
      </c>
      <c r="K1775" t="str">
        <f>VLOOKUP(A1775,'Medical Examinations'!A1774:P4109,5,FALSE)</f>
        <v>Diabetes</v>
      </c>
      <c r="L1775" t="str">
        <f>VLOOKUP(A1775,Table1[#All],5,FALSE)</f>
        <v>21-Aug-2002</v>
      </c>
      <c r="M1775" s="16">
        <f>VLOOKUP(A1775,Table1[#All],8,FALSE)</f>
        <v>4915.0600000000004</v>
      </c>
      <c r="N1775" t="str">
        <f>VLOOKUP(A1775,Table1[#All],9,FALSE)</f>
        <v>tier - 2</v>
      </c>
      <c r="O1775" t="str">
        <f>VLOOKUP(A1775,Table1[#All],10,FALSE)</f>
        <v>tier - 1</v>
      </c>
      <c r="P1775" t="str">
        <f>VLOOKUP(A1775,Table1[#All],12,FALSE)</f>
        <v>R1017</v>
      </c>
      <c r="Q1775">
        <f>VLOOKUP(A1775,Table1[#All],6,FALSE)</f>
        <v>20</v>
      </c>
    </row>
    <row r="1776" spans="1:17" x14ac:dyDescent="0.3">
      <c r="A1776" s="10" t="s">
        <v>594</v>
      </c>
      <c r="B1776" t="str">
        <f>VLOOKUP(A1776,'Customer Names'!A1775:E4110,5,FALSE)</f>
        <v>Hetrick</v>
      </c>
      <c r="C1776">
        <f>VLOOKUP(A1776,'Medical Examinations'!A1775:J4110,2,FALSE)</f>
        <v>20.28</v>
      </c>
      <c r="D1776">
        <f>VLOOKUP(A1776,'Medical Examinations'!A1775:J4110,4,FALSE)</f>
        <v>11.07</v>
      </c>
      <c r="E1776" t="str">
        <f>VLOOKUP(A1776,'Medical Examinations'!A1775:J4110,6,FALSE)</f>
        <v>Yes</v>
      </c>
      <c r="F1776" t="str">
        <f>VLOOKUP(A1776,'Medical Examinations'!A1775:K4110,7,FALSE)</f>
        <v>No</v>
      </c>
      <c r="G1776" t="str">
        <f>VLOOKUP(A1776,'Medical Examinations'!A1775:L4110,8,FALSE)</f>
        <v>No</v>
      </c>
      <c r="H1776">
        <f>VLOOKUP(A1776,'Medical Examinations'!A1775:M4110,9,FALSE)</f>
        <v>0</v>
      </c>
      <c r="I1776" t="str">
        <f>VLOOKUP(A1776,'Medical Examinations'!A1775:N4110,10,FALSE)</f>
        <v>No</v>
      </c>
      <c r="J1776" t="str">
        <f>VLOOKUP(A1776,'Medical Examinations'!A1775:O4110,3,FALSE)</f>
        <v>Normal Weight</v>
      </c>
      <c r="K1776" t="str">
        <f>VLOOKUP(A1776,'Medical Examinations'!A1775:P4110,5,FALSE)</f>
        <v>Diabetes</v>
      </c>
      <c r="L1776" t="str">
        <f>VLOOKUP(A1776,Table1[#All],5,FALSE)</f>
        <v>18-Oct-1981</v>
      </c>
      <c r="M1776" s="16">
        <f>VLOOKUP(A1776,Table1[#All],8,FALSE)</f>
        <v>4911.8900000000003</v>
      </c>
      <c r="N1776" t="str">
        <f>VLOOKUP(A1776,Table1[#All],9,FALSE)</f>
        <v>tier - 2</v>
      </c>
      <c r="O1776" t="str">
        <f>VLOOKUP(A1776,Table1[#All],10,FALSE)</f>
        <v>tier - 3</v>
      </c>
      <c r="P1776" t="str">
        <f>VLOOKUP(A1776,Table1[#All],12,FALSE)</f>
        <v>R1013</v>
      </c>
      <c r="Q1776">
        <f>VLOOKUP(A1776,Table1[#All],6,FALSE)</f>
        <v>41</v>
      </c>
    </row>
    <row r="1777" spans="1:17" x14ac:dyDescent="0.3">
      <c r="A1777" s="10" t="s">
        <v>593</v>
      </c>
      <c r="B1777" t="str">
        <f>VLOOKUP(A1777,'Customer Names'!A1776:E4111,5,FALSE)</f>
        <v>Stern</v>
      </c>
      <c r="C1777">
        <f>VLOOKUP(A1777,'Medical Examinations'!A1776:J4111,2,FALSE)</f>
        <v>20.234999999999999</v>
      </c>
      <c r="D1777">
        <f>VLOOKUP(A1777,'Medical Examinations'!A1776:J4111,4,FALSE)</f>
        <v>5.19</v>
      </c>
      <c r="E1777" t="str">
        <f>VLOOKUP(A1777,'Medical Examinations'!A1776:J4111,6,FALSE)</f>
        <v>No</v>
      </c>
      <c r="F1777" t="str">
        <f>VLOOKUP(A1777,'Medical Examinations'!A1776:K4111,7,FALSE)</f>
        <v>No</v>
      </c>
      <c r="G1777" t="str">
        <f>VLOOKUP(A1777,'Medical Examinations'!A1776:L4111,8,FALSE)</f>
        <v>Yes</v>
      </c>
      <c r="H1777">
        <f>VLOOKUP(A1777,'Medical Examinations'!A1776:M4111,9,FALSE)</f>
        <v>1</v>
      </c>
      <c r="I1777" t="str">
        <f>VLOOKUP(A1777,'Medical Examinations'!A1776:N4111,10,FALSE)</f>
        <v>No</v>
      </c>
      <c r="J1777" t="str">
        <f>VLOOKUP(A1777,'Medical Examinations'!A1776:O4111,3,FALSE)</f>
        <v>Normal Weight</v>
      </c>
      <c r="K1777" t="str">
        <f>VLOOKUP(A1777,'Medical Examinations'!A1776:P4111,5,FALSE)</f>
        <v>Normal</v>
      </c>
      <c r="L1777" t="str">
        <f>VLOOKUP(A1777,Table1[#All],5,FALSE)</f>
        <v>10-Jul-1993</v>
      </c>
      <c r="M1777" s="16">
        <f>VLOOKUP(A1777,Table1[#All],8,FALSE)</f>
        <v>4906.41</v>
      </c>
      <c r="N1777" t="str">
        <f>VLOOKUP(A1777,Table1[#All],9,FALSE)</f>
        <v>tier - 2</v>
      </c>
      <c r="O1777" t="str">
        <f>VLOOKUP(A1777,Table1[#All],10,FALSE)</f>
        <v>tier - 1</v>
      </c>
      <c r="P1777" t="str">
        <f>VLOOKUP(A1777,Table1[#All],12,FALSE)</f>
        <v>R1012</v>
      </c>
      <c r="Q1777">
        <f>VLOOKUP(A1777,Table1[#All],6,FALSE)</f>
        <v>29</v>
      </c>
    </row>
    <row r="1778" spans="1:17" x14ac:dyDescent="0.3">
      <c r="A1778" s="10" t="s">
        <v>592</v>
      </c>
      <c r="B1778" t="str">
        <f>VLOOKUP(A1778,'Customer Names'!A1777:E4112,5,FALSE)</f>
        <v>Newman</v>
      </c>
      <c r="C1778">
        <f>VLOOKUP(A1778,'Medical Examinations'!A1777:J4112,2,FALSE)</f>
        <v>25.27</v>
      </c>
      <c r="D1778">
        <f>VLOOKUP(A1778,'Medical Examinations'!A1777:J4112,4,FALSE)</f>
        <v>5.7</v>
      </c>
      <c r="E1778" t="str">
        <f>VLOOKUP(A1778,'Medical Examinations'!A1777:J4112,6,FALSE)</f>
        <v>Yes</v>
      </c>
      <c r="F1778" t="str">
        <f>VLOOKUP(A1778,'Medical Examinations'!A1777:K4112,7,FALSE)</f>
        <v>No</v>
      </c>
      <c r="G1778" t="str">
        <f>VLOOKUP(A1778,'Medical Examinations'!A1777:L4112,8,FALSE)</f>
        <v>No</v>
      </c>
      <c r="H1778">
        <f>VLOOKUP(A1778,'Medical Examinations'!A1777:M4112,9,FALSE)</f>
        <v>1</v>
      </c>
      <c r="I1778" t="str">
        <f>VLOOKUP(A1778,'Medical Examinations'!A1777:N4112,10,FALSE)</f>
        <v>No</v>
      </c>
      <c r="J1778" t="str">
        <f>VLOOKUP(A1778,'Medical Examinations'!A1777:O4112,3,FALSE)</f>
        <v>Over Weight</v>
      </c>
      <c r="K1778" t="str">
        <f>VLOOKUP(A1778,'Medical Examinations'!A1777:P4112,5,FALSE)</f>
        <v>Normal</v>
      </c>
      <c r="L1778" t="str">
        <f>VLOOKUP(A1778,Table1[#All],5,FALSE)</f>
        <v>23-Sep-1988</v>
      </c>
      <c r="M1778" s="16">
        <f>VLOOKUP(A1778,Table1[#All],8,FALSE)</f>
        <v>4894.75</v>
      </c>
      <c r="N1778" t="str">
        <f>VLOOKUP(A1778,Table1[#All],9,FALSE)</f>
        <v>tier - 3</v>
      </c>
      <c r="O1778" t="str">
        <f>VLOOKUP(A1778,Table1[#All],10,FALSE)</f>
        <v>tier - 3</v>
      </c>
      <c r="P1778" t="str">
        <f>VLOOKUP(A1778,Table1[#All],12,FALSE)</f>
        <v>R1012</v>
      </c>
      <c r="Q1778">
        <f>VLOOKUP(A1778,Table1[#All],6,FALSE)</f>
        <v>34</v>
      </c>
    </row>
    <row r="1779" spans="1:17" x14ac:dyDescent="0.3">
      <c r="A1779" s="10" t="s">
        <v>591</v>
      </c>
      <c r="B1779" t="str">
        <f>VLOOKUP(A1779,'Customer Names'!A1778:E4113,5,FALSE)</f>
        <v>Reasoner</v>
      </c>
      <c r="C1779">
        <f>VLOOKUP(A1779,'Medical Examinations'!A1778:J4113,2,FALSE)</f>
        <v>24.24</v>
      </c>
      <c r="D1779">
        <f>VLOOKUP(A1779,'Medical Examinations'!A1778:J4113,4,FALSE)</f>
        <v>6.15</v>
      </c>
      <c r="E1779" t="str">
        <f>VLOOKUP(A1779,'Medical Examinations'!A1778:J4113,6,FALSE)</f>
        <v>No</v>
      </c>
      <c r="F1779" t="str">
        <f>VLOOKUP(A1779,'Medical Examinations'!A1778:K4113,7,FALSE)</f>
        <v>No</v>
      </c>
      <c r="G1779" t="str">
        <f>VLOOKUP(A1779,'Medical Examinations'!A1778:L4113,8,FALSE)</f>
        <v>No</v>
      </c>
      <c r="H1779">
        <f>VLOOKUP(A1779,'Medical Examinations'!A1778:M4113,9,FALSE)</f>
        <v>0</v>
      </c>
      <c r="I1779" t="str">
        <f>VLOOKUP(A1779,'Medical Examinations'!A1778:N4113,10,FALSE)</f>
        <v>No</v>
      </c>
      <c r="J1779" t="str">
        <f>VLOOKUP(A1779,'Medical Examinations'!A1778:O4113,3,FALSE)</f>
        <v>Normal Weight</v>
      </c>
      <c r="K1779" t="str">
        <f>VLOOKUP(A1779,'Medical Examinations'!A1778:P4113,5,FALSE)</f>
        <v>Prediabetes</v>
      </c>
      <c r="L1779" t="str">
        <f>VLOOKUP(A1779,Table1[#All],5,FALSE)</f>
        <v>28-Nov-1990</v>
      </c>
      <c r="M1779" s="16">
        <f>VLOOKUP(A1779,Table1[#All],8,FALSE)</f>
        <v>4894.3900000000003</v>
      </c>
      <c r="N1779" t="str">
        <f>VLOOKUP(A1779,Table1[#All],9,FALSE)</f>
        <v>tier - 2</v>
      </c>
      <c r="O1779" t="str">
        <f>VLOOKUP(A1779,Table1[#All],10,FALSE)</f>
        <v>tier - 3</v>
      </c>
      <c r="P1779" t="str">
        <f>VLOOKUP(A1779,Table1[#All],12,FALSE)</f>
        <v>R1013</v>
      </c>
      <c r="Q1779">
        <f>VLOOKUP(A1779,Table1[#All],6,FALSE)</f>
        <v>32</v>
      </c>
    </row>
    <row r="1780" spans="1:17" x14ac:dyDescent="0.3">
      <c r="A1780" s="10" t="s">
        <v>590</v>
      </c>
      <c r="B1780" t="str">
        <f>VLOOKUP(A1780,'Customer Names'!A1779:E4114,5,FALSE)</f>
        <v>Mone</v>
      </c>
      <c r="C1780">
        <f>VLOOKUP(A1780,'Medical Examinations'!A1779:J4114,2,FALSE)</f>
        <v>35.75</v>
      </c>
      <c r="D1780">
        <f>VLOOKUP(A1780,'Medical Examinations'!A1779:J4114,4,FALSE)</f>
        <v>5.07</v>
      </c>
      <c r="E1780" t="str">
        <f>VLOOKUP(A1780,'Medical Examinations'!A1779:J4114,6,FALSE)</f>
        <v>No</v>
      </c>
      <c r="F1780" t="str">
        <f>VLOOKUP(A1780,'Medical Examinations'!A1779:K4114,7,FALSE)</f>
        <v>No</v>
      </c>
      <c r="G1780" t="str">
        <f>VLOOKUP(A1780,'Medical Examinations'!A1779:L4114,8,FALSE)</f>
        <v>No</v>
      </c>
      <c r="H1780">
        <f>VLOOKUP(A1780,'Medical Examinations'!A1779:M4114,9,FALSE)</f>
        <v>0</v>
      </c>
      <c r="I1780" t="str">
        <f>VLOOKUP(A1780,'Medical Examinations'!A1779:N4114,10,FALSE)</f>
        <v>No</v>
      </c>
      <c r="J1780" t="str">
        <f>VLOOKUP(A1780,'Medical Examinations'!A1779:O4114,3,FALSE)</f>
        <v>Obesity</v>
      </c>
      <c r="K1780" t="str">
        <f>VLOOKUP(A1780,'Medical Examinations'!A1779:P4114,5,FALSE)</f>
        <v>Normal</v>
      </c>
      <c r="L1780" t="str">
        <f>VLOOKUP(A1780,Table1[#All],5,FALSE)</f>
        <v>10-Jul-1989</v>
      </c>
      <c r="M1780" s="16">
        <f>VLOOKUP(A1780,Table1[#All],8,FALSE)</f>
        <v>4890</v>
      </c>
      <c r="N1780" t="str">
        <f>VLOOKUP(A1780,Table1[#All],9,FALSE)</f>
        <v>tier - 3</v>
      </c>
      <c r="O1780" t="str">
        <f>VLOOKUP(A1780,Table1[#All],10,FALSE)</f>
        <v>tier - 2</v>
      </c>
      <c r="P1780" t="str">
        <f>VLOOKUP(A1780,Table1[#All],12,FALSE)</f>
        <v>R1013</v>
      </c>
      <c r="Q1780">
        <f>VLOOKUP(A1780,Table1[#All],6,FALSE)</f>
        <v>33</v>
      </c>
    </row>
    <row r="1781" spans="1:17" x14ac:dyDescent="0.3">
      <c r="A1781" s="10" t="s">
        <v>589</v>
      </c>
      <c r="B1781" t="str">
        <f>VLOOKUP(A1781,'Customer Names'!A1780:E4115,5,FALSE)</f>
        <v>Powers</v>
      </c>
      <c r="C1781">
        <f>VLOOKUP(A1781,'Medical Examinations'!A1780:J4115,2,FALSE)</f>
        <v>29.92</v>
      </c>
      <c r="D1781">
        <f>VLOOKUP(A1781,'Medical Examinations'!A1780:J4115,4,FALSE)</f>
        <v>10.97</v>
      </c>
      <c r="E1781" t="str">
        <f>VLOOKUP(A1781,'Medical Examinations'!A1780:J4115,6,FALSE)</f>
        <v>Yes</v>
      </c>
      <c r="F1781" t="str">
        <f>VLOOKUP(A1781,'Medical Examinations'!A1780:K4115,7,FALSE)</f>
        <v>No</v>
      </c>
      <c r="G1781" t="str">
        <f>VLOOKUP(A1781,'Medical Examinations'!A1780:L4115,8,FALSE)</f>
        <v>No</v>
      </c>
      <c r="H1781">
        <f>VLOOKUP(A1781,'Medical Examinations'!A1780:M4115,9,FALSE)</f>
        <v>1</v>
      </c>
      <c r="I1781" t="str">
        <f>VLOOKUP(A1781,'Medical Examinations'!A1780:N4115,10,FALSE)</f>
        <v>No</v>
      </c>
      <c r="J1781" t="str">
        <f>VLOOKUP(A1781,'Medical Examinations'!A1780:O4115,3,FALSE)</f>
        <v>Obesity</v>
      </c>
      <c r="K1781" t="str">
        <f>VLOOKUP(A1781,'Medical Examinations'!A1780:P4115,5,FALSE)</f>
        <v>Diabetes</v>
      </c>
      <c r="L1781" t="str">
        <f>VLOOKUP(A1781,Table1[#All],5,FALSE)</f>
        <v>27-Oct-1986</v>
      </c>
      <c r="M1781" s="16">
        <f>VLOOKUP(A1781,Table1[#All],8,FALSE)</f>
        <v>4889.04</v>
      </c>
      <c r="N1781" t="str">
        <f>VLOOKUP(A1781,Table1[#All],9,FALSE)</f>
        <v>tier - 2</v>
      </c>
      <c r="O1781" t="str">
        <f>VLOOKUP(A1781,Table1[#All],10,FALSE)</f>
        <v>tier - 1</v>
      </c>
      <c r="P1781" t="str">
        <f>VLOOKUP(A1781,Table1[#All],12,FALSE)</f>
        <v>R1013</v>
      </c>
      <c r="Q1781">
        <f>VLOOKUP(A1781,Table1[#All],6,FALSE)</f>
        <v>36</v>
      </c>
    </row>
    <row r="1782" spans="1:17" x14ac:dyDescent="0.3">
      <c r="A1782" s="10" t="s">
        <v>588</v>
      </c>
      <c r="B1782" t="str">
        <f>VLOOKUP(A1782,'Customer Names'!A1781:E4116,5,FALSE)</f>
        <v>Ulery</v>
      </c>
      <c r="C1782">
        <f>VLOOKUP(A1782,'Medical Examinations'!A1781:J4116,2,FALSE)</f>
        <v>26.2</v>
      </c>
      <c r="D1782">
        <f>VLOOKUP(A1782,'Medical Examinations'!A1781:J4116,4,FALSE)</f>
        <v>10.93</v>
      </c>
      <c r="E1782" t="str">
        <f>VLOOKUP(A1782,'Medical Examinations'!A1781:J4116,6,FALSE)</f>
        <v>Yes</v>
      </c>
      <c r="F1782" t="str">
        <f>VLOOKUP(A1782,'Medical Examinations'!A1781:K4116,7,FALSE)</f>
        <v>No</v>
      </c>
      <c r="G1782" t="str">
        <f>VLOOKUP(A1782,'Medical Examinations'!A1781:L4116,8,FALSE)</f>
        <v>No</v>
      </c>
      <c r="H1782">
        <f>VLOOKUP(A1782,'Medical Examinations'!A1781:M4116,9,FALSE)</f>
        <v>1</v>
      </c>
      <c r="I1782" t="str">
        <f>VLOOKUP(A1782,'Medical Examinations'!A1781:N4116,10,FALSE)</f>
        <v>No</v>
      </c>
      <c r="J1782" t="str">
        <f>VLOOKUP(A1782,'Medical Examinations'!A1781:O4116,3,FALSE)</f>
        <v>Over Weight</v>
      </c>
      <c r="K1782" t="str">
        <f>VLOOKUP(A1782,'Medical Examinations'!A1781:P4116,5,FALSE)</f>
        <v>Diabetes</v>
      </c>
      <c r="L1782" t="str">
        <f>VLOOKUP(A1782,Table1[#All],5,FALSE)</f>
        <v>23-Dec-1986</v>
      </c>
      <c r="M1782" s="16">
        <f>VLOOKUP(A1782,Table1[#All],8,FALSE)</f>
        <v>4883.87</v>
      </c>
      <c r="N1782" t="str">
        <f>VLOOKUP(A1782,Table1[#All],9,FALSE)</f>
        <v>tier - 2</v>
      </c>
      <c r="O1782" t="str">
        <f>VLOOKUP(A1782,Table1[#All],10,FALSE)</f>
        <v>tier - 1</v>
      </c>
      <c r="P1782" t="str">
        <f>VLOOKUP(A1782,Table1[#All],12,FALSE)</f>
        <v>R1011</v>
      </c>
      <c r="Q1782">
        <f>VLOOKUP(A1782,Table1[#All],6,FALSE)</f>
        <v>36</v>
      </c>
    </row>
    <row r="1783" spans="1:17" x14ac:dyDescent="0.3">
      <c r="A1783" s="10" t="s">
        <v>587</v>
      </c>
      <c r="B1783" t="str">
        <f>VLOOKUP(A1783,'Customer Names'!A1782:E4117,5,FALSE)</f>
        <v>Haines</v>
      </c>
      <c r="C1783">
        <f>VLOOKUP(A1783,'Medical Examinations'!A1782:J4117,2,FALSE)</f>
        <v>26.695</v>
      </c>
      <c r="D1783">
        <f>VLOOKUP(A1783,'Medical Examinations'!A1782:J4117,4,FALSE)</f>
        <v>4.21</v>
      </c>
      <c r="E1783" t="str">
        <f>VLOOKUP(A1783,'Medical Examinations'!A1782:J4117,6,FALSE)</f>
        <v>Yes</v>
      </c>
      <c r="F1783" t="str">
        <f>VLOOKUP(A1783,'Medical Examinations'!A1782:K4117,7,FALSE)</f>
        <v>No</v>
      </c>
      <c r="G1783" t="str">
        <f>VLOOKUP(A1783,'Medical Examinations'!A1782:L4117,8,FALSE)</f>
        <v>Yes</v>
      </c>
      <c r="H1783">
        <f>VLOOKUP(A1783,'Medical Examinations'!A1782:M4117,9,FALSE)</f>
        <v>1</v>
      </c>
      <c r="I1783" t="str">
        <f>VLOOKUP(A1783,'Medical Examinations'!A1782:N4117,10,FALSE)</f>
        <v>No</v>
      </c>
      <c r="J1783" t="str">
        <f>VLOOKUP(A1783,'Medical Examinations'!A1782:O4117,3,FALSE)</f>
        <v>Over Weight</v>
      </c>
      <c r="K1783" t="str">
        <f>VLOOKUP(A1783,'Medical Examinations'!A1782:P4117,5,FALSE)</f>
        <v>Normal</v>
      </c>
      <c r="L1783" t="str">
        <f>VLOOKUP(A1783,Table1[#All],5,FALSE)</f>
        <v>29-Sep-1997</v>
      </c>
      <c r="M1783" s="16">
        <f>VLOOKUP(A1783,Table1[#All],8,FALSE)</f>
        <v>4877.9799999999996</v>
      </c>
      <c r="N1783" t="str">
        <f>VLOOKUP(A1783,Table1[#All],9,FALSE)</f>
        <v>tier - 2</v>
      </c>
      <c r="O1783" t="str">
        <f>VLOOKUP(A1783,Table1[#All],10,FALSE)</f>
        <v>tier - 3</v>
      </c>
      <c r="P1783" t="str">
        <f>VLOOKUP(A1783,Table1[#All],12,FALSE)</f>
        <v>R1012</v>
      </c>
      <c r="Q1783">
        <f>VLOOKUP(A1783,Table1[#All],6,FALSE)</f>
        <v>25</v>
      </c>
    </row>
    <row r="1784" spans="1:17" x14ac:dyDescent="0.3">
      <c r="A1784" s="10" t="s">
        <v>586</v>
      </c>
      <c r="B1784" t="str">
        <f>VLOOKUP(A1784,'Customer Names'!A1783:E4118,5,FALSE)</f>
        <v>Airoldi</v>
      </c>
      <c r="C1784">
        <f>VLOOKUP(A1784,'Medical Examinations'!A1783:J4118,2,FALSE)</f>
        <v>23.16</v>
      </c>
      <c r="D1784">
        <f>VLOOKUP(A1784,'Medical Examinations'!A1783:J4118,4,FALSE)</f>
        <v>5.5</v>
      </c>
      <c r="E1784" t="str">
        <f>VLOOKUP(A1784,'Medical Examinations'!A1783:J4118,6,FALSE)</f>
        <v>No</v>
      </c>
      <c r="F1784" t="str">
        <f>VLOOKUP(A1784,'Medical Examinations'!A1783:K4118,7,FALSE)</f>
        <v>No</v>
      </c>
      <c r="G1784" t="str">
        <f>VLOOKUP(A1784,'Medical Examinations'!A1783:L4118,8,FALSE)</f>
        <v>No</v>
      </c>
      <c r="H1784">
        <f>VLOOKUP(A1784,'Medical Examinations'!A1783:M4118,9,FALSE)</f>
        <v>0</v>
      </c>
      <c r="I1784" t="str">
        <f>VLOOKUP(A1784,'Medical Examinations'!A1783:N4118,10,FALSE)</f>
        <v>No</v>
      </c>
      <c r="J1784" t="str">
        <f>VLOOKUP(A1784,'Medical Examinations'!A1783:O4118,3,FALSE)</f>
        <v>Normal Weight</v>
      </c>
      <c r="K1784" t="str">
        <f>VLOOKUP(A1784,'Medical Examinations'!A1783:P4118,5,FALSE)</f>
        <v>Normal</v>
      </c>
      <c r="L1784" t="str">
        <f>VLOOKUP(A1784,Table1[#All],5,FALSE)</f>
        <v>01-Sep-1989</v>
      </c>
      <c r="M1784" s="16">
        <f>VLOOKUP(A1784,Table1[#All],8,FALSE)</f>
        <v>4859.8900000000003</v>
      </c>
      <c r="N1784" t="str">
        <f>VLOOKUP(A1784,Table1[#All],9,FALSE)</f>
        <v>tier - 2</v>
      </c>
      <c r="O1784" t="str">
        <f>VLOOKUP(A1784,Table1[#All],10,FALSE)</f>
        <v>tier - 3</v>
      </c>
      <c r="P1784" t="str">
        <f>VLOOKUP(A1784,Table1[#All],12,FALSE)</f>
        <v>R1011</v>
      </c>
      <c r="Q1784">
        <f>VLOOKUP(A1784,Table1[#All],6,FALSE)</f>
        <v>33</v>
      </c>
    </row>
    <row r="1785" spans="1:17" x14ac:dyDescent="0.3">
      <c r="A1785" s="10" t="s">
        <v>585</v>
      </c>
      <c r="B1785" t="str">
        <f>VLOOKUP(A1785,'Customer Names'!A1784:E4119,5,FALSE)</f>
        <v>Mattis</v>
      </c>
      <c r="C1785">
        <f>VLOOKUP(A1785,'Medical Examinations'!A1784:J4119,2,FALSE)</f>
        <v>32.585000000000001</v>
      </c>
      <c r="D1785">
        <f>VLOOKUP(A1785,'Medical Examinations'!A1784:J4119,4,FALSE)</f>
        <v>4.93</v>
      </c>
      <c r="E1785" t="str">
        <f>VLOOKUP(A1785,'Medical Examinations'!A1784:J4119,6,FALSE)</f>
        <v>Yes</v>
      </c>
      <c r="F1785" t="str">
        <f>VLOOKUP(A1785,'Medical Examinations'!A1784:K4119,7,FALSE)</f>
        <v>No</v>
      </c>
      <c r="G1785" t="str">
        <f>VLOOKUP(A1785,'Medical Examinations'!A1784:L4119,8,FALSE)</f>
        <v>No</v>
      </c>
      <c r="H1785">
        <f>VLOOKUP(A1785,'Medical Examinations'!A1784:M4119,9,FALSE)</f>
        <v>1</v>
      </c>
      <c r="I1785" t="str">
        <f>VLOOKUP(A1785,'Medical Examinations'!A1784:N4119,10,FALSE)</f>
        <v>No</v>
      </c>
      <c r="J1785" t="str">
        <f>VLOOKUP(A1785,'Medical Examinations'!A1784:O4119,3,FALSE)</f>
        <v>Obesity</v>
      </c>
      <c r="K1785" t="str">
        <f>VLOOKUP(A1785,'Medical Examinations'!A1784:P4119,5,FALSE)</f>
        <v>Normal</v>
      </c>
      <c r="L1785" t="str">
        <f>VLOOKUP(A1785,Table1[#All],5,FALSE)</f>
        <v>27-Dec-1995</v>
      </c>
      <c r="M1785" s="16">
        <f>VLOOKUP(A1785,Table1[#All],8,FALSE)</f>
        <v>4846.92</v>
      </c>
      <c r="N1785" t="str">
        <f>VLOOKUP(A1785,Table1[#All],9,FALSE)</f>
        <v>tier - 2</v>
      </c>
      <c r="O1785" t="str">
        <f>VLOOKUP(A1785,Table1[#All],10,FALSE)</f>
        <v>tier - 3</v>
      </c>
      <c r="P1785" t="str">
        <f>VLOOKUP(A1785,Table1[#All],12,FALSE)</f>
        <v>R1017</v>
      </c>
      <c r="Q1785">
        <f>VLOOKUP(A1785,Table1[#All],6,FALSE)</f>
        <v>27</v>
      </c>
    </row>
    <row r="1786" spans="1:17" x14ac:dyDescent="0.3">
      <c r="A1786" s="10" t="s">
        <v>584</v>
      </c>
      <c r="B1786" t="str">
        <f>VLOOKUP(A1786,'Customer Names'!A1785:E4120,5,FALSE)</f>
        <v>Cho</v>
      </c>
      <c r="C1786">
        <f>VLOOKUP(A1786,'Medical Examinations'!A1785:J4120,2,FALSE)</f>
        <v>33.97</v>
      </c>
      <c r="D1786">
        <f>VLOOKUP(A1786,'Medical Examinations'!A1785:J4120,4,FALSE)</f>
        <v>5.6</v>
      </c>
      <c r="E1786" t="str">
        <f>VLOOKUP(A1786,'Medical Examinations'!A1785:J4120,6,FALSE)</f>
        <v>Yes</v>
      </c>
      <c r="F1786" t="str">
        <f>VLOOKUP(A1786,'Medical Examinations'!A1785:K4120,7,FALSE)</f>
        <v>No</v>
      </c>
      <c r="G1786" t="str">
        <f>VLOOKUP(A1786,'Medical Examinations'!A1785:L4120,8,FALSE)</f>
        <v>No</v>
      </c>
      <c r="H1786">
        <f>VLOOKUP(A1786,'Medical Examinations'!A1785:M4120,9,FALSE)</f>
        <v>0</v>
      </c>
      <c r="I1786" t="str">
        <f>VLOOKUP(A1786,'Medical Examinations'!A1785:N4120,10,FALSE)</f>
        <v>No</v>
      </c>
      <c r="J1786" t="str">
        <f>VLOOKUP(A1786,'Medical Examinations'!A1785:O4120,3,FALSE)</f>
        <v>Obesity</v>
      </c>
      <c r="K1786" t="str">
        <f>VLOOKUP(A1786,'Medical Examinations'!A1785:P4120,5,FALSE)</f>
        <v>Normal</v>
      </c>
      <c r="L1786" t="str">
        <f>VLOOKUP(A1786,Table1[#All],5,FALSE)</f>
        <v>07-Jun-2001</v>
      </c>
      <c r="M1786" s="16">
        <f>VLOOKUP(A1786,Table1[#All],8,FALSE)</f>
        <v>4846.53</v>
      </c>
      <c r="N1786" t="str">
        <f>VLOOKUP(A1786,Table1[#All],9,FALSE)</f>
        <v>tier - 2</v>
      </c>
      <c r="O1786" t="str">
        <f>VLOOKUP(A1786,Table1[#All],10,FALSE)</f>
        <v>tier - 3</v>
      </c>
      <c r="P1786" t="str">
        <f>VLOOKUP(A1786,Table1[#All],12,FALSE)</f>
        <v>R1021</v>
      </c>
      <c r="Q1786">
        <f>VLOOKUP(A1786,Table1[#All],6,FALSE)</f>
        <v>22</v>
      </c>
    </row>
    <row r="1787" spans="1:17" x14ac:dyDescent="0.3">
      <c r="A1787" s="10" t="s">
        <v>583</v>
      </c>
      <c r="B1787" t="str">
        <f>VLOOKUP(A1787,'Customer Names'!A1786:E4121,5,FALSE)</f>
        <v>Reumann</v>
      </c>
      <c r="C1787">
        <f>VLOOKUP(A1787,'Medical Examinations'!A1786:J4121,2,FALSE)</f>
        <v>16.57</v>
      </c>
      <c r="D1787">
        <f>VLOOKUP(A1787,'Medical Examinations'!A1786:J4121,4,FALSE)</f>
        <v>9.99</v>
      </c>
      <c r="E1787" t="str">
        <f>VLOOKUP(A1787,'Medical Examinations'!A1786:J4121,6,FALSE)</f>
        <v>No</v>
      </c>
      <c r="F1787" t="str">
        <f>VLOOKUP(A1787,'Medical Examinations'!A1786:K4121,7,FALSE)</f>
        <v>No</v>
      </c>
      <c r="G1787" t="str">
        <f>VLOOKUP(A1787,'Medical Examinations'!A1786:L4121,8,FALSE)</f>
        <v>No</v>
      </c>
      <c r="H1787">
        <f>VLOOKUP(A1787,'Medical Examinations'!A1786:M4121,9,FALSE)</f>
        <v>0</v>
      </c>
      <c r="I1787" t="str">
        <f>VLOOKUP(A1787,'Medical Examinations'!A1786:N4121,10,FALSE)</f>
        <v>No</v>
      </c>
      <c r="J1787" t="str">
        <f>VLOOKUP(A1787,'Medical Examinations'!A1786:O4121,3,FALSE)</f>
        <v>Under Weight</v>
      </c>
      <c r="K1787" t="str">
        <f>VLOOKUP(A1787,'Medical Examinations'!A1786:P4121,5,FALSE)</f>
        <v>Diabetes</v>
      </c>
      <c r="L1787" t="str">
        <f>VLOOKUP(A1787,Table1[#All],5,FALSE)</f>
        <v>11-Sep-1974</v>
      </c>
      <c r="M1787" s="16">
        <f>VLOOKUP(A1787,Table1[#All],8,FALSE)</f>
        <v>4844.67</v>
      </c>
      <c r="N1787" t="str">
        <f>VLOOKUP(A1787,Table1[#All],9,FALSE)</f>
        <v>tier - 2</v>
      </c>
      <c r="O1787" t="str">
        <f>VLOOKUP(A1787,Table1[#All],10,FALSE)</f>
        <v>tier - 2</v>
      </c>
      <c r="P1787" t="str">
        <f>VLOOKUP(A1787,Table1[#All],12,FALSE)</f>
        <v>R1013</v>
      </c>
      <c r="Q1787">
        <f>VLOOKUP(A1787,Table1[#All],6,FALSE)</f>
        <v>48</v>
      </c>
    </row>
    <row r="1788" spans="1:17" x14ac:dyDescent="0.3">
      <c r="A1788" s="10" t="s">
        <v>582</v>
      </c>
      <c r="B1788" t="str">
        <f>VLOOKUP(A1788,'Customer Names'!A1787:E4122,5,FALSE)</f>
        <v>Cooper</v>
      </c>
      <c r="C1788">
        <f>VLOOKUP(A1788,'Medical Examinations'!A1787:J4122,2,FALSE)</f>
        <v>17.55</v>
      </c>
      <c r="D1788">
        <f>VLOOKUP(A1788,'Medical Examinations'!A1787:J4122,4,FALSE)</f>
        <v>5.93</v>
      </c>
      <c r="E1788" t="str">
        <f>VLOOKUP(A1788,'Medical Examinations'!A1787:J4122,6,FALSE)</f>
        <v>No</v>
      </c>
      <c r="F1788" t="str">
        <f>VLOOKUP(A1788,'Medical Examinations'!A1787:K4122,7,FALSE)</f>
        <v>No</v>
      </c>
      <c r="G1788" t="str">
        <f>VLOOKUP(A1788,'Medical Examinations'!A1787:L4122,8,FALSE)</f>
        <v>Yes</v>
      </c>
      <c r="H1788">
        <f>VLOOKUP(A1788,'Medical Examinations'!A1787:M4122,9,FALSE)</f>
        <v>1</v>
      </c>
      <c r="I1788" t="str">
        <f>VLOOKUP(A1788,'Medical Examinations'!A1787:N4122,10,FALSE)</f>
        <v>No</v>
      </c>
      <c r="J1788" t="str">
        <f>VLOOKUP(A1788,'Medical Examinations'!A1787:O4122,3,FALSE)</f>
        <v>Under Weight</v>
      </c>
      <c r="K1788" t="str">
        <f>VLOOKUP(A1788,'Medical Examinations'!A1787:P4122,5,FALSE)</f>
        <v>Prediabetes</v>
      </c>
      <c r="L1788" t="str">
        <f>VLOOKUP(A1788,Table1[#All],5,FALSE)</f>
        <v>13-Dec-1979</v>
      </c>
      <c r="M1788" s="16">
        <f>VLOOKUP(A1788,Table1[#All],8,FALSE)</f>
        <v>4843.79</v>
      </c>
      <c r="N1788" t="str">
        <f>VLOOKUP(A1788,Table1[#All],9,FALSE)</f>
        <v>tier - 2</v>
      </c>
      <c r="O1788" t="str">
        <f>VLOOKUP(A1788,Table1[#All],10,FALSE)</f>
        <v>tier - 3</v>
      </c>
      <c r="P1788" t="str">
        <f>VLOOKUP(A1788,Table1[#All],12,FALSE)</f>
        <v>R1013</v>
      </c>
      <c r="Q1788">
        <f>VLOOKUP(A1788,Table1[#All],6,FALSE)</f>
        <v>43</v>
      </c>
    </row>
    <row r="1789" spans="1:17" x14ac:dyDescent="0.3">
      <c r="A1789" s="10" t="s">
        <v>581</v>
      </c>
      <c r="B1789" t="str">
        <f>VLOOKUP(A1789,'Customer Names'!A1788:E4123,5,FALSE)</f>
        <v>Kennedy</v>
      </c>
      <c r="C1789">
        <f>VLOOKUP(A1789,'Medical Examinations'!A1788:J4123,2,FALSE)</f>
        <v>29.41</v>
      </c>
      <c r="D1789">
        <f>VLOOKUP(A1789,'Medical Examinations'!A1788:J4123,4,FALSE)</f>
        <v>6.29</v>
      </c>
      <c r="E1789" t="str">
        <f>VLOOKUP(A1789,'Medical Examinations'!A1788:J4123,6,FALSE)</f>
        <v>Yes</v>
      </c>
      <c r="F1789" t="str">
        <f>VLOOKUP(A1789,'Medical Examinations'!A1788:K4123,7,FALSE)</f>
        <v>No</v>
      </c>
      <c r="G1789" t="str">
        <f>VLOOKUP(A1789,'Medical Examinations'!A1788:L4123,8,FALSE)</f>
        <v>No</v>
      </c>
      <c r="H1789">
        <f>VLOOKUP(A1789,'Medical Examinations'!A1788:M4123,9,FALSE)</f>
        <v>1</v>
      </c>
      <c r="I1789" t="str">
        <f>VLOOKUP(A1789,'Medical Examinations'!A1788:N4123,10,FALSE)</f>
        <v>No</v>
      </c>
      <c r="J1789" t="str">
        <f>VLOOKUP(A1789,'Medical Examinations'!A1788:O4123,3,FALSE)</f>
        <v>Over Weight</v>
      </c>
      <c r="K1789" t="str">
        <f>VLOOKUP(A1789,'Medical Examinations'!A1788:P4123,5,FALSE)</f>
        <v>Prediabetes</v>
      </c>
      <c r="L1789" t="str">
        <f>VLOOKUP(A1789,Table1[#All],5,FALSE)</f>
        <v>29-Sep-1995</v>
      </c>
      <c r="M1789" s="16">
        <f>VLOOKUP(A1789,Table1[#All],8,FALSE)</f>
        <v>4840.95</v>
      </c>
      <c r="N1789" t="str">
        <f>VLOOKUP(A1789,Table1[#All],9,FALSE)</f>
        <v>tier - 2</v>
      </c>
      <c r="O1789" t="str">
        <f>VLOOKUP(A1789,Table1[#All],10,FALSE)</f>
        <v>tier - 1</v>
      </c>
      <c r="P1789" t="str">
        <f>VLOOKUP(A1789,Table1[#All],12,FALSE)</f>
        <v>R1021</v>
      </c>
      <c r="Q1789">
        <f>VLOOKUP(A1789,Table1[#All],6,FALSE)</f>
        <v>27</v>
      </c>
    </row>
    <row r="1790" spans="1:17" x14ac:dyDescent="0.3">
      <c r="A1790" s="10" t="s">
        <v>580</v>
      </c>
      <c r="B1790" t="str">
        <f>VLOOKUP(A1790,'Customer Names'!A1789:E4124,5,FALSE)</f>
        <v>Cichon</v>
      </c>
      <c r="C1790">
        <f>VLOOKUP(A1790,'Medical Examinations'!A1789:J4124,2,FALSE)</f>
        <v>17.91</v>
      </c>
      <c r="D1790">
        <f>VLOOKUP(A1790,'Medical Examinations'!A1789:J4124,4,FALSE)</f>
        <v>5.65</v>
      </c>
      <c r="E1790" t="str">
        <f>VLOOKUP(A1790,'Medical Examinations'!A1789:J4124,6,FALSE)</f>
        <v>No</v>
      </c>
      <c r="F1790" t="str">
        <f>VLOOKUP(A1790,'Medical Examinations'!A1789:K4124,7,FALSE)</f>
        <v>No</v>
      </c>
      <c r="G1790" t="str">
        <f>VLOOKUP(A1790,'Medical Examinations'!A1789:L4124,8,FALSE)</f>
        <v>No</v>
      </c>
      <c r="H1790">
        <f>VLOOKUP(A1790,'Medical Examinations'!A1789:M4124,9,FALSE)</f>
        <v>1</v>
      </c>
      <c r="I1790" t="str">
        <f>VLOOKUP(A1790,'Medical Examinations'!A1789:N4124,10,FALSE)</f>
        <v>No</v>
      </c>
      <c r="J1790" t="str">
        <f>VLOOKUP(A1790,'Medical Examinations'!A1789:O4124,3,FALSE)</f>
        <v>Under Weight</v>
      </c>
      <c r="K1790" t="str">
        <f>VLOOKUP(A1790,'Medical Examinations'!A1789:P4124,5,FALSE)</f>
        <v>Normal</v>
      </c>
      <c r="L1790" t="str">
        <f>VLOOKUP(A1790,Table1[#All],5,FALSE)</f>
        <v>15-Oct-1984</v>
      </c>
      <c r="M1790" s="16">
        <f>VLOOKUP(A1790,Table1[#All],8,FALSE)</f>
        <v>4839.18</v>
      </c>
      <c r="N1790" t="str">
        <f>VLOOKUP(A1790,Table1[#All],9,FALSE)</f>
        <v>tier - 2</v>
      </c>
      <c r="O1790" t="str">
        <f>VLOOKUP(A1790,Table1[#All],10,FALSE)</f>
        <v>tier - 1</v>
      </c>
      <c r="P1790" t="str">
        <f>VLOOKUP(A1790,Table1[#All],12,FALSE)</f>
        <v>R1012</v>
      </c>
      <c r="Q1790">
        <f>VLOOKUP(A1790,Table1[#All],6,FALSE)</f>
        <v>38</v>
      </c>
    </row>
    <row r="1791" spans="1:17" x14ac:dyDescent="0.3">
      <c r="A1791" s="10" t="s">
        <v>579</v>
      </c>
      <c r="B1791" t="str">
        <f>VLOOKUP(A1791,'Customer Names'!A1790:E4125,5,FALSE)</f>
        <v>Maroevic</v>
      </c>
      <c r="C1791">
        <f>VLOOKUP(A1791,'Medical Examinations'!A1790:J4125,2,FALSE)</f>
        <v>31.57</v>
      </c>
      <c r="D1791">
        <f>VLOOKUP(A1791,'Medical Examinations'!A1790:J4125,4,FALSE)</f>
        <v>6.15</v>
      </c>
      <c r="E1791" t="str">
        <f>VLOOKUP(A1791,'Medical Examinations'!A1790:J4125,6,FALSE)</f>
        <v>No</v>
      </c>
      <c r="F1791" t="str">
        <f>VLOOKUP(A1791,'Medical Examinations'!A1790:K4125,7,FALSE)</f>
        <v>No</v>
      </c>
      <c r="G1791" t="str">
        <f>VLOOKUP(A1791,'Medical Examinations'!A1790:L4125,8,FALSE)</f>
        <v>No</v>
      </c>
      <c r="H1791">
        <f>VLOOKUP(A1791,'Medical Examinations'!A1790:M4125,9,FALSE)</f>
        <v>1</v>
      </c>
      <c r="I1791" t="str">
        <f>VLOOKUP(A1791,'Medical Examinations'!A1790:N4125,10,FALSE)</f>
        <v>No</v>
      </c>
      <c r="J1791" t="str">
        <f>VLOOKUP(A1791,'Medical Examinations'!A1790:O4125,3,FALSE)</f>
        <v>Obesity</v>
      </c>
      <c r="K1791" t="str">
        <f>VLOOKUP(A1791,'Medical Examinations'!A1790:P4125,5,FALSE)</f>
        <v>Prediabetes</v>
      </c>
      <c r="L1791" t="str">
        <f>VLOOKUP(A1791,Table1[#All],5,FALSE)</f>
        <v>10-Sep-1992</v>
      </c>
      <c r="M1791" s="16">
        <f>VLOOKUP(A1791,Table1[#All],8,FALSE)</f>
        <v>4837.58</v>
      </c>
      <c r="N1791" t="str">
        <f>VLOOKUP(A1791,Table1[#All],9,FALSE)</f>
        <v>tier - 3</v>
      </c>
      <c r="O1791" t="str">
        <f>VLOOKUP(A1791,Table1[#All],10,FALSE)</f>
        <v>tier - 2</v>
      </c>
      <c r="P1791" t="str">
        <f>VLOOKUP(A1791,Table1[#All],12,FALSE)</f>
        <v>R1013</v>
      </c>
      <c r="Q1791">
        <f>VLOOKUP(A1791,Table1[#All],6,FALSE)</f>
        <v>30</v>
      </c>
    </row>
    <row r="1792" spans="1:17" x14ac:dyDescent="0.3">
      <c r="A1792" s="10" t="s">
        <v>578</v>
      </c>
      <c r="B1792" t="str">
        <f>VLOOKUP(A1792,'Customer Names'!A1791:E4126,5,FALSE)</f>
        <v>Martin</v>
      </c>
      <c r="C1792">
        <f>VLOOKUP(A1792,'Medical Examinations'!A1791:J4126,2,FALSE)</f>
        <v>33.18</v>
      </c>
      <c r="D1792">
        <f>VLOOKUP(A1792,'Medical Examinations'!A1791:J4126,4,FALSE)</f>
        <v>5.22</v>
      </c>
      <c r="E1792" t="str">
        <f>VLOOKUP(A1792,'Medical Examinations'!A1791:J4126,6,FALSE)</f>
        <v>No</v>
      </c>
      <c r="F1792" t="str">
        <f>VLOOKUP(A1792,'Medical Examinations'!A1791:K4126,7,FALSE)</f>
        <v>Yes</v>
      </c>
      <c r="G1792" t="str">
        <f>VLOOKUP(A1792,'Medical Examinations'!A1791:L4126,8,FALSE)</f>
        <v>No</v>
      </c>
      <c r="H1792">
        <f>VLOOKUP(A1792,'Medical Examinations'!A1791:M4126,9,FALSE)</f>
        <v>1</v>
      </c>
      <c r="I1792" t="str">
        <f>VLOOKUP(A1792,'Medical Examinations'!A1791:N4126,10,FALSE)</f>
        <v>No</v>
      </c>
      <c r="J1792" t="str">
        <f>VLOOKUP(A1792,'Medical Examinations'!A1791:O4126,3,FALSE)</f>
        <v>Obesity</v>
      </c>
      <c r="K1792" t="str">
        <f>VLOOKUP(A1792,'Medical Examinations'!A1791:P4126,5,FALSE)</f>
        <v>Normal</v>
      </c>
      <c r="L1792" t="str">
        <f>VLOOKUP(A1792,Table1[#All],5,FALSE)</f>
        <v>11-Dec-2000</v>
      </c>
      <c r="M1792" s="16">
        <f>VLOOKUP(A1792,Table1[#All],8,FALSE)</f>
        <v>4835.43</v>
      </c>
      <c r="N1792" t="str">
        <f>VLOOKUP(A1792,Table1[#All],9,FALSE)</f>
        <v>tier - 2</v>
      </c>
      <c r="O1792" t="str">
        <f>VLOOKUP(A1792,Table1[#All],10,FALSE)</f>
        <v>tier - 2</v>
      </c>
      <c r="P1792" t="str">
        <f>VLOOKUP(A1792,Table1[#All],12,FALSE)</f>
        <v>R1021</v>
      </c>
      <c r="Q1792">
        <f>VLOOKUP(A1792,Table1[#All],6,FALSE)</f>
        <v>22</v>
      </c>
    </row>
    <row r="1793" spans="1:17" x14ac:dyDescent="0.3">
      <c r="A1793" s="10" t="s">
        <v>577</v>
      </c>
      <c r="B1793" t="str">
        <f>VLOOKUP(A1793,'Customer Names'!A1792:E4127,5,FALSE)</f>
        <v>Schulz</v>
      </c>
      <c r="C1793">
        <f>VLOOKUP(A1793,'Medical Examinations'!A1792:J4127,2,FALSE)</f>
        <v>37</v>
      </c>
      <c r="D1793">
        <f>VLOOKUP(A1793,'Medical Examinations'!A1792:J4127,4,FALSE)</f>
        <v>11.66</v>
      </c>
      <c r="E1793" t="str">
        <f>VLOOKUP(A1793,'Medical Examinations'!A1792:J4127,6,FALSE)</f>
        <v>No</v>
      </c>
      <c r="F1793" t="str">
        <f>VLOOKUP(A1793,'Medical Examinations'!A1792:K4127,7,FALSE)</f>
        <v>No</v>
      </c>
      <c r="G1793" t="str">
        <f>VLOOKUP(A1793,'Medical Examinations'!A1792:L4127,8,FALSE)</f>
        <v>No</v>
      </c>
      <c r="H1793">
        <f>VLOOKUP(A1793,'Medical Examinations'!A1792:M4127,9,FALSE)</f>
        <v>0</v>
      </c>
      <c r="I1793" t="str">
        <f>VLOOKUP(A1793,'Medical Examinations'!A1792:N4127,10,FALSE)</f>
        <v>No</v>
      </c>
      <c r="J1793" t="str">
        <f>VLOOKUP(A1793,'Medical Examinations'!A1792:O4127,3,FALSE)</f>
        <v>Obesity</v>
      </c>
      <c r="K1793" t="str">
        <f>VLOOKUP(A1793,'Medical Examinations'!A1792:P4127,5,FALSE)</f>
        <v>Diabetes</v>
      </c>
      <c r="L1793" t="str">
        <f>VLOOKUP(A1793,Table1[#All],5,FALSE)</f>
        <v>27-Jun-2002</v>
      </c>
      <c r="M1793" s="16">
        <f>VLOOKUP(A1793,Table1[#All],8,FALSE)</f>
        <v>4830.63</v>
      </c>
      <c r="N1793" t="str">
        <f>VLOOKUP(A1793,Table1[#All],9,FALSE)</f>
        <v>tier - 2</v>
      </c>
      <c r="O1793" t="str">
        <f>VLOOKUP(A1793,Table1[#All],10,FALSE)</f>
        <v>tier - 1</v>
      </c>
      <c r="P1793" t="str">
        <f>VLOOKUP(A1793,Table1[#All],12,FALSE)</f>
        <v>R1011</v>
      </c>
      <c r="Q1793">
        <f>VLOOKUP(A1793,Table1[#All],6,FALSE)</f>
        <v>20</v>
      </c>
    </row>
    <row r="1794" spans="1:17" x14ac:dyDescent="0.3">
      <c r="A1794" s="10" t="s">
        <v>576</v>
      </c>
      <c r="B1794" t="str">
        <f>VLOOKUP(A1794,'Customer Names'!A1793:E4128,5,FALSE)</f>
        <v>Capriolo</v>
      </c>
      <c r="C1794">
        <f>VLOOKUP(A1794,'Medical Examinations'!A1793:J4128,2,FALSE)</f>
        <v>18.905000000000001</v>
      </c>
      <c r="D1794">
        <f>VLOOKUP(A1794,'Medical Examinations'!A1793:J4128,4,FALSE)</f>
        <v>4.91</v>
      </c>
      <c r="E1794" t="str">
        <f>VLOOKUP(A1794,'Medical Examinations'!A1793:J4128,6,FALSE)</f>
        <v>Yes</v>
      </c>
      <c r="F1794" t="str">
        <f>VLOOKUP(A1794,'Medical Examinations'!A1793:K4128,7,FALSE)</f>
        <v>No</v>
      </c>
      <c r="G1794" t="str">
        <f>VLOOKUP(A1794,'Medical Examinations'!A1793:L4128,8,FALSE)</f>
        <v>No</v>
      </c>
      <c r="H1794">
        <f>VLOOKUP(A1794,'Medical Examinations'!A1793:M4128,9,FALSE)</f>
        <v>1</v>
      </c>
      <c r="I1794" t="str">
        <f>VLOOKUP(A1794,'Medical Examinations'!A1793:N4128,10,FALSE)</f>
        <v>No</v>
      </c>
      <c r="J1794" t="str">
        <f>VLOOKUP(A1794,'Medical Examinations'!A1793:O4128,3,FALSE)</f>
        <v>Normal Weight</v>
      </c>
      <c r="K1794" t="str">
        <f>VLOOKUP(A1794,'Medical Examinations'!A1793:P4128,5,FALSE)</f>
        <v>Normal</v>
      </c>
      <c r="L1794" t="str">
        <f>VLOOKUP(A1794,Table1[#All],5,FALSE)</f>
        <v>01-Dec-1995</v>
      </c>
      <c r="M1794" s="16">
        <f>VLOOKUP(A1794,Table1[#All],8,FALSE)</f>
        <v>4827.8999999999996</v>
      </c>
      <c r="N1794" t="str">
        <f>VLOOKUP(A1794,Table1[#All],9,FALSE)</f>
        <v>tier - 1</v>
      </c>
      <c r="O1794" t="str">
        <f>VLOOKUP(A1794,Table1[#All],10,FALSE)</f>
        <v>tier - 2</v>
      </c>
      <c r="P1794" t="str">
        <f>VLOOKUP(A1794,Table1[#All],12,FALSE)</f>
        <v>Unknown</v>
      </c>
      <c r="Q1794">
        <f>VLOOKUP(A1794,Table1[#All],6,FALSE)</f>
        <v>27</v>
      </c>
    </row>
    <row r="1795" spans="1:17" x14ac:dyDescent="0.3">
      <c r="A1795" s="10" t="s">
        <v>575</v>
      </c>
      <c r="B1795" t="str">
        <f>VLOOKUP(A1795,'Customer Names'!A1794:E4129,5,FALSE)</f>
        <v>Borleis</v>
      </c>
      <c r="C1795">
        <f>VLOOKUP(A1795,'Medical Examinations'!A1794:J4129,2,FALSE)</f>
        <v>20.03</v>
      </c>
      <c r="D1795">
        <f>VLOOKUP(A1795,'Medical Examinations'!A1794:J4129,4,FALSE)</f>
        <v>9.25</v>
      </c>
      <c r="E1795" t="str">
        <f>VLOOKUP(A1795,'Medical Examinations'!A1794:J4129,6,FALSE)</f>
        <v>Yes</v>
      </c>
      <c r="F1795" t="str">
        <f>VLOOKUP(A1795,'Medical Examinations'!A1794:K4129,7,FALSE)</f>
        <v>No</v>
      </c>
      <c r="G1795" t="str">
        <f>VLOOKUP(A1795,'Medical Examinations'!A1794:L4129,8,FALSE)</f>
        <v>No</v>
      </c>
      <c r="H1795">
        <f>VLOOKUP(A1795,'Medical Examinations'!A1794:M4129,9,FALSE)</f>
        <v>0</v>
      </c>
      <c r="I1795" t="str">
        <f>VLOOKUP(A1795,'Medical Examinations'!A1794:N4129,10,FALSE)</f>
        <v>No</v>
      </c>
      <c r="J1795" t="str">
        <f>VLOOKUP(A1795,'Medical Examinations'!A1794:O4129,3,FALSE)</f>
        <v>Normal Weight</v>
      </c>
      <c r="K1795" t="str">
        <f>VLOOKUP(A1795,'Medical Examinations'!A1794:P4129,5,FALSE)</f>
        <v>Diabetes</v>
      </c>
      <c r="L1795" t="str">
        <f>VLOOKUP(A1795,Table1[#All],5,FALSE)</f>
        <v>03-Jul-1981</v>
      </c>
      <c r="M1795" s="16">
        <f>VLOOKUP(A1795,Table1[#All],8,FALSE)</f>
        <v>4827.1000000000004</v>
      </c>
      <c r="N1795" t="str">
        <f>VLOOKUP(A1795,Table1[#All],9,FALSE)</f>
        <v>tier - 2</v>
      </c>
      <c r="O1795" t="str">
        <f>VLOOKUP(A1795,Table1[#All],10,FALSE)</f>
        <v>tier - 1</v>
      </c>
      <c r="P1795" t="str">
        <f>VLOOKUP(A1795,Table1[#All],12,FALSE)</f>
        <v>R1013</v>
      </c>
      <c r="Q1795">
        <f>VLOOKUP(A1795,Table1[#All],6,FALSE)</f>
        <v>41</v>
      </c>
    </row>
    <row r="1796" spans="1:17" x14ac:dyDescent="0.3">
      <c r="A1796" s="10" t="s">
        <v>574</v>
      </c>
      <c r="B1796" t="str">
        <f>VLOOKUP(A1796,'Customer Names'!A1795:E4130,5,FALSE)</f>
        <v>Kramer</v>
      </c>
      <c r="C1796">
        <f>VLOOKUP(A1796,'Medical Examinations'!A1795:J4130,2,FALSE)</f>
        <v>16.7</v>
      </c>
      <c r="D1796">
        <f>VLOOKUP(A1796,'Medical Examinations'!A1795:J4130,4,FALSE)</f>
        <v>11.48</v>
      </c>
      <c r="E1796" t="str">
        <f>VLOOKUP(A1796,'Medical Examinations'!A1795:J4130,6,FALSE)</f>
        <v>No</v>
      </c>
      <c r="F1796" t="str">
        <f>VLOOKUP(A1796,'Medical Examinations'!A1795:K4130,7,FALSE)</f>
        <v>No</v>
      </c>
      <c r="G1796" t="str">
        <f>VLOOKUP(A1796,'Medical Examinations'!A1795:L4130,8,FALSE)</f>
        <v>No</v>
      </c>
      <c r="H1796">
        <f>VLOOKUP(A1796,'Medical Examinations'!A1795:M4130,9,FALSE)</f>
        <v>0</v>
      </c>
      <c r="I1796" t="str">
        <f>VLOOKUP(A1796,'Medical Examinations'!A1795:N4130,10,FALSE)</f>
        <v>No</v>
      </c>
      <c r="J1796" t="str">
        <f>VLOOKUP(A1796,'Medical Examinations'!A1795:O4130,3,FALSE)</f>
        <v>Under Weight</v>
      </c>
      <c r="K1796" t="str">
        <f>VLOOKUP(A1796,'Medical Examinations'!A1795:P4130,5,FALSE)</f>
        <v>Diabetes</v>
      </c>
      <c r="L1796" t="str">
        <f>VLOOKUP(A1796,Table1[#All],5,FALSE)</f>
        <v>03-Oct-1978</v>
      </c>
      <c r="M1796" s="16">
        <f>VLOOKUP(A1796,Table1[#All],8,FALSE)</f>
        <v>4812.34</v>
      </c>
      <c r="N1796" t="str">
        <f>VLOOKUP(A1796,Table1[#All],9,FALSE)</f>
        <v>tier - 2</v>
      </c>
      <c r="O1796" t="str">
        <f>VLOOKUP(A1796,Table1[#All],10,FALSE)</f>
        <v>tier - 3</v>
      </c>
      <c r="P1796" t="str">
        <f>VLOOKUP(A1796,Table1[#All],12,FALSE)</f>
        <v>R1013</v>
      </c>
      <c r="Q1796">
        <f>VLOOKUP(A1796,Table1[#All],6,FALSE)</f>
        <v>44</v>
      </c>
    </row>
    <row r="1797" spans="1:17" x14ac:dyDescent="0.3">
      <c r="A1797" s="10" t="s">
        <v>573</v>
      </c>
      <c r="B1797" t="str">
        <f>VLOOKUP(A1797,'Customer Names'!A1796:E4131,5,FALSE)</f>
        <v>Conrad</v>
      </c>
      <c r="C1797">
        <f>VLOOKUP(A1797,'Medical Examinations'!A1796:J4131,2,FALSE)</f>
        <v>39.82</v>
      </c>
      <c r="D1797">
        <f>VLOOKUP(A1797,'Medical Examinations'!A1796:J4131,4,FALSE)</f>
        <v>6.06</v>
      </c>
      <c r="E1797" t="str">
        <f>VLOOKUP(A1797,'Medical Examinations'!A1796:J4131,6,FALSE)</f>
        <v>No</v>
      </c>
      <c r="F1797" t="str">
        <f>VLOOKUP(A1797,'Medical Examinations'!A1796:K4131,7,FALSE)</f>
        <v>No</v>
      </c>
      <c r="G1797" t="str">
        <f>VLOOKUP(A1797,'Medical Examinations'!A1796:L4131,8,FALSE)</f>
        <v>No</v>
      </c>
      <c r="H1797">
        <f>VLOOKUP(A1797,'Medical Examinations'!A1796:M4131,9,FALSE)</f>
        <v>0</v>
      </c>
      <c r="I1797" t="str">
        <f>VLOOKUP(A1797,'Medical Examinations'!A1796:N4131,10,FALSE)</f>
        <v>No</v>
      </c>
      <c r="J1797" t="str">
        <f>VLOOKUP(A1797,'Medical Examinations'!A1796:O4131,3,FALSE)</f>
        <v>Obesity</v>
      </c>
      <c r="K1797" t="str">
        <f>VLOOKUP(A1797,'Medical Examinations'!A1796:P4131,5,FALSE)</f>
        <v>Prediabetes</v>
      </c>
      <c r="L1797" t="str">
        <f>VLOOKUP(A1797,Table1[#All],5,FALSE)</f>
        <v>16-Dec-1989</v>
      </c>
      <c r="M1797" s="16">
        <f>VLOOKUP(A1797,Table1[#All],8,FALSE)</f>
        <v>4795.66</v>
      </c>
      <c r="N1797" t="str">
        <f>VLOOKUP(A1797,Table1[#All],9,FALSE)</f>
        <v>tier - 2</v>
      </c>
      <c r="O1797" t="str">
        <f>VLOOKUP(A1797,Table1[#All],10,FALSE)</f>
        <v>tier - 1</v>
      </c>
      <c r="P1797" t="str">
        <f>VLOOKUP(A1797,Table1[#All],12,FALSE)</f>
        <v>R1013</v>
      </c>
      <c r="Q1797">
        <f>VLOOKUP(A1797,Table1[#All],6,FALSE)</f>
        <v>33</v>
      </c>
    </row>
    <row r="1798" spans="1:17" x14ac:dyDescent="0.3">
      <c r="A1798" s="10" t="s">
        <v>572</v>
      </c>
      <c r="B1798" t="str">
        <f>VLOOKUP(A1798,'Customer Names'!A1797:E4132,5,FALSE)</f>
        <v>Karakoyunlu</v>
      </c>
      <c r="C1798">
        <f>VLOOKUP(A1798,'Medical Examinations'!A1797:J4132,2,FALSE)</f>
        <v>22.04</v>
      </c>
      <c r="D1798">
        <f>VLOOKUP(A1798,'Medical Examinations'!A1797:J4132,4,FALSE)</f>
        <v>5.86</v>
      </c>
      <c r="E1798" t="str">
        <f>VLOOKUP(A1798,'Medical Examinations'!A1797:J4132,6,FALSE)</f>
        <v>No</v>
      </c>
      <c r="F1798" t="str">
        <f>VLOOKUP(A1798,'Medical Examinations'!A1797:K4132,7,FALSE)</f>
        <v>No</v>
      </c>
      <c r="G1798" t="str">
        <f>VLOOKUP(A1798,'Medical Examinations'!A1797:L4132,8,FALSE)</f>
        <v>No</v>
      </c>
      <c r="H1798">
        <f>VLOOKUP(A1798,'Medical Examinations'!A1797:M4132,9,FALSE)</f>
        <v>1</v>
      </c>
      <c r="I1798" t="str">
        <f>VLOOKUP(A1798,'Medical Examinations'!A1797:N4132,10,FALSE)</f>
        <v>No</v>
      </c>
      <c r="J1798" t="str">
        <f>VLOOKUP(A1798,'Medical Examinations'!A1797:O4132,3,FALSE)</f>
        <v>Normal Weight</v>
      </c>
      <c r="K1798" t="str">
        <f>VLOOKUP(A1798,'Medical Examinations'!A1797:P4132,5,FALSE)</f>
        <v>Prediabetes</v>
      </c>
      <c r="L1798" t="str">
        <f>VLOOKUP(A1798,Table1[#All],5,FALSE)</f>
        <v>22-Jun-1987</v>
      </c>
      <c r="M1798" s="16">
        <f>VLOOKUP(A1798,Table1[#All],8,FALSE)</f>
        <v>4787.42</v>
      </c>
      <c r="N1798" t="str">
        <f>VLOOKUP(A1798,Table1[#All],9,FALSE)</f>
        <v>tier - 2</v>
      </c>
      <c r="O1798" t="str">
        <f>VLOOKUP(A1798,Table1[#All],10,FALSE)</f>
        <v>tier - 3</v>
      </c>
      <c r="P1798" t="str">
        <f>VLOOKUP(A1798,Table1[#All],12,FALSE)</f>
        <v>R1013</v>
      </c>
      <c r="Q1798">
        <f>VLOOKUP(A1798,Table1[#All],6,FALSE)</f>
        <v>35</v>
      </c>
    </row>
    <row r="1799" spans="1:17" x14ac:dyDescent="0.3">
      <c r="A1799" s="10" t="s">
        <v>571</v>
      </c>
      <c r="B1799" t="str">
        <f>VLOOKUP(A1799,'Customer Names'!A1798:E4133,5,FALSE)</f>
        <v>Desrosiers</v>
      </c>
      <c r="C1799">
        <f>VLOOKUP(A1799,'Medical Examinations'!A1798:J4133,2,FALSE)</f>
        <v>28.27</v>
      </c>
      <c r="D1799">
        <f>VLOOKUP(A1799,'Medical Examinations'!A1798:J4133,4,FALSE)</f>
        <v>5.33</v>
      </c>
      <c r="E1799" t="str">
        <f>VLOOKUP(A1799,'Medical Examinations'!A1798:J4133,6,FALSE)</f>
        <v>No</v>
      </c>
      <c r="F1799" t="str">
        <f>VLOOKUP(A1799,'Medical Examinations'!A1798:K4133,7,FALSE)</f>
        <v>No</v>
      </c>
      <c r="G1799" t="str">
        <f>VLOOKUP(A1799,'Medical Examinations'!A1798:L4133,8,FALSE)</f>
        <v>No</v>
      </c>
      <c r="H1799">
        <f>VLOOKUP(A1799,'Medical Examinations'!A1798:M4133,9,FALSE)</f>
        <v>0</v>
      </c>
      <c r="I1799" t="str">
        <f>VLOOKUP(A1799,'Medical Examinations'!A1798:N4133,10,FALSE)</f>
        <v>No</v>
      </c>
      <c r="J1799" t="str">
        <f>VLOOKUP(A1799,'Medical Examinations'!A1798:O4133,3,FALSE)</f>
        <v>Over Weight</v>
      </c>
      <c r="K1799" t="str">
        <f>VLOOKUP(A1799,'Medical Examinations'!A1798:P4133,5,FALSE)</f>
        <v>Normal</v>
      </c>
      <c r="L1799" t="str">
        <f>VLOOKUP(A1799,Table1[#All],5,FALSE)</f>
        <v>09-Dec-1989</v>
      </c>
      <c r="M1799" s="16">
        <f>VLOOKUP(A1799,Table1[#All],8,FALSE)</f>
        <v>4779.6000000000004</v>
      </c>
      <c r="N1799" t="str">
        <f>VLOOKUP(A1799,Table1[#All],9,FALSE)</f>
        <v>tier - 2</v>
      </c>
      <c r="O1799" t="str">
        <f>VLOOKUP(A1799,Table1[#All],10,FALSE)</f>
        <v>tier - 3</v>
      </c>
      <c r="P1799" t="str">
        <f>VLOOKUP(A1799,Table1[#All],12,FALSE)</f>
        <v>R1013</v>
      </c>
      <c r="Q1799">
        <f>VLOOKUP(A1799,Table1[#All],6,FALSE)</f>
        <v>33</v>
      </c>
    </row>
    <row r="1800" spans="1:17" x14ac:dyDescent="0.3">
      <c r="A1800" s="10" t="s">
        <v>570</v>
      </c>
      <c r="B1800" t="str">
        <f>VLOOKUP(A1800,'Customer Names'!A1799:E4134,5,FALSE)</f>
        <v>O'Mara</v>
      </c>
      <c r="C1800">
        <f>VLOOKUP(A1800,'Medical Examinations'!A1799:J4134,2,FALSE)</f>
        <v>18.5</v>
      </c>
      <c r="D1800">
        <f>VLOOKUP(A1800,'Medical Examinations'!A1799:J4134,4,FALSE)</f>
        <v>5.33</v>
      </c>
      <c r="E1800" t="str">
        <f>VLOOKUP(A1800,'Medical Examinations'!A1799:J4134,6,FALSE)</f>
        <v>No</v>
      </c>
      <c r="F1800" t="str">
        <f>VLOOKUP(A1800,'Medical Examinations'!A1799:K4134,7,FALSE)</f>
        <v>No</v>
      </c>
      <c r="G1800" t="str">
        <f>VLOOKUP(A1800,'Medical Examinations'!A1799:L4134,8,FALSE)</f>
        <v>No</v>
      </c>
      <c r="H1800">
        <f>VLOOKUP(A1800,'Medical Examinations'!A1799:M4134,9,FALSE)</f>
        <v>0</v>
      </c>
      <c r="I1800" t="str">
        <f>VLOOKUP(A1800,'Medical Examinations'!A1799:N4134,10,FALSE)</f>
        <v>No</v>
      </c>
      <c r="J1800" t="str">
        <f>VLOOKUP(A1800,'Medical Examinations'!A1799:O4134,3,FALSE)</f>
        <v>Normal Weight</v>
      </c>
      <c r="K1800" t="str">
        <f>VLOOKUP(A1800,'Medical Examinations'!A1799:P4134,5,FALSE)</f>
        <v>Normal</v>
      </c>
      <c r="L1800" t="str">
        <f>VLOOKUP(A1800,Table1[#All],5,FALSE)</f>
        <v>01-Aug-1989</v>
      </c>
      <c r="M1800" s="16">
        <f>VLOOKUP(A1800,Table1[#All],8,FALSE)</f>
        <v>4766.0200000000004</v>
      </c>
      <c r="N1800" t="str">
        <f>VLOOKUP(A1800,Table1[#All],9,FALSE)</f>
        <v>tier - 2</v>
      </c>
      <c r="O1800" t="str">
        <f>VLOOKUP(A1800,Table1[#All],10,FALSE)</f>
        <v>tier - 3</v>
      </c>
      <c r="P1800" t="str">
        <f>VLOOKUP(A1800,Table1[#All],12,FALSE)</f>
        <v>R1011</v>
      </c>
      <c r="Q1800">
        <f>VLOOKUP(A1800,Table1[#All],6,FALSE)</f>
        <v>33</v>
      </c>
    </row>
    <row r="1801" spans="1:17" x14ac:dyDescent="0.3">
      <c r="A1801" s="10" t="s">
        <v>569</v>
      </c>
      <c r="B1801" t="str">
        <f>VLOOKUP(A1801,'Customer Names'!A1800:E4135,5,FALSE)</f>
        <v>Shabot Marcos</v>
      </c>
      <c r="C1801">
        <f>VLOOKUP(A1801,'Medical Examinations'!A1800:J4135,2,FALSE)</f>
        <v>38.6</v>
      </c>
      <c r="D1801">
        <f>VLOOKUP(A1801,'Medical Examinations'!A1800:J4135,4,FALSE)</f>
        <v>6.02</v>
      </c>
      <c r="E1801" t="str">
        <f>VLOOKUP(A1801,'Medical Examinations'!A1800:J4135,6,FALSE)</f>
        <v>No</v>
      </c>
      <c r="F1801" t="str">
        <f>VLOOKUP(A1801,'Medical Examinations'!A1800:K4135,7,FALSE)</f>
        <v>No</v>
      </c>
      <c r="G1801" t="str">
        <f>VLOOKUP(A1801,'Medical Examinations'!A1800:L4135,8,FALSE)</f>
        <v>No</v>
      </c>
      <c r="H1801">
        <f>VLOOKUP(A1801,'Medical Examinations'!A1800:M4135,9,FALSE)</f>
        <v>1</v>
      </c>
      <c r="I1801" t="str">
        <f>VLOOKUP(A1801,'Medical Examinations'!A1800:N4135,10,FALSE)</f>
        <v>No</v>
      </c>
      <c r="J1801" t="str">
        <f>VLOOKUP(A1801,'Medical Examinations'!A1800:O4135,3,FALSE)</f>
        <v>Obesity</v>
      </c>
      <c r="K1801" t="str">
        <f>VLOOKUP(A1801,'Medical Examinations'!A1800:P4135,5,FALSE)</f>
        <v>Prediabetes</v>
      </c>
      <c r="L1801" t="str">
        <f>VLOOKUP(A1801,Table1[#All],5,FALSE)</f>
        <v>27-Sep-1987</v>
      </c>
      <c r="M1801" s="16">
        <f>VLOOKUP(A1801,Table1[#All],8,FALSE)</f>
        <v>4762.33</v>
      </c>
      <c r="N1801" t="str">
        <f>VLOOKUP(A1801,Table1[#All],9,FALSE)</f>
        <v>tier - 3</v>
      </c>
      <c r="O1801" t="str">
        <f>VLOOKUP(A1801,Table1[#All],10,FALSE)</f>
        <v>tier - 3</v>
      </c>
      <c r="P1801" t="str">
        <f>VLOOKUP(A1801,Table1[#All],12,FALSE)</f>
        <v>R1011</v>
      </c>
      <c r="Q1801">
        <f>VLOOKUP(A1801,Table1[#All],6,FALSE)</f>
        <v>35</v>
      </c>
    </row>
    <row r="1802" spans="1:17" x14ac:dyDescent="0.3">
      <c r="A1802" s="10" t="s">
        <v>568</v>
      </c>
      <c r="B1802" t="str">
        <f>VLOOKUP(A1802,'Customer Names'!A1801:E4136,5,FALSE)</f>
        <v>Comment</v>
      </c>
      <c r="C1802">
        <f>VLOOKUP(A1802,'Medical Examinations'!A1801:J4136,2,FALSE)</f>
        <v>43.12</v>
      </c>
      <c r="D1802">
        <f>VLOOKUP(A1802,'Medical Examinations'!A1801:J4136,4,FALSE)</f>
        <v>6.25</v>
      </c>
      <c r="E1802" t="str">
        <f>VLOOKUP(A1802,'Medical Examinations'!A1801:J4136,6,FALSE)</f>
        <v>No</v>
      </c>
      <c r="F1802" t="str">
        <f>VLOOKUP(A1802,'Medical Examinations'!A1801:K4136,7,FALSE)</f>
        <v>No</v>
      </c>
      <c r="G1802" t="str">
        <f>VLOOKUP(A1802,'Medical Examinations'!A1801:L4136,8,FALSE)</f>
        <v>No</v>
      </c>
      <c r="H1802">
        <f>VLOOKUP(A1802,'Medical Examinations'!A1801:M4136,9,FALSE)</f>
        <v>1</v>
      </c>
      <c r="I1802" t="str">
        <f>VLOOKUP(A1802,'Medical Examinations'!A1801:N4136,10,FALSE)</f>
        <v>No</v>
      </c>
      <c r="J1802" t="str">
        <f>VLOOKUP(A1802,'Medical Examinations'!A1801:O4136,3,FALSE)</f>
        <v>Obesity</v>
      </c>
      <c r="K1802" t="str">
        <f>VLOOKUP(A1802,'Medical Examinations'!A1801:P4136,5,FALSE)</f>
        <v>Prediabetes</v>
      </c>
      <c r="L1802" t="str">
        <f>VLOOKUP(A1802,Table1[#All],5,FALSE)</f>
        <v>16-Aug-1992</v>
      </c>
      <c r="M1802" s="16">
        <f>VLOOKUP(A1802,Table1[#All],8,FALSE)</f>
        <v>4753.6400000000003</v>
      </c>
      <c r="N1802" t="str">
        <f>VLOOKUP(A1802,Table1[#All],9,FALSE)</f>
        <v>tier - 2</v>
      </c>
      <c r="O1802" t="str">
        <f>VLOOKUP(A1802,Table1[#All],10,FALSE)</f>
        <v>tier - 3</v>
      </c>
      <c r="P1802" t="str">
        <f>VLOOKUP(A1802,Table1[#All],12,FALSE)</f>
        <v>R1013</v>
      </c>
      <c r="Q1802">
        <f>VLOOKUP(A1802,Table1[#All],6,FALSE)</f>
        <v>30</v>
      </c>
    </row>
    <row r="1803" spans="1:17" x14ac:dyDescent="0.3">
      <c r="A1803" s="10" t="s">
        <v>567</v>
      </c>
      <c r="B1803" t="str">
        <f>VLOOKUP(A1803,'Customer Names'!A1802:E4137,5,FALSE)</f>
        <v>Moss</v>
      </c>
      <c r="C1803">
        <f>VLOOKUP(A1803,'Medical Examinations'!A1802:J4137,2,FALSE)</f>
        <v>30.5</v>
      </c>
      <c r="D1803">
        <f>VLOOKUP(A1803,'Medical Examinations'!A1802:J4137,4,FALSE)</f>
        <v>4.8099999999999996</v>
      </c>
      <c r="E1803" t="str">
        <f>VLOOKUP(A1803,'Medical Examinations'!A1802:J4137,6,FALSE)</f>
        <v>No</v>
      </c>
      <c r="F1803" t="str">
        <f>VLOOKUP(A1803,'Medical Examinations'!A1802:K4137,7,FALSE)</f>
        <v>No</v>
      </c>
      <c r="G1803" t="str">
        <f>VLOOKUP(A1803,'Medical Examinations'!A1802:L4137,8,FALSE)</f>
        <v>No</v>
      </c>
      <c r="H1803">
        <f>VLOOKUP(A1803,'Medical Examinations'!A1802:M4137,9,FALSE)</f>
        <v>1</v>
      </c>
      <c r="I1803" t="str">
        <f>VLOOKUP(A1803,'Medical Examinations'!A1802:N4137,10,FALSE)</f>
        <v>No</v>
      </c>
      <c r="J1803" t="str">
        <f>VLOOKUP(A1803,'Medical Examinations'!A1802:O4137,3,FALSE)</f>
        <v>Obesity</v>
      </c>
      <c r="K1803" t="str">
        <f>VLOOKUP(A1803,'Medical Examinations'!A1802:P4137,5,FALSE)</f>
        <v>Normal</v>
      </c>
      <c r="L1803" t="str">
        <f>VLOOKUP(A1803,Table1[#All],5,FALSE)</f>
        <v>22-Nov-1987</v>
      </c>
      <c r="M1803" s="16">
        <f>VLOOKUP(A1803,Table1[#All],8,FALSE)</f>
        <v>4751.07</v>
      </c>
      <c r="N1803" t="str">
        <f>VLOOKUP(A1803,Table1[#All],9,FALSE)</f>
        <v>tier - 3</v>
      </c>
      <c r="O1803" t="str">
        <f>VLOOKUP(A1803,Table1[#All],10,FALSE)</f>
        <v>tier - 1</v>
      </c>
      <c r="P1803" t="str">
        <f>VLOOKUP(A1803,Table1[#All],12,FALSE)</f>
        <v>R1011</v>
      </c>
      <c r="Q1803">
        <f>VLOOKUP(A1803,Table1[#All],6,FALSE)</f>
        <v>35</v>
      </c>
    </row>
    <row r="1804" spans="1:17" x14ac:dyDescent="0.3">
      <c r="A1804" s="10" t="s">
        <v>566</v>
      </c>
      <c r="B1804" t="str">
        <f>VLOOKUP(A1804,'Customer Names'!A1803:E4138,5,FALSE)</f>
        <v>Guzman</v>
      </c>
      <c r="C1804">
        <f>VLOOKUP(A1804,'Medical Examinations'!A1803:J4138,2,FALSE)</f>
        <v>27.61</v>
      </c>
      <c r="D1804">
        <f>VLOOKUP(A1804,'Medical Examinations'!A1803:J4138,4,FALSE)</f>
        <v>4.5999999999999996</v>
      </c>
      <c r="E1804" t="str">
        <f>VLOOKUP(A1804,'Medical Examinations'!A1803:J4138,6,FALSE)</f>
        <v>No</v>
      </c>
      <c r="F1804" t="str">
        <f>VLOOKUP(A1804,'Medical Examinations'!A1803:K4138,7,FALSE)</f>
        <v>No</v>
      </c>
      <c r="G1804" t="str">
        <f>VLOOKUP(A1804,'Medical Examinations'!A1803:L4138,8,FALSE)</f>
        <v>No</v>
      </c>
      <c r="H1804">
        <f>VLOOKUP(A1804,'Medical Examinations'!A1803:M4138,9,FALSE)</f>
        <v>1</v>
      </c>
      <c r="I1804" t="str">
        <f>VLOOKUP(A1804,'Medical Examinations'!A1803:N4138,10,FALSE)</f>
        <v>No</v>
      </c>
      <c r="J1804" t="str">
        <f>VLOOKUP(A1804,'Medical Examinations'!A1803:O4138,3,FALSE)</f>
        <v>Over Weight</v>
      </c>
      <c r="K1804" t="str">
        <f>VLOOKUP(A1804,'Medical Examinations'!A1803:P4138,5,FALSE)</f>
        <v>Normal</v>
      </c>
      <c r="L1804" t="str">
        <f>VLOOKUP(A1804,Table1[#All],5,FALSE)</f>
        <v>02-Sep-1987</v>
      </c>
      <c r="M1804" s="16">
        <f>VLOOKUP(A1804,Table1[#All],8,FALSE)</f>
        <v>4747.05</v>
      </c>
      <c r="N1804" t="str">
        <f>VLOOKUP(A1804,Table1[#All],9,FALSE)</f>
        <v>tier - 2</v>
      </c>
      <c r="O1804" t="str">
        <f>VLOOKUP(A1804,Table1[#All],10,FALSE)</f>
        <v>tier - 2</v>
      </c>
      <c r="P1804" t="str">
        <f>VLOOKUP(A1804,Table1[#All],12,FALSE)</f>
        <v>R1013</v>
      </c>
      <c r="Q1804">
        <f>VLOOKUP(A1804,Table1[#All],6,FALSE)</f>
        <v>35</v>
      </c>
    </row>
    <row r="1805" spans="1:17" x14ac:dyDescent="0.3">
      <c r="A1805" s="10" t="s">
        <v>565</v>
      </c>
      <c r="B1805" t="str">
        <f>VLOOKUP(A1805,'Customer Names'!A1804:E4139,5,FALSE)</f>
        <v>Cox</v>
      </c>
      <c r="C1805">
        <f>VLOOKUP(A1805,'Medical Examinations'!A1804:J4139,2,FALSE)</f>
        <v>27.1</v>
      </c>
      <c r="D1805">
        <f>VLOOKUP(A1805,'Medical Examinations'!A1804:J4139,4,FALSE)</f>
        <v>5.08</v>
      </c>
      <c r="E1805" t="str">
        <f>VLOOKUP(A1805,'Medical Examinations'!A1804:J4139,6,FALSE)</f>
        <v>No</v>
      </c>
      <c r="F1805" t="str">
        <f>VLOOKUP(A1805,'Medical Examinations'!A1804:K4139,7,FALSE)</f>
        <v>No</v>
      </c>
      <c r="G1805" t="str">
        <f>VLOOKUP(A1805,'Medical Examinations'!A1804:L4139,8,FALSE)</f>
        <v>No</v>
      </c>
      <c r="H1805">
        <f>VLOOKUP(A1805,'Medical Examinations'!A1804:M4139,9,FALSE)</f>
        <v>1</v>
      </c>
      <c r="I1805" t="str">
        <f>VLOOKUP(A1805,'Medical Examinations'!A1804:N4139,10,FALSE)</f>
        <v>No</v>
      </c>
      <c r="J1805" t="str">
        <f>VLOOKUP(A1805,'Medical Examinations'!A1804:O4139,3,FALSE)</f>
        <v>Over Weight</v>
      </c>
      <c r="K1805" t="str">
        <f>VLOOKUP(A1805,'Medical Examinations'!A1804:P4139,5,FALSE)</f>
        <v>Normal</v>
      </c>
      <c r="L1805" t="str">
        <f>VLOOKUP(A1805,Table1[#All],5,FALSE)</f>
        <v>05-Jun-1987</v>
      </c>
      <c r="M1805" s="16">
        <f>VLOOKUP(A1805,Table1[#All],8,FALSE)</f>
        <v>4746.34</v>
      </c>
      <c r="N1805" t="str">
        <f>VLOOKUP(A1805,Table1[#All],9,FALSE)</f>
        <v>tier - 2</v>
      </c>
      <c r="O1805" t="str">
        <f>VLOOKUP(A1805,Table1[#All],10,FALSE)</f>
        <v>tier - 2</v>
      </c>
      <c r="P1805" t="str">
        <f>VLOOKUP(A1805,Table1[#All],12,FALSE)</f>
        <v>R1011</v>
      </c>
      <c r="Q1805">
        <f>VLOOKUP(A1805,Table1[#All],6,FALSE)</f>
        <v>36</v>
      </c>
    </row>
    <row r="1806" spans="1:17" x14ac:dyDescent="0.3">
      <c r="A1806" s="10" t="s">
        <v>564</v>
      </c>
      <c r="B1806" t="str">
        <f>VLOOKUP(A1806,'Customer Names'!A1805:E4140,5,FALSE)</f>
        <v>Clash</v>
      </c>
      <c r="C1806">
        <f>VLOOKUP(A1806,'Medical Examinations'!A1805:J4140,2,FALSE)</f>
        <v>35.93</v>
      </c>
      <c r="D1806">
        <f>VLOOKUP(A1806,'Medical Examinations'!A1805:J4140,4,FALSE)</f>
        <v>5.43</v>
      </c>
      <c r="E1806" t="str">
        <f>VLOOKUP(A1806,'Medical Examinations'!A1805:J4140,6,FALSE)</f>
        <v>No</v>
      </c>
      <c r="F1806" t="str">
        <f>VLOOKUP(A1806,'Medical Examinations'!A1805:K4140,7,FALSE)</f>
        <v>Yes</v>
      </c>
      <c r="G1806" t="str">
        <f>VLOOKUP(A1806,'Medical Examinations'!A1805:L4140,8,FALSE)</f>
        <v>No</v>
      </c>
      <c r="H1806">
        <f>VLOOKUP(A1806,'Medical Examinations'!A1805:M4140,9,FALSE)</f>
        <v>1</v>
      </c>
      <c r="I1806" t="str">
        <f>VLOOKUP(A1806,'Medical Examinations'!A1805:N4140,10,FALSE)</f>
        <v>No</v>
      </c>
      <c r="J1806" t="str">
        <f>VLOOKUP(A1806,'Medical Examinations'!A1805:O4140,3,FALSE)</f>
        <v>Obesity</v>
      </c>
      <c r="K1806" t="str">
        <f>VLOOKUP(A1806,'Medical Examinations'!A1805:P4140,5,FALSE)</f>
        <v>Normal</v>
      </c>
      <c r="L1806" t="str">
        <f>VLOOKUP(A1806,Table1[#All],5,FALSE)</f>
        <v>24-Nov-2004</v>
      </c>
      <c r="M1806" s="16">
        <f>VLOOKUP(A1806,Table1[#All],8,FALSE)</f>
        <v>4740.78</v>
      </c>
      <c r="N1806" t="str">
        <f>VLOOKUP(A1806,Table1[#All],9,FALSE)</f>
        <v>tier - 2</v>
      </c>
      <c r="O1806" t="str">
        <f>VLOOKUP(A1806,Table1[#All],10,FALSE)</f>
        <v>tier - 3</v>
      </c>
      <c r="P1806" t="str">
        <f>VLOOKUP(A1806,Table1[#All],12,FALSE)</f>
        <v>R1021</v>
      </c>
      <c r="Q1806">
        <f>VLOOKUP(A1806,Table1[#All],6,FALSE)</f>
        <v>18</v>
      </c>
    </row>
    <row r="1807" spans="1:17" x14ac:dyDescent="0.3">
      <c r="A1807" s="10" t="s">
        <v>563</v>
      </c>
      <c r="B1807" t="str">
        <f>VLOOKUP(A1807,'Customer Names'!A1806:E4141,5,FALSE)</f>
        <v>Blankenship</v>
      </c>
      <c r="C1807">
        <f>VLOOKUP(A1807,'Medical Examinations'!A1806:J4141,2,FALSE)</f>
        <v>32.68</v>
      </c>
      <c r="D1807">
        <f>VLOOKUP(A1807,'Medical Examinations'!A1806:J4141,4,FALSE)</f>
        <v>5.44</v>
      </c>
      <c r="E1807" t="str">
        <f>VLOOKUP(A1807,'Medical Examinations'!A1806:J4141,6,FALSE)</f>
        <v>No</v>
      </c>
      <c r="F1807" t="str">
        <f>VLOOKUP(A1807,'Medical Examinations'!A1806:K4141,7,FALSE)</f>
        <v>No</v>
      </c>
      <c r="G1807" t="str">
        <f>VLOOKUP(A1807,'Medical Examinations'!A1806:L4141,8,FALSE)</f>
        <v>No</v>
      </c>
      <c r="H1807">
        <f>VLOOKUP(A1807,'Medical Examinations'!A1806:M4141,9,FALSE)</f>
        <v>0</v>
      </c>
      <c r="I1807" t="str">
        <f>VLOOKUP(A1807,'Medical Examinations'!A1806:N4141,10,FALSE)</f>
        <v>No</v>
      </c>
      <c r="J1807" t="str">
        <f>VLOOKUP(A1807,'Medical Examinations'!A1806:O4141,3,FALSE)</f>
        <v>Obesity</v>
      </c>
      <c r="K1807" t="str">
        <f>VLOOKUP(A1807,'Medical Examinations'!A1806:P4141,5,FALSE)</f>
        <v>Normal</v>
      </c>
      <c r="L1807" t="str">
        <f>VLOOKUP(A1807,Table1[#All],5,FALSE)</f>
        <v>12-Oct-1991</v>
      </c>
      <c r="M1807" s="16">
        <f>VLOOKUP(A1807,Table1[#All],8,FALSE)</f>
        <v>4738.2700000000004</v>
      </c>
      <c r="N1807" t="str">
        <f>VLOOKUP(A1807,Table1[#All],9,FALSE)</f>
        <v>tier - 2</v>
      </c>
      <c r="O1807" t="str">
        <f>VLOOKUP(A1807,Table1[#All],10,FALSE)</f>
        <v>tier - 3</v>
      </c>
      <c r="P1807" t="str">
        <f>VLOOKUP(A1807,Table1[#All],12,FALSE)</f>
        <v>R1012</v>
      </c>
      <c r="Q1807">
        <f>VLOOKUP(A1807,Table1[#All],6,FALSE)</f>
        <v>31</v>
      </c>
    </row>
    <row r="1808" spans="1:17" x14ac:dyDescent="0.3">
      <c r="A1808" s="10" t="s">
        <v>562</v>
      </c>
      <c r="B1808" t="str">
        <f>VLOOKUP(A1808,'Customer Names'!A1807:E4142,5,FALSE)</f>
        <v>Lloyd</v>
      </c>
      <c r="C1808">
        <f>VLOOKUP(A1808,'Medical Examinations'!A1807:J4142,2,FALSE)</f>
        <v>20.74</v>
      </c>
      <c r="D1808">
        <f>VLOOKUP(A1808,'Medical Examinations'!A1807:J4142,4,FALSE)</f>
        <v>11.69</v>
      </c>
      <c r="E1808" t="str">
        <f>VLOOKUP(A1808,'Medical Examinations'!A1807:J4142,6,FALSE)</f>
        <v>Yes</v>
      </c>
      <c r="F1808" t="str">
        <f>VLOOKUP(A1808,'Medical Examinations'!A1807:K4142,7,FALSE)</f>
        <v>No</v>
      </c>
      <c r="G1808" t="str">
        <f>VLOOKUP(A1808,'Medical Examinations'!A1807:L4142,8,FALSE)</f>
        <v>No</v>
      </c>
      <c r="H1808">
        <f>VLOOKUP(A1808,'Medical Examinations'!A1807:M4142,9,FALSE)</f>
        <v>1</v>
      </c>
      <c r="I1808" t="str">
        <f>VLOOKUP(A1808,'Medical Examinations'!A1807:N4142,10,FALSE)</f>
        <v>No</v>
      </c>
      <c r="J1808" t="str">
        <f>VLOOKUP(A1808,'Medical Examinations'!A1807:O4142,3,FALSE)</f>
        <v>Normal Weight</v>
      </c>
      <c r="K1808" t="str">
        <f>VLOOKUP(A1808,'Medical Examinations'!A1807:P4142,5,FALSE)</f>
        <v>Diabetes</v>
      </c>
      <c r="L1808" t="str">
        <f>VLOOKUP(A1808,Table1[#All],5,FALSE)</f>
        <v>05-Sep-1986</v>
      </c>
      <c r="M1808" s="16">
        <f>VLOOKUP(A1808,Table1[#All],8,FALSE)</f>
        <v>4734.6400000000003</v>
      </c>
      <c r="N1808" t="str">
        <f>VLOOKUP(A1808,Table1[#All],9,FALSE)</f>
        <v>tier - 2</v>
      </c>
      <c r="O1808" t="str">
        <f>VLOOKUP(A1808,Table1[#All],10,FALSE)</f>
        <v>tier - 1</v>
      </c>
      <c r="P1808" t="str">
        <f>VLOOKUP(A1808,Table1[#All],12,FALSE)</f>
        <v>R1013</v>
      </c>
      <c r="Q1808">
        <f>VLOOKUP(A1808,Table1[#All],6,FALSE)</f>
        <v>36</v>
      </c>
    </row>
    <row r="1809" spans="1:17" x14ac:dyDescent="0.3">
      <c r="A1809" s="10" t="s">
        <v>561</v>
      </c>
      <c r="B1809" t="str">
        <f>VLOOKUP(A1809,'Customer Names'!A1808:E4143,5,FALSE)</f>
        <v>Kong</v>
      </c>
      <c r="C1809">
        <f>VLOOKUP(A1809,'Medical Examinations'!A1808:J4143,2,FALSE)</f>
        <v>15.57</v>
      </c>
      <c r="D1809">
        <f>VLOOKUP(A1809,'Medical Examinations'!A1808:J4143,4,FALSE)</f>
        <v>6.07</v>
      </c>
      <c r="E1809" t="str">
        <f>VLOOKUP(A1809,'Medical Examinations'!A1808:J4143,6,FALSE)</f>
        <v>No</v>
      </c>
      <c r="F1809" t="str">
        <f>VLOOKUP(A1809,'Medical Examinations'!A1808:K4143,7,FALSE)</f>
        <v>No</v>
      </c>
      <c r="G1809" t="str">
        <f>VLOOKUP(A1809,'Medical Examinations'!A1808:L4143,8,FALSE)</f>
        <v>No</v>
      </c>
      <c r="H1809">
        <f>VLOOKUP(A1809,'Medical Examinations'!A1808:M4143,9,FALSE)</f>
        <v>0</v>
      </c>
      <c r="I1809" t="str">
        <f>VLOOKUP(A1809,'Medical Examinations'!A1808:N4143,10,FALSE)</f>
        <v>No</v>
      </c>
      <c r="J1809" t="str">
        <f>VLOOKUP(A1809,'Medical Examinations'!A1808:O4143,3,FALSE)</f>
        <v>Under Weight</v>
      </c>
      <c r="K1809" t="str">
        <f>VLOOKUP(A1809,'Medical Examinations'!A1808:P4143,5,FALSE)</f>
        <v>Prediabetes</v>
      </c>
      <c r="L1809" t="str">
        <f>VLOOKUP(A1809,Table1[#All],5,FALSE)</f>
        <v>02-Jul-1980</v>
      </c>
      <c r="M1809" s="16">
        <f>VLOOKUP(A1809,Table1[#All],8,FALSE)</f>
        <v>4728.71</v>
      </c>
      <c r="N1809" t="str">
        <f>VLOOKUP(A1809,Table1[#All],9,FALSE)</f>
        <v>tier - 2</v>
      </c>
      <c r="O1809" t="str">
        <f>VLOOKUP(A1809,Table1[#All],10,FALSE)</f>
        <v>tier - 3</v>
      </c>
      <c r="P1809" t="str">
        <f>VLOOKUP(A1809,Table1[#All],12,FALSE)</f>
        <v>R1012</v>
      </c>
      <c r="Q1809">
        <f>VLOOKUP(A1809,Table1[#All],6,FALSE)</f>
        <v>42</v>
      </c>
    </row>
    <row r="1810" spans="1:17" x14ac:dyDescent="0.3">
      <c r="A1810" s="10" t="s">
        <v>560</v>
      </c>
      <c r="B1810" t="str">
        <f>VLOOKUP(A1810,'Customer Names'!A1809:E4144,5,FALSE)</f>
        <v>Benson</v>
      </c>
      <c r="C1810">
        <f>VLOOKUP(A1810,'Medical Examinations'!A1809:J4144,2,FALSE)</f>
        <v>23.844999999999999</v>
      </c>
      <c r="D1810">
        <f>VLOOKUP(A1810,'Medical Examinations'!A1809:J4144,4,FALSE)</f>
        <v>4.3600000000000003</v>
      </c>
      <c r="E1810" t="str">
        <f>VLOOKUP(A1810,'Medical Examinations'!A1809:J4144,6,FALSE)</f>
        <v>No</v>
      </c>
      <c r="F1810" t="str">
        <f>VLOOKUP(A1810,'Medical Examinations'!A1809:K4144,7,FALSE)</f>
        <v>No</v>
      </c>
      <c r="G1810" t="str">
        <f>VLOOKUP(A1810,'Medical Examinations'!A1809:L4144,8,FALSE)</f>
        <v>No</v>
      </c>
      <c r="H1810">
        <f>VLOOKUP(A1810,'Medical Examinations'!A1809:M4144,9,FALSE)</f>
        <v>0</v>
      </c>
      <c r="I1810" t="str">
        <f>VLOOKUP(A1810,'Medical Examinations'!A1809:N4144,10,FALSE)</f>
        <v>No</v>
      </c>
      <c r="J1810" t="str">
        <f>VLOOKUP(A1810,'Medical Examinations'!A1809:O4144,3,FALSE)</f>
        <v>Normal Weight</v>
      </c>
      <c r="K1810" t="str">
        <f>VLOOKUP(A1810,'Medical Examinations'!A1809:P4144,5,FALSE)</f>
        <v>Normal</v>
      </c>
      <c r="L1810" t="str">
        <f>VLOOKUP(A1810,Table1[#All],5,FALSE)</f>
        <v>12-Aug-1994</v>
      </c>
      <c r="M1810" s="16">
        <f>VLOOKUP(A1810,Table1[#All],8,FALSE)</f>
        <v>4719.74</v>
      </c>
      <c r="N1810" t="str">
        <f>VLOOKUP(A1810,Table1[#All],9,FALSE)</f>
        <v>tier - 2</v>
      </c>
      <c r="O1810" t="str">
        <f>VLOOKUP(A1810,Table1[#All],10,FALSE)</f>
        <v>tier - 1</v>
      </c>
      <c r="P1810" t="str">
        <f>VLOOKUP(A1810,Table1[#All],12,FALSE)</f>
        <v>R1012</v>
      </c>
      <c r="Q1810">
        <f>VLOOKUP(A1810,Table1[#All],6,FALSE)</f>
        <v>28</v>
      </c>
    </row>
    <row r="1811" spans="1:17" x14ac:dyDescent="0.3">
      <c r="A1811" s="10" t="s">
        <v>559</v>
      </c>
      <c r="B1811" t="str">
        <f>VLOOKUP(A1811,'Customer Names'!A1810:E4145,5,FALSE)</f>
        <v>Huntington</v>
      </c>
      <c r="C1811">
        <f>VLOOKUP(A1811,'Medical Examinations'!A1810:J4145,2,FALSE)</f>
        <v>22.895</v>
      </c>
      <c r="D1811">
        <f>VLOOKUP(A1811,'Medical Examinations'!A1810:J4145,4,FALSE)</f>
        <v>5.24</v>
      </c>
      <c r="E1811" t="str">
        <f>VLOOKUP(A1811,'Medical Examinations'!A1810:J4145,6,FALSE)</f>
        <v>No</v>
      </c>
      <c r="F1811" t="str">
        <f>VLOOKUP(A1811,'Medical Examinations'!A1810:K4145,7,FALSE)</f>
        <v>No</v>
      </c>
      <c r="G1811" t="str">
        <f>VLOOKUP(A1811,'Medical Examinations'!A1810:L4145,8,FALSE)</f>
        <v>No</v>
      </c>
      <c r="H1811">
        <f>VLOOKUP(A1811,'Medical Examinations'!A1810:M4145,9,FALSE)</f>
        <v>1</v>
      </c>
      <c r="I1811" t="str">
        <f>VLOOKUP(A1811,'Medical Examinations'!A1810:N4145,10,FALSE)</f>
        <v>No</v>
      </c>
      <c r="J1811" t="str">
        <f>VLOOKUP(A1811,'Medical Examinations'!A1810:O4145,3,FALSE)</f>
        <v>Normal Weight</v>
      </c>
      <c r="K1811" t="str">
        <f>VLOOKUP(A1811,'Medical Examinations'!A1810:P4145,5,FALSE)</f>
        <v>Normal</v>
      </c>
      <c r="L1811" t="str">
        <f>VLOOKUP(A1811,Table1[#All],5,FALSE)</f>
        <v>28-Sep-1992</v>
      </c>
      <c r="M1811" s="16">
        <f>VLOOKUP(A1811,Table1[#All],8,FALSE)</f>
        <v>4719.5200000000004</v>
      </c>
      <c r="N1811" t="str">
        <f>VLOOKUP(A1811,Table1[#All],9,FALSE)</f>
        <v>tier - 2</v>
      </c>
      <c r="O1811" t="str">
        <f>VLOOKUP(A1811,Table1[#All],10,FALSE)</f>
        <v>tier - 2</v>
      </c>
      <c r="P1811" t="str">
        <f>VLOOKUP(A1811,Table1[#All],12,FALSE)</f>
        <v>R1024</v>
      </c>
      <c r="Q1811">
        <f>VLOOKUP(A1811,Table1[#All],6,FALSE)</f>
        <v>30</v>
      </c>
    </row>
    <row r="1812" spans="1:17" x14ac:dyDescent="0.3">
      <c r="A1812" s="10" t="s">
        <v>558</v>
      </c>
      <c r="B1812" t="str">
        <f>VLOOKUP(A1812,'Customer Names'!A1811:E4146,5,FALSE)</f>
        <v>Kendall</v>
      </c>
      <c r="C1812">
        <f>VLOOKUP(A1812,'Medical Examinations'!A1811:J4146,2,FALSE)</f>
        <v>21.945</v>
      </c>
      <c r="D1812">
        <f>VLOOKUP(A1812,'Medical Examinations'!A1811:J4146,4,FALSE)</f>
        <v>5.37</v>
      </c>
      <c r="E1812" t="str">
        <f>VLOOKUP(A1812,'Medical Examinations'!A1811:J4146,6,FALSE)</f>
        <v>No</v>
      </c>
      <c r="F1812" t="str">
        <f>VLOOKUP(A1812,'Medical Examinations'!A1811:K4146,7,FALSE)</f>
        <v>No</v>
      </c>
      <c r="G1812" t="str">
        <f>VLOOKUP(A1812,'Medical Examinations'!A1811:L4146,8,FALSE)</f>
        <v>No</v>
      </c>
      <c r="H1812">
        <f>VLOOKUP(A1812,'Medical Examinations'!A1811:M4146,9,FALSE)</f>
        <v>1</v>
      </c>
      <c r="I1812" t="str">
        <f>VLOOKUP(A1812,'Medical Examinations'!A1811:N4146,10,FALSE)</f>
        <v>No</v>
      </c>
      <c r="J1812" t="str">
        <f>VLOOKUP(A1812,'Medical Examinations'!A1811:O4146,3,FALSE)</f>
        <v>Normal Weight</v>
      </c>
      <c r="K1812" t="str">
        <f>VLOOKUP(A1812,'Medical Examinations'!A1811:P4146,5,FALSE)</f>
        <v>Normal</v>
      </c>
      <c r="L1812" t="str">
        <f>VLOOKUP(A1812,Table1[#All],5,FALSE)</f>
        <v>09-Oct-1992</v>
      </c>
      <c r="M1812" s="16">
        <f>VLOOKUP(A1812,Table1[#All],8,FALSE)</f>
        <v>4718.2</v>
      </c>
      <c r="N1812" t="str">
        <f>VLOOKUP(A1812,Table1[#All],9,FALSE)</f>
        <v>tier - 2</v>
      </c>
      <c r="O1812" t="str">
        <f>VLOOKUP(A1812,Table1[#All],10,FALSE)</f>
        <v>tier - 3</v>
      </c>
      <c r="P1812" t="str">
        <f>VLOOKUP(A1812,Table1[#All],12,FALSE)</f>
        <v>R1024</v>
      </c>
      <c r="Q1812">
        <f>VLOOKUP(A1812,Table1[#All],6,FALSE)</f>
        <v>30</v>
      </c>
    </row>
    <row r="1813" spans="1:17" x14ac:dyDescent="0.3">
      <c r="A1813" s="10" t="s">
        <v>557</v>
      </c>
      <c r="B1813" t="str">
        <f>VLOOKUP(A1813,'Customer Names'!A1812:E4147,5,FALSE)</f>
        <v>Gast</v>
      </c>
      <c r="C1813">
        <f>VLOOKUP(A1813,'Medical Examinations'!A1812:J4147,2,FALSE)</f>
        <v>19.47</v>
      </c>
      <c r="D1813">
        <f>VLOOKUP(A1813,'Medical Examinations'!A1812:J4147,4,FALSE)</f>
        <v>6.6</v>
      </c>
      <c r="E1813" t="str">
        <f>VLOOKUP(A1813,'Medical Examinations'!A1812:J4147,6,FALSE)</f>
        <v>Yes</v>
      </c>
      <c r="F1813" t="str">
        <f>VLOOKUP(A1813,'Medical Examinations'!A1812:K4147,7,FALSE)</f>
        <v>No</v>
      </c>
      <c r="G1813" t="str">
        <f>VLOOKUP(A1813,'Medical Examinations'!A1812:L4147,8,FALSE)</f>
        <v>No</v>
      </c>
      <c r="H1813">
        <f>VLOOKUP(A1813,'Medical Examinations'!A1812:M4147,9,FALSE)</f>
        <v>0</v>
      </c>
      <c r="I1813" t="str">
        <f>VLOOKUP(A1813,'Medical Examinations'!A1812:N4147,10,FALSE)</f>
        <v>No</v>
      </c>
      <c r="J1813" t="str">
        <f>VLOOKUP(A1813,'Medical Examinations'!A1812:O4147,3,FALSE)</f>
        <v>Normal Weight</v>
      </c>
      <c r="K1813" t="str">
        <f>VLOOKUP(A1813,'Medical Examinations'!A1812:P4147,5,FALSE)</f>
        <v>Diabetes</v>
      </c>
      <c r="L1813" t="str">
        <f>VLOOKUP(A1813,Table1[#All],5,FALSE)</f>
        <v>12-Aug-1981</v>
      </c>
      <c r="M1813" s="16">
        <f>VLOOKUP(A1813,Table1[#All],8,FALSE)</f>
        <v>4712.12</v>
      </c>
      <c r="N1813" t="str">
        <f>VLOOKUP(A1813,Table1[#All],9,FALSE)</f>
        <v>tier - 2</v>
      </c>
      <c r="O1813" t="str">
        <f>VLOOKUP(A1813,Table1[#All],10,FALSE)</f>
        <v>tier - 3</v>
      </c>
      <c r="P1813" t="str">
        <f>VLOOKUP(A1813,Table1[#All],12,FALSE)</f>
        <v>R1011</v>
      </c>
      <c r="Q1813">
        <f>VLOOKUP(A1813,Table1[#All],6,FALSE)</f>
        <v>41</v>
      </c>
    </row>
    <row r="1814" spans="1:17" x14ac:dyDescent="0.3">
      <c r="A1814" s="10" t="s">
        <v>556</v>
      </c>
      <c r="B1814" t="str">
        <f>VLOOKUP(A1814,'Customer Names'!A1813:E4148,5,FALSE)</f>
        <v>Scanlin</v>
      </c>
      <c r="C1814">
        <f>VLOOKUP(A1814,'Medical Examinations'!A1813:J4148,2,FALSE)</f>
        <v>15.61</v>
      </c>
      <c r="D1814">
        <f>VLOOKUP(A1814,'Medical Examinations'!A1813:J4148,4,FALSE)</f>
        <v>5.77</v>
      </c>
      <c r="E1814" t="str">
        <f>VLOOKUP(A1814,'Medical Examinations'!A1813:J4148,6,FALSE)</f>
        <v>No</v>
      </c>
      <c r="F1814" t="str">
        <f>VLOOKUP(A1814,'Medical Examinations'!A1813:K4148,7,FALSE)</f>
        <v>No</v>
      </c>
      <c r="G1814" t="str">
        <f>VLOOKUP(A1814,'Medical Examinations'!A1813:L4148,8,FALSE)</f>
        <v>No</v>
      </c>
      <c r="H1814">
        <f>VLOOKUP(A1814,'Medical Examinations'!A1813:M4148,9,FALSE)</f>
        <v>0</v>
      </c>
      <c r="I1814" t="str">
        <f>VLOOKUP(A1814,'Medical Examinations'!A1813:N4148,10,FALSE)</f>
        <v>No</v>
      </c>
      <c r="J1814" t="str">
        <f>VLOOKUP(A1814,'Medical Examinations'!A1813:O4148,3,FALSE)</f>
        <v>Under Weight</v>
      </c>
      <c r="K1814" t="str">
        <f>VLOOKUP(A1814,'Medical Examinations'!A1813:P4148,5,FALSE)</f>
        <v>Prediabetes</v>
      </c>
      <c r="L1814" t="str">
        <f>VLOOKUP(A1814,Table1[#All],5,FALSE)</f>
        <v>04-Dec-1977</v>
      </c>
      <c r="M1814" s="16">
        <f>VLOOKUP(A1814,Table1[#All],8,FALSE)</f>
        <v>4699.47</v>
      </c>
      <c r="N1814" t="str">
        <f>VLOOKUP(A1814,Table1[#All],9,FALSE)</f>
        <v>tier - 2</v>
      </c>
      <c r="O1814" t="str">
        <f>VLOOKUP(A1814,Table1[#All],10,FALSE)</f>
        <v>tier - 3</v>
      </c>
      <c r="P1814" t="str">
        <f>VLOOKUP(A1814,Table1[#All],12,FALSE)</f>
        <v>R1013</v>
      </c>
      <c r="Q1814">
        <f>VLOOKUP(A1814,Table1[#All],6,FALSE)</f>
        <v>45</v>
      </c>
    </row>
    <row r="1815" spans="1:17" x14ac:dyDescent="0.3">
      <c r="A1815" s="10" t="s">
        <v>555</v>
      </c>
      <c r="B1815" t="str">
        <f>VLOOKUP(A1815,'Customer Names'!A1814:E4149,5,FALSE)</f>
        <v>Philbrook</v>
      </c>
      <c r="C1815">
        <f>VLOOKUP(A1815,'Medical Examinations'!A1814:J4149,2,FALSE)</f>
        <v>28.6</v>
      </c>
      <c r="D1815">
        <f>VLOOKUP(A1815,'Medical Examinations'!A1814:J4149,4,FALSE)</f>
        <v>6.08</v>
      </c>
      <c r="E1815" t="str">
        <f>VLOOKUP(A1815,'Medical Examinations'!A1814:J4149,6,FALSE)</f>
        <v>No</v>
      </c>
      <c r="F1815" t="str">
        <f>VLOOKUP(A1815,'Medical Examinations'!A1814:K4149,7,FALSE)</f>
        <v>No</v>
      </c>
      <c r="G1815" t="str">
        <f>VLOOKUP(A1815,'Medical Examinations'!A1814:L4149,8,FALSE)</f>
        <v>Yes</v>
      </c>
      <c r="H1815">
        <f>VLOOKUP(A1815,'Medical Examinations'!A1814:M4149,9,FALSE)</f>
        <v>1</v>
      </c>
      <c r="I1815" t="str">
        <f>VLOOKUP(A1815,'Medical Examinations'!A1814:N4149,10,FALSE)</f>
        <v>No</v>
      </c>
      <c r="J1815" t="str">
        <f>VLOOKUP(A1815,'Medical Examinations'!A1814:O4149,3,FALSE)</f>
        <v>Over Weight</v>
      </c>
      <c r="K1815" t="str">
        <f>VLOOKUP(A1815,'Medical Examinations'!A1814:P4149,5,FALSE)</f>
        <v>Prediabetes</v>
      </c>
      <c r="L1815" t="str">
        <f>VLOOKUP(A1815,Table1[#All],5,FALSE)</f>
        <v>22-Jun-2003</v>
      </c>
      <c r="M1815" s="16">
        <f>VLOOKUP(A1815,Table1[#All],8,FALSE)</f>
        <v>4687.8</v>
      </c>
      <c r="N1815" t="str">
        <f>VLOOKUP(A1815,Table1[#All],9,FALSE)</f>
        <v>tier - 2</v>
      </c>
      <c r="O1815" t="str">
        <f>VLOOKUP(A1815,Table1[#All],10,FALSE)</f>
        <v>tier - 3</v>
      </c>
      <c r="P1815" t="str">
        <f>VLOOKUP(A1815,Table1[#All],12,FALSE)</f>
        <v>R1011</v>
      </c>
      <c r="Q1815">
        <f>VLOOKUP(A1815,Table1[#All],6,FALSE)</f>
        <v>19</v>
      </c>
    </row>
    <row r="1816" spans="1:17" x14ac:dyDescent="0.3">
      <c r="A1816" s="10" t="s">
        <v>554</v>
      </c>
      <c r="B1816" t="str">
        <f>VLOOKUP(A1816,'Customer Names'!A1815:E4150,5,FALSE)</f>
        <v>Cowan</v>
      </c>
      <c r="C1816">
        <f>VLOOKUP(A1816,'Medical Examinations'!A1815:J4150,2,FALSE)</f>
        <v>46.53</v>
      </c>
      <c r="D1816">
        <f>VLOOKUP(A1816,'Medical Examinations'!A1815:J4150,4,FALSE)</f>
        <v>4.16</v>
      </c>
      <c r="E1816" t="str">
        <f>VLOOKUP(A1816,'Medical Examinations'!A1815:J4150,6,FALSE)</f>
        <v>No</v>
      </c>
      <c r="F1816" t="str">
        <f>VLOOKUP(A1816,'Medical Examinations'!A1815:K4150,7,FALSE)</f>
        <v>No</v>
      </c>
      <c r="G1816" t="str">
        <f>VLOOKUP(A1816,'Medical Examinations'!A1815:L4150,8,FALSE)</f>
        <v>No</v>
      </c>
      <c r="H1816">
        <f>VLOOKUP(A1816,'Medical Examinations'!A1815:M4150,9,FALSE)</f>
        <v>0</v>
      </c>
      <c r="I1816" t="str">
        <f>VLOOKUP(A1816,'Medical Examinations'!A1815:N4150,10,FALSE)</f>
        <v>No</v>
      </c>
      <c r="J1816" t="str">
        <f>VLOOKUP(A1816,'Medical Examinations'!A1815:O4150,3,FALSE)</f>
        <v>Obesity</v>
      </c>
      <c r="K1816" t="str">
        <f>VLOOKUP(A1816,'Medical Examinations'!A1815:P4150,5,FALSE)</f>
        <v>Normal</v>
      </c>
      <c r="L1816" t="str">
        <f>VLOOKUP(A1816,Table1[#All],5,FALSE)</f>
        <v>04-Sep-1990</v>
      </c>
      <c r="M1816" s="16">
        <f>VLOOKUP(A1816,Table1[#All],8,FALSE)</f>
        <v>4686.3900000000003</v>
      </c>
      <c r="N1816" t="str">
        <f>VLOOKUP(A1816,Table1[#All],9,FALSE)</f>
        <v>tier - 3</v>
      </c>
      <c r="O1816" t="str">
        <f>VLOOKUP(A1816,Table1[#All],10,FALSE)</f>
        <v>tier - 3</v>
      </c>
      <c r="P1816" t="str">
        <f>VLOOKUP(A1816,Table1[#All],12,FALSE)</f>
        <v>R1013</v>
      </c>
      <c r="Q1816">
        <f>VLOOKUP(A1816,Table1[#All],6,FALSE)</f>
        <v>32</v>
      </c>
    </row>
    <row r="1817" spans="1:17" x14ac:dyDescent="0.3">
      <c r="A1817" s="10" t="s">
        <v>553</v>
      </c>
      <c r="B1817" t="str">
        <f>VLOOKUP(A1817,'Customer Names'!A1816:E4151,5,FALSE)</f>
        <v>Sousa</v>
      </c>
      <c r="C1817">
        <f>VLOOKUP(A1817,'Medical Examinations'!A1816:J4151,2,FALSE)</f>
        <v>34.99</v>
      </c>
      <c r="D1817">
        <f>VLOOKUP(A1817,'Medical Examinations'!A1816:J4151,4,FALSE)</f>
        <v>5.0999999999999996</v>
      </c>
      <c r="E1817" t="str">
        <f>VLOOKUP(A1817,'Medical Examinations'!A1816:J4151,6,FALSE)</f>
        <v>No</v>
      </c>
      <c r="F1817" t="str">
        <f>VLOOKUP(A1817,'Medical Examinations'!A1816:K4151,7,FALSE)</f>
        <v>No</v>
      </c>
      <c r="G1817" t="str">
        <f>VLOOKUP(A1817,'Medical Examinations'!A1816:L4151,8,FALSE)</f>
        <v>Yes</v>
      </c>
      <c r="H1817">
        <f>VLOOKUP(A1817,'Medical Examinations'!A1816:M4151,9,FALSE)</f>
        <v>1</v>
      </c>
      <c r="I1817" t="str">
        <f>VLOOKUP(A1817,'Medical Examinations'!A1816:N4151,10,FALSE)</f>
        <v>No</v>
      </c>
      <c r="J1817" t="str">
        <f>VLOOKUP(A1817,'Medical Examinations'!A1816:O4151,3,FALSE)</f>
        <v>Obesity</v>
      </c>
      <c r="K1817" t="str">
        <f>VLOOKUP(A1817,'Medical Examinations'!A1816:P4151,5,FALSE)</f>
        <v>Normal</v>
      </c>
      <c r="L1817" t="str">
        <f>VLOOKUP(A1817,Table1[#All],5,FALSE)</f>
        <v>04-Oct-2003</v>
      </c>
      <c r="M1817" s="16">
        <f>VLOOKUP(A1817,Table1[#All],8,FALSE)</f>
        <v>4678.8</v>
      </c>
      <c r="N1817" t="str">
        <f>VLOOKUP(A1817,Table1[#All],9,FALSE)</f>
        <v>tier - 2</v>
      </c>
      <c r="O1817" t="str">
        <f>VLOOKUP(A1817,Table1[#All],10,FALSE)</f>
        <v>tier - 1</v>
      </c>
      <c r="P1817" t="str">
        <f>VLOOKUP(A1817,Table1[#All],12,FALSE)</f>
        <v>R1021</v>
      </c>
      <c r="Q1817">
        <f>VLOOKUP(A1817,Table1[#All],6,FALSE)</f>
        <v>19</v>
      </c>
    </row>
    <row r="1818" spans="1:17" x14ac:dyDescent="0.3">
      <c r="A1818" s="10" t="s">
        <v>552</v>
      </c>
      <c r="B1818" t="str">
        <f>VLOOKUP(A1818,'Customer Names'!A1817:E4152,5,FALSE)</f>
        <v>Stanton</v>
      </c>
      <c r="C1818">
        <f>VLOOKUP(A1818,'Medical Examinations'!A1817:J4152,2,FALSE)</f>
        <v>17.05</v>
      </c>
      <c r="D1818">
        <f>VLOOKUP(A1818,'Medical Examinations'!A1817:J4152,4,FALSE)</f>
        <v>5.3</v>
      </c>
      <c r="E1818" t="str">
        <f>VLOOKUP(A1818,'Medical Examinations'!A1817:J4152,6,FALSE)</f>
        <v>No</v>
      </c>
      <c r="F1818" t="str">
        <f>VLOOKUP(A1818,'Medical Examinations'!A1817:K4152,7,FALSE)</f>
        <v>No</v>
      </c>
      <c r="G1818" t="str">
        <f>VLOOKUP(A1818,'Medical Examinations'!A1817:L4152,8,FALSE)</f>
        <v>Yes</v>
      </c>
      <c r="H1818">
        <f>VLOOKUP(A1818,'Medical Examinations'!A1817:M4152,9,FALSE)</f>
        <v>1</v>
      </c>
      <c r="I1818" t="str">
        <f>VLOOKUP(A1818,'Medical Examinations'!A1817:N4152,10,FALSE)</f>
        <v>No</v>
      </c>
      <c r="J1818" t="str">
        <f>VLOOKUP(A1818,'Medical Examinations'!A1817:O4152,3,FALSE)</f>
        <v>Under Weight</v>
      </c>
      <c r="K1818" t="str">
        <f>VLOOKUP(A1818,'Medical Examinations'!A1817:P4152,5,FALSE)</f>
        <v>Normal</v>
      </c>
      <c r="L1818" t="str">
        <f>VLOOKUP(A1818,Table1[#All],5,FALSE)</f>
        <v>18-Oct-1979</v>
      </c>
      <c r="M1818" s="16">
        <f>VLOOKUP(A1818,Table1[#All],8,FALSE)</f>
        <v>4674.2</v>
      </c>
      <c r="N1818" t="str">
        <f>VLOOKUP(A1818,Table1[#All],9,FALSE)</f>
        <v>tier - 2</v>
      </c>
      <c r="O1818" t="str">
        <f>VLOOKUP(A1818,Table1[#All],10,FALSE)</f>
        <v>tier - 1</v>
      </c>
      <c r="P1818" t="str">
        <f>VLOOKUP(A1818,Table1[#All],12,FALSE)</f>
        <v>R1013</v>
      </c>
      <c r="Q1818">
        <f>VLOOKUP(A1818,Table1[#All],6,FALSE)</f>
        <v>43</v>
      </c>
    </row>
    <row r="1819" spans="1:17" x14ac:dyDescent="0.3">
      <c r="A1819" s="10" t="s">
        <v>551</v>
      </c>
      <c r="B1819" t="str">
        <f>VLOOKUP(A1819,'Customer Names'!A1818:E4153,5,FALSE)</f>
        <v>Mollak</v>
      </c>
      <c r="C1819">
        <f>VLOOKUP(A1819,'Medical Examinations'!A1818:J4153,2,FALSE)</f>
        <v>37.18</v>
      </c>
      <c r="D1819">
        <f>VLOOKUP(A1819,'Medical Examinations'!A1818:J4153,4,FALSE)</f>
        <v>4.9000000000000004</v>
      </c>
      <c r="E1819" t="str">
        <f>VLOOKUP(A1819,'Medical Examinations'!A1818:J4153,6,FALSE)</f>
        <v>No</v>
      </c>
      <c r="F1819" t="str">
        <f>VLOOKUP(A1819,'Medical Examinations'!A1818:K4153,7,FALSE)</f>
        <v>No</v>
      </c>
      <c r="G1819" t="str">
        <f>VLOOKUP(A1819,'Medical Examinations'!A1818:L4153,8,FALSE)</f>
        <v>No</v>
      </c>
      <c r="H1819">
        <f>VLOOKUP(A1819,'Medical Examinations'!A1818:M4153,9,FALSE)</f>
        <v>0</v>
      </c>
      <c r="I1819" t="str">
        <f>VLOOKUP(A1819,'Medical Examinations'!A1818:N4153,10,FALSE)</f>
        <v>No</v>
      </c>
      <c r="J1819" t="str">
        <f>VLOOKUP(A1819,'Medical Examinations'!A1818:O4153,3,FALSE)</f>
        <v>Obesity</v>
      </c>
      <c r="K1819" t="str">
        <f>VLOOKUP(A1819,'Medical Examinations'!A1818:P4153,5,FALSE)</f>
        <v>Normal</v>
      </c>
      <c r="L1819" t="str">
        <f>VLOOKUP(A1819,Table1[#All],5,FALSE)</f>
        <v>13-Jul-1990</v>
      </c>
      <c r="M1819" s="16">
        <f>VLOOKUP(A1819,Table1[#All],8,FALSE)</f>
        <v>4673.3900000000003</v>
      </c>
      <c r="N1819" t="str">
        <f>VLOOKUP(A1819,Table1[#All],9,FALSE)</f>
        <v>tier - 2</v>
      </c>
      <c r="O1819" t="str">
        <f>VLOOKUP(A1819,Table1[#All],10,FALSE)</f>
        <v>tier - 1</v>
      </c>
      <c r="P1819" t="str">
        <f>VLOOKUP(A1819,Table1[#All],12,FALSE)</f>
        <v>R1013</v>
      </c>
      <c r="Q1819">
        <f>VLOOKUP(A1819,Table1[#All],6,FALSE)</f>
        <v>32</v>
      </c>
    </row>
    <row r="1820" spans="1:17" x14ac:dyDescent="0.3">
      <c r="A1820" s="10" t="s">
        <v>550</v>
      </c>
      <c r="B1820" t="str">
        <f>VLOOKUP(A1820,'Customer Names'!A1819:E4154,5,FALSE)</f>
        <v>Bell</v>
      </c>
      <c r="C1820">
        <f>VLOOKUP(A1820,'Medical Examinations'!A1819:J4154,2,FALSE)</f>
        <v>35.200000000000003</v>
      </c>
      <c r="D1820">
        <f>VLOOKUP(A1820,'Medical Examinations'!A1819:J4154,4,FALSE)</f>
        <v>5.55</v>
      </c>
      <c r="E1820" t="str">
        <f>VLOOKUP(A1820,'Medical Examinations'!A1819:J4154,6,FALSE)</f>
        <v>No</v>
      </c>
      <c r="F1820" t="str">
        <f>VLOOKUP(A1820,'Medical Examinations'!A1819:K4154,7,FALSE)</f>
        <v>No</v>
      </c>
      <c r="G1820" t="str">
        <f>VLOOKUP(A1820,'Medical Examinations'!A1819:L4154,8,FALSE)</f>
        <v>No</v>
      </c>
      <c r="H1820">
        <f>VLOOKUP(A1820,'Medical Examinations'!A1819:M4154,9,FALSE)</f>
        <v>0</v>
      </c>
      <c r="I1820" t="str">
        <f>VLOOKUP(A1820,'Medical Examinations'!A1819:N4154,10,FALSE)</f>
        <v>No</v>
      </c>
      <c r="J1820" t="str">
        <f>VLOOKUP(A1820,'Medical Examinations'!A1819:O4154,3,FALSE)</f>
        <v>Obesity</v>
      </c>
      <c r="K1820" t="str">
        <f>VLOOKUP(A1820,'Medical Examinations'!A1819:P4154,5,FALSE)</f>
        <v>Normal</v>
      </c>
      <c r="L1820" t="str">
        <f>VLOOKUP(A1820,Table1[#All],5,FALSE)</f>
        <v>26-Sep-1990</v>
      </c>
      <c r="M1820" s="16">
        <f>VLOOKUP(A1820,Table1[#All],8,FALSE)</f>
        <v>4670.6400000000003</v>
      </c>
      <c r="N1820" t="str">
        <f>VLOOKUP(A1820,Table1[#All],9,FALSE)</f>
        <v>tier - 2</v>
      </c>
      <c r="O1820" t="str">
        <f>VLOOKUP(A1820,Table1[#All],10,FALSE)</f>
        <v>tier - 2</v>
      </c>
      <c r="P1820" t="str">
        <f>VLOOKUP(A1820,Table1[#All],12,FALSE)</f>
        <v>R1011</v>
      </c>
      <c r="Q1820">
        <f>VLOOKUP(A1820,Table1[#All],6,FALSE)</f>
        <v>32</v>
      </c>
    </row>
    <row r="1821" spans="1:17" x14ac:dyDescent="0.3">
      <c r="A1821" s="10" t="s">
        <v>549</v>
      </c>
      <c r="B1821" t="str">
        <f>VLOOKUP(A1821,'Customer Names'!A1820:E4155,5,FALSE)</f>
        <v>Weston</v>
      </c>
      <c r="C1821">
        <f>VLOOKUP(A1821,'Medical Examinations'!A1820:J4155,2,FALSE)</f>
        <v>37.335000000000001</v>
      </c>
      <c r="D1821">
        <f>VLOOKUP(A1821,'Medical Examinations'!A1820:J4155,4,FALSE)</f>
        <v>4.95</v>
      </c>
      <c r="E1821" t="str">
        <f>VLOOKUP(A1821,'Medical Examinations'!A1820:J4155,6,FALSE)</f>
        <v>No</v>
      </c>
      <c r="F1821" t="str">
        <f>VLOOKUP(A1821,'Medical Examinations'!A1820:K4155,7,FALSE)</f>
        <v>No</v>
      </c>
      <c r="G1821" t="str">
        <f>VLOOKUP(A1821,'Medical Examinations'!A1820:L4155,8,FALSE)</f>
        <v>No</v>
      </c>
      <c r="H1821">
        <f>VLOOKUP(A1821,'Medical Examinations'!A1820:M4155,9,FALSE)</f>
        <v>0</v>
      </c>
      <c r="I1821" t="str">
        <f>VLOOKUP(A1821,'Medical Examinations'!A1820:N4155,10,FALSE)</f>
        <v>No</v>
      </c>
      <c r="J1821" t="str">
        <f>VLOOKUP(A1821,'Medical Examinations'!A1820:O4155,3,FALSE)</f>
        <v>Obesity</v>
      </c>
      <c r="K1821" t="str">
        <f>VLOOKUP(A1821,'Medical Examinations'!A1820:P4155,5,FALSE)</f>
        <v>Normal</v>
      </c>
      <c r="L1821" t="str">
        <f>VLOOKUP(A1821,Table1[#All],5,FALSE)</f>
        <v>05-Aug-1990</v>
      </c>
      <c r="M1821" s="16">
        <f>VLOOKUP(A1821,Table1[#All],8,FALSE)</f>
        <v>4667.6099999999997</v>
      </c>
      <c r="N1821" t="str">
        <f>VLOOKUP(A1821,Table1[#All],9,FALSE)</f>
        <v>tier - 3</v>
      </c>
      <c r="O1821" t="str">
        <f>VLOOKUP(A1821,Table1[#All],10,FALSE)</f>
        <v>tier - 3</v>
      </c>
      <c r="P1821" t="str">
        <f>VLOOKUP(A1821,Table1[#All],12,FALSE)</f>
        <v>R1016</v>
      </c>
      <c r="Q1821">
        <f>VLOOKUP(A1821,Table1[#All],6,FALSE)</f>
        <v>32</v>
      </c>
    </row>
    <row r="1822" spans="1:17" x14ac:dyDescent="0.3">
      <c r="A1822" s="10" t="s">
        <v>548</v>
      </c>
      <c r="B1822" t="str">
        <f>VLOOKUP(A1822,'Customer Names'!A1821:E4156,5,FALSE)</f>
        <v>Rabuzzi</v>
      </c>
      <c r="C1822">
        <f>VLOOKUP(A1822,'Medical Examinations'!A1821:J4156,2,FALSE)</f>
        <v>27.265000000000001</v>
      </c>
      <c r="D1822">
        <f>VLOOKUP(A1822,'Medical Examinations'!A1821:J4156,4,FALSE)</f>
        <v>6.46</v>
      </c>
      <c r="E1822" t="str">
        <f>VLOOKUP(A1822,'Medical Examinations'!A1821:J4156,6,FALSE)</f>
        <v>Yes</v>
      </c>
      <c r="F1822" t="str">
        <f>VLOOKUP(A1822,'Medical Examinations'!A1821:K4156,7,FALSE)</f>
        <v>No</v>
      </c>
      <c r="G1822" t="str">
        <f>VLOOKUP(A1822,'Medical Examinations'!A1821:L4156,8,FALSE)</f>
        <v>No</v>
      </c>
      <c r="H1822">
        <f>VLOOKUP(A1822,'Medical Examinations'!A1821:M4156,9,FALSE)</f>
        <v>0</v>
      </c>
      <c r="I1822" t="str">
        <f>VLOOKUP(A1822,'Medical Examinations'!A1821:N4156,10,FALSE)</f>
        <v>No</v>
      </c>
      <c r="J1822" t="str">
        <f>VLOOKUP(A1822,'Medical Examinations'!A1821:O4156,3,FALSE)</f>
        <v>Over Weight</v>
      </c>
      <c r="K1822" t="str">
        <f>VLOOKUP(A1822,'Medical Examinations'!A1821:P4156,5,FALSE)</f>
        <v>Diabetes</v>
      </c>
      <c r="L1822" t="str">
        <f>VLOOKUP(A1822,Table1[#All],5,FALSE)</f>
        <v>25-Oct-1996</v>
      </c>
      <c r="M1822" s="16">
        <f>VLOOKUP(A1822,Table1[#All],8,FALSE)</f>
        <v>4661.29</v>
      </c>
      <c r="N1822" t="str">
        <f>VLOOKUP(A1822,Table1[#All],9,FALSE)</f>
        <v>tier - 2</v>
      </c>
      <c r="O1822" t="str">
        <f>VLOOKUP(A1822,Table1[#All],10,FALSE)</f>
        <v>tier - 1</v>
      </c>
      <c r="P1822" t="str">
        <f>VLOOKUP(A1822,Table1[#All],12,FALSE)</f>
        <v>R1017</v>
      </c>
      <c r="Q1822">
        <f>VLOOKUP(A1822,Table1[#All],6,FALSE)</f>
        <v>26</v>
      </c>
    </row>
    <row r="1823" spans="1:17" x14ac:dyDescent="0.3">
      <c r="A1823" s="10" t="s">
        <v>547</v>
      </c>
      <c r="B1823" t="str">
        <f>VLOOKUP(A1823,'Customer Names'!A1822:E4157,5,FALSE)</f>
        <v>Hendrix</v>
      </c>
      <c r="C1823">
        <f>VLOOKUP(A1823,'Medical Examinations'!A1822:J4157,2,FALSE)</f>
        <v>30.8</v>
      </c>
      <c r="D1823">
        <f>VLOOKUP(A1823,'Medical Examinations'!A1822:J4157,4,FALSE)</f>
        <v>4.9000000000000004</v>
      </c>
      <c r="E1823" t="str">
        <f>VLOOKUP(A1823,'Medical Examinations'!A1822:J4157,6,FALSE)</f>
        <v>Yes</v>
      </c>
      <c r="F1823" t="str">
        <f>VLOOKUP(A1823,'Medical Examinations'!A1822:K4157,7,FALSE)</f>
        <v>No</v>
      </c>
      <c r="G1823" t="str">
        <f>VLOOKUP(A1823,'Medical Examinations'!A1822:L4157,8,FALSE)</f>
        <v>No</v>
      </c>
      <c r="H1823">
        <f>VLOOKUP(A1823,'Medical Examinations'!A1822:M4157,9,FALSE)</f>
        <v>0</v>
      </c>
      <c r="I1823" t="str">
        <f>VLOOKUP(A1823,'Medical Examinations'!A1822:N4157,10,FALSE)</f>
        <v>No</v>
      </c>
      <c r="J1823" t="str">
        <f>VLOOKUP(A1823,'Medical Examinations'!A1822:O4157,3,FALSE)</f>
        <v>Obesity</v>
      </c>
      <c r="K1823" t="str">
        <f>VLOOKUP(A1823,'Medical Examinations'!A1822:P4157,5,FALSE)</f>
        <v>Normal</v>
      </c>
      <c r="L1823" t="str">
        <f>VLOOKUP(A1823,Table1[#All],5,FALSE)</f>
        <v>22-Jun-1985</v>
      </c>
      <c r="M1823" s="16">
        <f>VLOOKUP(A1823,Table1[#All],8,FALSE)</f>
        <v>4646.76</v>
      </c>
      <c r="N1823" t="str">
        <f>VLOOKUP(A1823,Table1[#All],9,FALSE)</f>
        <v>tier - 1</v>
      </c>
      <c r="O1823" t="str">
        <f>VLOOKUP(A1823,Table1[#All],10,FALSE)</f>
        <v>tier - 1</v>
      </c>
      <c r="P1823" t="str">
        <f>VLOOKUP(A1823,Table1[#All],12,FALSE)</f>
        <v>R1011</v>
      </c>
      <c r="Q1823">
        <f>VLOOKUP(A1823,Table1[#All],6,FALSE)</f>
        <v>37</v>
      </c>
    </row>
    <row r="1824" spans="1:17" x14ac:dyDescent="0.3">
      <c r="A1824" s="10" t="s">
        <v>546</v>
      </c>
      <c r="B1824" t="str">
        <f>VLOOKUP(A1824,'Customer Names'!A1823:E4158,5,FALSE)</f>
        <v>Van Nielen</v>
      </c>
      <c r="C1824">
        <f>VLOOKUP(A1824,'Medical Examinations'!A1823:J4158,2,FALSE)</f>
        <v>30.21</v>
      </c>
      <c r="D1824">
        <f>VLOOKUP(A1824,'Medical Examinations'!A1823:J4158,4,FALSE)</f>
        <v>5.21</v>
      </c>
      <c r="E1824" t="str">
        <f>VLOOKUP(A1824,'Medical Examinations'!A1823:J4158,6,FALSE)</f>
        <v>No</v>
      </c>
      <c r="F1824" t="str">
        <f>VLOOKUP(A1824,'Medical Examinations'!A1823:K4158,7,FALSE)</f>
        <v>No</v>
      </c>
      <c r="G1824" t="str">
        <f>VLOOKUP(A1824,'Medical Examinations'!A1823:L4158,8,FALSE)</f>
        <v>No</v>
      </c>
      <c r="H1824">
        <f>VLOOKUP(A1824,'Medical Examinations'!A1823:M4158,9,FALSE)</f>
        <v>1</v>
      </c>
      <c r="I1824" t="str">
        <f>VLOOKUP(A1824,'Medical Examinations'!A1823:N4158,10,FALSE)</f>
        <v>No</v>
      </c>
      <c r="J1824" t="str">
        <f>VLOOKUP(A1824,'Medical Examinations'!A1823:O4158,3,FALSE)</f>
        <v>Obesity</v>
      </c>
      <c r="K1824" t="str">
        <f>VLOOKUP(A1824,'Medical Examinations'!A1823:P4158,5,FALSE)</f>
        <v>Normal</v>
      </c>
      <c r="L1824" t="str">
        <f>VLOOKUP(A1824,Table1[#All],5,FALSE)</f>
        <v>29-Jun-1998</v>
      </c>
      <c r="M1824" s="16">
        <f>VLOOKUP(A1824,Table1[#All],8,FALSE)</f>
        <v>4618.08</v>
      </c>
      <c r="N1824" t="str">
        <f>VLOOKUP(A1824,Table1[#All],9,FALSE)</f>
        <v>tier - 2</v>
      </c>
      <c r="O1824" t="str">
        <f>VLOOKUP(A1824,Table1[#All],10,FALSE)</f>
        <v>tier - 1</v>
      </c>
      <c r="P1824" t="str">
        <f>VLOOKUP(A1824,Table1[#All],12,FALSE)</f>
        <v>R1012</v>
      </c>
      <c r="Q1824">
        <f>VLOOKUP(A1824,Table1[#All],6,FALSE)</f>
        <v>24</v>
      </c>
    </row>
    <row r="1825" spans="1:17" x14ac:dyDescent="0.3">
      <c r="A1825" s="10" t="s">
        <v>545</v>
      </c>
      <c r="B1825" t="str">
        <f>VLOOKUP(A1825,'Customer Names'!A1824:E4159,5,FALSE)</f>
        <v>Blanton</v>
      </c>
      <c r="C1825">
        <f>VLOOKUP(A1825,'Medical Examinations'!A1824:J4159,2,FALSE)</f>
        <v>35.340000000000003</v>
      </c>
      <c r="D1825">
        <f>VLOOKUP(A1825,'Medical Examinations'!A1824:J4159,4,FALSE)</f>
        <v>4.13</v>
      </c>
      <c r="E1825" t="str">
        <f>VLOOKUP(A1825,'Medical Examinations'!A1824:J4159,6,FALSE)</f>
        <v>No</v>
      </c>
      <c r="F1825" t="str">
        <f>VLOOKUP(A1825,'Medical Examinations'!A1824:K4159,7,FALSE)</f>
        <v>Yes</v>
      </c>
      <c r="G1825" t="str">
        <f>VLOOKUP(A1825,'Medical Examinations'!A1824:L4159,8,FALSE)</f>
        <v>No</v>
      </c>
      <c r="H1825">
        <f>VLOOKUP(A1825,'Medical Examinations'!A1824:M4159,9,FALSE)</f>
        <v>1</v>
      </c>
      <c r="I1825" t="str">
        <f>VLOOKUP(A1825,'Medical Examinations'!A1824:N4159,10,FALSE)</f>
        <v>No</v>
      </c>
      <c r="J1825" t="str">
        <f>VLOOKUP(A1825,'Medical Examinations'!A1824:O4159,3,FALSE)</f>
        <v>Obesity</v>
      </c>
      <c r="K1825" t="str">
        <f>VLOOKUP(A1825,'Medical Examinations'!A1824:P4159,5,FALSE)</f>
        <v>Normal</v>
      </c>
      <c r="L1825" t="str">
        <f>VLOOKUP(A1825,Table1[#All],5,FALSE)</f>
        <v>02-Jul-2000</v>
      </c>
      <c r="M1825" s="16">
        <f>VLOOKUP(A1825,Table1[#All],8,FALSE)</f>
        <v>4608.03</v>
      </c>
      <c r="N1825" t="str">
        <f>VLOOKUP(A1825,Table1[#All],9,FALSE)</f>
        <v>tier - 2</v>
      </c>
      <c r="O1825" t="str">
        <f>VLOOKUP(A1825,Table1[#All],10,FALSE)</f>
        <v>tier - 3</v>
      </c>
      <c r="P1825" t="str">
        <f>VLOOKUP(A1825,Table1[#All],12,FALSE)</f>
        <v>R1011</v>
      </c>
      <c r="Q1825">
        <f>VLOOKUP(A1825,Table1[#All],6,FALSE)</f>
        <v>22</v>
      </c>
    </row>
    <row r="1826" spans="1:17" x14ac:dyDescent="0.3">
      <c r="A1826" s="10" t="s">
        <v>544</v>
      </c>
      <c r="B1826" t="str">
        <f>VLOOKUP(A1826,'Customer Names'!A1825:E4160,5,FALSE)</f>
        <v>Schout</v>
      </c>
      <c r="C1826">
        <f>VLOOKUP(A1826,'Medical Examinations'!A1825:J4160,2,FALSE)</f>
        <v>26.695</v>
      </c>
      <c r="D1826">
        <f>VLOOKUP(A1826,'Medical Examinations'!A1825:J4160,4,FALSE)</f>
        <v>5.28</v>
      </c>
      <c r="E1826" t="str">
        <f>VLOOKUP(A1826,'Medical Examinations'!A1825:J4160,6,FALSE)</f>
        <v>No</v>
      </c>
      <c r="F1826" t="str">
        <f>VLOOKUP(A1826,'Medical Examinations'!A1825:K4160,7,FALSE)</f>
        <v>No</v>
      </c>
      <c r="G1826" t="str">
        <f>VLOOKUP(A1826,'Medical Examinations'!A1825:L4160,8,FALSE)</f>
        <v>No</v>
      </c>
      <c r="H1826">
        <f>VLOOKUP(A1826,'Medical Examinations'!A1825:M4160,9,FALSE)</f>
        <v>0</v>
      </c>
      <c r="I1826" t="str">
        <f>VLOOKUP(A1826,'Medical Examinations'!A1825:N4160,10,FALSE)</f>
        <v>No</v>
      </c>
      <c r="J1826" t="str">
        <f>VLOOKUP(A1826,'Medical Examinations'!A1825:O4160,3,FALSE)</f>
        <v>Over Weight</v>
      </c>
      <c r="K1826" t="str">
        <f>VLOOKUP(A1826,'Medical Examinations'!A1825:P4160,5,FALSE)</f>
        <v>Normal</v>
      </c>
      <c r="L1826" t="str">
        <f>VLOOKUP(A1826,Table1[#All],5,FALSE)</f>
        <v>18-Sep-1989</v>
      </c>
      <c r="M1826" s="16">
        <f>VLOOKUP(A1826,Table1[#All],8,FALSE)</f>
        <v>4571.41</v>
      </c>
      <c r="N1826" t="str">
        <f>VLOOKUP(A1826,Table1[#All],9,FALSE)</f>
        <v>tier - 2</v>
      </c>
      <c r="O1826" t="str">
        <f>VLOOKUP(A1826,Table1[#All],10,FALSE)</f>
        <v>tier - 2</v>
      </c>
      <c r="P1826" t="str">
        <f>VLOOKUP(A1826,Table1[#All],12,FALSE)</f>
        <v>R1012</v>
      </c>
      <c r="Q1826">
        <f>VLOOKUP(A1826,Table1[#All],6,FALSE)</f>
        <v>33</v>
      </c>
    </row>
    <row r="1827" spans="1:17" x14ac:dyDescent="0.3">
      <c r="A1827" s="10" t="s">
        <v>543</v>
      </c>
      <c r="B1827" t="str">
        <f>VLOOKUP(A1827,'Customer Names'!A1826:E4161,5,FALSE)</f>
        <v>Schmaltz</v>
      </c>
      <c r="C1827">
        <f>VLOOKUP(A1827,'Medical Examinations'!A1826:J4161,2,FALSE)</f>
        <v>29.355</v>
      </c>
      <c r="D1827">
        <f>VLOOKUP(A1827,'Medical Examinations'!A1826:J4161,4,FALSE)</f>
        <v>4.68</v>
      </c>
      <c r="E1827" t="str">
        <f>VLOOKUP(A1827,'Medical Examinations'!A1826:J4161,6,FALSE)</f>
        <v>Yes</v>
      </c>
      <c r="F1827" t="str">
        <f>VLOOKUP(A1827,'Medical Examinations'!A1826:K4161,7,FALSE)</f>
        <v>No</v>
      </c>
      <c r="G1827" t="str">
        <f>VLOOKUP(A1827,'Medical Examinations'!A1826:L4161,8,FALSE)</f>
        <v>No</v>
      </c>
      <c r="H1827">
        <f>VLOOKUP(A1827,'Medical Examinations'!A1826:M4161,9,FALSE)</f>
        <v>0</v>
      </c>
      <c r="I1827" t="str">
        <f>VLOOKUP(A1827,'Medical Examinations'!A1826:N4161,10,FALSE)</f>
        <v>No</v>
      </c>
      <c r="J1827" t="str">
        <f>VLOOKUP(A1827,'Medical Examinations'!A1826:O4161,3,FALSE)</f>
        <v>Over Weight</v>
      </c>
      <c r="K1827" t="str">
        <f>VLOOKUP(A1827,'Medical Examinations'!A1826:P4161,5,FALSE)</f>
        <v>Normal</v>
      </c>
      <c r="L1827" t="str">
        <f>VLOOKUP(A1827,Table1[#All],5,FALSE)</f>
        <v>25-Dec-1996</v>
      </c>
      <c r="M1827" s="16">
        <f>VLOOKUP(A1827,Table1[#All],8,FALSE)</f>
        <v>4564.1899999999996</v>
      </c>
      <c r="N1827" t="str">
        <f>VLOOKUP(A1827,Table1[#All],9,FALSE)</f>
        <v>tier - 2</v>
      </c>
      <c r="O1827" t="str">
        <f>VLOOKUP(A1827,Table1[#All],10,FALSE)</f>
        <v>tier - 2</v>
      </c>
      <c r="P1827" t="str">
        <f>VLOOKUP(A1827,Table1[#All],12,FALSE)</f>
        <v>R1024</v>
      </c>
      <c r="Q1827">
        <f>VLOOKUP(A1827,Table1[#All],6,FALSE)</f>
        <v>26</v>
      </c>
    </row>
    <row r="1828" spans="1:17" x14ac:dyDescent="0.3">
      <c r="A1828" s="10" t="s">
        <v>542</v>
      </c>
      <c r="B1828" t="str">
        <f>VLOOKUP(A1828,'Customer Names'!A1827:E4162,5,FALSE)</f>
        <v>Eagen</v>
      </c>
      <c r="C1828">
        <f>VLOOKUP(A1828,'Medical Examinations'!A1827:J4162,2,FALSE)</f>
        <v>29.59</v>
      </c>
      <c r="D1828">
        <f>VLOOKUP(A1828,'Medical Examinations'!A1827:J4162,4,FALSE)</f>
        <v>4.0599999999999996</v>
      </c>
      <c r="E1828" t="str">
        <f>VLOOKUP(A1828,'Medical Examinations'!A1827:J4162,6,FALSE)</f>
        <v>No</v>
      </c>
      <c r="F1828" t="str">
        <f>VLOOKUP(A1828,'Medical Examinations'!A1827:K4162,7,FALSE)</f>
        <v>No</v>
      </c>
      <c r="G1828" t="str">
        <f>VLOOKUP(A1828,'Medical Examinations'!A1827:L4162,8,FALSE)</f>
        <v>No</v>
      </c>
      <c r="H1828">
        <f>VLOOKUP(A1828,'Medical Examinations'!A1827:M4162,9,FALSE)</f>
        <v>0</v>
      </c>
      <c r="I1828" t="str">
        <f>VLOOKUP(A1828,'Medical Examinations'!A1827:N4162,10,FALSE)</f>
        <v>No</v>
      </c>
      <c r="J1828" t="str">
        <f>VLOOKUP(A1828,'Medical Examinations'!A1827:O4162,3,FALSE)</f>
        <v>Over Weight</v>
      </c>
      <c r="K1828" t="str">
        <f>VLOOKUP(A1828,'Medical Examinations'!A1827:P4162,5,FALSE)</f>
        <v>Normal</v>
      </c>
      <c r="L1828" t="str">
        <f>VLOOKUP(A1828,Table1[#All],5,FALSE)</f>
        <v>20-Sep-1990</v>
      </c>
      <c r="M1828" s="16">
        <f>VLOOKUP(A1828,Table1[#All],8,FALSE)</f>
        <v>4562.84</v>
      </c>
      <c r="N1828" t="str">
        <f>VLOOKUP(A1828,Table1[#All],9,FALSE)</f>
        <v>tier - 2</v>
      </c>
      <c r="O1828" t="str">
        <f>VLOOKUP(A1828,Table1[#All],10,FALSE)</f>
        <v>tier - 2</v>
      </c>
      <c r="P1828" t="str">
        <f>VLOOKUP(A1828,Table1[#All],12,FALSE)</f>
        <v>R1013</v>
      </c>
      <c r="Q1828">
        <f>VLOOKUP(A1828,Table1[#All],6,FALSE)</f>
        <v>32</v>
      </c>
    </row>
    <row r="1829" spans="1:17" x14ac:dyDescent="0.3">
      <c r="A1829" s="10" t="s">
        <v>541</v>
      </c>
      <c r="B1829" t="str">
        <f>VLOOKUP(A1829,'Customer Names'!A1828:E4163,5,FALSE)</f>
        <v>Rotramel</v>
      </c>
      <c r="C1829">
        <f>VLOOKUP(A1829,'Medical Examinations'!A1828:J4163,2,FALSE)</f>
        <v>31.35</v>
      </c>
      <c r="D1829">
        <f>VLOOKUP(A1829,'Medical Examinations'!A1828:J4163,4,FALSE)</f>
        <v>4.2</v>
      </c>
      <c r="E1829" t="str">
        <f>VLOOKUP(A1829,'Medical Examinations'!A1828:J4163,6,FALSE)</f>
        <v>No</v>
      </c>
      <c r="F1829" t="str">
        <f>VLOOKUP(A1829,'Medical Examinations'!A1828:K4163,7,FALSE)</f>
        <v>Yes</v>
      </c>
      <c r="G1829" t="str">
        <f>VLOOKUP(A1829,'Medical Examinations'!A1828:L4163,8,FALSE)</f>
        <v>No</v>
      </c>
      <c r="H1829">
        <f>VLOOKUP(A1829,'Medical Examinations'!A1828:M4163,9,FALSE)</f>
        <v>1</v>
      </c>
      <c r="I1829" t="str">
        <f>VLOOKUP(A1829,'Medical Examinations'!A1828:N4163,10,FALSE)</f>
        <v>No</v>
      </c>
      <c r="J1829" t="str">
        <f>VLOOKUP(A1829,'Medical Examinations'!A1828:O4163,3,FALSE)</f>
        <v>Obesity</v>
      </c>
      <c r="K1829" t="str">
        <f>VLOOKUP(A1829,'Medical Examinations'!A1828:P4163,5,FALSE)</f>
        <v>Normal</v>
      </c>
      <c r="L1829" t="str">
        <f>VLOOKUP(A1829,Table1[#All],5,FALSE)</f>
        <v>22-Dec-2004</v>
      </c>
      <c r="M1829" s="16">
        <f>VLOOKUP(A1829,Table1[#All],8,FALSE)</f>
        <v>4561.1899999999996</v>
      </c>
      <c r="N1829" t="str">
        <f>VLOOKUP(A1829,Table1[#All],9,FALSE)</f>
        <v>tier - 2</v>
      </c>
      <c r="O1829" t="str">
        <f>VLOOKUP(A1829,Table1[#All],10,FALSE)</f>
        <v>tier - 2</v>
      </c>
      <c r="P1829" t="str">
        <f>VLOOKUP(A1829,Table1[#All],12,FALSE)</f>
        <v>R1024</v>
      </c>
      <c r="Q1829">
        <f>VLOOKUP(A1829,Table1[#All],6,FALSE)</f>
        <v>18</v>
      </c>
    </row>
    <row r="1830" spans="1:17" x14ac:dyDescent="0.3">
      <c r="A1830" s="10" t="s">
        <v>540</v>
      </c>
      <c r="B1830" t="str">
        <f>VLOOKUP(A1830,'Customer Names'!A1829:E4164,5,FALSE)</f>
        <v>Prevost</v>
      </c>
      <c r="C1830">
        <f>VLOOKUP(A1830,'Medical Examinations'!A1829:J4164,2,FALSE)</f>
        <v>20.52</v>
      </c>
      <c r="D1830">
        <f>VLOOKUP(A1830,'Medical Examinations'!A1829:J4164,4,FALSE)</f>
        <v>4.83</v>
      </c>
      <c r="E1830" t="str">
        <f>VLOOKUP(A1830,'Medical Examinations'!A1829:J4164,6,FALSE)</f>
        <v>No</v>
      </c>
      <c r="F1830" t="str">
        <f>VLOOKUP(A1830,'Medical Examinations'!A1829:K4164,7,FALSE)</f>
        <v>No</v>
      </c>
      <c r="G1830" t="str">
        <f>VLOOKUP(A1830,'Medical Examinations'!A1829:L4164,8,FALSE)</f>
        <v>No</v>
      </c>
      <c r="H1830">
        <f>VLOOKUP(A1830,'Medical Examinations'!A1829:M4164,9,FALSE)</f>
        <v>0</v>
      </c>
      <c r="I1830" t="str">
        <f>VLOOKUP(A1830,'Medical Examinations'!A1829:N4164,10,FALSE)</f>
        <v>No</v>
      </c>
      <c r="J1830" t="str">
        <f>VLOOKUP(A1830,'Medical Examinations'!A1829:O4164,3,FALSE)</f>
        <v>Normal Weight</v>
      </c>
      <c r="K1830" t="str">
        <f>VLOOKUP(A1830,'Medical Examinations'!A1829:P4164,5,FALSE)</f>
        <v>Normal</v>
      </c>
      <c r="L1830" t="str">
        <f>VLOOKUP(A1830,Table1[#All],5,FALSE)</f>
        <v>17-Nov-1990</v>
      </c>
      <c r="M1830" s="16">
        <f>VLOOKUP(A1830,Table1[#All],8,FALSE)</f>
        <v>4544.2299999999996</v>
      </c>
      <c r="N1830" t="str">
        <f>VLOOKUP(A1830,Table1[#All],9,FALSE)</f>
        <v>tier - 2</v>
      </c>
      <c r="O1830" t="str">
        <f>VLOOKUP(A1830,Table1[#All],10,FALSE)</f>
        <v>tier - 1</v>
      </c>
      <c r="P1830" t="str">
        <f>VLOOKUP(A1830,Table1[#All],12,FALSE)</f>
        <v>R1024</v>
      </c>
      <c r="Q1830">
        <f>VLOOKUP(A1830,Table1[#All],6,FALSE)</f>
        <v>32</v>
      </c>
    </row>
    <row r="1831" spans="1:17" x14ac:dyDescent="0.3">
      <c r="A1831" s="10" t="s">
        <v>539</v>
      </c>
      <c r="B1831" t="str">
        <f>VLOOKUP(A1831,'Customer Names'!A1830:E4165,5,FALSE)</f>
        <v>Boyd</v>
      </c>
      <c r="C1831">
        <f>VLOOKUP(A1831,'Medical Examinations'!A1830:J4165,2,FALSE)</f>
        <v>42.9</v>
      </c>
      <c r="D1831">
        <f>VLOOKUP(A1831,'Medical Examinations'!A1830:J4165,4,FALSE)</f>
        <v>4.87</v>
      </c>
      <c r="E1831" t="str">
        <f>VLOOKUP(A1831,'Medical Examinations'!A1830:J4165,6,FALSE)</f>
        <v>Yes</v>
      </c>
      <c r="F1831" t="str">
        <f>VLOOKUP(A1831,'Medical Examinations'!A1830:K4165,7,FALSE)</f>
        <v>No</v>
      </c>
      <c r="G1831" t="str">
        <f>VLOOKUP(A1831,'Medical Examinations'!A1830:L4165,8,FALSE)</f>
        <v>No</v>
      </c>
      <c r="H1831">
        <f>VLOOKUP(A1831,'Medical Examinations'!A1830:M4165,9,FALSE)</f>
        <v>1</v>
      </c>
      <c r="I1831" t="str">
        <f>VLOOKUP(A1831,'Medical Examinations'!A1830:N4165,10,FALSE)</f>
        <v>No</v>
      </c>
      <c r="J1831" t="str">
        <f>VLOOKUP(A1831,'Medical Examinations'!A1830:O4165,3,FALSE)</f>
        <v>Obesity</v>
      </c>
      <c r="K1831" t="str">
        <f>VLOOKUP(A1831,'Medical Examinations'!A1830:P4165,5,FALSE)</f>
        <v>Normal</v>
      </c>
      <c r="L1831" t="str">
        <f>VLOOKUP(A1831,Table1[#All],5,FALSE)</f>
        <v>13-Jun-1988</v>
      </c>
      <c r="M1831" s="16">
        <f>VLOOKUP(A1831,Table1[#All],8,FALSE)</f>
        <v>4536.26</v>
      </c>
      <c r="N1831" t="str">
        <f>VLOOKUP(A1831,Table1[#All],9,FALSE)</f>
        <v>tier - 2</v>
      </c>
      <c r="O1831" t="str">
        <f>VLOOKUP(A1831,Table1[#All],10,FALSE)</f>
        <v>tier - 2</v>
      </c>
      <c r="P1831" t="str">
        <f>VLOOKUP(A1831,Table1[#All],12,FALSE)</f>
        <v>R1011</v>
      </c>
      <c r="Q1831">
        <f>VLOOKUP(A1831,Table1[#All],6,FALSE)</f>
        <v>34</v>
      </c>
    </row>
    <row r="1832" spans="1:17" x14ac:dyDescent="0.3">
      <c r="A1832" s="10" t="s">
        <v>538</v>
      </c>
      <c r="B1832" t="str">
        <f>VLOOKUP(A1832,'Customer Names'!A1831:E4166,5,FALSE)</f>
        <v>Dawes</v>
      </c>
      <c r="C1832">
        <f>VLOOKUP(A1832,'Medical Examinations'!A1831:J4166,2,FALSE)</f>
        <v>24.6</v>
      </c>
      <c r="D1832">
        <f>VLOOKUP(A1832,'Medical Examinations'!A1831:J4166,4,FALSE)</f>
        <v>5.86</v>
      </c>
      <c r="E1832" t="str">
        <f>VLOOKUP(A1832,'Medical Examinations'!A1831:J4166,6,FALSE)</f>
        <v>No</v>
      </c>
      <c r="F1832" t="str">
        <f>VLOOKUP(A1832,'Medical Examinations'!A1831:K4166,7,FALSE)</f>
        <v>No</v>
      </c>
      <c r="G1832" t="str">
        <f>VLOOKUP(A1832,'Medical Examinations'!A1831:L4166,8,FALSE)</f>
        <v>Yes</v>
      </c>
      <c r="H1832">
        <f>VLOOKUP(A1832,'Medical Examinations'!A1831:M4166,9,FALSE)</f>
        <v>1</v>
      </c>
      <c r="I1832" t="str">
        <f>VLOOKUP(A1832,'Medical Examinations'!A1831:N4166,10,FALSE)</f>
        <v>No</v>
      </c>
      <c r="J1832" t="str">
        <f>VLOOKUP(A1832,'Medical Examinations'!A1831:O4166,3,FALSE)</f>
        <v>Normal Weight</v>
      </c>
      <c r="K1832" t="str">
        <f>VLOOKUP(A1832,'Medical Examinations'!A1831:P4166,5,FALSE)</f>
        <v>Prediabetes</v>
      </c>
      <c r="L1832" t="str">
        <f>VLOOKUP(A1832,Table1[#All],5,FALSE)</f>
        <v>29-Jun-1993</v>
      </c>
      <c r="M1832" s="16">
        <f>VLOOKUP(A1832,Table1[#All],8,FALSE)</f>
        <v>4529.4799999999996</v>
      </c>
      <c r="N1832" t="str">
        <f>VLOOKUP(A1832,Table1[#All],9,FALSE)</f>
        <v>tier - 2</v>
      </c>
      <c r="O1832" t="str">
        <f>VLOOKUP(A1832,Table1[#All],10,FALSE)</f>
        <v>tier - 1</v>
      </c>
      <c r="P1832" t="str">
        <f>VLOOKUP(A1832,Table1[#All],12,FALSE)</f>
        <v>R1011</v>
      </c>
      <c r="Q1832">
        <f>VLOOKUP(A1832,Table1[#All],6,FALSE)</f>
        <v>29</v>
      </c>
    </row>
    <row r="1833" spans="1:17" x14ac:dyDescent="0.3">
      <c r="A1833" s="10" t="s">
        <v>537</v>
      </c>
      <c r="B1833" t="str">
        <f>VLOOKUP(A1833,'Customer Names'!A1832:E4167,5,FALSE)</f>
        <v>Jennings</v>
      </c>
      <c r="C1833">
        <f>VLOOKUP(A1833,'Medical Examinations'!A1832:J4167,2,FALSE)</f>
        <v>28.405000000000001</v>
      </c>
      <c r="D1833">
        <f>VLOOKUP(A1833,'Medical Examinations'!A1832:J4167,4,FALSE)</f>
        <v>4.12</v>
      </c>
      <c r="E1833" t="str">
        <f>VLOOKUP(A1833,'Medical Examinations'!A1832:J4167,6,FALSE)</f>
        <v>No</v>
      </c>
      <c r="F1833" t="str">
        <f>VLOOKUP(A1833,'Medical Examinations'!A1832:K4167,7,FALSE)</f>
        <v>No</v>
      </c>
      <c r="G1833" t="str">
        <f>VLOOKUP(A1833,'Medical Examinations'!A1832:L4167,8,FALSE)</f>
        <v>No</v>
      </c>
      <c r="H1833">
        <f>VLOOKUP(A1833,'Medical Examinations'!A1832:M4167,9,FALSE)</f>
        <v>1</v>
      </c>
      <c r="I1833" t="str">
        <f>VLOOKUP(A1833,'Medical Examinations'!A1832:N4167,10,FALSE)</f>
        <v>No</v>
      </c>
      <c r="J1833" t="str">
        <f>VLOOKUP(A1833,'Medical Examinations'!A1832:O4167,3,FALSE)</f>
        <v>Over Weight</v>
      </c>
      <c r="K1833" t="str">
        <f>VLOOKUP(A1833,'Medical Examinations'!A1832:P4167,5,FALSE)</f>
        <v>Normal</v>
      </c>
      <c r="L1833" t="str">
        <f>VLOOKUP(A1833,Table1[#All],5,FALSE)</f>
        <v>13-Aug-1992</v>
      </c>
      <c r="M1833" s="16">
        <f>VLOOKUP(A1833,Table1[#All],8,FALSE)</f>
        <v>4527.18</v>
      </c>
      <c r="N1833" t="str">
        <f>VLOOKUP(A1833,Table1[#All],9,FALSE)</f>
        <v>tier - 2</v>
      </c>
      <c r="O1833" t="str">
        <f>VLOOKUP(A1833,Table1[#All],10,FALSE)</f>
        <v>tier - 2</v>
      </c>
      <c r="P1833" t="str">
        <f>VLOOKUP(A1833,Table1[#All],12,FALSE)</f>
        <v>R1012</v>
      </c>
      <c r="Q1833">
        <f>VLOOKUP(A1833,Table1[#All],6,FALSE)</f>
        <v>30</v>
      </c>
    </row>
    <row r="1834" spans="1:17" x14ac:dyDescent="0.3">
      <c r="A1834" s="10" t="s">
        <v>536</v>
      </c>
      <c r="B1834" t="str">
        <f>VLOOKUP(A1834,'Customer Names'!A1833:E4168,5,FALSE)</f>
        <v>Nyambaso</v>
      </c>
      <c r="C1834">
        <f>VLOOKUP(A1834,'Medical Examinations'!A1833:J4168,2,FALSE)</f>
        <v>34.674999999999997</v>
      </c>
      <c r="D1834">
        <f>VLOOKUP(A1834,'Medical Examinations'!A1833:J4168,4,FALSE)</f>
        <v>5.71</v>
      </c>
      <c r="E1834" t="str">
        <f>VLOOKUP(A1834,'Medical Examinations'!A1833:J4168,6,FALSE)</f>
        <v>Yes</v>
      </c>
      <c r="F1834" t="str">
        <f>VLOOKUP(A1834,'Medical Examinations'!A1833:K4168,7,FALSE)</f>
        <v>No</v>
      </c>
      <c r="G1834" t="str">
        <f>VLOOKUP(A1834,'Medical Examinations'!A1833:L4168,8,FALSE)</f>
        <v>No</v>
      </c>
      <c r="H1834">
        <f>VLOOKUP(A1834,'Medical Examinations'!A1833:M4168,9,FALSE)</f>
        <v>1</v>
      </c>
      <c r="I1834" t="str">
        <f>VLOOKUP(A1834,'Medical Examinations'!A1833:N4168,10,FALSE)</f>
        <v>No</v>
      </c>
      <c r="J1834" t="str">
        <f>VLOOKUP(A1834,'Medical Examinations'!A1833:O4168,3,FALSE)</f>
        <v>Obesity</v>
      </c>
      <c r="K1834" t="str">
        <f>VLOOKUP(A1834,'Medical Examinations'!A1833:P4168,5,FALSE)</f>
        <v>Prediabetes</v>
      </c>
      <c r="L1834" t="str">
        <f>VLOOKUP(A1834,Table1[#All],5,FALSE)</f>
        <v>21-Dec-1988</v>
      </c>
      <c r="M1834" s="16">
        <f>VLOOKUP(A1834,Table1[#All],8,FALSE)</f>
        <v>4518.83</v>
      </c>
      <c r="N1834" t="str">
        <f>VLOOKUP(A1834,Table1[#All],9,FALSE)</f>
        <v>tier - 2</v>
      </c>
      <c r="O1834" t="str">
        <f>VLOOKUP(A1834,Table1[#All],10,FALSE)</f>
        <v>tier - 2</v>
      </c>
      <c r="P1834" t="str">
        <f>VLOOKUP(A1834,Table1[#All],12,FALSE)</f>
        <v>R1017</v>
      </c>
      <c r="Q1834">
        <f>VLOOKUP(A1834,Table1[#All],6,FALSE)</f>
        <v>34</v>
      </c>
    </row>
    <row r="1835" spans="1:17" x14ac:dyDescent="0.3">
      <c r="A1835" s="10" t="s">
        <v>535</v>
      </c>
      <c r="B1835" t="str">
        <f>VLOOKUP(A1835,'Customer Names'!A1834:E4169,5,FALSE)</f>
        <v>Shaffer</v>
      </c>
      <c r="C1835">
        <f>VLOOKUP(A1835,'Medical Examinations'!A1834:J4169,2,FALSE)</f>
        <v>18.850000000000001</v>
      </c>
      <c r="D1835">
        <f>VLOOKUP(A1835,'Medical Examinations'!A1834:J4169,4,FALSE)</f>
        <v>6.03</v>
      </c>
      <c r="E1835" t="str">
        <f>VLOOKUP(A1835,'Medical Examinations'!A1834:J4169,6,FALSE)</f>
        <v>No</v>
      </c>
      <c r="F1835" t="str">
        <f>VLOOKUP(A1835,'Medical Examinations'!A1834:K4169,7,FALSE)</f>
        <v>No</v>
      </c>
      <c r="G1835" t="str">
        <f>VLOOKUP(A1835,'Medical Examinations'!A1834:L4169,8,FALSE)</f>
        <v>No</v>
      </c>
      <c r="H1835">
        <f>VLOOKUP(A1835,'Medical Examinations'!A1834:M4169,9,FALSE)</f>
        <v>1</v>
      </c>
      <c r="I1835" t="str">
        <f>VLOOKUP(A1835,'Medical Examinations'!A1834:N4169,10,FALSE)</f>
        <v>No</v>
      </c>
      <c r="J1835" t="str">
        <f>VLOOKUP(A1835,'Medical Examinations'!A1834:O4169,3,FALSE)</f>
        <v>Normal Weight</v>
      </c>
      <c r="K1835" t="str">
        <f>VLOOKUP(A1835,'Medical Examinations'!A1834:P4169,5,FALSE)</f>
        <v>Prediabetes</v>
      </c>
      <c r="L1835" t="str">
        <f>VLOOKUP(A1835,Table1[#All],5,FALSE)</f>
        <v>05-Dec-1987</v>
      </c>
      <c r="M1835" s="16">
        <f>VLOOKUP(A1835,Table1[#All],8,FALSE)</f>
        <v>4518.7700000000004</v>
      </c>
      <c r="N1835" t="str">
        <f>VLOOKUP(A1835,Table1[#All],9,FALSE)</f>
        <v>tier - 2</v>
      </c>
      <c r="O1835" t="str">
        <f>VLOOKUP(A1835,Table1[#All],10,FALSE)</f>
        <v>tier - 3</v>
      </c>
      <c r="P1835" t="str">
        <f>VLOOKUP(A1835,Table1[#All],12,FALSE)</f>
        <v>R1012</v>
      </c>
      <c r="Q1835">
        <f>VLOOKUP(A1835,Table1[#All],6,FALSE)</f>
        <v>35</v>
      </c>
    </row>
    <row r="1836" spans="1:17" x14ac:dyDescent="0.3">
      <c r="A1836" s="10" t="s">
        <v>533</v>
      </c>
      <c r="B1836" t="str">
        <f>VLOOKUP(A1836,'Customer Names'!A1835:E4170,5,FALSE)</f>
        <v>Corkum</v>
      </c>
      <c r="C1836">
        <f>VLOOKUP(A1836,'Medical Examinations'!A1835:J4170,2,FALSE)</f>
        <v>34.130000000000003</v>
      </c>
      <c r="D1836">
        <f>VLOOKUP(A1836,'Medical Examinations'!A1835:J4170,4,FALSE)</f>
        <v>5.65</v>
      </c>
      <c r="E1836" t="str">
        <f>VLOOKUP(A1836,'Medical Examinations'!A1835:J4170,6,FALSE)</f>
        <v>No</v>
      </c>
      <c r="F1836" t="str">
        <f>VLOOKUP(A1836,'Medical Examinations'!A1835:K4170,7,FALSE)</f>
        <v>No</v>
      </c>
      <c r="G1836" t="str">
        <f>VLOOKUP(A1836,'Medical Examinations'!A1835:L4170,8,FALSE)</f>
        <v>Yes</v>
      </c>
      <c r="H1836">
        <f>VLOOKUP(A1836,'Medical Examinations'!A1835:M4170,9,FALSE)</f>
        <v>1</v>
      </c>
      <c r="I1836" t="str">
        <f>VLOOKUP(A1836,'Medical Examinations'!A1835:N4170,10,FALSE)</f>
        <v>No</v>
      </c>
      <c r="J1836" t="str">
        <f>VLOOKUP(A1836,'Medical Examinations'!A1835:O4170,3,FALSE)</f>
        <v>Obesity</v>
      </c>
      <c r="K1836" t="str">
        <f>VLOOKUP(A1836,'Medical Examinations'!A1835:P4170,5,FALSE)</f>
        <v>Normal</v>
      </c>
      <c r="L1836" t="str">
        <f>VLOOKUP(A1836,Table1[#All],5,FALSE)</f>
        <v>02-Oct-2003</v>
      </c>
      <c r="M1836" s="16">
        <f>VLOOKUP(A1836,Table1[#All],8,FALSE)</f>
        <v>4518.3999999999996</v>
      </c>
      <c r="N1836" t="str">
        <f>VLOOKUP(A1836,Table1[#All],9,FALSE)</f>
        <v>tier - 2</v>
      </c>
      <c r="O1836" t="str">
        <f>VLOOKUP(A1836,Table1[#All],10,FALSE)</f>
        <v>tier - 3</v>
      </c>
      <c r="P1836" t="str">
        <f>VLOOKUP(A1836,Table1[#All],12,FALSE)</f>
        <v>R1026</v>
      </c>
      <c r="Q1836">
        <f>VLOOKUP(A1836,Table1[#All],6,FALSE)</f>
        <v>19</v>
      </c>
    </row>
    <row r="1837" spans="1:17" x14ac:dyDescent="0.3">
      <c r="A1837" s="10" t="s">
        <v>532</v>
      </c>
      <c r="B1837" t="str">
        <f>VLOOKUP(A1837,'Customer Names'!A1836:E4171,5,FALSE)</f>
        <v>Pedersen</v>
      </c>
      <c r="C1837">
        <f>VLOOKUP(A1837,'Medical Examinations'!A1836:J4171,2,FALSE)</f>
        <v>17.34</v>
      </c>
      <c r="D1837">
        <f>VLOOKUP(A1837,'Medical Examinations'!A1836:J4171,4,FALSE)</f>
        <v>5.05</v>
      </c>
      <c r="E1837" t="str">
        <f>VLOOKUP(A1837,'Medical Examinations'!A1836:J4171,6,FALSE)</f>
        <v>No</v>
      </c>
      <c r="F1837" t="str">
        <f>VLOOKUP(A1837,'Medical Examinations'!A1836:K4171,7,FALSE)</f>
        <v>No</v>
      </c>
      <c r="G1837" t="str">
        <f>VLOOKUP(A1837,'Medical Examinations'!A1836:L4171,8,FALSE)</f>
        <v>No</v>
      </c>
      <c r="H1837">
        <f>VLOOKUP(A1837,'Medical Examinations'!A1836:M4171,9,FALSE)</f>
        <v>0</v>
      </c>
      <c r="I1837" t="str">
        <f>VLOOKUP(A1837,'Medical Examinations'!A1836:N4171,10,FALSE)</f>
        <v>No</v>
      </c>
      <c r="J1837" t="str">
        <f>VLOOKUP(A1837,'Medical Examinations'!A1836:O4171,3,FALSE)</f>
        <v>Under Weight</v>
      </c>
      <c r="K1837" t="str">
        <f>VLOOKUP(A1837,'Medical Examinations'!A1836:P4171,5,FALSE)</f>
        <v>Normal</v>
      </c>
      <c r="L1837" t="str">
        <f>VLOOKUP(A1837,Table1[#All],5,FALSE)</f>
        <v>16-Jun-1980</v>
      </c>
      <c r="M1837" s="16">
        <f>VLOOKUP(A1837,Table1[#All],8,FALSE)</f>
        <v>4515.71</v>
      </c>
      <c r="N1837" t="str">
        <f>VLOOKUP(A1837,Table1[#All],9,FALSE)</f>
        <v>tier - 2</v>
      </c>
      <c r="O1837" t="str">
        <f>VLOOKUP(A1837,Table1[#All],10,FALSE)</f>
        <v>tier - 3</v>
      </c>
      <c r="P1837" t="str">
        <f>VLOOKUP(A1837,Table1[#All],12,FALSE)</f>
        <v>R1013</v>
      </c>
      <c r="Q1837">
        <f>VLOOKUP(A1837,Table1[#All],6,FALSE)</f>
        <v>42</v>
      </c>
    </row>
    <row r="1838" spans="1:17" x14ac:dyDescent="0.3">
      <c r="A1838" s="10" t="s">
        <v>531</v>
      </c>
      <c r="B1838" t="str">
        <f>VLOOKUP(A1838,'Customer Names'!A1837:E4172,5,FALSE)</f>
        <v>Melo</v>
      </c>
      <c r="C1838">
        <f>VLOOKUP(A1838,'Medical Examinations'!A1837:J4172,2,FALSE)</f>
        <v>17.440000000000001</v>
      </c>
      <c r="D1838">
        <f>VLOOKUP(A1838,'Medical Examinations'!A1837:J4172,4,FALSE)</f>
        <v>6.26</v>
      </c>
      <c r="E1838" t="str">
        <f>VLOOKUP(A1838,'Medical Examinations'!A1837:J4172,6,FALSE)</f>
        <v>No</v>
      </c>
      <c r="F1838" t="str">
        <f>VLOOKUP(A1838,'Medical Examinations'!A1837:K4172,7,FALSE)</f>
        <v>No</v>
      </c>
      <c r="G1838" t="str">
        <f>VLOOKUP(A1838,'Medical Examinations'!A1837:L4172,8,FALSE)</f>
        <v>No</v>
      </c>
      <c r="H1838">
        <f>VLOOKUP(A1838,'Medical Examinations'!A1837:M4172,9,FALSE)</f>
        <v>0</v>
      </c>
      <c r="I1838" t="str">
        <f>VLOOKUP(A1838,'Medical Examinations'!A1837:N4172,10,FALSE)</f>
        <v>No</v>
      </c>
      <c r="J1838" t="str">
        <f>VLOOKUP(A1838,'Medical Examinations'!A1837:O4172,3,FALSE)</f>
        <v>Under Weight</v>
      </c>
      <c r="K1838" t="str">
        <f>VLOOKUP(A1838,'Medical Examinations'!A1837:P4172,5,FALSE)</f>
        <v>Prediabetes</v>
      </c>
      <c r="L1838" t="str">
        <f>VLOOKUP(A1838,Table1[#All],5,FALSE)</f>
        <v>27-Sep-1982</v>
      </c>
      <c r="M1838" s="16">
        <f>VLOOKUP(A1838,Table1[#All],8,FALSE)</f>
        <v>4511.41</v>
      </c>
      <c r="N1838" t="str">
        <f>VLOOKUP(A1838,Table1[#All],9,FALSE)</f>
        <v>tier - 2</v>
      </c>
      <c r="O1838" t="str">
        <f>VLOOKUP(A1838,Table1[#All],10,FALSE)</f>
        <v>tier - 3</v>
      </c>
      <c r="P1838" t="str">
        <f>VLOOKUP(A1838,Table1[#All],12,FALSE)</f>
        <v>R1013</v>
      </c>
      <c r="Q1838">
        <f>VLOOKUP(A1838,Table1[#All],6,FALSE)</f>
        <v>40</v>
      </c>
    </row>
    <row r="1839" spans="1:17" x14ac:dyDescent="0.3">
      <c r="A1839" s="10" t="s">
        <v>530</v>
      </c>
      <c r="B1839" t="str">
        <f>VLOOKUP(A1839,'Customer Names'!A1838:E4173,5,FALSE)</f>
        <v>Sakamoto</v>
      </c>
      <c r="C1839">
        <f>VLOOKUP(A1839,'Medical Examinations'!A1838:J4173,2,FALSE)</f>
        <v>33.659999999999997</v>
      </c>
      <c r="D1839">
        <f>VLOOKUP(A1839,'Medical Examinations'!A1838:J4173,4,FALSE)</f>
        <v>4.08</v>
      </c>
      <c r="E1839" t="str">
        <f>VLOOKUP(A1839,'Medical Examinations'!A1838:J4173,6,FALSE)</f>
        <v>Yes</v>
      </c>
      <c r="F1839" t="str">
        <f>VLOOKUP(A1839,'Medical Examinations'!A1838:K4173,7,FALSE)</f>
        <v>No</v>
      </c>
      <c r="G1839" t="str">
        <f>VLOOKUP(A1839,'Medical Examinations'!A1838:L4173,8,FALSE)</f>
        <v>Yes</v>
      </c>
      <c r="H1839">
        <f>VLOOKUP(A1839,'Medical Examinations'!A1838:M4173,9,FALSE)</f>
        <v>1</v>
      </c>
      <c r="I1839" t="str">
        <f>VLOOKUP(A1839,'Medical Examinations'!A1838:N4173,10,FALSE)</f>
        <v>No</v>
      </c>
      <c r="J1839" t="str">
        <f>VLOOKUP(A1839,'Medical Examinations'!A1838:O4173,3,FALSE)</f>
        <v>Obesity</v>
      </c>
      <c r="K1839" t="str">
        <f>VLOOKUP(A1839,'Medical Examinations'!A1838:P4173,5,FALSE)</f>
        <v>Normal</v>
      </c>
      <c r="L1839" t="str">
        <f>VLOOKUP(A1839,Table1[#All],5,FALSE)</f>
        <v>13-Oct-1997</v>
      </c>
      <c r="M1839" s="16">
        <f>VLOOKUP(A1839,Table1[#All],8,FALSE)</f>
        <v>4504.66</v>
      </c>
      <c r="N1839" t="str">
        <f>VLOOKUP(A1839,Table1[#All],9,FALSE)</f>
        <v>tier - 1</v>
      </c>
      <c r="O1839" t="str">
        <f>VLOOKUP(A1839,Table1[#All],10,FALSE)</f>
        <v>tier - 2</v>
      </c>
      <c r="P1839" t="str">
        <f>VLOOKUP(A1839,Table1[#All],12,FALSE)</f>
        <v>R1013</v>
      </c>
      <c r="Q1839">
        <f>VLOOKUP(A1839,Table1[#All],6,FALSE)</f>
        <v>25</v>
      </c>
    </row>
    <row r="1840" spans="1:17" x14ac:dyDescent="0.3">
      <c r="A1840" s="10" t="s">
        <v>529</v>
      </c>
      <c r="B1840" t="str">
        <f>VLOOKUP(A1840,'Customer Names'!A1839:E4174,5,FALSE)</f>
        <v>McMahon</v>
      </c>
      <c r="C1840">
        <f>VLOOKUP(A1840,'Medical Examinations'!A1839:J4174,2,FALSE)</f>
        <v>21.375</v>
      </c>
      <c r="D1840">
        <f>VLOOKUP(A1840,'Medical Examinations'!A1839:J4174,4,FALSE)</f>
        <v>6.19</v>
      </c>
      <c r="E1840" t="str">
        <f>VLOOKUP(A1840,'Medical Examinations'!A1839:J4174,6,FALSE)</f>
        <v>Yes</v>
      </c>
      <c r="F1840" t="str">
        <f>VLOOKUP(A1840,'Medical Examinations'!A1839:K4174,7,FALSE)</f>
        <v>No</v>
      </c>
      <c r="G1840" t="str">
        <f>VLOOKUP(A1840,'Medical Examinations'!A1839:L4174,8,FALSE)</f>
        <v>No</v>
      </c>
      <c r="H1840">
        <f>VLOOKUP(A1840,'Medical Examinations'!A1839:M4174,9,FALSE)</f>
        <v>1</v>
      </c>
      <c r="I1840" t="str">
        <f>VLOOKUP(A1840,'Medical Examinations'!A1839:N4174,10,FALSE)</f>
        <v>No</v>
      </c>
      <c r="J1840" t="str">
        <f>VLOOKUP(A1840,'Medical Examinations'!A1839:O4174,3,FALSE)</f>
        <v>Normal Weight</v>
      </c>
      <c r="K1840" t="str">
        <f>VLOOKUP(A1840,'Medical Examinations'!A1839:P4174,5,FALSE)</f>
        <v>Prediabetes</v>
      </c>
      <c r="L1840" t="str">
        <f>VLOOKUP(A1840,Table1[#All],5,FALSE)</f>
        <v>26-Jun-1988</v>
      </c>
      <c r="M1840" s="16">
        <f>VLOOKUP(A1840,Table1[#All],8,FALSE)</f>
        <v>4500.34</v>
      </c>
      <c r="N1840" t="str">
        <f>VLOOKUP(A1840,Table1[#All],9,FALSE)</f>
        <v>tier - 2</v>
      </c>
      <c r="O1840" t="str">
        <f>VLOOKUP(A1840,Table1[#All],10,FALSE)</f>
        <v>tier - 1</v>
      </c>
      <c r="P1840" t="str">
        <f>VLOOKUP(A1840,Table1[#All],12,FALSE)</f>
        <v>R1017</v>
      </c>
      <c r="Q1840">
        <f>VLOOKUP(A1840,Table1[#All],6,FALSE)</f>
        <v>34</v>
      </c>
    </row>
    <row r="1841" spans="1:17" x14ac:dyDescent="0.3">
      <c r="A1841" s="10" t="s">
        <v>528</v>
      </c>
      <c r="B1841" t="str">
        <f>VLOOKUP(A1841,'Customer Names'!A1840:E4175,5,FALSE)</f>
        <v>Harris</v>
      </c>
      <c r="C1841">
        <f>VLOOKUP(A1841,'Medical Examinations'!A1840:J4175,2,FALSE)</f>
        <v>27.14</v>
      </c>
      <c r="D1841">
        <f>VLOOKUP(A1841,'Medical Examinations'!A1840:J4175,4,FALSE)</f>
        <v>6.01</v>
      </c>
      <c r="E1841" t="str">
        <f>VLOOKUP(A1841,'Medical Examinations'!A1840:J4175,6,FALSE)</f>
        <v>No</v>
      </c>
      <c r="F1841" t="str">
        <f>VLOOKUP(A1841,'Medical Examinations'!A1840:K4175,7,FALSE)</f>
        <v>No</v>
      </c>
      <c r="G1841" t="str">
        <f>VLOOKUP(A1841,'Medical Examinations'!A1840:L4175,8,FALSE)</f>
        <v>No</v>
      </c>
      <c r="H1841">
        <f>VLOOKUP(A1841,'Medical Examinations'!A1840:M4175,9,FALSE)</f>
        <v>1</v>
      </c>
      <c r="I1841" t="str">
        <f>VLOOKUP(A1841,'Medical Examinations'!A1840:N4175,10,FALSE)</f>
        <v>No</v>
      </c>
      <c r="J1841" t="str">
        <f>VLOOKUP(A1841,'Medical Examinations'!A1840:O4175,3,FALSE)</f>
        <v>Over Weight</v>
      </c>
      <c r="K1841" t="str">
        <f>VLOOKUP(A1841,'Medical Examinations'!A1840:P4175,5,FALSE)</f>
        <v>Prediabetes</v>
      </c>
      <c r="L1841" t="str">
        <f>VLOOKUP(A1841,Table1[#All],5,FALSE)</f>
        <v>12-Jul-1992</v>
      </c>
      <c r="M1841" s="16">
        <f>VLOOKUP(A1841,Table1[#All],8,FALSE)</f>
        <v>4488.58</v>
      </c>
      <c r="N1841" t="str">
        <f>VLOOKUP(A1841,Table1[#All],9,FALSE)</f>
        <v>tier - 2</v>
      </c>
      <c r="O1841" t="str">
        <f>VLOOKUP(A1841,Table1[#All],10,FALSE)</f>
        <v>tier - 3</v>
      </c>
      <c r="P1841" t="str">
        <f>VLOOKUP(A1841,Table1[#All],12,FALSE)</f>
        <v>R1012</v>
      </c>
      <c r="Q1841">
        <f>VLOOKUP(A1841,Table1[#All],6,FALSE)</f>
        <v>30</v>
      </c>
    </row>
    <row r="1842" spans="1:17" x14ac:dyDescent="0.3">
      <c r="A1842" s="10" t="s">
        <v>527</v>
      </c>
      <c r="B1842" t="str">
        <f>VLOOKUP(A1842,'Customer Names'!A1841:E4176,5,FALSE)</f>
        <v>Lombardo</v>
      </c>
      <c r="C1842">
        <f>VLOOKUP(A1842,'Medical Examinations'!A1841:J4176,2,FALSE)</f>
        <v>35.78</v>
      </c>
      <c r="D1842">
        <f>VLOOKUP(A1842,'Medical Examinations'!A1841:J4176,4,FALSE)</f>
        <v>6.07</v>
      </c>
      <c r="E1842" t="str">
        <f>VLOOKUP(A1842,'Medical Examinations'!A1841:J4176,6,FALSE)</f>
        <v>No</v>
      </c>
      <c r="F1842" t="str">
        <f>VLOOKUP(A1842,'Medical Examinations'!A1841:K4176,7,FALSE)</f>
        <v>Yes</v>
      </c>
      <c r="G1842" t="str">
        <f>VLOOKUP(A1842,'Medical Examinations'!A1841:L4176,8,FALSE)</f>
        <v>No</v>
      </c>
      <c r="H1842">
        <f>VLOOKUP(A1842,'Medical Examinations'!A1841:M4176,9,FALSE)</f>
        <v>1</v>
      </c>
      <c r="I1842" t="str">
        <f>VLOOKUP(A1842,'Medical Examinations'!A1841:N4176,10,FALSE)</f>
        <v>No</v>
      </c>
      <c r="J1842" t="str">
        <f>VLOOKUP(A1842,'Medical Examinations'!A1841:O4176,3,FALSE)</f>
        <v>Obesity</v>
      </c>
      <c r="K1842" t="str">
        <f>VLOOKUP(A1842,'Medical Examinations'!A1841:P4176,5,FALSE)</f>
        <v>Prediabetes</v>
      </c>
      <c r="L1842" t="str">
        <f>VLOOKUP(A1842,Table1[#All],5,FALSE)</f>
        <v>18-Jul-2004</v>
      </c>
      <c r="M1842" s="16">
        <f>VLOOKUP(A1842,Table1[#All],8,FALSE)</f>
        <v>4468.25</v>
      </c>
      <c r="N1842" t="str">
        <f>VLOOKUP(A1842,Table1[#All],9,FALSE)</f>
        <v>tier - 2</v>
      </c>
      <c r="O1842" t="str">
        <f>VLOOKUP(A1842,Table1[#All],10,FALSE)</f>
        <v>tier - 2</v>
      </c>
      <c r="P1842" t="str">
        <f>VLOOKUP(A1842,Table1[#All],12,FALSE)</f>
        <v>R1012</v>
      </c>
      <c r="Q1842">
        <f>VLOOKUP(A1842,Table1[#All],6,FALSE)</f>
        <v>18</v>
      </c>
    </row>
    <row r="1843" spans="1:17" x14ac:dyDescent="0.3">
      <c r="A1843" s="10" t="s">
        <v>526</v>
      </c>
      <c r="B1843" t="str">
        <f>VLOOKUP(A1843,'Customer Names'!A1842:E4177,5,FALSE)</f>
        <v>Bode</v>
      </c>
      <c r="C1843">
        <f>VLOOKUP(A1843,'Medical Examinations'!A1842:J4177,2,FALSE)</f>
        <v>34.96</v>
      </c>
      <c r="D1843">
        <f>VLOOKUP(A1843,'Medical Examinations'!A1842:J4177,4,FALSE)</f>
        <v>5.63</v>
      </c>
      <c r="E1843" t="str">
        <f>VLOOKUP(A1843,'Medical Examinations'!A1842:J4177,6,FALSE)</f>
        <v>No</v>
      </c>
      <c r="F1843" t="str">
        <f>VLOOKUP(A1843,'Medical Examinations'!A1842:K4177,7,FALSE)</f>
        <v>No</v>
      </c>
      <c r="G1843" t="str">
        <f>VLOOKUP(A1843,'Medical Examinations'!A1842:L4177,8,FALSE)</f>
        <v>No</v>
      </c>
      <c r="H1843">
        <f>VLOOKUP(A1843,'Medical Examinations'!A1842:M4177,9,FALSE)</f>
        <v>0</v>
      </c>
      <c r="I1843" t="str">
        <f>VLOOKUP(A1843,'Medical Examinations'!A1842:N4177,10,FALSE)</f>
        <v>No</v>
      </c>
      <c r="J1843" t="str">
        <f>VLOOKUP(A1843,'Medical Examinations'!A1842:O4177,3,FALSE)</f>
        <v>Obesity</v>
      </c>
      <c r="K1843" t="str">
        <f>VLOOKUP(A1843,'Medical Examinations'!A1842:P4177,5,FALSE)</f>
        <v>Normal</v>
      </c>
      <c r="L1843" t="str">
        <f>VLOOKUP(A1843,Table1[#All],5,FALSE)</f>
        <v>20-Nov-1999</v>
      </c>
      <c r="M1843" s="16">
        <f>VLOOKUP(A1843,Table1[#All],8,FALSE)</f>
        <v>4466.62</v>
      </c>
      <c r="N1843" t="str">
        <f>VLOOKUP(A1843,Table1[#All],9,FALSE)</f>
        <v>tier - 2</v>
      </c>
      <c r="O1843" t="str">
        <f>VLOOKUP(A1843,Table1[#All],10,FALSE)</f>
        <v>tier - 2</v>
      </c>
      <c r="P1843" t="str">
        <f>VLOOKUP(A1843,Table1[#All],12,FALSE)</f>
        <v>R1012</v>
      </c>
      <c r="Q1843">
        <f>VLOOKUP(A1843,Table1[#All],6,FALSE)</f>
        <v>23</v>
      </c>
    </row>
    <row r="1844" spans="1:17" x14ac:dyDescent="0.3">
      <c r="A1844" s="10" t="s">
        <v>525</v>
      </c>
      <c r="B1844" t="str">
        <f>VLOOKUP(A1844,'Customer Names'!A1843:E4178,5,FALSE)</f>
        <v>Johnson</v>
      </c>
      <c r="C1844">
        <f>VLOOKUP(A1844,'Medical Examinations'!A1843:J4178,2,FALSE)</f>
        <v>38.39</v>
      </c>
      <c r="D1844">
        <f>VLOOKUP(A1844,'Medical Examinations'!A1843:J4178,4,FALSE)</f>
        <v>6.05</v>
      </c>
      <c r="E1844" t="str">
        <f>VLOOKUP(A1844,'Medical Examinations'!A1843:J4178,6,FALSE)</f>
        <v>No</v>
      </c>
      <c r="F1844" t="str">
        <f>VLOOKUP(A1844,'Medical Examinations'!A1843:K4178,7,FALSE)</f>
        <v>No</v>
      </c>
      <c r="G1844" t="str">
        <f>VLOOKUP(A1844,'Medical Examinations'!A1843:L4178,8,FALSE)</f>
        <v>No</v>
      </c>
      <c r="H1844">
        <f>VLOOKUP(A1844,'Medical Examinations'!A1843:M4178,9,FALSE)</f>
        <v>0</v>
      </c>
      <c r="I1844" t="str">
        <f>VLOOKUP(A1844,'Medical Examinations'!A1843:N4178,10,FALSE)</f>
        <v>No</v>
      </c>
      <c r="J1844" t="str">
        <f>VLOOKUP(A1844,'Medical Examinations'!A1843:O4178,3,FALSE)</f>
        <v>Obesity</v>
      </c>
      <c r="K1844" t="str">
        <f>VLOOKUP(A1844,'Medical Examinations'!A1843:P4178,5,FALSE)</f>
        <v>Prediabetes</v>
      </c>
      <c r="L1844" t="str">
        <f>VLOOKUP(A1844,Table1[#All],5,FALSE)</f>
        <v>04-Jul-1991</v>
      </c>
      <c r="M1844" s="16">
        <f>VLOOKUP(A1844,Table1[#All],8,FALSE)</f>
        <v>4463.21</v>
      </c>
      <c r="N1844" t="str">
        <f>VLOOKUP(A1844,Table1[#All],9,FALSE)</f>
        <v>tier - 3</v>
      </c>
      <c r="O1844" t="str">
        <f>VLOOKUP(A1844,Table1[#All],10,FALSE)</f>
        <v>tier - 3</v>
      </c>
      <c r="P1844" t="str">
        <f>VLOOKUP(A1844,Table1[#All],12,FALSE)</f>
        <v>R1013</v>
      </c>
      <c r="Q1844">
        <f>VLOOKUP(A1844,Table1[#All],6,FALSE)</f>
        <v>31</v>
      </c>
    </row>
    <row r="1845" spans="1:17" x14ac:dyDescent="0.3">
      <c r="A1845" s="10" t="s">
        <v>524</v>
      </c>
      <c r="B1845" t="str">
        <f>VLOOKUP(A1845,'Customer Names'!A1844:E4179,5,FALSE)</f>
        <v>Norcross</v>
      </c>
      <c r="C1845">
        <f>VLOOKUP(A1845,'Medical Examinations'!A1844:J4179,2,FALSE)</f>
        <v>33.82</v>
      </c>
      <c r="D1845">
        <f>VLOOKUP(A1845,'Medical Examinations'!A1844:J4179,4,FALSE)</f>
        <v>4.6500000000000004</v>
      </c>
      <c r="E1845" t="str">
        <f>VLOOKUP(A1845,'Medical Examinations'!A1844:J4179,6,FALSE)</f>
        <v>No</v>
      </c>
      <c r="F1845" t="str">
        <f>VLOOKUP(A1845,'Medical Examinations'!A1844:K4179,7,FALSE)</f>
        <v>No</v>
      </c>
      <c r="G1845" t="str">
        <f>VLOOKUP(A1845,'Medical Examinations'!A1844:L4179,8,FALSE)</f>
        <v>No</v>
      </c>
      <c r="H1845">
        <f>VLOOKUP(A1845,'Medical Examinations'!A1844:M4179,9,FALSE)</f>
        <v>0</v>
      </c>
      <c r="I1845" t="str">
        <f>VLOOKUP(A1845,'Medical Examinations'!A1844:N4179,10,FALSE)</f>
        <v>No</v>
      </c>
      <c r="J1845" t="str">
        <f>VLOOKUP(A1845,'Medical Examinations'!A1844:O4179,3,FALSE)</f>
        <v>Obesity</v>
      </c>
      <c r="K1845" t="str">
        <f>VLOOKUP(A1845,'Medical Examinations'!A1844:P4179,5,FALSE)</f>
        <v>Normal</v>
      </c>
      <c r="L1845" t="str">
        <f>VLOOKUP(A1845,Table1[#All],5,FALSE)</f>
        <v>15-Jul-1990</v>
      </c>
      <c r="M1845" s="16">
        <f>VLOOKUP(A1845,Table1[#All],8,FALSE)</f>
        <v>4462.72</v>
      </c>
      <c r="N1845" t="str">
        <f>VLOOKUP(A1845,Table1[#All],9,FALSE)</f>
        <v>tier - 2</v>
      </c>
      <c r="O1845" t="str">
        <f>VLOOKUP(A1845,Table1[#All],10,FALSE)</f>
        <v>tier - 3</v>
      </c>
      <c r="P1845" t="str">
        <f>VLOOKUP(A1845,Table1[#All],12,FALSE)</f>
        <v>R1012</v>
      </c>
      <c r="Q1845">
        <f>VLOOKUP(A1845,Table1[#All],6,FALSE)</f>
        <v>32</v>
      </c>
    </row>
    <row r="1846" spans="1:17" x14ac:dyDescent="0.3">
      <c r="A1846" s="10" t="s">
        <v>523</v>
      </c>
      <c r="B1846" t="str">
        <f>VLOOKUP(A1846,'Customer Names'!A1845:E4180,5,FALSE)</f>
        <v>Lazrus</v>
      </c>
      <c r="C1846">
        <f>VLOOKUP(A1846,'Medical Examinations'!A1845:J4180,2,FALSE)</f>
        <v>27.835000000000001</v>
      </c>
      <c r="D1846">
        <f>VLOOKUP(A1846,'Medical Examinations'!A1845:J4180,4,FALSE)</f>
        <v>5.37</v>
      </c>
      <c r="E1846" t="str">
        <f>VLOOKUP(A1846,'Medical Examinations'!A1845:J4180,6,FALSE)</f>
        <v>No</v>
      </c>
      <c r="F1846" t="str">
        <f>VLOOKUP(A1846,'Medical Examinations'!A1845:K4180,7,FALSE)</f>
        <v>No</v>
      </c>
      <c r="G1846" t="str">
        <f>VLOOKUP(A1846,'Medical Examinations'!A1845:L4180,8,FALSE)</f>
        <v>No</v>
      </c>
      <c r="H1846">
        <f>VLOOKUP(A1846,'Medical Examinations'!A1845:M4180,9,FALSE)</f>
        <v>0</v>
      </c>
      <c r="I1846" t="str">
        <f>VLOOKUP(A1846,'Medical Examinations'!A1845:N4180,10,FALSE)</f>
        <v>No</v>
      </c>
      <c r="J1846" t="str">
        <f>VLOOKUP(A1846,'Medical Examinations'!A1845:O4180,3,FALSE)</f>
        <v>Over Weight</v>
      </c>
      <c r="K1846" t="str">
        <f>VLOOKUP(A1846,'Medical Examinations'!A1845:P4180,5,FALSE)</f>
        <v>Normal</v>
      </c>
      <c r="L1846" t="str">
        <f>VLOOKUP(A1846,Table1[#All],5,FALSE)</f>
        <v>08-Aug-1990</v>
      </c>
      <c r="M1846" s="16">
        <f>VLOOKUP(A1846,Table1[#All],8,FALSE)</f>
        <v>4454.3999999999996</v>
      </c>
      <c r="N1846" t="str">
        <f>VLOOKUP(A1846,Table1[#All],9,FALSE)</f>
        <v>tier - 2</v>
      </c>
      <c r="O1846" t="str">
        <f>VLOOKUP(A1846,Table1[#All],10,FALSE)</f>
        <v>tier - 3</v>
      </c>
      <c r="P1846" t="str">
        <f>VLOOKUP(A1846,Table1[#All],12,FALSE)</f>
        <v>R1012</v>
      </c>
      <c r="Q1846">
        <f>VLOOKUP(A1846,Table1[#All],6,FALSE)</f>
        <v>32</v>
      </c>
    </row>
    <row r="1847" spans="1:17" x14ac:dyDescent="0.3">
      <c r="A1847" s="10" t="s">
        <v>522</v>
      </c>
      <c r="B1847" t="str">
        <f>VLOOKUP(A1847,'Customer Names'!A1846:E4181,5,FALSE)</f>
        <v>Tsegay</v>
      </c>
      <c r="C1847">
        <f>VLOOKUP(A1847,'Medical Examinations'!A1846:J4181,2,FALSE)</f>
        <v>33</v>
      </c>
      <c r="D1847">
        <f>VLOOKUP(A1847,'Medical Examinations'!A1846:J4181,4,FALSE)</f>
        <v>5.39</v>
      </c>
      <c r="E1847" t="str">
        <f>VLOOKUP(A1847,'Medical Examinations'!A1846:J4181,6,FALSE)</f>
        <v>No</v>
      </c>
      <c r="F1847" t="str">
        <f>VLOOKUP(A1847,'Medical Examinations'!A1846:K4181,7,FALSE)</f>
        <v>No</v>
      </c>
      <c r="G1847" t="str">
        <f>VLOOKUP(A1847,'Medical Examinations'!A1846:L4181,8,FALSE)</f>
        <v>No</v>
      </c>
      <c r="H1847">
        <f>VLOOKUP(A1847,'Medical Examinations'!A1846:M4181,9,FALSE)</f>
        <v>0</v>
      </c>
      <c r="I1847" t="str">
        <f>VLOOKUP(A1847,'Medical Examinations'!A1846:N4181,10,FALSE)</f>
        <v>No</v>
      </c>
      <c r="J1847" t="str">
        <f>VLOOKUP(A1847,'Medical Examinations'!A1846:O4181,3,FALSE)</f>
        <v>Obesity</v>
      </c>
      <c r="K1847" t="str">
        <f>VLOOKUP(A1847,'Medical Examinations'!A1846:P4181,5,FALSE)</f>
        <v>Normal</v>
      </c>
      <c r="L1847" t="str">
        <f>VLOOKUP(A1847,Table1[#All],5,FALSE)</f>
        <v>28-Jun-1994</v>
      </c>
      <c r="M1847" s="16">
        <f>VLOOKUP(A1847,Table1[#All],8,FALSE)</f>
        <v>4449.46</v>
      </c>
      <c r="N1847" t="str">
        <f>VLOOKUP(A1847,Table1[#All],9,FALSE)</f>
        <v>tier - 1</v>
      </c>
      <c r="O1847" t="str">
        <f>VLOOKUP(A1847,Table1[#All],10,FALSE)</f>
        <v>tier - 2</v>
      </c>
      <c r="P1847" t="str">
        <f>VLOOKUP(A1847,Table1[#All],12,FALSE)</f>
        <v>R1013</v>
      </c>
      <c r="Q1847">
        <f>VLOOKUP(A1847,Table1[#All],6,FALSE)</f>
        <v>28</v>
      </c>
    </row>
    <row r="1848" spans="1:17" x14ac:dyDescent="0.3">
      <c r="A1848" s="10" t="s">
        <v>521</v>
      </c>
      <c r="B1848" t="str">
        <f>VLOOKUP(A1848,'Customer Names'!A1847:E4182,5,FALSE)</f>
        <v>Schneider</v>
      </c>
      <c r="C1848">
        <f>VLOOKUP(A1848,'Medical Examinations'!A1847:J4182,2,FALSE)</f>
        <v>26.885000000000002</v>
      </c>
      <c r="D1848">
        <f>VLOOKUP(A1848,'Medical Examinations'!A1847:J4182,4,FALSE)</f>
        <v>5.86</v>
      </c>
      <c r="E1848" t="str">
        <f>VLOOKUP(A1848,'Medical Examinations'!A1847:J4182,6,FALSE)</f>
        <v>No</v>
      </c>
      <c r="F1848" t="str">
        <f>VLOOKUP(A1848,'Medical Examinations'!A1847:K4182,7,FALSE)</f>
        <v>No</v>
      </c>
      <c r="G1848" t="str">
        <f>VLOOKUP(A1848,'Medical Examinations'!A1847:L4182,8,FALSE)</f>
        <v>No</v>
      </c>
      <c r="H1848">
        <f>VLOOKUP(A1848,'Medical Examinations'!A1847:M4182,9,FALSE)</f>
        <v>0</v>
      </c>
      <c r="I1848" t="str">
        <f>VLOOKUP(A1848,'Medical Examinations'!A1847:N4182,10,FALSE)</f>
        <v>No</v>
      </c>
      <c r="J1848" t="str">
        <f>VLOOKUP(A1848,'Medical Examinations'!A1847:O4182,3,FALSE)</f>
        <v>Over Weight</v>
      </c>
      <c r="K1848" t="str">
        <f>VLOOKUP(A1848,'Medical Examinations'!A1847:P4182,5,FALSE)</f>
        <v>Prediabetes</v>
      </c>
      <c r="L1848" t="str">
        <f>VLOOKUP(A1848,Table1[#All],5,FALSE)</f>
        <v>03-Sep-1991</v>
      </c>
      <c r="M1848" s="16">
        <f>VLOOKUP(A1848,Table1[#All],8,FALSE)</f>
        <v>4441.21</v>
      </c>
      <c r="N1848" t="str">
        <f>VLOOKUP(A1848,Table1[#All],9,FALSE)</f>
        <v>tier - 1</v>
      </c>
      <c r="O1848" t="str">
        <f>VLOOKUP(A1848,Table1[#All],10,FALSE)</f>
        <v>tier - 2</v>
      </c>
      <c r="P1848" t="str">
        <f>VLOOKUP(A1848,Table1[#All],12,FALSE)</f>
        <v>R1014</v>
      </c>
      <c r="Q1848">
        <f>VLOOKUP(A1848,Table1[#All],6,FALSE)</f>
        <v>31</v>
      </c>
    </row>
    <row r="1849" spans="1:17" x14ac:dyDescent="0.3">
      <c r="A1849" s="10" t="s">
        <v>520</v>
      </c>
      <c r="B1849" t="str">
        <f>VLOOKUP(A1849,'Customer Names'!A1848:E4183,5,FALSE)</f>
        <v>Loreto</v>
      </c>
      <c r="C1849">
        <f>VLOOKUP(A1849,'Medical Examinations'!A1848:J4183,2,FALSE)</f>
        <v>29.26</v>
      </c>
      <c r="D1849">
        <f>VLOOKUP(A1849,'Medical Examinations'!A1848:J4183,4,FALSE)</f>
        <v>4.4400000000000004</v>
      </c>
      <c r="E1849" t="str">
        <f>VLOOKUP(A1849,'Medical Examinations'!A1848:J4183,6,FALSE)</f>
        <v>No</v>
      </c>
      <c r="F1849" t="str">
        <f>VLOOKUP(A1849,'Medical Examinations'!A1848:K4183,7,FALSE)</f>
        <v>No</v>
      </c>
      <c r="G1849" t="str">
        <f>VLOOKUP(A1849,'Medical Examinations'!A1848:L4183,8,FALSE)</f>
        <v>No</v>
      </c>
      <c r="H1849">
        <f>VLOOKUP(A1849,'Medical Examinations'!A1848:M4183,9,FALSE)</f>
        <v>0</v>
      </c>
      <c r="I1849" t="str">
        <f>VLOOKUP(A1849,'Medical Examinations'!A1848:N4183,10,FALSE)</f>
        <v>No</v>
      </c>
      <c r="J1849" t="str">
        <f>VLOOKUP(A1849,'Medical Examinations'!A1848:O4183,3,FALSE)</f>
        <v>Over Weight</v>
      </c>
      <c r="K1849" t="str">
        <f>VLOOKUP(A1849,'Medical Examinations'!A1848:P4183,5,FALSE)</f>
        <v>Normal</v>
      </c>
      <c r="L1849" t="str">
        <f>VLOOKUP(A1849,Table1[#All],5,FALSE)</f>
        <v>24-Oct-1994</v>
      </c>
      <c r="M1849" s="16">
        <f>VLOOKUP(A1849,Table1[#All],8,FALSE)</f>
        <v>4438.26</v>
      </c>
      <c r="N1849" t="str">
        <f>VLOOKUP(A1849,Table1[#All],9,FALSE)</f>
        <v>tier - 2</v>
      </c>
      <c r="O1849" t="str">
        <f>VLOOKUP(A1849,Table1[#All],10,FALSE)</f>
        <v>tier - 3</v>
      </c>
      <c r="P1849" t="str">
        <f>VLOOKUP(A1849,Table1[#All],12,FALSE)</f>
        <v>R1017</v>
      </c>
      <c r="Q1849">
        <f>VLOOKUP(A1849,Table1[#All],6,FALSE)</f>
        <v>28</v>
      </c>
    </row>
    <row r="1850" spans="1:17" x14ac:dyDescent="0.3">
      <c r="A1850" s="10" t="s">
        <v>519</v>
      </c>
      <c r="B1850" t="str">
        <f>VLOOKUP(A1850,'Customer Names'!A1849:E4184,5,FALSE)</f>
        <v>Callahan</v>
      </c>
      <c r="C1850">
        <f>VLOOKUP(A1850,'Medical Examinations'!A1849:J4184,2,FALSE)</f>
        <v>26.98</v>
      </c>
      <c r="D1850">
        <f>VLOOKUP(A1850,'Medical Examinations'!A1849:J4184,4,FALSE)</f>
        <v>4.41</v>
      </c>
      <c r="E1850" t="str">
        <f>VLOOKUP(A1850,'Medical Examinations'!A1849:J4184,6,FALSE)</f>
        <v>No</v>
      </c>
      <c r="F1850" t="str">
        <f>VLOOKUP(A1850,'Medical Examinations'!A1849:K4184,7,FALSE)</f>
        <v>No</v>
      </c>
      <c r="G1850" t="str">
        <f>VLOOKUP(A1850,'Medical Examinations'!A1849:L4184,8,FALSE)</f>
        <v>No</v>
      </c>
      <c r="H1850">
        <f>VLOOKUP(A1850,'Medical Examinations'!A1849:M4184,9,FALSE)</f>
        <v>0</v>
      </c>
      <c r="I1850" t="str">
        <f>VLOOKUP(A1850,'Medical Examinations'!A1849:N4184,10,FALSE)</f>
        <v>No</v>
      </c>
      <c r="J1850" t="str">
        <f>VLOOKUP(A1850,'Medical Examinations'!A1849:O4184,3,FALSE)</f>
        <v>Over Weight</v>
      </c>
      <c r="K1850" t="str">
        <f>VLOOKUP(A1850,'Medical Examinations'!A1849:P4184,5,FALSE)</f>
        <v>Normal</v>
      </c>
      <c r="L1850" t="str">
        <f>VLOOKUP(A1850,Table1[#All],5,FALSE)</f>
        <v>08-Oct-1994</v>
      </c>
      <c r="M1850" s="16">
        <f>VLOOKUP(A1850,Table1[#All],8,FALSE)</f>
        <v>4435.09</v>
      </c>
      <c r="N1850" t="str">
        <f>VLOOKUP(A1850,Table1[#All],9,FALSE)</f>
        <v>tier - 3</v>
      </c>
      <c r="O1850" t="str">
        <f>VLOOKUP(A1850,Table1[#All],10,FALSE)</f>
        <v>tier - 2</v>
      </c>
      <c r="P1850" t="str">
        <f>VLOOKUP(A1850,Table1[#All],12,FALSE)</f>
        <v>R1016</v>
      </c>
      <c r="Q1850">
        <f>VLOOKUP(A1850,Table1[#All],6,FALSE)</f>
        <v>28</v>
      </c>
    </row>
    <row r="1851" spans="1:17" x14ac:dyDescent="0.3">
      <c r="A1851" s="10" t="s">
        <v>518</v>
      </c>
      <c r="B1851" t="str">
        <f>VLOOKUP(A1851,'Customer Names'!A1850:E4185,5,FALSE)</f>
        <v>Timko</v>
      </c>
      <c r="C1851">
        <f>VLOOKUP(A1851,'Medical Examinations'!A1850:J4185,2,FALSE)</f>
        <v>32.11</v>
      </c>
      <c r="D1851">
        <f>VLOOKUP(A1851,'Medical Examinations'!A1850:J4185,4,FALSE)</f>
        <v>5.19</v>
      </c>
      <c r="E1851" t="str">
        <f>VLOOKUP(A1851,'Medical Examinations'!A1850:J4185,6,FALSE)</f>
        <v>No</v>
      </c>
      <c r="F1851" t="str">
        <f>VLOOKUP(A1851,'Medical Examinations'!A1850:K4185,7,FALSE)</f>
        <v>No</v>
      </c>
      <c r="G1851" t="str">
        <f>VLOOKUP(A1851,'Medical Examinations'!A1850:L4185,8,FALSE)</f>
        <v>Yes</v>
      </c>
      <c r="H1851">
        <f>VLOOKUP(A1851,'Medical Examinations'!A1850:M4185,9,FALSE)</f>
        <v>1</v>
      </c>
      <c r="I1851" t="str">
        <f>VLOOKUP(A1851,'Medical Examinations'!A1850:N4185,10,FALSE)</f>
        <v>No</v>
      </c>
      <c r="J1851" t="str">
        <f>VLOOKUP(A1851,'Medical Examinations'!A1850:O4185,3,FALSE)</f>
        <v>Obesity</v>
      </c>
      <c r="K1851" t="str">
        <f>VLOOKUP(A1851,'Medical Examinations'!A1850:P4185,5,FALSE)</f>
        <v>Normal</v>
      </c>
      <c r="L1851" t="str">
        <f>VLOOKUP(A1851,Table1[#All],5,FALSE)</f>
        <v>23-Dec-1993</v>
      </c>
      <c r="M1851" s="16">
        <f>VLOOKUP(A1851,Table1[#All],8,FALSE)</f>
        <v>4433.92</v>
      </c>
      <c r="N1851" t="str">
        <f>VLOOKUP(A1851,Table1[#All],9,FALSE)</f>
        <v>tier - 2</v>
      </c>
      <c r="O1851" t="str">
        <f>VLOOKUP(A1851,Table1[#All],10,FALSE)</f>
        <v>tier - 2</v>
      </c>
      <c r="P1851" t="str">
        <f>VLOOKUP(A1851,Table1[#All],12,FALSE)</f>
        <v>R1012</v>
      </c>
      <c r="Q1851">
        <f>VLOOKUP(A1851,Table1[#All],6,FALSE)</f>
        <v>29</v>
      </c>
    </row>
    <row r="1852" spans="1:17" x14ac:dyDescent="0.3">
      <c r="A1852" s="10" t="s">
        <v>517</v>
      </c>
      <c r="B1852" t="str">
        <f>VLOOKUP(A1852,'Customer Names'!A1851:E4186,5,FALSE)</f>
        <v>Achatz</v>
      </c>
      <c r="C1852">
        <f>VLOOKUP(A1852,'Medical Examinations'!A1851:J4186,2,FALSE)</f>
        <v>31.73</v>
      </c>
      <c r="D1852">
        <f>VLOOKUP(A1852,'Medical Examinations'!A1851:J4186,4,FALSE)</f>
        <v>5.16</v>
      </c>
      <c r="E1852" t="str">
        <f>VLOOKUP(A1852,'Medical Examinations'!A1851:J4186,6,FALSE)</f>
        <v>No</v>
      </c>
      <c r="F1852" t="str">
        <f>VLOOKUP(A1852,'Medical Examinations'!A1851:K4186,7,FALSE)</f>
        <v>No</v>
      </c>
      <c r="G1852" t="str">
        <f>VLOOKUP(A1852,'Medical Examinations'!A1851:L4186,8,FALSE)</f>
        <v>Yes</v>
      </c>
      <c r="H1852">
        <f>VLOOKUP(A1852,'Medical Examinations'!A1851:M4186,9,FALSE)</f>
        <v>1</v>
      </c>
      <c r="I1852" t="str">
        <f>VLOOKUP(A1852,'Medical Examinations'!A1851:N4186,10,FALSE)</f>
        <v>No</v>
      </c>
      <c r="J1852" t="str">
        <f>VLOOKUP(A1852,'Medical Examinations'!A1851:O4186,3,FALSE)</f>
        <v>Obesity</v>
      </c>
      <c r="K1852" t="str">
        <f>VLOOKUP(A1852,'Medical Examinations'!A1851:P4186,5,FALSE)</f>
        <v>Normal</v>
      </c>
      <c r="L1852" t="str">
        <f>VLOOKUP(A1852,Table1[#All],5,FALSE)</f>
        <v>04-Sep-1993</v>
      </c>
      <c r="M1852" s="16">
        <f>VLOOKUP(A1852,Table1[#All],8,FALSE)</f>
        <v>4433.3900000000003</v>
      </c>
      <c r="N1852" t="str">
        <f>VLOOKUP(A1852,Table1[#All],9,FALSE)</f>
        <v>tier - 2</v>
      </c>
      <c r="O1852" t="str">
        <f>VLOOKUP(A1852,Table1[#All],10,FALSE)</f>
        <v>tier - 3</v>
      </c>
      <c r="P1852" t="str">
        <f>VLOOKUP(A1852,Table1[#All],12,FALSE)</f>
        <v>R1012</v>
      </c>
      <c r="Q1852">
        <f>VLOOKUP(A1852,Table1[#All],6,FALSE)</f>
        <v>29</v>
      </c>
    </row>
    <row r="1853" spans="1:17" x14ac:dyDescent="0.3">
      <c r="A1853" s="10" t="s">
        <v>516</v>
      </c>
      <c r="B1853" t="str">
        <f>VLOOKUP(A1853,'Customer Names'!A1852:E4187,5,FALSE)</f>
        <v>Horwitz</v>
      </c>
      <c r="C1853">
        <f>VLOOKUP(A1853,'Medical Examinations'!A1852:J4187,2,FALSE)</f>
        <v>22.515000000000001</v>
      </c>
      <c r="D1853">
        <f>VLOOKUP(A1853,'Medical Examinations'!A1852:J4187,4,FALSE)</f>
        <v>4.24</v>
      </c>
      <c r="E1853" t="str">
        <f>VLOOKUP(A1853,'Medical Examinations'!A1852:J4187,6,FALSE)</f>
        <v>No</v>
      </c>
      <c r="F1853" t="str">
        <f>VLOOKUP(A1853,'Medical Examinations'!A1852:K4187,7,FALSE)</f>
        <v>No</v>
      </c>
      <c r="G1853" t="str">
        <f>VLOOKUP(A1853,'Medical Examinations'!A1852:L4187,8,FALSE)</f>
        <v>No</v>
      </c>
      <c r="H1853">
        <f>VLOOKUP(A1853,'Medical Examinations'!A1852:M4187,9,FALSE)</f>
        <v>0</v>
      </c>
      <c r="I1853" t="str">
        <f>VLOOKUP(A1853,'Medical Examinations'!A1852:N4187,10,FALSE)</f>
        <v>No</v>
      </c>
      <c r="J1853" t="str">
        <f>VLOOKUP(A1853,'Medical Examinations'!A1852:O4187,3,FALSE)</f>
        <v>Normal Weight</v>
      </c>
      <c r="K1853" t="str">
        <f>VLOOKUP(A1853,'Medical Examinations'!A1852:P4187,5,FALSE)</f>
        <v>Normal</v>
      </c>
      <c r="L1853" t="str">
        <f>VLOOKUP(A1853,Table1[#All],5,FALSE)</f>
        <v>29-Dec-1994</v>
      </c>
      <c r="M1853" s="16">
        <f>VLOOKUP(A1853,Table1[#All],8,FALSE)</f>
        <v>4428.8900000000003</v>
      </c>
      <c r="N1853" t="str">
        <f>VLOOKUP(A1853,Table1[#All],9,FALSE)</f>
        <v>tier - 3</v>
      </c>
      <c r="O1853" t="str">
        <f>VLOOKUP(A1853,Table1[#All],10,FALSE)</f>
        <v>tier - 1</v>
      </c>
      <c r="P1853" t="str">
        <f>VLOOKUP(A1853,Table1[#All],12,FALSE)</f>
        <v>R1017</v>
      </c>
      <c r="Q1853">
        <f>VLOOKUP(A1853,Table1[#All],6,FALSE)</f>
        <v>28</v>
      </c>
    </row>
    <row r="1854" spans="1:17" x14ac:dyDescent="0.3">
      <c r="A1854" s="10" t="s">
        <v>514</v>
      </c>
      <c r="B1854" t="str">
        <f>VLOOKUP(A1854,'Customer Names'!A1853:E4188,5,FALSE)</f>
        <v>Gordyan</v>
      </c>
      <c r="C1854">
        <f>VLOOKUP(A1854,'Medical Examinations'!A1853:J4188,2,FALSE)</f>
        <v>25.9</v>
      </c>
      <c r="D1854">
        <f>VLOOKUP(A1854,'Medical Examinations'!A1853:J4188,4,FALSE)</f>
        <v>5.45</v>
      </c>
      <c r="E1854" t="str">
        <f>VLOOKUP(A1854,'Medical Examinations'!A1853:J4188,6,FALSE)</f>
        <v>No</v>
      </c>
      <c r="F1854" t="str">
        <f>VLOOKUP(A1854,'Medical Examinations'!A1853:K4188,7,FALSE)</f>
        <v>No</v>
      </c>
      <c r="G1854" t="str">
        <f>VLOOKUP(A1854,'Medical Examinations'!A1853:L4188,8,FALSE)</f>
        <v>No</v>
      </c>
      <c r="H1854">
        <f>VLOOKUP(A1854,'Medical Examinations'!A1853:M4188,9,FALSE)</f>
        <v>1</v>
      </c>
      <c r="I1854" t="str">
        <f>VLOOKUP(A1854,'Medical Examinations'!A1853:N4188,10,FALSE)</f>
        <v>No</v>
      </c>
      <c r="J1854" t="str">
        <f>VLOOKUP(A1854,'Medical Examinations'!A1853:O4188,3,FALSE)</f>
        <v>Over Weight</v>
      </c>
      <c r="K1854" t="str">
        <f>VLOOKUP(A1854,'Medical Examinations'!A1853:P4188,5,FALSE)</f>
        <v>Normal</v>
      </c>
      <c r="L1854" t="str">
        <f>VLOOKUP(A1854,Table1[#All],5,FALSE)</f>
        <v>15-Aug-1992</v>
      </c>
      <c r="M1854" s="16">
        <f>VLOOKUP(A1854,Table1[#All],8,FALSE)</f>
        <v>4420.95</v>
      </c>
      <c r="N1854" t="str">
        <f>VLOOKUP(A1854,Table1[#All],9,FALSE)</f>
        <v>tier - 2</v>
      </c>
      <c r="O1854" t="str">
        <f>VLOOKUP(A1854,Table1[#All],10,FALSE)</f>
        <v>tier - 3</v>
      </c>
      <c r="P1854" t="str">
        <f>VLOOKUP(A1854,Table1[#All],12,FALSE)</f>
        <v>R1020</v>
      </c>
      <c r="Q1854">
        <f>VLOOKUP(A1854,Table1[#All],6,FALSE)</f>
        <v>30</v>
      </c>
    </row>
    <row r="1855" spans="1:17" x14ac:dyDescent="0.3">
      <c r="A1855" s="10" t="s">
        <v>513</v>
      </c>
      <c r="B1855" t="str">
        <f>VLOOKUP(A1855,'Customer Names'!A1854:E4189,5,FALSE)</f>
        <v>Hetherington</v>
      </c>
      <c r="C1855">
        <f>VLOOKUP(A1855,'Medical Examinations'!A1854:J4189,2,FALSE)</f>
        <v>27.72</v>
      </c>
      <c r="D1855">
        <f>VLOOKUP(A1855,'Medical Examinations'!A1854:J4189,4,FALSE)</f>
        <v>5.03</v>
      </c>
      <c r="E1855" t="str">
        <f>VLOOKUP(A1855,'Medical Examinations'!A1854:J4189,6,FALSE)</f>
        <v>Yes</v>
      </c>
      <c r="F1855" t="str">
        <f>VLOOKUP(A1855,'Medical Examinations'!A1854:K4189,7,FALSE)</f>
        <v>No</v>
      </c>
      <c r="G1855" t="str">
        <f>VLOOKUP(A1855,'Medical Examinations'!A1854:L4189,8,FALSE)</f>
        <v>No</v>
      </c>
      <c r="H1855">
        <f>VLOOKUP(A1855,'Medical Examinations'!A1854:M4189,9,FALSE)</f>
        <v>1</v>
      </c>
      <c r="I1855" t="str">
        <f>VLOOKUP(A1855,'Medical Examinations'!A1854:N4189,10,FALSE)</f>
        <v>No</v>
      </c>
      <c r="J1855" t="str">
        <f>VLOOKUP(A1855,'Medical Examinations'!A1854:O4189,3,FALSE)</f>
        <v>Over Weight</v>
      </c>
      <c r="K1855" t="str">
        <f>VLOOKUP(A1855,'Medical Examinations'!A1854:P4189,5,FALSE)</f>
        <v>Normal</v>
      </c>
      <c r="L1855" t="str">
        <f>VLOOKUP(A1855,Table1[#All],5,FALSE)</f>
        <v>16-Sep-1988</v>
      </c>
      <c r="M1855" s="16">
        <f>VLOOKUP(A1855,Table1[#All],8,FALSE)</f>
        <v>4415.16</v>
      </c>
      <c r="N1855" t="str">
        <f>VLOOKUP(A1855,Table1[#All],9,FALSE)</f>
        <v>tier - 2</v>
      </c>
      <c r="O1855" t="str">
        <f>VLOOKUP(A1855,Table1[#All],10,FALSE)</f>
        <v>tier - 1</v>
      </c>
      <c r="P1855" t="str">
        <f>VLOOKUP(A1855,Table1[#All],12,FALSE)</f>
        <v>R1013</v>
      </c>
      <c r="Q1855">
        <f>VLOOKUP(A1855,Table1[#All],6,FALSE)</f>
        <v>34</v>
      </c>
    </row>
    <row r="1856" spans="1:17" x14ac:dyDescent="0.3">
      <c r="A1856" s="10" t="s">
        <v>512</v>
      </c>
      <c r="B1856" t="str">
        <f>VLOOKUP(A1856,'Customer Names'!A1855:E4190,5,FALSE)</f>
        <v>Thompson</v>
      </c>
      <c r="C1856">
        <f>VLOOKUP(A1856,'Medical Examinations'!A1855:J4190,2,FALSE)</f>
        <v>31.5</v>
      </c>
      <c r="D1856">
        <f>VLOOKUP(A1856,'Medical Examinations'!A1855:J4190,4,FALSE)</f>
        <v>9.6199999999999992</v>
      </c>
      <c r="E1856" t="str">
        <f>VLOOKUP(A1856,'Medical Examinations'!A1855:J4190,6,FALSE)</f>
        <v>Yes</v>
      </c>
      <c r="F1856" t="str">
        <f>VLOOKUP(A1856,'Medical Examinations'!A1855:K4190,7,FALSE)</f>
        <v>No</v>
      </c>
      <c r="G1856" t="str">
        <f>VLOOKUP(A1856,'Medical Examinations'!A1855:L4190,8,FALSE)</f>
        <v>No</v>
      </c>
      <c r="H1856">
        <f>VLOOKUP(A1856,'Medical Examinations'!A1855:M4190,9,FALSE)</f>
        <v>1</v>
      </c>
      <c r="I1856" t="str">
        <f>VLOOKUP(A1856,'Medical Examinations'!A1855:N4190,10,FALSE)</f>
        <v>No</v>
      </c>
      <c r="J1856" t="str">
        <f>VLOOKUP(A1856,'Medical Examinations'!A1855:O4190,3,FALSE)</f>
        <v>Obesity</v>
      </c>
      <c r="K1856" t="str">
        <f>VLOOKUP(A1856,'Medical Examinations'!A1855:P4190,5,FALSE)</f>
        <v>Diabetes</v>
      </c>
      <c r="L1856" t="str">
        <f>VLOOKUP(A1856,Table1[#All],5,FALSE)</f>
        <v>13-Jul-1986</v>
      </c>
      <c r="M1856" s="16">
        <f>VLOOKUP(A1856,Table1[#All],8,FALSE)</f>
        <v>4402.2299999999996</v>
      </c>
      <c r="N1856" t="str">
        <f>VLOOKUP(A1856,Table1[#All],9,FALSE)</f>
        <v>tier - 2</v>
      </c>
      <c r="O1856" t="str">
        <f>VLOOKUP(A1856,Table1[#All],10,FALSE)</f>
        <v>tier - 2</v>
      </c>
      <c r="P1856" t="str">
        <f>VLOOKUP(A1856,Table1[#All],12,FALSE)</f>
        <v>R1011</v>
      </c>
      <c r="Q1856">
        <f>VLOOKUP(A1856,Table1[#All],6,FALSE)</f>
        <v>36</v>
      </c>
    </row>
    <row r="1857" spans="1:17" x14ac:dyDescent="0.3">
      <c r="A1857" s="10" t="s">
        <v>511</v>
      </c>
      <c r="B1857" t="str">
        <f>VLOOKUP(A1857,'Customer Names'!A1856:E4191,5,FALSE)</f>
        <v>Battoo</v>
      </c>
      <c r="C1857">
        <f>VLOOKUP(A1857,'Medical Examinations'!A1856:J4191,2,FALSE)</f>
        <v>29.7</v>
      </c>
      <c r="D1857">
        <f>VLOOKUP(A1857,'Medical Examinations'!A1856:J4191,4,FALSE)</f>
        <v>6.77</v>
      </c>
      <c r="E1857" t="str">
        <f>VLOOKUP(A1857,'Medical Examinations'!A1856:J4191,6,FALSE)</f>
        <v>Yes</v>
      </c>
      <c r="F1857" t="str">
        <f>VLOOKUP(A1857,'Medical Examinations'!A1856:K4191,7,FALSE)</f>
        <v>No</v>
      </c>
      <c r="G1857" t="str">
        <f>VLOOKUP(A1857,'Medical Examinations'!A1856:L4191,8,FALSE)</f>
        <v>No</v>
      </c>
      <c r="H1857">
        <f>VLOOKUP(A1857,'Medical Examinations'!A1856:M4191,9,FALSE)</f>
        <v>1</v>
      </c>
      <c r="I1857" t="str">
        <f>VLOOKUP(A1857,'Medical Examinations'!A1856:N4191,10,FALSE)</f>
        <v>No</v>
      </c>
      <c r="J1857" t="str">
        <f>VLOOKUP(A1857,'Medical Examinations'!A1856:O4191,3,FALSE)</f>
        <v>Over Weight</v>
      </c>
      <c r="K1857" t="str">
        <f>VLOOKUP(A1857,'Medical Examinations'!A1856:P4191,5,FALSE)</f>
        <v>Diabetes</v>
      </c>
      <c r="L1857" t="str">
        <f>VLOOKUP(A1857,Table1[#All],5,FALSE)</f>
        <v>11-Aug-1986</v>
      </c>
      <c r="M1857" s="16">
        <f>VLOOKUP(A1857,Table1[#All],8,FALSE)</f>
        <v>4399.7299999999996</v>
      </c>
      <c r="N1857" t="str">
        <f>VLOOKUP(A1857,Table1[#All],9,FALSE)</f>
        <v>tier - 3</v>
      </c>
      <c r="O1857" t="str">
        <f>VLOOKUP(A1857,Table1[#All],10,FALSE)</f>
        <v>tier - 2</v>
      </c>
      <c r="P1857" t="str">
        <f>VLOOKUP(A1857,Table1[#All],12,FALSE)</f>
        <v>R1013</v>
      </c>
      <c r="Q1857">
        <f>VLOOKUP(A1857,Table1[#All],6,FALSE)</f>
        <v>36</v>
      </c>
    </row>
    <row r="1858" spans="1:17" x14ac:dyDescent="0.3">
      <c r="A1858" s="10" t="s">
        <v>510</v>
      </c>
      <c r="B1858" t="str">
        <f>VLOOKUP(A1858,'Customer Names'!A1857:E4192,5,FALSE)</f>
        <v>Barker</v>
      </c>
      <c r="C1858">
        <f>VLOOKUP(A1858,'Medical Examinations'!A1857:J4192,2,FALSE)</f>
        <v>21.26</v>
      </c>
      <c r="D1858">
        <f>VLOOKUP(A1858,'Medical Examinations'!A1857:J4192,4,FALSE)</f>
        <v>5.36</v>
      </c>
      <c r="E1858" t="str">
        <f>VLOOKUP(A1858,'Medical Examinations'!A1857:J4192,6,FALSE)</f>
        <v>Yes</v>
      </c>
      <c r="F1858" t="str">
        <f>VLOOKUP(A1858,'Medical Examinations'!A1857:K4192,7,FALSE)</f>
        <v>No</v>
      </c>
      <c r="G1858" t="str">
        <f>VLOOKUP(A1858,'Medical Examinations'!A1857:L4192,8,FALSE)</f>
        <v>No</v>
      </c>
      <c r="H1858">
        <f>VLOOKUP(A1858,'Medical Examinations'!A1857:M4192,9,FALSE)</f>
        <v>1</v>
      </c>
      <c r="I1858" t="str">
        <f>VLOOKUP(A1858,'Medical Examinations'!A1857:N4192,10,FALSE)</f>
        <v>No</v>
      </c>
      <c r="J1858" t="str">
        <f>VLOOKUP(A1858,'Medical Examinations'!A1857:O4192,3,FALSE)</f>
        <v>Normal Weight</v>
      </c>
      <c r="K1858" t="str">
        <f>VLOOKUP(A1858,'Medical Examinations'!A1857:P4192,5,FALSE)</f>
        <v>Normal</v>
      </c>
      <c r="L1858" t="str">
        <f>VLOOKUP(A1858,Table1[#All],5,FALSE)</f>
        <v>18-Jul-1988</v>
      </c>
      <c r="M1858" s="16">
        <f>VLOOKUP(A1858,Table1[#All],8,FALSE)</f>
        <v>4397.3100000000004</v>
      </c>
      <c r="N1858" t="str">
        <f>VLOOKUP(A1858,Table1[#All],9,FALSE)</f>
        <v>tier - 2</v>
      </c>
      <c r="O1858" t="str">
        <f>VLOOKUP(A1858,Table1[#All],10,FALSE)</f>
        <v>tier - 2</v>
      </c>
      <c r="P1858" t="str">
        <f>VLOOKUP(A1858,Table1[#All],12,FALSE)</f>
        <v>R1013</v>
      </c>
      <c r="Q1858">
        <f>VLOOKUP(A1858,Table1[#All],6,FALSE)</f>
        <v>34</v>
      </c>
    </row>
    <row r="1859" spans="1:17" x14ac:dyDescent="0.3">
      <c r="A1859" s="10" t="s">
        <v>509</v>
      </c>
      <c r="B1859" t="str">
        <f>VLOOKUP(A1859,'Customer Names'!A1858:E4193,5,FALSE)</f>
        <v>Saarnilehto</v>
      </c>
      <c r="C1859">
        <f>VLOOKUP(A1859,'Medical Examinations'!A1858:J4193,2,FALSE)</f>
        <v>17.09</v>
      </c>
      <c r="D1859">
        <f>VLOOKUP(A1859,'Medical Examinations'!A1858:J4193,4,FALSE)</f>
        <v>5.69</v>
      </c>
      <c r="E1859" t="str">
        <f>VLOOKUP(A1859,'Medical Examinations'!A1858:J4193,6,FALSE)</f>
        <v>No</v>
      </c>
      <c r="F1859" t="str">
        <f>VLOOKUP(A1859,'Medical Examinations'!A1858:K4193,7,FALSE)</f>
        <v>No</v>
      </c>
      <c r="G1859" t="str">
        <f>VLOOKUP(A1859,'Medical Examinations'!A1858:L4193,8,FALSE)</f>
        <v>No</v>
      </c>
      <c r="H1859">
        <f>VLOOKUP(A1859,'Medical Examinations'!A1858:M4193,9,FALSE)</f>
        <v>0</v>
      </c>
      <c r="I1859" t="str">
        <f>VLOOKUP(A1859,'Medical Examinations'!A1858:N4193,10,FALSE)</f>
        <v>No</v>
      </c>
      <c r="J1859" t="str">
        <f>VLOOKUP(A1859,'Medical Examinations'!A1858:O4193,3,FALSE)</f>
        <v>Under Weight</v>
      </c>
      <c r="K1859" t="str">
        <f>VLOOKUP(A1859,'Medical Examinations'!A1858:P4193,5,FALSE)</f>
        <v>Normal</v>
      </c>
      <c r="L1859" t="str">
        <f>VLOOKUP(A1859,Table1[#All],5,FALSE)</f>
        <v>29-Jun-1982</v>
      </c>
      <c r="M1859" s="16">
        <f>VLOOKUP(A1859,Table1[#All],8,FALSE)</f>
        <v>4392.7</v>
      </c>
      <c r="N1859" t="str">
        <f>VLOOKUP(A1859,Table1[#All],9,FALSE)</f>
        <v>tier - 2</v>
      </c>
      <c r="O1859" t="str">
        <f>VLOOKUP(A1859,Table1[#All],10,FALSE)</f>
        <v>tier - 2</v>
      </c>
      <c r="P1859" t="str">
        <f>VLOOKUP(A1859,Table1[#All],12,FALSE)</f>
        <v>R1013</v>
      </c>
      <c r="Q1859">
        <f>VLOOKUP(A1859,Table1[#All],6,FALSE)</f>
        <v>40</v>
      </c>
    </row>
    <row r="1860" spans="1:17" x14ac:dyDescent="0.3">
      <c r="A1860" s="10" t="s">
        <v>508</v>
      </c>
      <c r="B1860" t="str">
        <f>VLOOKUP(A1860,'Customer Names'!A1859:E4194,5,FALSE)</f>
        <v>Morton</v>
      </c>
      <c r="C1860">
        <f>VLOOKUP(A1860,'Medical Examinations'!A1859:J4194,2,FALSE)</f>
        <v>24.3</v>
      </c>
      <c r="D1860">
        <f>VLOOKUP(A1860,'Medical Examinations'!A1859:J4194,4,FALSE)</f>
        <v>4.9000000000000004</v>
      </c>
      <c r="E1860" t="str">
        <f>VLOOKUP(A1860,'Medical Examinations'!A1859:J4194,6,FALSE)</f>
        <v>Yes</v>
      </c>
      <c r="F1860" t="str">
        <f>VLOOKUP(A1860,'Medical Examinations'!A1859:K4194,7,FALSE)</f>
        <v>No</v>
      </c>
      <c r="G1860" t="str">
        <f>VLOOKUP(A1860,'Medical Examinations'!A1859:L4194,8,FALSE)</f>
        <v>Yes</v>
      </c>
      <c r="H1860">
        <f>VLOOKUP(A1860,'Medical Examinations'!A1859:M4194,9,FALSE)</f>
        <v>1</v>
      </c>
      <c r="I1860" t="str">
        <f>VLOOKUP(A1860,'Medical Examinations'!A1859:N4194,10,FALSE)</f>
        <v>No</v>
      </c>
      <c r="J1860" t="str">
        <f>VLOOKUP(A1860,'Medical Examinations'!A1859:O4194,3,FALSE)</f>
        <v>Normal Weight</v>
      </c>
      <c r="K1860" t="str">
        <f>VLOOKUP(A1860,'Medical Examinations'!A1859:P4194,5,FALSE)</f>
        <v>Normal</v>
      </c>
      <c r="L1860" t="str">
        <f>VLOOKUP(A1860,Table1[#All],5,FALSE)</f>
        <v>29-Nov-1997</v>
      </c>
      <c r="M1860" s="16">
        <f>VLOOKUP(A1860,Table1[#All],8,FALSE)</f>
        <v>4391.6499999999996</v>
      </c>
      <c r="N1860" t="str">
        <f>VLOOKUP(A1860,Table1[#All],9,FALSE)</f>
        <v>tier - 2</v>
      </c>
      <c r="O1860" t="str">
        <f>VLOOKUP(A1860,Table1[#All],10,FALSE)</f>
        <v>tier - 2</v>
      </c>
      <c r="P1860" t="str">
        <f>VLOOKUP(A1860,Table1[#All],12,FALSE)</f>
        <v>R1011</v>
      </c>
      <c r="Q1860">
        <f>VLOOKUP(A1860,Table1[#All],6,FALSE)</f>
        <v>25</v>
      </c>
    </row>
    <row r="1861" spans="1:17" x14ac:dyDescent="0.3">
      <c r="A1861" s="10" t="s">
        <v>507</v>
      </c>
      <c r="B1861" t="str">
        <f>VLOOKUP(A1861,'Customer Names'!A1860:E4195,5,FALSE)</f>
        <v>Thomas</v>
      </c>
      <c r="C1861">
        <f>VLOOKUP(A1861,'Medical Examinations'!A1860:J4195,2,FALSE)</f>
        <v>29.734999999999999</v>
      </c>
      <c r="D1861">
        <f>VLOOKUP(A1861,'Medical Examinations'!A1860:J4195,4,FALSE)</f>
        <v>5.78</v>
      </c>
      <c r="E1861" t="str">
        <f>VLOOKUP(A1861,'Medical Examinations'!A1860:J4195,6,FALSE)</f>
        <v>No</v>
      </c>
      <c r="F1861" t="str">
        <f>VLOOKUP(A1861,'Medical Examinations'!A1860:K4195,7,FALSE)</f>
        <v>No</v>
      </c>
      <c r="G1861" t="str">
        <f>VLOOKUP(A1861,'Medical Examinations'!A1860:L4195,8,FALSE)</f>
        <v>No</v>
      </c>
      <c r="H1861">
        <f>VLOOKUP(A1861,'Medical Examinations'!A1860:M4195,9,FALSE)</f>
        <v>0</v>
      </c>
      <c r="I1861" t="str">
        <f>VLOOKUP(A1861,'Medical Examinations'!A1860:N4195,10,FALSE)</f>
        <v>No</v>
      </c>
      <c r="J1861" t="str">
        <f>VLOOKUP(A1861,'Medical Examinations'!A1860:O4195,3,FALSE)</f>
        <v>Over Weight</v>
      </c>
      <c r="K1861" t="str">
        <f>VLOOKUP(A1861,'Medical Examinations'!A1860:P4195,5,FALSE)</f>
        <v>Prediabetes</v>
      </c>
      <c r="L1861" t="str">
        <f>VLOOKUP(A1861,Table1[#All],5,FALSE)</f>
        <v>28-Aug-1990</v>
      </c>
      <c r="M1861" s="16">
        <f>VLOOKUP(A1861,Table1[#All],8,FALSE)</f>
        <v>4357.04</v>
      </c>
      <c r="N1861" t="str">
        <f>VLOOKUP(A1861,Table1[#All],9,FALSE)</f>
        <v>tier - 2</v>
      </c>
      <c r="O1861" t="str">
        <f>VLOOKUP(A1861,Table1[#All],10,FALSE)</f>
        <v>tier - 3</v>
      </c>
      <c r="P1861" t="str">
        <f>VLOOKUP(A1861,Table1[#All],12,FALSE)</f>
        <v>R1012</v>
      </c>
      <c r="Q1861">
        <f>VLOOKUP(A1861,Table1[#All],6,FALSE)</f>
        <v>32</v>
      </c>
    </row>
    <row r="1862" spans="1:17" x14ac:dyDescent="0.3">
      <c r="A1862" s="10" t="s">
        <v>506</v>
      </c>
      <c r="B1862" t="str">
        <f>VLOOKUP(A1862,'Customer Names'!A1861:E4196,5,FALSE)</f>
        <v>Hillman</v>
      </c>
      <c r="C1862">
        <f>VLOOKUP(A1862,'Medical Examinations'!A1861:J4196,2,FALSE)</f>
        <v>29.26</v>
      </c>
      <c r="D1862">
        <f>VLOOKUP(A1862,'Medical Examinations'!A1861:J4196,4,FALSE)</f>
        <v>4.7</v>
      </c>
      <c r="E1862" t="str">
        <f>VLOOKUP(A1862,'Medical Examinations'!A1861:J4196,6,FALSE)</f>
        <v>No</v>
      </c>
      <c r="F1862" t="str">
        <f>VLOOKUP(A1862,'Medical Examinations'!A1861:K4196,7,FALSE)</f>
        <v>No</v>
      </c>
      <c r="G1862" t="str">
        <f>VLOOKUP(A1862,'Medical Examinations'!A1861:L4196,8,FALSE)</f>
        <v>No</v>
      </c>
      <c r="H1862">
        <f>VLOOKUP(A1862,'Medical Examinations'!A1861:M4196,9,FALSE)</f>
        <v>0</v>
      </c>
      <c r="I1862" t="str">
        <f>VLOOKUP(A1862,'Medical Examinations'!A1861:N4196,10,FALSE)</f>
        <v>No</v>
      </c>
      <c r="J1862" t="str">
        <f>VLOOKUP(A1862,'Medical Examinations'!A1861:O4196,3,FALSE)</f>
        <v>Over Weight</v>
      </c>
      <c r="K1862" t="str">
        <f>VLOOKUP(A1862,'Medical Examinations'!A1861:P4196,5,FALSE)</f>
        <v>Normal</v>
      </c>
      <c r="L1862" t="str">
        <f>VLOOKUP(A1862,Table1[#All],5,FALSE)</f>
        <v>13-Sep-1991</v>
      </c>
      <c r="M1862" s="16">
        <f>VLOOKUP(A1862,Table1[#All],8,FALSE)</f>
        <v>4350.51</v>
      </c>
      <c r="N1862" t="str">
        <f>VLOOKUP(A1862,Table1[#All],9,FALSE)</f>
        <v>tier - 2</v>
      </c>
      <c r="O1862" t="str">
        <f>VLOOKUP(A1862,Table1[#All],10,FALSE)</f>
        <v>tier - 2</v>
      </c>
      <c r="P1862" t="str">
        <f>VLOOKUP(A1862,Table1[#All],12,FALSE)</f>
        <v>R1013</v>
      </c>
      <c r="Q1862">
        <f>VLOOKUP(A1862,Table1[#All],6,FALSE)</f>
        <v>31</v>
      </c>
    </row>
    <row r="1863" spans="1:17" x14ac:dyDescent="0.3">
      <c r="A1863" s="10" t="s">
        <v>505</v>
      </c>
      <c r="B1863" t="str">
        <f>VLOOKUP(A1863,'Customer Names'!A1862:E4197,5,FALSE)</f>
        <v>Edwards</v>
      </c>
      <c r="C1863">
        <f>VLOOKUP(A1863,'Medical Examinations'!A1862:J4197,2,FALSE)</f>
        <v>33</v>
      </c>
      <c r="D1863">
        <f>VLOOKUP(A1863,'Medical Examinations'!A1862:J4197,4,FALSE)</f>
        <v>6.28</v>
      </c>
      <c r="E1863" t="str">
        <f>VLOOKUP(A1863,'Medical Examinations'!A1862:J4197,6,FALSE)</f>
        <v>No</v>
      </c>
      <c r="F1863" t="str">
        <f>VLOOKUP(A1863,'Medical Examinations'!A1862:K4197,7,FALSE)</f>
        <v>No</v>
      </c>
      <c r="G1863" t="str">
        <f>VLOOKUP(A1863,'Medical Examinations'!A1862:L4197,8,FALSE)</f>
        <v>No</v>
      </c>
      <c r="H1863">
        <f>VLOOKUP(A1863,'Medical Examinations'!A1862:M4197,9,FALSE)</f>
        <v>0</v>
      </c>
      <c r="I1863" t="str">
        <f>VLOOKUP(A1863,'Medical Examinations'!A1862:N4197,10,FALSE)</f>
        <v>No</v>
      </c>
      <c r="J1863" t="str">
        <f>VLOOKUP(A1863,'Medical Examinations'!A1862:O4197,3,FALSE)</f>
        <v>Obesity</v>
      </c>
      <c r="K1863" t="str">
        <f>VLOOKUP(A1863,'Medical Examinations'!A1862:P4197,5,FALSE)</f>
        <v>Prediabetes</v>
      </c>
      <c r="L1863" t="str">
        <f>VLOOKUP(A1863,Table1[#All],5,FALSE)</f>
        <v>01-Nov-1994</v>
      </c>
      <c r="M1863" s="16">
        <f>VLOOKUP(A1863,Table1[#All],8,FALSE)</f>
        <v>4349.46</v>
      </c>
      <c r="N1863" t="str">
        <f>VLOOKUP(A1863,Table1[#All],9,FALSE)</f>
        <v>tier - 2</v>
      </c>
      <c r="O1863" t="str">
        <f>VLOOKUP(A1863,Table1[#All],10,FALSE)</f>
        <v>tier - 2</v>
      </c>
      <c r="P1863" t="str">
        <f>VLOOKUP(A1863,Table1[#All],12,FALSE)</f>
        <v>R1013</v>
      </c>
      <c r="Q1863">
        <f>VLOOKUP(A1863,Table1[#All],6,FALSE)</f>
        <v>28</v>
      </c>
    </row>
    <row r="1864" spans="1:17" x14ac:dyDescent="0.3">
      <c r="A1864" s="10" t="s">
        <v>504</v>
      </c>
      <c r="B1864" t="str">
        <f>VLOOKUP(A1864,'Customer Names'!A1863:E4198,5,FALSE)</f>
        <v>Bartel</v>
      </c>
      <c r="C1864">
        <f>VLOOKUP(A1864,'Medical Examinations'!A1863:J4198,2,FALSE)</f>
        <v>31.065000000000001</v>
      </c>
      <c r="D1864">
        <f>VLOOKUP(A1864,'Medical Examinations'!A1863:J4198,4,FALSE)</f>
        <v>4.2300000000000004</v>
      </c>
      <c r="E1864" t="str">
        <f>VLOOKUP(A1864,'Medical Examinations'!A1863:J4198,6,FALSE)</f>
        <v>No</v>
      </c>
      <c r="F1864" t="str">
        <f>VLOOKUP(A1864,'Medical Examinations'!A1863:K4198,7,FALSE)</f>
        <v>No</v>
      </c>
      <c r="G1864" t="str">
        <f>VLOOKUP(A1864,'Medical Examinations'!A1863:L4198,8,FALSE)</f>
        <v>No</v>
      </c>
      <c r="H1864">
        <f>VLOOKUP(A1864,'Medical Examinations'!A1863:M4198,9,FALSE)</f>
        <v>0</v>
      </c>
      <c r="I1864" t="str">
        <f>VLOOKUP(A1864,'Medical Examinations'!A1863:N4198,10,FALSE)</f>
        <v>No</v>
      </c>
      <c r="J1864" t="str">
        <f>VLOOKUP(A1864,'Medical Examinations'!A1863:O4198,3,FALSE)</f>
        <v>Obesity</v>
      </c>
      <c r="K1864" t="str">
        <f>VLOOKUP(A1864,'Medical Examinations'!A1863:P4198,5,FALSE)</f>
        <v>Normal</v>
      </c>
      <c r="L1864" t="str">
        <f>VLOOKUP(A1864,Table1[#All],5,FALSE)</f>
        <v>01-Jun-1991</v>
      </c>
      <c r="M1864" s="16">
        <f>VLOOKUP(A1864,Table1[#All],8,FALSE)</f>
        <v>4347.0200000000004</v>
      </c>
      <c r="N1864" t="str">
        <f>VLOOKUP(A1864,Table1[#All],9,FALSE)</f>
        <v>tier - 2</v>
      </c>
      <c r="O1864" t="str">
        <f>VLOOKUP(A1864,Table1[#All],10,FALSE)</f>
        <v>tier - 1</v>
      </c>
      <c r="P1864" t="str">
        <f>VLOOKUP(A1864,Table1[#All],12,FALSE)</f>
        <v>R1024</v>
      </c>
      <c r="Q1864">
        <f>VLOOKUP(A1864,Table1[#All],6,FALSE)</f>
        <v>32</v>
      </c>
    </row>
    <row r="1865" spans="1:17" x14ac:dyDescent="0.3">
      <c r="A1865" s="10" t="s">
        <v>503</v>
      </c>
      <c r="B1865" t="str">
        <f>VLOOKUP(A1865,'Customer Names'!A1864:E4199,5,FALSE)</f>
        <v>Potekhina</v>
      </c>
      <c r="C1865">
        <f>VLOOKUP(A1865,'Medical Examinations'!A1864:J4199,2,FALSE)</f>
        <v>26.51</v>
      </c>
      <c r="D1865">
        <f>VLOOKUP(A1865,'Medical Examinations'!A1864:J4199,4,FALSE)</f>
        <v>6.17</v>
      </c>
      <c r="E1865" t="str">
        <f>VLOOKUP(A1865,'Medical Examinations'!A1864:J4199,6,FALSE)</f>
        <v>No</v>
      </c>
      <c r="F1865" t="str">
        <f>VLOOKUP(A1865,'Medical Examinations'!A1864:K4199,7,FALSE)</f>
        <v>No</v>
      </c>
      <c r="G1865" t="str">
        <f>VLOOKUP(A1865,'Medical Examinations'!A1864:L4199,8,FALSE)</f>
        <v>No</v>
      </c>
      <c r="H1865">
        <f>VLOOKUP(A1865,'Medical Examinations'!A1864:M4199,9,FALSE)</f>
        <v>0</v>
      </c>
      <c r="I1865" t="str">
        <f>VLOOKUP(A1865,'Medical Examinations'!A1864:N4199,10,FALSE)</f>
        <v>No</v>
      </c>
      <c r="J1865" t="str">
        <f>VLOOKUP(A1865,'Medical Examinations'!A1864:O4199,3,FALSE)</f>
        <v>Over Weight</v>
      </c>
      <c r="K1865" t="str">
        <f>VLOOKUP(A1865,'Medical Examinations'!A1864:P4199,5,FALSE)</f>
        <v>Prediabetes</v>
      </c>
      <c r="L1865" t="str">
        <f>VLOOKUP(A1865,Table1[#All],5,FALSE)</f>
        <v>26-Oct-1994</v>
      </c>
      <c r="M1865" s="16">
        <f>VLOOKUP(A1865,Table1[#All],8,FALSE)</f>
        <v>4340.4399999999996</v>
      </c>
      <c r="N1865" t="str">
        <f>VLOOKUP(A1865,Table1[#All],9,FALSE)</f>
        <v>tier - 2</v>
      </c>
      <c r="O1865" t="str">
        <f>VLOOKUP(A1865,Table1[#All],10,FALSE)</f>
        <v>tier - 1</v>
      </c>
      <c r="P1865" t="str">
        <f>VLOOKUP(A1865,Table1[#All],12,FALSE)</f>
        <v>R1013</v>
      </c>
      <c r="Q1865">
        <f>VLOOKUP(A1865,Table1[#All],6,FALSE)</f>
        <v>28</v>
      </c>
    </row>
    <row r="1866" spans="1:17" x14ac:dyDescent="0.3">
      <c r="A1866" s="10" t="s">
        <v>502</v>
      </c>
      <c r="B1866" t="str">
        <f>VLOOKUP(A1866,'Customer Names'!A1865:E4200,5,FALSE)</f>
        <v>Kelly</v>
      </c>
      <c r="C1866">
        <f>VLOOKUP(A1866,'Medical Examinations'!A1865:J4200,2,FALSE)</f>
        <v>28.88</v>
      </c>
      <c r="D1866">
        <f>VLOOKUP(A1866,'Medical Examinations'!A1865:J4200,4,FALSE)</f>
        <v>4.96</v>
      </c>
      <c r="E1866" t="str">
        <f>VLOOKUP(A1866,'Medical Examinations'!A1865:J4200,6,FALSE)</f>
        <v>No</v>
      </c>
      <c r="F1866" t="str">
        <f>VLOOKUP(A1866,'Medical Examinations'!A1865:K4200,7,FALSE)</f>
        <v>No</v>
      </c>
      <c r="G1866" t="str">
        <f>VLOOKUP(A1866,'Medical Examinations'!A1865:L4200,8,FALSE)</f>
        <v>No</v>
      </c>
      <c r="H1866">
        <f>VLOOKUP(A1866,'Medical Examinations'!A1865:M4200,9,FALSE)</f>
        <v>0</v>
      </c>
      <c r="I1866" t="str">
        <f>VLOOKUP(A1866,'Medical Examinations'!A1865:N4200,10,FALSE)</f>
        <v>No</v>
      </c>
      <c r="J1866" t="str">
        <f>VLOOKUP(A1866,'Medical Examinations'!A1865:O4200,3,FALSE)</f>
        <v>Over Weight</v>
      </c>
      <c r="K1866" t="str">
        <f>VLOOKUP(A1866,'Medical Examinations'!A1865:P4200,5,FALSE)</f>
        <v>Normal</v>
      </c>
      <c r="L1866" t="str">
        <f>VLOOKUP(A1866,Table1[#All],5,FALSE)</f>
        <v>02-Nov-1994</v>
      </c>
      <c r="M1866" s="16">
        <f>VLOOKUP(A1866,Table1[#All],8,FALSE)</f>
        <v>4337.74</v>
      </c>
      <c r="N1866" t="str">
        <f>VLOOKUP(A1866,Table1[#All],9,FALSE)</f>
        <v>tier - 2</v>
      </c>
      <c r="O1866" t="str">
        <f>VLOOKUP(A1866,Table1[#All],10,FALSE)</f>
        <v>tier - 1</v>
      </c>
      <c r="P1866" t="str">
        <f>VLOOKUP(A1866,Table1[#All],12,FALSE)</f>
        <v>R1024</v>
      </c>
      <c r="Q1866">
        <f>VLOOKUP(A1866,Table1[#All],6,FALSE)</f>
        <v>28</v>
      </c>
    </row>
    <row r="1867" spans="1:17" x14ac:dyDescent="0.3">
      <c r="A1867" s="10" t="s">
        <v>501</v>
      </c>
      <c r="B1867" t="str">
        <f>VLOOKUP(A1867,'Customer Names'!A1866:E4201,5,FALSE)</f>
        <v>Lapp</v>
      </c>
      <c r="C1867">
        <f>VLOOKUP(A1867,'Medical Examinations'!A1866:J4201,2,FALSE)</f>
        <v>35.814999999999998</v>
      </c>
      <c r="D1867">
        <f>VLOOKUP(A1867,'Medical Examinations'!A1866:J4201,4,FALSE)</f>
        <v>5.1100000000000003</v>
      </c>
      <c r="E1867" t="str">
        <f>VLOOKUP(A1867,'Medical Examinations'!A1866:J4201,6,FALSE)</f>
        <v>Yes</v>
      </c>
      <c r="F1867" t="str">
        <f>VLOOKUP(A1867,'Medical Examinations'!A1866:K4201,7,FALSE)</f>
        <v>No</v>
      </c>
      <c r="G1867" t="str">
        <f>VLOOKUP(A1867,'Medical Examinations'!A1866:L4201,8,FALSE)</f>
        <v>No</v>
      </c>
      <c r="H1867">
        <f>VLOOKUP(A1867,'Medical Examinations'!A1866:M4201,9,FALSE)</f>
        <v>1</v>
      </c>
      <c r="I1867" t="str">
        <f>VLOOKUP(A1867,'Medical Examinations'!A1866:N4201,10,FALSE)</f>
        <v>No</v>
      </c>
      <c r="J1867" t="str">
        <f>VLOOKUP(A1867,'Medical Examinations'!A1866:O4201,3,FALSE)</f>
        <v>Obesity</v>
      </c>
      <c r="K1867" t="str">
        <f>VLOOKUP(A1867,'Medical Examinations'!A1866:P4201,5,FALSE)</f>
        <v>Normal</v>
      </c>
      <c r="L1867" t="str">
        <f>VLOOKUP(A1867,Table1[#All],5,FALSE)</f>
        <v>19-Dec-1988</v>
      </c>
      <c r="M1867" s="16">
        <f>VLOOKUP(A1867,Table1[#All],8,FALSE)</f>
        <v>4320.41</v>
      </c>
      <c r="N1867" t="str">
        <f>VLOOKUP(A1867,Table1[#All],9,FALSE)</f>
        <v>tier - 2</v>
      </c>
      <c r="O1867" t="str">
        <f>VLOOKUP(A1867,Table1[#All],10,FALSE)</f>
        <v>tier - 1</v>
      </c>
      <c r="P1867" t="str">
        <f>VLOOKUP(A1867,Table1[#All],12,FALSE)</f>
        <v>R1012</v>
      </c>
      <c r="Q1867">
        <f>VLOOKUP(A1867,Table1[#All],6,FALSE)</f>
        <v>34</v>
      </c>
    </row>
    <row r="1868" spans="1:17" x14ac:dyDescent="0.3">
      <c r="A1868" s="10" t="s">
        <v>500</v>
      </c>
      <c r="B1868" t="str">
        <f>VLOOKUP(A1868,'Customer Names'!A1867:E4202,5,FALSE)</f>
        <v>Burke</v>
      </c>
      <c r="C1868">
        <f>VLOOKUP(A1868,'Medical Examinations'!A1867:J4202,2,FALSE)</f>
        <v>21.28</v>
      </c>
      <c r="D1868">
        <f>VLOOKUP(A1868,'Medical Examinations'!A1867:J4202,4,FALSE)</f>
        <v>4.05</v>
      </c>
      <c r="E1868" t="str">
        <f>VLOOKUP(A1868,'Medical Examinations'!A1867:J4202,6,FALSE)</f>
        <v>No</v>
      </c>
      <c r="F1868" t="str">
        <f>VLOOKUP(A1868,'Medical Examinations'!A1867:K4202,7,FALSE)</f>
        <v>Yes</v>
      </c>
      <c r="G1868" t="str">
        <f>VLOOKUP(A1868,'Medical Examinations'!A1867:L4202,8,FALSE)</f>
        <v>No</v>
      </c>
      <c r="H1868">
        <f>VLOOKUP(A1868,'Medical Examinations'!A1867:M4202,9,FALSE)</f>
        <v>1</v>
      </c>
      <c r="I1868" t="str">
        <f>VLOOKUP(A1868,'Medical Examinations'!A1867:N4202,10,FALSE)</f>
        <v>No</v>
      </c>
      <c r="J1868" t="str">
        <f>VLOOKUP(A1868,'Medical Examinations'!A1867:O4202,3,FALSE)</f>
        <v>Normal Weight</v>
      </c>
      <c r="K1868" t="str">
        <f>VLOOKUP(A1868,'Medical Examinations'!A1867:P4202,5,FALSE)</f>
        <v>Normal</v>
      </c>
      <c r="L1868" t="str">
        <f>VLOOKUP(A1868,Table1[#All],5,FALSE)</f>
        <v>25-Nov-2000</v>
      </c>
      <c r="M1868" s="16">
        <f>VLOOKUP(A1868,Table1[#All],8,FALSE)</f>
        <v>4296.2700000000004</v>
      </c>
      <c r="N1868" t="str">
        <f>VLOOKUP(A1868,Table1[#All],9,FALSE)</f>
        <v>tier - 2</v>
      </c>
      <c r="O1868" t="str">
        <f>VLOOKUP(A1868,Table1[#All],10,FALSE)</f>
        <v>tier - 3</v>
      </c>
      <c r="P1868" t="str">
        <f>VLOOKUP(A1868,Table1[#All],12,FALSE)</f>
        <v>R1012</v>
      </c>
      <c r="Q1868">
        <f>VLOOKUP(A1868,Table1[#All],6,FALSE)</f>
        <v>22</v>
      </c>
    </row>
    <row r="1869" spans="1:17" x14ac:dyDescent="0.3">
      <c r="A1869" s="10" t="s">
        <v>499</v>
      </c>
      <c r="B1869" t="str">
        <f>VLOOKUP(A1869,'Customer Names'!A1868:E4203,5,FALSE)</f>
        <v>Barry</v>
      </c>
      <c r="C1869">
        <f>VLOOKUP(A1869,'Medical Examinations'!A1868:J4203,2,FALSE)</f>
        <v>33.81</v>
      </c>
      <c r="D1869">
        <f>VLOOKUP(A1869,'Medical Examinations'!A1868:J4203,4,FALSE)</f>
        <v>6.49</v>
      </c>
      <c r="E1869" t="str">
        <f>VLOOKUP(A1869,'Medical Examinations'!A1868:J4203,6,FALSE)</f>
        <v>No</v>
      </c>
      <c r="F1869" t="str">
        <f>VLOOKUP(A1869,'Medical Examinations'!A1868:K4203,7,FALSE)</f>
        <v>No</v>
      </c>
      <c r="G1869" t="str">
        <f>VLOOKUP(A1869,'Medical Examinations'!A1868:L4203,8,FALSE)</f>
        <v>Yes</v>
      </c>
      <c r="H1869">
        <f>VLOOKUP(A1869,'Medical Examinations'!A1868:M4203,9,FALSE)</f>
        <v>1</v>
      </c>
      <c r="I1869" t="str">
        <f>VLOOKUP(A1869,'Medical Examinations'!A1868:N4203,10,FALSE)</f>
        <v>No</v>
      </c>
      <c r="J1869" t="str">
        <f>VLOOKUP(A1869,'Medical Examinations'!A1868:O4203,3,FALSE)</f>
        <v>Obesity</v>
      </c>
      <c r="K1869" t="str">
        <f>VLOOKUP(A1869,'Medical Examinations'!A1868:P4203,5,FALSE)</f>
        <v>Diabetes</v>
      </c>
      <c r="L1869" t="str">
        <f>VLOOKUP(A1869,Table1[#All],5,FALSE)</f>
        <v>08-Jun-2003</v>
      </c>
      <c r="M1869" s="16">
        <f>VLOOKUP(A1869,Table1[#All],8,FALSE)</f>
        <v>4278.55</v>
      </c>
      <c r="N1869" t="str">
        <f>VLOOKUP(A1869,Table1[#All],9,FALSE)</f>
        <v>tier - 2</v>
      </c>
      <c r="O1869" t="str">
        <f>VLOOKUP(A1869,Table1[#All],10,FALSE)</f>
        <v>tier - 1</v>
      </c>
      <c r="P1869" t="str">
        <f>VLOOKUP(A1869,Table1[#All],12,FALSE)</f>
        <v>R1021</v>
      </c>
      <c r="Q1869">
        <f>VLOOKUP(A1869,Table1[#All],6,FALSE)</f>
        <v>20</v>
      </c>
    </row>
    <row r="1870" spans="1:17" x14ac:dyDescent="0.3">
      <c r="A1870" s="10" t="s">
        <v>498</v>
      </c>
      <c r="B1870" t="str">
        <f>VLOOKUP(A1870,'Customer Names'!A1869:E4204,5,FALSE)</f>
        <v>McCormick</v>
      </c>
      <c r="C1870">
        <f>VLOOKUP(A1870,'Medical Examinations'!A1869:J4204,2,FALSE)</f>
        <v>44.22</v>
      </c>
      <c r="D1870">
        <f>VLOOKUP(A1870,'Medical Examinations'!A1869:J4204,4,FALSE)</f>
        <v>4.1900000000000004</v>
      </c>
      <c r="E1870" t="str">
        <f>VLOOKUP(A1870,'Medical Examinations'!A1869:J4204,6,FALSE)</f>
        <v>No</v>
      </c>
      <c r="F1870" t="str">
        <f>VLOOKUP(A1870,'Medical Examinations'!A1869:K4204,7,FALSE)</f>
        <v>No</v>
      </c>
      <c r="G1870" t="str">
        <f>VLOOKUP(A1870,'Medical Examinations'!A1869:L4204,8,FALSE)</f>
        <v>No</v>
      </c>
      <c r="H1870">
        <f>VLOOKUP(A1870,'Medical Examinations'!A1869:M4204,9,FALSE)</f>
        <v>1</v>
      </c>
      <c r="I1870" t="str">
        <f>VLOOKUP(A1870,'Medical Examinations'!A1869:N4204,10,FALSE)</f>
        <v>No</v>
      </c>
      <c r="J1870" t="str">
        <f>VLOOKUP(A1870,'Medical Examinations'!A1869:O4204,3,FALSE)</f>
        <v>Obesity</v>
      </c>
      <c r="K1870" t="str">
        <f>VLOOKUP(A1870,'Medical Examinations'!A1869:P4204,5,FALSE)</f>
        <v>Normal</v>
      </c>
      <c r="L1870" t="str">
        <f>VLOOKUP(A1870,Table1[#All],5,FALSE)</f>
        <v>18-Jun-1992</v>
      </c>
      <c r="M1870" s="16">
        <f>VLOOKUP(A1870,Table1[#All],8,FALSE)</f>
        <v>4266.17</v>
      </c>
      <c r="N1870" t="str">
        <f>VLOOKUP(A1870,Table1[#All],9,FALSE)</f>
        <v>tier - 3</v>
      </c>
      <c r="O1870" t="str">
        <f>VLOOKUP(A1870,Table1[#All],10,FALSE)</f>
        <v>tier - 2</v>
      </c>
      <c r="P1870" t="str">
        <f>VLOOKUP(A1870,Table1[#All],12,FALSE)</f>
        <v>R1013</v>
      </c>
      <c r="Q1870">
        <f>VLOOKUP(A1870,Table1[#All],6,FALSE)</f>
        <v>30</v>
      </c>
    </row>
    <row r="1871" spans="1:17" x14ac:dyDescent="0.3">
      <c r="A1871" s="10" t="s">
        <v>497</v>
      </c>
      <c r="B1871" t="str">
        <f>VLOOKUP(A1871,'Customer Names'!A1870:E4205,5,FALSE)</f>
        <v>McElroy</v>
      </c>
      <c r="C1871">
        <f>VLOOKUP(A1871,'Medical Examinations'!A1870:J4205,2,FALSE)</f>
        <v>15.46</v>
      </c>
      <c r="D1871">
        <f>VLOOKUP(A1871,'Medical Examinations'!A1870:J4205,4,FALSE)</f>
        <v>4.99</v>
      </c>
      <c r="E1871" t="str">
        <f>VLOOKUP(A1871,'Medical Examinations'!A1870:J4205,6,FALSE)</f>
        <v>Yes</v>
      </c>
      <c r="F1871" t="str">
        <f>VLOOKUP(A1871,'Medical Examinations'!A1870:K4205,7,FALSE)</f>
        <v>No</v>
      </c>
      <c r="G1871" t="str">
        <f>VLOOKUP(A1871,'Medical Examinations'!A1870:L4205,8,FALSE)</f>
        <v>Yes</v>
      </c>
      <c r="H1871">
        <f>VLOOKUP(A1871,'Medical Examinations'!A1870:M4205,9,FALSE)</f>
        <v>1</v>
      </c>
      <c r="I1871" t="str">
        <f>VLOOKUP(A1871,'Medical Examinations'!A1870:N4205,10,FALSE)</f>
        <v>No</v>
      </c>
      <c r="J1871" t="str">
        <f>VLOOKUP(A1871,'Medical Examinations'!A1870:O4205,3,FALSE)</f>
        <v>Under Weight</v>
      </c>
      <c r="K1871" t="str">
        <f>VLOOKUP(A1871,'Medical Examinations'!A1870:P4205,5,FALSE)</f>
        <v>Normal</v>
      </c>
      <c r="L1871" t="str">
        <f>VLOOKUP(A1871,Table1[#All],5,FALSE)</f>
        <v>20-Nov-1983</v>
      </c>
      <c r="M1871" s="16">
        <f>VLOOKUP(A1871,Table1[#All],8,FALSE)</f>
        <v>4265.01</v>
      </c>
      <c r="N1871" t="str">
        <f>VLOOKUP(A1871,Table1[#All],9,FALSE)</f>
        <v>tier - 2</v>
      </c>
      <c r="O1871" t="str">
        <f>VLOOKUP(A1871,Table1[#All],10,FALSE)</f>
        <v>tier - 1</v>
      </c>
      <c r="P1871" t="str">
        <f>VLOOKUP(A1871,Table1[#All],12,FALSE)</f>
        <v>R1012</v>
      </c>
      <c r="Q1871">
        <f>VLOOKUP(A1871,Table1[#All],6,FALSE)</f>
        <v>39</v>
      </c>
    </row>
    <row r="1872" spans="1:17" x14ac:dyDescent="0.3">
      <c r="A1872" s="10" t="s">
        <v>496</v>
      </c>
      <c r="B1872" t="str">
        <f>VLOOKUP(A1872,'Customer Names'!A1871:E4206,5,FALSE)</f>
        <v>Coffed</v>
      </c>
      <c r="C1872">
        <f>VLOOKUP(A1872,'Medical Examinations'!A1871:J4206,2,FALSE)</f>
        <v>30.3</v>
      </c>
      <c r="D1872">
        <f>VLOOKUP(A1872,'Medical Examinations'!A1871:J4206,4,FALSE)</f>
        <v>4.7699999999999996</v>
      </c>
      <c r="E1872" t="str">
        <f>VLOOKUP(A1872,'Medical Examinations'!A1871:J4206,6,FALSE)</f>
        <v>Yes</v>
      </c>
      <c r="F1872" t="str">
        <f>VLOOKUP(A1872,'Medical Examinations'!A1871:K4206,7,FALSE)</f>
        <v>No</v>
      </c>
      <c r="G1872" t="str">
        <f>VLOOKUP(A1872,'Medical Examinations'!A1871:L4206,8,FALSE)</f>
        <v>No</v>
      </c>
      <c r="H1872">
        <f>VLOOKUP(A1872,'Medical Examinations'!A1871:M4206,9,FALSE)</f>
        <v>1</v>
      </c>
      <c r="I1872" t="str">
        <f>VLOOKUP(A1872,'Medical Examinations'!A1871:N4206,10,FALSE)</f>
        <v>No</v>
      </c>
      <c r="J1872" t="str">
        <f>VLOOKUP(A1872,'Medical Examinations'!A1871:O4206,3,FALSE)</f>
        <v>Obesity</v>
      </c>
      <c r="K1872" t="str">
        <f>VLOOKUP(A1872,'Medical Examinations'!A1871:P4206,5,FALSE)</f>
        <v>Normal</v>
      </c>
      <c r="L1872" t="str">
        <f>VLOOKUP(A1872,Table1[#All],5,FALSE)</f>
        <v>14-Oct-1995</v>
      </c>
      <c r="M1872" s="16">
        <f>VLOOKUP(A1872,Table1[#All],8,FALSE)</f>
        <v>4260.74</v>
      </c>
      <c r="N1872" t="str">
        <f>VLOOKUP(A1872,Table1[#All],9,FALSE)</f>
        <v>tier - 3</v>
      </c>
      <c r="O1872" t="str">
        <f>VLOOKUP(A1872,Table1[#All],10,FALSE)</f>
        <v>tier - 2</v>
      </c>
      <c r="P1872" t="str">
        <f>VLOOKUP(A1872,Table1[#All],12,FALSE)</f>
        <v>R1011</v>
      </c>
      <c r="Q1872">
        <f>VLOOKUP(A1872,Table1[#All],6,FALSE)</f>
        <v>27</v>
      </c>
    </row>
    <row r="1873" spans="1:17" x14ac:dyDescent="0.3">
      <c r="A1873" s="10" t="s">
        <v>495</v>
      </c>
      <c r="B1873" t="str">
        <f>VLOOKUP(A1873,'Customer Names'!A1872:E4207,5,FALSE)</f>
        <v>Estes</v>
      </c>
      <c r="C1873">
        <f>VLOOKUP(A1873,'Medical Examinations'!A1872:J4207,2,FALSE)</f>
        <v>16.670000000000002</v>
      </c>
      <c r="D1873">
        <f>VLOOKUP(A1873,'Medical Examinations'!A1872:J4207,4,FALSE)</f>
        <v>5.46</v>
      </c>
      <c r="E1873" t="str">
        <f>VLOOKUP(A1873,'Medical Examinations'!A1872:J4207,6,FALSE)</f>
        <v>No</v>
      </c>
      <c r="F1873" t="str">
        <f>VLOOKUP(A1873,'Medical Examinations'!A1872:K4207,7,FALSE)</f>
        <v>No</v>
      </c>
      <c r="G1873" t="str">
        <f>VLOOKUP(A1873,'Medical Examinations'!A1872:L4207,8,FALSE)</f>
        <v>No</v>
      </c>
      <c r="H1873">
        <f>VLOOKUP(A1873,'Medical Examinations'!A1872:M4207,9,FALSE)</f>
        <v>0</v>
      </c>
      <c r="I1873" t="str">
        <f>VLOOKUP(A1873,'Medical Examinations'!A1872:N4207,10,FALSE)</f>
        <v>No</v>
      </c>
      <c r="J1873" t="str">
        <f>VLOOKUP(A1873,'Medical Examinations'!A1872:O4207,3,FALSE)</f>
        <v>Under Weight</v>
      </c>
      <c r="K1873" t="str">
        <f>VLOOKUP(A1873,'Medical Examinations'!A1872:P4207,5,FALSE)</f>
        <v>Normal</v>
      </c>
      <c r="L1873" t="str">
        <f>VLOOKUP(A1873,Table1[#All],5,FALSE)</f>
        <v>16-Jun-1982</v>
      </c>
      <c r="M1873" s="16">
        <f>VLOOKUP(A1873,Table1[#All],8,FALSE)</f>
        <v>4250.24</v>
      </c>
      <c r="N1873" t="str">
        <f>VLOOKUP(A1873,Table1[#All],9,FALSE)</f>
        <v>tier - 2</v>
      </c>
      <c r="O1873" t="str">
        <f>VLOOKUP(A1873,Table1[#All],10,FALSE)</f>
        <v>tier - 3</v>
      </c>
      <c r="P1873" t="str">
        <f>VLOOKUP(A1873,Table1[#All],12,FALSE)</f>
        <v>R1013</v>
      </c>
      <c r="Q1873">
        <f>VLOOKUP(A1873,Table1[#All],6,FALSE)</f>
        <v>40</v>
      </c>
    </row>
    <row r="1874" spans="1:17" x14ac:dyDescent="0.3">
      <c r="A1874" s="10" t="s">
        <v>494</v>
      </c>
      <c r="B1874" t="str">
        <f>VLOOKUP(A1874,'Customer Names'!A1873:E4208,5,FALSE)</f>
        <v>Miles</v>
      </c>
      <c r="C1874">
        <f>VLOOKUP(A1874,'Medical Examinations'!A1873:J4208,2,FALSE)</f>
        <v>28.594999999999999</v>
      </c>
      <c r="D1874">
        <f>VLOOKUP(A1874,'Medical Examinations'!A1873:J4208,4,FALSE)</f>
        <v>5.43</v>
      </c>
      <c r="E1874" t="str">
        <f>VLOOKUP(A1874,'Medical Examinations'!A1873:J4208,6,FALSE)</f>
        <v>No</v>
      </c>
      <c r="F1874" t="str">
        <f>VLOOKUP(A1874,'Medical Examinations'!A1873:K4208,7,FALSE)</f>
        <v>No</v>
      </c>
      <c r="G1874" t="str">
        <f>VLOOKUP(A1874,'Medical Examinations'!A1873:L4208,8,FALSE)</f>
        <v>No</v>
      </c>
      <c r="H1874">
        <f>VLOOKUP(A1874,'Medical Examinations'!A1873:M4208,9,FALSE)</f>
        <v>0</v>
      </c>
      <c r="I1874" t="str">
        <f>VLOOKUP(A1874,'Medical Examinations'!A1873:N4208,10,FALSE)</f>
        <v>No</v>
      </c>
      <c r="J1874" t="str">
        <f>VLOOKUP(A1874,'Medical Examinations'!A1873:O4208,3,FALSE)</f>
        <v>Over Weight</v>
      </c>
      <c r="K1874" t="str">
        <f>VLOOKUP(A1874,'Medical Examinations'!A1873:P4208,5,FALSE)</f>
        <v>Normal</v>
      </c>
      <c r="L1874" t="str">
        <f>VLOOKUP(A1874,Table1[#All],5,FALSE)</f>
        <v>01-Dec-1991</v>
      </c>
      <c r="M1874" s="16">
        <f>VLOOKUP(A1874,Table1[#All],8,FALSE)</f>
        <v>4243.59</v>
      </c>
      <c r="N1874" t="str">
        <f>VLOOKUP(A1874,Table1[#All],9,FALSE)</f>
        <v>tier - 3</v>
      </c>
      <c r="O1874" t="str">
        <f>VLOOKUP(A1874,Table1[#All],10,FALSE)</f>
        <v>tier - 1</v>
      </c>
      <c r="P1874" t="str">
        <f>VLOOKUP(A1874,Table1[#All],12,FALSE)</f>
        <v>R1012</v>
      </c>
      <c r="Q1874">
        <f>VLOOKUP(A1874,Table1[#All],6,FALSE)</f>
        <v>31</v>
      </c>
    </row>
    <row r="1875" spans="1:17" x14ac:dyDescent="0.3">
      <c r="A1875" s="10" t="s">
        <v>493</v>
      </c>
      <c r="B1875" t="str">
        <f>VLOOKUP(A1875,'Customer Names'!A1874:E4209,5,FALSE)</f>
        <v>Zamore</v>
      </c>
      <c r="C1875">
        <f>VLOOKUP(A1875,'Medical Examinations'!A1874:J4209,2,FALSE)</f>
        <v>25.934999999999999</v>
      </c>
      <c r="D1875">
        <f>VLOOKUP(A1875,'Medical Examinations'!A1874:J4209,4,FALSE)</f>
        <v>4.29</v>
      </c>
      <c r="E1875" t="str">
        <f>VLOOKUP(A1875,'Medical Examinations'!A1874:J4209,6,FALSE)</f>
        <v>No</v>
      </c>
      <c r="F1875" t="str">
        <f>VLOOKUP(A1875,'Medical Examinations'!A1874:K4209,7,FALSE)</f>
        <v>No</v>
      </c>
      <c r="G1875" t="str">
        <f>VLOOKUP(A1875,'Medical Examinations'!A1874:L4209,8,FALSE)</f>
        <v>No</v>
      </c>
      <c r="H1875">
        <f>VLOOKUP(A1875,'Medical Examinations'!A1874:M4209,9,FALSE)</f>
        <v>0</v>
      </c>
      <c r="I1875" t="str">
        <f>VLOOKUP(A1875,'Medical Examinations'!A1874:N4209,10,FALSE)</f>
        <v>No</v>
      </c>
      <c r="J1875" t="str">
        <f>VLOOKUP(A1875,'Medical Examinations'!A1874:O4209,3,FALSE)</f>
        <v>Over Weight</v>
      </c>
      <c r="K1875" t="str">
        <f>VLOOKUP(A1875,'Medical Examinations'!A1874:P4209,5,FALSE)</f>
        <v>Normal</v>
      </c>
      <c r="L1875" t="str">
        <f>VLOOKUP(A1875,Table1[#All],5,FALSE)</f>
        <v>03-Nov-1991</v>
      </c>
      <c r="M1875" s="16">
        <f>VLOOKUP(A1875,Table1[#All],8,FALSE)</f>
        <v>4239.8900000000003</v>
      </c>
      <c r="N1875" t="str">
        <f>VLOOKUP(A1875,Table1[#All],9,FALSE)</f>
        <v>tier - 2</v>
      </c>
      <c r="O1875" t="str">
        <f>VLOOKUP(A1875,Table1[#All],10,FALSE)</f>
        <v>tier - 2</v>
      </c>
      <c r="P1875" t="str">
        <f>VLOOKUP(A1875,Table1[#All],12,FALSE)</f>
        <v>R1012</v>
      </c>
      <c r="Q1875">
        <f>VLOOKUP(A1875,Table1[#All],6,FALSE)</f>
        <v>31</v>
      </c>
    </row>
    <row r="1876" spans="1:17" x14ac:dyDescent="0.3">
      <c r="A1876" s="10" t="s">
        <v>492</v>
      </c>
      <c r="B1876" t="str">
        <f>VLOOKUP(A1876,'Customer Names'!A1875:E4210,5,FALSE)</f>
        <v>Donaghy</v>
      </c>
      <c r="C1876">
        <f>VLOOKUP(A1876,'Medical Examinations'!A1875:J4210,2,FALSE)</f>
        <v>27.645</v>
      </c>
      <c r="D1876">
        <f>VLOOKUP(A1876,'Medical Examinations'!A1875:J4210,4,FALSE)</f>
        <v>5.25</v>
      </c>
      <c r="E1876" t="str">
        <f>VLOOKUP(A1876,'Medical Examinations'!A1875:J4210,6,FALSE)</f>
        <v>No</v>
      </c>
      <c r="F1876" t="str">
        <f>VLOOKUP(A1876,'Medical Examinations'!A1875:K4210,7,FALSE)</f>
        <v>No</v>
      </c>
      <c r="G1876" t="str">
        <f>VLOOKUP(A1876,'Medical Examinations'!A1875:L4210,8,FALSE)</f>
        <v>No</v>
      </c>
      <c r="H1876">
        <f>VLOOKUP(A1876,'Medical Examinations'!A1875:M4210,9,FALSE)</f>
        <v>1</v>
      </c>
      <c r="I1876" t="str">
        <f>VLOOKUP(A1876,'Medical Examinations'!A1875:N4210,10,FALSE)</f>
        <v>No</v>
      </c>
      <c r="J1876" t="str">
        <f>VLOOKUP(A1876,'Medical Examinations'!A1875:O4210,3,FALSE)</f>
        <v>Over Weight</v>
      </c>
      <c r="K1876" t="str">
        <f>VLOOKUP(A1876,'Medical Examinations'!A1875:P4210,5,FALSE)</f>
        <v>Normal</v>
      </c>
      <c r="L1876" t="str">
        <f>VLOOKUP(A1876,Table1[#All],5,FALSE)</f>
        <v>27-Jun-1992</v>
      </c>
      <c r="M1876" s="16">
        <f>VLOOKUP(A1876,Table1[#All],8,FALSE)</f>
        <v>4237.13</v>
      </c>
      <c r="N1876" t="str">
        <f>VLOOKUP(A1876,Table1[#All],9,FALSE)</f>
        <v>tier - 3</v>
      </c>
      <c r="O1876" t="str">
        <f>VLOOKUP(A1876,Table1[#All],10,FALSE)</f>
        <v>tier - 1</v>
      </c>
      <c r="P1876" t="str">
        <f>VLOOKUP(A1876,Table1[#All],12,FALSE)</f>
        <v>R1016</v>
      </c>
      <c r="Q1876">
        <f>VLOOKUP(A1876,Table1[#All],6,FALSE)</f>
        <v>30</v>
      </c>
    </row>
    <row r="1877" spans="1:17" x14ac:dyDescent="0.3">
      <c r="A1877" s="10" t="s">
        <v>491</v>
      </c>
      <c r="B1877" t="str">
        <f>VLOOKUP(A1877,'Customer Names'!A1876:E4211,5,FALSE)</f>
        <v>Kennedy</v>
      </c>
      <c r="C1877">
        <f>VLOOKUP(A1877,'Medical Examinations'!A1876:J4211,2,FALSE)</f>
        <v>30.1</v>
      </c>
      <c r="D1877">
        <f>VLOOKUP(A1877,'Medical Examinations'!A1876:J4211,4,FALSE)</f>
        <v>4.04</v>
      </c>
      <c r="E1877" t="str">
        <f>VLOOKUP(A1877,'Medical Examinations'!A1876:J4211,6,FALSE)</f>
        <v>No</v>
      </c>
      <c r="F1877" t="str">
        <f>VLOOKUP(A1877,'Medical Examinations'!A1876:K4211,7,FALSE)</f>
        <v>No</v>
      </c>
      <c r="G1877" t="str">
        <f>VLOOKUP(A1877,'Medical Examinations'!A1876:L4211,8,FALSE)</f>
        <v>No</v>
      </c>
      <c r="H1877">
        <f>VLOOKUP(A1877,'Medical Examinations'!A1876:M4211,9,FALSE)</f>
        <v>1</v>
      </c>
      <c r="I1877" t="str">
        <f>VLOOKUP(A1877,'Medical Examinations'!A1876:N4211,10,FALSE)</f>
        <v>No</v>
      </c>
      <c r="J1877" t="str">
        <f>VLOOKUP(A1877,'Medical Examinations'!A1876:O4211,3,FALSE)</f>
        <v>Obesity</v>
      </c>
      <c r="K1877" t="str">
        <f>VLOOKUP(A1877,'Medical Examinations'!A1876:P4211,5,FALSE)</f>
        <v>Normal</v>
      </c>
      <c r="L1877" t="str">
        <f>VLOOKUP(A1877,Table1[#All],5,FALSE)</f>
        <v>14-Dec-1998</v>
      </c>
      <c r="M1877" s="16">
        <f>VLOOKUP(A1877,Table1[#All],8,FALSE)</f>
        <v>4234.93</v>
      </c>
      <c r="N1877" t="str">
        <f>VLOOKUP(A1877,Table1[#All],9,FALSE)</f>
        <v>tier - 2</v>
      </c>
      <c r="O1877" t="str">
        <f>VLOOKUP(A1877,Table1[#All],10,FALSE)</f>
        <v>tier - 1</v>
      </c>
      <c r="P1877" t="str">
        <f>VLOOKUP(A1877,Table1[#All],12,FALSE)</f>
        <v>R1011</v>
      </c>
      <c r="Q1877">
        <f>VLOOKUP(A1877,Table1[#All],6,FALSE)</f>
        <v>24</v>
      </c>
    </row>
    <row r="1878" spans="1:17" x14ac:dyDescent="0.3">
      <c r="A1878" s="10" t="s">
        <v>490</v>
      </c>
      <c r="B1878" t="str">
        <f>VLOOKUP(A1878,'Customer Names'!A1877:E4212,5,FALSE)</f>
        <v>Fiorini</v>
      </c>
      <c r="C1878">
        <f>VLOOKUP(A1878,'Medical Examinations'!A1877:J4212,2,FALSE)</f>
        <v>26.79</v>
      </c>
      <c r="D1878">
        <f>VLOOKUP(A1878,'Medical Examinations'!A1877:J4212,4,FALSE)</f>
        <v>5</v>
      </c>
      <c r="E1878" t="str">
        <f>VLOOKUP(A1878,'Medical Examinations'!A1877:J4212,6,FALSE)</f>
        <v>Yes</v>
      </c>
      <c r="F1878" t="str">
        <f>VLOOKUP(A1878,'Medical Examinations'!A1877:K4212,7,FALSE)</f>
        <v>No</v>
      </c>
      <c r="G1878" t="str">
        <f>VLOOKUP(A1878,'Medical Examinations'!A1877:L4212,8,FALSE)</f>
        <v>Yes</v>
      </c>
      <c r="H1878">
        <f>VLOOKUP(A1878,'Medical Examinations'!A1877:M4212,9,FALSE)</f>
        <v>1</v>
      </c>
      <c r="I1878" t="str">
        <f>VLOOKUP(A1878,'Medical Examinations'!A1877:N4212,10,FALSE)</f>
        <v>No</v>
      </c>
      <c r="J1878" t="str">
        <f>VLOOKUP(A1878,'Medical Examinations'!A1877:O4212,3,FALSE)</f>
        <v>Over Weight</v>
      </c>
      <c r="K1878" t="str">
        <f>VLOOKUP(A1878,'Medical Examinations'!A1877:P4212,5,FALSE)</f>
        <v>Normal</v>
      </c>
      <c r="L1878" t="str">
        <f>VLOOKUP(A1878,Table1[#All],5,FALSE)</f>
        <v>06-Sep-1997</v>
      </c>
      <c r="M1878" s="16">
        <f>VLOOKUP(A1878,Table1[#All],8,FALSE)</f>
        <v>4189.1099999999997</v>
      </c>
      <c r="N1878" t="str">
        <f>VLOOKUP(A1878,Table1[#All],9,FALSE)</f>
        <v>tier - 2</v>
      </c>
      <c r="O1878" t="str">
        <f>VLOOKUP(A1878,Table1[#All],10,FALSE)</f>
        <v>tier - 2</v>
      </c>
      <c r="P1878" t="str">
        <f>VLOOKUP(A1878,Table1[#All],12,FALSE)</f>
        <v>R1012</v>
      </c>
      <c r="Q1878">
        <f>VLOOKUP(A1878,Table1[#All],6,FALSE)</f>
        <v>25</v>
      </c>
    </row>
    <row r="1879" spans="1:17" x14ac:dyDescent="0.3">
      <c r="A1879" s="10" t="s">
        <v>489</v>
      </c>
      <c r="B1879" t="str">
        <f>VLOOKUP(A1879,'Customer Names'!A1878:E4213,5,FALSE)</f>
        <v>Alexander</v>
      </c>
      <c r="C1879">
        <f>VLOOKUP(A1879,'Medical Examinations'!A1878:J4213,2,FALSE)</f>
        <v>27.1</v>
      </c>
      <c r="D1879">
        <f>VLOOKUP(A1879,'Medical Examinations'!A1878:J4213,4,FALSE)</f>
        <v>4.01</v>
      </c>
      <c r="E1879" t="str">
        <f>VLOOKUP(A1879,'Medical Examinations'!A1878:J4213,6,FALSE)</f>
        <v>Yes</v>
      </c>
      <c r="F1879" t="str">
        <f>VLOOKUP(A1879,'Medical Examinations'!A1878:K4213,7,FALSE)</f>
        <v>No</v>
      </c>
      <c r="G1879" t="str">
        <f>VLOOKUP(A1879,'Medical Examinations'!A1878:L4213,8,FALSE)</f>
        <v>No</v>
      </c>
      <c r="H1879">
        <f>VLOOKUP(A1879,'Medical Examinations'!A1878:M4213,9,FALSE)</f>
        <v>1</v>
      </c>
      <c r="I1879" t="str">
        <f>VLOOKUP(A1879,'Medical Examinations'!A1878:N4213,10,FALSE)</f>
        <v>No</v>
      </c>
      <c r="J1879" t="str">
        <f>VLOOKUP(A1879,'Medical Examinations'!A1878:O4213,3,FALSE)</f>
        <v>Over Weight</v>
      </c>
      <c r="K1879" t="str">
        <f>VLOOKUP(A1879,'Medical Examinations'!A1878:P4213,5,FALSE)</f>
        <v>Normal</v>
      </c>
      <c r="L1879" t="str">
        <f>VLOOKUP(A1879,Table1[#All],5,FALSE)</f>
        <v>03-Oct-1995</v>
      </c>
      <c r="M1879" s="16">
        <f>VLOOKUP(A1879,Table1[#All],8,FALSE)</f>
        <v>4188.7299999999996</v>
      </c>
      <c r="N1879" t="str">
        <f>VLOOKUP(A1879,Table1[#All],9,FALSE)</f>
        <v>tier - 2</v>
      </c>
      <c r="O1879" t="str">
        <f>VLOOKUP(A1879,Table1[#All],10,FALSE)</f>
        <v>tier - 2</v>
      </c>
      <c r="P1879" t="str">
        <f>VLOOKUP(A1879,Table1[#All],12,FALSE)</f>
        <v>R1025</v>
      </c>
      <c r="Q1879">
        <f>VLOOKUP(A1879,Table1[#All],6,FALSE)</f>
        <v>27</v>
      </c>
    </row>
    <row r="1880" spans="1:17" x14ac:dyDescent="0.3">
      <c r="A1880" s="10" t="s">
        <v>488</v>
      </c>
      <c r="B1880" t="str">
        <f>VLOOKUP(A1880,'Customer Names'!A1879:E4214,5,FALSE)</f>
        <v>Watkins</v>
      </c>
      <c r="C1880">
        <f>VLOOKUP(A1880,'Medical Examinations'!A1879:J4214,2,FALSE)</f>
        <v>24.31</v>
      </c>
      <c r="D1880">
        <f>VLOOKUP(A1880,'Medical Examinations'!A1879:J4214,4,FALSE)</f>
        <v>5.4</v>
      </c>
      <c r="E1880" t="str">
        <f>VLOOKUP(A1880,'Medical Examinations'!A1879:J4214,6,FALSE)</f>
        <v>No</v>
      </c>
      <c r="F1880" t="str">
        <f>VLOOKUP(A1880,'Medical Examinations'!A1879:K4214,7,FALSE)</f>
        <v>No</v>
      </c>
      <c r="G1880" t="str">
        <f>VLOOKUP(A1880,'Medical Examinations'!A1879:L4214,8,FALSE)</f>
        <v>No</v>
      </c>
      <c r="H1880">
        <f>VLOOKUP(A1880,'Medical Examinations'!A1879:M4214,9,FALSE)</f>
        <v>0</v>
      </c>
      <c r="I1880" t="str">
        <f>VLOOKUP(A1880,'Medical Examinations'!A1879:N4214,10,FALSE)</f>
        <v>No</v>
      </c>
      <c r="J1880" t="str">
        <f>VLOOKUP(A1880,'Medical Examinations'!A1879:O4214,3,FALSE)</f>
        <v>Normal Weight</v>
      </c>
      <c r="K1880" t="str">
        <f>VLOOKUP(A1880,'Medical Examinations'!A1879:P4214,5,FALSE)</f>
        <v>Normal</v>
      </c>
      <c r="L1880" t="str">
        <f>VLOOKUP(A1880,Table1[#All],5,FALSE)</f>
        <v>25-Jun-1989</v>
      </c>
      <c r="M1880" s="16">
        <f>VLOOKUP(A1880,Table1[#All],8,FALSE)</f>
        <v>4185.1000000000004</v>
      </c>
      <c r="N1880" t="str">
        <f>VLOOKUP(A1880,Table1[#All],9,FALSE)</f>
        <v>tier - 2</v>
      </c>
      <c r="O1880" t="str">
        <f>VLOOKUP(A1880,Table1[#All],10,FALSE)</f>
        <v>tier - 3</v>
      </c>
      <c r="P1880" t="str">
        <f>VLOOKUP(A1880,Table1[#All],12,FALSE)</f>
        <v>R1013</v>
      </c>
      <c r="Q1880">
        <f>VLOOKUP(A1880,Table1[#All],6,FALSE)</f>
        <v>33</v>
      </c>
    </row>
    <row r="1881" spans="1:17" x14ac:dyDescent="0.3">
      <c r="A1881" s="10" t="s">
        <v>487</v>
      </c>
      <c r="B1881" t="str">
        <f>VLOOKUP(A1881,'Customer Names'!A1880:E4215,5,FALSE)</f>
        <v>Cassel</v>
      </c>
      <c r="C1881">
        <f>VLOOKUP(A1881,'Medical Examinations'!A1880:J4215,2,FALSE)</f>
        <v>15.53</v>
      </c>
      <c r="D1881">
        <f>VLOOKUP(A1881,'Medical Examinations'!A1880:J4215,4,FALSE)</f>
        <v>5.81</v>
      </c>
      <c r="E1881" t="str">
        <f>VLOOKUP(A1881,'Medical Examinations'!A1880:J4215,6,FALSE)</f>
        <v>No</v>
      </c>
      <c r="F1881" t="str">
        <f>VLOOKUP(A1881,'Medical Examinations'!A1880:K4215,7,FALSE)</f>
        <v>No</v>
      </c>
      <c r="G1881" t="str">
        <f>VLOOKUP(A1881,'Medical Examinations'!A1880:L4215,8,FALSE)</f>
        <v>No</v>
      </c>
      <c r="H1881">
        <f>VLOOKUP(A1881,'Medical Examinations'!A1880:M4215,9,FALSE)</f>
        <v>1</v>
      </c>
      <c r="I1881" t="str">
        <f>VLOOKUP(A1881,'Medical Examinations'!A1880:N4215,10,FALSE)</f>
        <v>No</v>
      </c>
      <c r="J1881" t="str">
        <f>VLOOKUP(A1881,'Medical Examinations'!A1880:O4215,3,FALSE)</f>
        <v>Under Weight</v>
      </c>
      <c r="K1881" t="str">
        <f>VLOOKUP(A1881,'Medical Examinations'!A1880:P4215,5,FALSE)</f>
        <v>Prediabetes</v>
      </c>
      <c r="L1881" t="str">
        <f>VLOOKUP(A1881,Table1[#All],5,FALSE)</f>
        <v>16-Sep-1984</v>
      </c>
      <c r="M1881" s="16">
        <f>VLOOKUP(A1881,Table1[#All],8,FALSE)</f>
        <v>4163.21</v>
      </c>
      <c r="N1881" t="str">
        <f>VLOOKUP(A1881,Table1[#All],9,FALSE)</f>
        <v>tier - 2</v>
      </c>
      <c r="O1881" t="str">
        <f>VLOOKUP(A1881,Table1[#All],10,FALSE)</f>
        <v>tier - 2</v>
      </c>
      <c r="P1881" t="str">
        <f>VLOOKUP(A1881,Table1[#All],12,FALSE)</f>
        <v>R1012</v>
      </c>
      <c r="Q1881">
        <f>VLOOKUP(A1881,Table1[#All],6,FALSE)</f>
        <v>38</v>
      </c>
    </row>
    <row r="1882" spans="1:17" x14ac:dyDescent="0.3">
      <c r="A1882" s="10" t="s">
        <v>486</v>
      </c>
      <c r="B1882" t="str">
        <f>VLOOKUP(A1882,'Customer Names'!A1881:E4216,5,FALSE)</f>
        <v>Ferguson</v>
      </c>
      <c r="C1882">
        <f>VLOOKUP(A1882,'Medical Examinations'!A1881:J4216,2,FALSE)</f>
        <v>30.7</v>
      </c>
      <c r="D1882">
        <f>VLOOKUP(A1882,'Medical Examinations'!A1881:J4216,4,FALSE)</f>
        <v>5.82</v>
      </c>
      <c r="E1882" t="str">
        <f>VLOOKUP(A1882,'Medical Examinations'!A1881:J4216,6,FALSE)</f>
        <v>No</v>
      </c>
      <c r="F1882" t="str">
        <f>VLOOKUP(A1882,'Medical Examinations'!A1881:K4216,7,FALSE)</f>
        <v>No</v>
      </c>
      <c r="G1882" t="str">
        <f>VLOOKUP(A1882,'Medical Examinations'!A1881:L4216,8,FALSE)</f>
        <v>No</v>
      </c>
      <c r="H1882">
        <f>VLOOKUP(A1882,'Medical Examinations'!A1881:M4216,9,FALSE)</f>
        <v>1</v>
      </c>
      <c r="I1882" t="str">
        <f>VLOOKUP(A1882,'Medical Examinations'!A1881:N4216,10,FALSE)</f>
        <v>No</v>
      </c>
      <c r="J1882" t="str">
        <f>VLOOKUP(A1882,'Medical Examinations'!A1881:O4216,3,FALSE)</f>
        <v>Obesity</v>
      </c>
      <c r="K1882" t="str">
        <f>VLOOKUP(A1882,'Medical Examinations'!A1881:P4216,5,FALSE)</f>
        <v>Prediabetes</v>
      </c>
      <c r="L1882" t="str">
        <f>VLOOKUP(A1882,Table1[#All],5,FALSE)</f>
        <v>26-Nov-1998</v>
      </c>
      <c r="M1882" s="16">
        <f>VLOOKUP(A1882,Table1[#All],8,FALSE)</f>
        <v>4154.97</v>
      </c>
      <c r="N1882" t="str">
        <f>VLOOKUP(A1882,Table1[#All],9,FALSE)</f>
        <v>tier - 2</v>
      </c>
      <c r="O1882" t="str">
        <f>VLOOKUP(A1882,Table1[#All],10,FALSE)</f>
        <v>tier - 1</v>
      </c>
      <c r="P1882" t="str">
        <f>VLOOKUP(A1882,Table1[#All],12,FALSE)</f>
        <v>R1012</v>
      </c>
      <c r="Q1882">
        <f>VLOOKUP(A1882,Table1[#All],6,FALSE)</f>
        <v>24</v>
      </c>
    </row>
    <row r="1883" spans="1:17" x14ac:dyDescent="0.3">
      <c r="A1883" s="10" t="s">
        <v>485</v>
      </c>
      <c r="B1883" t="str">
        <f>VLOOKUP(A1883,'Customer Names'!A1882:E4217,5,FALSE)</f>
        <v>O'Sullivan</v>
      </c>
      <c r="C1883">
        <f>VLOOKUP(A1883,'Medical Examinations'!A1882:J4217,2,FALSE)</f>
        <v>33.33</v>
      </c>
      <c r="D1883">
        <f>VLOOKUP(A1883,'Medical Examinations'!A1882:J4217,4,FALSE)</f>
        <v>4.82</v>
      </c>
      <c r="E1883" t="str">
        <f>VLOOKUP(A1883,'Medical Examinations'!A1882:J4217,6,FALSE)</f>
        <v>No</v>
      </c>
      <c r="F1883" t="str">
        <f>VLOOKUP(A1883,'Medical Examinations'!A1882:K4217,7,FALSE)</f>
        <v>No</v>
      </c>
      <c r="G1883" t="str">
        <f>VLOOKUP(A1883,'Medical Examinations'!A1882:L4217,8,FALSE)</f>
        <v>No</v>
      </c>
      <c r="H1883">
        <f>VLOOKUP(A1883,'Medical Examinations'!A1882:M4217,9,FALSE)</f>
        <v>1</v>
      </c>
      <c r="I1883" t="str">
        <f>VLOOKUP(A1883,'Medical Examinations'!A1882:N4217,10,FALSE)</f>
        <v>No</v>
      </c>
      <c r="J1883" t="str">
        <f>VLOOKUP(A1883,'Medical Examinations'!A1882:O4217,3,FALSE)</f>
        <v>Obesity</v>
      </c>
      <c r="K1883" t="str">
        <f>VLOOKUP(A1883,'Medical Examinations'!A1882:P4217,5,FALSE)</f>
        <v>Normal</v>
      </c>
      <c r="L1883" t="str">
        <f>VLOOKUP(A1883,Table1[#All],5,FALSE)</f>
        <v>04-Aug-1992</v>
      </c>
      <c r="M1883" s="16">
        <f>VLOOKUP(A1883,Table1[#All],8,FALSE)</f>
        <v>4151.03</v>
      </c>
      <c r="N1883" t="str">
        <f>VLOOKUP(A1883,Table1[#All],9,FALSE)</f>
        <v>tier - 2</v>
      </c>
      <c r="O1883" t="str">
        <f>VLOOKUP(A1883,Table1[#All],10,FALSE)</f>
        <v>tier - 2</v>
      </c>
      <c r="P1883" t="str">
        <f>VLOOKUP(A1883,Table1[#All],12,FALSE)</f>
        <v>R1013</v>
      </c>
      <c r="Q1883">
        <f>VLOOKUP(A1883,Table1[#All],6,FALSE)</f>
        <v>30</v>
      </c>
    </row>
    <row r="1884" spans="1:17" x14ac:dyDescent="0.3">
      <c r="A1884" s="10" t="s">
        <v>484</v>
      </c>
      <c r="B1884" t="str">
        <f>VLOOKUP(A1884,'Customer Names'!A1883:E4218,5,FALSE)</f>
        <v>Chepkirui</v>
      </c>
      <c r="C1884">
        <f>VLOOKUP(A1884,'Medical Examinations'!A1883:J4218,2,FALSE)</f>
        <v>32.4</v>
      </c>
      <c r="D1884">
        <f>VLOOKUP(A1884,'Medical Examinations'!A1883:J4218,4,FALSE)</f>
        <v>5.08</v>
      </c>
      <c r="E1884" t="str">
        <f>VLOOKUP(A1884,'Medical Examinations'!A1883:J4218,6,FALSE)</f>
        <v>No</v>
      </c>
      <c r="F1884" t="str">
        <f>VLOOKUP(A1884,'Medical Examinations'!A1883:K4218,7,FALSE)</f>
        <v>No</v>
      </c>
      <c r="G1884" t="str">
        <f>VLOOKUP(A1884,'Medical Examinations'!A1883:L4218,8,FALSE)</f>
        <v>No</v>
      </c>
      <c r="H1884">
        <f>VLOOKUP(A1884,'Medical Examinations'!A1883:M4218,9,FALSE)</f>
        <v>1</v>
      </c>
      <c r="I1884" t="str">
        <f>VLOOKUP(A1884,'Medical Examinations'!A1883:N4218,10,FALSE)</f>
        <v>No</v>
      </c>
      <c r="J1884" t="str">
        <f>VLOOKUP(A1884,'Medical Examinations'!A1883:O4218,3,FALSE)</f>
        <v>Obesity</v>
      </c>
      <c r="K1884" t="str">
        <f>VLOOKUP(A1884,'Medical Examinations'!A1883:P4218,5,FALSE)</f>
        <v>Normal</v>
      </c>
      <c r="L1884" t="str">
        <f>VLOOKUP(A1884,Table1[#All],5,FALSE)</f>
        <v>28-Jun-1992</v>
      </c>
      <c r="M1884" s="16">
        <f>VLOOKUP(A1884,Table1[#All],8,FALSE)</f>
        <v>4149.74</v>
      </c>
      <c r="N1884" t="str">
        <f>VLOOKUP(A1884,Table1[#All],9,FALSE)</f>
        <v>tier - 2</v>
      </c>
      <c r="O1884" t="str">
        <f>VLOOKUP(A1884,Table1[#All],10,FALSE)</f>
        <v>tier - 1</v>
      </c>
      <c r="P1884" t="str">
        <f>VLOOKUP(A1884,Table1[#All],12,FALSE)</f>
        <v>R1011</v>
      </c>
      <c r="Q1884">
        <f>VLOOKUP(A1884,Table1[#All],6,FALSE)</f>
        <v>30</v>
      </c>
    </row>
    <row r="1885" spans="1:17" x14ac:dyDescent="0.3">
      <c r="A1885" s="10" t="s">
        <v>483</v>
      </c>
      <c r="B1885" t="str">
        <f>VLOOKUP(A1885,'Customer Names'!A1884:E4219,5,FALSE)</f>
        <v>Gurney</v>
      </c>
      <c r="C1885">
        <f>VLOOKUP(A1885,'Medical Examinations'!A1884:J4219,2,FALSE)</f>
        <v>27.93</v>
      </c>
      <c r="D1885">
        <f>VLOOKUP(A1885,'Medical Examinations'!A1884:J4219,4,FALSE)</f>
        <v>5.59</v>
      </c>
      <c r="E1885" t="str">
        <f>VLOOKUP(A1885,'Medical Examinations'!A1884:J4219,6,FALSE)</f>
        <v>No</v>
      </c>
      <c r="F1885" t="str">
        <f>VLOOKUP(A1885,'Medical Examinations'!A1884:K4219,7,FALSE)</f>
        <v>No</v>
      </c>
      <c r="G1885" t="str">
        <f>VLOOKUP(A1885,'Medical Examinations'!A1884:L4219,8,FALSE)</f>
        <v>No</v>
      </c>
      <c r="H1885">
        <f>VLOOKUP(A1885,'Medical Examinations'!A1884:M4219,9,FALSE)</f>
        <v>1</v>
      </c>
      <c r="I1885" t="str">
        <f>VLOOKUP(A1885,'Medical Examinations'!A1884:N4219,10,FALSE)</f>
        <v>No</v>
      </c>
      <c r="J1885" t="str">
        <f>VLOOKUP(A1885,'Medical Examinations'!A1884:O4219,3,FALSE)</f>
        <v>Over Weight</v>
      </c>
      <c r="K1885" t="str">
        <f>VLOOKUP(A1885,'Medical Examinations'!A1884:P4219,5,FALSE)</f>
        <v>Normal</v>
      </c>
      <c r="L1885" t="str">
        <f>VLOOKUP(A1885,Table1[#All],5,FALSE)</f>
        <v>18-Jun-1992</v>
      </c>
      <c r="M1885" s="16">
        <f>VLOOKUP(A1885,Table1[#All],8,FALSE)</f>
        <v>4137.5200000000004</v>
      </c>
      <c r="N1885" t="str">
        <f>VLOOKUP(A1885,Table1[#All],9,FALSE)</f>
        <v>tier - 2</v>
      </c>
      <c r="O1885" t="str">
        <f>VLOOKUP(A1885,Table1[#All],10,FALSE)</f>
        <v>tier - 3</v>
      </c>
      <c r="P1885" t="str">
        <f>VLOOKUP(A1885,Table1[#All],12,FALSE)</f>
        <v>R1024</v>
      </c>
      <c r="Q1885">
        <f>VLOOKUP(A1885,Table1[#All],6,FALSE)</f>
        <v>30</v>
      </c>
    </row>
    <row r="1886" spans="1:17" x14ac:dyDescent="0.3">
      <c r="A1886" s="10" t="s">
        <v>482</v>
      </c>
      <c r="B1886" t="str">
        <f>VLOOKUP(A1886,'Customer Names'!A1885:E4220,5,FALSE)</f>
        <v>Francis</v>
      </c>
      <c r="C1886">
        <f>VLOOKUP(A1886,'Medical Examinations'!A1885:J4220,2,FALSE)</f>
        <v>21.754999999999999</v>
      </c>
      <c r="D1886">
        <f>VLOOKUP(A1886,'Medical Examinations'!A1885:J4220,4,FALSE)</f>
        <v>5.12</v>
      </c>
      <c r="E1886" t="str">
        <f>VLOOKUP(A1886,'Medical Examinations'!A1885:J4220,6,FALSE)</f>
        <v>No</v>
      </c>
      <c r="F1886" t="str">
        <f>VLOOKUP(A1886,'Medical Examinations'!A1885:K4220,7,FALSE)</f>
        <v>No</v>
      </c>
      <c r="G1886" t="str">
        <f>VLOOKUP(A1886,'Medical Examinations'!A1885:L4220,8,FALSE)</f>
        <v>No</v>
      </c>
      <c r="H1886">
        <f>VLOOKUP(A1886,'Medical Examinations'!A1885:M4220,9,FALSE)</f>
        <v>0</v>
      </c>
      <c r="I1886" t="str">
        <f>VLOOKUP(A1886,'Medical Examinations'!A1885:N4220,10,FALSE)</f>
        <v>No</v>
      </c>
      <c r="J1886" t="str">
        <f>VLOOKUP(A1886,'Medical Examinations'!A1885:O4220,3,FALSE)</f>
        <v>Normal Weight</v>
      </c>
      <c r="K1886" t="str">
        <f>VLOOKUP(A1886,'Medical Examinations'!A1885:P4220,5,FALSE)</f>
        <v>Normal</v>
      </c>
      <c r="L1886" t="str">
        <f>VLOOKUP(A1886,Table1[#All],5,FALSE)</f>
        <v>06-Aug-1991</v>
      </c>
      <c r="M1886" s="16">
        <f>VLOOKUP(A1886,Table1[#All],8,FALSE)</f>
        <v>4134.08</v>
      </c>
      <c r="N1886" t="str">
        <f>VLOOKUP(A1886,Table1[#All],9,FALSE)</f>
        <v>tier - 2</v>
      </c>
      <c r="O1886" t="str">
        <f>VLOOKUP(A1886,Table1[#All],10,FALSE)</f>
        <v>tier - 1</v>
      </c>
      <c r="P1886" t="str">
        <f>VLOOKUP(A1886,Table1[#All],12,FALSE)</f>
        <v>R1012</v>
      </c>
      <c r="Q1886">
        <f>VLOOKUP(A1886,Table1[#All],6,FALSE)</f>
        <v>31</v>
      </c>
    </row>
    <row r="1887" spans="1:17" x14ac:dyDescent="0.3">
      <c r="A1887" s="10" t="s">
        <v>481</v>
      </c>
      <c r="B1887" t="str">
        <f>VLOOKUP(A1887,'Customer Names'!A1886:E4221,5,FALSE)</f>
        <v>Gruca</v>
      </c>
      <c r="C1887">
        <f>VLOOKUP(A1887,'Medical Examinations'!A1886:J4221,2,FALSE)</f>
        <v>25.934999999999999</v>
      </c>
      <c r="D1887">
        <f>VLOOKUP(A1887,'Medical Examinations'!A1886:J4221,4,FALSE)</f>
        <v>4.95</v>
      </c>
      <c r="E1887" t="str">
        <f>VLOOKUP(A1887,'Medical Examinations'!A1886:J4221,6,FALSE)</f>
        <v>No</v>
      </c>
      <c r="F1887" t="str">
        <f>VLOOKUP(A1887,'Medical Examinations'!A1886:K4221,7,FALSE)</f>
        <v>No</v>
      </c>
      <c r="G1887" t="str">
        <f>VLOOKUP(A1887,'Medical Examinations'!A1886:L4221,8,FALSE)</f>
        <v>No</v>
      </c>
      <c r="H1887">
        <f>VLOOKUP(A1887,'Medical Examinations'!A1886:M4221,9,FALSE)</f>
        <v>0</v>
      </c>
      <c r="I1887" t="str">
        <f>VLOOKUP(A1887,'Medical Examinations'!A1886:N4221,10,FALSE)</f>
        <v>No</v>
      </c>
      <c r="J1887" t="str">
        <f>VLOOKUP(A1887,'Medical Examinations'!A1886:O4221,3,FALSE)</f>
        <v>Over Weight</v>
      </c>
      <c r="K1887" t="str">
        <f>VLOOKUP(A1887,'Medical Examinations'!A1886:P4221,5,FALSE)</f>
        <v>Normal</v>
      </c>
      <c r="L1887" t="str">
        <f>VLOOKUP(A1887,Table1[#All],5,FALSE)</f>
        <v>21-Aug-1994</v>
      </c>
      <c r="M1887" s="16">
        <f>VLOOKUP(A1887,Table1[#All],8,FALSE)</f>
        <v>4133.6400000000003</v>
      </c>
      <c r="N1887" t="str">
        <f>VLOOKUP(A1887,Table1[#All],9,FALSE)</f>
        <v>tier - 2</v>
      </c>
      <c r="O1887" t="str">
        <f>VLOOKUP(A1887,Table1[#All],10,FALSE)</f>
        <v>tier - 3</v>
      </c>
      <c r="P1887" t="str">
        <f>VLOOKUP(A1887,Table1[#All],12,FALSE)</f>
        <v>R1012</v>
      </c>
      <c r="Q1887">
        <f>VLOOKUP(A1887,Table1[#All],6,FALSE)</f>
        <v>28</v>
      </c>
    </row>
    <row r="1888" spans="1:17" x14ac:dyDescent="0.3">
      <c r="A1888" s="10" t="s">
        <v>480</v>
      </c>
      <c r="B1888" t="str">
        <f>VLOOKUP(A1888,'Customer Names'!A1887:E4222,5,FALSE)</f>
        <v>Rojas Alvarez</v>
      </c>
      <c r="C1888">
        <f>VLOOKUP(A1888,'Medical Examinations'!A1887:J4222,2,FALSE)</f>
        <v>31.5</v>
      </c>
      <c r="D1888">
        <f>VLOOKUP(A1888,'Medical Examinations'!A1887:J4222,4,FALSE)</f>
        <v>6.16</v>
      </c>
      <c r="E1888" t="str">
        <f>VLOOKUP(A1888,'Medical Examinations'!A1887:J4222,6,FALSE)</f>
        <v>No</v>
      </c>
      <c r="F1888" t="str">
        <f>VLOOKUP(A1888,'Medical Examinations'!A1887:K4222,7,FALSE)</f>
        <v>No</v>
      </c>
      <c r="G1888" t="str">
        <f>VLOOKUP(A1888,'Medical Examinations'!A1887:L4222,8,FALSE)</f>
        <v>No</v>
      </c>
      <c r="H1888">
        <f>VLOOKUP(A1888,'Medical Examinations'!A1887:M4222,9,FALSE)</f>
        <v>0</v>
      </c>
      <c r="I1888" t="str">
        <f>VLOOKUP(A1888,'Medical Examinations'!A1887:N4222,10,FALSE)</f>
        <v>No</v>
      </c>
      <c r="J1888" t="str">
        <f>VLOOKUP(A1888,'Medical Examinations'!A1887:O4222,3,FALSE)</f>
        <v>Obesity</v>
      </c>
      <c r="K1888" t="str">
        <f>VLOOKUP(A1888,'Medical Examinations'!A1887:P4222,5,FALSE)</f>
        <v>Prediabetes</v>
      </c>
      <c r="L1888" t="str">
        <f>VLOOKUP(A1888,Table1[#All],5,FALSE)</f>
        <v>14-Dec-1990</v>
      </c>
      <c r="M1888" s="16">
        <f>VLOOKUP(A1888,Table1[#All],8,FALSE)</f>
        <v>4076.5</v>
      </c>
      <c r="N1888" t="str">
        <f>VLOOKUP(A1888,Table1[#All],9,FALSE)</f>
        <v>tier - 2</v>
      </c>
      <c r="O1888" t="str">
        <f>VLOOKUP(A1888,Table1[#All],10,FALSE)</f>
        <v>tier - 3</v>
      </c>
      <c r="P1888" t="str">
        <f>VLOOKUP(A1888,Table1[#All],12,FALSE)</f>
        <v>R1011</v>
      </c>
      <c r="Q1888">
        <f>VLOOKUP(A1888,Table1[#All],6,FALSE)</f>
        <v>32</v>
      </c>
    </row>
    <row r="1889" spans="1:17" x14ac:dyDescent="0.3">
      <c r="A1889" s="10" t="s">
        <v>479</v>
      </c>
      <c r="B1889" t="str">
        <f>VLOOKUP(A1889,'Customer Names'!A1888:E4223,5,FALSE)</f>
        <v>Denton</v>
      </c>
      <c r="C1889">
        <f>VLOOKUP(A1889,'Medical Examinations'!A1888:J4223,2,FALSE)</f>
        <v>30.03</v>
      </c>
      <c r="D1889">
        <f>VLOOKUP(A1889,'Medical Examinations'!A1888:J4223,4,FALSE)</f>
        <v>6.41</v>
      </c>
      <c r="E1889" t="str">
        <f>VLOOKUP(A1889,'Medical Examinations'!A1888:J4223,6,FALSE)</f>
        <v>No</v>
      </c>
      <c r="F1889" t="str">
        <f>VLOOKUP(A1889,'Medical Examinations'!A1888:K4223,7,FALSE)</f>
        <v>No</v>
      </c>
      <c r="G1889" t="str">
        <f>VLOOKUP(A1889,'Medical Examinations'!A1888:L4223,8,FALSE)</f>
        <v>No</v>
      </c>
      <c r="H1889">
        <f>VLOOKUP(A1889,'Medical Examinations'!A1888:M4223,9,FALSE)</f>
        <v>0</v>
      </c>
      <c r="I1889" t="str">
        <f>VLOOKUP(A1889,'Medical Examinations'!A1888:N4223,10,FALSE)</f>
        <v>No</v>
      </c>
      <c r="J1889" t="str">
        <f>VLOOKUP(A1889,'Medical Examinations'!A1888:O4223,3,FALSE)</f>
        <v>Obesity</v>
      </c>
      <c r="K1889" t="str">
        <f>VLOOKUP(A1889,'Medical Examinations'!A1888:P4223,5,FALSE)</f>
        <v>Diabetes</v>
      </c>
      <c r="L1889" t="str">
        <f>VLOOKUP(A1889,Table1[#All],5,FALSE)</f>
        <v>01-Dec-1990</v>
      </c>
      <c r="M1889" s="16">
        <f>VLOOKUP(A1889,Table1[#All],8,FALSE)</f>
        <v>4074.45</v>
      </c>
      <c r="N1889" t="str">
        <f>VLOOKUP(A1889,Table1[#All],9,FALSE)</f>
        <v>tier - 3</v>
      </c>
      <c r="O1889" t="str">
        <f>VLOOKUP(A1889,Table1[#All],10,FALSE)</f>
        <v>tier - 2</v>
      </c>
      <c r="P1889" t="str">
        <f>VLOOKUP(A1889,Table1[#All],12,FALSE)</f>
        <v>R1013</v>
      </c>
      <c r="Q1889">
        <f>VLOOKUP(A1889,Table1[#All],6,FALSE)</f>
        <v>32</v>
      </c>
    </row>
    <row r="1890" spans="1:17" x14ac:dyDescent="0.3">
      <c r="A1890" s="10" t="s">
        <v>478</v>
      </c>
      <c r="B1890" t="str">
        <f>VLOOKUP(A1890,'Customer Names'!A1889:E4224,5,FALSE)</f>
        <v>Mason</v>
      </c>
      <c r="C1890">
        <f>VLOOKUP(A1890,'Medical Examinations'!A1889:J4224,2,FALSE)</f>
        <v>33.479999999999997</v>
      </c>
      <c r="D1890">
        <f>VLOOKUP(A1890,'Medical Examinations'!A1889:J4224,4,FALSE)</f>
        <v>8.94</v>
      </c>
      <c r="E1890" t="str">
        <f>VLOOKUP(A1890,'Medical Examinations'!A1889:J4224,6,FALSE)</f>
        <v>No</v>
      </c>
      <c r="F1890" t="str">
        <f>VLOOKUP(A1890,'Medical Examinations'!A1889:K4224,7,FALSE)</f>
        <v>No</v>
      </c>
      <c r="G1890" t="str">
        <f>VLOOKUP(A1890,'Medical Examinations'!A1889:L4224,8,FALSE)</f>
        <v>No</v>
      </c>
      <c r="H1890">
        <f>VLOOKUP(A1890,'Medical Examinations'!A1889:M4224,9,FALSE)</f>
        <v>0</v>
      </c>
      <c r="I1890" t="str">
        <f>VLOOKUP(A1890,'Medical Examinations'!A1889:N4224,10,FALSE)</f>
        <v>No</v>
      </c>
      <c r="J1890" t="str">
        <f>VLOOKUP(A1890,'Medical Examinations'!A1889:O4224,3,FALSE)</f>
        <v>Obesity</v>
      </c>
      <c r="K1890" t="str">
        <f>VLOOKUP(A1890,'Medical Examinations'!A1889:P4224,5,FALSE)</f>
        <v>Diabetes</v>
      </c>
      <c r="L1890" t="str">
        <f>VLOOKUP(A1890,Table1[#All],5,FALSE)</f>
        <v>18-Oct-2002</v>
      </c>
      <c r="M1890" s="16">
        <f>VLOOKUP(A1890,Table1[#All],8,FALSE)</f>
        <v>4070.51</v>
      </c>
      <c r="N1890" t="str">
        <f>VLOOKUP(A1890,Table1[#All],9,FALSE)</f>
        <v>tier - 2</v>
      </c>
      <c r="O1890" t="str">
        <f>VLOOKUP(A1890,Table1[#All],10,FALSE)</f>
        <v>tier - 1</v>
      </c>
      <c r="P1890" t="str">
        <f>VLOOKUP(A1890,Table1[#All],12,FALSE)</f>
        <v>R1012</v>
      </c>
      <c r="Q1890">
        <f>VLOOKUP(A1890,Table1[#All],6,FALSE)</f>
        <v>20</v>
      </c>
    </row>
    <row r="1891" spans="1:17" x14ac:dyDescent="0.3">
      <c r="A1891" s="10" t="s">
        <v>477</v>
      </c>
      <c r="B1891" t="str">
        <f>VLOOKUP(A1891,'Customer Names'!A1890:E4225,5,FALSE)</f>
        <v>Trout</v>
      </c>
      <c r="C1891">
        <f>VLOOKUP(A1891,'Medical Examinations'!A1890:J4225,2,FALSE)</f>
        <v>16.510000000000002</v>
      </c>
      <c r="D1891">
        <f>VLOOKUP(A1891,'Medical Examinations'!A1890:J4225,4,FALSE)</f>
        <v>4.42</v>
      </c>
      <c r="E1891" t="str">
        <f>VLOOKUP(A1891,'Medical Examinations'!A1890:J4225,6,FALSE)</f>
        <v>Yes</v>
      </c>
      <c r="F1891" t="str">
        <f>VLOOKUP(A1891,'Medical Examinations'!A1890:K4225,7,FALSE)</f>
        <v>No</v>
      </c>
      <c r="G1891" t="str">
        <f>VLOOKUP(A1891,'Medical Examinations'!A1890:L4225,8,FALSE)</f>
        <v>Yes</v>
      </c>
      <c r="H1891">
        <f>VLOOKUP(A1891,'Medical Examinations'!A1890:M4225,9,FALSE)</f>
        <v>1</v>
      </c>
      <c r="I1891" t="str">
        <f>VLOOKUP(A1891,'Medical Examinations'!A1890:N4225,10,FALSE)</f>
        <v>No</v>
      </c>
      <c r="J1891" t="str">
        <f>VLOOKUP(A1891,'Medical Examinations'!A1890:O4225,3,FALSE)</f>
        <v>Under Weight</v>
      </c>
      <c r="K1891" t="str">
        <f>VLOOKUP(A1891,'Medical Examinations'!A1890:P4225,5,FALSE)</f>
        <v>Normal</v>
      </c>
      <c r="L1891" t="str">
        <f>VLOOKUP(A1891,Table1[#All],5,FALSE)</f>
        <v>16-Sep-1983</v>
      </c>
      <c r="M1891" s="16">
        <f>VLOOKUP(A1891,Table1[#All],8,FALSE)</f>
        <v>4070.42</v>
      </c>
      <c r="N1891" t="str">
        <f>VLOOKUP(A1891,Table1[#All],9,FALSE)</f>
        <v>tier - 2</v>
      </c>
      <c r="O1891" t="str">
        <f>VLOOKUP(A1891,Table1[#All],10,FALSE)</f>
        <v>tier - 1</v>
      </c>
      <c r="P1891" t="str">
        <f>VLOOKUP(A1891,Table1[#All],12,FALSE)</f>
        <v>R1013</v>
      </c>
      <c r="Q1891">
        <f>VLOOKUP(A1891,Table1[#All],6,FALSE)</f>
        <v>39</v>
      </c>
    </row>
    <row r="1892" spans="1:17" x14ac:dyDescent="0.3">
      <c r="A1892" s="10" t="s">
        <v>476</v>
      </c>
      <c r="B1892" t="str">
        <f>VLOOKUP(A1892,'Customer Names'!A1891:E4226,5,FALSE)</f>
        <v>Gilbert</v>
      </c>
      <c r="C1892">
        <f>VLOOKUP(A1892,'Medical Examinations'!A1891:J4226,2,FALSE)</f>
        <v>33.155000000000001</v>
      </c>
      <c r="D1892">
        <f>VLOOKUP(A1892,'Medical Examinations'!A1891:J4226,4,FALSE)</f>
        <v>5.3</v>
      </c>
      <c r="E1892" t="str">
        <f>VLOOKUP(A1892,'Medical Examinations'!A1891:J4226,6,FALSE)</f>
        <v>Yes</v>
      </c>
      <c r="F1892" t="str">
        <f>VLOOKUP(A1892,'Medical Examinations'!A1891:K4226,7,FALSE)</f>
        <v>No</v>
      </c>
      <c r="G1892" t="str">
        <f>VLOOKUP(A1892,'Medical Examinations'!A1891:L4226,8,FALSE)</f>
        <v>No</v>
      </c>
      <c r="H1892">
        <f>VLOOKUP(A1892,'Medical Examinations'!A1891:M4226,9,FALSE)</f>
        <v>1</v>
      </c>
      <c r="I1892" t="str">
        <f>VLOOKUP(A1892,'Medical Examinations'!A1891:N4226,10,FALSE)</f>
        <v>No</v>
      </c>
      <c r="J1892" t="str">
        <f>VLOOKUP(A1892,'Medical Examinations'!A1891:O4226,3,FALSE)</f>
        <v>Obesity</v>
      </c>
      <c r="K1892" t="str">
        <f>VLOOKUP(A1892,'Medical Examinations'!A1891:P4226,5,FALSE)</f>
        <v>Normal</v>
      </c>
      <c r="L1892" t="str">
        <f>VLOOKUP(A1892,Table1[#All],5,FALSE)</f>
        <v>14-Sep-1995</v>
      </c>
      <c r="M1892" s="16">
        <f>VLOOKUP(A1892,Table1[#All],8,FALSE)</f>
        <v>4058.71</v>
      </c>
      <c r="N1892" t="str">
        <f>VLOOKUP(A1892,Table1[#All],9,FALSE)</f>
        <v>tier - 3</v>
      </c>
      <c r="O1892" t="str">
        <f>VLOOKUP(A1892,Table1[#All],10,FALSE)</f>
        <v>tier - 3</v>
      </c>
      <c r="P1892" t="str">
        <f>VLOOKUP(A1892,Table1[#All],12,FALSE)</f>
        <v>R1012</v>
      </c>
      <c r="Q1892">
        <f>VLOOKUP(A1892,Table1[#All],6,FALSE)</f>
        <v>27</v>
      </c>
    </row>
    <row r="1893" spans="1:17" x14ac:dyDescent="0.3">
      <c r="A1893" s="10" t="s">
        <v>475</v>
      </c>
      <c r="B1893" t="str">
        <f>VLOOKUP(A1893,'Customer Names'!A1892:E4227,5,FALSE)</f>
        <v>Chong</v>
      </c>
      <c r="C1893">
        <f>VLOOKUP(A1893,'Medical Examinations'!A1892:J4227,2,FALSE)</f>
        <v>37.29</v>
      </c>
      <c r="D1893">
        <f>VLOOKUP(A1893,'Medical Examinations'!A1892:J4227,4,FALSE)</f>
        <v>4.6399999999999997</v>
      </c>
      <c r="E1893" t="str">
        <f>VLOOKUP(A1893,'Medical Examinations'!A1892:J4227,6,FALSE)</f>
        <v>No</v>
      </c>
      <c r="F1893" t="str">
        <f>VLOOKUP(A1893,'Medical Examinations'!A1892:K4227,7,FALSE)</f>
        <v>No</v>
      </c>
      <c r="G1893" t="str">
        <f>VLOOKUP(A1893,'Medical Examinations'!A1892:L4227,8,FALSE)</f>
        <v>Yes</v>
      </c>
      <c r="H1893">
        <f>VLOOKUP(A1893,'Medical Examinations'!A1892:M4227,9,FALSE)</f>
        <v>1</v>
      </c>
      <c r="I1893" t="str">
        <f>VLOOKUP(A1893,'Medical Examinations'!A1892:N4227,10,FALSE)</f>
        <v>No</v>
      </c>
      <c r="J1893" t="str">
        <f>VLOOKUP(A1893,'Medical Examinations'!A1892:O4227,3,FALSE)</f>
        <v>Obesity</v>
      </c>
      <c r="K1893" t="str">
        <f>VLOOKUP(A1893,'Medical Examinations'!A1892:P4227,5,FALSE)</f>
        <v>Normal</v>
      </c>
      <c r="L1893" t="str">
        <f>VLOOKUP(A1893,Table1[#All],5,FALSE)</f>
        <v>13-Aug-1993</v>
      </c>
      <c r="M1893" s="16">
        <f>VLOOKUP(A1893,Table1[#All],8,FALSE)</f>
        <v>4058.12</v>
      </c>
      <c r="N1893" t="str">
        <f>VLOOKUP(A1893,Table1[#All],9,FALSE)</f>
        <v>tier - 2</v>
      </c>
      <c r="O1893" t="str">
        <f>VLOOKUP(A1893,Table1[#All],10,FALSE)</f>
        <v>tier - 1</v>
      </c>
      <c r="P1893" t="str">
        <f>VLOOKUP(A1893,Table1[#All],12,FALSE)</f>
        <v>R1013</v>
      </c>
      <c r="Q1893">
        <f>VLOOKUP(A1893,Table1[#All],6,FALSE)</f>
        <v>29</v>
      </c>
    </row>
    <row r="1894" spans="1:17" x14ac:dyDescent="0.3">
      <c r="A1894" s="10" t="s">
        <v>474</v>
      </c>
      <c r="B1894" t="str">
        <f>VLOOKUP(A1894,'Customer Names'!A1893:E4228,5,FALSE)</f>
        <v>Henry</v>
      </c>
      <c r="C1894">
        <f>VLOOKUP(A1894,'Medical Examinations'!A1893:J4228,2,FALSE)</f>
        <v>20.23</v>
      </c>
      <c r="D1894">
        <f>VLOOKUP(A1894,'Medical Examinations'!A1893:J4228,4,FALSE)</f>
        <v>6.16</v>
      </c>
      <c r="E1894" t="str">
        <f>VLOOKUP(A1894,'Medical Examinations'!A1893:J4228,6,FALSE)</f>
        <v>Yes</v>
      </c>
      <c r="F1894" t="str">
        <f>VLOOKUP(A1894,'Medical Examinations'!A1893:K4228,7,FALSE)</f>
        <v>No</v>
      </c>
      <c r="G1894" t="str">
        <f>VLOOKUP(A1894,'Medical Examinations'!A1893:L4228,8,FALSE)</f>
        <v>No</v>
      </c>
      <c r="H1894">
        <f>VLOOKUP(A1894,'Medical Examinations'!A1893:M4228,9,FALSE)</f>
        <v>1</v>
      </c>
      <c r="I1894" t="str">
        <f>VLOOKUP(A1894,'Medical Examinations'!A1893:N4228,10,FALSE)</f>
        <v>No</v>
      </c>
      <c r="J1894" t="str">
        <f>VLOOKUP(A1894,'Medical Examinations'!A1893:O4228,3,FALSE)</f>
        <v>Normal Weight</v>
      </c>
      <c r="K1894" t="str">
        <f>VLOOKUP(A1894,'Medical Examinations'!A1893:P4228,5,FALSE)</f>
        <v>Prediabetes</v>
      </c>
      <c r="L1894" t="str">
        <f>VLOOKUP(A1894,Table1[#All],5,FALSE)</f>
        <v>30-Nov-1988</v>
      </c>
      <c r="M1894" s="16">
        <f>VLOOKUP(A1894,Table1[#All],8,FALSE)</f>
        <v>4047.94</v>
      </c>
      <c r="N1894" t="str">
        <f>VLOOKUP(A1894,Table1[#All],9,FALSE)</f>
        <v>tier - 2</v>
      </c>
      <c r="O1894" t="str">
        <f>VLOOKUP(A1894,Table1[#All],10,FALSE)</f>
        <v>tier - 1</v>
      </c>
      <c r="P1894" t="str">
        <f>VLOOKUP(A1894,Table1[#All],12,FALSE)</f>
        <v>R1013</v>
      </c>
      <c r="Q1894">
        <f>VLOOKUP(A1894,Table1[#All],6,FALSE)</f>
        <v>34</v>
      </c>
    </row>
    <row r="1895" spans="1:17" x14ac:dyDescent="0.3">
      <c r="A1895" s="10" t="s">
        <v>473</v>
      </c>
      <c r="B1895" t="str">
        <f>VLOOKUP(A1895,'Customer Names'!A1894:E4229,5,FALSE)</f>
        <v>Brenneman</v>
      </c>
      <c r="C1895">
        <f>VLOOKUP(A1895,'Medical Examinations'!A1894:J4229,2,FALSE)</f>
        <v>28.975000000000001</v>
      </c>
      <c r="D1895">
        <f>VLOOKUP(A1895,'Medical Examinations'!A1894:J4229,4,FALSE)</f>
        <v>4.12</v>
      </c>
      <c r="E1895" t="str">
        <f>VLOOKUP(A1895,'Medical Examinations'!A1894:J4229,6,FALSE)</f>
        <v>No</v>
      </c>
      <c r="F1895" t="str">
        <f>VLOOKUP(A1895,'Medical Examinations'!A1894:K4229,7,FALSE)</f>
        <v>No</v>
      </c>
      <c r="G1895" t="str">
        <f>VLOOKUP(A1895,'Medical Examinations'!A1894:L4229,8,FALSE)</f>
        <v>Yes</v>
      </c>
      <c r="H1895">
        <f>VLOOKUP(A1895,'Medical Examinations'!A1894:M4229,9,FALSE)</f>
        <v>1</v>
      </c>
      <c r="I1895" t="str">
        <f>VLOOKUP(A1895,'Medical Examinations'!A1894:N4229,10,FALSE)</f>
        <v>No</v>
      </c>
      <c r="J1895" t="str">
        <f>VLOOKUP(A1895,'Medical Examinations'!A1894:O4229,3,FALSE)</f>
        <v>Over Weight</v>
      </c>
      <c r="K1895" t="str">
        <f>VLOOKUP(A1895,'Medical Examinations'!A1894:P4229,5,FALSE)</f>
        <v>Normal</v>
      </c>
      <c r="L1895" t="str">
        <f>VLOOKUP(A1895,Table1[#All],5,FALSE)</f>
        <v>26-Dec-1993</v>
      </c>
      <c r="M1895" s="16">
        <f>VLOOKUP(A1895,Table1[#All],8,FALSE)</f>
        <v>4040.56</v>
      </c>
      <c r="N1895" t="str">
        <f>VLOOKUP(A1895,Table1[#All],9,FALSE)</f>
        <v>tier - 3</v>
      </c>
      <c r="O1895" t="str">
        <f>VLOOKUP(A1895,Table1[#All],10,FALSE)</f>
        <v>tier - 3</v>
      </c>
      <c r="P1895" t="str">
        <f>VLOOKUP(A1895,Table1[#All],12,FALSE)</f>
        <v>R1015</v>
      </c>
      <c r="Q1895">
        <f>VLOOKUP(A1895,Table1[#All],6,FALSE)</f>
        <v>29</v>
      </c>
    </row>
    <row r="1896" spans="1:17" x14ac:dyDescent="0.3">
      <c r="A1896" s="10" t="s">
        <v>472</v>
      </c>
      <c r="B1896" t="str">
        <f>VLOOKUP(A1896,'Customer Names'!A1895:E4230,5,FALSE)</f>
        <v>Kemp</v>
      </c>
      <c r="C1896">
        <f>VLOOKUP(A1896,'Medical Examinations'!A1895:J4230,2,FALSE)</f>
        <v>16.420000000000002</v>
      </c>
      <c r="D1896">
        <f>VLOOKUP(A1896,'Medical Examinations'!A1895:J4230,4,FALSE)</f>
        <v>5.77</v>
      </c>
      <c r="E1896" t="str">
        <f>VLOOKUP(A1896,'Medical Examinations'!A1895:J4230,6,FALSE)</f>
        <v>Yes</v>
      </c>
      <c r="F1896" t="str">
        <f>VLOOKUP(A1896,'Medical Examinations'!A1895:K4230,7,FALSE)</f>
        <v>No</v>
      </c>
      <c r="G1896" t="str">
        <f>VLOOKUP(A1896,'Medical Examinations'!A1895:L4230,8,FALSE)</f>
        <v>Yes</v>
      </c>
      <c r="H1896">
        <f>VLOOKUP(A1896,'Medical Examinations'!A1895:M4230,9,FALSE)</f>
        <v>1</v>
      </c>
      <c r="I1896" t="str">
        <f>VLOOKUP(A1896,'Medical Examinations'!A1895:N4230,10,FALSE)</f>
        <v>No</v>
      </c>
      <c r="J1896" t="str">
        <f>VLOOKUP(A1896,'Medical Examinations'!A1895:O4230,3,FALSE)</f>
        <v>Under Weight</v>
      </c>
      <c r="K1896" t="str">
        <f>VLOOKUP(A1896,'Medical Examinations'!A1895:P4230,5,FALSE)</f>
        <v>Prediabetes</v>
      </c>
      <c r="L1896" t="str">
        <f>VLOOKUP(A1896,Table1[#All],5,FALSE)</f>
        <v>10-Nov-1983</v>
      </c>
      <c r="M1896" s="16">
        <f>VLOOKUP(A1896,Table1[#All],8,FALSE)</f>
        <v>4039.9</v>
      </c>
      <c r="N1896" t="str">
        <f>VLOOKUP(A1896,Table1[#All],9,FALSE)</f>
        <v>tier - 2</v>
      </c>
      <c r="O1896" t="str">
        <f>VLOOKUP(A1896,Table1[#All],10,FALSE)</f>
        <v>tier - 1</v>
      </c>
      <c r="P1896" t="str">
        <f>VLOOKUP(A1896,Table1[#All],12,FALSE)</f>
        <v>R1013</v>
      </c>
      <c r="Q1896">
        <f>VLOOKUP(A1896,Table1[#All],6,FALSE)</f>
        <v>39</v>
      </c>
    </row>
    <row r="1897" spans="1:17" x14ac:dyDescent="0.3">
      <c r="A1897" s="10" t="s">
        <v>471</v>
      </c>
      <c r="B1897" t="str">
        <f>VLOOKUP(A1897,'Customer Names'!A1896:E4231,5,FALSE)</f>
        <v>Wilson</v>
      </c>
      <c r="C1897">
        <f>VLOOKUP(A1897,'Medical Examinations'!A1896:J4231,2,FALSE)</f>
        <v>17.559999999999999</v>
      </c>
      <c r="D1897">
        <f>VLOOKUP(A1897,'Medical Examinations'!A1896:J4231,4,FALSE)</f>
        <v>6.2</v>
      </c>
      <c r="E1897" t="str">
        <f>VLOOKUP(A1897,'Medical Examinations'!A1896:J4231,6,FALSE)</f>
        <v>No</v>
      </c>
      <c r="F1897" t="str">
        <f>VLOOKUP(A1897,'Medical Examinations'!A1896:K4231,7,FALSE)</f>
        <v>No</v>
      </c>
      <c r="G1897" t="str">
        <f>VLOOKUP(A1897,'Medical Examinations'!A1896:L4231,8,FALSE)</f>
        <v>No</v>
      </c>
      <c r="H1897">
        <f>VLOOKUP(A1897,'Medical Examinations'!A1896:M4231,9,FALSE)</f>
        <v>1</v>
      </c>
      <c r="I1897" t="str">
        <f>VLOOKUP(A1897,'Medical Examinations'!A1896:N4231,10,FALSE)</f>
        <v>No</v>
      </c>
      <c r="J1897" t="str">
        <f>VLOOKUP(A1897,'Medical Examinations'!A1896:O4231,3,FALSE)</f>
        <v>Under Weight</v>
      </c>
      <c r="K1897" t="str">
        <f>VLOOKUP(A1897,'Medical Examinations'!A1896:P4231,5,FALSE)</f>
        <v>Prediabetes</v>
      </c>
      <c r="L1897" t="str">
        <f>VLOOKUP(A1897,Table1[#All],5,FALSE)</f>
        <v>07-Jul-1984</v>
      </c>
      <c r="M1897" s="16">
        <f>VLOOKUP(A1897,Table1[#All],8,FALSE)</f>
        <v>4038.41</v>
      </c>
      <c r="N1897" t="str">
        <f>VLOOKUP(A1897,Table1[#All],9,FALSE)</f>
        <v>tier - 2</v>
      </c>
      <c r="O1897" t="str">
        <f>VLOOKUP(A1897,Table1[#All],10,FALSE)</f>
        <v>tier - 1</v>
      </c>
      <c r="P1897" t="str">
        <f>VLOOKUP(A1897,Table1[#All],12,FALSE)</f>
        <v>R1013</v>
      </c>
      <c r="Q1897">
        <f>VLOOKUP(A1897,Table1[#All],6,FALSE)</f>
        <v>38</v>
      </c>
    </row>
    <row r="1898" spans="1:17" x14ac:dyDescent="0.3">
      <c r="A1898" s="10" t="s">
        <v>470</v>
      </c>
      <c r="B1898" t="str">
        <f>VLOOKUP(A1898,'Customer Names'!A1897:E4232,5,FALSE)</f>
        <v>Hillyard</v>
      </c>
      <c r="C1898">
        <f>VLOOKUP(A1898,'Medical Examinations'!A1897:J4232,2,FALSE)</f>
        <v>24.13</v>
      </c>
      <c r="D1898">
        <f>VLOOKUP(A1898,'Medical Examinations'!A1897:J4232,4,FALSE)</f>
        <v>4.3899999999999997</v>
      </c>
      <c r="E1898" t="str">
        <f>VLOOKUP(A1898,'Medical Examinations'!A1897:J4232,6,FALSE)</f>
        <v>No</v>
      </c>
      <c r="F1898" t="str">
        <f>VLOOKUP(A1898,'Medical Examinations'!A1897:K4232,7,FALSE)</f>
        <v>No</v>
      </c>
      <c r="G1898" t="str">
        <f>VLOOKUP(A1898,'Medical Examinations'!A1897:L4232,8,FALSE)</f>
        <v>No</v>
      </c>
      <c r="H1898">
        <f>VLOOKUP(A1898,'Medical Examinations'!A1897:M4232,9,FALSE)</f>
        <v>1</v>
      </c>
      <c r="I1898" t="str">
        <f>VLOOKUP(A1898,'Medical Examinations'!A1897:N4232,10,FALSE)</f>
        <v>No</v>
      </c>
      <c r="J1898" t="str">
        <f>VLOOKUP(A1898,'Medical Examinations'!A1897:O4232,3,FALSE)</f>
        <v>Normal Weight</v>
      </c>
      <c r="K1898" t="str">
        <f>VLOOKUP(A1898,'Medical Examinations'!A1897:P4232,5,FALSE)</f>
        <v>Normal</v>
      </c>
      <c r="L1898" t="str">
        <f>VLOOKUP(A1898,Table1[#All],5,FALSE)</f>
        <v>11-Oct-1992</v>
      </c>
      <c r="M1898" s="16">
        <f>VLOOKUP(A1898,Table1[#All],8,FALSE)</f>
        <v>4032.24</v>
      </c>
      <c r="N1898" t="str">
        <f>VLOOKUP(A1898,Table1[#All],9,FALSE)</f>
        <v>tier - 3</v>
      </c>
      <c r="O1898" t="str">
        <f>VLOOKUP(A1898,Table1[#All],10,FALSE)</f>
        <v>tier - 3</v>
      </c>
      <c r="P1898" t="str">
        <f>VLOOKUP(A1898,Table1[#All],12,FALSE)</f>
        <v>R1012</v>
      </c>
      <c r="Q1898">
        <f>VLOOKUP(A1898,Table1[#All],6,FALSE)</f>
        <v>30</v>
      </c>
    </row>
    <row r="1899" spans="1:17" x14ac:dyDescent="0.3">
      <c r="A1899" s="10" t="s">
        <v>469</v>
      </c>
      <c r="B1899" t="str">
        <f>VLOOKUP(A1899,'Customer Names'!A1898:E4233,5,FALSE)</f>
        <v>Turner</v>
      </c>
      <c r="C1899">
        <f>VLOOKUP(A1899,'Medical Examinations'!A1898:J4233,2,FALSE)</f>
        <v>19.95</v>
      </c>
      <c r="D1899">
        <f>VLOOKUP(A1899,'Medical Examinations'!A1898:J4233,4,FALSE)</f>
        <v>5.13</v>
      </c>
      <c r="E1899" t="str">
        <f>VLOOKUP(A1899,'Medical Examinations'!A1898:J4233,6,FALSE)</f>
        <v>No</v>
      </c>
      <c r="F1899" t="str">
        <f>VLOOKUP(A1899,'Medical Examinations'!A1898:K4233,7,FALSE)</f>
        <v>Yes</v>
      </c>
      <c r="G1899" t="str">
        <f>VLOOKUP(A1899,'Medical Examinations'!A1898:L4233,8,FALSE)</f>
        <v>No</v>
      </c>
      <c r="H1899">
        <f>VLOOKUP(A1899,'Medical Examinations'!A1898:M4233,9,FALSE)</f>
        <v>2</v>
      </c>
      <c r="I1899" t="str">
        <f>VLOOKUP(A1899,'Medical Examinations'!A1898:N4233,10,FALSE)</f>
        <v>No</v>
      </c>
      <c r="J1899" t="str">
        <f>VLOOKUP(A1899,'Medical Examinations'!A1898:O4233,3,FALSE)</f>
        <v>Normal Weight</v>
      </c>
      <c r="K1899" t="str">
        <f>VLOOKUP(A1899,'Medical Examinations'!A1898:P4233,5,FALSE)</f>
        <v>Normal</v>
      </c>
      <c r="L1899" t="str">
        <f>VLOOKUP(A1899,Table1[#All],5,FALSE)</f>
        <v>13-Sep-2000</v>
      </c>
      <c r="M1899" s="16">
        <f>VLOOKUP(A1899,Table1[#All],8,FALSE)</f>
        <v>4005.42</v>
      </c>
      <c r="N1899" t="str">
        <f>VLOOKUP(A1899,Table1[#All],9,FALSE)</f>
        <v>tier - 2</v>
      </c>
      <c r="O1899" t="str">
        <f>VLOOKUP(A1899,Table1[#All],10,FALSE)</f>
        <v>tier - 1</v>
      </c>
      <c r="P1899" t="str">
        <f>VLOOKUP(A1899,Table1[#All],12,FALSE)</f>
        <v>R1015</v>
      </c>
      <c r="Q1899">
        <f>VLOOKUP(A1899,Table1[#All],6,FALSE)</f>
        <v>22</v>
      </c>
    </row>
    <row r="1900" spans="1:17" x14ac:dyDescent="0.3">
      <c r="A1900" s="10" t="s">
        <v>468</v>
      </c>
      <c r="B1900" t="str">
        <f>VLOOKUP(A1900,'Customer Names'!A1899:E4234,5,FALSE)</f>
        <v>Benestad</v>
      </c>
      <c r="C1900">
        <f>VLOOKUP(A1900,'Medical Examinations'!A1899:J4234,2,FALSE)</f>
        <v>21.24</v>
      </c>
      <c r="D1900">
        <f>VLOOKUP(A1900,'Medical Examinations'!A1899:J4234,4,FALSE)</f>
        <v>4.49</v>
      </c>
      <c r="E1900" t="str">
        <f>VLOOKUP(A1900,'Medical Examinations'!A1899:J4234,6,FALSE)</f>
        <v>No</v>
      </c>
      <c r="F1900" t="str">
        <f>VLOOKUP(A1900,'Medical Examinations'!A1899:K4234,7,FALSE)</f>
        <v>No</v>
      </c>
      <c r="G1900" t="str">
        <f>VLOOKUP(A1900,'Medical Examinations'!A1899:L4234,8,FALSE)</f>
        <v>No</v>
      </c>
      <c r="H1900">
        <f>VLOOKUP(A1900,'Medical Examinations'!A1899:M4234,9,FALSE)</f>
        <v>0</v>
      </c>
      <c r="I1900" t="str">
        <f>VLOOKUP(A1900,'Medical Examinations'!A1899:N4234,10,FALSE)</f>
        <v>No</v>
      </c>
      <c r="J1900" t="str">
        <f>VLOOKUP(A1900,'Medical Examinations'!A1899:O4234,3,FALSE)</f>
        <v>Normal Weight</v>
      </c>
      <c r="K1900" t="str">
        <f>VLOOKUP(A1900,'Medical Examinations'!A1899:P4234,5,FALSE)</f>
        <v>Normal</v>
      </c>
      <c r="L1900" t="str">
        <f>VLOOKUP(A1900,Table1[#All],5,FALSE)</f>
        <v>10-Jul-1989</v>
      </c>
      <c r="M1900" s="16">
        <f>VLOOKUP(A1900,Table1[#All],8,FALSE)</f>
        <v>4002.36</v>
      </c>
      <c r="N1900" t="str">
        <f>VLOOKUP(A1900,Table1[#All],9,FALSE)</f>
        <v>tier - 2</v>
      </c>
      <c r="O1900" t="str">
        <f>VLOOKUP(A1900,Table1[#All],10,FALSE)</f>
        <v>tier - 1</v>
      </c>
      <c r="P1900" t="str">
        <f>VLOOKUP(A1900,Table1[#All],12,FALSE)</f>
        <v>R1013</v>
      </c>
      <c r="Q1900">
        <f>VLOOKUP(A1900,Table1[#All],6,FALSE)</f>
        <v>33</v>
      </c>
    </row>
    <row r="1901" spans="1:17" x14ac:dyDescent="0.3">
      <c r="A1901" s="10" t="s">
        <v>467</v>
      </c>
      <c r="B1901" t="str">
        <f>VLOOKUP(A1901,'Customer Names'!A1900:E4235,5,FALSE)</f>
        <v>Gonzales</v>
      </c>
      <c r="C1901">
        <f>VLOOKUP(A1901,'Medical Examinations'!A1900:J4235,2,FALSE)</f>
        <v>44.22</v>
      </c>
      <c r="D1901">
        <f>VLOOKUP(A1901,'Medical Examinations'!A1900:J4235,4,FALSE)</f>
        <v>6.35</v>
      </c>
      <c r="E1901" t="str">
        <f>VLOOKUP(A1901,'Medical Examinations'!A1900:J4235,6,FALSE)</f>
        <v>No</v>
      </c>
      <c r="F1901" t="str">
        <f>VLOOKUP(A1901,'Medical Examinations'!A1900:K4235,7,FALSE)</f>
        <v>No</v>
      </c>
      <c r="G1901" t="str">
        <f>VLOOKUP(A1901,'Medical Examinations'!A1900:L4235,8,FALSE)</f>
        <v>No</v>
      </c>
      <c r="H1901">
        <f>VLOOKUP(A1901,'Medical Examinations'!A1900:M4235,9,FALSE)</f>
        <v>0</v>
      </c>
      <c r="I1901" t="str">
        <f>VLOOKUP(A1901,'Medical Examinations'!A1900:N4235,10,FALSE)</f>
        <v>No</v>
      </c>
      <c r="J1901" t="str">
        <f>VLOOKUP(A1901,'Medical Examinations'!A1900:O4235,3,FALSE)</f>
        <v>Obesity</v>
      </c>
      <c r="K1901" t="str">
        <f>VLOOKUP(A1901,'Medical Examinations'!A1900:P4235,5,FALSE)</f>
        <v>Prediabetes</v>
      </c>
      <c r="L1901" t="str">
        <f>VLOOKUP(A1901,Table1[#All],5,FALSE)</f>
        <v>01-Nov-1990</v>
      </c>
      <c r="M1901" s="16">
        <f>VLOOKUP(A1901,Table1[#All],8,FALSE)</f>
        <v>3994.18</v>
      </c>
      <c r="N1901" t="str">
        <f>VLOOKUP(A1901,Table1[#All],9,FALSE)</f>
        <v>tier - 2</v>
      </c>
      <c r="O1901" t="str">
        <f>VLOOKUP(A1901,Table1[#All],10,FALSE)</f>
        <v>tier - 2</v>
      </c>
      <c r="P1901" t="str">
        <f>VLOOKUP(A1901,Table1[#All],12,FALSE)</f>
        <v>R1013</v>
      </c>
      <c r="Q1901">
        <f>VLOOKUP(A1901,Table1[#All],6,FALSE)</f>
        <v>32</v>
      </c>
    </row>
    <row r="1902" spans="1:17" x14ac:dyDescent="0.3">
      <c r="A1902" s="10" t="s">
        <v>466</v>
      </c>
      <c r="B1902" t="str">
        <f>VLOOKUP(A1902,'Customer Names'!A1901:E4236,5,FALSE)</f>
        <v>Newman</v>
      </c>
      <c r="C1902">
        <f>VLOOKUP(A1902,'Medical Examinations'!A1901:J4236,2,FALSE)</f>
        <v>41.1</v>
      </c>
      <c r="D1902">
        <f>VLOOKUP(A1902,'Medical Examinations'!A1901:J4236,4,FALSE)</f>
        <v>5.79</v>
      </c>
      <c r="E1902" t="str">
        <f>VLOOKUP(A1902,'Medical Examinations'!A1901:J4236,6,FALSE)</f>
        <v>No</v>
      </c>
      <c r="F1902" t="str">
        <f>VLOOKUP(A1902,'Medical Examinations'!A1901:K4236,7,FALSE)</f>
        <v>No</v>
      </c>
      <c r="G1902" t="str">
        <f>VLOOKUP(A1902,'Medical Examinations'!A1901:L4236,8,FALSE)</f>
        <v>No</v>
      </c>
      <c r="H1902">
        <f>VLOOKUP(A1902,'Medical Examinations'!A1901:M4236,9,FALSE)</f>
        <v>0</v>
      </c>
      <c r="I1902" t="str">
        <f>VLOOKUP(A1902,'Medical Examinations'!A1901:N4236,10,FALSE)</f>
        <v>No</v>
      </c>
      <c r="J1902" t="str">
        <f>VLOOKUP(A1902,'Medical Examinations'!A1901:O4236,3,FALSE)</f>
        <v>Obesity</v>
      </c>
      <c r="K1902" t="str">
        <f>VLOOKUP(A1902,'Medical Examinations'!A1901:P4236,5,FALSE)</f>
        <v>Prediabetes</v>
      </c>
      <c r="L1902" t="str">
        <f>VLOOKUP(A1902,Table1[#All],5,FALSE)</f>
        <v>22-Nov-1990</v>
      </c>
      <c r="M1902" s="16">
        <f>VLOOKUP(A1902,Table1[#All],8,FALSE)</f>
        <v>3989.84</v>
      </c>
      <c r="N1902" t="str">
        <f>VLOOKUP(A1902,Table1[#All],9,FALSE)</f>
        <v>tier - 2</v>
      </c>
      <c r="O1902" t="str">
        <f>VLOOKUP(A1902,Table1[#All],10,FALSE)</f>
        <v>tier - 2</v>
      </c>
      <c r="P1902" t="str">
        <f>VLOOKUP(A1902,Table1[#All],12,FALSE)</f>
        <v>R1011</v>
      </c>
      <c r="Q1902">
        <f>VLOOKUP(A1902,Table1[#All],6,FALSE)</f>
        <v>32</v>
      </c>
    </row>
    <row r="1903" spans="1:17" x14ac:dyDescent="0.3">
      <c r="A1903" s="10" t="s">
        <v>465</v>
      </c>
      <c r="B1903" t="str">
        <f>VLOOKUP(A1903,'Customer Names'!A1902:E4237,5,FALSE)</f>
        <v>Sayre</v>
      </c>
      <c r="C1903">
        <f>VLOOKUP(A1903,'Medical Examinations'!A1902:J4237,2,FALSE)</f>
        <v>34.200000000000003</v>
      </c>
      <c r="D1903">
        <f>VLOOKUP(A1903,'Medical Examinations'!A1902:J4237,4,FALSE)</f>
        <v>4.78</v>
      </c>
      <c r="E1903" t="str">
        <f>VLOOKUP(A1903,'Medical Examinations'!A1902:J4237,6,FALSE)</f>
        <v>Yes</v>
      </c>
      <c r="F1903" t="str">
        <f>VLOOKUP(A1903,'Medical Examinations'!A1902:K4237,7,FALSE)</f>
        <v>No</v>
      </c>
      <c r="G1903" t="str">
        <f>VLOOKUP(A1903,'Medical Examinations'!A1902:L4237,8,FALSE)</f>
        <v>No</v>
      </c>
      <c r="H1903">
        <f>VLOOKUP(A1903,'Medical Examinations'!A1902:M4237,9,FALSE)</f>
        <v>0</v>
      </c>
      <c r="I1903" t="str">
        <f>VLOOKUP(A1903,'Medical Examinations'!A1902:N4237,10,FALSE)</f>
        <v>No</v>
      </c>
      <c r="J1903" t="str">
        <f>VLOOKUP(A1903,'Medical Examinations'!A1902:O4237,3,FALSE)</f>
        <v>Obesity</v>
      </c>
      <c r="K1903" t="str">
        <f>VLOOKUP(A1903,'Medical Examinations'!A1902:P4237,5,FALSE)</f>
        <v>Normal</v>
      </c>
      <c r="L1903" t="str">
        <f>VLOOKUP(A1903,Table1[#All],5,FALSE)</f>
        <v>08-Sep-1996</v>
      </c>
      <c r="M1903" s="16">
        <f>VLOOKUP(A1903,Table1[#All],8,FALSE)</f>
        <v>3987.93</v>
      </c>
      <c r="N1903" t="str">
        <f>VLOOKUP(A1903,Table1[#All],9,FALSE)</f>
        <v>tier - 2</v>
      </c>
      <c r="O1903" t="str">
        <f>VLOOKUP(A1903,Table1[#All],10,FALSE)</f>
        <v>tier - 2</v>
      </c>
      <c r="P1903" t="str">
        <f>VLOOKUP(A1903,Table1[#All],12,FALSE)</f>
        <v>R1011</v>
      </c>
      <c r="Q1903">
        <f>VLOOKUP(A1903,Table1[#All],6,FALSE)</f>
        <v>26</v>
      </c>
    </row>
    <row r="1904" spans="1:17" x14ac:dyDescent="0.3">
      <c r="A1904" s="10" t="s">
        <v>464</v>
      </c>
      <c r="B1904" t="str">
        <f>VLOOKUP(A1904,'Customer Names'!A1903:E4238,5,FALSE)</f>
        <v>Panke</v>
      </c>
      <c r="C1904">
        <f>VLOOKUP(A1904,'Medical Examinations'!A1903:J4238,2,FALSE)</f>
        <v>29.92</v>
      </c>
      <c r="D1904">
        <f>VLOOKUP(A1904,'Medical Examinations'!A1903:J4238,4,FALSE)</f>
        <v>6.02</v>
      </c>
      <c r="E1904" t="str">
        <f>VLOOKUP(A1904,'Medical Examinations'!A1903:J4238,6,FALSE)</f>
        <v>Yes</v>
      </c>
      <c r="F1904" t="str">
        <f>VLOOKUP(A1904,'Medical Examinations'!A1903:K4238,7,FALSE)</f>
        <v>No</v>
      </c>
      <c r="G1904" t="str">
        <f>VLOOKUP(A1904,'Medical Examinations'!A1903:L4238,8,FALSE)</f>
        <v>No</v>
      </c>
      <c r="H1904">
        <f>VLOOKUP(A1904,'Medical Examinations'!A1903:M4238,9,FALSE)</f>
        <v>0</v>
      </c>
      <c r="I1904" t="str">
        <f>VLOOKUP(A1904,'Medical Examinations'!A1903:N4238,10,FALSE)</f>
        <v>No</v>
      </c>
      <c r="J1904" t="str">
        <f>VLOOKUP(A1904,'Medical Examinations'!A1903:O4238,3,FALSE)</f>
        <v>Obesity</v>
      </c>
      <c r="K1904" t="str">
        <f>VLOOKUP(A1904,'Medical Examinations'!A1903:P4238,5,FALSE)</f>
        <v>Prediabetes</v>
      </c>
      <c r="L1904" t="str">
        <f>VLOOKUP(A1904,Table1[#All],5,FALSE)</f>
        <v>17-Aug-1996</v>
      </c>
      <c r="M1904" s="16">
        <f>VLOOKUP(A1904,Table1[#All],8,FALSE)</f>
        <v>3981.98</v>
      </c>
      <c r="N1904" t="str">
        <f>VLOOKUP(A1904,Table1[#All],9,FALSE)</f>
        <v>tier - 2</v>
      </c>
      <c r="O1904" t="str">
        <f>VLOOKUP(A1904,Table1[#All],10,FALSE)</f>
        <v>tier - 2</v>
      </c>
      <c r="P1904" t="str">
        <f>VLOOKUP(A1904,Table1[#All],12,FALSE)</f>
        <v>R1013</v>
      </c>
      <c r="Q1904">
        <f>VLOOKUP(A1904,Table1[#All],6,FALSE)</f>
        <v>26</v>
      </c>
    </row>
    <row r="1905" spans="1:17" x14ac:dyDescent="0.3">
      <c r="A1905" s="10" t="s">
        <v>463</v>
      </c>
      <c r="B1905" t="str">
        <f>VLOOKUP(A1905,'Customer Names'!A1904:E4239,5,FALSE)</f>
        <v>Brennan</v>
      </c>
      <c r="C1905">
        <f>VLOOKUP(A1905,'Medical Examinations'!A1904:J4239,2,FALSE)</f>
        <v>28.93</v>
      </c>
      <c r="D1905">
        <f>VLOOKUP(A1905,'Medical Examinations'!A1904:J4239,4,FALSE)</f>
        <v>4.4400000000000004</v>
      </c>
      <c r="E1905" t="str">
        <f>VLOOKUP(A1905,'Medical Examinations'!A1904:J4239,6,FALSE)</f>
        <v>No</v>
      </c>
      <c r="F1905" t="str">
        <f>VLOOKUP(A1905,'Medical Examinations'!A1904:K4239,7,FALSE)</f>
        <v>No</v>
      </c>
      <c r="G1905" t="str">
        <f>VLOOKUP(A1905,'Medical Examinations'!A1904:L4239,8,FALSE)</f>
        <v>No</v>
      </c>
      <c r="H1905">
        <f>VLOOKUP(A1905,'Medical Examinations'!A1904:M4239,9,FALSE)</f>
        <v>0</v>
      </c>
      <c r="I1905" t="str">
        <f>VLOOKUP(A1905,'Medical Examinations'!A1904:N4239,10,FALSE)</f>
        <v>No</v>
      </c>
      <c r="J1905" t="str">
        <f>VLOOKUP(A1905,'Medical Examinations'!A1904:O4239,3,FALSE)</f>
        <v>Over Weight</v>
      </c>
      <c r="K1905" t="str">
        <f>VLOOKUP(A1905,'Medical Examinations'!A1904:P4239,5,FALSE)</f>
        <v>Normal</v>
      </c>
      <c r="L1905" t="str">
        <f>VLOOKUP(A1905,Table1[#All],5,FALSE)</f>
        <v>29-Jul-1990</v>
      </c>
      <c r="M1905" s="16">
        <f>VLOOKUP(A1905,Table1[#All],8,FALSE)</f>
        <v>3972.92</v>
      </c>
      <c r="N1905" t="str">
        <f>VLOOKUP(A1905,Table1[#All],9,FALSE)</f>
        <v>tier - 2</v>
      </c>
      <c r="O1905" t="str">
        <f>VLOOKUP(A1905,Table1[#All],10,FALSE)</f>
        <v>tier - 3</v>
      </c>
      <c r="P1905" t="str">
        <f>VLOOKUP(A1905,Table1[#All],12,FALSE)</f>
        <v>R1013</v>
      </c>
      <c r="Q1905">
        <f>VLOOKUP(A1905,Table1[#All],6,FALSE)</f>
        <v>32</v>
      </c>
    </row>
    <row r="1906" spans="1:17" x14ac:dyDescent="0.3">
      <c r="A1906" s="10" t="s">
        <v>462</v>
      </c>
      <c r="B1906" t="str">
        <f>VLOOKUP(A1906,'Customer Names'!A1905:E4240,5,FALSE)</f>
        <v>Ngo</v>
      </c>
      <c r="C1906">
        <f>VLOOKUP(A1906,'Medical Examinations'!A1905:J4240,2,FALSE)</f>
        <v>31.254999999999999</v>
      </c>
      <c r="D1906">
        <f>VLOOKUP(A1906,'Medical Examinations'!A1905:J4240,4,FALSE)</f>
        <v>5.84</v>
      </c>
      <c r="E1906" t="str">
        <f>VLOOKUP(A1906,'Medical Examinations'!A1905:J4240,6,FALSE)</f>
        <v>Yes</v>
      </c>
      <c r="F1906" t="str">
        <f>VLOOKUP(A1906,'Medical Examinations'!A1905:K4240,7,FALSE)</f>
        <v>No</v>
      </c>
      <c r="G1906" t="str">
        <f>VLOOKUP(A1906,'Medical Examinations'!A1905:L4240,8,FALSE)</f>
        <v>No</v>
      </c>
      <c r="H1906">
        <f>VLOOKUP(A1906,'Medical Examinations'!A1905:M4240,9,FALSE)</f>
        <v>1</v>
      </c>
      <c r="I1906" t="str">
        <f>VLOOKUP(A1906,'Medical Examinations'!A1905:N4240,10,FALSE)</f>
        <v>No</v>
      </c>
      <c r="J1906" t="str">
        <f>VLOOKUP(A1906,'Medical Examinations'!A1905:O4240,3,FALSE)</f>
        <v>Obesity</v>
      </c>
      <c r="K1906" t="str">
        <f>VLOOKUP(A1906,'Medical Examinations'!A1905:P4240,5,FALSE)</f>
        <v>Prediabetes</v>
      </c>
      <c r="L1906" t="str">
        <f>VLOOKUP(A1906,Table1[#All],5,FALSE)</f>
        <v>11-Jul-1995</v>
      </c>
      <c r="M1906" s="16">
        <f>VLOOKUP(A1906,Table1[#All],8,FALSE)</f>
        <v>3956.07</v>
      </c>
      <c r="N1906" t="str">
        <f>VLOOKUP(A1906,Table1[#All],9,FALSE)</f>
        <v>tier - 2</v>
      </c>
      <c r="O1906" t="str">
        <f>VLOOKUP(A1906,Table1[#All],10,FALSE)</f>
        <v>tier - 2</v>
      </c>
      <c r="P1906" t="str">
        <f>VLOOKUP(A1906,Table1[#All],12,FALSE)</f>
        <v>R1012</v>
      </c>
      <c r="Q1906">
        <f>VLOOKUP(A1906,Table1[#All],6,FALSE)</f>
        <v>27</v>
      </c>
    </row>
    <row r="1907" spans="1:17" x14ac:dyDescent="0.3">
      <c r="A1907" s="10" t="s">
        <v>461</v>
      </c>
      <c r="B1907" t="str">
        <f>VLOOKUP(A1907,'Customer Names'!A1906:E4241,5,FALSE)</f>
        <v>Guerdan</v>
      </c>
      <c r="C1907">
        <f>VLOOKUP(A1907,'Medical Examinations'!A1906:J4241,2,FALSE)</f>
        <v>29.83</v>
      </c>
      <c r="D1907">
        <f>VLOOKUP(A1907,'Medical Examinations'!A1906:J4241,4,FALSE)</f>
        <v>5.39</v>
      </c>
      <c r="E1907" t="str">
        <f>VLOOKUP(A1907,'Medical Examinations'!A1906:J4241,6,FALSE)</f>
        <v>No</v>
      </c>
      <c r="F1907" t="str">
        <f>VLOOKUP(A1907,'Medical Examinations'!A1906:K4241,7,FALSE)</f>
        <v>No</v>
      </c>
      <c r="G1907" t="str">
        <f>VLOOKUP(A1907,'Medical Examinations'!A1906:L4241,8,FALSE)</f>
        <v>No</v>
      </c>
      <c r="H1907">
        <f>VLOOKUP(A1907,'Medical Examinations'!A1906:M4241,9,FALSE)</f>
        <v>0</v>
      </c>
      <c r="I1907" t="str">
        <f>VLOOKUP(A1907,'Medical Examinations'!A1906:N4241,10,FALSE)</f>
        <v>No</v>
      </c>
      <c r="J1907" t="str">
        <f>VLOOKUP(A1907,'Medical Examinations'!A1906:O4241,3,FALSE)</f>
        <v>Over Weight</v>
      </c>
      <c r="K1907" t="str">
        <f>VLOOKUP(A1907,'Medical Examinations'!A1906:P4241,5,FALSE)</f>
        <v>Normal</v>
      </c>
      <c r="L1907" t="str">
        <f>VLOOKUP(A1907,Table1[#All],5,FALSE)</f>
        <v>10-Jul-1999</v>
      </c>
      <c r="M1907" s="16">
        <f>VLOOKUP(A1907,Table1[#All],8,FALSE)</f>
        <v>3955.98</v>
      </c>
      <c r="N1907" t="str">
        <f>VLOOKUP(A1907,Table1[#All],9,FALSE)</f>
        <v>tier - 2</v>
      </c>
      <c r="O1907" t="str">
        <f>VLOOKUP(A1907,Table1[#All],10,FALSE)</f>
        <v>tier - 3</v>
      </c>
      <c r="P1907" t="str">
        <f>VLOOKUP(A1907,Table1[#All],12,FALSE)</f>
        <v>R1021</v>
      </c>
      <c r="Q1907">
        <f>VLOOKUP(A1907,Table1[#All],6,FALSE)</f>
        <v>23</v>
      </c>
    </row>
    <row r="1908" spans="1:17" x14ac:dyDescent="0.3">
      <c r="A1908" s="10" t="s">
        <v>460</v>
      </c>
      <c r="B1908" t="str">
        <f>VLOOKUP(A1908,'Customer Names'!A1907:E4242,5,FALSE)</f>
        <v>Shaw</v>
      </c>
      <c r="C1908">
        <f>VLOOKUP(A1908,'Medical Examinations'!A1907:J4242,2,FALSE)</f>
        <v>29.59</v>
      </c>
      <c r="D1908">
        <f>VLOOKUP(A1908,'Medical Examinations'!A1907:J4242,4,FALSE)</f>
        <v>6.16</v>
      </c>
      <c r="E1908" t="str">
        <f>VLOOKUP(A1908,'Medical Examinations'!A1907:J4242,6,FALSE)</f>
        <v>No</v>
      </c>
      <c r="F1908" t="str">
        <f>VLOOKUP(A1908,'Medical Examinations'!A1907:K4242,7,FALSE)</f>
        <v>No</v>
      </c>
      <c r="G1908" t="str">
        <f>VLOOKUP(A1908,'Medical Examinations'!A1907:L4242,8,FALSE)</f>
        <v>Yes</v>
      </c>
      <c r="H1908">
        <f>VLOOKUP(A1908,'Medical Examinations'!A1907:M4242,9,FALSE)</f>
        <v>1</v>
      </c>
      <c r="I1908" t="str">
        <f>VLOOKUP(A1908,'Medical Examinations'!A1907:N4242,10,FALSE)</f>
        <v>No</v>
      </c>
      <c r="J1908" t="str">
        <f>VLOOKUP(A1908,'Medical Examinations'!A1907:O4242,3,FALSE)</f>
        <v>Over Weight</v>
      </c>
      <c r="K1908" t="str">
        <f>VLOOKUP(A1908,'Medical Examinations'!A1907:P4242,5,FALSE)</f>
        <v>Prediabetes</v>
      </c>
      <c r="L1908" t="str">
        <f>VLOOKUP(A1908,Table1[#All],5,FALSE)</f>
        <v>11-Nov-1993</v>
      </c>
      <c r="M1908" s="16">
        <f>VLOOKUP(A1908,Table1[#All],8,FALSE)</f>
        <v>3947.41</v>
      </c>
      <c r="N1908" t="str">
        <f>VLOOKUP(A1908,Table1[#All],9,FALSE)</f>
        <v>tier - 2</v>
      </c>
      <c r="O1908" t="str">
        <f>VLOOKUP(A1908,Table1[#All],10,FALSE)</f>
        <v>tier - 2</v>
      </c>
      <c r="P1908" t="str">
        <f>VLOOKUP(A1908,Table1[#All],12,FALSE)</f>
        <v>R1013</v>
      </c>
      <c r="Q1908">
        <f>VLOOKUP(A1908,Table1[#All],6,FALSE)</f>
        <v>29</v>
      </c>
    </row>
    <row r="1909" spans="1:17" x14ac:dyDescent="0.3">
      <c r="A1909" s="10" t="s">
        <v>459</v>
      </c>
      <c r="B1909" t="str">
        <f>VLOOKUP(A1909,'Customer Names'!A1908:E4243,5,FALSE)</f>
        <v>Mills-Honarvar</v>
      </c>
      <c r="C1909">
        <f>VLOOKUP(A1909,'Medical Examinations'!A1908:J4243,2,FALSE)</f>
        <v>31.16</v>
      </c>
      <c r="D1909">
        <f>VLOOKUP(A1909,'Medical Examinations'!A1908:J4243,4,FALSE)</f>
        <v>4.49</v>
      </c>
      <c r="E1909" t="str">
        <f>VLOOKUP(A1909,'Medical Examinations'!A1908:J4243,6,FALSE)</f>
        <v>No</v>
      </c>
      <c r="F1909" t="str">
        <f>VLOOKUP(A1909,'Medical Examinations'!A1908:K4243,7,FALSE)</f>
        <v>No</v>
      </c>
      <c r="G1909" t="str">
        <f>VLOOKUP(A1909,'Medical Examinations'!A1908:L4243,8,FALSE)</f>
        <v>Yes</v>
      </c>
      <c r="H1909">
        <f>VLOOKUP(A1909,'Medical Examinations'!A1908:M4243,9,FALSE)</f>
        <v>1</v>
      </c>
      <c r="I1909" t="str">
        <f>VLOOKUP(A1909,'Medical Examinations'!A1908:N4243,10,FALSE)</f>
        <v>No</v>
      </c>
      <c r="J1909" t="str">
        <f>VLOOKUP(A1909,'Medical Examinations'!A1908:O4243,3,FALSE)</f>
        <v>Obesity</v>
      </c>
      <c r="K1909" t="str">
        <f>VLOOKUP(A1909,'Medical Examinations'!A1908:P4243,5,FALSE)</f>
        <v>Normal</v>
      </c>
      <c r="L1909" t="str">
        <f>VLOOKUP(A1909,Table1[#All],5,FALSE)</f>
        <v>29-Sep-1993</v>
      </c>
      <c r="M1909" s="16">
        <f>VLOOKUP(A1909,Table1[#All],8,FALSE)</f>
        <v>3943.6</v>
      </c>
      <c r="N1909" t="str">
        <f>VLOOKUP(A1909,Table1[#All],9,FALSE)</f>
        <v>tier - 2</v>
      </c>
      <c r="O1909" t="str">
        <f>VLOOKUP(A1909,Table1[#All],10,FALSE)</f>
        <v>tier - 3</v>
      </c>
      <c r="P1909" t="str">
        <f>VLOOKUP(A1909,Table1[#All],12,FALSE)</f>
        <v>R1024</v>
      </c>
      <c r="Q1909">
        <f>VLOOKUP(A1909,Table1[#All],6,FALSE)</f>
        <v>29</v>
      </c>
    </row>
    <row r="1910" spans="1:17" x14ac:dyDescent="0.3">
      <c r="A1910" s="10" t="s">
        <v>458</v>
      </c>
      <c r="B1910" t="str">
        <f>VLOOKUP(A1910,'Customer Names'!A1909:E4244,5,FALSE)</f>
        <v>Farvard</v>
      </c>
      <c r="C1910">
        <f>VLOOKUP(A1910,'Medical Examinations'!A1909:J4244,2,FALSE)</f>
        <v>34.21</v>
      </c>
      <c r="D1910">
        <f>VLOOKUP(A1910,'Medical Examinations'!A1909:J4244,4,FALSE)</f>
        <v>4.4800000000000004</v>
      </c>
      <c r="E1910" t="str">
        <f>VLOOKUP(A1910,'Medical Examinations'!A1909:J4244,6,FALSE)</f>
        <v>Yes</v>
      </c>
      <c r="F1910" t="str">
        <f>VLOOKUP(A1910,'Medical Examinations'!A1909:K4244,7,FALSE)</f>
        <v>No</v>
      </c>
      <c r="G1910" t="str">
        <f>VLOOKUP(A1910,'Medical Examinations'!A1909:L4244,8,FALSE)</f>
        <v>No</v>
      </c>
      <c r="H1910">
        <f>VLOOKUP(A1910,'Medical Examinations'!A1909:M4244,9,FALSE)</f>
        <v>1</v>
      </c>
      <c r="I1910" t="str">
        <f>VLOOKUP(A1910,'Medical Examinations'!A1909:N4244,10,FALSE)</f>
        <v>No</v>
      </c>
      <c r="J1910" t="str">
        <f>VLOOKUP(A1910,'Medical Examinations'!A1909:O4244,3,FALSE)</f>
        <v>Obesity</v>
      </c>
      <c r="K1910" t="str">
        <f>VLOOKUP(A1910,'Medical Examinations'!A1909:P4244,5,FALSE)</f>
        <v>Normal</v>
      </c>
      <c r="L1910" t="str">
        <f>VLOOKUP(A1910,Table1[#All],5,FALSE)</f>
        <v>24-Oct-1988</v>
      </c>
      <c r="M1910" s="16">
        <f>VLOOKUP(A1910,Table1[#All],8,FALSE)</f>
        <v>3935.18</v>
      </c>
      <c r="N1910" t="str">
        <f>VLOOKUP(A1910,Table1[#All],9,FALSE)</f>
        <v>tier - 3</v>
      </c>
      <c r="O1910" t="str">
        <f>VLOOKUP(A1910,Table1[#All],10,FALSE)</f>
        <v>tier - 1</v>
      </c>
      <c r="P1910" t="str">
        <f>VLOOKUP(A1910,Table1[#All],12,FALSE)</f>
        <v>R1013</v>
      </c>
      <c r="Q1910">
        <f>VLOOKUP(A1910,Table1[#All],6,FALSE)</f>
        <v>34</v>
      </c>
    </row>
    <row r="1911" spans="1:17" x14ac:dyDescent="0.3">
      <c r="A1911" s="10" t="s">
        <v>457</v>
      </c>
      <c r="B1911" t="str">
        <f>VLOOKUP(A1911,'Customer Names'!A1910:E4245,5,FALSE)</f>
        <v>Kelly</v>
      </c>
      <c r="C1911">
        <f>VLOOKUP(A1911,'Medical Examinations'!A1910:J4245,2,FALSE)</f>
        <v>34.86</v>
      </c>
      <c r="D1911">
        <f>VLOOKUP(A1911,'Medical Examinations'!A1910:J4245,4,FALSE)</f>
        <v>10.97</v>
      </c>
      <c r="E1911" t="str">
        <f>VLOOKUP(A1911,'Medical Examinations'!A1910:J4245,6,FALSE)</f>
        <v>No</v>
      </c>
      <c r="F1911" t="str">
        <f>VLOOKUP(A1911,'Medical Examinations'!A1910:K4245,7,FALSE)</f>
        <v>No</v>
      </c>
      <c r="G1911" t="str">
        <f>VLOOKUP(A1911,'Medical Examinations'!A1910:L4245,8,FALSE)</f>
        <v>No</v>
      </c>
      <c r="H1911">
        <f>VLOOKUP(A1911,'Medical Examinations'!A1910:M4245,9,FALSE)</f>
        <v>0</v>
      </c>
      <c r="I1911" t="str">
        <f>VLOOKUP(A1911,'Medical Examinations'!A1910:N4245,10,FALSE)</f>
        <v>No</v>
      </c>
      <c r="J1911" t="str">
        <f>VLOOKUP(A1911,'Medical Examinations'!A1910:O4245,3,FALSE)</f>
        <v>Obesity</v>
      </c>
      <c r="K1911" t="str">
        <f>VLOOKUP(A1911,'Medical Examinations'!A1910:P4245,5,FALSE)</f>
        <v>Diabetes</v>
      </c>
      <c r="L1911" t="str">
        <f>VLOOKUP(A1911,Table1[#All],5,FALSE)</f>
        <v>15-Jun-2002</v>
      </c>
      <c r="M1911" s="16">
        <f>VLOOKUP(A1911,Table1[#All],8,FALSE)</f>
        <v>3931.51</v>
      </c>
      <c r="N1911" t="str">
        <f>VLOOKUP(A1911,Table1[#All],9,FALSE)</f>
        <v>tier - 2</v>
      </c>
      <c r="O1911" t="str">
        <f>VLOOKUP(A1911,Table1[#All],10,FALSE)</f>
        <v>tier - 3</v>
      </c>
      <c r="P1911" t="str">
        <f>VLOOKUP(A1911,Table1[#All],12,FALSE)</f>
        <v>R1011</v>
      </c>
      <c r="Q1911">
        <f>VLOOKUP(A1911,Table1[#All],6,FALSE)</f>
        <v>20</v>
      </c>
    </row>
    <row r="1912" spans="1:17" x14ac:dyDescent="0.3">
      <c r="A1912" s="10" t="s">
        <v>456</v>
      </c>
      <c r="B1912" t="str">
        <f>VLOOKUP(A1912,'Customer Names'!A1911:E4246,5,FALSE)</f>
        <v>Skinner</v>
      </c>
      <c r="C1912">
        <f>VLOOKUP(A1912,'Medical Examinations'!A1911:J4246,2,FALSE)</f>
        <v>34.58</v>
      </c>
      <c r="D1912">
        <f>VLOOKUP(A1912,'Medical Examinations'!A1911:J4246,4,FALSE)</f>
        <v>5.14</v>
      </c>
      <c r="E1912" t="str">
        <f>VLOOKUP(A1912,'Medical Examinations'!A1911:J4246,6,FALSE)</f>
        <v>No</v>
      </c>
      <c r="F1912" t="str">
        <f>VLOOKUP(A1912,'Medical Examinations'!A1911:K4246,7,FALSE)</f>
        <v>Yes</v>
      </c>
      <c r="G1912" t="str">
        <f>VLOOKUP(A1912,'Medical Examinations'!A1911:L4246,8,FALSE)</f>
        <v>No</v>
      </c>
      <c r="H1912">
        <f>VLOOKUP(A1912,'Medical Examinations'!A1911:M4246,9,FALSE)</f>
        <v>2</v>
      </c>
      <c r="I1912" t="str">
        <f>VLOOKUP(A1912,'Medical Examinations'!A1911:N4246,10,FALSE)</f>
        <v>No</v>
      </c>
      <c r="J1912" t="str">
        <f>VLOOKUP(A1912,'Medical Examinations'!A1911:O4246,3,FALSE)</f>
        <v>Obesity</v>
      </c>
      <c r="K1912" t="str">
        <f>VLOOKUP(A1912,'Medical Examinations'!A1911:P4246,5,FALSE)</f>
        <v>Normal</v>
      </c>
      <c r="L1912" t="str">
        <f>VLOOKUP(A1912,Table1[#All],5,FALSE)</f>
        <v>10-Jul-2000</v>
      </c>
      <c r="M1912" s="16">
        <f>VLOOKUP(A1912,Table1[#All],8,FALSE)</f>
        <v>3925.76</v>
      </c>
      <c r="N1912" t="str">
        <f>VLOOKUP(A1912,Table1[#All],9,FALSE)</f>
        <v>tier - 2</v>
      </c>
      <c r="O1912" t="str">
        <f>VLOOKUP(A1912,Table1[#All],10,FALSE)</f>
        <v>tier - 2</v>
      </c>
      <c r="P1912" t="str">
        <f>VLOOKUP(A1912,Table1[#All],12,FALSE)</f>
        <v>R1024</v>
      </c>
      <c r="Q1912">
        <f>VLOOKUP(A1912,Table1[#All],6,FALSE)</f>
        <v>22</v>
      </c>
    </row>
    <row r="1913" spans="1:17" x14ac:dyDescent="0.3">
      <c r="A1913" s="10" t="s">
        <v>455</v>
      </c>
      <c r="B1913" t="str">
        <f>VLOOKUP(A1913,'Customer Names'!A1912:E4247,5,FALSE)</f>
        <v>Murphy</v>
      </c>
      <c r="C1913">
        <f>VLOOKUP(A1913,'Medical Examinations'!A1912:J4247,2,FALSE)</f>
        <v>17.940000000000001</v>
      </c>
      <c r="D1913">
        <f>VLOOKUP(A1913,'Medical Examinations'!A1912:J4247,4,FALSE)</f>
        <v>5.17</v>
      </c>
      <c r="E1913" t="str">
        <f>VLOOKUP(A1913,'Medical Examinations'!A1912:J4247,6,FALSE)</f>
        <v>Yes</v>
      </c>
      <c r="F1913" t="str">
        <f>VLOOKUP(A1913,'Medical Examinations'!A1912:K4247,7,FALSE)</f>
        <v>No</v>
      </c>
      <c r="G1913" t="str">
        <f>VLOOKUP(A1913,'Medical Examinations'!A1912:L4247,8,FALSE)</f>
        <v>No</v>
      </c>
      <c r="H1913">
        <f>VLOOKUP(A1913,'Medical Examinations'!A1912:M4247,9,FALSE)</f>
        <v>0</v>
      </c>
      <c r="I1913" t="str">
        <f>VLOOKUP(A1913,'Medical Examinations'!A1912:N4247,10,FALSE)</f>
        <v>No</v>
      </c>
      <c r="J1913" t="str">
        <f>VLOOKUP(A1913,'Medical Examinations'!A1912:O4247,3,FALSE)</f>
        <v>Under Weight</v>
      </c>
      <c r="K1913" t="str">
        <f>VLOOKUP(A1913,'Medical Examinations'!A1912:P4247,5,FALSE)</f>
        <v>Normal</v>
      </c>
      <c r="L1913" t="str">
        <f>VLOOKUP(A1913,Table1[#All],5,FALSE)</f>
        <v>05-Jul-1985</v>
      </c>
      <c r="M1913" s="16">
        <f>VLOOKUP(A1913,Table1[#All],8,FALSE)</f>
        <v>3910.44</v>
      </c>
      <c r="N1913" t="str">
        <f>VLOOKUP(A1913,Table1[#All],9,FALSE)</f>
        <v>tier - 2</v>
      </c>
      <c r="O1913" t="str">
        <f>VLOOKUP(A1913,Table1[#All],10,FALSE)</f>
        <v>tier - 2</v>
      </c>
      <c r="P1913" t="str">
        <f>VLOOKUP(A1913,Table1[#All],12,FALSE)</f>
        <v>R1013</v>
      </c>
      <c r="Q1913">
        <f>VLOOKUP(A1913,Table1[#All],6,FALSE)</f>
        <v>37</v>
      </c>
    </row>
    <row r="1914" spans="1:17" x14ac:dyDescent="0.3">
      <c r="A1914" s="10" t="s">
        <v>454</v>
      </c>
      <c r="B1914" t="str">
        <f>VLOOKUP(A1914,'Customer Names'!A1913:E4248,5,FALSE)</f>
        <v>Shue</v>
      </c>
      <c r="C1914">
        <f>VLOOKUP(A1914,'Medical Examinations'!A1913:J4248,2,FALSE)</f>
        <v>26.8</v>
      </c>
      <c r="D1914">
        <f>VLOOKUP(A1914,'Medical Examinations'!A1913:J4248,4,FALSE)</f>
        <v>6.18</v>
      </c>
      <c r="E1914" t="str">
        <f>VLOOKUP(A1914,'Medical Examinations'!A1913:J4248,6,FALSE)</f>
        <v>Yes</v>
      </c>
      <c r="F1914" t="str">
        <f>VLOOKUP(A1914,'Medical Examinations'!A1913:K4248,7,FALSE)</f>
        <v>No</v>
      </c>
      <c r="G1914" t="str">
        <f>VLOOKUP(A1914,'Medical Examinations'!A1913:L4248,8,FALSE)</f>
        <v>Yes</v>
      </c>
      <c r="H1914">
        <f>VLOOKUP(A1914,'Medical Examinations'!A1913:M4248,9,FALSE)</f>
        <v>1</v>
      </c>
      <c r="I1914" t="str">
        <f>VLOOKUP(A1914,'Medical Examinations'!A1913:N4248,10,FALSE)</f>
        <v>No</v>
      </c>
      <c r="J1914" t="str">
        <f>VLOOKUP(A1914,'Medical Examinations'!A1913:O4248,3,FALSE)</f>
        <v>Over Weight</v>
      </c>
      <c r="K1914" t="str">
        <f>VLOOKUP(A1914,'Medical Examinations'!A1913:P4248,5,FALSE)</f>
        <v>Prediabetes</v>
      </c>
      <c r="L1914" t="str">
        <f>VLOOKUP(A1914,Table1[#All],5,FALSE)</f>
        <v>24-Nov-1997</v>
      </c>
      <c r="M1914" s="16">
        <f>VLOOKUP(A1914,Table1[#All],8,FALSE)</f>
        <v>3906.13</v>
      </c>
      <c r="N1914" t="str">
        <f>VLOOKUP(A1914,Table1[#All],9,FALSE)</f>
        <v>tier - 3</v>
      </c>
      <c r="O1914" t="str">
        <f>VLOOKUP(A1914,Table1[#All],10,FALSE)</f>
        <v>tier - 3</v>
      </c>
      <c r="P1914" t="str">
        <f>VLOOKUP(A1914,Table1[#All],12,FALSE)</f>
        <v>R1011</v>
      </c>
      <c r="Q1914">
        <f>VLOOKUP(A1914,Table1[#All],6,FALSE)</f>
        <v>25</v>
      </c>
    </row>
    <row r="1915" spans="1:17" x14ac:dyDescent="0.3">
      <c r="A1915" s="10" t="s">
        <v>453</v>
      </c>
      <c r="B1915" t="str">
        <f>VLOOKUP(A1915,'Customer Names'!A1914:E4249,5,FALSE)</f>
        <v>Reilly</v>
      </c>
      <c r="C1915">
        <f>VLOOKUP(A1915,'Medical Examinations'!A1914:J4249,2,FALSE)</f>
        <v>17.690000000000001</v>
      </c>
      <c r="D1915">
        <f>VLOOKUP(A1915,'Medical Examinations'!A1914:J4249,4,FALSE)</f>
        <v>9.07</v>
      </c>
      <c r="E1915" t="str">
        <f>VLOOKUP(A1915,'Medical Examinations'!A1914:J4249,6,FALSE)</f>
        <v>Yes</v>
      </c>
      <c r="F1915" t="str">
        <f>VLOOKUP(A1915,'Medical Examinations'!A1914:K4249,7,FALSE)</f>
        <v>No</v>
      </c>
      <c r="G1915" t="str">
        <f>VLOOKUP(A1915,'Medical Examinations'!A1914:L4249,8,FALSE)</f>
        <v>No</v>
      </c>
      <c r="H1915">
        <f>VLOOKUP(A1915,'Medical Examinations'!A1914:M4249,9,FALSE)</f>
        <v>0</v>
      </c>
      <c r="I1915" t="str">
        <f>VLOOKUP(A1915,'Medical Examinations'!A1914:N4249,10,FALSE)</f>
        <v>No</v>
      </c>
      <c r="J1915" t="str">
        <f>VLOOKUP(A1915,'Medical Examinations'!A1914:O4249,3,FALSE)</f>
        <v>Under Weight</v>
      </c>
      <c r="K1915" t="str">
        <f>VLOOKUP(A1915,'Medical Examinations'!A1914:P4249,5,FALSE)</f>
        <v>Diabetes</v>
      </c>
      <c r="L1915" t="str">
        <f>VLOOKUP(A1915,Table1[#All],5,FALSE)</f>
        <v>27-Aug-1981</v>
      </c>
      <c r="M1915" s="16">
        <f>VLOOKUP(A1915,Table1[#All],8,FALSE)</f>
        <v>3902.07</v>
      </c>
      <c r="N1915" t="str">
        <f>VLOOKUP(A1915,Table1[#All],9,FALSE)</f>
        <v>tier - 2</v>
      </c>
      <c r="O1915" t="str">
        <f>VLOOKUP(A1915,Table1[#All],10,FALSE)</f>
        <v>tier - 2</v>
      </c>
      <c r="P1915" t="str">
        <f>VLOOKUP(A1915,Table1[#All],12,FALSE)</f>
        <v>R1013</v>
      </c>
      <c r="Q1915">
        <f>VLOOKUP(A1915,Table1[#All],6,FALSE)</f>
        <v>41</v>
      </c>
    </row>
    <row r="1916" spans="1:17" x14ac:dyDescent="0.3">
      <c r="A1916" s="10" t="s">
        <v>452</v>
      </c>
      <c r="B1916" t="str">
        <f>VLOOKUP(A1916,'Customer Names'!A1915:E4250,5,FALSE)</f>
        <v>Blinn</v>
      </c>
      <c r="C1916">
        <f>VLOOKUP(A1916,'Medical Examinations'!A1915:J4250,2,FALSE)</f>
        <v>25.77</v>
      </c>
      <c r="D1916">
        <f>VLOOKUP(A1916,'Medical Examinations'!A1915:J4250,4,FALSE)</f>
        <v>4.43</v>
      </c>
      <c r="E1916" t="str">
        <f>VLOOKUP(A1916,'Medical Examinations'!A1915:J4250,6,FALSE)</f>
        <v>No</v>
      </c>
      <c r="F1916" t="str">
        <f>VLOOKUP(A1916,'Medical Examinations'!A1915:K4250,7,FALSE)</f>
        <v>No</v>
      </c>
      <c r="G1916" t="str">
        <f>VLOOKUP(A1916,'Medical Examinations'!A1915:L4250,8,FALSE)</f>
        <v>Yes</v>
      </c>
      <c r="H1916">
        <f>VLOOKUP(A1916,'Medical Examinations'!A1915:M4250,9,FALSE)</f>
        <v>1</v>
      </c>
      <c r="I1916" t="str">
        <f>VLOOKUP(A1916,'Medical Examinations'!A1915:N4250,10,FALSE)</f>
        <v>No</v>
      </c>
      <c r="J1916" t="str">
        <f>VLOOKUP(A1916,'Medical Examinations'!A1915:O4250,3,FALSE)</f>
        <v>Over Weight</v>
      </c>
      <c r="K1916" t="str">
        <f>VLOOKUP(A1916,'Medical Examinations'!A1915:P4250,5,FALSE)</f>
        <v>Normal</v>
      </c>
      <c r="L1916" t="str">
        <f>VLOOKUP(A1916,Table1[#All],5,FALSE)</f>
        <v>14-Sep-1993</v>
      </c>
      <c r="M1916" s="16">
        <f>VLOOKUP(A1916,Table1[#All],8,FALSE)</f>
        <v>3898.35</v>
      </c>
      <c r="N1916" t="str">
        <f>VLOOKUP(A1916,Table1[#All],9,FALSE)</f>
        <v>tier - 2</v>
      </c>
      <c r="O1916" t="str">
        <f>VLOOKUP(A1916,Table1[#All],10,FALSE)</f>
        <v>tier - 2</v>
      </c>
      <c r="P1916" t="str">
        <f>VLOOKUP(A1916,Table1[#All],12,FALSE)</f>
        <v>R1012</v>
      </c>
      <c r="Q1916">
        <f>VLOOKUP(A1916,Table1[#All],6,FALSE)</f>
        <v>29</v>
      </c>
    </row>
    <row r="1917" spans="1:17" x14ac:dyDescent="0.3">
      <c r="A1917" s="10" t="s">
        <v>451</v>
      </c>
      <c r="B1917" t="str">
        <f>VLOOKUP(A1917,'Customer Names'!A1916:E4251,5,FALSE)</f>
        <v>Duyn</v>
      </c>
      <c r="C1917">
        <f>VLOOKUP(A1917,'Medical Examinations'!A1916:J4251,2,FALSE)</f>
        <v>34.46</v>
      </c>
      <c r="D1917">
        <f>VLOOKUP(A1917,'Medical Examinations'!A1916:J4251,4,FALSE)</f>
        <v>4.17</v>
      </c>
      <c r="E1917" t="str">
        <f>VLOOKUP(A1917,'Medical Examinations'!A1916:J4251,6,FALSE)</f>
        <v>No</v>
      </c>
      <c r="F1917" t="str">
        <f>VLOOKUP(A1917,'Medical Examinations'!A1916:K4251,7,FALSE)</f>
        <v>Yes</v>
      </c>
      <c r="G1917" t="str">
        <f>VLOOKUP(A1917,'Medical Examinations'!A1916:L4251,8,FALSE)</f>
        <v>No</v>
      </c>
      <c r="H1917">
        <f>VLOOKUP(A1917,'Medical Examinations'!A1916:M4251,9,FALSE)</f>
        <v>1</v>
      </c>
      <c r="I1917" t="str">
        <f>VLOOKUP(A1917,'Medical Examinations'!A1916:N4251,10,FALSE)</f>
        <v>No</v>
      </c>
      <c r="J1917" t="str">
        <f>VLOOKUP(A1917,'Medical Examinations'!A1916:O4251,3,FALSE)</f>
        <v>Obesity</v>
      </c>
      <c r="K1917" t="str">
        <f>VLOOKUP(A1917,'Medical Examinations'!A1916:P4251,5,FALSE)</f>
        <v>Normal</v>
      </c>
      <c r="L1917" t="str">
        <f>VLOOKUP(A1917,Table1[#All],5,FALSE)</f>
        <v>13-Jul-2004</v>
      </c>
      <c r="M1917" s="16">
        <f>VLOOKUP(A1917,Table1[#All],8,FALSE)</f>
        <v>3889.2</v>
      </c>
      <c r="N1917" t="str">
        <f>VLOOKUP(A1917,Table1[#All],9,FALSE)</f>
        <v>tier - 2</v>
      </c>
      <c r="O1917" t="str">
        <f>VLOOKUP(A1917,Table1[#All],10,FALSE)</f>
        <v>tier - 2</v>
      </c>
      <c r="P1917" t="str">
        <f>VLOOKUP(A1917,Table1[#All],12,FALSE)</f>
        <v>R1012</v>
      </c>
      <c r="Q1917">
        <f>VLOOKUP(A1917,Table1[#All],6,FALSE)</f>
        <v>18</v>
      </c>
    </row>
    <row r="1918" spans="1:17" x14ac:dyDescent="0.3">
      <c r="A1918" s="10" t="s">
        <v>450</v>
      </c>
      <c r="B1918" t="str">
        <f>VLOOKUP(A1918,'Customer Names'!A1917:E4252,5,FALSE)</f>
        <v>Wardian</v>
      </c>
      <c r="C1918">
        <f>VLOOKUP(A1918,'Medical Examinations'!A1917:J4252,2,FALSE)</f>
        <v>30.875</v>
      </c>
      <c r="D1918">
        <f>VLOOKUP(A1918,'Medical Examinations'!A1917:J4252,4,FALSE)</f>
        <v>4.95</v>
      </c>
      <c r="E1918" t="str">
        <f>VLOOKUP(A1918,'Medical Examinations'!A1917:J4252,6,FALSE)</f>
        <v>Yes</v>
      </c>
      <c r="F1918" t="str">
        <f>VLOOKUP(A1918,'Medical Examinations'!A1917:K4252,7,FALSE)</f>
        <v>No</v>
      </c>
      <c r="G1918" t="str">
        <f>VLOOKUP(A1918,'Medical Examinations'!A1917:L4252,8,FALSE)</f>
        <v>No</v>
      </c>
      <c r="H1918">
        <f>VLOOKUP(A1918,'Medical Examinations'!A1917:M4252,9,FALSE)</f>
        <v>0</v>
      </c>
      <c r="I1918" t="str">
        <f>VLOOKUP(A1918,'Medical Examinations'!A1917:N4252,10,FALSE)</f>
        <v>No</v>
      </c>
      <c r="J1918" t="str">
        <f>VLOOKUP(A1918,'Medical Examinations'!A1917:O4252,3,FALSE)</f>
        <v>Obesity</v>
      </c>
      <c r="K1918" t="str">
        <f>VLOOKUP(A1918,'Medical Examinations'!A1917:P4252,5,FALSE)</f>
        <v>Normal</v>
      </c>
      <c r="L1918" t="str">
        <f>VLOOKUP(A1918,Table1[#All],5,FALSE)</f>
        <v>23-Oct-1996</v>
      </c>
      <c r="M1918" s="16">
        <f>VLOOKUP(A1918,Table1[#All],8,FALSE)</f>
        <v>3877.3</v>
      </c>
      <c r="N1918" t="str">
        <f>VLOOKUP(A1918,Table1[#All],9,FALSE)</f>
        <v>tier - 1</v>
      </c>
      <c r="O1918" t="str">
        <f>VLOOKUP(A1918,Table1[#All],10,FALSE)</f>
        <v>tier - 3</v>
      </c>
      <c r="P1918" t="str">
        <f>VLOOKUP(A1918,Table1[#All],12,FALSE)</f>
        <v>R1012</v>
      </c>
      <c r="Q1918">
        <f>VLOOKUP(A1918,Table1[#All],6,FALSE)</f>
        <v>26</v>
      </c>
    </row>
    <row r="1919" spans="1:17" x14ac:dyDescent="0.3">
      <c r="A1919" s="10" t="s">
        <v>449</v>
      </c>
      <c r="B1919" t="str">
        <f>VLOOKUP(A1919,'Customer Names'!A1918:E4253,5,FALSE)</f>
        <v>Heuninck</v>
      </c>
      <c r="C1919">
        <f>VLOOKUP(A1919,'Medical Examinations'!A1918:J4253,2,FALSE)</f>
        <v>39.49</v>
      </c>
      <c r="D1919">
        <f>VLOOKUP(A1919,'Medical Examinations'!A1918:J4253,4,FALSE)</f>
        <v>5.13</v>
      </c>
      <c r="E1919" t="str">
        <f>VLOOKUP(A1919,'Medical Examinations'!A1918:J4253,6,FALSE)</f>
        <v>No</v>
      </c>
      <c r="F1919" t="str">
        <f>VLOOKUP(A1919,'Medical Examinations'!A1918:K4253,7,FALSE)</f>
        <v>No</v>
      </c>
      <c r="G1919" t="str">
        <f>VLOOKUP(A1919,'Medical Examinations'!A1918:L4253,8,FALSE)</f>
        <v>No</v>
      </c>
      <c r="H1919">
        <f>VLOOKUP(A1919,'Medical Examinations'!A1918:M4253,9,FALSE)</f>
        <v>0</v>
      </c>
      <c r="I1919" t="str">
        <f>VLOOKUP(A1919,'Medical Examinations'!A1918:N4253,10,FALSE)</f>
        <v>No</v>
      </c>
      <c r="J1919" t="str">
        <f>VLOOKUP(A1919,'Medical Examinations'!A1918:O4253,3,FALSE)</f>
        <v>Obesity</v>
      </c>
      <c r="K1919" t="str">
        <f>VLOOKUP(A1919,'Medical Examinations'!A1918:P4253,5,FALSE)</f>
        <v>Normal</v>
      </c>
      <c r="L1919" t="str">
        <f>VLOOKUP(A1919,Table1[#All],5,FALSE)</f>
        <v>25-Jul-1991</v>
      </c>
      <c r="M1919" s="16">
        <f>VLOOKUP(A1919,Table1[#All],8,FALSE)</f>
        <v>3875.73</v>
      </c>
      <c r="N1919" t="str">
        <f>VLOOKUP(A1919,Table1[#All],9,FALSE)</f>
        <v>tier - 2</v>
      </c>
      <c r="O1919" t="str">
        <f>VLOOKUP(A1919,Table1[#All],10,FALSE)</f>
        <v>tier - 3</v>
      </c>
      <c r="P1919" t="str">
        <f>VLOOKUP(A1919,Table1[#All],12,FALSE)</f>
        <v>R1013</v>
      </c>
      <c r="Q1919">
        <f>VLOOKUP(A1919,Table1[#All],6,FALSE)</f>
        <v>31</v>
      </c>
    </row>
    <row r="1920" spans="1:17" x14ac:dyDescent="0.3">
      <c r="A1920" s="10" t="s">
        <v>448</v>
      </c>
      <c r="B1920" t="str">
        <f>VLOOKUP(A1920,'Customer Names'!A1919:E4254,5,FALSE)</f>
        <v>Kipyego</v>
      </c>
      <c r="C1920">
        <f>VLOOKUP(A1920,'Medical Examinations'!A1919:J4254,2,FALSE)</f>
        <v>28.88</v>
      </c>
      <c r="D1920">
        <f>VLOOKUP(A1920,'Medical Examinations'!A1919:J4254,4,FALSE)</f>
        <v>4.0999999999999996</v>
      </c>
      <c r="E1920" t="str">
        <f>VLOOKUP(A1920,'Medical Examinations'!A1919:J4254,6,FALSE)</f>
        <v>No</v>
      </c>
      <c r="F1920" t="str">
        <f>VLOOKUP(A1920,'Medical Examinations'!A1919:K4254,7,FALSE)</f>
        <v>No</v>
      </c>
      <c r="G1920" t="str">
        <f>VLOOKUP(A1920,'Medical Examinations'!A1919:L4254,8,FALSE)</f>
        <v>No</v>
      </c>
      <c r="H1920">
        <f>VLOOKUP(A1920,'Medical Examinations'!A1919:M4254,9,FALSE)</f>
        <v>0</v>
      </c>
      <c r="I1920" t="str">
        <f>VLOOKUP(A1920,'Medical Examinations'!A1919:N4254,10,FALSE)</f>
        <v>No</v>
      </c>
      <c r="J1920" t="str">
        <f>VLOOKUP(A1920,'Medical Examinations'!A1919:O4254,3,FALSE)</f>
        <v>Over Weight</v>
      </c>
      <c r="K1920" t="str">
        <f>VLOOKUP(A1920,'Medical Examinations'!A1919:P4254,5,FALSE)</f>
        <v>Normal</v>
      </c>
      <c r="L1920" t="str">
        <f>VLOOKUP(A1920,Table1[#All],5,FALSE)</f>
        <v>24-Jun-1990</v>
      </c>
      <c r="M1920" s="16">
        <f>VLOOKUP(A1920,Table1[#All],8,FALSE)</f>
        <v>3866.86</v>
      </c>
      <c r="N1920" t="str">
        <f>VLOOKUP(A1920,Table1[#All],9,FALSE)</f>
        <v>tier - 1</v>
      </c>
      <c r="O1920" t="str">
        <f>VLOOKUP(A1920,Table1[#All],10,FALSE)</f>
        <v>tier - 1</v>
      </c>
      <c r="P1920" t="str">
        <f>VLOOKUP(A1920,Table1[#All],12,FALSE)</f>
        <v>R1012</v>
      </c>
      <c r="Q1920">
        <f>VLOOKUP(A1920,Table1[#All],6,FALSE)</f>
        <v>32</v>
      </c>
    </row>
    <row r="1921" spans="1:17" x14ac:dyDescent="0.3">
      <c r="A1921" s="10" t="s">
        <v>447</v>
      </c>
      <c r="B1921" t="str">
        <f>VLOOKUP(A1921,'Customer Names'!A1920:E4255,5,FALSE)</f>
        <v>Kuehl</v>
      </c>
      <c r="C1921">
        <f>VLOOKUP(A1921,'Medical Examinations'!A1920:J4255,2,FALSE)</f>
        <v>20.234999999999999</v>
      </c>
      <c r="D1921">
        <f>VLOOKUP(A1921,'Medical Examinations'!A1920:J4255,4,FALSE)</f>
        <v>5.01</v>
      </c>
      <c r="E1921" t="str">
        <f>VLOOKUP(A1921,'Medical Examinations'!A1920:J4255,6,FALSE)</f>
        <v>Yes</v>
      </c>
      <c r="F1921" t="str">
        <f>VLOOKUP(A1921,'Medical Examinations'!A1920:K4255,7,FALSE)</f>
        <v>No</v>
      </c>
      <c r="G1921" t="str">
        <f>VLOOKUP(A1921,'Medical Examinations'!A1920:L4255,8,FALSE)</f>
        <v>No</v>
      </c>
      <c r="H1921">
        <f>VLOOKUP(A1921,'Medical Examinations'!A1920:M4255,9,FALSE)</f>
        <v>0</v>
      </c>
      <c r="I1921" t="str">
        <f>VLOOKUP(A1921,'Medical Examinations'!A1920:N4255,10,FALSE)</f>
        <v>No</v>
      </c>
      <c r="J1921" t="str">
        <f>VLOOKUP(A1921,'Medical Examinations'!A1920:O4255,3,FALSE)</f>
        <v>Normal Weight</v>
      </c>
      <c r="K1921" t="str">
        <f>VLOOKUP(A1921,'Medical Examinations'!A1920:P4255,5,FALSE)</f>
        <v>Normal</v>
      </c>
      <c r="L1921" t="str">
        <f>VLOOKUP(A1921,Table1[#All],5,FALSE)</f>
        <v>18-Oct-2001</v>
      </c>
      <c r="M1921" s="16">
        <f>VLOOKUP(A1921,Table1[#All],8,FALSE)</f>
        <v>3861.21</v>
      </c>
      <c r="N1921" t="str">
        <f>VLOOKUP(A1921,Table1[#All],9,FALSE)</f>
        <v>tier - 2</v>
      </c>
      <c r="O1921" t="str">
        <f>VLOOKUP(A1921,Table1[#All],10,FALSE)</f>
        <v>tier - 2</v>
      </c>
      <c r="P1921" t="str">
        <f>VLOOKUP(A1921,Table1[#All],12,FALSE)</f>
        <v>R1016</v>
      </c>
      <c r="Q1921">
        <f>VLOOKUP(A1921,Table1[#All],6,FALSE)</f>
        <v>21</v>
      </c>
    </row>
    <row r="1922" spans="1:17" x14ac:dyDescent="0.3">
      <c r="A1922" s="10" t="s">
        <v>446</v>
      </c>
      <c r="B1922" t="str">
        <f>VLOOKUP(A1922,'Customer Names'!A1921:E4256,5,FALSE)</f>
        <v>Burkholder</v>
      </c>
      <c r="C1922">
        <f>VLOOKUP(A1922,'Medical Examinations'!A1921:J4256,2,FALSE)</f>
        <v>30.67</v>
      </c>
      <c r="D1922">
        <f>VLOOKUP(A1922,'Medical Examinations'!A1921:J4256,4,FALSE)</f>
        <v>5.09</v>
      </c>
      <c r="E1922" t="str">
        <f>VLOOKUP(A1922,'Medical Examinations'!A1921:J4256,6,FALSE)</f>
        <v>Yes</v>
      </c>
      <c r="F1922" t="str">
        <f>VLOOKUP(A1922,'Medical Examinations'!A1921:K4256,7,FALSE)</f>
        <v>No</v>
      </c>
      <c r="G1922" t="str">
        <f>VLOOKUP(A1922,'Medical Examinations'!A1921:L4256,8,FALSE)</f>
        <v>No</v>
      </c>
      <c r="H1922">
        <f>VLOOKUP(A1922,'Medical Examinations'!A1921:M4256,9,FALSE)</f>
        <v>0</v>
      </c>
      <c r="I1922" t="str">
        <f>VLOOKUP(A1922,'Medical Examinations'!A1921:N4256,10,FALSE)</f>
        <v>No</v>
      </c>
      <c r="J1922" t="str">
        <f>VLOOKUP(A1922,'Medical Examinations'!A1921:O4256,3,FALSE)</f>
        <v>Obesity</v>
      </c>
      <c r="K1922" t="str">
        <f>VLOOKUP(A1922,'Medical Examinations'!A1921:P4256,5,FALSE)</f>
        <v>Normal</v>
      </c>
      <c r="L1922" t="str">
        <f>VLOOKUP(A1922,Table1[#All],5,FALSE)</f>
        <v>06-Jun-2001</v>
      </c>
      <c r="M1922" s="16">
        <f>VLOOKUP(A1922,Table1[#All],8,FALSE)</f>
        <v>3858.51</v>
      </c>
      <c r="N1922" t="str">
        <f>VLOOKUP(A1922,Table1[#All],9,FALSE)</f>
        <v>tier - 2</v>
      </c>
      <c r="O1922" t="str">
        <f>VLOOKUP(A1922,Table1[#All],10,FALSE)</f>
        <v>tier - 3</v>
      </c>
      <c r="P1922" t="str">
        <f>VLOOKUP(A1922,Table1[#All],12,FALSE)</f>
        <v>R1025</v>
      </c>
      <c r="Q1922">
        <f>VLOOKUP(A1922,Table1[#All],6,FALSE)</f>
        <v>22</v>
      </c>
    </row>
    <row r="1923" spans="1:17" x14ac:dyDescent="0.3">
      <c r="A1923" s="10" t="s">
        <v>445</v>
      </c>
      <c r="B1923" t="str">
        <f>VLOOKUP(A1923,'Customer Names'!A1922:E4257,5,FALSE)</f>
        <v>Stadolnik</v>
      </c>
      <c r="C1923">
        <f>VLOOKUP(A1923,'Medical Examinations'!A1922:J4257,2,FALSE)</f>
        <v>30.875</v>
      </c>
      <c r="D1923">
        <f>VLOOKUP(A1923,'Medical Examinations'!A1922:J4257,4,FALSE)</f>
        <v>6.49</v>
      </c>
      <c r="E1923" t="str">
        <f>VLOOKUP(A1923,'Medical Examinations'!A1922:J4257,6,FALSE)</f>
        <v>No</v>
      </c>
      <c r="F1923" t="str">
        <f>VLOOKUP(A1923,'Medical Examinations'!A1922:K4257,7,FALSE)</f>
        <v>No</v>
      </c>
      <c r="G1923" t="str">
        <f>VLOOKUP(A1923,'Medical Examinations'!A1922:L4257,8,FALSE)</f>
        <v>No</v>
      </c>
      <c r="H1923">
        <f>VLOOKUP(A1923,'Medical Examinations'!A1922:M4257,9,FALSE)</f>
        <v>0</v>
      </c>
      <c r="I1923" t="str">
        <f>VLOOKUP(A1923,'Medical Examinations'!A1922:N4257,10,FALSE)</f>
        <v>No</v>
      </c>
      <c r="J1923" t="str">
        <f>VLOOKUP(A1923,'Medical Examinations'!A1922:O4257,3,FALSE)</f>
        <v>Obesity</v>
      </c>
      <c r="K1923" t="str">
        <f>VLOOKUP(A1923,'Medical Examinations'!A1922:P4257,5,FALSE)</f>
        <v>Diabetes</v>
      </c>
      <c r="L1923" t="str">
        <f>VLOOKUP(A1923,Table1[#All],5,FALSE)</f>
        <v>19-Aug-1991</v>
      </c>
      <c r="M1923" s="16">
        <f>VLOOKUP(A1923,Table1[#All],8,FALSE)</f>
        <v>3857.76</v>
      </c>
      <c r="N1923" t="str">
        <f>VLOOKUP(A1923,Table1[#All],9,FALSE)</f>
        <v>tier - 3</v>
      </c>
      <c r="O1923" t="str">
        <f>VLOOKUP(A1923,Table1[#All],10,FALSE)</f>
        <v>tier - 1</v>
      </c>
      <c r="P1923" t="str">
        <f>VLOOKUP(A1923,Table1[#All],12,FALSE)</f>
        <v>R1016</v>
      </c>
      <c r="Q1923">
        <f>VLOOKUP(A1923,Table1[#All],6,FALSE)</f>
        <v>31</v>
      </c>
    </row>
    <row r="1924" spans="1:17" x14ac:dyDescent="0.3">
      <c r="A1924" s="10" t="s">
        <v>444</v>
      </c>
      <c r="B1924" t="str">
        <f>VLOOKUP(A1924,'Customer Names'!A1923:E4258,5,FALSE)</f>
        <v>Shields</v>
      </c>
      <c r="C1924">
        <f>VLOOKUP(A1924,'Medical Examinations'!A1923:J4258,2,FALSE)</f>
        <v>23.8</v>
      </c>
      <c r="D1924">
        <f>VLOOKUP(A1924,'Medical Examinations'!A1923:J4258,4,FALSE)</f>
        <v>4.08</v>
      </c>
      <c r="E1924" t="str">
        <f>VLOOKUP(A1924,'Medical Examinations'!A1923:J4258,6,FALSE)</f>
        <v>No</v>
      </c>
      <c r="F1924" t="str">
        <f>VLOOKUP(A1924,'Medical Examinations'!A1923:K4258,7,FALSE)</f>
        <v>No</v>
      </c>
      <c r="G1924" t="str">
        <f>VLOOKUP(A1924,'Medical Examinations'!A1923:L4258,8,FALSE)</f>
        <v>No</v>
      </c>
      <c r="H1924">
        <f>VLOOKUP(A1924,'Medical Examinations'!A1923:M4258,9,FALSE)</f>
        <v>0</v>
      </c>
      <c r="I1924" t="str">
        <f>VLOOKUP(A1924,'Medical Examinations'!A1923:N4258,10,FALSE)</f>
        <v>No</v>
      </c>
      <c r="J1924" t="str">
        <f>VLOOKUP(A1924,'Medical Examinations'!A1923:O4258,3,FALSE)</f>
        <v>Normal Weight</v>
      </c>
      <c r="K1924" t="str">
        <f>VLOOKUP(A1924,'Medical Examinations'!A1923:P4258,5,FALSE)</f>
        <v>Normal</v>
      </c>
      <c r="L1924" t="str">
        <f>VLOOKUP(A1924,Table1[#All],5,FALSE)</f>
        <v>12-Aug-1994</v>
      </c>
      <c r="M1924" s="16">
        <f>VLOOKUP(A1924,Table1[#All],8,FALSE)</f>
        <v>3847.67</v>
      </c>
      <c r="N1924" t="str">
        <f>VLOOKUP(A1924,Table1[#All],9,FALSE)</f>
        <v>tier - 3</v>
      </c>
      <c r="O1924" t="str">
        <f>VLOOKUP(A1924,Table1[#All],10,FALSE)</f>
        <v>tier - 2</v>
      </c>
      <c r="P1924" t="str">
        <f>VLOOKUP(A1924,Table1[#All],12,FALSE)</f>
        <v>R1011</v>
      </c>
      <c r="Q1924">
        <f>VLOOKUP(A1924,Table1[#All],6,FALSE)</f>
        <v>28</v>
      </c>
    </row>
    <row r="1925" spans="1:17" x14ac:dyDescent="0.3">
      <c r="A1925" s="10" t="s">
        <v>443</v>
      </c>
      <c r="B1925" t="str">
        <f>VLOOKUP(A1925,'Customer Names'!A1924:E4259,5,FALSE)</f>
        <v>Margolis</v>
      </c>
      <c r="C1925">
        <f>VLOOKUP(A1925,'Medical Examinations'!A1924:J4259,2,FALSE)</f>
        <v>15.37</v>
      </c>
      <c r="D1925">
        <f>VLOOKUP(A1925,'Medical Examinations'!A1924:J4259,4,FALSE)</f>
        <v>8.6300000000000008</v>
      </c>
      <c r="E1925" t="str">
        <f>VLOOKUP(A1925,'Medical Examinations'!A1924:J4259,6,FALSE)</f>
        <v>Yes</v>
      </c>
      <c r="F1925" t="str">
        <f>VLOOKUP(A1925,'Medical Examinations'!A1924:K4259,7,FALSE)</f>
        <v>No</v>
      </c>
      <c r="G1925" t="str">
        <f>VLOOKUP(A1925,'Medical Examinations'!A1924:L4259,8,FALSE)</f>
        <v>No</v>
      </c>
      <c r="H1925">
        <f>VLOOKUP(A1925,'Medical Examinations'!A1924:M4259,9,FALSE)</f>
        <v>0</v>
      </c>
      <c r="I1925" t="str">
        <f>VLOOKUP(A1925,'Medical Examinations'!A1924:N4259,10,FALSE)</f>
        <v>No</v>
      </c>
      <c r="J1925" t="str">
        <f>VLOOKUP(A1925,'Medical Examinations'!A1924:O4259,3,FALSE)</f>
        <v>Under Weight</v>
      </c>
      <c r="K1925" t="str">
        <f>VLOOKUP(A1925,'Medical Examinations'!A1924:P4259,5,FALSE)</f>
        <v>Diabetes</v>
      </c>
      <c r="L1925" t="str">
        <f>VLOOKUP(A1925,Table1[#All],5,FALSE)</f>
        <v>29-Sep-1981</v>
      </c>
      <c r="M1925" s="16">
        <f>VLOOKUP(A1925,Table1[#All],8,FALSE)</f>
        <v>3797.2</v>
      </c>
      <c r="N1925" t="str">
        <f>VLOOKUP(A1925,Table1[#All],9,FALSE)</f>
        <v>tier - 2</v>
      </c>
      <c r="O1925" t="str">
        <f>VLOOKUP(A1925,Table1[#All],10,FALSE)</f>
        <v>tier - 3</v>
      </c>
      <c r="P1925" t="str">
        <f>VLOOKUP(A1925,Table1[#All],12,FALSE)</f>
        <v>R1012</v>
      </c>
      <c r="Q1925">
        <f>VLOOKUP(A1925,Table1[#All],6,FALSE)</f>
        <v>41</v>
      </c>
    </row>
    <row r="1926" spans="1:17" x14ac:dyDescent="0.3">
      <c r="A1926" s="10" t="s">
        <v>442</v>
      </c>
      <c r="B1926" t="str">
        <f>VLOOKUP(A1926,'Customer Names'!A1925:E4260,5,FALSE)</f>
        <v>Uffenbeck</v>
      </c>
      <c r="C1926">
        <f>VLOOKUP(A1926,'Medical Examinations'!A1925:J4260,2,FALSE)</f>
        <v>30.4</v>
      </c>
      <c r="D1926">
        <f>VLOOKUP(A1926,'Medical Examinations'!A1925:J4260,4,FALSE)</f>
        <v>5.28</v>
      </c>
      <c r="E1926" t="str">
        <f>VLOOKUP(A1926,'Medical Examinations'!A1925:J4260,6,FALSE)</f>
        <v>No</v>
      </c>
      <c r="F1926" t="str">
        <f>VLOOKUP(A1926,'Medical Examinations'!A1925:K4260,7,FALSE)</f>
        <v>No</v>
      </c>
      <c r="G1926" t="str">
        <f>VLOOKUP(A1926,'Medical Examinations'!A1925:L4260,8,FALSE)</f>
        <v>No</v>
      </c>
      <c r="H1926">
        <f>VLOOKUP(A1926,'Medical Examinations'!A1925:M4260,9,FALSE)</f>
        <v>0</v>
      </c>
      <c r="I1926" t="str">
        <f>VLOOKUP(A1926,'Medical Examinations'!A1925:N4260,10,FALSE)</f>
        <v>No</v>
      </c>
      <c r="J1926" t="str">
        <f>VLOOKUP(A1926,'Medical Examinations'!A1925:O4260,3,FALSE)</f>
        <v>Obesity</v>
      </c>
      <c r="K1926" t="str">
        <f>VLOOKUP(A1926,'Medical Examinations'!A1925:P4260,5,FALSE)</f>
        <v>Normal</v>
      </c>
      <c r="L1926" t="str">
        <f>VLOOKUP(A1926,Table1[#All],5,FALSE)</f>
        <v>24-Jun-1999</v>
      </c>
      <c r="M1926" s="16">
        <f>VLOOKUP(A1926,Table1[#All],8,FALSE)</f>
        <v>3796.36</v>
      </c>
      <c r="N1926" t="str">
        <f>VLOOKUP(A1926,Table1[#All],9,FALSE)</f>
        <v>tier - 2</v>
      </c>
      <c r="O1926" t="str">
        <f>VLOOKUP(A1926,Table1[#All],10,FALSE)</f>
        <v>tier - 3</v>
      </c>
      <c r="P1926" t="str">
        <f>VLOOKUP(A1926,Table1[#All],12,FALSE)</f>
        <v>R1012</v>
      </c>
      <c r="Q1926">
        <f>VLOOKUP(A1926,Table1[#All],6,FALSE)</f>
        <v>23</v>
      </c>
    </row>
    <row r="1927" spans="1:17" x14ac:dyDescent="0.3">
      <c r="A1927" s="10" t="s">
        <v>441</v>
      </c>
      <c r="B1927" t="str">
        <f>VLOOKUP(A1927,'Customer Names'!A1926:E4261,5,FALSE)</f>
        <v>Brake</v>
      </c>
      <c r="C1927">
        <f>VLOOKUP(A1927,'Medical Examinations'!A1926:J4261,2,FALSE)</f>
        <v>19.48</v>
      </c>
      <c r="D1927">
        <f>VLOOKUP(A1927,'Medical Examinations'!A1926:J4261,4,FALSE)</f>
        <v>5.63</v>
      </c>
      <c r="E1927" t="str">
        <f>VLOOKUP(A1927,'Medical Examinations'!A1926:J4261,6,FALSE)</f>
        <v>Yes</v>
      </c>
      <c r="F1927" t="str">
        <f>VLOOKUP(A1927,'Medical Examinations'!A1926:K4261,7,FALSE)</f>
        <v>No</v>
      </c>
      <c r="G1927" t="str">
        <f>VLOOKUP(A1927,'Medical Examinations'!A1926:L4261,8,FALSE)</f>
        <v>No</v>
      </c>
      <c r="H1927">
        <f>VLOOKUP(A1927,'Medical Examinations'!A1926:M4261,9,FALSE)</f>
        <v>1</v>
      </c>
      <c r="I1927" t="str">
        <f>VLOOKUP(A1927,'Medical Examinations'!A1926:N4261,10,FALSE)</f>
        <v>No</v>
      </c>
      <c r="J1927" t="str">
        <f>VLOOKUP(A1927,'Medical Examinations'!A1926:O4261,3,FALSE)</f>
        <v>Normal Weight</v>
      </c>
      <c r="K1927" t="str">
        <f>VLOOKUP(A1927,'Medical Examinations'!A1926:P4261,5,FALSE)</f>
        <v>Normal</v>
      </c>
      <c r="L1927" t="str">
        <f>VLOOKUP(A1927,Table1[#All],5,FALSE)</f>
        <v>28-Aug-1988</v>
      </c>
      <c r="M1927" s="16">
        <f>VLOOKUP(A1927,Table1[#All],8,FALSE)</f>
        <v>3793.55</v>
      </c>
      <c r="N1927" t="str">
        <f>VLOOKUP(A1927,Table1[#All],9,FALSE)</f>
        <v>tier - 2</v>
      </c>
      <c r="O1927" t="str">
        <f>VLOOKUP(A1927,Table1[#All],10,FALSE)</f>
        <v>tier - 3</v>
      </c>
      <c r="P1927" t="str">
        <f>VLOOKUP(A1927,Table1[#All],12,FALSE)</f>
        <v>R1013</v>
      </c>
      <c r="Q1927">
        <f>VLOOKUP(A1927,Table1[#All],6,FALSE)</f>
        <v>34</v>
      </c>
    </row>
    <row r="1928" spans="1:17" x14ac:dyDescent="0.3">
      <c r="A1928" s="10" t="s">
        <v>440</v>
      </c>
      <c r="B1928" t="str">
        <f>VLOOKUP(A1928,'Customer Names'!A1927:E4262,5,FALSE)</f>
        <v>Stepanova</v>
      </c>
      <c r="C1928">
        <f>VLOOKUP(A1928,'Medical Examinations'!A1927:J4262,2,FALSE)</f>
        <v>16.96</v>
      </c>
      <c r="D1928">
        <f>VLOOKUP(A1928,'Medical Examinations'!A1927:J4262,4,FALSE)</f>
        <v>11.47</v>
      </c>
      <c r="E1928" t="str">
        <f>VLOOKUP(A1928,'Medical Examinations'!A1927:J4262,6,FALSE)</f>
        <v>Yes</v>
      </c>
      <c r="F1928" t="str">
        <f>VLOOKUP(A1928,'Medical Examinations'!A1927:K4262,7,FALSE)</f>
        <v>No</v>
      </c>
      <c r="G1928" t="str">
        <f>VLOOKUP(A1928,'Medical Examinations'!A1927:L4262,8,FALSE)</f>
        <v>No</v>
      </c>
      <c r="H1928">
        <f>VLOOKUP(A1928,'Medical Examinations'!A1927:M4262,9,FALSE)</f>
        <v>0</v>
      </c>
      <c r="I1928" t="str">
        <f>VLOOKUP(A1928,'Medical Examinations'!A1927:N4262,10,FALSE)</f>
        <v>No</v>
      </c>
      <c r="J1928" t="str">
        <f>VLOOKUP(A1928,'Medical Examinations'!A1927:O4262,3,FALSE)</f>
        <v>Under Weight</v>
      </c>
      <c r="K1928" t="str">
        <f>VLOOKUP(A1928,'Medical Examinations'!A1927:P4262,5,FALSE)</f>
        <v>Diabetes</v>
      </c>
      <c r="L1928" t="str">
        <f>VLOOKUP(A1928,Table1[#All],5,FALSE)</f>
        <v>13-Dec-1981</v>
      </c>
      <c r="M1928" s="16">
        <f>VLOOKUP(A1928,Table1[#All],8,FALSE)</f>
        <v>3785.77</v>
      </c>
      <c r="N1928" t="str">
        <f>VLOOKUP(A1928,Table1[#All],9,FALSE)</f>
        <v>tier - 2</v>
      </c>
      <c r="O1928" t="str">
        <f>VLOOKUP(A1928,Table1[#All],10,FALSE)</f>
        <v>tier - 1</v>
      </c>
      <c r="P1928" t="str">
        <f>VLOOKUP(A1928,Table1[#All],12,FALSE)</f>
        <v>R1013</v>
      </c>
      <c r="Q1928">
        <f>VLOOKUP(A1928,Table1[#All],6,FALSE)</f>
        <v>41</v>
      </c>
    </row>
    <row r="1929" spans="1:17" x14ac:dyDescent="0.3">
      <c r="A1929" s="10" t="s">
        <v>439</v>
      </c>
      <c r="B1929" t="str">
        <f>VLOOKUP(A1929,'Customer Names'!A1928:E4263,5,FALSE)</f>
        <v>Verdi</v>
      </c>
      <c r="C1929">
        <f>VLOOKUP(A1929,'Medical Examinations'!A1928:J4263,2,FALSE)</f>
        <v>19.05</v>
      </c>
      <c r="D1929">
        <f>VLOOKUP(A1929,'Medical Examinations'!A1928:J4263,4,FALSE)</f>
        <v>4.92</v>
      </c>
      <c r="E1929" t="str">
        <f>VLOOKUP(A1929,'Medical Examinations'!A1928:J4263,6,FALSE)</f>
        <v>No</v>
      </c>
      <c r="F1929" t="str">
        <f>VLOOKUP(A1929,'Medical Examinations'!A1928:K4263,7,FALSE)</f>
        <v>No</v>
      </c>
      <c r="G1929" t="str">
        <f>VLOOKUP(A1929,'Medical Examinations'!A1928:L4263,8,FALSE)</f>
        <v>No</v>
      </c>
      <c r="H1929">
        <f>VLOOKUP(A1929,'Medical Examinations'!A1928:M4263,9,FALSE)</f>
        <v>1</v>
      </c>
      <c r="I1929" t="str">
        <f>VLOOKUP(A1929,'Medical Examinations'!A1928:N4263,10,FALSE)</f>
        <v>No</v>
      </c>
      <c r="J1929" t="str">
        <f>VLOOKUP(A1929,'Medical Examinations'!A1928:O4263,3,FALSE)</f>
        <v>Normal Weight</v>
      </c>
      <c r="K1929" t="str">
        <f>VLOOKUP(A1929,'Medical Examinations'!A1928:P4263,5,FALSE)</f>
        <v>Normal</v>
      </c>
      <c r="L1929" t="str">
        <f>VLOOKUP(A1929,Table1[#All],5,FALSE)</f>
        <v>24-Oct-1987</v>
      </c>
      <c r="M1929" s="16">
        <f>VLOOKUP(A1929,Table1[#All],8,FALSE)</f>
        <v>3773.23</v>
      </c>
      <c r="N1929" t="str">
        <f>VLOOKUP(A1929,Table1[#All],9,FALSE)</f>
        <v>tier - 2</v>
      </c>
      <c r="O1929" t="str">
        <f>VLOOKUP(A1929,Table1[#All],10,FALSE)</f>
        <v>tier - 3</v>
      </c>
      <c r="P1929" t="str">
        <f>VLOOKUP(A1929,Table1[#All],12,FALSE)</f>
        <v>R1013</v>
      </c>
      <c r="Q1929">
        <f>VLOOKUP(A1929,Table1[#All],6,FALSE)</f>
        <v>35</v>
      </c>
    </row>
    <row r="1930" spans="1:17" x14ac:dyDescent="0.3">
      <c r="A1930" s="10" t="s">
        <v>438</v>
      </c>
      <c r="B1930" t="str">
        <f>VLOOKUP(A1930,'Customer Names'!A1929:E4264,5,FALSE)</f>
        <v>McLean</v>
      </c>
      <c r="C1930">
        <f>VLOOKUP(A1930,'Medical Examinations'!A1929:J4264,2,FALSE)</f>
        <v>37.619999999999997</v>
      </c>
      <c r="D1930">
        <f>VLOOKUP(A1930,'Medical Examinations'!A1929:J4264,4,FALSE)</f>
        <v>4.18</v>
      </c>
      <c r="E1930" t="str">
        <f>VLOOKUP(A1930,'Medical Examinations'!A1929:J4264,6,FALSE)</f>
        <v>No</v>
      </c>
      <c r="F1930" t="str">
        <f>VLOOKUP(A1930,'Medical Examinations'!A1929:K4264,7,FALSE)</f>
        <v>No</v>
      </c>
      <c r="G1930" t="str">
        <f>VLOOKUP(A1930,'Medical Examinations'!A1929:L4264,8,FALSE)</f>
        <v>No</v>
      </c>
      <c r="H1930">
        <f>VLOOKUP(A1930,'Medical Examinations'!A1929:M4264,9,FALSE)</f>
        <v>0</v>
      </c>
      <c r="I1930" t="str">
        <f>VLOOKUP(A1930,'Medical Examinations'!A1929:N4264,10,FALSE)</f>
        <v>No</v>
      </c>
      <c r="J1930" t="str">
        <f>VLOOKUP(A1930,'Medical Examinations'!A1929:O4264,3,FALSE)</f>
        <v>Obesity</v>
      </c>
      <c r="K1930" t="str">
        <f>VLOOKUP(A1930,'Medical Examinations'!A1929:P4264,5,FALSE)</f>
        <v>Normal</v>
      </c>
      <c r="L1930" t="str">
        <f>VLOOKUP(A1930,Table1[#All],5,FALSE)</f>
        <v>21-Nov-1994</v>
      </c>
      <c r="M1930" s="16">
        <f>VLOOKUP(A1930,Table1[#All],8,FALSE)</f>
        <v>3766.88</v>
      </c>
      <c r="N1930" t="str">
        <f>VLOOKUP(A1930,Table1[#All],9,FALSE)</f>
        <v>tier - 2</v>
      </c>
      <c r="O1930" t="str">
        <f>VLOOKUP(A1930,Table1[#All],10,FALSE)</f>
        <v>tier - 1</v>
      </c>
      <c r="P1930" t="str">
        <f>VLOOKUP(A1930,Table1[#All],12,FALSE)</f>
        <v>R1013</v>
      </c>
      <c r="Q1930">
        <f>VLOOKUP(A1930,Table1[#All],6,FALSE)</f>
        <v>28</v>
      </c>
    </row>
    <row r="1931" spans="1:17" x14ac:dyDescent="0.3">
      <c r="A1931" s="10" t="s">
        <v>437</v>
      </c>
      <c r="B1931" t="str">
        <f>VLOOKUP(A1931,'Customer Names'!A1930:E4265,5,FALSE)</f>
        <v>Ryan</v>
      </c>
      <c r="C1931">
        <f>VLOOKUP(A1931,'Medical Examinations'!A1930:J4265,2,FALSE)</f>
        <v>29.1</v>
      </c>
      <c r="D1931">
        <f>VLOOKUP(A1931,'Medical Examinations'!A1930:J4265,4,FALSE)</f>
        <v>4.67</v>
      </c>
      <c r="E1931" t="str">
        <f>VLOOKUP(A1931,'Medical Examinations'!A1930:J4265,6,FALSE)</f>
        <v>No</v>
      </c>
      <c r="F1931" t="str">
        <f>VLOOKUP(A1931,'Medical Examinations'!A1930:K4265,7,FALSE)</f>
        <v>No</v>
      </c>
      <c r="G1931" t="str">
        <f>VLOOKUP(A1931,'Medical Examinations'!A1930:L4265,8,FALSE)</f>
        <v>No</v>
      </c>
      <c r="H1931">
        <f>VLOOKUP(A1931,'Medical Examinations'!A1930:M4265,9,FALSE)</f>
        <v>0</v>
      </c>
      <c r="I1931" t="str">
        <f>VLOOKUP(A1931,'Medical Examinations'!A1930:N4265,10,FALSE)</f>
        <v>No</v>
      </c>
      <c r="J1931" t="str">
        <f>VLOOKUP(A1931,'Medical Examinations'!A1930:O4265,3,FALSE)</f>
        <v>Over Weight</v>
      </c>
      <c r="K1931" t="str">
        <f>VLOOKUP(A1931,'Medical Examinations'!A1930:P4265,5,FALSE)</f>
        <v>Normal</v>
      </c>
      <c r="L1931" t="str">
        <f>VLOOKUP(A1931,Table1[#All],5,FALSE)</f>
        <v>24-Oct-1991</v>
      </c>
      <c r="M1931" s="16">
        <f>VLOOKUP(A1931,Table1[#All],8,FALSE)</f>
        <v>3761.29</v>
      </c>
      <c r="N1931" t="str">
        <f>VLOOKUP(A1931,Table1[#All],9,FALSE)</f>
        <v>tier - 2</v>
      </c>
      <c r="O1931" t="str">
        <f>VLOOKUP(A1931,Table1[#All],10,FALSE)</f>
        <v>tier - 3</v>
      </c>
      <c r="P1931" t="str">
        <f>VLOOKUP(A1931,Table1[#All],12,FALSE)</f>
        <v>R1011</v>
      </c>
      <c r="Q1931">
        <f>VLOOKUP(A1931,Table1[#All],6,FALSE)</f>
        <v>31</v>
      </c>
    </row>
    <row r="1932" spans="1:17" x14ac:dyDescent="0.3">
      <c r="A1932" s="10" t="s">
        <v>436</v>
      </c>
      <c r="B1932" t="str">
        <f>VLOOKUP(A1932,'Customer Names'!A1931:E4266,5,FALSE)</f>
        <v>Mickelson</v>
      </c>
      <c r="C1932">
        <f>VLOOKUP(A1932,'Medical Examinations'!A1931:J4266,2,FALSE)</f>
        <v>26.62</v>
      </c>
      <c r="D1932">
        <f>VLOOKUP(A1932,'Medical Examinations'!A1931:J4266,4,FALSE)</f>
        <v>6.24</v>
      </c>
      <c r="E1932" t="str">
        <f>VLOOKUP(A1932,'Medical Examinations'!A1931:J4266,6,FALSE)</f>
        <v>No</v>
      </c>
      <c r="F1932" t="str">
        <f>VLOOKUP(A1932,'Medical Examinations'!A1931:K4266,7,FALSE)</f>
        <v>No</v>
      </c>
      <c r="G1932" t="str">
        <f>VLOOKUP(A1932,'Medical Examinations'!A1931:L4266,8,FALSE)</f>
        <v>No</v>
      </c>
      <c r="H1932">
        <f>VLOOKUP(A1932,'Medical Examinations'!A1931:M4266,9,FALSE)</f>
        <v>0</v>
      </c>
      <c r="I1932" t="str">
        <f>VLOOKUP(A1932,'Medical Examinations'!A1931:N4266,10,FALSE)</f>
        <v>No</v>
      </c>
      <c r="J1932" t="str">
        <f>VLOOKUP(A1932,'Medical Examinations'!A1931:O4266,3,FALSE)</f>
        <v>Over Weight</v>
      </c>
      <c r="K1932" t="str">
        <f>VLOOKUP(A1932,'Medical Examinations'!A1931:P4266,5,FALSE)</f>
        <v>Prediabetes</v>
      </c>
      <c r="L1932" t="str">
        <f>VLOOKUP(A1932,Table1[#All],5,FALSE)</f>
        <v>25-Aug-1991</v>
      </c>
      <c r="M1932" s="16">
        <f>VLOOKUP(A1932,Table1[#All],8,FALSE)</f>
        <v>3757.84</v>
      </c>
      <c r="N1932" t="str">
        <f>VLOOKUP(A1932,Table1[#All],9,FALSE)</f>
        <v>tier - 2</v>
      </c>
      <c r="O1932" t="str">
        <f>VLOOKUP(A1932,Table1[#All],10,FALSE)</f>
        <v>tier - 1</v>
      </c>
      <c r="P1932" t="str">
        <f>VLOOKUP(A1932,Table1[#All],12,FALSE)</f>
        <v>R1013</v>
      </c>
      <c r="Q1932">
        <f>VLOOKUP(A1932,Table1[#All],6,FALSE)</f>
        <v>31</v>
      </c>
    </row>
    <row r="1933" spans="1:17" x14ac:dyDescent="0.3">
      <c r="A1933" s="10" t="s">
        <v>435</v>
      </c>
      <c r="B1933" t="str">
        <f>VLOOKUP(A1933,'Customer Names'!A1932:E4267,5,FALSE)</f>
        <v>Dibaba</v>
      </c>
      <c r="C1933">
        <f>VLOOKUP(A1933,'Medical Examinations'!A1932:J4267,2,FALSE)</f>
        <v>25.74</v>
      </c>
      <c r="D1933">
        <f>VLOOKUP(A1933,'Medical Examinations'!A1932:J4267,4,FALSE)</f>
        <v>5.99</v>
      </c>
      <c r="E1933" t="str">
        <f>VLOOKUP(A1933,'Medical Examinations'!A1932:J4267,6,FALSE)</f>
        <v>No</v>
      </c>
      <c r="F1933" t="str">
        <f>VLOOKUP(A1933,'Medical Examinations'!A1932:K4267,7,FALSE)</f>
        <v>No</v>
      </c>
      <c r="G1933" t="str">
        <f>VLOOKUP(A1933,'Medical Examinations'!A1932:L4267,8,FALSE)</f>
        <v>No</v>
      </c>
      <c r="H1933">
        <f>VLOOKUP(A1933,'Medical Examinations'!A1932:M4267,9,FALSE)</f>
        <v>0</v>
      </c>
      <c r="I1933" t="str">
        <f>VLOOKUP(A1933,'Medical Examinations'!A1932:N4267,10,FALSE)</f>
        <v>No</v>
      </c>
      <c r="J1933" t="str">
        <f>VLOOKUP(A1933,'Medical Examinations'!A1932:O4267,3,FALSE)</f>
        <v>Over Weight</v>
      </c>
      <c r="K1933" t="str">
        <f>VLOOKUP(A1933,'Medical Examinations'!A1932:P4267,5,FALSE)</f>
        <v>Prediabetes</v>
      </c>
      <c r="L1933" t="str">
        <f>VLOOKUP(A1933,Table1[#All],5,FALSE)</f>
        <v>28-Oct-1991</v>
      </c>
      <c r="M1933" s="16">
        <f>VLOOKUP(A1933,Table1[#All],8,FALSE)</f>
        <v>3756.62</v>
      </c>
      <c r="N1933" t="str">
        <f>VLOOKUP(A1933,Table1[#All],9,FALSE)</f>
        <v>tier - 2</v>
      </c>
      <c r="O1933" t="str">
        <f>VLOOKUP(A1933,Table1[#All],10,FALSE)</f>
        <v>tier - 2</v>
      </c>
      <c r="P1933" t="str">
        <f>VLOOKUP(A1933,Table1[#All],12,FALSE)</f>
        <v>R1013</v>
      </c>
      <c r="Q1933">
        <f>VLOOKUP(A1933,Table1[#All],6,FALSE)</f>
        <v>31</v>
      </c>
    </row>
    <row r="1934" spans="1:17" x14ac:dyDescent="0.3">
      <c r="A1934" s="10" t="s">
        <v>434</v>
      </c>
      <c r="B1934" t="str">
        <f>VLOOKUP(A1934,'Customer Names'!A1933:E4268,5,FALSE)</f>
        <v>Shilling</v>
      </c>
      <c r="C1934">
        <f>VLOOKUP(A1934,'Medical Examinations'!A1933:J4268,2,FALSE)</f>
        <v>18.22</v>
      </c>
      <c r="D1934">
        <f>VLOOKUP(A1934,'Medical Examinations'!A1933:J4268,4,FALSE)</f>
        <v>10.27</v>
      </c>
      <c r="E1934" t="str">
        <f>VLOOKUP(A1934,'Medical Examinations'!A1933:J4268,6,FALSE)</f>
        <v>Yes</v>
      </c>
      <c r="F1934" t="str">
        <f>VLOOKUP(A1934,'Medical Examinations'!A1933:K4268,7,FALSE)</f>
        <v>No</v>
      </c>
      <c r="G1934" t="str">
        <f>VLOOKUP(A1934,'Medical Examinations'!A1933:L4268,8,FALSE)</f>
        <v>No</v>
      </c>
      <c r="H1934">
        <f>VLOOKUP(A1934,'Medical Examinations'!A1933:M4268,9,FALSE)</f>
        <v>1</v>
      </c>
      <c r="I1934" t="str">
        <f>VLOOKUP(A1934,'Medical Examinations'!A1933:N4268,10,FALSE)</f>
        <v>No</v>
      </c>
      <c r="J1934" t="str">
        <f>VLOOKUP(A1934,'Medical Examinations'!A1933:O4268,3,FALSE)</f>
        <v>Under Weight</v>
      </c>
      <c r="K1934" t="str">
        <f>VLOOKUP(A1934,'Medical Examinations'!A1933:P4268,5,FALSE)</f>
        <v>Diabetes</v>
      </c>
      <c r="L1934" t="str">
        <f>VLOOKUP(A1934,Table1[#All],5,FALSE)</f>
        <v>09-Sep-1986</v>
      </c>
      <c r="M1934" s="16">
        <f>VLOOKUP(A1934,Table1[#All],8,FALSE)</f>
        <v>3748.56</v>
      </c>
      <c r="N1934" t="str">
        <f>VLOOKUP(A1934,Table1[#All],9,FALSE)</f>
        <v>tier - 2</v>
      </c>
      <c r="O1934" t="str">
        <f>VLOOKUP(A1934,Table1[#All],10,FALSE)</f>
        <v>tier - 2</v>
      </c>
      <c r="P1934" t="str">
        <f>VLOOKUP(A1934,Table1[#All],12,FALSE)</f>
        <v>R1013</v>
      </c>
      <c r="Q1934">
        <f>VLOOKUP(A1934,Table1[#All],6,FALSE)</f>
        <v>36</v>
      </c>
    </row>
    <row r="1935" spans="1:17" x14ac:dyDescent="0.3">
      <c r="A1935" s="10" t="s">
        <v>433</v>
      </c>
      <c r="B1935" t="str">
        <f>VLOOKUP(A1935,'Customer Names'!A1934:E4269,5,FALSE)</f>
        <v>Bashaw</v>
      </c>
      <c r="C1935">
        <f>VLOOKUP(A1935,'Medical Examinations'!A1934:J4269,2,FALSE)</f>
        <v>26.03</v>
      </c>
      <c r="D1935">
        <f>VLOOKUP(A1935,'Medical Examinations'!A1934:J4269,4,FALSE)</f>
        <v>5.97</v>
      </c>
      <c r="E1935" t="str">
        <f>VLOOKUP(A1935,'Medical Examinations'!A1934:J4269,6,FALSE)</f>
        <v>No</v>
      </c>
      <c r="F1935" t="str">
        <f>VLOOKUP(A1935,'Medical Examinations'!A1934:K4269,7,FALSE)</f>
        <v>No</v>
      </c>
      <c r="G1935" t="str">
        <f>VLOOKUP(A1935,'Medical Examinations'!A1934:L4269,8,FALSE)</f>
        <v>Yes</v>
      </c>
      <c r="H1935">
        <f>VLOOKUP(A1935,'Medical Examinations'!A1934:M4269,9,FALSE)</f>
        <v>1</v>
      </c>
      <c r="I1935" t="str">
        <f>VLOOKUP(A1935,'Medical Examinations'!A1934:N4269,10,FALSE)</f>
        <v>No</v>
      </c>
      <c r="J1935" t="str">
        <f>VLOOKUP(A1935,'Medical Examinations'!A1934:O4269,3,FALSE)</f>
        <v>Over Weight</v>
      </c>
      <c r="K1935" t="str">
        <f>VLOOKUP(A1935,'Medical Examinations'!A1934:P4269,5,FALSE)</f>
        <v>Prediabetes</v>
      </c>
      <c r="L1935" t="str">
        <f>VLOOKUP(A1935,Table1[#All],5,FALSE)</f>
        <v>22-Jun-1993</v>
      </c>
      <c r="M1935" s="16">
        <f>VLOOKUP(A1935,Table1[#All],8,FALSE)</f>
        <v>3736.46</v>
      </c>
      <c r="N1935" t="str">
        <f>VLOOKUP(A1935,Table1[#All],9,FALSE)</f>
        <v>tier - 2</v>
      </c>
      <c r="O1935" t="str">
        <f>VLOOKUP(A1935,Table1[#All],10,FALSE)</f>
        <v>tier - 2</v>
      </c>
      <c r="P1935" t="str">
        <f>VLOOKUP(A1935,Table1[#All],12,FALSE)</f>
        <v>R1012</v>
      </c>
      <c r="Q1935">
        <f>VLOOKUP(A1935,Table1[#All],6,FALSE)</f>
        <v>29</v>
      </c>
    </row>
    <row r="1936" spans="1:17" x14ac:dyDescent="0.3">
      <c r="A1936" s="10" t="s">
        <v>432</v>
      </c>
      <c r="B1936" t="str">
        <f>VLOOKUP(A1936,'Customer Names'!A1935:E4270,5,FALSE)</f>
        <v>Jacob</v>
      </c>
      <c r="C1936">
        <f>VLOOKUP(A1936,'Medical Examinations'!A1935:J4270,2,FALSE)</f>
        <v>17.29</v>
      </c>
      <c r="D1936">
        <f>VLOOKUP(A1936,'Medical Examinations'!A1935:J4270,4,FALSE)</f>
        <v>4.9800000000000004</v>
      </c>
      <c r="E1936" t="str">
        <f>VLOOKUP(A1936,'Medical Examinations'!A1935:J4270,6,FALSE)</f>
        <v>No</v>
      </c>
      <c r="F1936" t="str">
        <f>VLOOKUP(A1936,'Medical Examinations'!A1935:K4270,7,FALSE)</f>
        <v>No</v>
      </c>
      <c r="G1936" t="str">
        <f>VLOOKUP(A1936,'Medical Examinations'!A1935:L4270,8,FALSE)</f>
        <v>No</v>
      </c>
      <c r="H1936">
        <f>VLOOKUP(A1936,'Medical Examinations'!A1935:M4270,9,FALSE)</f>
        <v>0</v>
      </c>
      <c r="I1936" t="str">
        <f>VLOOKUP(A1936,'Medical Examinations'!A1935:N4270,10,FALSE)</f>
        <v>No</v>
      </c>
      <c r="J1936" t="str">
        <f>VLOOKUP(A1936,'Medical Examinations'!A1935:O4270,3,FALSE)</f>
        <v>Under Weight</v>
      </c>
      <c r="K1936" t="str">
        <f>VLOOKUP(A1936,'Medical Examinations'!A1935:P4270,5,FALSE)</f>
        <v>Normal</v>
      </c>
      <c r="L1936" t="str">
        <f>VLOOKUP(A1936,Table1[#All],5,FALSE)</f>
        <v>22-Aug-1994</v>
      </c>
      <c r="M1936" s="16">
        <f>VLOOKUP(A1936,Table1[#All],8,FALSE)</f>
        <v>3732.63</v>
      </c>
      <c r="N1936" t="str">
        <f>VLOOKUP(A1936,Table1[#All],9,FALSE)</f>
        <v>tier - 2</v>
      </c>
      <c r="O1936" t="str">
        <f>VLOOKUP(A1936,Table1[#All],10,FALSE)</f>
        <v>tier - 3</v>
      </c>
      <c r="P1936" t="str">
        <f>VLOOKUP(A1936,Table1[#All],12,FALSE)</f>
        <v>R1024</v>
      </c>
      <c r="Q1936">
        <f>VLOOKUP(A1936,Table1[#All],6,FALSE)</f>
        <v>28</v>
      </c>
    </row>
    <row r="1937" spans="1:17" x14ac:dyDescent="0.3">
      <c r="A1937" s="10" t="s">
        <v>431</v>
      </c>
      <c r="B1937" t="str">
        <f>VLOOKUP(A1937,'Customer Names'!A1936:E4271,5,FALSE)</f>
        <v>McCutcheon</v>
      </c>
      <c r="C1937">
        <f>VLOOKUP(A1937,'Medical Examinations'!A1936:J4271,2,FALSE)</f>
        <v>18.170000000000002</v>
      </c>
      <c r="D1937">
        <f>VLOOKUP(A1937,'Medical Examinations'!A1936:J4271,4,FALSE)</f>
        <v>6.91</v>
      </c>
      <c r="E1937" t="str">
        <f>VLOOKUP(A1937,'Medical Examinations'!A1936:J4271,6,FALSE)</f>
        <v>Yes</v>
      </c>
      <c r="F1937" t="str">
        <f>VLOOKUP(A1937,'Medical Examinations'!A1936:K4271,7,FALSE)</f>
        <v>No</v>
      </c>
      <c r="G1937" t="str">
        <f>VLOOKUP(A1937,'Medical Examinations'!A1936:L4271,8,FALSE)</f>
        <v>No</v>
      </c>
      <c r="H1937">
        <f>VLOOKUP(A1937,'Medical Examinations'!A1936:M4271,9,FALSE)</f>
        <v>1</v>
      </c>
      <c r="I1937" t="str">
        <f>VLOOKUP(A1937,'Medical Examinations'!A1936:N4271,10,FALSE)</f>
        <v>No</v>
      </c>
      <c r="J1937" t="str">
        <f>VLOOKUP(A1937,'Medical Examinations'!A1936:O4271,3,FALSE)</f>
        <v>Under Weight</v>
      </c>
      <c r="K1937" t="str">
        <f>VLOOKUP(A1937,'Medical Examinations'!A1936:P4271,5,FALSE)</f>
        <v>Diabetes</v>
      </c>
      <c r="L1937" t="str">
        <f>VLOOKUP(A1937,Table1[#All],5,FALSE)</f>
        <v>01-Dec-1986</v>
      </c>
      <c r="M1937" s="16">
        <f>VLOOKUP(A1937,Table1[#All],8,FALSE)</f>
        <v>3731.6</v>
      </c>
      <c r="N1937" t="str">
        <f>VLOOKUP(A1937,Table1[#All],9,FALSE)</f>
        <v>tier - 2</v>
      </c>
      <c r="O1937" t="str">
        <f>VLOOKUP(A1937,Table1[#All],10,FALSE)</f>
        <v>tier - 2</v>
      </c>
      <c r="P1937" t="str">
        <f>VLOOKUP(A1937,Table1[#All],12,FALSE)</f>
        <v>R1013</v>
      </c>
      <c r="Q1937">
        <f>VLOOKUP(A1937,Table1[#All],6,FALSE)</f>
        <v>36</v>
      </c>
    </row>
    <row r="1938" spans="1:17" x14ac:dyDescent="0.3">
      <c r="A1938" s="10" t="s">
        <v>430</v>
      </c>
      <c r="B1938" t="str">
        <f>VLOOKUP(A1938,'Customer Names'!A1937:E4272,5,FALSE)</f>
        <v>Connor</v>
      </c>
      <c r="C1938">
        <f>VLOOKUP(A1938,'Medical Examinations'!A1937:J4272,2,FALSE)</f>
        <v>32.54</v>
      </c>
      <c r="D1938">
        <f>VLOOKUP(A1938,'Medical Examinations'!A1937:J4272,4,FALSE)</f>
        <v>6.38</v>
      </c>
      <c r="E1938" t="str">
        <f>VLOOKUP(A1938,'Medical Examinations'!A1937:J4272,6,FALSE)</f>
        <v>No</v>
      </c>
      <c r="F1938" t="str">
        <f>VLOOKUP(A1938,'Medical Examinations'!A1937:K4272,7,FALSE)</f>
        <v>Yes</v>
      </c>
      <c r="G1938" t="str">
        <f>VLOOKUP(A1938,'Medical Examinations'!A1937:L4272,8,FALSE)</f>
        <v>No</v>
      </c>
      <c r="H1938">
        <f>VLOOKUP(A1938,'Medical Examinations'!A1937:M4272,9,FALSE)</f>
        <v>1</v>
      </c>
      <c r="I1938" t="str">
        <f>VLOOKUP(A1938,'Medical Examinations'!A1937:N4272,10,FALSE)</f>
        <v>No</v>
      </c>
      <c r="J1938" t="str">
        <f>VLOOKUP(A1938,'Medical Examinations'!A1937:O4272,3,FALSE)</f>
        <v>Obesity</v>
      </c>
      <c r="K1938" t="str">
        <f>VLOOKUP(A1938,'Medical Examinations'!A1937:P4272,5,FALSE)</f>
        <v>Prediabetes</v>
      </c>
      <c r="L1938" t="str">
        <f>VLOOKUP(A1938,Table1[#All],5,FALSE)</f>
        <v>05-Nov-2004</v>
      </c>
      <c r="M1938" s="16">
        <f>VLOOKUP(A1938,Table1[#All],8,FALSE)</f>
        <v>3722.23</v>
      </c>
      <c r="N1938" t="str">
        <f>VLOOKUP(A1938,Table1[#All],9,FALSE)</f>
        <v>tier - 2</v>
      </c>
      <c r="O1938" t="str">
        <f>VLOOKUP(A1938,Table1[#All],10,FALSE)</f>
        <v>tier - 2</v>
      </c>
      <c r="P1938" t="str">
        <f>VLOOKUP(A1938,Table1[#All],12,FALSE)</f>
        <v>R1025</v>
      </c>
      <c r="Q1938">
        <f>VLOOKUP(A1938,Table1[#All],6,FALSE)</f>
        <v>18</v>
      </c>
    </row>
    <row r="1939" spans="1:17" x14ac:dyDescent="0.3">
      <c r="A1939" s="10" t="s">
        <v>429</v>
      </c>
      <c r="B1939" t="str">
        <f>VLOOKUP(A1939,'Customer Names'!A1938:E4273,5,FALSE)</f>
        <v>May</v>
      </c>
      <c r="C1939">
        <f>VLOOKUP(A1939,'Medical Examinations'!A1938:J4273,2,FALSE)</f>
        <v>30.25</v>
      </c>
      <c r="D1939">
        <f>VLOOKUP(A1939,'Medical Examinations'!A1938:J4273,4,FALSE)</f>
        <v>4.7699999999999996</v>
      </c>
      <c r="E1939" t="str">
        <f>VLOOKUP(A1939,'Medical Examinations'!A1938:J4273,6,FALSE)</f>
        <v>No</v>
      </c>
      <c r="F1939" t="str">
        <f>VLOOKUP(A1939,'Medical Examinations'!A1938:K4273,7,FALSE)</f>
        <v>No</v>
      </c>
      <c r="G1939" t="str">
        <f>VLOOKUP(A1939,'Medical Examinations'!A1938:L4273,8,FALSE)</f>
        <v>No</v>
      </c>
      <c r="H1939">
        <f>VLOOKUP(A1939,'Medical Examinations'!A1938:M4273,9,FALSE)</f>
        <v>0</v>
      </c>
      <c r="I1939" t="str">
        <f>VLOOKUP(A1939,'Medical Examinations'!A1938:N4273,10,FALSE)</f>
        <v>No</v>
      </c>
      <c r="J1939" t="str">
        <f>VLOOKUP(A1939,'Medical Examinations'!A1938:O4273,3,FALSE)</f>
        <v>Obesity</v>
      </c>
      <c r="K1939" t="str">
        <f>VLOOKUP(A1939,'Medical Examinations'!A1938:P4273,5,FALSE)</f>
        <v>Normal</v>
      </c>
      <c r="L1939" t="str">
        <f>VLOOKUP(A1939,Table1[#All],5,FALSE)</f>
        <v>02-Dec-1989</v>
      </c>
      <c r="M1939" s="16">
        <f>VLOOKUP(A1939,Table1[#All],8,FALSE)</f>
        <v>3704.35</v>
      </c>
      <c r="N1939" t="str">
        <f>VLOOKUP(A1939,Table1[#All],9,FALSE)</f>
        <v>tier - 2</v>
      </c>
      <c r="O1939" t="str">
        <f>VLOOKUP(A1939,Table1[#All],10,FALSE)</f>
        <v>tier - 2</v>
      </c>
      <c r="P1939" t="str">
        <f>VLOOKUP(A1939,Table1[#All],12,FALSE)</f>
        <v>R1013</v>
      </c>
      <c r="Q1939">
        <f>VLOOKUP(A1939,Table1[#All],6,FALSE)</f>
        <v>33</v>
      </c>
    </row>
    <row r="1940" spans="1:17" x14ac:dyDescent="0.3">
      <c r="A1940" s="10" t="s">
        <v>428</v>
      </c>
      <c r="B1940" t="str">
        <f>VLOOKUP(A1940,'Customer Names'!A1939:E4274,5,FALSE)</f>
        <v>Geoghegan</v>
      </c>
      <c r="C1940">
        <f>VLOOKUP(A1940,'Medical Examinations'!A1939:J4274,2,FALSE)</f>
        <v>19.59</v>
      </c>
      <c r="D1940">
        <f>VLOOKUP(A1940,'Medical Examinations'!A1939:J4274,4,FALSE)</f>
        <v>6.04</v>
      </c>
      <c r="E1940" t="str">
        <f>VLOOKUP(A1940,'Medical Examinations'!A1939:J4274,6,FALSE)</f>
        <v>Yes</v>
      </c>
      <c r="F1940" t="str">
        <f>VLOOKUP(A1940,'Medical Examinations'!A1939:K4274,7,FALSE)</f>
        <v>No</v>
      </c>
      <c r="G1940" t="str">
        <f>VLOOKUP(A1940,'Medical Examinations'!A1939:L4274,8,FALSE)</f>
        <v>No</v>
      </c>
      <c r="H1940">
        <f>VLOOKUP(A1940,'Medical Examinations'!A1939:M4274,9,FALSE)</f>
        <v>1</v>
      </c>
      <c r="I1940" t="str">
        <f>VLOOKUP(A1940,'Medical Examinations'!A1939:N4274,10,FALSE)</f>
        <v>No</v>
      </c>
      <c r="J1940" t="str">
        <f>VLOOKUP(A1940,'Medical Examinations'!A1939:O4274,3,FALSE)</f>
        <v>Normal Weight</v>
      </c>
      <c r="K1940" t="str">
        <f>VLOOKUP(A1940,'Medical Examinations'!A1939:P4274,5,FALSE)</f>
        <v>Prediabetes</v>
      </c>
      <c r="L1940" t="str">
        <f>VLOOKUP(A1940,Table1[#All],5,FALSE)</f>
        <v>18-Aug-1988</v>
      </c>
      <c r="M1940" s="16">
        <f>VLOOKUP(A1940,Table1[#All],8,FALSE)</f>
        <v>3699.54</v>
      </c>
      <c r="N1940" t="str">
        <f>VLOOKUP(A1940,Table1[#All],9,FALSE)</f>
        <v>tier - 2</v>
      </c>
      <c r="O1940" t="str">
        <f>VLOOKUP(A1940,Table1[#All],10,FALSE)</f>
        <v>tier - 3</v>
      </c>
      <c r="P1940" t="str">
        <f>VLOOKUP(A1940,Table1[#All],12,FALSE)</f>
        <v>R1013</v>
      </c>
      <c r="Q1940">
        <f>VLOOKUP(A1940,Table1[#All],6,FALSE)</f>
        <v>34</v>
      </c>
    </row>
    <row r="1941" spans="1:17" x14ac:dyDescent="0.3">
      <c r="A1941" s="10" t="s">
        <v>427</v>
      </c>
      <c r="B1941" t="str">
        <f>VLOOKUP(A1941,'Customer Names'!A1940:E4275,5,FALSE)</f>
        <v>McGinn</v>
      </c>
      <c r="C1941">
        <f>VLOOKUP(A1941,'Medical Examinations'!A1940:J4275,2,FALSE)</f>
        <v>45.9</v>
      </c>
      <c r="D1941">
        <f>VLOOKUP(A1941,'Medical Examinations'!A1940:J4275,4,FALSE)</f>
        <v>4.3</v>
      </c>
      <c r="E1941" t="str">
        <f>VLOOKUP(A1941,'Medical Examinations'!A1940:J4275,6,FALSE)</f>
        <v>Yes</v>
      </c>
      <c r="F1941" t="str">
        <f>VLOOKUP(A1941,'Medical Examinations'!A1940:K4275,7,FALSE)</f>
        <v>No</v>
      </c>
      <c r="G1941" t="str">
        <f>VLOOKUP(A1941,'Medical Examinations'!A1940:L4275,8,FALSE)</f>
        <v>No</v>
      </c>
      <c r="H1941">
        <f>VLOOKUP(A1941,'Medical Examinations'!A1940:M4275,9,FALSE)</f>
        <v>1</v>
      </c>
      <c r="I1941" t="str">
        <f>VLOOKUP(A1941,'Medical Examinations'!A1940:N4275,10,FALSE)</f>
        <v>No</v>
      </c>
      <c r="J1941" t="str">
        <f>VLOOKUP(A1941,'Medical Examinations'!A1940:O4275,3,FALSE)</f>
        <v>Obesity</v>
      </c>
      <c r="K1941" t="str">
        <f>VLOOKUP(A1941,'Medical Examinations'!A1940:P4275,5,FALSE)</f>
        <v>Normal</v>
      </c>
      <c r="L1941" t="str">
        <f>VLOOKUP(A1941,Table1[#All],5,FALSE)</f>
        <v>21-Oct-1995</v>
      </c>
      <c r="M1941" s="16">
        <f>VLOOKUP(A1941,Table1[#All],8,FALSE)</f>
        <v>3693.43</v>
      </c>
      <c r="N1941" t="str">
        <f>VLOOKUP(A1941,Table1[#All],9,FALSE)</f>
        <v>tier - 2</v>
      </c>
      <c r="O1941" t="str">
        <f>VLOOKUP(A1941,Table1[#All],10,FALSE)</f>
        <v>tier - 3</v>
      </c>
      <c r="P1941" t="str">
        <f>VLOOKUP(A1941,Table1[#All],12,FALSE)</f>
        <v>R1011</v>
      </c>
      <c r="Q1941">
        <f>VLOOKUP(A1941,Table1[#All],6,FALSE)</f>
        <v>27</v>
      </c>
    </row>
    <row r="1942" spans="1:17" x14ac:dyDescent="0.3">
      <c r="A1942" s="10" t="s">
        <v>426</v>
      </c>
      <c r="B1942" t="str">
        <f>VLOOKUP(A1942,'Customer Names'!A1941:E4276,5,FALSE)</f>
        <v>Jones</v>
      </c>
      <c r="C1942">
        <f>VLOOKUP(A1942,'Medical Examinations'!A1941:J4276,2,FALSE)</f>
        <v>17.059999999999999</v>
      </c>
      <c r="D1942">
        <f>VLOOKUP(A1942,'Medical Examinations'!A1941:J4276,4,FALSE)</f>
        <v>8.75</v>
      </c>
      <c r="E1942" t="str">
        <f>VLOOKUP(A1942,'Medical Examinations'!A1941:J4276,6,FALSE)</f>
        <v>Yes</v>
      </c>
      <c r="F1942" t="str">
        <f>VLOOKUP(A1942,'Medical Examinations'!A1941:K4276,7,FALSE)</f>
        <v>No</v>
      </c>
      <c r="G1942" t="str">
        <f>VLOOKUP(A1942,'Medical Examinations'!A1941:L4276,8,FALSE)</f>
        <v>No</v>
      </c>
      <c r="H1942">
        <f>VLOOKUP(A1942,'Medical Examinations'!A1941:M4276,9,FALSE)</f>
        <v>0</v>
      </c>
      <c r="I1942" t="str">
        <f>VLOOKUP(A1942,'Medical Examinations'!A1941:N4276,10,FALSE)</f>
        <v>No</v>
      </c>
      <c r="J1942" t="str">
        <f>VLOOKUP(A1942,'Medical Examinations'!A1941:O4276,3,FALSE)</f>
        <v>Under Weight</v>
      </c>
      <c r="K1942" t="str">
        <f>VLOOKUP(A1942,'Medical Examinations'!A1941:P4276,5,FALSE)</f>
        <v>Diabetes</v>
      </c>
      <c r="L1942" t="str">
        <f>VLOOKUP(A1942,Table1[#All],5,FALSE)</f>
        <v>14-Dec-1981</v>
      </c>
      <c r="M1942" s="16">
        <f>VLOOKUP(A1942,Table1[#All],8,FALSE)</f>
        <v>3688.38</v>
      </c>
      <c r="N1942" t="str">
        <f>VLOOKUP(A1942,Table1[#All],9,FALSE)</f>
        <v>tier - 2</v>
      </c>
      <c r="O1942" t="str">
        <f>VLOOKUP(A1942,Table1[#All],10,FALSE)</f>
        <v>tier - 2</v>
      </c>
      <c r="P1942" t="str">
        <f>VLOOKUP(A1942,Table1[#All],12,FALSE)</f>
        <v>R1013</v>
      </c>
      <c r="Q1942">
        <f>VLOOKUP(A1942,Table1[#All],6,FALSE)</f>
        <v>41</v>
      </c>
    </row>
    <row r="1943" spans="1:17" x14ac:dyDescent="0.3">
      <c r="A1943" s="10" t="s">
        <v>425</v>
      </c>
      <c r="B1943" t="str">
        <f>VLOOKUP(A1943,'Customer Names'!A1942:E4277,5,FALSE)</f>
        <v>Quinteros</v>
      </c>
      <c r="C1943">
        <f>VLOOKUP(A1943,'Medical Examinations'!A1942:J4277,2,FALSE)</f>
        <v>32.07</v>
      </c>
      <c r="D1943">
        <f>VLOOKUP(A1943,'Medical Examinations'!A1942:J4277,4,FALSE)</f>
        <v>5.25</v>
      </c>
      <c r="E1943" t="str">
        <f>VLOOKUP(A1943,'Medical Examinations'!A1942:J4277,6,FALSE)</f>
        <v>No</v>
      </c>
      <c r="F1943" t="str">
        <f>VLOOKUP(A1943,'Medical Examinations'!A1942:K4277,7,FALSE)</f>
        <v>No</v>
      </c>
      <c r="G1943" t="str">
        <f>VLOOKUP(A1943,'Medical Examinations'!A1942:L4277,8,FALSE)</f>
        <v>Yes</v>
      </c>
      <c r="H1943">
        <f>VLOOKUP(A1943,'Medical Examinations'!A1942:M4277,9,FALSE)</f>
        <v>1</v>
      </c>
      <c r="I1943" t="str">
        <f>VLOOKUP(A1943,'Medical Examinations'!A1942:N4277,10,FALSE)</f>
        <v>No</v>
      </c>
      <c r="J1943" t="str">
        <f>VLOOKUP(A1943,'Medical Examinations'!A1942:O4277,3,FALSE)</f>
        <v>Obesity</v>
      </c>
      <c r="K1943" t="str">
        <f>VLOOKUP(A1943,'Medical Examinations'!A1942:P4277,5,FALSE)</f>
        <v>Normal</v>
      </c>
      <c r="L1943" t="str">
        <f>VLOOKUP(A1943,Table1[#All],5,FALSE)</f>
        <v>10-Jul-2003</v>
      </c>
      <c r="M1943" s="16">
        <f>VLOOKUP(A1943,Table1[#All],8,FALSE)</f>
        <v>3688.35</v>
      </c>
      <c r="N1943" t="str">
        <f>VLOOKUP(A1943,Table1[#All],9,FALSE)</f>
        <v>tier - 2</v>
      </c>
      <c r="O1943" t="str">
        <f>VLOOKUP(A1943,Table1[#All],10,FALSE)</f>
        <v>tier - 2</v>
      </c>
      <c r="P1943" t="str">
        <f>VLOOKUP(A1943,Table1[#All],12,FALSE)</f>
        <v>R1021</v>
      </c>
      <c r="Q1943">
        <f>VLOOKUP(A1943,Table1[#All],6,FALSE)</f>
        <v>19</v>
      </c>
    </row>
    <row r="1944" spans="1:17" x14ac:dyDescent="0.3">
      <c r="A1944" s="10" t="s">
        <v>424</v>
      </c>
      <c r="B1944" t="str">
        <f>VLOOKUP(A1944,'Customer Names'!A1943:E4278,5,FALSE)</f>
        <v>Loenser</v>
      </c>
      <c r="C1944">
        <f>VLOOKUP(A1944,'Medical Examinations'!A1943:J4278,2,FALSE)</f>
        <v>16.5</v>
      </c>
      <c r="D1944">
        <f>VLOOKUP(A1944,'Medical Examinations'!A1943:J4278,4,FALSE)</f>
        <v>5.03</v>
      </c>
      <c r="E1944" t="str">
        <f>VLOOKUP(A1944,'Medical Examinations'!A1943:J4278,6,FALSE)</f>
        <v>No</v>
      </c>
      <c r="F1944" t="str">
        <f>VLOOKUP(A1944,'Medical Examinations'!A1943:K4278,7,FALSE)</f>
        <v>No</v>
      </c>
      <c r="G1944" t="str">
        <f>VLOOKUP(A1944,'Medical Examinations'!A1943:L4278,8,FALSE)</f>
        <v>No</v>
      </c>
      <c r="H1944">
        <f>VLOOKUP(A1944,'Medical Examinations'!A1943:M4278,9,FALSE)</f>
        <v>1</v>
      </c>
      <c r="I1944" t="str">
        <f>VLOOKUP(A1944,'Medical Examinations'!A1943:N4278,10,FALSE)</f>
        <v>No</v>
      </c>
      <c r="J1944" t="str">
        <f>VLOOKUP(A1944,'Medical Examinations'!A1943:O4278,3,FALSE)</f>
        <v>Under Weight</v>
      </c>
      <c r="K1944" t="str">
        <f>VLOOKUP(A1944,'Medical Examinations'!A1943:P4278,5,FALSE)</f>
        <v>Normal</v>
      </c>
      <c r="L1944" t="str">
        <f>VLOOKUP(A1944,Table1[#All],5,FALSE)</f>
        <v>06-Jul-1984</v>
      </c>
      <c r="M1944" s="16">
        <f>VLOOKUP(A1944,Table1[#All],8,FALSE)</f>
        <v>3678.86</v>
      </c>
      <c r="N1944" t="str">
        <f>VLOOKUP(A1944,Table1[#All],9,FALSE)</f>
        <v>tier - 2</v>
      </c>
      <c r="O1944" t="str">
        <f>VLOOKUP(A1944,Table1[#All],10,FALSE)</f>
        <v>tier - 3</v>
      </c>
      <c r="P1944" t="str">
        <f>VLOOKUP(A1944,Table1[#All],12,FALSE)</f>
        <v>R1013</v>
      </c>
      <c r="Q1944">
        <f>VLOOKUP(A1944,Table1[#All],6,FALSE)</f>
        <v>38</v>
      </c>
    </row>
    <row r="1945" spans="1:17" x14ac:dyDescent="0.3">
      <c r="A1945" s="10" t="s">
        <v>423</v>
      </c>
      <c r="B1945" t="str">
        <f>VLOOKUP(A1945,'Customer Names'!A1944:E4279,5,FALSE)</f>
        <v>Aitken</v>
      </c>
      <c r="C1945">
        <f>VLOOKUP(A1945,'Medical Examinations'!A1944:J4279,2,FALSE)</f>
        <v>31.4</v>
      </c>
      <c r="D1945">
        <f>VLOOKUP(A1945,'Medical Examinations'!A1944:J4279,4,FALSE)</f>
        <v>5.88</v>
      </c>
      <c r="E1945" t="str">
        <f>VLOOKUP(A1945,'Medical Examinations'!A1944:J4279,6,FALSE)</f>
        <v>No</v>
      </c>
      <c r="F1945" t="str">
        <f>VLOOKUP(A1945,'Medical Examinations'!A1944:K4279,7,FALSE)</f>
        <v>No</v>
      </c>
      <c r="G1945" t="str">
        <f>VLOOKUP(A1945,'Medical Examinations'!A1944:L4279,8,FALSE)</f>
        <v>No</v>
      </c>
      <c r="H1945">
        <f>VLOOKUP(A1945,'Medical Examinations'!A1944:M4279,9,FALSE)</f>
        <v>1</v>
      </c>
      <c r="I1945" t="str">
        <f>VLOOKUP(A1945,'Medical Examinations'!A1944:N4279,10,FALSE)</f>
        <v>No</v>
      </c>
      <c r="J1945" t="str">
        <f>VLOOKUP(A1945,'Medical Examinations'!A1944:O4279,3,FALSE)</f>
        <v>Obesity</v>
      </c>
      <c r="K1945" t="str">
        <f>VLOOKUP(A1945,'Medical Examinations'!A1944:P4279,5,FALSE)</f>
        <v>Prediabetes</v>
      </c>
      <c r="L1945" t="str">
        <f>VLOOKUP(A1945,Table1[#All],5,FALSE)</f>
        <v>14-Sep-1992</v>
      </c>
      <c r="M1945" s="16">
        <f>VLOOKUP(A1945,Table1[#All],8,FALSE)</f>
        <v>3659.35</v>
      </c>
      <c r="N1945" t="str">
        <f>VLOOKUP(A1945,Table1[#All],9,FALSE)</f>
        <v>tier - 3</v>
      </c>
      <c r="O1945" t="str">
        <f>VLOOKUP(A1945,Table1[#All],10,FALSE)</f>
        <v>tier - 1</v>
      </c>
      <c r="P1945" t="str">
        <f>VLOOKUP(A1945,Table1[#All],12,FALSE)</f>
        <v>R1011</v>
      </c>
      <c r="Q1945">
        <f>VLOOKUP(A1945,Table1[#All],6,FALSE)</f>
        <v>30</v>
      </c>
    </row>
    <row r="1946" spans="1:17" x14ac:dyDescent="0.3">
      <c r="A1946" s="10" t="s">
        <v>422</v>
      </c>
      <c r="B1946" t="str">
        <f>VLOOKUP(A1946,'Customer Names'!A1945:E4280,5,FALSE)</f>
        <v>Furrer</v>
      </c>
      <c r="C1946">
        <f>VLOOKUP(A1946,'Medical Examinations'!A1945:J4280,2,FALSE)</f>
        <v>20.36</v>
      </c>
      <c r="D1946">
        <f>VLOOKUP(A1946,'Medical Examinations'!A1945:J4280,4,FALSE)</f>
        <v>4.49</v>
      </c>
      <c r="E1946" t="str">
        <f>VLOOKUP(A1946,'Medical Examinations'!A1945:J4280,6,FALSE)</f>
        <v>No</v>
      </c>
      <c r="F1946" t="str">
        <f>VLOOKUP(A1946,'Medical Examinations'!A1945:K4280,7,FALSE)</f>
        <v>No</v>
      </c>
      <c r="G1946" t="str">
        <f>VLOOKUP(A1946,'Medical Examinations'!A1945:L4280,8,FALSE)</f>
        <v>No</v>
      </c>
      <c r="H1946">
        <f>VLOOKUP(A1946,'Medical Examinations'!A1945:M4280,9,FALSE)</f>
        <v>0</v>
      </c>
      <c r="I1946" t="str">
        <f>VLOOKUP(A1946,'Medical Examinations'!A1945:N4280,10,FALSE)</f>
        <v>No</v>
      </c>
      <c r="J1946" t="str">
        <f>VLOOKUP(A1946,'Medical Examinations'!A1945:O4280,3,FALSE)</f>
        <v>Normal Weight</v>
      </c>
      <c r="K1946" t="str">
        <f>VLOOKUP(A1946,'Medical Examinations'!A1945:P4280,5,FALSE)</f>
        <v>Normal</v>
      </c>
      <c r="L1946" t="str">
        <f>VLOOKUP(A1946,Table1[#All],5,FALSE)</f>
        <v>08-Nov-1990</v>
      </c>
      <c r="M1946" s="16">
        <f>VLOOKUP(A1946,Table1[#All],8,FALSE)</f>
        <v>3653.29</v>
      </c>
      <c r="N1946" t="str">
        <f>VLOOKUP(A1946,Table1[#All],9,FALSE)</f>
        <v>tier - 2</v>
      </c>
      <c r="O1946" t="str">
        <f>VLOOKUP(A1946,Table1[#All],10,FALSE)</f>
        <v>tier - 3</v>
      </c>
      <c r="P1946" t="str">
        <f>VLOOKUP(A1946,Table1[#All],12,FALSE)</f>
        <v>R1011</v>
      </c>
      <c r="Q1946">
        <f>VLOOKUP(A1946,Table1[#All],6,FALSE)</f>
        <v>32</v>
      </c>
    </row>
    <row r="1947" spans="1:17" x14ac:dyDescent="0.3">
      <c r="A1947" s="10" t="s">
        <v>421</v>
      </c>
      <c r="B1947" t="str">
        <f>VLOOKUP(A1947,'Customer Names'!A1946:E4281,5,FALSE)</f>
        <v>Konigs</v>
      </c>
      <c r="C1947">
        <f>VLOOKUP(A1947,'Medical Examinations'!A1946:J4281,2,FALSE)</f>
        <v>25.46</v>
      </c>
      <c r="D1947">
        <f>VLOOKUP(A1947,'Medical Examinations'!A1946:J4281,4,FALSE)</f>
        <v>4.1399999999999997</v>
      </c>
      <c r="E1947" t="str">
        <f>VLOOKUP(A1947,'Medical Examinations'!A1946:J4281,6,FALSE)</f>
        <v>No</v>
      </c>
      <c r="F1947" t="str">
        <f>VLOOKUP(A1947,'Medical Examinations'!A1946:K4281,7,FALSE)</f>
        <v>No</v>
      </c>
      <c r="G1947" t="str">
        <f>VLOOKUP(A1947,'Medical Examinations'!A1946:L4281,8,FALSE)</f>
        <v>No</v>
      </c>
      <c r="H1947">
        <f>VLOOKUP(A1947,'Medical Examinations'!A1946:M4281,9,FALSE)</f>
        <v>1</v>
      </c>
      <c r="I1947" t="str">
        <f>VLOOKUP(A1947,'Medical Examinations'!A1946:N4281,10,FALSE)</f>
        <v>No</v>
      </c>
      <c r="J1947" t="str">
        <f>VLOOKUP(A1947,'Medical Examinations'!A1946:O4281,3,FALSE)</f>
        <v>Over Weight</v>
      </c>
      <c r="K1947" t="str">
        <f>VLOOKUP(A1947,'Medical Examinations'!A1946:P4281,5,FALSE)</f>
        <v>Normal</v>
      </c>
      <c r="L1947" t="str">
        <f>VLOOKUP(A1947,Table1[#All],5,FALSE)</f>
        <v>17-Nov-1992</v>
      </c>
      <c r="M1947" s="16">
        <f>VLOOKUP(A1947,Table1[#All],8,FALSE)</f>
        <v>3645.09</v>
      </c>
      <c r="N1947" t="str">
        <f>VLOOKUP(A1947,Table1[#All],9,FALSE)</f>
        <v>tier - 1</v>
      </c>
      <c r="O1947" t="str">
        <f>VLOOKUP(A1947,Table1[#All],10,FALSE)</f>
        <v>tier - 2</v>
      </c>
      <c r="P1947" t="str">
        <f>VLOOKUP(A1947,Table1[#All],12,FALSE)</f>
        <v>R1014</v>
      </c>
      <c r="Q1947">
        <f>VLOOKUP(A1947,Table1[#All],6,FALSE)</f>
        <v>30</v>
      </c>
    </row>
    <row r="1948" spans="1:17" x14ac:dyDescent="0.3">
      <c r="A1948" s="10" t="s">
        <v>420</v>
      </c>
      <c r="B1948" t="str">
        <f>VLOOKUP(A1948,'Customer Names'!A1947:E4282,5,FALSE)</f>
        <v>Tesdahl</v>
      </c>
      <c r="C1948">
        <f>VLOOKUP(A1948,'Medical Examinations'!A1947:J4282,2,FALSE)</f>
        <v>17.09</v>
      </c>
      <c r="D1948">
        <f>VLOOKUP(A1948,'Medical Examinations'!A1947:J4282,4,FALSE)</f>
        <v>5.8</v>
      </c>
      <c r="E1948" t="str">
        <f>VLOOKUP(A1948,'Medical Examinations'!A1947:J4282,6,FALSE)</f>
        <v>Yes</v>
      </c>
      <c r="F1948" t="str">
        <f>VLOOKUP(A1948,'Medical Examinations'!A1947:K4282,7,FALSE)</f>
        <v>No</v>
      </c>
      <c r="G1948" t="str">
        <f>VLOOKUP(A1948,'Medical Examinations'!A1947:L4282,8,FALSE)</f>
        <v>No</v>
      </c>
      <c r="H1948">
        <f>VLOOKUP(A1948,'Medical Examinations'!A1947:M4282,9,FALSE)</f>
        <v>0</v>
      </c>
      <c r="I1948" t="str">
        <f>VLOOKUP(A1948,'Medical Examinations'!A1947:N4282,10,FALSE)</f>
        <v>No</v>
      </c>
      <c r="J1948" t="str">
        <f>VLOOKUP(A1948,'Medical Examinations'!A1947:O4282,3,FALSE)</f>
        <v>Under Weight</v>
      </c>
      <c r="K1948" t="str">
        <f>VLOOKUP(A1948,'Medical Examinations'!A1947:P4282,5,FALSE)</f>
        <v>Prediabetes</v>
      </c>
      <c r="L1948" t="str">
        <f>VLOOKUP(A1948,Table1[#All],5,FALSE)</f>
        <v>14-Jun-1985</v>
      </c>
      <c r="M1948" s="16">
        <f>VLOOKUP(A1948,Table1[#All],8,FALSE)</f>
        <v>3622.13</v>
      </c>
      <c r="N1948" t="str">
        <f>VLOOKUP(A1948,Table1[#All],9,FALSE)</f>
        <v>tier - 2</v>
      </c>
      <c r="O1948" t="str">
        <f>VLOOKUP(A1948,Table1[#All],10,FALSE)</f>
        <v>tier - 1</v>
      </c>
      <c r="P1948" t="str">
        <f>VLOOKUP(A1948,Table1[#All],12,FALSE)</f>
        <v>R1013</v>
      </c>
      <c r="Q1948">
        <f>VLOOKUP(A1948,Table1[#All],6,FALSE)</f>
        <v>37</v>
      </c>
    </row>
    <row r="1949" spans="1:17" x14ac:dyDescent="0.3">
      <c r="A1949" s="10" t="s">
        <v>419</v>
      </c>
      <c r="B1949" t="str">
        <f>VLOOKUP(A1949,'Customer Names'!A1948:E4283,5,FALSE)</f>
        <v>Engel</v>
      </c>
      <c r="C1949">
        <f>VLOOKUP(A1949,'Medical Examinations'!A1948:J4283,2,FALSE)</f>
        <v>20.83</v>
      </c>
      <c r="D1949">
        <f>VLOOKUP(A1949,'Medical Examinations'!A1948:J4283,4,FALSE)</f>
        <v>5.12</v>
      </c>
      <c r="E1949" t="str">
        <f>VLOOKUP(A1949,'Medical Examinations'!A1948:J4283,6,FALSE)</f>
        <v>No</v>
      </c>
      <c r="F1949" t="str">
        <f>VLOOKUP(A1949,'Medical Examinations'!A1948:K4283,7,FALSE)</f>
        <v>No</v>
      </c>
      <c r="G1949" t="str">
        <f>VLOOKUP(A1949,'Medical Examinations'!A1948:L4283,8,FALSE)</f>
        <v>No</v>
      </c>
      <c r="H1949">
        <f>VLOOKUP(A1949,'Medical Examinations'!A1948:M4283,9,FALSE)</f>
        <v>0</v>
      </c>
      <c r="I1949" t="str">
        <f>VLOOKUP(A1949,'Medical Examinations'!A1948:N4283,10,FALSE)</f>
        <v>No</v>
      </c>
      <c r="J1949" t="str">
        <f>VLOOKUP(A1949,'Medical Examinations'!A1948:O4283,3,FALSE)</f>
        <v>Normal Weight</v>
      </c>
      <c r="K1949" t="str">
        <f>VLOOKUP(A1949,'Medical Examinations'!A1948:P4283,5,FALSE)</f>
        <v>Normal</v>
      </c>
      <c r="L1949" t="str">
        <f>VLOOKUP(A1949,Table1[#All],5,FALSE)</f>
        <v>11-Oct-1990</v>
      </c>
      <c r="M1949" s="16">
        <f>VLOOKUP(A1949,Table1[#All],8,FALSE)</f>
        <v>3606.43</v>
      </c>
      <c r="N1949" t="str">
        <f>VLOOKUP(A1949,Table1[#All],9,FALSE)</f>
        <v>tier - 2</v>
      </c>
      <c r="O1949" t="str">
        <f>VLOOKUP(A1949,Table1[#All],10,FALSE)</f>
        <v>tier - 1</v>
      </c>
      <c r="P1949" t="str">
        <f>VLOOKUP(A1949,Table1[#All],12,FALSE)</f>
        <v>R1013</v>
      </c>
      <c r="Q1949">
        <f>VLOOKUP(A1949,Table1[#All],6,FALSE)</f>
        <v>32</v>
      </c>
    </row>
    <row r="1950" spans="1:17" x14ac:dyDescent="0.3">
      <c r="A1950" s="10" t="s">
        <v>418</v>
      </c>
      <c r="B1950" t="str">
        <f>VLOOKUP(A1950,'Customer Names'!A1949:E4284,5,FALSE)</f>
        <v>Kuck</v>
      </c>
      <c r="C1950">
        <f>VLOOKUP(A1950,'Medical Examinations'!A1949:J4284,2,FALSE)</f>
        <v>18.920000000000002</v>
      </c>
      <c r="D1950">
        <f>VLOOKUP(A1950,'Medical Examinations'!A1949:J4284,4,FALSE)</f>
        <v>5.98</v>
      </c>
      <c r="E1950" t="str">
        <f>VLOOKUP(A1950,'Medical Examinations'!A1949:J4284,6,FALSE)</f>
        <v>Yes</v>
      </c>
      <c r="F1950" t="str">
        <f>VLOOKUP(A1950,'Medical Examinations'!A1949:K4284,7,FALSE)</f>
        <v>No</v>
      </c>
      <c r="G1950" t="str">
        <f>VLOOKUP(A1950,'Medical Examinations'!A1949:L4284,8,FALSE)</f>
        <v>No</v>
      </c>
      <c r="H1950">
        <f>VLOOKUP(A1950,'Medical Examinations'!A1949:M4284,9,FALSE)</f>
        <v>1</v>
      </c>
      <c r="I1950" t="str">
        <f>VLOOKUP(A1950,'Medical Examinations'!A1949:N4284,10,FALSE)</f>
        <v>No</v>
      </c>
      <c r="J1950" t="str">
        <f>VLOOKUP(A1950,'Medical Examinations'!A1949:O4284,3,FALSE)</f>
        <v>Normal Weight</v>
      </c>
      <c r="K1950" t="str">
        <f>VLOOKUP(A1950,'Medical Examinations'!A1949:P4284,5,FALSE)</f>
        <v>Prediabetes</v>
      </c>
      <c r="L1950" t="str">
        <f>VLOOKUP(A1950,Table1[#All],5,FALSE)</f>
        <v>04-Nov-1988</v>
      </c>
      <c r="M1950" s="16">
        <f>VLOOKUP(A1950,Table1[#All],8,FALSE)</f>
        <v>3603.6</v>
      </c>
      <c r="N1950" t="str">
        <f>VLOOKUP(A1950,Table1[#All],9,FALSE)</f>
        <v>tier - 2</v>
      </c>
      <c r="O1950" t="str">
        <f>VLOOKUP(A1950,Table1[#All],10,FALSE)</f>
        <v>tier - 1</v>
      </c>
      <c r="P1950" t="str">
        <f>VLOOKUP(A1950,Table1[#All],12,FALSE)</f>
        <v>R1013</v>
      </c>
      <c r="Q1950">
        <f>VLOOKUP(A1950,Table1[#All],6,FALSE)</f>
        <v>34</v>
      </c>
    </row>
    <row r="1951" spans="1:17" x14ac:dyDescent="0.3">
      <c r="A1951" s="10" t="s">
        <v>417</v>
      </c>
      <c r="B1951" t="str">
        <f>VLOOKUP(A1951,'Customer Names'!A1950:E4285,5,FALSE)</f>
        <v>Dillon</v>
      </c>
      <c r="C1951">
        <f>VLOOKUP(A1951,'Medical Examinations'!A1950:J4285,2,FALSE)</f>
        <v>37.1</v>
      </c>
      <c r="D1951">
        <f>VLOOKUP(A1951,'Medical Examinations'!A1950:J4285,4,FALSE)</f>
        <v>5.46</v>
      </c>
      <c r="E1951" t="str">
        <f>VLOOKUP(A1951,'Medical Examinations'!A1950:J4285,6,FALSE)</f>
        <v>No</v>
      </c>
      <c r="F1951" t="str">
        <f>VLOOKUP(A1951,'Medical Examinations'!A1950:K4285,7,FALSE)</f>
        <v>No</v>
      </c>
      <c r="G1951" t="str">
        <f>VLOOKUP(A1951,'Medical Examinations'!A1950:L4285,8,FALSE)</f>
        <v>No</v>
      </c>
      <c r="H1951">
        <f>VLOOKUP(A1951,'Medical Examinations'!A1950:M4285,9,FALSE)</f>
        <v>0</v>
      </c>
      <c r="I1951" t="str">
        <f>VLOOKUP(A1951,'Medical Examinations'!A1950:N4285,10,FALSE)</f>
        <v>No</v>
      </c>
      <c r="J1951" t="str">
        <f>VLOOKUP(A1951,'Medical Examinations'!A1950:O4285,3,FALSE)</f>
        <v>Obesity</v>
      </c>
      <c r="K1951" t="str">
        <f>VLOOKUP(A1951,'Medical Examinations'!A1950:P4285,5,FALSE)</f>
        <v>Normal</v>
      </c>
      <c r="L1951" t="str">
        <f>VLOOKUP(A1951,Table1[#All],5,FALSE)</f>
        <v>12-Aug-1999</v>
      </c>
      <c r="M1951" s="16">
        <f>VLOOKUP(A1951,Table1[#All],8,FALSE)</f>
        <v>3597.6</v>
      </c>
      <c r="N1951" t="str">
        <f>VLOOKUP(A1951,Table1[#All],9,FALSE)</f>
        <v>tier - 2</v>
      </c>
      <c r="O1951" t="str">
        <f>VLOOKUP(A1951,Table1[#All],10,FALSE)</f>
        <v>tier - 2</v>
      </c>
      <c r="P1951" t="str">
        <f>VLOOKUP(A1951,Table1[#All],12,FALSE)</f>
        <v>R1011</v>
      </c>
      <c r="Q1951">
        <f>VLOOKUP(A1951,Table1[#All],6,FALSE)</f>
        <v>23</v>
      </c>
    </row>
    <row r="1952" spans="1:17" x14ac:dyDescent="0.3">
      <c r="A1952" s="10" t="s">
        <v>416</v>
      </c>
      <c r="B1952" t="str">
        <f>VLOOKUP(A1952,'Customer Names'!A1951:E4286,5,FALSE)</f>
        <v>Neuschel</v>
      </c>
      <c r="C1952">
        <f>VLOOKUP(A1952,'Medical Examinations'!A1951:J4286,2,FALSE)</f>
        <v>22.515000000000001</v>
      </c>
      <c r="D1952">
        <f>VLOOKUP(A1952,'Medical Examinations'!A1951:J4286,4,FALSE)</f>
        <v>4.91</v>
      </c>
      <c r="E1952" t="str">
        <f>VLOOKUP(A1952,'Medical Examinations'!A1951:J4286,6,FALSE)</f>
        <v>Yes</v>
      </c>
      <c r="F1952" t="str">
        <f>VLOOKUP(A1952,'Medical Examinations'!A1951:K4286,7,FALSE)</f>
        <v>No</v>
      </c>
      <c r="G1952" t="str">
        <f>VLOOKUP(A1952,'Medical Examinations'!A1951:L4286,8,FALSE)</f>
        <v>Yes</v>
      </c>
      <c r="H1952">
        <f>VLOOKUP(A1952,'Medical Examinations'!A1951:M4286,9,FALSE)</f>
        <v>1</v>
      </c>
      <c r="I1952" t="str">
        <f>VLOOKUP(A1952,'Medical Examinations'!A1951:N4286,10,FALSE)</f>
        <v>No</v>
      </c>
      <c r="J1952" t="str">
        <f>VLOOKUP(A1952,'Medical Examinations'!A1951:O4286,3,FALSE)</f>
        <v>Normal Weight</v>
      </c>
      <c r="K1952" t="str">
        <f>VLOOKUP(A1952,'Medical Examinations'!A1951:P4286,5,FALSE)</f>
        <v>Normal</v>
      </c>
      <c r="L1952" t="str">
        <f>VLOOKUP(A1952,Table1[#All],5,FALSE)</f>
        <v>04-Nov-1997</v>
      </c>
      <c r="M1952" s="16">
        <f>VLOOKUP(A1952,Table1[#All],8,FALSE)</f>
        <v>3594.17</v>
      </c>
      <c r="N1952" t="str">
        <f>VLOOKUP(A1952,Table1[#All],9,FALSE)</f>
        <v>tier - 2</v>
      </c>
      <c r="O1952" t="str">
        <f>VLOOKUP(A1952,Table1[#All],10,FALSE)</f>
        <v>tier - 2</v>
      </c>
      <c r="P1952" t="str">
        <f>VLOOKUP(A1952,Table1[#All],12,FALSE)</f>
        <v>R1012</v>
      </c>
      <c r="Q1952">
        <f>VLOOKUP(A1952,Table1[#All],6,FALSE)</f>
        <v>25</v>
      </c>
    </row>
    <row r="1953" spans="1:17" x14ac:dyDescent="0.3">
      <c r="A1953" s="10" t="s">
        <v>415</v>
      </c>
      <c r="B1953" t="str">
        <f>VLOOKUP(A1953,'Customer Names'!A1952:E4287,5,FALSE)</f>
        <v>Rosales Ramirez</v>
      </c>
      <c r="C1953">
        <f>VLOOKUP(A1953,'Medical Examinations'!A1952:J4287,2,FALSE)</f>
        <v>32.700000000000003</v>
      </c>
      <c r="D1953">
        <f>VLOOKUP(A1953,'Medical Examinations'!A1952:J4287,4,FALSE)</f>
        <v>4.66</v>
      </c>
      <c r="E1953" t="str">
        <f>VLOOKUP(A1953,'Medical Examinations'!A1952:J4287,6,FALSE)</f>
        <v>No</v>
      </c>
      <c r="F1953" t="str">
        <f>VLOOKUP(A1953,'Medical Examinations'!A1952:K4287,7,FALSE)</f>
        <v>No</v>
      </c>
      <c r="G1953" t="str">
        <f>VLOOKUP(A1953,'Medical Examinations'!A1952:L4287,8,FALSE)</f>
        <v>No</v>
      </c>
      <c r="H1953">
        <f>VLOOKUP(A1953,'Medical Examinations'!A1952:M4287,9,FALSE)</f>
        <v>0</v>
      </c>
      <c r="I1953" t="str">
        <f>VLOOKUP(A1953,'Medical Examinations'!A1952:N4287,10,FALSE)</f>
        <v>No</v>
      </c>
      <c r="J1953" t="str">
        <f>VLOOKUP(A1953,'Medical Examinations'!A1952:O4287,3,FALSE)</f>
        <v>Obesity</v>
      </c>
      <c r="K1953" t="str">
        <f>VLOOKUP(A1953,'Medical Examinations'!A1952:P4287,5,FALSE)</f>
        <v>Normal</v>
      </c>
      <c r="L1953" t="str">
        <f>VLOOKUP(A1953,Table1[#All],5,FALSE)</f>
        <v>06-Jun-1999</v>
      </c>
      <c r="M1953" s="16">
        <f>VLOOKUP(A1953,Table1[#All],8,FALSE)</f>
        <v>3591.48</v>
      </c>
      <c r="N1953" t="str">
        <f>VLOOKUP(A1953,Table1[#All],9,FALSE)</f>
        <v>tier - 2</v>
      </c>
      <c r="O1953" t="str">
        <f>VLOOKUP(A1953,Table1[#All],10,FALSE)</f>
        <v>tier - 3</v>
      </c>
      <c r="P1953" t="str">
        <f>VLOOKUP(A1953,Table1[#All],12,FALSE)</f>
        <v>R1011</v>
      </c>
      <c r="Q1953">
        <f>VLOOKUP(A1953,Table1[#All],6,FALSE)</f>
        <v>24</v>
      </c>
    </row>
    <row r="1954" spans="1:17" x14ac:dyDescent="0.3">
      <c r="A1954" s="10" t="s">
        <v>414</v>
      </c>
      <c r="B1954" t="str">
        <f>VLOOKUP(A1954,'Customer Names'!A1953:E4288,5,FALSE)</f>
        <v>Marquez</v>
      </c>
      <c r="C1954">
        <f>VLOOKUP(A1954,'Medical Examinations'!A1953:J4288,2,FALSE)</f>
        <v>17.75</v>
      </c>
      <c r="D1954">
        <f>VLOOKUP(A1954,'Medical Examinations'!A1953:J4288,4,FALSE)</f>
        <v>6.8</v>
      </c>
      <c r="E1954" t="str">
        <f>VLOOKUP(A1954,'Medical Examinations'!A1953:J4288,6,FALSE)</f>
        <v>Yes</v>
      </c>
      <c r="F1954" t="str">
        <f>VLOOKUP(A1954,'Medical Examinations'!A1953:K4288,7,FALSE)</f>
        <v>No</v>
      </c>
      <c r="G1954" t="str">
        <f>VLOOKUP(A1954,'Medical Examinations'!A1953:L4288,8,FALSE)</f>
        <v>No</v>
      </c>
      <c r="H1954">
        <f>VLOOKUP(A1954,'Medical Examinations'!A1953:M4288,9,FALSE)</f>
        <v>1</v>
      </c>
      <c r="I1954" t="str">
        <f>VLOOKUP(A1954,'Medical Examinations'!A1953:N4288,10,FALSE)</f>
        <v>No</v>
      </c>
      <c r="J1954" t="str">
        <f>VLOOKUP(A1954,'Medical Examinations'!A1953:O4288,3,FALSE)</f>
        <v>Under Weight</v>
      </c>
      <c r="K1954" t="str">
        <f>VLOOKUP(A1954,'Medical Examinations'!A1953:P4288,5,FALSE)</f>
        <v>Diabetes</v>
      </c>
      <c r="L1954" t="str">
        <f>VLOOKUP(A1954,Table1[#All],5,FALSE)</f>
        <v>27-Dec-1986</v>
      </c>
      <c r="M1954" s="16">
        <f>VLOOKUP(A1954,Table1[#All],8,FALSE)</f>
        <v>3589.14</v>
      </c>
      <c r="N1954" t="str">
        <f>VLOOKUP(A1954,Table1[#All],9,FALSE)</f>
        <v>tier - 2</v>
      </c>
      <c r="O1954" t="str">
        <f>VLOOKUP(A1954,Table1[#All],10,FALSE)</f>
        <v>tier - 2</v>
      </c>
      <c r="P1954" t="str">
        <f>VLOOKUP(A1954,Table1[#All],12,FALSE)</f>
        <v>R1013</v>
      </c>
      <c r="Q1954">
        <f>VLOOKUP(A1954,Table1[#All],6,FALSE)</f>
        <v>36</v>
      </c>
    </row>
    <row r="1955" spans="1:17" x14ac:dyDescent="0.3">
      <c r="A1955" s="10" t="s">
        <v>413</v>
      </c>
      <c r="B1955" t="str">
        <f>VLOOKUP(A1955,'Customer Names'!A1954:E4289,5,FALSE)</f>
        <v>Green</v>
      </c>
      <c r="C1955">
        <f>VLOOKUP(A1955,'Medical Examinations'!A1954:J4289,2,FALSE)</f>
        <v>33.630000000000003</v>
      </c>
      <c r="D1955">
        <f>VLOOKUP(A1955,'Medical Examinations'!A1954:J4289,4,FALSE)</f>
        <v>4.47</v>
      </c>
      <c r="E1955" t="str">
        <f>VLOOKUP(A1955,'Medical Examinations'!A1954:J4289,6,FALSE)</f>
        <v>Yes</v>
      </c>
      <c r="F1955" t="str">
        <f>VLOOKUP(A1955,'Medical Examinations'!A1954:K4289,7,FALSE)</f>
        <v>No</v>
      </c>
      <c r="G1955" t="str">
        <f>VLOOKUP(A1955,'Medical Examinations'!A1954:L4289,8,FALSE)</f>
        <v>No</v>
      </c>
      <c r="H1955">
        <f>VLOOKUP(A1955,'Medical Examinations'!A1954:M4289,9,FALSE)</f>
        <v>0</v>
      </c>
      <c r="I1955" t="str">
        <f>VLOOKUP(A1955,'Medical Examinations'!A1954:N4289,10,FALSE)</f>
        <v>No</v>
      </c>
      <c r="J1955" t="str">
        <f>VLOOKUP(A1955,'Medical Examinations'!A1954:O4289,3,FALSE)</f>
        <v>Obesity</v>
      </c>
      <c r="K1955" t="str">
        <f>VLOOKUP(A1955,'Medical Examinations'!A1954:P4289,5,FALSE)</f>
        <v>Normal</v>
      </c>
      <c r="L1955" t="str">
        <f>VLOOKUP(A1955,Table1[#All],5,FALSE)</f>
        <v>11-Nov-2001</v>
      </c>
      <c r="M1955" s="16">
        <f>VLOOKUP(A1955,Table1[#All],8,FALSE)</f>
        <v>3579.83</v>
      </c>
      <c r="N1955" t="str">
        <f>VLOOKUP(A1955,Table1[#All],9,FALSE)</f>
        <v>tier - 2</v>
      </c>
      <c r="O1955" t="str">
        <f>VLOOKUP(A1955,Table1[#All],10,FALSE)</f>
        <v>tier - 2</v>
      </c>
      <c r="P1955" t="str">
        <f>VLOOKUP(A1955,Table1[#All],12,FALSE)</f>
        <v>R1012</v>
      </c>
      <c r="Q1955">
        <f>VLOOKUP(A1955,Table1[#All],6,FALSE)</f>
        <v>21</v>
      </c>
    </row>
    <row r="1956" spans="1:17" x14ac:dyDescent="0.3">
      <c r="A1956" s="10" t="s">
        <v>412</v>
      </c>
      <c r="B1956" t="str">
        <f>VLOOKUP(A1956,'Customer Names'!A1955:E4290,5,FALSE)</f>
        <v>Schubel</v>
      </c>
      <c r="C1956">
        <f>VLOOKUP(A1956,'Medical Examinations'!A1955:J4290,2,FALSE)</f>
        <v>34.799999999999997</v>
      </c>
      <c r="D1956">
        <f>VLOOKUP(A1956,'Medical Examinations'!A1955:J4290,4,FALSE)</f>
        <v>4.08</v>
      </c>
      <c r="E1956" t="str">
        <f>VLOOKUP(A1956,'Medical Examinations'!A1955:J4290,6,FALSE)</f>
        <v>Yes</v>
      </c>
      <c r="F1956" t="str">
        <f>VLOOKUP(A1956,'Medical Examinations'!A1955:K4290,7,FALSE)</f>
        <v>No</v>
      </c>
      <c r="G1956" t="str">
        <f>VLOOKUP(A1956,'Medical Examinations'!A1955:L4290,8,FALSE)</f>
        <v>No</v>
      </c>
      <c r="H1956">
        <f>VLOOKUP(A1956,'Medical Examinations'!A1955:M4290,9,FALSE)</f>
        <v>1</v>
      </c>
      <c r="I1956" t="str">
        <f>VLOOKUP(A1956,'Medical Examinations'!A1955:N4290,10,FALSE)</f>
        <v>No</v>
      </c>
      <c r="J1956" t="str">
        <f>VLOOKUP(A1956,'Medical Examinations'!A1955:O4290,3,FALSE)</f>
        <v>Obesity</v>
      </c>
      <c r="K1956" t="str">
        <f>VLOOKUP(A1956,'Medical Examinations'!A1955:P4290,5,FALSE)</f>
        <v>Normal</v>
      </c>
      <c r="L1956" t="str">
        <f>VLOOKUP(A1956,Table1[#All],5,FALSE)</f>
        <v>23-Aug-1995</v>
      </c>
      <c r="M1956" s="16">
        <f>VLOOKUP(A1956,Table1[#All],8,FALSE)</f>
        <v>3578</v>
      </c>
      <c r="N1956" t="str">
        <f>VLOOKUP(A1956,Table1[#All],9,FALSE)</f>
        <v>tier - 2</v>
      </c>
      <c r="O1956" t="str">
        <f>VLOOKUP(A1956,Table1[#All],10,FALSE)</f>
        <v>tier - 3</v>
      </c>
      <c r="P1956" t="str">
        <f>VLOOKUP(A1956,Table1[#All],12,FALSE)</f>
        <v>R1011</v>
      </c>
      <c r="Q1956">
        <f>VLOOKUP(A1956,Table1[#All],6,FALSE)</f>
        <v>27</v>
      </c>
    </row>
    <row r="1957" spans="1:17" x14ac:dyDescent="0.3">
      <c r="A1957" s="10" t="s">
        <v>411</v>
      </c>
      <c r="B1957" t="str">
        <f>VLOOKUP(A1957,'Customer Names'!A1956:E4291,5,FALSE)</f>
        <v>Jimenez</v>
      </c>
      <c r="C1957">
        <f>VLOOKUP(A1957,'Medical Examinations'!A1956:J4291,2,FALSE)</f>
        <v>16.809999999999999</v>
      </c>
      <c r="D1957">
        <f>VLOOKUP(A1957,'Medical Examinations'!A1956:J4291,4,FALSE)</f>
        <v>5.51</v>
      </c>
      <c r="E1957" t="str">
        <f>VLOOKUP(A1957,'Medical Examinations'!A1956:J4291,6,FALSE)</f>
        <v>Yes</v>
      </c>
      <c r="F1957" t="str">
        <f>VLOOKUP(A1957,'Medical Examinations'!A1956:K4291,7,FALSE)</f>
        <v>No</v>
      </c>
      <c r="G1957" t="str">
        <f>VLOOKUP(A1957,'Medical Examinations'!A1956:L4291,8,FALSE)</f>
        <v>No</v>
      </c>
      <c r="H1957">
        <f>VLOOKUP(A1957,'Medical Examinations'!A1956:M4291,9,FALSE)</f>
        <v>1</v>
      </c>
      <c r="I1957" t="str">
        <f>VLOOKUP(A1957,'Medical Examinations'!A1956:N4291,10,FALSE)</f>
        <v>No</v>
      </c>
      <c r="J1957" t="str">
        <f>VLOOKUP(A1957,'Medical Examinations'!A1956:O4291,3,FALSE)</f>
        <v>Under Weight</v>
      </c>
      <c r="K1957" t="str">
        <f>VLOOKUP(A1957,'Medical Examinations'!A1956:P4291,5,FALSE)</f>
        <v>Normal</v>
      </c>
      <c r="L1957" t="str">
        <f>VLOOKUP(A1957,Table1[#All],5,FALSE)</f>
        <v>18-Aug-1988</v>
      </c>
      <c r="M1957" s="16">
        <f>VLOOKUP(A1957,Table1[#All],8,FALSE)</f>
        <v>3569.96</v>
      </c>
      <c r="N1957" t="str">
        <f>VLOOKUP(A1957,Table1[#All],9,FALSE)</f>
        <v>tier - 2</v>
      </c>
      <c r="O1957" t="str">
        <f>VLOOKUP(A1957,Table1[#All],10,FALSE)</f>
        <v>tier - 1</v>
      </c>
      <c r="P1957" t="str">
        <f>VLOOKUP(A1957,Table1[#All],12,FALSE)</f>
        <v>R1012</v>
      </c>
      <c r="Q1957">
        <f>VLOOKUP(A1957,Table1[#All],6,FALSE)</f>
        <v>34</v>
      </c>
    </row>
    <row r="1958" spans="1:17" x14ac:dyDescent="0.3">
      <c r="A1958" s="10" t="s">
        <v>410</v>
      </c>
      <c r="B1958" t="str">
        <f>VLOOKUP(A1958,'Customer Names'!A1957:E4292,5,FALSE)</f>
        <v>Zimny-Schmitt</v>
      </c>
      <c r="C1958">
        <f>VLOOKUP(A1958,'Medical Examinations'!A1957:J4292,2,FALSE)</f>
        <v>16.690000000000001</v>
      </c>
      <c r="D1958">
        <f>VLOOKUP(A1958,'Medical Examinations'!A1957:J4292,4,FALSE)</f>
        <v>8.4</v>
      </c>
      <c r="E1958" t="str">
        <f>VLOOKUP(A1958,'Medical Examinations'!A1957:J4292,6,FALSE)</f>
        <v>Yes</v>
      </c>
      <c r="F1958" t="str">
        <f>VLOOKUP(A1958,'Medical Examinations'!A1957:K4292,7,FALSE)</f>
        <v>No</v>
      </c>
      <c r="G1958" t="str">
        <f>VLOOKUP(A1958,'Medical Examinations'!A1957:L4292,8,FALSE)</f>
        <v>No</v>
      </c>
      <c r="H1958">
        <f>VLOOKUP(A1958,'Medical Examinations'!A1957:M4292,9,FALSE)</f>
        <v>0</v>
      </c>
      <c r="I1958" t="str">
        <f>VLOOKUP(A1958,'Medical Examinations'!A1957:N4292,10,FALSE)</f>
        <v>No</v>
      </c>
      <c r="J1958" t="str">
        <f>VLOOKUP(A1958,'Medical Examinations'!A1957:O4292,3,FALSE)</f>
        <v>Under Weight</v>
      </c>
      <c r="K1958" t="str">
        <f>VLOOKUP(A1958,'Medical Examinations'!A1957:P4292,5,FALSE)</f>
        <v>Diabetes</v>
      </c>
      <c r="L1958" t="str">
        <f>VLOOKUP(A1958,Table1[#All],5,FALSE)</f>
        <v>10-Oct-1981</v>
      </c>
      <c r="M1958" s="16">
        <f>VLOOKUP(A1958,Table1[#All],8,FALSE)</f>
        <v>3562.87</v>
      </c>
      <c r="N1958" t="str">
        <f>VLOOKUP(A1958,Table1[#All],9,FALSE)</f>
        <v>tier - 2</v>
      </c>
      <c r="O1958" t="str">
        <f>VLOOKUP(A1958,Table1[#All],10,FALSE)</f>
        <v>tier - 1</v>
      </c>
      <c r="P1958" t="str">
        <f>VLOOKUP(A1958,Table1[#All],12,FALSE)</f>
        <v>R1013</v>
      </c>
      <c r="Q1958">
        <f>VLOOKUP(A1958,Table1[#All],6,FALSE)</f>
        <v>41</v>
      </c>
    </row>
    <row r="1959" spans="1:17" x14ac:dyDescent="0.3">
      <c r="A1959" s="10" t="s">
        <v>409</v>
      </c>
      <c r="B1959" t="str">
        <f>VLOOKUP(A1959,'Customer Names'!A1958:E4293,5,FALSE)</f>
        <v>Hill</v>
      </c>
      <c r="C1959">
        <f>VLOOKUP(A1959,'Medical Examinations'!A1958:J4293,2,FALSE)</f>
        <v>23.21</v>
      </c>
      <c r="D1959">
        <f>VLOOKUP(A1959,'Medical Examinations'!A1958:J4293,4,FALSE)</f>
        <v>5.14</v>
      </c>
      <c r="E1959" t="str">
        <f>VLOOKUP(A1959,'Medical Examinations'!A1958:J4293,6,FALSE)</f>
        <v>Yes</v>
      </c>
      <c r="F1959" t="str">
        <f>VLOOKUP(A1959,'Medical Examinations'!A1958:K4293,7,FALSE)</f>
        <v>No</v>
      </c>
      <c r="G1959" t="str">
        <f>VLOOKUP(A1959,'Medical Examinations'!A1958:L4293,8,FALSE)</f>
        <v>No</v>
      </c>
      <c r="H1959">
        <f>VLOOKUP(A1959,'Medical Examinations'!A1958:M4293,9,FALSE)</f>
        <v>1</v>
      </c>
      <c r="I1959" t="str">
        <f>VLOOKUP(A1959,'Medical Examinations'!A1958:N4293,10,FALSE)</f>
        <v>No</v>
      </c>
      <c r="J1959" t="str">
        <f>VLOOKUP(A1959,'Medical Examinations'!A1958:O4293,3,FALSE)</f>
        <v>Normal Weight</v>
      </c>
      <c r="K1959" t="str">
        <f>VLOOKUP(A1959,'Medical Examinations'!A1958:P4293,5,FALSE)</f>
        <v>Normal</v>
      </c>
      <c r="L1959" t="str">
        <f>VLOOKUP(A1959,Table1[#All],5,FALSE)</f>
        <v>16-Jun-1995</v>
      </c>
      <c r="M1959" s="16">
        <f>VLOOKUP(A1959,Table1[#All],8,FALSE)</f>
        <v>3561.89</v>
      </c>
      <c r="N1959" t="str">
        <f>VLOOKUP(A1959,Table1[#All],9,FALSE)</f>
        <v>tier - 2</v>
      </c>
      <c r="O1959" t="str">
        <f>VLOOKUP(A1959,Table1[#All],10,FALSE)</f>
        <v>tier - 1</v>
      </c>
      <c r="P1959" t="str">
        <f>VLOOKUP(A1959,Table1[#All],12,FALSE)</f>
        <v>R1013</v>
      </c>
      <c r="Q1959">
        <f>VLOOKUP(A1959,Table1[#All],6,FALSE)</f>
        <v>27</v>
      </c>
    </row>
    <row r="1960" spans="1:17" x14ac:dyDescent="0.3">
      <c r="A1960" s="10" t="s">
        <v>408</v>
      </c>
      <c r="B1960" t="str">
        <f>VLOOKUP(A1960,'Customer Names'!A1959:E4294,5,FALSE)</f>
        <v>Brohart</v>
      </c>
      <c r="C1960">
        <f>VLOOKUP(A1960,'Medical Examinations'!A1959:J4294,2,FALSE)</f>
        <v>25.175000000000001</v>
      </c>
      <c r="D1960">
        <f>VLOOKUP(A1960,'Medical Examinations'!A1959:J4294,4,FALSE)</f>
        <v>5.21</v>
      </c>
      <c r="E1960" t="str">
        <f>VLOOKUP(A1960,'Medical Examinations'!A1959:J4294,6,FALSE)</f>
        <v>Yes</v>
      </c>
      <c r="F1960" t="str">
        <f>VLOOKUP(A1960,'Medical Examinations'!A1959:K4294,7,FALSE)</f>
        <v>No</v>
      </c>
      <c r="G1960" t="str">
        <f>VLOOKUP(A1960,'Medical Examinations'!A1959:L4294,8,FALSE)</f>
        <v>No</v>
      </c>
      <c r="H1960">
        <f>VLOOKUP(A1960,'Medical Examinations'!A1959:M4294,9,FALSE)</f>
        <v>1</v>
      </c>
      <c r="I1960" t="str">
        <f>VLOOKUP(A1960,'Medical Examinations'!A1959:N4294,10,FALSE)</f>
        <v>No</v>
      </c>
      <c r="J1960" t="str">
        <f>VLOOKUP(A1960,'Medical Examinations'!A1959:O4294,3,FALSE)</f>
        <v>Over Weight</v>
      </c>
      <c r="K1960" t="str">
        <f>VLOOKUP(A1960,'Medical Examinations'!A1959:P4294,5,FALSE)</f>
        <v>Normal</v>
      </c>
      <c r="L1960" t="str">
        <f>VLOOKUP(A1960,Table1[#All],5,FALSE)</f>
        <v>09-Oct-1995</v>
      </c>
      <c r="M1960" s="16">
        <f>VLOOKUP(A1960,Table1[#All],8,FALSE)</f>
        <v>3558.62</v>
      </c>
      <c r="N1960" t="str">
        <f>VLOOKUP(A1960,Table1[#All],9,FALSE)</f>
        <v>tier - 2</v>
      </c>
      <c r="O1960" t="str">
        <f>VLOOKUP(A1960,Table1[#All],10,FALSE)</f>
        <v>tier - 3</v>
      </c>
      <c r="P1960" t="str">
        <f>VLOOKUP(A1960,Table1[#All],12,FALSE)</f>
        <v>R1024</v>
      </c>
      <c r="Q1960">
        <f>VLOOKUP(A1960,Table1[#All],6,FALSE)</f>
        <v>27</v>
      </c>
    </row>
    <row r="1961" spans="1:17" x14ac:dyDescent="0.3">
      <c r="A1961" s="10" t="s">
        <v>407</v>
      </c>
      <c r="B1961" t="str">
        <f>VLOOKUP(A1961,'Customer Names'!A1960:E4295,5,FALSE)</f>
        <v>Ryan</v>
      </c>
      <c r="C1961">
        <f>VLOOKUP(A1961,'Medical Examinations'!A1960:J4295,2,FALSE)</f>
        <v>34.770000000000003</v>
      </c>
      <c r="D1961">
        <f>VLOOKUP(A1961,'Medical Examinations'!A1960:J4295,4,FALSE)</f>
        <v>6.23</v>
      </c>
      <c r="E1961" t="str">
        <f>VLOOKUP(A1961,'Medical Examinations'!A1960:J4295,6,FALSE)</f>
        <v>No</v>
      </c>
      <c r="F1961" t="str">
        <f>VLOOKUP(A1961,'Medical Examinations'!A1960:K4295,7,FALSE)</f>
        <v>No</v>
      </c>
      <c r="G1961" t="str">
        <f>VLOOKUP(A1961,'Medical Examinations'!A1960:L4295,8,FALSE)</f>
        <v>No</v>
      </c>
      <c r="H1961">
        <f>VLOOKUP(A1961,'Medical Examinations'!A1960:M4295,9,FALSE)</f>
        <v>0</v>
      </c>
      <c r="I1961" t="str">
        <f>VLOOKUP(A1961,'Medical Examinations'!A1960:N4295,10,FALSE)</f>
        <v>No</v>
      </c>
      <c r="J1961" t="str">
        <f>VLOOKUP(A1961,'Medical Examinations'!A1960:O4295,3,FALSE)</f>
        <v>Obesity</v>
      </c>
      <c r="K1961" t="str">
        <f>VLOOKUP(A1961,'Medical Examinations'!A1960:P4295,5,FALSE)</f>
        <v>Prediabetes</v>
      </c>
      <c r="L1961" t="str">
        <f>VLOOKUP(A1961,Table1[#All],5,FALSE)</f>
        <v>24-Sep-1994</v>
      </c>
      <c r="M1961" s="16">
        <f>VLOOKUP(A1961,Table1[#All],8,FALSE)</f>
        <v>3556.92</v>
      </c>
      <c r="N1961" t="str">
        <f>VLOOKUP(A1961,Table1[#All],9,FALSE)</f>
        <v>tier - 2</v>
      </c>
      <c r="O1961" t="str">
        <f>VLOOKUP(A1961,Table1[#All],10,FALSE)</f>
        <v>tier - 3</v>
      </c>
      <c r="P1961" t="str">
        <f>VLOOKUP(A1961,Table1[#All],12,FALSE)</f>
        <v>R1012</v>
      </c>
      <c r="Q1961">
        <f>VLOOKUP(A1961,Table1[#All],6,FALSE)</f>
        <v>28</v>
      </c>
    </row>
    <row r="1962" spans="1:17" x14ac:dyDescent="0.3">
      <c r="A1962" s="10" t="s">
        <v>406</v>
      </c>
      <c r="B1962" t="str">
        <f>VLOOKUP(A1962,'Customer Names'!A1961:E4296,5,FALSE)</f>
        <v>Oka</v>
      </c>
      <c r="C1962">
        <f>VLOOKUP(A1962,'Medical Examinations'!A1961:J4296,2,FALSE)</f>
        <v>27.7</v>
      </c>
      <c r="D1962">
        <f>VLOOKUP(A1962,'Medical Examinations'!A1961:J4296,4,FALSE)</f>
        <v>5.6</v>
      </c>
      <c r="E1962" t="str">
        <f>VLOOKUP(A1962,'Medical Examinations'!A1961:J4296,6,FALSE)</f>
        <v>No</v>
      </c>
      <c r="F1962" t="str">
        <f>VLOOKUP(A1962,'Medical Examinations'!A1961:K4296,7,FALSE)</f>
        <v>No</v>
      </c>
      <c r="G1962" t="str">
        <f>VLOOKUP(A1962,'Medical Examinations'!A1961:L4296,8,FALSE)</f>
        <v>No</v>
      </c>
      <c r="H1962">
        <f>VLOOKUP(A1962,'Medical Examinations'!A1961:M4296,9,FALSE)</f>
        <v>1</v>
      </c>
      <c r="I1962" t="str">
        <f>VLOOKUP(A1962,'Medical Examinations'!A1961:N4296,10,FALSE)</f>
        <v>No</v>
      </c>
      <c r="J1962" t="str">
        <f>VLOOKUP(A1962,'Medical Examinations'!A1961:O4296,3,FALSE)</f>
        <v>Over Weight</v>
      </c>
      <c r="K1962" t="str">
        <f>VLOOKUP(A1962,'Medical Examinations'!A1961:P4296,5,FALSE)</f>
        <v>Normal</v>
      </c>
      <c r="L1962" t="str">
        <f>VLOOKUP(A1962,Table1[#All],5,FALSE)</f>
        <v>22-Dec-1992</v>
      </c>
      <c r="M1962" s="16">
        <f>VLOOKUP(A1962,Table1[#All],8,FALSE)</f>
        <v>3554.2</v>
      </c>
      <c r="N1962" t="str">
        <f>VLOOKUP(A1962,Table1[#All],9,FALSE)</f>
        <v>tier - 2</v>
      </c>
      <c r="O1962" t="str">
        <f>VLOOKUP(A1962,Table1[#All],10,FALSE)</f>
        <v>tier - 3</v>
      </c>
      <c r="P1962" t="str">
        <f>VLOOKUP(A1962,Table1[#All],12,FALSE)</f>
        <v>R1011</v>
      </c>
      <c r="Q1962">
        <f>VLOOKUP(A1962,Table1[#All],6,FALSE)</f>
        <v>30</v>
      </c>
    </row>
    <row r="1963" spans="1:17" x14ac:dyDescent="0.3">
      <c r="A1963" s="10" t="s">
        <v>405</v>
      </c>
      <c r="B1963" t="str">
        <f>VLOOKUP(A1963,'Customer Names'!A1962:E4297,5,FALSE)</f>
        <v>Newman</v>
      </c>
      <c r="C1963">
        <f>VLOOKUP(A1963,'Medical Examinations'!A1962:J4297,2,FALSE)</f>
        <v>19.12</v>
      </c>
      <c r="D1963">
        <f>VLOOKUP(A1963,'Medical Examinations'!A1962:J4297,4,FALSE)</f>
        <v>4.72</v>
      </c>
      <c r="E1963" t="str">
        <f>VLOOKUP(A1963,'Medical Examinations'!A1962:J4297,6,FALSE)</f>
        <v>Yes</v>
      </c>
      <c r="F1963" t="str">
        <f>VLOOKUP(A1963,'Medical Examinations'!A1962:K4297,7,FALSE)</f>
        <v>No</v>
      </c>
      <c r="G1963" t="str">
        <f>VLOOKUP(A1963,'Medical Examinations'!A1962:L4297,8,FALSE)</f>
        <v>No</v>
      </c>
      <c r="H1963">
        <f>VLOOKUP(A1963,'Medical Examinations'!A1962:M4297,9,FALSE)</f>
        <v>1</v>
      </c>
      <c r="I1963" t="str">
        <f>VLOOKUP(A1963,'Medical Examinations'!A1962:N4297,10,FALSE)</f>
        <v>No</v>
      </c>
      <c r="J1963" t="str">
        <f>VLOOKUP(A1963,'Medical Examinations'!A1962:O4297,3,FALSE)</f>
        <v>Normal Weight</v>
      </c>
      <c r="K1963" t="str">
        <f>VLOOKUP(A1963,'Medical Examinations'!A1962:P4297,5,FALSE)</f>
        <v>Normal</v>
      </c>
      <c r="L1963" t="str">
        <f>VLOOKUP(A1963,Table1[#All],5,FALSE)</f>
        <v>15-Oct-1988</v>
      </c>
      <c r="M1963" s="16">
        <f>VLOOKUP(A1963,Table1[#All],8,FALSE)</f>
        <v>3540.12</v>
      </c>
      <c r="N1963" t="str">
        <f>VLOOKUP(A1963,Table1[#All],9,FALSE)</f>
        <v>tier - 2</v>
      </c>
      <c r="O1963" t="str">
        <f>VLOOKUP(A1963,Table1[#All],10,FALSE)</f>
        <v>tier - 1</v>
      </c>
      <c r="P1963" t="str">
        <f>VLOOKUP(A1963,Table1[#All],12,FALSE)</f>
        <v>R1013</v>
      </c>
      <c r="Q1963">
        <f>VLOOKUP(A1963,Table1[#All],6,FALSE)</f>
        <v>34</v>
      </c>
    </row>
    <row r="1964" spans="1:17" x14ac:dyDescent="0.3">
      <c r="A1964" s="10" t="s">
        <v>404</v>
      </c>
      <c r="B1964" t="str">
        <f>VLOOKUP(A1964,'Customer Names'!A1963:E4298,5,FALSE)</f>
        <v>Metzger</v>
      </c>
      <c r="C1964">
        <f>VLOOKUP(A1964,'Medical Examinations'!A1963:J4298,2,FALSE)</f>
        <v>32.67</v>
      </c>
      <c r="D1964">
        <f>VLOOKUP(A1964,'Medical Examinations'!A1963:J4298,4,FALSE)</f>
        <v>4.67</v>
      </c>
      <c r="E1964" t="str">
        <f>VLOOKUP(A1964,'Medical Examinations'!A1963:J4298,6,FALSE)</f>
        <v>No</v>
      </c>
      <c r="F1964" t="str">
        <f>VLOOKUP(A1964,'Medical Examinations'!A1963:K4298,7,FALSE)</f>
        <v>No</v>
      </c>
      <c r="G1964" t="str">
        <f>VLOOKUP(A1964,'Medical Examinations'!A1963:L4298,8,FALSE)</f>
        <v>Yes</v>
      </c>
      <c r="H1964">
        <f>VLOOKUP(A1964,'Medical Examinations'!A1963:M4298,9,FALSE)</f>
        <v>1</v>
      </c>
      <c r="I1964" t="str">
        <f>VLOOKUP(A1964,'Medical Examinations'!A1963:N4298,10,FALSE)</f>
        <v>No</v>
      </c>
      <c r="J1964" t="str">
        <f>VLOOKUP(A1964,'Medical Examinations'!A1963:O4298,3,FALSE)</f>
        <v>Obesity</v>
      </c>
      <c r="K1964" t="str">
        <f>VLOOKUP(A1964,'Medical Examinations'!A1963:P4298,5,FALSE)</f>
        <v>Normal</v>
      </c>
      <c r="L1964" t="str">
        <f>VLOOKUP(A1964,Table1[#All],5,FALSE)</f>
        <v>24-Aug-2003</v>
      </c>
      <c r="M1964" s="16">
        <f>VLOOKUP(A1964,Table1[#All],8,FALSE)</f>
        <v>3538.9</v>
      </c>
      <c r="N1964" t="str">
        <f>VLOOKUP(A1964,Table1[#All],9,FALSE)</f>
        <v>tier - 2</v>
      </c>
      <c r="O1964" t="str">
        <f>VLOOKUP(A1964,Table1[#All],10,FALSE)</f>
        <v>tier - 2</v>
      </c>
      <c r="P1964" t="str">
        <f>VLOOKUP(A1964,Table1[#All],12,FALSE)</f>
        <v>R1012</v>
      </c>
      <c r="Q1964">
        <f>VLOOKUP(A1964,Table1[#All],6,FALSE)</f>
        <v>19</v>
      </c>
    </row>
    <row r="1965" spans="1:17" x14ac:dyDescent="0.3">
      <c r="A1965" s="10" t="s">
        <v>403</v>
      </c>
      <c r="B1965" t="str">
        <f>VLOOKUP(A1965,'Customer Names'!A1964:E4299,5,FALSE)</f>
        <v>Gonzalez</v>
      </c>
      <c r="C1965">
        <f>VLOOKUP(A1965,'Medical Examinations'!A1964:J4299,2,FALSE)</f>
        <v>28.5</v>
      </c>
      <c r="D1965">
        <f>VLOOKUP(A1965,'Medical Examinations'!A1964:J4299,4,FALSE)</f>
        <v>6.11</v>
      </c>
      <c r="E1965" t="str">
        <f>VLOOKUP(A1965,'Medical Examinations'!A1964:J4299,6,FALSE)</f>
        <v>No</v>
      </c>
      <c r="F1965" t="str">
        <f>VLOOKUP(A1965,'Medical Examinations'!A1964:K4299,7,FALSE)</f>
        <v>No</v>
      </c>
      <c r="G1965" t="str">
        <f>VLOOKUP(A1965,'Medical Examinations'!A1964:L4299,8,FALSE)</f>
        <v>No</v>
      </c>
      <c r="H1965">
        <f>VLOOKUP(A1965,'Medical Examinations'!A1964:M4299,9,FALSE)</f>
        <v>1</v>
      </c>
      <c r="I1965" t="str">
        <f>VLOOKUP(A1965,'Medical Examinations'!A1964:N4299,10,FALSE)</f>
        <v>No</v>
      </c>
      <c r="J1965" t="str">
        <f>VLOOKUP(A1965,'Medical Examinations'!A1964:O4299,3,FALSE)</f>
        <v>Over Weight</v>
      </c>
      <c r="K1965" t="str">
        <f>VLOOKUP(A1965,'Medical Examinations'!A1964:P4299,5,FALSE)</f>
        <v>Prediabetes</v>
      </c>
      <c r="L1965" t="str">
        <f>VLOOKUP(A1965,Table1[#All],5,FALSE)</f>
        <v>16-Sep-1998</v>
      </c>
      <c r="M1965" s="16">
        <f>VLOOKUP(A1965,Table1[#All],8,FALSE)</f>
        <v>3537.7</v>
      </c>
      <c r="N1965" t="str">
        <f>VLOOKUP(A1965,Table1[#All],9,FALSE)</f>
        <v>tier - 3</v>
      </c>
      <c r="O1965" t="str">
        <f>VLOOKUP(A1965,Table1[#All],10,FALSE)</f>
        <v>tier - 3</v>
      </c>
      <c r="P1965" t="str">
        <f>VLOOKUP(A1965,Table1[#All],12,FALSE)</f>
        <v>R1012</v>
      </c>
      <c r="Q1965">
        <f>VLOOKUP(A1965,Table1[#All],6,FALSE)</f>
        <v>24</v>
      </c>
    </row>
    <row r="1966" spans="1:17" x14ac:dyDescent="0.3">
      <c r="A1966" s="10" t="s">
        <v>402</v>
      </c>
      <c r="B1966" t="str">
        <f>VLOOKUP(A1966,'Customer Names'!A1965:E4300,5,FALSE)</f>
        <v>Vaughn</v>
      </c>
      <c r="C1966">
        <f>VLOOKUP(A1966,'Medical Examinations'!A1965:J4300,2,FALSE)</f>
        <v>39.270000000000003</v>
      </c>
      <c r="D1966">
        <f>VLOOKUP(A1966,'Medical Examinations'!A1965:J4300,4,FALSE)</f>
        <v>6.25</v>
      </c>
      <c r="E1966" t="str">
        <f>VLOOKUP(A1966,'Medical Examinations'!A1965:J4300,6,FALSE)</f>
        <v>No</v>
      </c>
      <c r="F1966" t="str">
        <f>VLOOKUP(A1966,'Medical Examinations'!A1965:K4300,7,FALSE)</f>
        <v>No</v>
      </c>
      <c r="G1966" t="str">
        <f>VLOOKUP(A1966,'Medical Examinations'!A1965:L4300,8,FALSE)</f>
        <v>No</v>
      </c>
      <c r="H1966">
        <f>VLOOKUP(A1966,'Medical Examinations'!A1965:M4300,9,FALSE)</f>
        <v>0</v>
      </c>
      <c r="I1966" t="str">
        <f>VLOOKUP(A1966,'Medical Examinations'!A1965:N4300,10,FALSE)</f>
        <v>No</v>
      </c>
      <c r="J1966" t="str">
        <f>VLOOKUP(A1966,'Medical Examinations'!A1965:O4300,3,FALSE)</f>
        <v>Obesity</v>
      </c>
      <c r="K1966" t="str">
        <f>VLOOKUP(A1966,'Medical Examinations'!A1965:P4300,5,FALSE)</f>
        <v>Prediabetes</v>
      </c>
      <c r="L1966" t="str">
        <f>VLOOKUP(A1966,Table1[#All],5,FALSE)</f>
        <v>22-Sep-1999</v>
      </c>
      <c r="M1966" s="16">
        <f>VLOOKUP(A1966,Table1[#All],8,FALSE)</f>
        <v>3500.61</v>
      </c>
      <c r="N1966" t="str">
        <f>VLOOKUP(A1966,Table1[#All],9,FALSE)</f>
        <v>tier - 2</v>
      </c>
      <c r="O1966" t="str">
        <f>VLOOKUP(A1966,Table1[#All],10,FALSE)</f>
        <v>tier - 2</v>
      </c>
      <c r="P1966" t="str">
        <f>VLOOKUP(A1966,Table1[#All],12,FALSE)</f>
        <v>R1013</v>
      </c>
      <c r="Q1966">
        <f>VLOOKUP(A1966,Table1[#All],6,FALSE)</f>
        <v>23</v>
      </c>
    </row>
    <row r="1967" spans="1:17" x14ac:dyDescent="0.3">
      <c r="A1967" s="10" t="s">
        <v>401</v>
      </c>
      <c r="B1967" t="str">
        <f>VLOOKUP(A1967,'Customer Names'!A1966:E4301,5,FALSE)</f>
        <v>Clifford</v>
      </c>
      <c r="C1967">
        <f>VLOOKUP(A1967,'Medical Examinations'!A1966:J4301,2,FALSE)</f>
        <v>32.49</v>
      </c>
      <c r="D1967">
        <f>VLOOKUP(A1967,'Medical Examinations'!A1966:J4301,4,FALSE)</f>
        <v>4</v>
      </c>
      <c r="E1967" t="str">
        <f>VLOOKUP(A1967,'Medical Examinations'!A1966:J4301,6,FALSE)</f>
        <v>Yes</v>
      </c>
      <c r="F1967" t="str">
        <f>VLOOKUP(A1967,'Medical Examinations'!A1966:K4301,7,FALSE)</f>
        <v>No</v>
      </c>
      <c r="G1967" t="str">
        <f>VLOOKUP(A1967,'Medical Examinations'!A1966:L4301,8,FALSE)</f>
        <v>No</v>
      </c>
      <c r="H1967">
        <f>VLOOKUP(A1967,'Medical Examinations'!A1966:M4301,9,FALSE)</f>
        <v>0</v>
      </c>
      <c r="I1967" t="str">
        <f>VLOOKUP(A1967,'Medical Examinations'!A1966:N4301,10,FALSE)</f>
        <v>No</v>
      </c>
      <c r="J1967" t="str">
        <f>VLOOKUP(A1967,'Medical Examinations'!A1966:O4301,3,FALSE)</f>
        <v>Obesity</v>
      </c>
      <c r="K1967" t="str">
        <f>VLOOKUP(A1967,'Medical Examinations'!A1966:P4301,5,FALSE)</f>
        <v>Normal</v>
      </c>
      <c r="L1967" t="str">
        <f>VLOOKUP(A1967,Table1[#All],5,FALSE)</f>
        <v>18-Sep-1996</v>
      </c>
      <c r="M1967" s="16">
        <f>VLOOKUP(A1967,Table1[#All],8,FALSE)</f>
        <v>3490.55</v>
      </c>
      <c r="N1967" t="str">
        <f>VLOOKUP(A1967,Table1[#All],9,FALSE)</f>
        <v>tier - 1</v>
      </c>
      <c r="O1967" t="str">
        <f>VLOOKUP(A1967,Table1[#All],10,FALSE)</f>
        <v>tier - 2</v>
      </c>
      <c r="P1967" t="str">
        <f>VLOOKUP(A1967,Table1[#All],12,FALSE)</f>
        <v>R1015</v>
      </c>
      <c r="Q1967">
        <f>VLOOKUP(A1967,Table1[#All],6,FALSE)</f>
        <v>26</v>
      </c>
    </row>
    <row r="1968" spans="1:17" x14ac:dyDescent="0.3">
      <c r="A1968" s="10" t="s">
        <v>400</v>
      </c>
      <c r="B1968" t="str">
        <f>VLOOKUP(A1968,'Customer Names'!A1967:E4302,5,FALSE)</f>
        <v>Petty</v>
      </c>
      <c r="C1968">
        <f>VLOOKUP(A1968,'Medical Examinations'!A1967:J4302,2,FALSE)</f>
        <v>23.7</v>
      </c>
      <c r="D1968">
        <f>VLOOKUP(A1968,'Medical Examinations'!A1967:J4302,4,FALSE)</f>
        <v>5.55</v>
      </c>
      <c r="E1968" t="str">
        <f>VLOOKUP(A1968,'Medical Examinations'!A1967:J4302,6,FALSE)</f>
        <v>Yes</v>
      </c>
      <c r="F1968" t="str">
        <f>VLOOKUP(A1968,'Medical Examinations'!A1967:K4302,7,FALSE)</f>
        <v>No</v>
      </c>
      <c r="G1968" t="str">
        <f>VLOOKUP(A1968,'Medical Examinations'!A1967:L4302,8,FALSE)</f>
        <v>No</v>
      </c>
      <c r="H1968">
        <f>VLOOKUP(A1968,'Medical Examinations'!A1967:M4302,9,FALSE)</f>
        <v>0</v>
      </c>
      <c r="I1968" t="str">
        <f>VLOOKUP(A1968,'Medical Examinations'!A1967:N4302,10,FALSE)</f>
        <v>No</v>
      </c>
      <c r="J1968" t="str">
        <f>VLOOKUP(A1968,'Medical Examinations'!A1967:O4302,3,FALSE)</f>
        <v>Normal Weight</v>
      </c>
      <c r="K1968" t="str">
        <f>VLOOKUP(A1968,'Medical Examinations'!A1967:P4302,5,FALSE)</f>
        <v>Normal</v>
      </c>
      <c r="L1968" t="str">
        <f>VLOOKUP(A1968,Table1[#All],5,FALSE)</f>
        <v>19-Sep-1996</v>
      </c>
      <c r="M1968" s="16">
        <f>VLOOKUP(A1968,Table1[#All],8,FALSE)</f>
        <v>3484.33</v>
      </c>
      <c r="N1968" t="str">
        <f>VLOOKUP(A1968,Table1[#All],9,FALSE)</f>
        <v>tier - 3</v>
      </c>
      <c r="O1968" t="str">
        <f>VLOOKUP(A1968,Table1[#All],10,FALSE)</f>
        <v>tier - 3</v>
      </c>
      <c r="P1968" t="str">
        <f>VLOOKUP(A1968,Table1[#All],12,FALSE)</f>
        <v>R1011</v>
      </c>
      <c r="Q1968">
        <f>VLOOKUP(A1968,Table1[#All],6,FALSE)</f>
        <v>26</v>
      </c>
    </row>
    <row r="1969" spans="1:17" x14ac:dyDescent="0.3">
      <c r="A1969" s="10" t="s">
        <v>399</v>
      </c>
      <c r="B1969" t="str">
        <f>VLOOKUP(A1969,'Customer Names'!A1968:E4303,5,FALSE)</f>
        <v>Sanford</v>
      </c>
      <c r="C1969">
        <f>VLOOKUP(A1969,'Medical Examinations'!A1968:J4303,2,FALSE)</f>
        <v>30.4</v>
      </c>
      <c r="D1969">
        <f>VLOOKUP(A1969,'Medical Examinations'!A1968:J4303,4,FALSE)</f>
        <v>5.95</v>
      </c>
      <c r="E1969" t="str">
        <f>VLOOKUP(A1969,'Medical Examinations'!A1968:J4303,6,FALSE)</f>
        <v>No</v>
      </c>
      <c r="F1969" t="str">
        <f>VLOOKUP(A1969,'Medical Examinations'!A1968:K4303,7,FALSE)</f>
        <v>Yes</v>
      </c>
      <c r="G1969" t="str">
        <f>VLOOKUP(A1969,'Medical Examinations'!A1968:L4303,8,FALSE)</f>
        <v>No</v>
      </c>
      <c r="H1969">
        <f>VLOOKUP(A1969,'Medical Examinations'!A1968:M4303,9,FALSE)</f>
        <v>1</v>
      </c>
      <c r="I1969" t="str">
        <f>VLOOKUP(A1969,'Medical Examinations'!A1968:N4303,10,FALSE)</f>
        <v>No</v>
      </c>
      <c r="J1969" t="str">
        <f>VLOOKUP(A1969,'Medical Examinations'!A1968:O4303,3,FALSE)</f>
        <v>Obesity</v>
      </c>
      <c r="K1969" t="str">
        <f>VLOOKUP(A1969,'Medical Examinations'!A1968:P4303,5,FALSE)</f>
        <v>Prediabetes</v>
      </c>
      <c r="L1969" t="str">
        <f>VLOOKUP(A1969,Table1[#All],5,FALSE)</f>
        <v>26-Jun-2004</v>
      </c>
      <c r="M1969" s="16">
        <f>VLOOKUP(A1969,Table1[#All],8,FALSE)</f>
        <v>3481.87</v>
      </c>
      <c r="N1969" t="str">
        <f>VLOOKUP(A1969,Table1[#All],9,FALSE)</f>
        <v>tier - 2</v>
      </c>
      <c r="O1969" t="str">
        <f>VLOOKUP(A1969,Table1[#All],10,FALSE)</f>
        <v>tier - 3</v>
      </c>
      <c r="P1969" t="str">
        <f>VLOOKUP(A1969,Table1[#All],12,FALSE)</f>
        <v>R1016</v>
      </c>
      <c r="Q1969">
        <f>VLOOKUP(A1969,Table1[#All],6,FALSE)</f>
        <v>18</v>
      </c>
    </row>
    <row r="1970" spans="1:17" x14ac:dyDescent="0.3">
      <c r="A1970" s="10" t="s">
        <v>398</v>
      </c>
      <c r="B1970" t="str">
        <f>VLOOKUP(A1970,'Customer Names'!A1969:E4304,5,FALSE)</f>
        <v>Sprague</v>
      </c>
      <c r="C1970">
        <f>VLOOKUP(A1970,'Medical Examinations'!A1969:J4304,2,FALSE)</f>
        <v>38.94</v>
      </c>
      <c r="D1970">
        <f>VLOOKUP(A1970,'Medical Examinations'!A1969:J4304,4,FALSE)</f>
        <v>4.3600000000000003</v>
      </c>
      <c r="E1970" t="str">
        <f>VLOOKUP(A1970,'Medical Examinations'!A1969:J4304,6,FALSE)</f>
        <v>No</v>
      </c>
      <c r="F1970" t="str">
        <f>VLOOKUP(A1970,'Medical Examinations'!A1969:K4304,7,FALSE)</f>
        <v>No</v>
      </c>
      <c r="G1970" t="str">
        <f>VLOOKUP(A1970,'Medical Examinations'!A1969:L4304,8,FALSE)</f>
        <v>Yes</v>
      </c>
      <c r="H1970">
        <f>VLOOKUP(A1970,'Medical Examinations'!A1969:M4304,9,FALSE)</f>
        <v>1</v>
      </c>
      <c r="I1970" t="str">
        <f>VLOOKUP(A1970,'Medical Examinations'!A1969:N4304,10,FALSE)</f>
        <v>No</v>
      </c>
      <c r="J1970" t="str">
        <f>VLOOKUP(A1970,'Medical Examinations'!A1969:O4304,3,FALSE)</f>
        <v>Obesity</v>
      </c>
      <c r="K1970" t="str">
        <f>VLOOKUP(A1970,'Medical Examinations'!A1969:P4304,5,FALSE)</f>
        <v>Normal</v>
      </c>
      <c r="L1970" t="str">
        <f>VLOOKUP(A1970,Table1[#All],5,FALSE)</f>
        <v>12-Oct-1993</v>
      </c>
      <c r="M1970" s="16">
        <f>VLOOKUP(A1970,Table1[#All],8,FALSE)</f>
        <v>3471.41</v>
      </c>
      <c r="N1970" t="str">
        <f>VLOOKUP(A1970,Table1[#All],9,FALSE)</f>
        <v>tier - 2</v>
      </c>
      <c r="O1970" t="str">
        <f>VLOOKUP(A1970,Table1[#All],10,FALSE)</f>
        <v>tier - 2</v>
      </c>
      <c r="P1970" t="str">
        <f>VLOOKUP(A1970,Table1[#All],12,FALSE)</f>
        <v>R1013</v>
      </c>
      <c r="Q1970">
        <f>VLOOKUP(A1970,Table1[#All],6,FALSE)</f>
        <v>29</v>
      </c>
    </row>
    <row r="1971" spans="1:17" x14ac:dyDescent="0.3">
      <c r="A1971" s="10" t="s">
        <v>397</v>
      </c>
      <c r="B1971" t="str">
        <f>VLOOKUP(A1971,'Customer Names'!A1970:E4305,5,FALSE)</f>
        <v>Lasseron</v>
      </c>
      <c r="C1971">
        <f>VLOOKUP(A1971,'Medical Examinations'!A1970:J4305,2,FALSE)</f>
        <v>31.02</v>
      </c>
      <c r="D1971">
        <f>VLOOKUP(A1971,'Medical Examinations'!A1970:J4305,4,FALSE)</f>
        <v>4.84</v>
      </c>
      <c r="E1971" t="str">
        <f>VLOOKUP(A1971,'Medical Examinations'!A1970:J4305,6,FALSE)</f>
        <v>No</v>
      </c>
      <c r="F1971" t="str">
        <f>VLOOKUP(A1971,'Medical Examinations'!A1970:K4305,7,FALSE)</f>
        <v>No</v>
      </c>
      <c r="G1971" t="str">
        <f>VLOOKUP(A1971,'Medical Examinations'!A1970:L4305,8,FALSE)</f>
        <v>Yes</v>
      </c>
      <c r="H1971">
        <f>VLOOKUP(A1971,'Medical Examinations'!A1970:M4305,9,FALSE)</f>
        <v>1</v>
      </c>
      <c r="I1971" t="str">
        <f>VLOOKUP(A1971,'Medical Examinations'!A1970:N4305,10,FALSE)</f>
        <v>No</v>
      </c>
      <c r="J1971" t="str">
        <f>VLOOKUP(A1971,'Medical Examinations'!A1970:O4305,3,FALSE)</f>
        <v>Obesity</v>
      </c>
      <c r="K1971" t="str">
        <f>VLOOKUP(A1971,'Medical Examinations'!A1970:P4305,5,FALSE)</f>
        <v>Normal</v>
      </c>
      <c r="L1971" t="str">
        <f>VLOOKUP(A1971,Table1[#All],5,FALSE)</f>
        <v>29-Jul-2003</v>
      </c>
      <c r="M1971" s="16">
        <f>VLOOKUP(A1971,Table1[#All],8,FALSE)</f>
        <v>3463.51</v>
      </c>
      <c r="N1971" t="str">
        <f>VLOOKUP(A1971,Table1[#All],9,FALSE)</f>
        <v>tier - 2</v>
      </c>
      <c r="O1971" t="str">
        <f>VLOOKUP(A1971,Table1[#All],10,FALSE)</f>
        <v>tier - 1</v>
      </c>
      <c r="P1971" t="str">
        <f>VLOOKUP(A1971,Table1[#All],12,FALSE)</f>
        <v>R1025</v>
      </c>
      <c r="Q1971">
        <f>VLOOKUP(A1971,Table1[#All],6,FALSE)</f>
        <v>19</v>
      </c>
    </row>
    <row r="1972" spans="1:17" x14ac:dyDescent="0.3">
      <c r="A1972" s="10" t="s">
        <v>396</v>
      </c>
      <c r="B1972" t="str">
        <f>VLOOKUP(A1972,'Customer Names'!A1971:E4306,5,FALSE)</f>
        <v>Bushong</v>
      </c>
      <c r="C1972">
        <f>VLOOKUP(A1972,'Medical Examinations'!A1971:J4306,2,FALSE)</f>
        <v>17.5</v>
      </c>
      <c r="D1972">
        <f>VLOOKUP(A1972,'Medical Examinations'!A1971:J4306,4,FALSE)</f>
        <v>4.5599999999999996</v>
      </c>
      <c r="E1972" t="str">
        <f>VLOOKUP(A1972,'Medical Examinations'!A1971:J4306,6,FALSE)</f>
        <v>No</v>
      </c>
      <c r="F1972" t="str">
        <f>VLOOKUP(A1972,'Medical Examinations'!A1971:K4306,7,FALSE)</f>
        <v>No</v>
      </c>
      <c r="G1972" t="str">
        <f>VLOOKUP(A1972,'Medical Examinations'!A1971:L4306,8,FALSE)</f>
        <v>No</v>
      </c>
      <c r="H1972">
        <f>VLOOKUP(A1972,'Medical Examinations'!A1971:M4306,9,FALSE)</f>
        <v>1</v>
      </c>
      <c r="I1972" t="str">
        <f>VLOOKUP(A1972,'Medical Examinations'!A1971:N4306,10,FALSE)</f>
        <v>No</v>
      </c>
      <c r="J1972" t="str">
        <f>VLOOKUP(A1972,'Medical Examinations'!A1971:O4306,3,FALSE)</f>
        <v>Under Weight</v>
      </c>
      <c r="K1972" t="str">
        <f>VLOOKUP(A1972,'Medical Examinations'!A1971:P4306,5,FALSE)</f>
        <v>Normal</v>
      </c>
      <c r="L1972" t="str">
        <f>VLOOKUP(A1972,Table1[#All],5,FALSE)</f>
        <v>14-Sep-1987</v>
      </c>
      <c r="M1972" s="16">
        <f>VLOOKUP(A1972,Table1[#All],8,FALSE)</f>
        <v>3453.77</v>
      </c>
      <c r="N1972" t="str">
        <f>VLOOKUP(A1972,Table1[#All],9,FALSE)</f>
        <v>tier - 2</v>
      </c>
      <c r="O1972" t="str">
        <f>VLOOKUP(A1972,Table1[#All],10,FALSE)</f>
        <v>tier - 1</v>
      </c>
      <c r="P1972" t="str">
        <f>VLOOKUP(A1972,Table1[#All],12,FALSE)</f>
        <v>R1011</v>
      </c>
      <c r="Q1972">
        <f>VLOOKUP(A1972,Table1[#All],6,FALSE)</f>
        <v>35</v>
      </c>
    </row>
    <row r="1973" spans="1:17" x14ac:dyDescent="0.3">
      <c r="A1973" s="10" t="s">
        <v>395</v>
      </c>
      <c r="B1973" t="str">
        <f>VLOOKUP(A1973,'Customer Names'!A1972:E4307,5,FALSE)</f>
        <v>Dennison</v>
      </c>
      <c r="C1973">
        <f>VLOOKUP(A1973,'Medical Examinations'!A1972:J4307,2,FALSE)</f>
        <v>34.799999999999997</v>
      </c>
      <c r="D1973">
        <f>VLOOKUP(A1973,'Medical Examinations'!A1972:J4307,4,FALSE)</f>
        <v>4.42</v>
      </c>
      <c r="E1973" t="str">
        <f>VLOOKUP(A1973,'Medical Examinations'!A1972:J4307,6,FALSE)</f>
        <v>Yes</v>
      </c>
      <c r="F1973" t="str">
        <f>VLOOKUP(A1973,'Medical Examinations'!A1972:K4307,7,FALSE)</f>
        <v>Yes</v>
      </c>
      <c r="G1973" t="str">
        <f>VLOOKUP(A1973,'Medical Examinations'!A1972:L4307,8,FALSE)</f>
        <v>No</v>
      </c>
      <c r="H1973">
        <f>VLOOKUP(A1973,'Medical Examinations'!A1972:M4307,9,FALSE)</f>
        <v>2</v>
      </c>
      <c r="I1973" t="str">
        <f>VLOOKUP(A1973,'Medical Examinations'!A1972:N4307,10,FALSE)</f>
        <v>No</v>
      </c>
      <c r="J1973" t="str">
        <f>VLOOKUP(A1973,'Medical Examinations'!A1972:O4307,3,FALSE)</f>
        <v>Obesity</v>
      </c>
      <c r="K1973" t="str">
        <f>VLOOKUP(A1973,'Medical Examinations'!A1972:P4307,5,FALSE)</f>
        <v>Normal</v>
      </c>
      <c r="L1973" t="str">
        <f>VLOOKUP(A1973,Table1[#All],5,FALSE)</f>
        <v>20-Jun-2000</v>
      </c>
      <c r="M1973" s="16">
        <f>VLOOKUP(A1973,Table1[#All],8,FALSE)</f>
        <v>3443.06</v>
      </c>
      <c r="N1973" t="str">
        <f>VLOOKUP(A1973,Table1[#All],9,FALSE)</f>
        <v>tier - 2</v>
      </c>
      <c r="O1973" t="str">
        <f>VLOOKUP(A1973,Table1[#All],10,FALSE)</f>
        <v>tier - 1</v>
      </c>
      <c r="P1973" t="str">
        <f>VLOOKUP(A1973,Table1[#All],12,FALSE)</f>
        <v>R1011</v>
      </c>
      <c r="Q1973">
        <f>VLOOKUP(A1973,Table1[#All],6,FALSE)</f>
        <v>22</v>
      </c>
    </row>
    <row r="1974" spans="1:17" x14ac:dyDescent="0.3">
      <c r="A1974" s="10" t="s">
        <v>394</v>
      </c>
      <c r="B1974" t="str">
        <f>VLOOKUP(A1974,'Customer Names'!A1973:E4308,5,FALSE)</f>
        <v>Lira</v>
      </c>
      <c r="C1974">
        <f>VLOOKUP(A1974,'Medical Examinations'!A1973:J4308,2,FALSE)</f>
        <v>17.3</v>
      </c>
      <c r="D1974">
        <f>VLOOKUP(A1974,'Medical Examinations'!A1973:J4308,4,FALSE)</f>
        <v>7.66</v>
      </c>
      <c r="E1974" t="str">
        <f>VLOOKUP(A1974,'Medical Examinations'!A1973:J4308,6,FALSE)</f>
        <v>Yes</v>
      </c>
      <c r="F1974" t="str">
        <f>VLOOKUP(A1974,'Medical Examinations'!A1973:K4308,7,FALSE)</f>
        <v>No</v>
      </c>
      <c r="G1974" t="str">
        <f>VLOOKUP(A1974,'Medical Examinations'!A1973:L4308,8,FALSE)</f>
        <v>No</v>
      </c>
      <c r="H1974">
        <f>VLOOKUP(A1974,'Medical Examinations'!A1973:M4308,9,FALSE)</f>
        <v>1</v>
      </c>
      <c r="I1974" t="str">
        <f>VLOOKUP(A1974,'Medical Examinations'!A1973:N4308,10,FALSE)</f>
        <v>No</v>
      </c>
      <c r="J1974" t="str">
        <f>VLOOKUP(A1974,'Medical Examinations'!A1973:O4308,3,FALSE)</f>
        <v>Under Weight</v>
      </c>
      <c r="K1974" t="str">
        <f>VLOOKUP(A1974,'Medical Examinations'!A1973:P4308,5,FALSE)</f>
        <v>Diabetes</v>
      </c>
      <c r="L1974" t="str">
        <f>VLOOKUP(A1974,Table1[#All],5,FALSE)</f>
        <v>27-Aug-1986</v>
      </c>
      <c r="M1974" s="16">
        <f>VLOOKUP(A1974,Table1[#All],8,FALSE)</f>
        <v>3436.5</v>
      </c>
      <c r="N1974" t="str">
        <f>VLOOKUP(A1974,Table1[#All],9,FALSE)</f>
        <v>tier - 2</v>
      </c>
      <c r="O1974" t="str">
        <f>VLOOKUP(A1974,Table1[#All],10,FALSE)</f>
        <v>tier - 1</v>
      </c>
      <c r="P1974" t="str">
        <f>VLOOKUP(A1974,Table1[#All],12,FALSE)</f>
        <v>R1013</v>
      </c>
      <c r="Q1974">
        <f>VLOOKUP(A1974,Table1[#All],6,FALSE)</f>
        <v>36</v>
      </c>
    </row>
    <row r="1975" spans="1:17" x14ac:dyDescent="0.3">
      <c r="A1975" s="10" t="s">
        <v>393</v>
      </c>
      <c r="B1975" t="str">
        <f>VLOOKUP(A1975,'Customer Names'!A1974:E4309,5,FALSE)</f>
        <v>Nahigian</v>
      </c>
      <c r="C1975">
        <f>VLOOKUP(A1975,'Medical Examinations'!A1974:J4309,2,FALSE)</f>
        <v>32.25</v>
      </c>
      <c r="D1975">
        <f>VLOOKUP(A1975,'Medical Examinations'!A1974:J4309,4,FALSE)</f>
        <v>5.2</v>
      </c>
      <c r="E1975" t="str">
        <f>VLOOKUP(A1975,'Medical Examinations'!A1974:J4309,6,FALSE)</f>
        <v>Yes</v>
      </c>
      <c r="F1975" t="str">
        <f>VLOOKUP(A1975,'Medical Examinations'!A1974:K4309,7,FALSE)</f>
        <v>No</v>
      </c>
      <c r="G1975" t="str">
        <f>VLOOKUP(A1975,'Medical Examinations'!A1974:L4309,8,FALSE)</f>
        <v>No</v>
      </c>
      <c r="H1975">
        <f>VLOOKUP(A1975,'Medical Examinations'!A1974:M4309,9,FALSE)</f>
        <v>0</v>
      </c>
      <c r="I1975" t="str">
        <f>VLOOKUP(A1975,'Medical Examinations'!A1974:N4309,10,FALSE)</f>
        <v>No</v>
      </c>
      <c r="J1975" t="str">
        <f>VLOOKUP(A1975,'Medical Examinations'!A1974:O4309,3,FALSE)</f>
        <v>Obesity</v>
      </c>
      <c r="K1975" t="str">
        <f>VLOOKUP(A1975,'Medical Examinations'!A1974:P4309,5,FALSE)</f>
        <v>Normal</v>
      </c>
      <c r="L1975" t="str">
        <f>VLOOKUP(A1975,Table1[#All],5,FALSE)</f>
        <v>26-Dec-2001</v>
      </c>
      <c r="M1975" s="16">
        <f>VLOOKUP(A1975,Table1[#All],8,FALSE)</f>
        <v>3434.38</v>
      </c>
      <c r="N1975" t="str">
        <f>VLOOKUP(A1975,Table1[#All],9,FALSE)</f>
        <v>tier - 2</v>
      </c>
      <c r="O1975" t="str">
        <f>VLOOKUP(A1975,Table1[#All],10,FALSE)</f>
        <v>tier - 2</v>
      </c>
      <c r="P1975" t="str">
        <f>VLOOKUP(A1975,Table1[#All],12,FALSE)</f>
        <v>R1011</v>
      </c>
      <c r="Q1975">
        <f>VLOOKUP(A1975,Table1[#All],6,FALSE)</f>
        <v>21</v>
      </c>
    </row>
    <row r="1976" spans="1:17" x14ac:dyDescent="0.3">
      <c r="A1976" s="10" t="s">
        <v>392</v>
      </c>
      <c r="B1976" t="str">
        <f>VLOOKUP(A1976,'Customer Names'!A1975:E4310,5,FALSE)</f>
        <v>Cackett</v>
      </c>
      <c r="C1976">
        <f>VLOOKUP(A1976,'Medical Examinations'!A1975:J4310,2,FALSE)</f>
        <v>42.4</v>
      </c>
      <c r="D1976">
        <f>VLOOKUP(A1976,'Medical Examinations'!A1975:J4310,4,FALSE)</f>
        <v>5.53</v>
      </c>
      <c r="E1976" t="str">
        <f>VLOOKUP(A1976,'Medical Examinations'!A1975:J4310,6,FALSE)</f>
        <v>Yes</v>
      </c>
      <c r="F1976" t="str">
        <f>VLOOKUP(A1976,'Medical Examinations'!A1975:K4310,7,FALSE)</f>
        <v>No</v>
      </c>
      <c r="G1976" t="str">
        <f>VLOOKUP(A1976,'Medical Examinations'!A1975:L4310,8,FALSE)</f>
        <v>No</v>
      </c>
      <c r="H1976">
        <f>VLOOKUP(A1976,'Medical Examinations'!A1975:M4310,9,FALSE)</f>
        <v>0</v>
      </c>
      <c r="I1976" t="str">
        <f>VLOOKUP(A1976,'Medical Examinations'!A1975:N4310,10,FALSE)</f>
        <v>No</v>
      </c>
      <c r="J1976" t="str">
        <f>VLOOKUP(A1976,'Medical Examinations'!A1975:O4310,3,FALSE)</f>
        <v>Obesity</v>
      </c>
      <c r="K1976" t="str">
        <f>VLOOKUP(A1976,'Medical Examinations'!A1975:P4310,5,FALSE)</f>
        <v>Normal</v>
      </c>
      <c r="L1976" t="str">
        <f>VLOOKUP(A1976,Table1[#All],5,FALSE)</f>
        <v>19-Dec-1996</v>
      </c>
      <c r="M1976" s="16">
        <f>VLOOKUP(A1976,Table1[#All],8,FALSE)</f>
        <v>3410.32</v>
      </c>
      <c r="N1976" t="str">
        <f>VLOOKUP(A1976,Table1[#All],9,FALSE)</f>
        <v>tier - 2</v>
      </c>
      <c r="O1976" t="str">
        <f>VLOOKUP(A1976,Table1[#All],10,FALSE)</f>
        <v>tier - 2</v>
      </c>
      <c r="P1976" t="str">
        <f>VLOOKUP(A1976,Table1[#All],12,FALSE)</f>
        <v>R1011</v>
      </c>
      <c r="Q1976">
        <f>VLOOKUP(A1976,Table1[#All],6,FALSE)</f>
        <v>26</v>
      </c>
    </row>
    <row r="1977" spans="1:17" x14ac:dyDescent="0.3">
      <c r="A1977" s="10" t="s">
        <v>391</v>
      </c>
      <c r="B1977" t="str">
        <f>VLOOKUP(A1977,'Customer Names'!A1976:E4311,5,FALSE)</f>
        <v>Hunter-Galvan</v>
      </c>
      <c r="C1977">
        <f>VLOOKUP(A1977,'Medical Examinations'!A1976:J4311,2,FALSE)</f>
        <v>38.664999999999999</v>
      </c>
      <c r="D1977">
        <f>VLOOKUP(A1977,'Medical Examinations'!A1976:J4311,4,FALSE)</f>
        <v>4.8600000000000003</v>
      </c>
      <c r="E1977" t="str">
        <f>VLOOKUP(A1977,'Medical Examinations'!A1976:J4311,6,FALSE)</f>
        <v>No</v>
      </c>
      <c r="F1977" t="str">
        <f>VLOOKUP(A1977,'Medical Examinations'!A1976:K4311,7,FALSE)</f>
        <v>Yes</v>
      </c>
      <c r="G1977" t="str">
        <f>VLOOKUP(A1977,'Medical Examinations'!A1976:L4311,8,FALSE)</f>
        <v>No</v>
      </c>
      <c r="H1977">
        <f>VLOOKUP(A1977,'Medical Examinations'!A1976:M4311,9,FALSE)</f>
        <v>1</v>
      </c>
      <c r="I1977" t="str">
        <f>VLOOKUP(A1977,'Medical Examinations'!A1976:N4311,10,FALSE)</f>
        <v>No</v>
      </c>
      <c r="J1977" t="str">
        <f>VLOOKUP(A1977,'Medical Examinations'!A1976:O4311,3,FALSE)</f>
        <v>Obesity</v>
      </c>
      <c r="K1977" t="str">
        <f>VLOOKUP(A1977,'Medical Examinations'!A1976:P4311,5,FALSE)</f>
        <v>Normal</v>
      </c>
      <c r="L1977" t="str">
        <f>VLOOKUP(A1977,Table1[#All],5,FALSE)</f>
        <v>16-Jul-2004</v>
      </c>
      <c r="M1977" s="16">
        <f>VLOOKUP(A1977,Table1[#All],8,FALSE)</f>
        <v>3393.36</v>
      </c>
      <c r="N1977" t="str">
        <f>VLOOKUP(A1977,Table1[#All],9,FALSE)</f>
        <v>tier - 2</v>
      </c>
      <c r="O1977" t="str">
        <f>VLOOKUP(A1977,Table1[#All],10,FALSE)</f>
        <v>tier - 2</v>
      </c>
      <c r="P1977" t="str">
        <f>VLOOKUP(A1977,Table1[#All],12,FALSE)</f>
        <v>R1023</v>
      </c>
      <c r="Q1977">
        <f>VLOOKUP(A1977,Table1[#All],6,FALSE)</f>
        <v>18</v>
      </c>
    </row>
    <row r="1978" spans="1:17" x14ac:dyDescent="0.3">
      <c r="A1978" s="10" t="s">
        <v>390</v>
      </c>
      <c r="B1978" t="str">
        <f>VLOOKUP(A1978,'Customer Names'!A1977:E4312,5,FALSE)</f>
        <v>Pierret</v>
      </c>
      <c r="C1978">
        <f>VLOOKUP(A1978,'Medical Examinations'!A1977:J4312,2,FALSE)</f>
        <v>29.92</v>
      </c>
      <c r="D1978">
        <f>VLOOKUP(A1978,'Medical Examinations'!A1977:J4312,4,FALSE)</f>
        <v>5.49</v>
      </c>
      <c r="E1978" t="str">
        <f>VLOOKUP(A1978,'Medical Examinations'!A1977:J4312,6,FALSE)</f>
        <v>Yes</v>
      </c>
      <c r="F1978" t="str">
        <f>VLOOKUP(A1978,'Medical Examinations'!A1977:K4312,7,FALSE)</f>
        <v>No</v>
      </c>
      <c r="G1978" t="str">
        <f>VLOOKUP(A1978,'Medical Examinations'!A1977:L4312,8,FALSE)</f>
        <v>No</v>
      </c>
      <c r="H1978">
        <f>VLOOKUP(A1978,'Medical Examinations'!A1977:M4312,9,FALSE)</f>
        <v>0</v>
      </c>
      <c r="I1978" t="str">
        <f>VLOOKUP(A1978,'Medical Examinations'!A1977:N4312,10,FALSE)</f>
        <v>No</v>
      </c>
      <c r="J1978" t="str">
        <f>VLOOKUP(A1978,'Medical Examinations'!A1977:O4312,3,FALSE)</f>
        <v>Obesity</v>
      </c>
      <c r="K1978" t="str">
        <f>VLOOKUP(A1978,'Medical Examinations'!A1977:P4312,5,FALSE)</f>
        <v>Normal</v>
      </c>
      <c r="L1978" t="str">
        <f>VLOOKUP(A1978,Table1[#All],5,FALSE)</f>
        <v>27-Oct-1996</v>
      </c>
      <c r="M1978" s="16">
        <f>VLOOKUP(A1978,Table1[#All],8,FALSE)</f>
        <v>3392.98</v>
      </c>
      <c r="N1978" t="str">
        <f>VLOOKUP(A1978,Table1[#All],9,FALSE)</f>
        <v>tier - 2</v>
      </c>
      <c r="O1978" t="str">
        <f>VLOOKUP(A1978,Table1[#All],10,FALSE)</f>
        <v>tier - 3</v>
      </c>
      <c r="P1978" t="str">
        <f>VLOOKUP(A1978,Table1[#All],12,FALSE)</f>
        <v>R1013</v>
      </c>
      <c r="Q1978">
        <f>VLOOKUP(A1978,Table1[#All],6,FALSE)</f>
        <v>26</v>
      </c>
    </row>
    <row r="1979" spans="1:17" x14ac:dyDescent="0.3">
      <c r="A1979" s="10" t="s">
        <v>389</v>
      </c>
      <c r="B1979" t="str">
        <f>VLOOKUP(A1979,'Customer Names'!A1978:E4313,5,FALSE)</f>
        <v>White</v>
      </c>
      <c r="C1979">
        <f>VLOOKUP(A1979,'Medical Examinations'!A1978:J4313,2,FALSE)</f>
        <v>29.48</v>
      </c>
      <c r="D1979">
        <f>VLOOKUP(A1979,'Medical Examinations'!A1978:J4313,4,FALSE)</f>
        <v>4.09</v>
      </c>
      <c r="E1979" t="str">
        <f>VLOOKUP(A1979,'Medical Examinations'!A1978:J4313,6,FALSE)</f>
        <v>Yes</v>
      </c>
      <c r="F1979" t="str">
        <f>VLOOKUP(A1979,'Medical Examinations'!A1978:K4313,7,FALSE)</f>
        <v>No</v>
      </c>
      <c r="G1979" t="str">
        <f>VLOOKUP(A1979,'Medical Examinations'!A1978:L4313,8,FALSE)</f>
        <v>No</v>
      </c>
      <c r="H1979">
        <f>VLOOKUP(A1979,'Medical Examinations'!A1978:M4313,9,FALSE)</f>
        <v>0</v>
      </c>
      <c r="I1979" t="str">
        <f>VLOOKUP(A1979,'Medical Examinations'!A1978:N4313,10,FALSE)</f>
        <v>No</v>
      </c>
      <c r="J1979" t="str">
        <f>VLOOKUP(A1979,'Medical Examinations'!A1978:O4313,3,FALSE)</f>
        <v>Over Weight</v>
      </c>
      <c r="K1979" t="str">
        <f>VLOOKUP(A1979,'Medical Examinations'!A1978:P4313,5,FALSE)</f>
        <v>Normal</v>
      </c>
      <c r="L1979" t="str">
        <f>VLOOKUP(A1979,Table1[#All],5,FALSE)</f>
        <v>10-Aug-1996</v>
      </c>
      <c r="M1979" s="16">
        <f>VLOOKUP(A1979,Table1[#All],8,FALSE)</f>
        <v>3392.37</v>
      </c>
      <c r="N1979" t="str">
        <f>VLOOKUP(A1979,Table1[#All],9,FALSE)</f>
        <v>tier - 2</v>
      </c>
      <c r="O1979" t="str">
        <f>VLOOKUP(A1979,Table1[#All],10,FALSE)</f>
        <v>tier - 3</v>
      </c>
      <c r="P1979" t="str">
        <f>VLOOKUP(A1979,Table1[#All],12,FALSE)</f>
        <v>R1013</v>
      </c>
      <c r="Q1979">
        <f>VLOOKUP(A1979,Table1[#All],6,FALSE)</f>
        <v>26</v>
      </c>
    </row>
    <row r="1980" spans="1:17" x14ac:dyDescent="0.3">
      <c r="A1980" s="10" t="s">
        <v>388</v>
      </c>
      <c r="B1980" t="str">
        <f>VLOOKUP(A1980,'Customer Names'!A1979:E4314,5,FALSE)</f>
        <v>O'Neil</v>
      </c>
      <c r="C1980">
        <f>VLOOKUP(A1980,'Medical Examinations'!A1979:J4314,2,FALSE)</f>
        <v>28.785</v>
      </c>
      <c r="D1980">
        <f>VLOOKUP(A1980,'Medical Examinations'!A1979:J4314,4,FALSE)</f>
        <v>4.3099999999999996</v>
      </c>
      <c r="E1980" t="str">
        <f>VLOOKUP(A1980,'Medical Examinations'!A1979:J4314,6,FALSE)</f>
        <v>Yes</v>
      </c>
      <c r="F1980" t="str">
        <f>VLOOKUP(A1980,'Medical Examinations'!A1979:K4314,7,FALSE)</f>
        <v>No</v>
      </c>
      <c r="G1980" t="str">
        <f>VLOOKUP(A1980,'Medical Examinations'!A1979:L4314,8,FALSE)</f>
        <v>No</v>
      </c>
      <c r="H1980">
        <f>VLOOKUP(A1980,'Medical Examinations'!A1979:M4314,9,FALSE)</f>
        <v>0</v>
      </c>
      <c r="I1980" t="str">
        <f>VLOOKUP(A1980,'Medical Examinations'!A1979:N4314,10,FALSE)</f>
        <v>No</v>
      </c>
      <c r="J1980" t="str">
        <f>VLOOKUP(A1980,'Medical Examinations'!A1979:O4314,3,FALSE)</f>
        <v>Over Weight</v>
      </c>
      <c r="K1980" t="str">
        <f>VLOOKUP(A1980,'Medical Examinations'!A1979:P4314,5,FALSE)</f>
        <v>Normal</v>
      </c>
      <c r="L1980" t="str">
        <f>VLOOKUP(A1980,Table1[#All],5,FALSE)</f>
        <v>13-Nov-1996</v>
      </c>
      <c r="M1980" s="16">
        <f>VLOOKUP(A1980,Table1[#All],8,FALSE)</f>
        <v>3385.4</v>
      </c>
      <c r="N1980" t="str">
        <f>VLOOKUP(A1980,Table1[#All],9,FALSE)</f>
        <v>tier - 2</v>
      </c>
      <c r="O1980" t="str">
        <f>VLOOKUP(A1980,Table1[#All],10,FALSE)</f>
        <v>tier - 2</v>
      </c>
      <c r="P1980" t="str">
        <f>VLOOKUP(A1980,Table1[#All],12,FALSE)</f>
        <v>R1024</v>
      </c>
      <c r="Q1980">
        <f>VLOOKUP(A1980,Table1[#All],6,FALSE)</f>
        <v>26</v>
      </c>
    </row>
    <row r="1981" spans="1:17" x14ac:dyDescent="0.3">
      <c r="A1981" s="10" t="s">
        <v>387</v>
      </c>
      <c r="B1981" t="str">
        <f>VLOOKUP(A1981,'Customer Names'!A1980:E4315,5,FALSE)</f>
        <v>Leitz</v>
      </c>
      <c r="C1981">
        <f>VLOOKUP(A1981,'Medical Examinations'!A1980:J4315,2,FALSE)</f>
        <v>19.8</v>
      </c>
      <c r="D1981">
        <f>VLOOKUP(A1981,'Medical Examinations'!A1980:J4315,4,FALSE)</f>
        <v>4</v>
      </c>
      <c r="E1981" t="str">
        <f>VLOOKUP(A1981,'Medical Examinations'!A1980:J4315,6,FALSE)</f>
        <v>Yes</v>
      </c>
      <c r="F1981" t="str">
        <f>VLOOKUP(A1981,'Medical Examinations'!A1980:K4315,7,FALSE)</f>
        <v>No</v>
      </c>
      <c r="G1981" t="str">
        <f>VLOOKUP(A1981,'Medical Examinations'!A1980:L4315,8,FALSE)</f>
        <v>No</v>
      </c>
      <c r="H1981">
        <f>VLOOKUP(A1981,'Medical Examinations'!A1980:M4315,9,FALSE)</f>
        <v>0</v>
      </c>
      <c r="I1981" t="str">
        <f>VLOOKUP(A1981,'Medical Examinations'!A1980:N4315,10,FALSE)</f>
        <v>No</v>
      </c>
      <c r="J1981" t="str">
        <f>VLOOKUP(A1981,'Medical Examinations'!A1980:O4315,3,FALSE)</f>
        <v>Normal Weight</v>
      </c>
      <c r="K1981" t="str">
        <f>VLOOKUP(A1981,'Medical Examinations'!A1980:P4315,5,FALSE)</f>
        <v>Normal</v>
      </c>
      <c r="L1981" t="str">
        <f>VLOOKUP(A1981,Table1[#All],5,FALSE)</f>
        <v>14-Dec-1996</v>
      </c>
      <c r="M1981" s="16">
        <f>VLOOKUP(A1981,Table1[#All],8,FALSE)</f>
        <v>3378.91</v>
      </c>
      <c r="N1981" t="str">
        <f>VLOOKUP(A1981,Table1[#All],9,FALSE)</f>
        <v>tier - 2</v>
      </c>
      <c r="O1981" t="str">
        <f>VLOOKUP(A1981,Table1[#All],10,FALSE)</f>
        <v>tier - 1</v>
      </c>
      <c r="P1981" t="str">
        <f>VLOOKUP(A1981,Table1[#All],12,FALSE)</f>
        <v>R1011</v>
      </c>
      <c r="Q1981">
        <f>VLOOKUP(A1981,Table1[#All],6,FALSE)</f>
        <v>26</v>
      </c>
    </row>
    <row r="1982" spans="1:17" x14ac:dyDescent="0.3">
      <c r="A1982" s="10" t="s">
        <v>386</v>
      </c>
      <c r="B1982" t="str">
        <f>VLOOKUP(A1982,'Customer Names'!A1981:E4316,5,FALSE)</f>
        <v>Durfee</v>
      </c>
      <c r="C1982">
        <f>VLOOKUP(A1982,'Medical Examinations'!A1981:J4316,2,FALSE)</f>
        <v>35.53</v>
      </c>
      <c r="D1982">
        <f>VLOOKUP(A1982,'Medical Examinations'!A1981:J4316,4,FALSE)</f>
        <v>4.68</v>
      </c>
      <c r="E1982" t="str">
        <f>VLOOKUP(A1982,'Medical Examinations'!A1981:J4316,6,FALSE)</f>
        <v>No</v>
      </c>
      <c r="F1982" t="str">
        <f>VLOOKUP(A1982,'Medical Examinations'!A1981:K4316,7,FALSE)</f>
        <v>No</v>
      </c>
      <c r="G1982" t="str">
        <f>VLOOKUP(A1982,'Medical Examinations'!A1981:L4316,8,FALSE)</f>
        <v>Yes</v>
      </c>
      <c r="H1982">
        <f>VLOOKUP(A1982,'Medical Examinations'!A1981:M4316,9,FALSE)</f>
        <v>1</v>
      </c>
      <c r="I1982" t="str">
        <f>VLOOKUP(A1982,'Medical Examinations'!A1981:N4316,10,FALSE)</f>
        <v>No</v>
      </c>
      <c r="J1982" t="str">
        <f>VLOOKUP(A1982,'Medical Examinations'!A1981:O4316,3,FALSE)</f>
        <v>Obesity</v>
      </c>
      <c r="K1982" t="str">
        <f>VLOOKUP(A1982,'Medical Examinations'!A1981:P4316,5,FALSE)</f>
        <v>Normal</v>
      </c>
      <c r="L1982" t="str">
        <f>VLOOKUP(A1982,Table1[#All],5,FALSE)</f>
        <v>07-Oct-1993</v>
      </c>
      <c r="M1982" s="16">
        <f>VLOOKUP(A1982,Table1[#All],8,FALSE)</f>
        <v>3366.67</v>
      </c>
      <c r="N1982" t="str">
        <f>VLOOKUP(A1982,Table1[#All],9,FALSE)</f>
        <v>tier - 2</v>
      </c>
      <c r="O1982" t="str">
        <f>VLOOKUP(A1982,Table1[#All],10,FALSE)</f>
        <v>tier - 2</v>
      </c>
      <c r="P1982" t="str">
        <f>VLOOKUP(A1982,Table1[#All],12,FALSE)</f>
        <v>R1013</v>
      </c>
      <c r="Q1982">
        <f>VLOOKUP(A1982,Table1[#All],6,FALSE)</f>
        <v>29</v>
      </c>
    </row>
    <row r="1983" spans="1:17" x14ac:dyDescent="0.3">
      <c r="A1983" s="10" t="s">
        <v>385</v>
      </c>
      <c r="B1983" t="str">
        <f>VLOOKUP(A1983,'Customer Names'!A1982:E4317,5,FALSE)</f>
        <v>Maylone</v>
      </c>
      <c r="C1983">
        <f>VLOOKUP(A1983,'Medical Examinations'!A1982:J4317,2,FALSE)</f>
        <v>21.47</v>
      </c>
      <c r="D1983">
        <f>VLOOKUP(A1983,'Medical Examinations'!A1982:J4317,4,FALSE)</f>
        <v>4.0199999999999996</v>
      </c>
      <c r="E1983" t="str">
        <f>VLOOKUP(A1983,'Medical Examinations'!A1982:J4317,6,FALSE)</f>
        <v>Yes</v>
      </c>
      <c r="F1983" t="str">
        <f>VLOOKUP(A1983,'Medical Examinations'!A1982:K4317,7,FALSE)</f>
        <v>No</v>
      </c>
      <c r="G1983" t="str">
        <f>VLOOKUP(A1983,'Medical Examinations'!A1982:L4317,8,FALSE)</f>
        <v>No</v>
      </c>
      <c r="H1983">
        <f>VLOOKUP(A1983,'Medical Examinations'!A1982:M4317,9,FALSE)</f>
        <v>1</v>
      </c>
      <c r="I1983" t="str">
        <f>VLOOKUP(A1983,'Medical Examinations'!A1982:N4317,10,FALSE)</f>
        <v>No</v>
      </c>
      <c r="J1983" t="str">
        <f>VLOOKUP(A1983,'Medical Examinations'!A1982:O4317,3,FALSE)</f>
        <v>Normal Weight</v>
      </c>
      <c r="K1983" t="str">
        <f>VLOOKUP(A1983,'Medical Examinations'!A1982:P4317,5,FALSE)</f>
        <v>Normal</v>
      </c>
      <c r="L1983" t="str">
        <f>VLOOKUP(A1983,Table1[#All],5,FALSE)</f>
        <v>23-Jun-1995</v>
      </c>
      <c r="M1983" s="16">
        <f>VLOOKUP(A1983,Table1[#All],8,FALSE)</f>
        <v>3353.47</v>
      </c>
      <c r="N1983" t="str">
        <f>VLOOKUP(A1983,Table1[#All],9,FALSE)</f>
        <v>tier - 2</v>
      </c>
      <c r="O1983" t="str">
        <f>VLOOKUP(A1983,Table1[#All],10,FALSE)</f>
        <v>tier - 3</v>
      </c>
      <c r="P1983" t="str">
        <f>VLOOKUP(A1983,Table1[#All],12,FALSE)</f>
        <v>R1012</v>
      </c>
      <c r="Q1983">
        <f>VLOOKUP(A1983,Table1[#All],6,FALSE)</f>
        <v>27</v>
      </c>
    </row>
    <row r="1984" spans="1:17" x14ac:dyDescent="0.3">
      <c r="A1984" s="10" t="s">
        <v>384</v>
      </c>
      <c r="B1984" t="str">
        <f>VLOOKUP(A1984,'Customer Names'!A1983:E4318,5,FALSE)</f>
        <v>Reiland</v>
      </c>
      <c r="C1984">
        <f>VLOOKUP(A1984,'Medical Examinations'!A1983:J4318,2,FALSE)</f>
        <v>25.9</v>
      </c>
      <c r="D1984">
        <f>VLOOKUP(A1984,'Medical Examinations'!A1983:J4318,4,FALSE)</f>
        <v>5.12</v>
      </c>
      <c r="E1984" t="str">
        <f>VLOOKUP(A1984,'Medical Examinations'!A1983:J4318,6,FALSE)</f>
        <v>No</v>
      </c>
      <c r="F1984" t="str">
        <f>VLOOKUP(A1984,'Medical Examinations'!A1983:K4318,7,FALSE)</f>
        <v>No</v>
      </c>
      <c r="G1984" t="str">
        <f>VLOOKUP(A1984,'Medical Examinations'!A1983:L4318,8,FALSE)</f>
        <v>Yes</v>
      </c>
      <c r="H1984">
        <f>VLOOKUP(A1984,'Medical Examinations'!A1983:M4318,9,FALSE)</f>
        <v>1</v>
      </c>
      <c r="I1984" t="str">
        <f>VLOOKUP(A1984,'Medical Examinations'!A1983:N4318,10,FALSE)</f>
        <v>No</v>
      </c>
      <c r="J1984" t="str">
        <f>VLOOKUP(A1984,'Medical Examinations'!A1983:O4318,3,FALSE)</f>
        <v>Over Weight</v>
      </c>
      <c r="K1984" t="str">
        <f>VLOOKUP(A1984,'Medical Examinations'!A1983:P4318,5,FALSE)</f>
        <v>Normal</v>
      </c>
      <c r="L1984" t="str">
        <f>VLOOKUP(A1984,Table1[#All],5,FALSE)</f>
        <v>28-Oct-1993</v>
      </c>
      <c r="M1984" s="16">
        <f>VLOOKUP(A1984,Table1[#All],8,FALSE)</f>
        <v>3353.28</v>
      </c>
      <c r="N1984" t="str">
        <f>VLOOKUP(A1984,Table1[#All],9,FALSE)</f>
        <v>tier - 2</v>
      </c>
      <c r="O1984" t="str">
        <f>VLOOKUP(A1984,Table1[#All],10,FALSE)</f>
        <v>tier - 1</v>
      </c>
      <c r="P1984" t="str">
        <f>VLOOKUP(A1984,Table1[#All],12,FALSE)</f>
        <v>R1011</v>
      </c>
      <c r="Q1984">
        <f>VLOOKUP(A1984,Table1[#All],6,FALSE)</f>
        <v>29</v>
      </c>
    </row>
    <row r="1985" spans="1:17" x14ac:dyDescent="0.3">
      <c r="A1985" s="10" t="s">
        <v>383</v>
      </c>
      <c r="B1985" t="str">
        <f>VLOOKUP(A1985,'Customer Names'!A1984:E4319,5,FALSE)</f>
        <v>Hu</v>
      </c>
      <c r="C1985">
        <f>VLOOKUP(A1985,'Medical Examinations'!A1984:J4319,2,FALSE)</f>
        <v>20.81</v>
      </c>
      <c r="D1985">
        <f>VLOOKUP(A1985,'Medical Examinations'!A1984:J4319,4,FALSE)</f>
        <v>5.52</v>
      </c>
      <c r="E1985" t="str">
        <f>VLOOKUP(A1985,'Medical Examinations'!A1984:J4319,6,FALSE)</f>
        <v>No</v>
      </c>
      <c r="F1985" t="str">
        <f>VLOOKUP(A1985,'Medical Examinations'!A1984:K4319,7,FALSE)</f>
        <v>No</v>
      </c>
      <c r="G1985" t="str">
        <f>VLOOKUP(A1985,'Medical Examinations'!A1984:L4319,8,FALSE)</f>
        <v>No</v>
      </c>
      <c r="H1985">
        <f>VLOOKUP(A1985,'Medical Examinations'!A1984:M4319,9,FALSE)</f>
        <v>0</v>
      </c>
      <c r="I1985" t="str">
        <f>VLOOKUP(A1985,'Medical Examinations'!A1984:N4319,10,FALSE)</f>
        <v>No</v>
      </c>
      <c r="J1985" t="str">
        <f>VLOOKUP(A1985,'Medical Examinations'!A1984:O4319,3,FALSE)</f>
        <v>Normal Weight</v>
      </c>
      <c r="K1985" t="str">
        <f>VLOOKUP(A1985,'Medical Examinations'!A1984:P4319,5,FALSE)</f>
        <v>Normal</v>
      </c>
      <c r="L1985" t="str">
        <f>VLOOKUP(A1985,Table1[#All],5,FALSE)</f>
        <v>01-Sep-1991</v>
      </c>
      <c r="M1985" s="16">
        <f>VLOOKUP(A1985,Table1[#All],8,FALSE)</f>
        <v>3342.79</v>
      </c>
      <c r="N1985" t="str">
        <f>VLOOKUP(A1985,Table1[#All],9,FALSE)</f>
        <v>tier - 2</v>
      </c>
      <c r="O1985" t="str">
        <f>VLOOKUP(A1985,Table1[#All],10,FALSE)</f>
        <v>tier - 1</v>
      </c>
      <c r="P1985" t="str">
        <f>VLOOKUP(A1985,Table1[#All],12,FALSE)</f>
        <v>R1013</v>
      </c>
      <c r="Q1985">
        <f>VLOOKUP(A1985,Table1[#All],6,FALSE)</f>
        <v>31</v>
      </c>
    </row>
    <row r="1986" spans="1:17" x14ac:dyDescent="0.3">
      <c r="A1986" s="10" t="s">
        <v>382</v>
      </c>
      <c r="B1986" t="str">
        <f>VLOOKUP(A1986,'Customer Names'!A1985:E4320,5,FALSE)</f>
        <v>Lessek</v>
      </c>
      <c r="C1986">
        <f>VLOOKUP(A1986,'Medical Examinations'!A1985:J4320,2,FALSE)</f>
        <v>25.84</v>
      </c>
      <c r="D1986">
        <f>VLOOKUP(A1986,'Medical Examinations'!A1985:J4320,4,FALSE)</f>
        <v>5.81</v>
      </c>
      <c r="E1986" t="str">
        <f>VLOOKUP(A1986,'Medical Examinations'!A1985:J4320,6,FALSE)</f>
        <v>Yes</v>
      </c>
      <c r="F1986" t="str">
        <f>VLOOKUP(A1986,'Medical Examinations'!A1985:K4320,7,FALSE)</f>
        <v>No</v>
      </c>
      <c r="G1986" t="str">
        <f>VLOOKUP(A1986,'Medical Examinations'!A1985:L4320,8,FALSE)</f>
        <v>Yes</v>
      </c>
      <c r="H1986">
        <f>VLOOKUP(A1986,'Medical Examinations'!A1985:M4320,9,FALSE)</f>
        <v>1</v>
      </c>
      <c r="I1986" t="str">
        <f>VLOOKUP(A1986,'Medical Examinations'!A1985:N4320,10,FALSE)</f>
        <v>No</v>
      </c>
      <c r="J1986" t="str">
        <f>VLOOKUP(A1986,'Medical Examinations'!A1985:O4320,3,FALSE)</f>
        <v>Over Weight</v>
      </c>
      <c r="K1986" t="str">
        <f>VLOOKUP(A1986,'Medical Examinations'!A1985:P4320,5,FALSE)</f>
        <v>Prediabetes</v>
      </c>
      <c r="L1986" t="str">
        <f>VLOOKUP(A1986,Table1[#All],5,FALSE)</f>
        <v>20-Jun-1997</v>
      </c>
      <c r="M1986" s="16">
        <f>VLOOKUP(A1986,Table1[#All],8,FALSE)</f>
        <v>3309.79</v>
      </c>
      <c r="N1986" t="str">
        <f>VLOOKUP(A1986,Table1[#All],9,FALSE)</f>
        <v>tier - 3</v>
      </c>
      <c r="O1986" t="str">
        <f>VLOOKUP(A1986,Table1[#All],10,FALSE)</f>
        <v>tier - 3</v>
      </c>
      <c r="P1986" t="str">
        <f>VLOOKUP(A1986,Table1[#All],12,FALSE)</f>
        <v>R1017</v>
      </c>
      <c r="Q1986">
        <f>VLOOKUP(A1986,Table1[#All],6,FALSE)</f>
        <v>25</v>
      </c>
    </row>
    <row r="1987" spans="1:17" x14ac:dyDescent="0.3">
      <c r="A1987" s="10" t="s">
        <v>381</v>
      </c>
      <c r="B1987" t="str">
        <f>VLOOKUP(A1987,'Customer Names'!A1986:E4321,5,FALSE)</f>
        <v>Colavincenzo</v>
      </c>
      <c r="C1987">
        <f>VLOOKUP(A1987,'Medical Examinations'!A1986:J4321,2,FALSE)</f>
        <v>30.95</v>
      </c>
      <c r="D1987">
        <f>VLOOKUP(A1987,'Medical Examinations'!A1986:J4321,4,FALSE)</f>
        <v>5.16</v>
      </c>
      <c r="E1987" t="str">
        <f>VLOOKUP(A1987,'Medical Examinations'!A1986:J4321,6,FALSE)</f>
        <v>No</v>
      </c>
      <c r="F1987" t="str">
        <f>VLOOKUP(A1987,'Medical Examinations'!A1986:K4321,7,FALSE)</f>
        <v>No</v>
      </c>
      <c r="G1987" t="str">
        <f>VLOOKUP(A1987,'Medical Examinations'!A1986:L4321,8,FALSE)</f>
        <v>Yes</v>
      </c>
      <c r="H1987">
        <f>VLOOKUP(A1987,'Medical Examinations'!A1986:M4321,9,FALSE)</f>
        <v>1</v>
      </c>
      <c r="I1987" t="str">
        <f>VLOOKUP(A1987,'Medical Examinations'!A1986:N4321,10,FALSE)</f>
        <v>No</v>
      </c>
      <c r="J1987" t="str">
        <f>VLOOKUP(A1987,'Medical Examinations'!A1986:O4321,3,FALSE)</f>
        <v>Obesity</v>
      </c>
      <c r="K1987" t="str">
        <f>VLOOKUP(A1987,'Medical Examinations'!A1986:P4321,5,FALSE)</f>
        <v>Normal</v>
      </c>
      <c r="L1987" t="str">
        <f>VLOOKUP(A1987,Table1[#All],5,FALSE)</f>
        <v>18-Nov-2003</v>
      </c>
      <c r="M1987" s="16">
        <f>VLOOKUP(A1987,Table1[#All],8,FALSE)</f>
        <v>3308.46</v>
      </c>
      <c r="N1987" t="str">
        <f>VLOOKUP(A1987,Table1[#All],9,FALSE)</f>
        <v>tier - 2</v>
      </c>
      <c r="O1987" t="str">
        <f>VLOOKUP(A1987,Table1[#All],10,FALSE)</f>
        <v>tier - 1</v>
      </c>
      <c r="P1987" t="str">
        <f>VLOOKUP(A1987,Table1[#All],12,FALSE)</f>
        <v>R1021</v>
      </c>
      <c r="Q1987">
        <f>VLOOKUP(A1987,Table1[#All],6,FALSE)</f>
        <v>19</v>
      </c>
    </row>
    <row r="1988" spans="1:17" x14ac:dyDescent="0.3">
      <c r="A1988" s="10" t="s">
        <v>380</v>
      </c>
      <c r="B1988" t="str">
        <f>VLOOKUP(A1988,'Customer Names'!A1987:E4322,5,FALSE)</f>
        <v>Mendez-Karr</v>
      </c>
      <c r="C1988">
        <f>VLOOKUP(A1988,'Medical Examinations'!A1987:J4322,2,FALSE)</f>
        <v>30.54</v>
      </c>
      <c r="D1988">
        <f>VLOOKUP(A1988,'Medical Examinations'!A1987:J4322,4,FALSE)</f>
        <v>5</v>
      </c>
      <c r="E1988" t="str">
        <f>VLOOKUP(A1988,'Medical Examinations'!A1987:J4322,6,FALSE)</f>
        <v>No</v>
      </c>
      <c r="F1988" t="str">
        <f>VLOOKUP(A1988,'Medical Examinations'!A1987:K4322,7,FALSE)</f>
        <v>No</v>
      </c>
      <c r="G1988" t="str">
        <f>VLOOKUP(A1988,'Medical Examinations'!A1987:L4322,8,FALSE)</f>
        <v>Yes</v>
      </c>
      <c r="H1988">
        <f>VLOOKUP(A1988,'Medical Examinations'!A1987:M4322,9,FALSE)</f>
        <v>1</v>
      </c>
      <c r="I1988" t="str">
        <f>VLOOKUP(A1988,'Medical Examinations'!A1987:N4322,10,FALSE)</f>
        <v>No</v>
      </c>
      <c r="J1988" t="str">
        <f>VLOOKUP(A1988,'Medical Examinations'!A1987:O4322,3,FALSE)</f>
        <v>Obesity</v>
      </c>
      <c r="K1988" t="str">
        <f>VLOOKUP(A1988,'Medical Examinations'!A1987:P4322,5,FALSE)</f>
        <v>Normal</v>
      </c>
      <c r="L1988" t="str">
        <f>VLOOKUP(A1988,Table1[#All],5,FALSE)</f>
        <v>05-Dec-2003</v>
      </c>
      <c r="M1988" s="16">
        <f>VLOOKUP(A1988,Table1[#All],8,FALSE)</f>
        <v>3300.7</v>
      </c>
      <c r="N1988" t="str">
        <f>VLOOKUP(A1988,Table1[#All],9,FALSE)</f>
        <v>tier - 2</v>
      </c>
      <c r="O1988" t="str">
        <f>VLOOKUP(A1988,Table1[#All],10,FALSE)</f>
        <v>tier - 2</v>
      </c>
      <c r="P1988" t="str">
        <f>VLOOKUP(A1988,Table1[#All],12,FALSE)</f>
        <v>R1025</v>
      </c>
      <c r="Q1988">
        <f>VLOOKUP(A1988,Table1[#All],6,FALSE)</f>
        <v>19</v>
      </c>
    </row>
    <row r="1989" spans="1:17" x14ac:dyDescent="0.3">
      <c r="A1989" s="10" t="s">
        <v>379</v>
      </c>
      <c r="B1989" t="str">
        <f>VLOOKUP(A1989,'Customer Names'!A1988:E4323,5,FALSE)</f>
        <v>Saulnier</v>
      </c>
      <c r="C1989">
        <f>VLOOKUP(A1989,'Medical Examinations'!A1988:J4323,2,FALSE)</f>
        <v>33.914999999999999</v>
      </c>
      <c r="D1989">
        <f>VLOOKUP(A1989,'Medical Examinations'!A1988:J4323,4,FALSE)</f>
        <v>5.84</v>
      </c>
      <c r="E1989" t="str">
        <f>VLOOKUP(A1989,'Medical Examinations'!A1988:J4323,6,FALSE)</f>
        <v>Yes</v>
      </c>
      <c r="F1989" t="str">
        <f>VLOOKUP(A1989,'Medical Examinations'!A1988:K4323,7,FALSE)</f>
        <v>No</v>
      </c>
      <c r="G1989" t="str">
        <f>VLOOKUP(A1989,'Medical Examinations'!A1988:L4323,8,FALSE)</f>
        <v>No</v>
      </c>
      <c r="H1989">
        <f>VLOOKUP(A1989,'Medical Examinations'!A1988:M4323,9,FALSE)</f>
        <v>0</v>
      </c>
      <c r="I1989" t="str">
        <f>VLOOKUP(A1989,'Medical Examinations'!A1988:N4323,10,FALSE)</f>
        <v>No</v>
      </c>
      <c r="J1989" t="str">
        <f>VLOOKUP(A1989,'Medical Examinations'!A1988:O4323,3,FALSE)</f>
        <v>Obesity</v>
      </c>
      <c r="K1989" t="str">
        <f>VLOOKUP(A1989,'Medical Examinations'!A1988:P4323,5,FALSE)</f>
        <v>Prediabetes</v>
      </c>
      <c r="L1989" t="str">
        <f>VLOOKUP(A1989,Table1[#All],5,FALSE)</f>
        <v>17-Nov-1996</v>
      </c>
      <c r="M1989" s="16">
        <f>VLOOKUP(A1989,Table1[#All],8,FALSE)</f>
        <v>3292.53</v>
      </c>
      <c r="N1989" t="str">
        <f>VLOOKUP(A1989,Table1[#All],9,FALSE)</f>
        <v>tier - 2</v>
      </c>
      <c r="O1989" t="str">
        <f>VLOOKUP(A1989,Table1[#All],10,FALSE)</f>
        <v>tier - 2</v>
      </c>
      <c r="P1989" t="str">
        <f>VLOOKUP(A1989,Table1[#All],12,FALSE)</f>
        <v>R1012</v>
      </c>
      <c r="Q1989">
        <f>VLOOKUP(A1989,Table1[#All],6,FALSE)</f>
        <v>26</v>
      </c>
    </row>
    <row r="1990" spans="1:17" x14ac:dyDescent="0.3">
      <c r="A1990" s="10" t="s">
        <v>378</v>
      </c>
      <c r="B1990" t="str">
        <f>VLOOKUP(A1990,'Customer Names'!A1989:E4324,5,FALSE)</f>
        <v>Schoonover</v>
      </c>
      <c r="C1990">
        <f>VLOOKUP(A1990,'Medical Examinations'!A1989:J4324,2,FALSE)</f>
        <v>33.31</v>
      </c>
      <c r="D1990">
        <f>VLOOKUP(A1990,'Medical Examinations'!A1989:J4324,4,FALSE)</f>
        <v>4.1900000000000004</v>
      </c>
      <c r="E1990" t="str">
        <f>VLOOKUP(A1990,'Medical Examinations'!A1989:J4324,6,FALSE)</f>
        <v>No</v>
      </c>
      <c r="F1990" t="str">
        <f>VLOOKUP(A1990,'Medical Examinations'!A1989:K4324,7,FALSE)</f>
        <v>No</v>
      </c>
      <c r="G1990" t="str">
        <f>VLOOKUP(A1990,'Medical Examinations'!A1989:L4324,8,FALSE)</f>
        <v>Yes</v>
      </c>
      <c r="H1990">
        <f>VLOOKUP(A1990,'Medical Examinations'!A1989:M4324,9,FALSE)</f>
        <v>1</v>
      </c>
      <c r="I1990" t="str">
        <f>VLOOKUP(A1990,'Medical Examinations'!A1989:N4324,10,FALSE)</f>
        <v>No</v>
      </c>
      <c r="J1990" t="str">
        <f>VLOOKUP(A1990,'Medical Examinations'!A1989:O4324,3,FALSE)</f>
        <v>Obesity</v>
      </c>
      <c r="K1990" t="str">
        <f>VLOOKUP(A1990,'Medical Examinations'!A1989:P4324,5,FALSE)</f>
        <v>Normal</v>
      </c>
      <c r="L1990" t="str">
        <f>VLOOKUP(A1990,Table1[#All],5,FALSE)</f>
        <v>03-Jul-2003</v>
      </c>
      <c r="M1990" s="16">
        <f>VLOOKUP(A1990,Table1[#All],8,FALSE)</f>
        <v>3280.22</v>
      </c>
      <c r="N1990" t="str">
        <f>VLOOKUP(A1990,Table1[#All],9,FALSE)</f>
        <v>tier - 2</v>
      </c>
      <c r="O1990" t="str">
        <f>VLOOKUP(A1990,Table1[#All],10,FALSE)</f>
        <v>tier - 3</v>
      </c>
      <c r="P1990" t="str">
        <f>VLOOKUP(A1990,Table1[#All],12,FALSE)</f>
        <v>R1011</v>
      </c>
      <c r="Q1990">
        <f>VLOOKUP(A1990,Table1[#All],6,FALSE)</f>
        <v>19</v>
      </c>
    </row>
    <row r="1991" spans="1:17" x14ac:dyDescent="0.3">
      <c r="A1991" s="10" t="s">
        <v>377</v>
      </c>
      <c r="B1991" t="str">
        <f>VLOOKUP(A1991,'Customer Names'!A1990:E4325,5,FALSE)</f>
        <v>Hass</v>
      </c>
      <c r="C1991">
        <f>VLOOKUP(A1991,'Medical Examinations'!A1990:J4325,2,FALSE)</f>
        <v>25.745000000000001</v>
      </c>
      <c r="D1991">
        <f>VLOOKUP(A1991,'Medical Examinations'!A1990:J4325,4,FALSE)</f>
        <v>4.62</v>
      </c>
      <c r="E1991" t="str">
        <f>VLOOKUP(A1991,'Medical Examinations'!A1990:J4325,6,FALSE)</f>
        <v>Yes</v>
      </c>
      <c r="F1991" t="str">
        <f>VLOOKUP(A1991,'Medical Examinations'!A1990:K4325,7,FALSE)</f>
        <v>No</v>
      </c>
      <c r="G1991" t="str">
        <f>VLOOKUP(A1991,'Medical Examinations'!A1990:L4325,8,FALSE)</f>
        <v>No</v>
      </c>
      <c r="H1991">
        <f>VLOOKUP(A1991,'Medical Examinations'!A1990:M4325,9,FALSE)</f>
        <v>0</v>
      </c>
      <c r="I1991" t="str">
        <f>VLOOKUP(A1991,'Medical Examinations'!A1990:N4325,10,FALSE)</f>
        <v>No</v>
      </c>
      <c r="J1991" t="str">
        <f>VLOOKUP(A1991,'Medical Examinations'!A1990:O4325,3,FALSE)</f>
        <v>Over Weight</v>
      </c>
      <c r="K1991" t="str">
        <f>VLOOKUP(A1991,'Medical Examinations'!A1990:P4325,5,FALSE)</f>
        <v>Normal</v>
      </c>
      <c r="L1991" t="str">
        <f>VLOOKUP(A1991,Table1[#All],5,FALSE)</f>
        <v>06-Oct-2001</v>
      </c>
      <c r="M1991" s="16">
        <f>VLOOKUP(A1991,Table1[#All],8,FALSE)</f>
        <v>3279.87</v>
      </c>
      <c r="N1991" t="str">
        <f>VLOOKUP(A1991,Table1[#All],9,FALSE)</f>
        <v>tier - 2</v>
      </c>
      <c r="O1991" t="str">
        <f>VLOOKUP(A1991,Table1[#All],10,FALSE)</f>
        <v>tier - 1</v>
      </c>
      <c r="P1991" t="str">
        <f>VLOOKUP(A1991,Table1[#All],12,FALSE)</f>
        <v>R1017</v>
      </c>
      <c r="Q1991">
        <f>VLOOKUP(A1991,Table1[#All],6,FALSE)</f>
        <v>21</v>
      </c>
    </row>
    <row r="1992" spans="1:17" x14ac:dyDescent="0.3">
      <c r="A1992" s="10" t="s">
        <v>376</v>
      </c>
      <c r="B1992" t="str">
        <f>VLOOKUP(A1992,'Customer Names'!A1991:E4326,5,FALSE)</f>
        <v>Cadotte</v>
      </c>
      <c r="C1992">
        <f>VLOOKUP(A1992,'Medical Examinations'!A1991:J4326,2,FALSE)</f>
        <v>37.1</v>
      </c>
      <c r="D1992">
        <f>VLOOKUP(A1992,'Medical Examinations'!A1991:J4326,4,FALSE)</f>
        <v>6.24</v>
      </c>
      <c r="E1992" t="str">
        <f>VLOOKUP(A1992,'Medical Examinations'!A1991:J4326,6,FALSE)</f>
        <v>No</v>
      </c>
      <c r="F1992" t="str">
        <f>VLOOKUP(A1992,'Medical Examinations'!A1991:K4326,7,FALSE)</f>
        <v>No</v>
      </c>
      <c r="G1992" t="str">
        <f>VLOOKUP(A1992,'Medical Examinations'!A1991:L4326,8,FALSE)</f>
        <v>No</v>
      </c>
      <c r="H1992">
        <f>VLOOKUP(A1992,'Medical Examinations'!A1991:M4326,9,FALSE)</f>
        <v>0</v>
      </c>
      <c r="I1992" t="str">
        <f>VLOOKUP(A1992,'Medical Examinations'!A1991:N4326,10,FALSE)</f>
        <v>No</v>
      </c>
      <c r="J1992" t="str">
        <f>VLOOKUP(A1992,'Medical Examinations'!A1991:O4326,3,FALSE)</f>
        <v>Obesity</v>
      </c>
      <c r="K1992" t="str">
        <f>VLOOKUP(A1992,'Medical Examinations'!A1991:P4326,5,FALSE)</f>
        <v>Prediabetes</v>
      </c>
      <c r="L1992" t="str">
        <f>VLOOKUP(A1992,Table1[#All],5,FALSE)</f>
        <v>01-Jul-1994</v>
      </c>
      <c r="M1992" s="16">
        <f>VLOOKUP(A1992,Table1[#All],8,FALSE)</f>
        <v>3277.16</v>
      </c>
      <c r="N1992" t="str">
        <f>VLOOKUP(A1992,Table1[#All],9,FALSE)</f>
        <v>tier - 2</v>
      </c>
      <c r="O1992" t="str">
        <f>VLOOKUP(A1992,Table1[#All],10,FALSE)</f>
        <v>tier - 3</v>
      </c>
      <c r="P1992" t="str">
        <f>VLOOKUP(A1992,Table1[#All],12,FALSE)</f>
        <v>R1011</v>
      </c>
      <c r="Q1992">
        <f>VLOOKUP(A1992,Table1[#All],6,FALSE)</f>
        <v>28</v>
      </c>
    </row>
    <row r="1993" spans="1:17" x14ac:dyDescent="0.3">
      <c r="A1993" s="10" t="s">
        <v>375</v>
      </c>
      <c r="B1993" t="str">
        <f>VLOOKUP(A1993,'Customer Names'!A1992:E4327,5,FALSE)</f>
        <v>Cacciapaglia</v>
      </c>
      <c r="C1993">
        <f>VLOOKUP(A1993,'Medical Examinations'!A1992:J4327,2,FALSE)</f>
        <v>35.435000000000002</v>
      </c>
      <c r="D1993">
        <f>VLOOKUP(A1993,'Medical Examinations'!A1992:J4327,4,FALSE)</f>
        <v>5.81</v>
      </c>
      <c r="E1993" t="str">
        <f>VLOOKUP(A1993,'Medical Examinations'!A1992:J4327,6,FALSE)</f>
        <v>No</v>
      </c>
      <c r="F1993" t="str">
        <f>VLOOKUP(A1993,'Medical Examinations'!A1992:K4327,7,FALSE)</f>
        <v>No</v>
      </c>
      <c r="G1993" t="str">
        <f>VLOOKUP(A1993,'Medical Examinations'!A1992:L4327,8,FALSE)</f>
        <v>No</v>
      </c>
      <c r="H1993">
        <f>VLOOKUP(A1993,'Medical Examinations'!A1992:M4327,9,FALSE)</f>
        <v>0</v>
      </c>
      <c r="I1993" t="str">
        <f>VLOOKUP(A1993,'Medical Examinations'!A1992:N4327,10,FALSE)</f>
        <v>No</v>
      </c>
      <c r="J1993" t="str">
        <f>VLOOKUP(A1993,'Medical Examinations'!A1992:O4327,3,FALSE)</f>
        <v>Obesity</v>
      </c>
      <c r="K1993" t="str">
        <f>VLOOKUP(A1993,'Medical Examinations'!A1992:P4327,5,FALSE)</f>
        <v>Prediabetes</v>
      </c>
      <c r="L1993" t="str">
        <f>VLOOKUP(A1993,Table1[#All],5,FALSE)</f>
        <v>02-Dec-1994</v>
      </c>
      <c r="M1993" s="16">
        <f>VLOOKUP(A1993,Table1[#All],8,FALSE)</f>
        <v>3268.85</v>
      </c>
      <c r="N1993" t="str">
        <f>VLOOKUP(A1993,Table1[#All],9,FALSE)</f>
        <v>tier - 3</v>
      </c>
      <c r="O1993" t="str">
        <f>VLOOKUP(A1993,Table1[#All],10,FALSE)</f>
        <v>tier - 1</v>
      </c>
      <c r="P1993" t="str">
        <f>VLOOKUP(A1993,Table1[#All],12,FALSE)</f>
        <v>R1016</v>
      </c>
      <c r="Q1993">
        <f>VLOOKUP(A1993,Table1[#All],6,FALSE)</f>
        <v>28</v>
      </c>
    </row>
    <row r="1994" spans="1:17" x14ac:dyDescent="0.3">
      <c r="A1994" s="10" t="s">
        <v>374</v>
      </c>
      <c r="B1994" t="str">
        <f>VLOOKUP(A1994,'Customer Names'!A1993:E4328,5,FALSE)</f>
        <v>Mininger</v>
      </c>
      <c r="C1994">
        <f>VLOOKUP(A1994,'Medical Examinations'!A1993:J4328,2,FALSE)</f>
        <v>20.399999999999999</v>
      </c>
      <c r="D1994">
        <f>VLOOKUP(A1994,'Medical Examinations'!A1993:J4328,4,FALSE)</f>
        <v>4.83</v>
      </c>
      <c r="E1994" t="str">
        <f>VLOOKUP(A1994,'Medical Examinations'!A1993:J4328,6,FALSE)</f>
        <v>No</v>
      </c>
      <c r="F1994" t="str">
        <f>VLOOKUP(A1994,'Medical Examinations'!A1993:K4328,7,FALSE)</f>
        <v>No</v>
      </c>
      <c r="G1994" t="str">
        <f>VLOOKUP(A1994,'Medical Examinations'!A1993:L4328,8,FALSE)</f>
        <v>No</v>
      </c>
      <c r="H1994">
        <f>VLOOKUP(A1994,'Medical Examinations'!A1993:M4328,9,FALSE)</f>
        <v>0</v>
      </c>
      <c r="I1994" t="str">
        <f>VLOOKUP(A1994,'Medical Examinations'!A1993:N4328,10,FALSE)</f>
        <v>No</v>
      </c>
      <c r="J1994" t="str">
        <f>VLOOKUP(A1994,'Medical Examinations'!A1993:O4328,3,FALSE)</f>
        <v>Normal Weight</v>
      </c>
      <c r="K1994" t="str">
        <f>VLOOKUP(A1994,'Medical Examinations'!A1993:P4328,5,FALSE)</f>
        <v>Normal</v>
      </c>
      <c r="L1994" t="str">
        <f>VLOOKUP(A1994,Table1[#All],5,FALSE)</f>
        <v>13-Nov-1991</v>
      </c>
      <c r="M1994" s="16">
        <f>VLOOKUP(A1994,Table1[#All],8,FALSE)</f>
        <v>3260.2</v>
      </c>
      <c r="N1994" t="str">
        <f>VLOOKUP(A1994,Table1[#All],9,FALSE)</f>
        <v>tier - 3</v>
      </c>
      <c r="O1994" t="str">
        <f>VLOOKUP(A1994,Table1[#All],10,FALSE)</f>
        <v>tier - 2</v>
      </c>
      <c r="P1994" t="str">
        <f>VLOOKUP(A1994,Table1[#All],12,FALSE)</f>
        <v>R1011</v>
      </c>
      <c r="Q1994">
        <f>VLOOKUP(A1994,Table1[#All],6,FALSE)</f>
        <v>31</v>
      </c>
    </row>
    <row r="1995" spans="1:17" x14ac:dyDescent="0.3">
      <c r="A1995" s="10" t="s">
        <v>373</v>
      </c>
      <c r="B1995" t="str">
        <f>VLOOKUP(A1995,'Customer Names'!A1994:E4329,5,FALSE)</f>
        <v>Mayo</v>
      </c>
      <c r="C1995">
        <f>VLOOKUP(A1995,'Medical Examinations'!A1994:J4329,2,FALSE)</f>
        <v>42.13</v>
      </c>
      <c r="D1995">
        <f>VLOOKUP(A1995,'Medical Examinations'!A1994:J4329,4,FALSE)</f>
        <v>5.72</v>
      </c>
      <c r="E1995" t="str">
        <f>VLOOKUP(A1995,'Medical Examinations'!A1994:J4329,6,FALSE)</f>
        <v>Yes</v>
      </c>
      <c r="F1995" t="str">
        <f>VLOOKUP(A1995,'Medical Examinations'!A1994:K4329,7,FALSE)</f>
        <v>No</v>
      </c>
      <c r="G1995" t="str">
        <f>VLOOKUP(A1995,'Medical Examinations'!A1994:L4329,8,FALSE)</f>
        <v>Yes</v>
      </c>
      <c r="H1995">
        <f>VLOOKUP(A1995,'Medical Examinations'!A1994:M4329,9,FALSE)</f>
        <v>1</v>
      </c>
      <c r="I1995" t="str">
        <f>VLOOKUP(A1995,'Medical Examinations'!A1994:N4329,10,FALSE)</f>
        <v>No</v>
      </c>
      <c r="J1995" t="str">
        <f>VLOOKUP(A1995,'Medical Examinations'!A1994:O4329,3,FALSE)</f>
        <v>Obesity</v>
      </c>
      <c r="K1995" t="str">
        <f>VLOOKUP(A1995,'Medical Examinations'!A1994:P4329,5,FALSE)</f>
        <v>Prediabetes</v>
      </c>
      <c r="L1995" t="str">
        <f>VLOOKUP(A1995,Table1[#All],5,FALSE)</f>
        <v>02-Sep-1997</v>
      </c>
      <c r="M1995" s="16">
        <f>VLOOKUP(A1995,Table1[#All],8,FALSE)</f>
        <v>3238.44</v>
      </c>
      <c r="N1995" t="str">
        <f>VLOOKUP(A1995,Table1[#All],9,FALSE)</f>
        <v>tier - 2</v>
      </c>
      <c r="O1995" t="str">
        <f>VLOOKUP(A1995,Table1[#All],10,FALSE)</f>
        <v>tier - 3</v>
      </c>
      <c r="P1995" t="str">
        <f>VLOOKUP(A1995,Table1[#All],12,FALSE)</f>
        <v>R1013</v>
      </c>
      <c r="Q1995">
        <f>VLOOKUP(A1995,Table1[#All],6,FALSE)</f>
        <v>25</v>
      </c>
    </row>
    <row r="1996" spans="1:17" x14ac:dyDescent="0.3">
      <c r="A1996" s="10" t="s">
        <v>372</v>
      </c>
      <c r="B1996" t="str">
        <f>VLOOKUP(A1996,'Customer Names'!A1995:E4330,5,FALSE)</f>
        <v>Zicko</v>
      </c>
      <c r="C1996">
        <f>VLOOKUP(A1996,'Medical Examinations'!A1995:J4330,2,FALSE)</f>
        <v>33.99</v>
      </c>
      <c r="D1996">
        <f>VLOOKUP(A1996,'Medical Examinations'!A1995:J4330,4,FALSE)</f>
        <v>4.83</v>
      </c>
      <c r="E1996" t="str">
        <f>VLOOKUP(A1996,'Medical Examinations'!A1995:J4330,6,FALSE)</f>
        <v>Yes</v>
      </c>
      <c r="F1996" t="str">
        <f>VLOOKUP(A1996,'Medical Examinations'!A1995:K4330,7,FALSE)</f>
        <v>No</v>
      </c>
      <c r="G1996" t="str">
        <f>VLOOKUP(A1996,'Medical Examinations'!A1995:L4330,8,FALSE)</f>
        <v>Yes</v>
      </c>
      <c r="H1996">
        <f>VLOOKUP(A1996,'Medical Examinations'!A1995:M4330,9,FALSE)</f>
        <v>1</v>
      </c>
      <c r="I1996" t="str">
        <f>VLOOKUP(A1996,'Medical Examinations'!A1995:N4330,10,FALSE)</f>
        <v>No</v>
      </c>
      <c r="J1996" t="str">
        <f>VLOOKUP(A1996,'Medical Examinations'!A1995:O4330,3,FALSE)</f>
        <v>Obesity</v>
      </c>
      <c r="K1996" t="str">
        <f>VLOOKUP(A1996,'Medical Examinations'!A1995:P4330,5,FALSE)</f>
        <v>Normal</v>
      </c>
      <c r="L1996" t="str">
        <f>VLOOKUP(A1996,Table1[#All],5,FALSE)</f>
        <v>02-Aug-1997</v>
      </c>
      <c r="M1996" s="16">
        <f>VLOOKUP(A1996,Table1[#All],8,FALSE)</f>
        <v>3227.12</v>
      </c>
      <c r="N1996" t="str">
        <f>VLOOKUP(A1996,Table1[#All],9,FALSE)</f>
        <v>tier - 2</v>
      </c>
      <c r="O1996" t="str">
        <f>VLOOKUP(A1996,Table1[#All],10,FALSE)</f>
        <v>tier - 3</v>
      </c>
      <c r="P1996" t="str">
        <f>VLOOKUP(A1996,Table1[#All],12,FALSE)</f>
        <v>R1013</v>
      </c>
      <c r="Q1996">
        <f>VLOOKUP(A1996,Table1[#All],6,FALSE)</f>
        <v>25</v>
      </c>
    </row>
    <row r="1997" spans="1:17" x14ac:dyDescent="0.3">
      <c r="A1997" s="10" t="s">
        <v>371</v>
      </c>
      <c r="B1997" t="str">
        <f>VLOOKUP(A1997,'Customer Names'!A1996:E4331,5,FALSE)</f>
        <v>Graham</v>
      </c>
      <c r="C1997">
        <f>VLOOKUP(A1997,'Medical Examinations'!A1996:J4331,2,FALSE)</f>
        <v>28.594999999999999</v>
      </c>
      <c r="D1997">
        <f>VLOOKUP(A1997,'Medical Examinations'!A1996:J4331,4,FALSE)</f>
        <v>4.1399999999999997</v>
      </c>
      <c r="E1997" t="str">
        <f>VLOOKUP(A1997,'Medical Examinations'!A1996:J4331,6,FALSE)</f>
        <v>Yes</v>
      </c>
      <c r="F1997" t="str">
        <f>VLOOKUP(A1997,'Medical Examinations'!A1996:K4331,7,FALSE)</f>
        <v>No</v>
      </c>
      <c r="G1997" t="str">
        <f>VLOOKUP(A1997,'Medical Examinations'!A1996:L4331,8,FALSE)</f>
        <v>Yes</v>
      </c>
      <c r="H1997">
        <f>VLOOKUP(A1997,'Medical Examinations'!A1996:M4331,9,FALSE)</f>
        <v>1</v>
      </c>
      <c r="I1997" t="str">
        <f>VLOOKUP(A1997,'Medical Examinations'!A1996:N4331,10,FALSE)</f>
        <v>No</v>
      </c>
      <c r="J1997" t="str">
        <f>VLOOKUP(A1997,'Medical Examinations'!A1996:O4331,3,FALSE)</f>
        <v>Over Weight</v>
      </c>
      <c r="K1997" t="str">
        <f>VLOOKUP(A1997,'Medical Examinations'!A1996:P4331,5,FALSE)</f>
        <v>Normal</v>
      </c>
      <c r="L1997" t="str">
        <f>VLOOKUP(A1997,Table1[#All],5,FALSE)</f>
        <v>06-Jul-1997</v>
      </c>
      <c r="M1997" s="16">
        <f>VLOOKUP(A1997,Table1[#All],8,FALSE)</f>
        <v>3213.62</v>
      </c>
      <c r="N1997" t="str">
        <f>VLOOKUP(A1997,Table1[#All],9,FALSE)</f>
        <v>tier - 2</v>
      </c>
      <c r="O1997" t="str">
        <f>VLOOKUP(A1997,Table1[#All],10,FALSE)</f>
        <v>tier - 2</v>
      </c>
      <c r="P1997" t="str">
        <f>VLOOKUP(A1997,Table1[#All],12,FALSE)</f>
        <v>R1024</v>
      </c>
      <c r="Q1997">
        <f>VLOOKUP(A1997,Table1[#All],6,FALSE)</f>
        <v>25</v>
      </c>
    </row>
    <row r="1998" spans="1:17" x14ac:dyDescent="0.3">
      <c r="A1998" s="10" t="s">
        <v>370</v>
      </c>
      <c r="B1998" t="str">
        <f>VLOOKUP(A1998,'Customer Names'!A1997:E4332,5,FALSE)</f>
        <v>Boland</v>
      </c>
      <c r="C1998">
        <f>VLOOKUP(A1998,'Medical Examinations'!A1997:J4332,2,FALSE)</f>
        <v>20.8</v>
      </c>
      <c r="D1998">
        <f>VLOOKUP(A1998,'Medical Examinations'!A1997:J4332,4,FALSE)</f>
        <v>4.07</v>
      </c>
      <c r="E1998" t="str">
        <f>VLOOKUP(A1998,'Medical Examinations'!A1997:J4332,6,FALSE)</f>
        <v>Yes</v>
      </c>
      <c r="F1998" t="str">
        <f>VLOOKUP(A1998,'Medical Examinations'!A1997:K4332,7,FALSE)</f>
        <v>No</v>
      </c>
      <c r="G1998" t="str">
        <f>VLOOKUP(A1998,'Medical Examinations'!A1997:L4332,8,FALSE)</f>
        <v>Yes</v>
      </c>
      <c r="H1998">
        <f>VLOOKUP(A1998,'Medical Examinations'!A1997:M4332,9,FALSE)</f>
        <v>1</v>
      </c>
      <c r="I1998" t="str">
        <f>VLOOKUP(A1998,'Medical Examinations'!A1997:N4332,10,FALSE)</f>
        <v>No</v>
      </c>
      <c r="J1998" t="str">
        <f>VLOOKUP(A1998,'Medical Examinations'!A1997:O4332,3,FALSE)</f>
        <v>Normal Weight</v>
      </c>
      <c r="K1998" t="str">
        <f>VLOOKUP(A1998,'Medical Examinations'!A1997:P4332,5,FALSE)</f>
        <v>Normal</v>
      </c>
      <c r="L1998" t="str">
        <f>VLOOKUP(A1998,Table1[#All],5,FALSE)</f>
        <v>22-Dec-1997</v>
      </c>
      <c r="M1998" s="16">
        <f>VLOOKUP(A1998,Table1[#All],8,FALSE)</f>
        <v>3208.79</v>
      </c>
      <c r="N1998" t="str">
        <f>VLOOKUP(A1998,Table1[#All],9,FALSE)</f>
        <v>tier - 2</v>
      </c>
      <c r="O1998" t="str">
        <f>VLOOKUP(A1998,Table1[#All],10,FALSE)</f>
        <v>tier - 3</v>
      </c>
      <c r="P1998" t="str">
        <f>VLOOKUP(A1998,Table1[#All],12,FALSE)</f>
        <v>R1011</v>
      </c>
      <c r="Q1998">
        <f>VLOOKUP(A1998,Table1[#All],6,FALSE)</f>
        <v>25</v>
      </c>
    </row>
    <row r="1999" spans="1:17" x14ac:dyDescent="0.3">
      <c r="A1999" s="10" t="s">
        <v>369</v>
      </c>
      <c r="B1999" t="str">
        <f>VLOOKUP(A1999,'Customer Names'!A1998:E4333,5,FALSE)</f>
        <v>Cupp</v>
      </c>
      <c r="C1999">
        <f>VLOOKUP(A1999,'Medical Examinations'!A1998:J4333,2,FALSE)</f>
        <v>23.465</v>
      </c>
      <c r="D1999">
        <f>VLOOKUP(A1999,'Medical Examinations'!A1998:J4333,4,FALSE)</f>
        <v>6.26</v>
      </c>
      <c r="E1999" t="str">
        <f>VLOOKUP(A1999,'Medical Examinations'!A1998:J4333,6,FALSE)</f>
        <v>Yes</v>
      </c>
      <c r="F1999" t="str">
        <f>VLOOKUP(A1999,'Medical Examinations'!A1998:K4333,7,FALSE)</f>
        <v>No</v>
      </c>
      <c r="G1999" t="str">
        <f>VLOOKUP(A1999,'Medical Examinations'!A1998:L4333,8,FALSE)</f>
        <v>Yes</v>
      </c>
      <c r="H1999">
        <f>VLOOKUP(A1999,'Medical Examinations'!A1998:M4333,9,FALSE)</f>
        <v>1</v>
      </c>
      <c r="I1999" t="str">
        <f>VLOOKUP(A1999,'Medical Examinations'!A1998:N4333,10,FALSE)</f>
        <v>No</v>
      </c>
      <c r="J1999" t="str">
        <f>VLOOKUP(A1999,'Medical Examinations'!A1998:O4333,3,FALSE)</f>
        <v>Normal Weight</v>
      </c>
      <c r="K1999" t="str">
        <f>VLOOKUP(A1999,'Medical Examinations'!A1998:P4333,5,FALSE)</f>
        <v>Prediabetes</v>
      </c>
      <c r="L1999" t="str">
        <f>VLOOKUP(A1999,Table1[#All],5,FALSE)</f>
        <v>05-Jul-1997</v>
      </c>
      <c r="M1999" s="16">
        <f>VLOOKUP(A1999,Table1[#All],8,FALSE)</f>
        <v>3206.49</v>
      </c>
      <c r="N1999" t="str">
        <f>VLOOKUP(A1999,Table1[#All],9,FALSE)</f>
        <v>tier - 2</v>
      </c>
      <c r="O1999" t="str">
        <f>VLOOKUP(A1999,Table1[#All],10,FALSE)</f>
        <v>tier - 3</v>
      </c>
      <c r="P1999" t="str">
        <f>VLOOKUP(A1999,Table1[#All],12,FALSE)</f>
        <v>R1024</v>
      </c>
      <c r="Q1999">
        <f>VLOOKUP(A1999,Table1[#All],6,FALSE)</f>
        <v>25</v>
      </c>
    </row>
    <row r="2000" spans="1:17" x14ac:dyDescent="0.3">
      <c r="A2000" s="10" t="s">
        <v>368</v>
      </c>
      <c r="B2000" t="str">
        <f>VLOOKUP(A2000,'Customer Names'!A1999:E4334,5,FALSE)</f>
        <v>Shaw</v>
      </c>
      <c r="C2000">
        <f>VLOOKUP(A2000,'Medical Examinations'!A1999:J4334,2,FALSE)</f>
        <v>40.185000000000002</v>
      </c>
      <c r="D2000">
        <f>VLOOKUP(A2000,'Medical Examinations'!A1999:J4334,4,FALSE)</f>
        <v>5.88</v>
      </c>
      <c r="E2000" t="str">
        <f>VLOOKUP(A2000,'Medical Examinations'!A1999:J4334,6,FALSE)</f>
        <v>Yes</v>
      </c>
      <c r="F2000" t="str">
        <f>VLOOKUP(A2000,'Medical Examinations'!A1999:K4334,7,FALSE)</f>
        <v>No</v>
      </c>
      <c r="G2000" t="str">
        <f>VLOOKUP(A2000,'Medical Examinations'!A1999:L4334,8,FALSE)</f>
        <v>No</v>
      </c>
      <c r="H2000">
        <f>VLOOKUP(A2000,'Medical Examinations'!A1999:M4334,9,FALSE)</f>
        <v>0</v>
      </c>
      <c r="I2000" t="str">
        <f>VLOOKUP(A2000,'Medical Examinations'!A1999:N4334,10,FALSE)</f>
        <v>No</v>
      </c>
      <c r="J2000" t="str">
        <f>VLOOKUP(A2000,'Medical Examinations'!A1999:O4334,3,FALSE)</f>
        <v>Obesity</v>
      </c>
      <c r="K2000" t="str">
        <f>VLOOKUP(A2000,'Medical Examinations'!A1999:P4334,5,FALSE)</f>
        <v>Prediabetes</v>
      </c>
      <c r="L2000" t="str">
        <f>VLOOKUP(A2000,Table1[#All],5,FALSE)</f>
        <v>11-Oct-1996</v>
      </c>
      <c r="M2000" s="16">
        <f>VLOOKUP(A2000,Table1[#All],8,FALSE)</f>
        <v>3201.25</v>
      </c>
      <c r="N2000" t="str">
        <f>VLOOKUP(A2000,Table1[#All],9,FALSE)</f>
        <v>tier - 2</v>
      </c>
      <c r="O2000" t="str">
        <f>VLOOKUP(A2000,Table1[#All],10,FALSE)</f>
        <v>tier - 3</v>
      </c>
      <c r="P2000" t="str">
        <f>VLOOKUP(A2000,Table1[#All],12,FALSE)</f>
        <v>R1012</v>
      </c>
      <c r="Q2000">
        <f>VLOOKUP(A2000,Table1[#All],6,FALSE)</f>
        <v>26</v>
      </c>
    </row>
    <row r="2001" spans="1:17" x14ac:dyDescent="0.3">
      <c r="A2001" s="10" t="s">
        <v>367</v>
      </c>
      <c r="B2001" t="str">
        <f>VLOOKUP(A2001,'Customer Names'!A2000:E4335,5,FALSE)</f>
        <v>Klassen</v>
      </c>
      <c r="C2001">
        <f>VLOOKUP(A2001,'Medical Examinations'!A2000:J4335,2,FALSE)</f>
        <v>21.89</v>
      </c>
      <c r="D2001">
        <f>VLOOKUP(A2001,'Medical Examinations'!A2000:J4335,4,FALSE)</f>
        <v>5.72</v>
      </c>
      <c r="E2001" t="str">
        <f>VLOOKUP(A2001,'Medical Examinations'!A2000:J4335,6,FALSE)</f>
        <v>Yes</v>
      </c>
      <c r="F2001" t="str">
        <f>VLOOKUP(A2001,'Medical Examinations'!A2000:K4335,7,FALSE)</f>
        <v>No</v>
      </c>
      <c r="G2001" t="str">
        <f>VLOOKUP(A2001,'Medical Examinations'!A2000:L4335,8,FALSE)</f>
        <v>No</v>
      </c>
      <c r="H2001">
        <f>VLOOKUP(A2001,'Medical Examinations'!A2000:M4335,9,FALSE)</f>
        <v>0</v>
      </c>
      <c r="I2001" t="str">
        <f>VLOOKUP(A2001,'Medical Examinations'!A2000:N4335,10,FALSE)</f>
        <v>No</v>
      </c>
      <c r="J2001" t="str">
        <f>VLOOKUP(A2001,'Medical Examinations'!A2000:O4335,3,FALSE)</f>
        <v>Normal Weight</v>
      </c>
      <c r="K2001" t="str">
        <f>VLOOKUP(A2001,'Medical Examinations'!A2000:P4335,5,FALSE)</f>
        <v>Prediabetes</v>
      </c>
      <c r="L2001" t="str">
        <f>VLOOKUP(A2001,Table1[#All],5,FALSE)</f>
        <v>02-Sep-2001</v>
      </c>
      <c r="M2001" s="16">
        <f>VLOOKUP(A2001,Table1[#All],8,FALSE)</f>
        <v>3180.51</v>
      </c>
      <c r="N2001" t="str">
        <f>VLOOKUP(A2001,Table1[#All],9,FALSE)</f>
        <v>tier - 2</v>
      </c>
      <c r="O2001" t="str">
        <f>VLOOKUP(A2001,Table1[#All],10,FALSE)</f>
        <v>tier - 2</v>
      </c>
      <c r="P2001" t="str">
        <f>VLOOKUP(A2001,Table1[#All],12,FALSE)</f>
        <v>R1013</v>
      </c>
      <c r="Q2001">
        <f>VLOOKUP(A2001,Table1[#All],6,FALSE)</f>
        <v>21</v>
      </c>
    </row>
    <row r="2002" spans="1:17" x14ac:dyDescent="0.3">
      <c r="A2002" s="10" t="s">
        <v>366</v>
      </c>
      <c r="B2002" t="str">
        <f>VLOOKUP(A2002,'Customer Names'!A2001:E4336,5,FALSE)</f>
        <v>Musal</v>
      </c>
      <c r="C2002">
        <f>VLOOKUP(A2002,'Medical Examinations'!A2001:J4336,2,FALSE)</f>
        <v>29.34</v>
      </c>
      <c r="D2002">
        <f>VLOOKUP(A2002,'Medical Examinations'!A2001:J4336,4,FALSE)</f>
        <v>6.09</v>
      </c>
      <c r="E2002" t="str">
        <f>VLOOKUP(A2002,'Medical Examinations'!A2001:J4336,6,FALSE)</f>
        <v>Yes</v>
      </c>
      <c r="F2002" t="str">
        <f>VLOOKUP(A2002,'Medical Examinations'!A2001:K4336,7,FALSE)</f>
        <v>Yes</v>
      </c>
      <c r="G2002" t="str">
        <f>VLOOKUP(A2002,'Medical Examinations'!A2001:L4336,8,FALSE)</f>
        <v>No</v>
      </c>
      <c r="H2002">
        <f>VLOOKUP(A2002,'Medical Examinations'!A2001:M4336,9,FALSE)</f>
        <v>2</v>
      </c>
      <c r="I2002" t="str">
        <f>VLOOKUP(A2002,'Medical Examinations'!A2001:N4336,10,FALSE)</f>
        <v>No</v>
      </c>
      <c r="J2002" t="str">
        <f>VLOOKUP(A2002,'Medical Examinations'!A2001:O4336,3,FALSE)</f>
        <v>Over Weight</v>
      </c>
      <c r="K2002" t="str">
        <f>VLOOKUP(A2002,'Medical Examinations'!A2001:P4336,5,FALSE)</f>
        <v>Prediabetes</v>
      </c>
      <c r="L2002" t="str">
        <f>VLOOKUP(A2002,Table1[#All],5,FALSE)</f>
        <v>23-Sep-2000</v>
      </c>
      <c r="M2002" s="16">
        <f>VLOOKUP(A2002,Table1[#All],8,FALSE)</f>
        <v>3179.96</v>
      </c>
      <c r="N2002" t="str">
        <f>VLOOKUP(A2002,Table1[#All],9,FALSE)</f>
        <v>tier - 2</v>
      </c>
      <c r="O2002" t="str">
        <f>VLOOKUP(A2002,Table1[#All],10,FALSE)</f>
        <v>tier - 2</v>
      </c>
      <c r="P2002" t="str">
        <f>VLOOKUP(A2002,Table1[#All],12,FALSE)</f>
        <v>R1012</v>
      </c>
      <c r="Q2002">
        <f>VLOOKUP(A2002,Table1[#All],6,FALSE)</f>
        <v>22</v>
      </c>
    </row>
    <row r="2003" spans="1:17" x14ac:dyDescent="0.3">
      <c r="A2003" s="10" t="s">
        <v>365</v>
      </c>
      <c r="B2003" t="str">
        <f>VLOOKUP(A2003,'Customer Names'!A2002:E4337,5,FALSE)</f>
        <v>Kitayama</v>
      </c>
      <c r="C2003">
        <f>VLOOKUP(A2003,'Medical Examinations'!A2002:J4337,2,FALSE)</f>
        <v>22.61</v>
      </c>
      <c r="D2003">
        <f>VLOOKUP(A2003,'Medical Examinations'!A2002:J4337,4,FALSE)</f>
        <v>4.25</v>
      </c>
      <c r="E2003" t="str">
        <f>VLOOKUP(A2003,'Medical Examinations'!A2002:J4337,6,FALSE)</f>
        <v>Yes</v>
      </c>
      <c r="F2003" t="str">
        <f>VLOOKUP(A2003,'Medical Examinations'!A2002:K4337,7,FALSE)</f>
        <v>No</v>
      </c>
      <c r="G2003" t="str">
        <f>VLOOKUP(A2003,'Medical Examinations'!A2002:L4337,8,FALSE)</f>
        <v>No</v>
      </c>
      <c r="H2003">
        <f>VLOOKUP(A2003,'Medical Examinations'!A2002:M4337,9,FALSE)</f>
        <v>0</v>
      </c>
      <c r="I2003" t="str">
        <f>VLOOKUP(A2003,'Medical Examinations'!A2002:N4337,10,FALSE)</f>
        <v>No</v>
      </c>
      <c r="J2003" t="str">
        <f>VLOOKUP(A2003,'Medical Examinations'!A2002:O4337,3,FALSE)</f>
        <v>Normal Weight</v>
      </c>
      <c r="K2003" t="str">
        <f>VLOOKUP(A2003,'Medical Examinations'!A2002:P4337,5,FALSE)</f>
        <v>Normal</v>
      </c>
      <c r="L2003" t="str">
        <f>VLOOKUP(A2003,Table1[#All],5,FALSE)</f>
        <v>03-Jul-1996</v>
      </c>
      <c r="M2003" s="16">
        <f>VLOOKUP(A2003,Table1[#All],8,FALSE)</f>
        <v>3176.82</v>
      </c>
      <c r="N2003" t="str">
        <f>VLOOKUP(A2003,Table1[#All],9,FALSE)</f>
        <v>tier - 2</v>
      </c>
      <c r="O2003" t="str">
        <f>VLOOKUP(A2003,Table1[#All],10,FALSE)</f>
        <v>tier - 1</v>
      </c>
      <c r="P2003" t="str">
        <f>VLOOKUP(A2003,Table1[#All],12,FALSE)</f>
        <v>R1012</v>
      </c>
      <c r="Q2003">
        <f>VLOOKUP(A2003,Table1[#All],6,FALSE)</f>
        <v>26</v>
      </c>
    </row>
    <row r="2004" spans="1:17" x14ac:dyDescent="0.3">
      <c r="A2004" s="10" t="s">
        <v>364</v>
      </c>
      <c r="B2004" t="str">
        <f>VLOOKUP(A2004,'Customer Names'!A2003:E4338,5,FALSE)</f>
        <v>Altman</v>
      </c>
      <c r="C2004">
        <f>VLOOKUP(A2004,'Medical Examinations'!A2003:J4338,2,FALSE)</f>
        <v>22.23</v>
      </c>
      <c r="D2004">
        <f>VLOOKUP(A2004,'Medical Examinations'!A2003:J4338,4,FALSE)</f>
        <v>6.09</v>
      </c>
      <c r="E2004" t="str">
        <f>VLOOKUP(A2004,'Medical Examinations'!A2003:J4338,6,FALSE)</f>
        <v>Yes</v>
      </c>
      <c r="F2004" t="str">
        <f>VLOOKUP(A2004,'Medical Examinations'!A2003:K4338,7,FALSE)</f>
        <v>No</v>
      </c>
      <c r="G2004" t="str">
        <f>VLOOKUP(A2004,'Medical Examinations'!A2003:L4338,8,FALSE)</f>
        <v>No</v>
      </c>
      <c r="H2004">
        <f>VLOOKUP(A2004,'Medical Examinations'!A2003:M4338,9,FALSE)</f>
        <v>0</v>
      </c>
      <c r="I2004" t="str">
        <f>VLOOKUP(A2004,'Medical Examinations'!A2003:N4338,10,FALSE)</f>
        <v>No</v>
      </c>
      <c r="J2004" t="str">
        <f>VLOOKUP(A2004,'Medical Examinations'!A2003:O4338,3,FALSE)</f>
        <v>Normal Weight</v>
      </c>
      <c r="K2004" t="str">
        <f>VLOOKUP(A2004,'Medical Examinations'!A2003:P4338,5,FALSE)</f>
        <v>Prediabetes</v>
      </c>
      <c r="L2004" t="str">
        <f>VLOOKUP(A2004,Table1[#All],5,FALSE)</f>
        <v>14-Aug-1996</v>
      </c>
      <c r="M2004" s="16">
        <f>VLOOKUP(A2004,Table1[#All],8,FALSE)</f>
        <v>3176.29</v>
      </c>
      <c r="N2004" t="str">
        <f>VLOOKUP(A2004,Table1[#All],9,FALSE)</f>
        <v>tier - 2</v>
      </c>
      <c r="O2004" t="str">
        <f>VLOOKUP(A2004,Table1[#All],10,FALSE)</f>
        <v>tier - 2</v>
      </c>
      <c r="P2004" t="str">
        <f>VLOOKUP(A2004,Table1[#All],12,FALSE)</f>
        <v>R1012</v>
      </c>
      <c r="Q2004">
        <f>VLOOKUP(A2004,Table1[#All],6,FALSE)</f>
        <v>26</v>
      </c>
    </row>
    <row r="2005" spans="1:17" x14ac:dyDescent="0.3">
      <c r="A2005" s="10" t="s">
        <v>363</v>
      </c>
      <c r="B2005" t="str">
        <f>VLOOKUP(A2005,'Customer Names'!A2004:E4339,5,FALSE)</f>
        <v>Demchko</v>
      </c>
      <c r="C2005">
        <f>VLOOKUP(A2005,'Medical Examinations'!A2004:J4339,2,FALSE)</f>
        <v>33.4</v>
      </c>
      <c r="D2005">
        <f>VLOOKUP(A2005,'Medical Examinations'!A2004:J4339,4,FALSE)</f>
        <v>5.51</v>
      </c>
      <c r="E2005" t="str">
        <f>VLOOKUP(A2005,'Medical Examinations'!A2004:J4339,6,FALSE)</f>
        <v>No</v>
      </c>
      <c r="F2005" t="str">
        <f>VLOOKUP(A2005,'Medical Examinations'!A2004:K4339,7,FALSE)</f>
        <v>No</v>
      </c>
      <c r="G2005" t="str">
        <f>VLOOKUP(A2005,'Medical Examinations'!A2004:L4339,8,FALSE)</f>
        <v>No</v>
      </c>
      <c r="H2005">
        <f>VLOOKUP(A2005,'Medical Examinations'!A2004:M4339,9,FALSE)</f>
        <v>0</v>
      </c>
      <c r="I2005" t="str">
        <f>VLOOKUP(A2005,'Medical Examinations'!A2004:N4339,10,FALSE)</f>
        <v>No</v>
      </c>
      <c r="J2005" t="str">
        <f>VLOOKUP(A2005,'Medical Examinations'!A2004:O4339,3,FALSE)</f>
        <v>Obesity</v>
      </c>
      <c r="K2005" t="str">
        <f>VLOOKUP(A2005,'Medical Examinations'!A2004:P4339,5,FALSE)</f>
        <v>Normal</v>
      </c>
      <c r="L2005" t="str">
        <f>VLOOKUP(A2005,Table1[#All],5,FALSE)</f>
        <v>06-Jul-1994</v>
      </c>
      <c r="M2005" s="16">
        <f>VLOOKUP(A2005,Table1[#All],8,FALSE)</f>
        <v>3172.02</v>
      </c>
      <c r="N2005" t="str">
        <f>VLOOKUP(A2005,Table1[#All],9,FALSE)</f>
        <v>tier - 2</v>
      </c>
      <c r="O2005" t="str">
        <f>VLOOKUP(A2005,Table1[#All],10,FALSE)</f>
        <v>tier - 1</v>
      </c>
      <c r="P2005" t="str">
        <f>VLOOKUP(A2005,Table1[#All],12,FALSE)</f>
        <v>R1011</v>
      </c>
      <c r="Q2005">
        <f>VLOOKUP(A2005,Table1[#All],6,FALSE)</f>
        <v>28</v>
      </c>
    </row>
    <row r="2006" spans="1:17" x14ac:dyDescent="0.3">
      <c r="A2006" s="10" t="s">
        <v>362</v>
      </c>
      <c r="B2006" t="str">
        <f>VLOOKUP(A2006,'Customer Names'!A2005:E4340,5,FALSE)</f>
        <v>Wild</v>
      </c>
      <c r="C2006">
        <f>VLOOKUP(A2006,'Medical Examinations'!A2005:J4340,2,FALSE)</f>
        <v>33.11</v>
      </c>
      <c r="D2006">
        <f>VLOOKUP(A2006,'Medical Examinations'!A2005:J4340,4,FALSE)</f>
        <v>5.63</v>
      </c>
      <c r="E2006" t="str">
        <f>VLOOKUP(A2006,'Medical Examinations'!A2005:J4340,6,FALSE)</f>
        <v>No</v>
      </c>
      <c r="F2006" t="str">
        <f>VLOOKUP(A2006,'Medical Examinations'!A2005:K4340,7,FALSE)</f>
        <v>No</v>
      </c>
      <c r="G2006" t="str">
        <f>VLOOKUP(A2006,'Medical Examinations'!A2005:L4340,8,FALSE)</f>
        <v>No</v>
      </c>
      <c r="H2006">
        <f>VLOOKUP(A2006,'Medical Examinations'!A2005:M4340,9,FALSE)</f>
        <v>0</v>
      </c>
      <c r="I2006" t="str">
        <f>VLOOKUP(A2006,'Medical Examinations'!A2005:N4340,10,FALSE)</f>
        <v>No</v>
      </c>
      <c r="J2006" t="str">
        <f>VLOOKUP(A2006,'Medical Examinations'!A2005:O4340,3,FALSE)</f>
        <v>Obesity</v>
      </c>
      <c r="K2006" t="str">
        <f>VLOOKUP(A2006,'Medical Examinations'!A2005:P4340,5,FALSE)</f>
        <v>Normal</v>
      </c>
      <c r="L2006" t="str">
        <f>VLOOKUP(A2006,Table1[#All],5,FALSE)</f>
        <v>25-Oct-1994</v>
      </c>
      <c r="M2006" s="16">
        <f>VLOOKUP(A2006,Table1[#All],8,FALSE)</f>
        <v>3171.61</v>
      </c>
      <c r="N2006" t="str">
        <f>VLOOKUP(A2006,Table1[#All],9,FALSE)</f>
        <v>tier - 2</v>
      </c>
      <c r="O2006" t="str">
        <f>VLOOKUP(A2006,Table1[#All],10,FALSE)</f>
        <v>tier - 3</v>
      </c>
      <c r="P2006" t="str">
        <f>VLOOKUP(A2006,Table1[#All],12,FALSE)</f>
        <v>R1013</v>
      </c>
      <c r="Q2006">
        <f>VLOOKUP(A2006,Table1[#All],6,FALSE)</f>
        <v>28</v>
      </c>
    </row>
    <row r="2007" spans="1:17" x14ac:dyDescent="0.3">
      <c r="A2007" s="10" t="s">
        <v>361</v>
      </c>
      <c r="B2007" t="str">
        <f>VLOOKUP(A2007,'Customer Names'!A2006:E4341,5,FALSE)</f>
        <v>Betts</v>
      </c>
      <c r="C2007">
        <f>VLOOKUP(A2007,'Medical Examinations'!A2006:J4341,2,FALSE)</f>
        <v>16.815000000000001</v>
      </c>
      <c r="D2007">
        <f>VLOOKUP(A2007,'Medical Examinations'!A2006:J4341,4,FALSE)</f>
        <v>5.29</v>
      </c>
      <c r="E2007" t="str">
        <f>VLOOKUP(A2007,'Medical Examinations'!A2006:J4341,6,FALSE)</f>
        <v>Yes</v>
      </c>
      <c r="F2007" t="str">
        <f>VLOOKUP(A2007,'Medical Examinations'!A2006:K4341,7,FALSE)</f>
        <v>No</v>
      </c>
      <c r="G2007" t="str">
        <f>VLOOKUP(A2007,'Medical Examinations'!A2006:L4341,8,FALSE)</f>
        <v>No</v>
      </c>
      <c r="H2007">
        <f>VLOOKUP(A2007,'Medical Examinations'!A2006:M4341,9,FALSE)</f>
        <v>0</v>
      </c>
      <c r="I2007" t="str">
        <f>VLOOKUP(A2007,'Medical Examinations'!A2006:N4341,10,FALSE)</f>
        <v>No</v>
      </c>
      <c r="J2007" t="str">
        <f>VLOOKUP(A2007,'Medical Examinations'!A2006:O4341,3,FALSE)</f>
        <v>Under Weight</v>
      </c>
      <c r="K2007" t="str">
        <f>VLOOKUP(A2007,'Medical Examinations'!A2006:P4341,5,FALSE)</f>
        <v>Normal</v>
      </c>
      <c r="L2007" t="str">
        <f>VLOOKUP(A2007,Table1[#All],5,FALSE)</f>
        <v>29-Aug-2001</v>
      </c>
      <c r="M2007" s="16">
        <f>VLOOKUP(A2007,Table1[#All],8,FALSE)</f>
        <v>3167.46</v>
      </c>
      <c r="N2007" t="str">
        <f>VLOOKUP(A2007,Table1[#All],9,FALSE)</f>
        <v>tier - 2</v>
      </c>
      <c r="O2007" t="str">
        <f>VLOOKUP(A2007,Table1[#All],10,FALSE)</f>
        <v>tier - 3</v>
      </c>
      <c r="P2007" t="str">
        <f>VLOOKUP(A2007,Table1[#All],12,FALSE)</f>
        <v>R1024</v>
      </c>
      <c r="Q2007">
        <f>VLOOKUP(A2007,Table1[#All],6,FALSE)</f>
        <v>21</v>
      </c>
    </row>
    <row r="2008" spans="1:17" x14ac:dyDescent="0.3">
      <c r="A2008" s="10" t="s">
        <v>360</v>
      </c>
      <c r="B2008" t="str">
        <f>VLOOKUP(A2008,'Customer Names'!A2007:E4342,5,FALSE)</f>
        <v>Martin</v>
      </c>
      <c r="C2008">
        <f>VLOOKUP(A2008,'Medical Examinations'!A2007:J4342,2,FALSE)</f>
        <v>25.61</v>
      </c>
      <c r="D2008">
        <f>VLOOKUP(A2008,'Medical Examinations'!A2007:J4342,4,FALSE)</f>
        <v>4</v>
      </c>
      <c r="E2008" t="str">
        <f>VLOOKUP(A2008,'Medical Examinations'!A2007:J4342,6,FALSE)</f>
        <v>No</v>
      </c>
      <c r="F2008" t="str">
        <f>VLOOKUP(A2008,'Medical Examinations'!A2007:K4342,7,FALSE)</f>
        <v>No</v>
      </c>
      <c r="G2008" t="str">
        <f>VLOOKUP(A2008,'Medical Examinations'!A2007:L4342,8,FALSE)</f>
        <v>Yes</v>
      </c>
      <c r="H2008">
        <f>VLOOKUP(A2008,'Medical Examinations'!A2007:M4342,9,FALSE)</f>
        <v>1</v>
      </c>
      <c r="I2008" t="str">
        <f>VLOOKUP(A2008,'Medical Examinations'!A2007:N4342,10,FALSE)</f>
        <v>No</v>
      </c>
      <c r="J2008" t="str">
        <f>VLOOKUP(A2008,'Medical Examinations'!A2007:O4342,3,FALSE)</f>
        <v>Over Weight</v>
      </c>
      <c r="K2008" t="str">
        <f>VLOOKUP(A2008,'Medical Examinations'!A2007:P4342,5,FALSE)</f>
        <v>Normal</v>
      </c>
      <c r="L2008" t="str">
        <f>VLOOKUP(A2008,Table1[#All],5,FALSE)</f>
        <v>25-Sep-1993</v>
      </c>
      <c r="M2008" s="16">
        <f>VLOOKUP(A2008,Table1[#All],8,FALSE)</f>
        <v>3162.02</v>
      </c>
      <c r="N2008" t="str">
        <f>VLOOKUP(A2008,Table1[#All],9,FALSE)</f>
        <v>tier - 2</v>
      </c>
      <c r="O2008" t="str">
        <f>VLOOKUP(A2008,Table1[#All],10,FALSE)</f>
        <v>tier - 3</v>
      </c>
      <c r="P2008" t="str">
        <f>VLOOKUP(A2008,Table1[#All],12,FALSE)</f>
        <v>R1013</v>
      </c>
      <c r="Q2008">
        <f>VLOOKUP(A2008,Table1[#All],6,FALSE)</f>
        <v>29</v>
      </c>
    </row>
    <row r="2009" spans="1:17" x14ac:dyDescent="0.3">
      <c r="A2009" s="10" t="s">
        <v>359</v>
      </c>
      <c r="B2009" t="str">
        <f>VLOOKUP(A2009,'Customer Names'!A2008:E4343,5,FALSE)</f>
        <v>Vandeventer</v>
      </c>
      <c r="C2009">
        <f>VLOOKUP(A2009,'Medical Examinations'!A2008:J4343,2,FALSE)</f>
        <v>25.8</v>
      </c>
      <c r="D2009">
        <f>VLOOKUP(A2009,'Medical Examinations'!A2008:J4343,4,FALSE)</f>
        <v>5.49</v>
      </c>
      <c r="E2009" t="str">
        <f>VLOOKUP(A2009,'Medical Examinations'!A2008:J4343,6,FALSE)</f>
        <v>No</v>
      </c>
      <c r="F2009" t="str">
        <f>VLOOKUP(A2009,'Medical Examinations'!A2008:K4343,7,FALSE)</f>
        <v>No</v>
      </c>
      <c r="G2009" t="str">
        <f>VLOOKUP(A2009,'Medical Examinations'!A2008:L4343,8,FALSE)</f>
        <v>No</v>
      </c>
      <c r="H2009">
        <f>VLOOKUP(A2009,'Medical Examinations'!A2008:M4343,9,FALSE)</f>
        <v>0</v>
      </c>
      <c r="I2009" t="str">
        <f>VLOOKUP(A2009,'Medical Examinations'!A2008:N4343,10,FALSE)</f>
        <v>No</v>
      </c>
      <c r="J2009" t="str">
        <f>VLOOKUP(A2009,'Medical Examinations'!A2008:O4343,3,FALSE)</f>
        <v>Over Weight</v>
      </c>
      <c r="K2009" t="str">
        <f>VLOOKUP(A2009,'Medical Examinations'!A2008:P4343,5,FALSE)</f>
        <v>Normal</v>
      </c>
      <c r="L2009" t="str">
        <f>VLOOKUP(A2009,Table1[#All],5,FALSE)</f>
        <v>10-Jul-1994</v>
      </c>
      <c r="M2009" s="16">
        <f>VLOOKUP(A2009,Table1[#All],8,FALSE)</f>
        <v>3161.45</v>
      </c>
      <c r="N2009" t="str">
        <f>VLOOKUP(A2009,Table1[#All],9,FALSE)</f>
        <v>tier - 2</v>
      </c>
      <c r="O2009" t="str">
        <f>VLOOKUP(A2009,Table1[#All],10,FALSE)</f>
        <v>tier - 1</v>
      </c>
      <c r="P2009" t="str">
        <f>VLOOKUP(A2009,Table1[#All],12,FALSE)</f>
        <v>R1011</v>
      </c>
      <c r="Q2009">
        <f>VLOOKUP(A2009,Table1[#All],6,FALSE)</f>
        <v>28</v>
      </c>
    </row>
    <row r="2010" spans="1:17" x14ac:dyDescent="0.3">
      <c r="A2010" s="10" t="s">
        <v>358</v>
      </c>
      <c r="B2010" t="str">
        <f>VLOOKUP(A2010,'Customer Names'!A2009:E4344,5,FALSE)</f>
        <v>Hirano</v>
      </c>
      <c r="C2010">
        <f>VLOOKUP(A2010,'Medical Examinations'!A2009:J4344,2,FALSE)</f>
        <v>27.39</v>
      </c>
      <c r="D2010">
        <f>VLOOKUP(A2010,'Medical Examinations'!A2009:J4344,4,FALSE)</f>
        <v>5.34</v>
      </c>
      <c r="E2010" t="str">
        <f>VLOOKUP(A2010,'Medical Examinations'!A2009:J4344,6,FALSE)</f>
        <v>No</v>
      </c>
      <c r="F2010" t="str">
        <f>VLOOKUP(A2010,'Medical Examinations'!A2009:K4344,7,FALSE)</f>
        <v>No</v>
      </c>
      <c r="G2010" t="str">
        <f>VLOOKUP(A2010,'Medical Examinations'!A2009:L4344,8,FALSE)</f>
        <v>No</v>
      </c>
      <c r="H2010">
        <f>VLOOKUP(A2010,'Medical Examinations'!A2009:M4344,9,FALSE)</f>
        <v>0</v>
      </c>
      <c r="I2010" t="str">
        <f>VLOOKUP(A2010,'Medical Examinations'!A2009:N4344,10,FALSE)</f>
        <v>No</v>
      </c>
      <c r="J2010" t="str">
        <f>VLOOKUP(A2010,'Medical Examinations'!A2009:O4344,3,FALSE)</f>
        <v>Over Weight</v>
      </c>
      <c r="K2010" t="str">
        <f>VLOOKUP(A2010,'Medical Examinations'!A2009:P4344,5,FALSE)</f>
        <v>Normal</v>
      </c>
      <c r="L2010" t="str">
        <f>VLOOKUP(A2010,Table1[#All],5,FALSE)</f>
        <v>25-Jun-1999</v>
      </c>
      <c r="M2010" s="16">
        <f>VLOOKUP(A2010,Table1[#All],8,FALSE)</f>
        <v>3128.35</v>
      </c>
      <c r="N2010" t="str">
        <f>VLOOKUP(A2010,Table1[#All],9,FALSE)</f>
        <v>tier - 2</v>
      </c>
      <c r="O2010" t="str">
        <f>VLOOKUP(A2010,Table1[#All],10,FALSE)</f>
        <v>tier - 3</v>
      </c>
      <c r="P2010" t="str">
        <f>VLOOKUP(A2010,Table1[#All],12,FALSE)</f>
        <v>R1021</v>
      </c>
      <c r="Q2010">
        <f>VLOOKUP(A2010,Table1[#All],6,FALSE)</f>
        <v>23</v>
      </c>
    </row>
    <row r="2011" spans="1:17" x14ac:dyDescent="0.3">
      <c r="A2011" s="10" t="s">
        <v>357</v>
      </c>
      <c r="B2011" t="str">
        <f>VLOOKUP(A2011,'Customer Names'!A2010:E4345,5,FALSE)</f>
        <v>Davi</v>
      </c>
      <c r="C2011">
        <f>VLOOKUP(A2011,'Medical Examinations'!A2010:J4345,2,FALSE)</f>
        <v>17.03</v>
      </c>
      <c r="D2011">
        <f>VLOOKUP(A2011,'Medical Examinations'!A2010:J4345,4,FALSE)</f>
        <v>4.12</v>
      </c>
      <c r="E2011" t="str">
        <f>VLOOKUP(A2011,'Medical Examinations'!A2010:J4345,6,FALSE)</f>
        <v>No</v>
      </c>
      <c r="F2011" t="str">
        <f>VLOOKUP(A2011,'Medical Examinations'!A2010:K4345,7,FALSE)</f>
        <v>No</v>
      </c>
      <c r="G2011" t="str">
        <f>VLOOKUP(A2011,'Medical Examinations'!A2010:L4345,8,FALSE)</f>
        <v>No</v>
      </c>
      <c r="H2011">
        <f>VLOOKUP(A2011,'Medical Examinations'!A2010:M4345,9,FALSE)</f>
        <v>1</v>
      </c>
      <c r="I2011" t="str">
        <f>VLOOKUP(A2011,'Medical Examinations'!A2010:N4345,10,FALSE)</f>
        <v>No</v>
      </c>
      <c r="J2011" t="str">
        <f>VLOOKUP(A2011,'Medical Examinations'!A2010:O4345,3,FALSE)</f>
        <v>Under Weight</v>
      </c>
      <c r="K2011" t="str">
        <f>VLOOKUP(A2011,'Medical Examinations'!A2010:P4345,5,FALSE)</f>
        <v>Normal</v>
      </c>
      <c r="L2011" t="str">
        <f>VLOOKUP(A2011,Table1[#All],5,FALSE)</f>
        <v>01-Aug-1987</v>
      </c>
      <c r="M2011" s="16">
        <f>VLOOKUP(A2011,Table1[#All],8,FALSE)</f>
        <v>3088.06</v>
      </c>
      <c r="N2011" t="str">
        <f>VLOOKUP(A2011,Table1[#All],9,FALSE)</f>
        <v>tier - 2</v>
      </c>
      <c r="O2011" t="str">
        <f>VLOOKUP(A2011,Table1[#All],10,FALSE)</f>
        <v>tier - 2</v>
      </c>
      <c r="P2011" t="str">
        <f>VLOOKUP(A2011,Table1[#All],12,FALSE)</f>
        <v>R1013</v>
      </c>
      <c r="Q2011">
        <f>VLOOKUP(A2011,Table1[#All],6,FALSE)</f>
        <v>35</v>
      </c>
    </row>
    <row r="2012" spans="1:17" x14ac:dyDescent="0.3">
      <c r="A2012" s="10" t="s">
        <v>356</v>
      </c>
      <c r="B2012" t="str">
        <f>VLOOKUP(A2012,'Customer Names'!A2011:E4346,5,FALSE)</f>
        <v>Sloan</v>
      </c>
      <c r="C2012">
        <f>VLOOKUP(A2012,'Medical Examinations'!A2011:J4346,2,FALSE)</f>
        <v>23.75</v>
      </c>
      <c r="D2012">
        <f>VLOOKUP(A2012,'Medical Examinations'!A2011:J4346,4,FALSE)</f>
        <v>5.49</v>
      </c>
      <c r="E2012" t="str">
        <f>VLOOKUP(A2012,'Medical Examinations'!A2011:J4346,6,FALSE)</f>
        <v>Yes</v>
      </c>
      <c r="F2012" t="str">
        <f>VLOOKUP(A2012,'Medical Examinations'!A2011:K4346,7,FALSE)</f>
        <v>No</v>
      </c>
      <c r="G2012" t="str">
        <f>VLOOKUP(A2012,'Medical Examinations'!A2011:L4346,8,FALSE)</f>
        <v>No</v>
      </c>
      <c r="H2012">
        <f>VLOOKUP(A2012,'Medical Examinations'!A2011:M4346,9,FALSE)</f>
        <v>0</v>
      </c>
      <c r="I2012" t="str">
        <f>VLOOKUP(A2012,'Medical Examinations'!A2011:N4346,10,FALSE)</f>
        <v>No</v>
      </c>
      <c r="J2012" t="str">
        <f>VLOOKUP(A2012,'Medical Examinations'!A2011:O4346,3,FALSE)</f>
        <v>Normal Weight</v>
      </c>
      <c r="K2012" t="str">
        <f>VLOOKUP(A2012,'Medical Examinations'!A2011:P4346,5,FALSE)</f>
        <v>Normal</v>
      </c>
      <c r="L2012" t="str">
        <f>VLOOKUP(A2012,Table1[#All],5,FALSE)</f>
        <v>13-Oct-2001</v>
      </c>
      <c r="M2012" s="16">
        <f>VLOOKUP(A2012,Table1[#All],8,FALSE)</f>
        <v>3077.1</v>
      </c>
      <c r="N2012" t="str">
        <f>VLOOKUP(A2012,Table1[#All],9,FALSE)</f>
        <v>tier - 2</v>
      </c>
      <c r="O2012" t="str">
        <f>VLOOKUP(A2012,Table1[#All],10,FALSE)</f>
        <v>tier - 1</v>
      </c>
      <c r="P2012" t="str">
        <f>VLOOKUP(A2012,Table1[#All],12,FALSE)</f>
        <v>R1012</v>
      </c>
      <c r="Q2012">
        <f>VLOOKUP(A2012,Table1[#All],6,FALSE)</f>
        <v>21</v>
      </c>
    </row>
    <row r="2013" spans="1:17" x14ac:dyDescent="0.3">
      <c r="A2013" s="10" t="s">
        <v>354</v>
      </c>
      <c r="B2013" t="str">
        <f>VLOOKUP(A2013,'Customer Names'!A2012:E4347,5,FALSE)</f>
        <v>Homich</v>
      </c>
      <c r="C2013">
        <f>VLOOKUP(A2013,'Medical Examinations'!A2012:J4347,2,FALSE)</f>
        <v>26.03</v>
      </c>
      <c r="D2013">
        <f>VLOOKUP(A2013,'Medical Examinations'!A2012:J4347,4,FALSE)</f>
        <v>5.1100000000000003</v>
      </c>
      <c r="E2013" t="str">
        <f>VLOOKUP(A2013,'Medical Examinations'!A2012:J4347,6,FALSE)</f>
        <v>Yes</v>
      </c>
      <c r="F2013" t="str">
        <f>VLOOKUP(A2013,'Medical Examinations'!A2012:K4347,7,FALSE)</f>
        <v>No</v>
      </c>
      <c r="G2013" t="str">
        <f>VLOOKUP(A2013,'Medical Examinations'!A2012:L4347,8,FALSE)</f>
        <v>No</v>
      </c>
      <c r="H2013">
        <f>VLOOKUP(A2013,'Medical Examinations'!A2012:M4347,9,FALSE)</f>
        <v>1</v>
      </c>
      <c r="I2013" t="str">
        <f>VLOOKUP(A2013,'Medical Examinations'!A2012:N4347,10,FALSE)</f>
        <v>No</v>
      </c>
      <c r="J2013" t="str">
        <f>VLOOKUP(A2013,'Medical Examinations'!A2012:O4347,3,FALSE)</f>
        <v>Over Weight</v>
      </c>
      <c r="K2013" t="str">
        <f>VLOOKUP(A2013,'Medical Examinations'!A2012:P4347,5,FALSE)</f>
        <v>Normal</v>
      </c>
      <c r="L2013" t="str">
        <f>VLOOKUP(A2013,Table1[#All],5,FALSE)</f>
        <v>10-Sep-1995</v>
      </c>
      <c r="M2013" s="16">
        <f>VLOOKUP(A2013,Table1[#All],8,FALSE)</f>
        <v>3070.81</v>
      </c>
      <c r="N2013" t="str">
        <f>VLOOKUP(A2013,Table1[#All],9,FALSE)</f>
        <v>tier - 3</v>
      </c>
      <c r="O2013" t="str">
        <f>VLOOKUP(A2013,Table1[#All],10,FALSE)</f>
        <v>tier - 1</v>
      </c>
      <c r="P2013" t="str">
        <f>VLOOKUP(A2013,Table1[#All],12,FALSE)</f>
        <v>R1017</v>
      </c>
      <c r="Q2013">
        <f>VLOOKUP(A2013,Table1[#All],6,FALSE)</f>
        <v>27</v>
      </c>
    </row>
    <row r="2014" spans="1:17" x14ac:dyDescent="0.3">
      <c r="A2014" s="10" t="s">
        <v>353</v>
      </c>
      <c r="B2014" t="str">
        <f>VLOOKUP(A2014,'Customer Names'!A2013:E4348,5,FALSE)</f>
        <v>Bell</v>
      </c>
      <c r="C2014">
        <f>VLOOKUP(A2014,'Medical Examinations'!A2013:J4348,2,FALSE)</f>
        <v>16.079999999999998</v>
      </c>
      <c r="D2014">
        <f>VLOOKUP(A2014,'Medical Examinations'!A2013:J4348,4,FALSE)</f>
        <v>5.94</v>
      </c>
      <c r="E2014" t="str">
        <f>VLOOKUP(A2014,'Medical Examinations'!A2013:J4348,6,FALSE)</f>
        <v>No</v>
      </c>
      <c r="F2014" t="str">
        <f>VLOOKUP(A2014,'Medical Examinations'!A2013:K4348,7,FALSE)</f>
        <v>No</v>
      </c>
      <c r="G2014" t="str">
        <f>VLOOKUP(A2014,'Medical Examinations'!A2013:L4348,8,FALSE)</f>
        <v>No</v>
      </c>
      <c r="H2014">
        <f>VLOOKUP(A2014,'Medical Examinations'!A2013:M4348,9,FALSE)</f>
        <v>0</v>
      </c>
      <c r="I2014" t="str">
        <f>VLOOKUP(A2014,'Medical Examinations'!A2013:N4348,10,FALSE)</f>
        <v>No</v>
      </c>
      <c r="J2014" t="str">
        <f>VLOOKUP(A2014,'Medical Examinations'!A2013:O4348,3,FALSE)</f>
        <v>Under Weight</v>
      </c>
      <c r="K2014" t="str">
        <f>VLOOKUP(A2014,'Medical Examinations'!A2013:P4348,5,FALSE)</f>
        <v>Prediabetes</v>
      </c>
      <c r="L2014" t="str">
        <f>VLOOKUP(A2014,Table1[#All],5,FALSE)</f>
        <v>01-Oct-1989</v>
      </c>
      <c r="M2014" s="16">
        <f>VLOOKUP(A2014,Table1[#All],8,FALSE)</f>
        <v>3065.49</v>
      </c>
      <c r="N2014" t="str">
        <f>VLOOKUP(A2014,Table1[#All],9,FALSE)</f>
        <v>tier - 2</v>
      </c>
      <c r="O2014" t="str">
        <f>VLOOKUP(A2014,Table1[#All],10,FALSE)</f>
        <v>tier - 1</v>
      </c>
      <c r="P2014" t="str">
        <f>VLOOKUP(A2014,Table1[#All],12,FALSE)</f>
        <v>R1012</v>
      </c>
      <c r="Q2014">
        <f>VLOOKUP(A2014,Table1[#All],6,FALSE)</f>
        <v>33</v>
      </c>
    </row>
    <row r="2015" spans="1:17" x14ac:dyDescent="0.3">
      <c r="A2015" s="10" t="s">
        <v>352</v>
      </c>
      <c r="B2015" t="str">
        <f>VLOOKUP(A2015,'Customer Names'!A2014:E4349,5,FALSE)</f>
        <v>Kristjansson</v>
      </c>
      <c r="C2015">
        <f>VLOOKUP(A2015,'Medical Examinations'!A2014:J4349,2,FALSE)</f>
        <v>30.875</v>
      </c>
      <c r="D2015">
        <f>VLOOKUP(A2015,'Medical Examinations'!A2014:J4349,4,FALSE)</f>
        <v>5.54</v>
      </c>
      <c r="E2015" t="str">
        <f>VLOOKUP(A2015,'Medical Examinations'!A2014:J4349,6,FALSE)</f>
        <v>No</v>
      </c>
      <c r="F2015" t="str">
        <f>VLOOKUP(A2015,'Medical Examinations'!A2014:K4349,7,FALSE)</f>
        <v>No</v>
      </c>
      <c r="G2015" t="str">
        <f>VLOOKUP(A2015,'Medical Examinations'!A2014:L4349,8,FALSE)</f>
        <v>No</v>
      </c>
      <c r="H2015">
        <f>VLOOKUP(A2015,'Medical Examinations'!A2014:M4349,9,FALSE)</f>
        <v>0</v>
      </c>
      <c r="I2015" t="str">
        <f>VLOOKUP(A2015,'Medical Examinations'!A2014:N4349,10,FALSE)</f>
        <v>No</v>
      </c>
      <c r="J2015" t="str">
        <f>VLOOKUP(A2015,'Medical Examinations'!A2014:O4349,3,FALSE)</f>
        <v>Obesity</v>
      </c>
      <c r="K2015" t="str">
        <f>VLOOKUP(A2015,'Medical Examinations'!A2014:P4349,5,FALSE)</f>
        <v>Normal</v>
      </c>
      <c r="L2015" t="str">
        <f>VLOOKUP(A2015,Table1[#All],5,FALSE)</f>
        <v>26-Sep-1994</v>
      </c>
      <c r="M2015" s="16">
        <f>VLOOKUP(A2015,Table1[#All],8,FALSE)</f>
        <v>3062.51</v>
      </c>
      <c r="N2015" t="str">
        <f>VLOOKUP(A2015,Table1[#All],9,FALSE)</f>
        <v>tier - 3</v>
      </c>
      <c r="O2015" t="str">
        <f>VLOOKUP(A2015,Table1[#All],10,FALSE)</f>
        <v>tier - 1</v>
      </c>
      <c r="P2015" t="str">
        <f>VLOOKUP(A2015,Table1[#All],12,FALSE)</f>
        <v>R1012</v>
      </c>
      <c r="Q2015">
        <f>VLOOKUP(A2015,Table1[#All],6,FALSE)</f>
        <v>28</v>
      </c>
    </row>
    <row r="2016" spans="1:17" x14ac:dyDescent="0.3">
      <c r="A2016" s="10" t="s">
        <v>351</v>
      </c>
      <c r="B2016" t="str">
        <f>VLOOKUP(A2016,'Customer Names'!A2015:E4350,5,FALSE)</f>
        <v>Pitman</v>
      </c>
      <c r="C2016">
        <f>VLOOKUP(A2016,'Medical Examinations'!A2015:J4350,2,FALSE)</f>
        <v>31.79</v>
      </c>
      <c r="D2016">
        <f>VLOOKUP(A2016,'Medical Examinations'!A2015:J4350,4,FALSE)</f>
        <v>7.09</v>
      </c>
      <c r="E2016" t="str">
        <f>VLOOKUP(A2016,'Medical Examinations'!A2015:J4350,6,FALSE)</f>
        <v>No</v>
      </c>
      <c r="F2016" t="str">
        <f>VLOOKUP(A2016,'Medical Examinations'!A2015:K4350,7,FALSE)</f>
        <v>No</v>
      </c>
      <c r="G2016" t="str">
        <f>VLOOKUP(A2016,'Medical Examinations'!A2015:L4350,8,FALSE)</f>
        <v>No</v>
      </c>
      <c r="H2016">
        <f>VLOOKUP(A2016,'Medical Examinations'!A2015:M4350,9,FALSE)</f>
        <v>0</v>
      </c>
      <c r="I2016" t="str">
        <f>VLOOKUP(A2016,'Medical Examinations'!A2015:N4350,10,FALSE)</f>
        <v>No</v>
      </c>
      <c r="J2016" t="str">
        <f>VLOOKUP(A2016,'Medical Examinations'!A2015:O4350,3,FALSE)</f>
        <v>Obesity</v>
      </c>
      <c r="K2016" t="str">
        <f>VLOOKUP(A2016,'Medical Examinations'!A2015:P4350,5,FALSE)</f>
        <v>Diabetes</v>
      </c>
      <c r="L2016" t="str">
        <f>VLOOKUP(A2016,Table1[#All],5,FALSE)</f>
        <v>21-Jun-2002</v>
      </c>
      <c r="M2016" s="16">
        <f>VLOOKUP(A2016,Table1[#All],8,FALSE)</f>
        <v>3056.39</v>
      </c>
      <c r="N2016" t="str">
        <f>VLOOKUP(A2016,Table1[#All],9,FALSE)</f>
        <v>tier - 2</v>
      </c>
      <c r="O2016" t="str">
        <f>VLOOKUP(A2016,Table1[#All],10,FALSE)</f>
        <v>tier - 3</v>
      </c>
      <c r="P2016" t="str">
        <f>VLOOKUP(A2016,Table1[#All],12,FALSE)</f>
        <v>R1013</v>
      </c>
      <c r="Q2016">
        <f>VLOOKUP(A2016,Table1[#All],6,FALSE)</f>
        <v>20</v>
      </c>
    </row>
    <row r="2017" spans="1:17" x14ac:dyDescent="0.3">
      <c r="A2017" s="10" t="s">
        <v>350</v>
      </c>
      <c r="B2017" t="str">
        <f>VLOOKUP(A2017,'Customer Names'!A2016:E4351,5,FALSE)</f>
        <v>Curley</v>
      </c>
      <c r="C2017">
        <f>VLOOKUP(A2017,'Medical Examinations'!A2016:J4351,2,FALSE)</f>
        <v>28.48</v>
      </c>
      <c r="D2017">
        <f>VLOOKUP(A2017,'Medical Examinations'!A2016:J4351,4,FALSE)</f>
        <v>6.22</v>
      </c>
      <c r="E2017" t="str">
        <f>VLOOKUP(A2017,'Medical Examinations'!A2016:J4351,6,FALSE)</f>
        <v>Yes</v>
      </c>
      <c r="F2017" t="str">
        <f>VLOOKUP(A2017,'Medical Examinations'!A2016:K4351,7,FALSE)</f>
        <v>No</v>
      </c>
      <c r="G2017" t="str">
        <f>VLOOKUP(A2017,'Medical Examinations'!A2016:L4351,8,FALSE)</f>
        <v>Yes</v>
      </c>
      <c r="H2017">
        <f>VLOOKUP(A2017,'Medical Examinations'!A2016:M4351,9,FALSE)</f>
        <v>1</v>
      </c>
      <c r="I2017" t="str">
        <f>VLOOKUP(A2017,'Medical Examinations'!A2016:N4351,10,FALSE)</f>
        <v>No</v>
      </c>
      <c r="J2017" t="str">
        <f>VLOOKUP(A2017,'Medical Examinations'!A2016:O4351,3,FALSE)</f>
        <v>Over Weight</v>
      </c>
      <c r="K2017" t="str">
        <f>VLOOKUP(A2017,'Medical Examinations'!A2016:P4351,5,FALSE)</f>
        <v>Prediabetes</v>
      </c>
      <c r="L2017" t="str">
        <f>VLOOKUP(A2017,Table1[#All],5,FALSE)</f>
        <v>22-Dec-1997</v>
      </c>
      <c r="M2017" s="16">
        <f>VLOOKUP(A2017,Table1[#All],8,FALSE)</f>
        <v>3051.73</v>
      </c>
      <c r="N2017" t="str">
        <f>VLOOKUP(A2017,Table1[#All],9,FALSE)</f>
        <v>tier - 2</v>
      </c>
      <c r="O2017" t="str">
        <f>VLOOKUP(A2017,Table1[#All],10,FALSE)</f>
        <v>tier - 2</v>
      </c>
      <c r="P2017" t="str">
        <f>VLOOKUP(A2017,Table1[#All],12,FALSE)</f>
        <v>R1011</v>
      </c>
      <c r="Q2017">
        <f>VLOOKUP(A2017,Table1[#All],6,FALSE)</f>
        <v>25</v>
      </c>
    </row>
    <row r="2018" spans="1:17" x14ac:dyDescent="0.3">
      <c r="A2018" s="10" t="s">
        <v>349</v>
      </c>
      <c r="B2018" t="str">
        <f>VLOOKUP(A2018,'Customer Names'!A2017:E4352,5,FALSE)</f>
        <v>Zimmer</v>
      </c>
      <c r="C2018">
        <f>VLOOKUP(A2018,'Medical Examinations'!A2017:J4352,2,FALSE)</f>
        <v>26.6</v>
      </c>
      <c r="D2018">
        <f>VLOOKUP(A2018,'Medical Examinations'!A2017:J4352,4,FALSE)</f>
        <v>4.33</v>
      </c>
      <c r="E2018" t="str">
        <f>VLOOKUP(A2018,'Medical Examinations'!A2017:J4352,6,FALSE)</f>
        <v>No</v>
      </c>
      <c r="F2018" t="str">
        <f>VLOOKUP(A2018,'Medical Examinations'!A2017:K4352,7,FALSE)</f>
        <v>No</v>
      </c>
      <c r="G2018" t="str">
        <f>VLOOKUP(A2018,'Medical Examinations'!A2017:L4352,8,FALSE)</f>
        <v>No</v>
      </c>
      <c r="H2018">
        <f>VLOOKUP(A2018,'Medical Examinations'!A2017:M4352,9,FALSE)</f>
        <v>1</v>
      </c>
      <c r="I2018" t="str">
        <f>VLOOKUP(A2018,'Medical Examinations'!A2017:N4352,10,FALSE)</f>
        <v>No</v>
      </c>
      <c r="J2018" t="str">
        <f>VLOOKUP(A2018,'Medical Examinations'!A2017:O4352,3,FALSE)</f>
        <v>Over Weight</v>
      </c>
      <c r="K2018" t="str">
        <f>VLOOKUP(A2018,'Medical Examinations'!A2017:P4352,5,FALSE)</f>
        <v>Normal</v>
      </c>
      <c r="L2018" t="str">
        <f>VLOOKUP(A2018,Table1[#All],5,FALSE)</f>
        <v>09-Aug-1998</v>
      </c>
      <c r="M2018" s="16">
        <f>VLOOKUP(A2018,Table1[#All],8,FALSE)</f>
        <v>3046.06</v>
      </c>
      <c r="N2018" t="str">
        <f>VLOOKUP(A2018,Table1[#All],9,FALSE)</f>
        <v>tier - 2</v>
      </c>
      <c r="O2018" t="str">
        <f>VLOOKUP(A2018,Table1[#All],10,FALSE)</f>
        <v>tier - 1</v>
      </c>
      <c r="P2018" t="str">
        <f>VLOOKUP(A2018,Table1[#All],12,FALSE)</f>
        <v>R1023</v>
      </c>
      <c r="Q2018">
        <f>VLOOKUP(A2018,Table1[#All],6,FALSE)</f>
        <v>24</v>
      </c>
    </row>
    <row r="2019" spans="1:17" x14ac:dyDescent="0.3">
      <c r="A2019" s="10" t="s">
        <v>348</v>
      </c>
      <c r="B2019" t="str">
        <f>VLOOKUP(A2019,'Customer Names'!A2018:E4353,5,FALSE)</f>
        <v>Granski</v>
      </c>
      <c r="C2019">
        <f>VLOOKUP(A2019,'Medical Examinations'!A2018:J4353,2,FALSE)</f>
        <v>25.27</v>
      </c>
      <c r="D2019">
        <f>VLOOKUP(A2019,'Medical Examinations'!A2018:J4353,4,FALSE)</f>
        <v>5.83</v>
      </c>
      <c r="E2019" t="str">
        <f>VLOOKUP(A2019,'Medical Examinations'!A2018:J4353,6,FALSE)</f>
        <v>No</v>
      </c>
      <c r="F2019" t="str">
        <f>VLOOKUP(A2019,'Medical Examinations'!A2018:K4353,7,FALSE)</f>
        <v>No</v>
      </c>
      <c r="G2019" t="str">
        <f>VLOOKUP(A2019,'Medical Examinations'!A2018:L4353,8,FALSE)</f>
        <v>No</v>
      </c>
      <c r="H2019">
        <f>VLOOKUP(A2019,'Medical Examinations'!A2018:M4353,9,FALSE)</f>
        <v>1</v>
      </c>
      <c r="I2019" t="str">
        <f>VLOOKUP(A2019,'Medical Examinations'!A2018:N4353,10,FALSE)</f>
        <v>No</v>
      </c>
      <c r="J2019" t="str">
        <f>VLOOKUP(A2019,'Medical Examinations'!A2018:O4353,3,FALSE)</f>
        <v>Over Weight</v>
      </c>
      <c r="K2019" t="str">
        <f>VLOOKUP(A2019,'Medical Examinations'!A2018:P4353,5,FALSE)</f>
        <v>Prediabetes</v>
      </c>
      <c r="L2019" t="str">
        <f>VLOOKUP(A2019,Table1[#All],5,FALSE)</f>
        <v>15-Sep-1998</v>
      </c>
      <c r="M2019" s="16">
        <f>VLOOKUP(A2019,Table1[#All],8,FALSE)</f>
        <v>3044.21</v>
      </c>
      <c r="N2019" t="str">
        <f>VLOOKUP(A2019,Table1[#All],9,FALSE)</f>
        <v>tier - 2</v>
      </c>
      <c r="O2019" t="str">
        <f>VLOOKUP(A2019,Table1[#All],10,FALSE)</f>
        <v>tier - 3</v>
      </c>
      <c r="P2019" t="str">
        <f>VLOOKUP(A2019,Table1[#All],12,FALSE)</f>
        <v>R1024</v>
      </c>
      <c r="Q2019">
        <f>VLOOKUP(A2019,Table1[#All],6,FALSE)</f>
        <v>24</v>
      </c>
    </row>
    <row r="2020" spans="1:17" x14ac:dyDescent="0.3">
      <c r="A2020" s="10" t="s">
        <v>347</v>
      </c>
      <c r="B2020" t="str">
        <f>VLOOKUP(A2020,'Customer Names'!A2019:E4354,5,FALSE)</f>
        <v>Dunn</v>
      </c>
      <c r="C2020">
        <f>VLOOKUP(A2020,'Medical Examinations'!A2019:J4354,2,FALSE)</f>
        <v>34.484999999999999</v>
      </c>
      <c r="D2020">
        <f>VLOOKUP(A2020,'Medical Examinations'!A2019:J4354,4,FALSE)</f>
        <v>4.7</v>
      </c>
      <c r="E2020" t="str">
        <f>VLOOKUP(A2020,'Medical Examinations'!A2019:J4354,6,FALSE)</f>
        <v>Yes</v>
      </c>
      <c r="F2020" t="str">
        <f>VLOOKUP(A2020,'Medical Examinations'!A2019:K4354,7,FALSE)</f>
        <v>No</v>
      </c>
      <c r="G2020" t="str">
        <f>VLOOKUP(A2020,'Medical Examinations'!A2019:L4354,8,FALSE)</f>
        <v>Yes</v>
      </c>
      <c r="H2020">
        <f>VLOOKUP(A2020,'Medical Examinations'!A2019:M4354,9,FALSE)</f>
        <v>1</v>
      </c>
      <c r="I2020" t="str">
        <f>VLOOKUP(A2020,'Medical Examinations'!A2019:N4354,10,FALSE)</f>
        <v>No</v>
      </c>
      <c r="J2020" t="str">
        <f>VLOOKUP(A2020,'Medical Examinations'!A2019:O4354,3,FALSE)</f>
        <v>Obesity</v>
      </c>
      <c r="K2020" t="str">
        <f>VLOOKUP(A2020,'Medical Examinations'!A2019:P4354,5,FALSE)</f>
        <v>Normal</v>
      </c>
      <c r="L2020" t="str">
        <f>VLOOKUP(A2020,Table1[#All],5,FALSE)</f>
        <v>19-Dec-1997</v>
      </c>
      <c r="M2020" s="16">
        <f>VLOOKUP(A2020,Table1[#All],8,FALSE)</f>
        <v>3021.81</v>
      </c>
      <c r="N2020" t="str">
        <f>VLOOKUP(A2020,Table1[#All],9,FALSE)</f>
        <v>tier - 2</v>
      </c>
      <c r="O2020" t="str">
        <f>VLOOKUP(A2020,Table1[#All],10,FALSE)</f>
        <v>tier - 3</v>
      </c>
      <c r="P2020" t="str">
        <f>VLOOKUP(A2020,Table1[#All],12,FALSE)</f>
        <v>R1012</v>
      </c>
      <c r="Q2020">
        <f>VLOOKUP(A2020,Table1[#All],6,FALSE)</f>
        <v>25</v>
      </c>
    </row>
    <row r="2021" spans="1:17" x14ac:dyDescent="0.3">
      <c r="A2021" s="10" t="s">
        <v>346</v>
      </c>
      <c r="B2021" t="str">
        <f>VLOOKUP(A2021,'Customer Names'!A2020:E4355,5,FALSE)</f>
        <v>Regina</v>
      </c>
      <c r="C2021">
        <f>VLOOKUP(A2021,'Medical Examinations'!A2020:J4355,2,FALSE)</f>
        <v>15.57</v>
      </c>
      <c r="D2021">
        <f>VLOOKUP(A2021,'Medical Examinations'!A2020:J4355,4,FALSE)</f>
        <v>4.07</v>
      </c>
      <c r="E2021" t="str">
        <f>VLOOKUP(A2021,'Medical Examinations'!A2020:J4355,6,FALSE)</f>
        <v>Yes</v>
      </c>
      <c r="F2021" t="str">
        <f>VLOOKUP(A2021,'Medical Examinations'!A2020:K4355,7,FALSE)</f>
        <v>No</v>
      </c>
      <c r="G2021" t="str">
        <f>VLOOKUP(A2021,'Medical Examinations'!A2020:L4355,8,FALSE)</f>
        <v>No</v>
      </c>
      <c r="H2021">
        <f>VLOOKUP(A2021,'Medical Examinations'!A2020:M4355,9,FALSE)</f>
        <v>1</v>
      </c>
      <c r="I2021" t="str">
        <f>VLOOKUP(A2021,'Medical Examinations'!A2020:N4355,10,FALSE)</f>
        <v>No</v>
      </c>
      <c r="J2021" t="str">
        <f>VLOOKUP(A2021,'Medical Examinations'!A2020:O4355,3,FALSE)</f>
        <v>Under Weight</v>
      </c>
      <c r="K2021" t="str">
        <f>VLOOKUP(A2021,'Medical Examinations'!A2020:P4355,5,FALSE)</f>
        <v>Normal</v>
      </c>
      <c r="L2021" t="str">
        <f>VLOOKUP(A2021,Table1[#All],5,FALSE)</f>
        <v>28-Sep-1988</v>
      </c>
      <c r="M2021" s="16">
        <f>VLOOKUP(A2021,Table1[#All],8,FALSE)</f>
        <v>3018.04</v>
      </c>
      <c r="N2021" t="str">
        <f>VLOOKUP(A2021,Table1[#All],9,FALSE)</f>
        <v>tier - 2</v>
      </c>
      <c r="O2021" t="str">
        <f>VLOOKUP(A2021,Table1[#All],10,FALSE)</f>
        <v>tier - 2</v>
      </c>
      <c r="P2021" t="str">
        <f>VLOOKUP(A2021,Table1[#All],12,FALSE)</f>
        <v>R1012</v>
      </c>
      <c r="Q2021">
        <f>VLOOKUP(A2021,Table1[#All],6,FALSE)</f>
        <v>34</v>
      </c>
    </row>
    <row r="2022" spans="1:17" x14ac:dyDescent="0.3">
      <c r="A2022" s="10" t="s">
        <v>345</v>
      </c>
      <c r="B2022" t="str">
        <f>VLOOKUP(A2022,'Customer Names'!A2021:E4356,5,FALSE)</f>
        <v>O'Connor</v>
      </c>
      <c r="C2022">
        <f>VLOOKUP(A2022,'Medical Examinations'!A2021:J4356,2,FALSE)</f>
        <v>30.36</v>
      </c>
      <c r="D2022">
        <f>VLOOKUP(A2022,'Medical Examinations'!A2021:J4356,4,FALSE)</f>
        <v>9.39</v>
      </c>
      <c r="E2022" t="str">
        <f>VLOOKUP(A2022,'Medical Examinations'!A2021:J4356,6,FALSE)</f>
        <v>No</v>
      </c>
      <c r="F2022" t="str">
        <f>VLOOKUP(A2022,'Medical Examinations'!A2021:K4356,7,FALSE)</f>
        <v>No</v>
      </c>
      <c r="G2022" t="str">
        <f>VLOOKUP(A2022,'Medical Examinations'!A2021:L4356,8,FALSE)</f>
        <v>No</v>
      </c>
      <c r="H2022">
        <f>VLOOKUP(A2022,'Medical Examinations'!A2021:M4356,9,FALSE)</f>
        <v>0</v>
      </c>
      <c r="I2022" t="str">
        <f>VLOOKUP(A2022,'Medical Examinations'!A2021:N4356,10,FALSE)</f>
        <v>No</v>
      </c>
      <c r="J2022" t="str">
        <f>VLOOKUP(A2022,'Medical Examinations'!A2021:O4356,3,FALSE)</f>
        <v>Obesity</v>
      </c>
      <c r="K2022" t="str">
        <f>VLOOKUP(A2022,'Medical Examinations'!A2021:P4356,5,FALSE)</f>
        <v>Diabetes</v>
      </c>
      <c r="L2022" t="str">
        <f>VLOOKUP(A2022,Table1[#All],5,FALSE)</f>
        <v>15-Dec-2002</v>
      </c>
      <c r="M2022" s="16">
        <f>VLOOKUP(A2022,Table1[#All],8,FALSE)</f>
        <v>3012.22</v>
      </c>
      <c r="N2022" t="str">
        <f>VLOOKUP(A2022,Table1[#All],9,FALSE)</f>
        <v>tier - 2</v>
      </c>
      <c r="O2022" t="str">
        <f>VLOOKUP(A2022,Table1[#All],10,FALSE)</f>
        <v>tier - 3</v>
      </c>
      <c r="P2022" t="str">
        <f>VLOOKUP(A2022,Table1[#All],12,FALSE)</f>
        <v>R1012</v>
      </c>
      <c r="Q2022">
        <f>VLOOKUP(A2022,Table1[#All],6,FALSE)</f>
        <v>20</v>
      </c>
    </row>
    <row r="2023" spans="1:17" x14ac:dyDescent="0.3">
      <c r="A2023" s="10" t="s">
        <v>344</v>
      </c>
      <c r="B2023" t="str">
        <f>VLOOKUP(A2023,'Customer Names'!A2022:E4357,5,FALSE)</f>
        <v>Howe</v>
      </c>
      <c r="C2023">
        <f>VLOOKUP(A2023,'Medical Examinations'!A2022:J4357,2,FALSE)</f>
        <v>19.37</v>
      </c>
      <c r="D2023">
        <f>VLOOKUP(A2023,'Medical Examinations'!A2022:J4357,4,FALSE)</f>
        <v>4.18</v>
      </c>
      <c r="E2023" t="str">
        <f>VLOOKUP(A2023,'Medical Examinations'!A2022:J4357,6,FALSE)</f>
        <v>No</v>
      </c>
      <c r="F2023" t="str">
        <f>VLOOKUP(A2023,'Medical Examinations'!A2022:K4357,7,FALSE)</f>
        <v>No</v>
      </c>
      <c r="G2023" t="str">
        <f>VLOOKUP(A2023,'Medical Examinations'!A2022:L4357,8,FALSE)</f>
        <v>No</v>
      </c>
      <c r="H2023">
        <f>VLOOKUP(A2023,'Medical Examinations'!A2022:M4357,9,FALSE)</f>
        <v>0</v>
      </c>
      <c r="I2023" t="str">
        <f>VLOOKUP(A2023,'Medical Examinations'!A2022:N4357,10,FALSE)</f>
        <v>No</v>
      </c>
      <c r="J2023" t="str">
        <f>VLOOKUP(A2023,'Medical Examinations'!A2022:O4357,3,FALSE)</f>
        <v>Normal Weight</v>
      </c>
      <c r="K2023" t="str">
        <f>VLOOKUP(A2023,'Medical Examinations'!A2022:P4357,5,FALSE)</f>
        <v>Normal</v>
      </c>
      <c r="L2023" t="str">
        <f>VLOOKUP(A2023,Table1[#All],5,FALSE)</f>
        <v>20-Nov-1991</v>
      </c>
      <c r="M2023" s="16">
        <f>VLOOKUP(A2023,Table1[#All],8,FALSE)</f>
        <v>2985.67</v>
      </c>
      <c r="N2023" t="str">
        <f>VLOOKUP(A2023,Table1[#All],9,FALSE)</f>
        <v>tier - 2</v>
      </c>
      <c r="O2023" t="str">
        <f>VLOOKUP(A2023,Table1[#All],10,FALSE)</f>
        <v>tier - 2</v>
      </c>
      <c r="P2023" t="str">
        <f>VLOOKUP(A2023,Table1[#All],12,FALSE)</f>
        <v>R1013</v>
      </c>
      <c r="Q2023">
        <f>VLOOKUP(A2023,Table1[#All],6,FALSE)</f>
        <v>31</v>
      </c>
    </row>
    <row r="2024" spans="1:17" x14ac:dyDescent="0.3">
      <c r="A2024" s="10" t="s">
        <v>343</v>
      </c>
      <c r="B2024" t="str">
        <f>VLOOKUP(A2024,'Customer Names'!A2023:E4358,5,FALSE)</f>
        <v>Atwater</v>
      </c>
      <c r="C2024">
        <f>VLOOKUP(A2024,'Medical Examinations'!A2023:J4358,2,FALSE)</f>
        <v>16.71</v>
      </c>
      <c r="D2024">
        <f>VLOOKUP(A2024,'Medical Examinations'!A2023:J4358,4,FALSE)</f>
        <v>4.18</v>
      </c>
      <c r="E2024" t="str">
        <f>VLOOKUP(A2024,'Medical Examinations'!A2023:J4358,6,FALSE)</f>
        <v>No</v>
      </c>
      <c r="F2024" t="str">
        <f>VLOOKUP(A2024,'Medical Examinations'!A2023:K4358,7,FALSE)</f>
        <v>No</v>
      </c>
      <c r="G2024" t="str">
        <f>VLOOKUP(A2024,'Medical Examinations'!A2023:L4358,8,FALSE)</f>
        <v>No</v>
      </c>
      <c r="H2024">
        <f>VLOOKUP(A2024,'Medical Examinations'!A2023:M4358,9,FALSE)</f>
        <v>1</v>
      </c>
      <c r="I2024" t="str">
        <f>VLOOKUP(A2024,'Medical Examinations'!A2023:N4358,10,FALSE)</f>
        <v>No</v>
      </c>
      <c r="J2024" t="str">
        <f>VLOOKUP(A2024,'Medical Examinations'!A2023:O4358,3,FALSE)</f>
        <v>Under Weight</v>
      </c>
      <c r="K2024" t="str">
        <f>VLOOKUP(A2024,'Medical Examinations'!A2023:P4358,5,FALSE)</f>
        <v>Normal</v>
      </c>
      <c r="L2024" t="str">
        <f>VLOOKUP(A2024,Table1[#All],5,FALSE)</f>
        <v>18-Jun-1987</v>
      </c>
      <c r="M2024" s="16">
        <f>VLOOKUP(A2024,Table1[#All],8,FALSE)</f>
        <v>2979.52</v>
      </c>
      <c r="N2024" t="str">
        <f>VLOOKUP(A2024,Table1[#All],9,FALSE)</f>
        <v>tier - 2</v>
      </c>
      <c r="O2024" t="str">
        <f>VLOOKUP(A2024,Table1[#All],10,FALSE)</f>
        <v>tier - 3</v>
      </c>
      <c r="P2024" t="str">
        <f>VLOOKUP(A2024,Table1[#All],12,FALSE)</f>
        <v>R1013</v>
      </c>
      <c r="Q2024">
        <f>VLOOKUP(A2024,Table1[#All],6,FALSE)</f>
        <v>35</v>
      </c>
    </row>
    <row r="2025" spans="1:17" x14ac:dyDescent="0.3">
      <c r="A2025" s="10" t="s">
        <v>342</v>
      </c>
      <c r="B2025" t="str">
        <f>VLOOKUP(A2025,'Customer Names'!A2024:E4359,5,FALSE)</f>
        <v>Gurganus</v>
      </c>
      <c r="C2025">
        <f>VLOOKUP(A2025,'Medical Examinations'!A2024:J4359,2,FALSE)</f>
        <v>24.1</v>
      </c>
      <c r="D2025">
        <f>VLOOKUP(A2025,'Medical Examinations'!A2024:J4359,4,FALSE)</f>
        <v>4.4000000000000004</v>
      </c>
      <c r="E2025" t="str">
        <f>VLOOKUP(A2025,'Medical Examinations'!A2024:J4359,6,FALSE)</f>
        <v>Yes</v>
      </c>
      <c r="F2025" t="str">
        <f>VLOOKUP(A2025,'Medical Examinations'!A2024:K4359,7,FALSE)</f>
        <v>No</v>
      </c>
      <c r="G2025" t="str">
        <f>VLOOKUP(A2025,'Medical Examinations'!A2024:L4359,8,FALSE)</f>
        <v>No</v>
      </c>
      <c r="H2025">
        <f>VLOOKUP(A2025,'Medical Examinations'!A2024:M4359,9,FALSE)</f>
        <v>1</v>
      </c>
      <c r="I2025" t="str">
        <f>VLOOKUP(A2025,'Medical Examinations'!A2024:N4359,10,FALSE)</f>
        <v>No</v>
      </c>
      <c r="J2025" t="str">
        <f>VLOOKUP(A2025,'Medical Examinations'!A2024:O4359,3,FALSE)</f>
        <v>Normal Weight</v>
      </c>
      <c r="K2025" t="str">
        <f>VLOOKUP(A2025,'Medical Examinations'!A2024:P4359,5,FALSE)</f>
        <v>Normal</v>
      </c>
      <c r="L2025" t="str">
        <f>VLOOKUP(A2025,Table1[#All],5,FALSE)</f>
        <v>24-Sep-1995</v>
      </c>
      <c r="M2025" s="16">
        <f>VLOOKUP(A2025,Table1[#All],8,FALSE)</f>
        <v>2974.13</v>
      </c>
      <c r="N2025" t="str">
        <f>VLOOKUP(A2025,Table1[#All],9,FALSE)</f>
        <v>tier - 2</v>
      </c>
      <c r="O2025" t="str">
        <f>VLOOKUP(A2025,Table1[#All],10,FALSE)</f>
        <v>tier - 1</v>
      </c>
      <c r="P2025" t="str">
        <f>VLOOKUP(A2025,Table1[#All],12,FALSE)</f>
        <v>R1011</v>
      </c>
      <c r="Q2025">
        <f>VLOOKUP(A2025,Table1[#All],6,FALSE)</f>
        <v>27</v>
      </c>
    </row>
    <row r="2026" spans="1:17" x14ac:dyDescent="0.3">
      <c r="A2026" s="10" t="s">
        <v>341</v>
      </c>
      <c r="B2026" t="str">
        <f>VLOOKUP(A2026,'Customer Names'!A2025:E4360,5,FALSE)</f>
        <v>Holden</v>
      </c>
      <c r="C2026">
        <f>VLOOKUP(A2026,'Medical Examinations'!A2025:J4360,2,FALSE)</f>
        <v>29.77</v>
      </c>
      <c r="D2026">
        <f>VLOOKUP(A2026,'Medical Examinations'!A2025:J4360,4,FALSE)</f>
        <v>9.9</v>
      </c>
      <c r="E2026" t="str">
        <f>VLOOKUP(A2026,'Medical Examinations'!A2025:J4360,6,FALSE)</f>
        <v>No</v>
      </c>
      <c r="F2026" t="str">
        <f>VLOOKUP(A2026,'Medical Examinations'!A2025:K4360,7,FALSE)</f>
        <v>No</v>
      </c>
      <c r="G2026" t="str">
        <f>VLOOKUP(A2026,'Medical Examinations'!A2025:L4360,8,FALSE)</f>
        <v>No</v>
      </c>
      <c r="H2026">
        <f>VLOOKUP(A2026,'Medical Examinations'!A2025:M4360,9,FALSE)</f>
        <v>0</v>
      </c>
      <c r="I2026" t="str">
        <f>VLOOKUP(A2026,'Medical Examinations'!A2025:N4360,10,FALSE)</f>
        <v>No</v>
      </c>
      <c r="J2026" t="str">
        <f>VLOOKUP(A2026,'Medical Examinations'!A2025:O4360,3,FALSE)</f>
        <v>Over Weight</v>
      </c>
      <c r="K2026" t="str">
        <f>VLOOKUP(A2026,'Medical Examinations'!A2025:P4360,5,FALSE)</f>
        <v>Diabetes</v>
      </c>
      <c r="L2026" t="str">
        <f>VLOOKUP(A2026,Table1[#All],5,FALSE)</f>
        <v>30-Sep-2002</v>
      </c>
      <c r="M2026" s="16">
        <f>VLOOKUP(A2026,Table1[#All],8,FALSE)</f>
        <v>2943.41</v>
      </c>
      <c r="N2026" t="str">
        <f>VLOOKUP(A2026,Table1[#All],9,FALSE)</f>
        <v>tier - 2</v>
      </c>
      <c r="O2026" t="str">
        <f>VLOOKUP(A2026,Table1[#All],10,FALSE)</f>
        <v>tier - 3</v>
      </c>
      <c r="P2026" t="str">
        <f>VLOOKUP(A2026,Table1[#All],12,FALSE)</f>
        <v>R1012</v>
      </c>
      <c r="Q2026">
        <f>VLOOKUP(A2026,Table1[#All],6,FALSE)</f>
        <v>20</v>
      </c>
    </row>
    <row r="2027" spans="1:17" x14ac:dyDescent="0.3">
      <c r="A2027" s="10" t="s">
        <v>340</v>
      </c>
      <c r="B2027" t="str">
        <f>VLOOKUP(A2027,'Customer Names'!A2026:E4361,5,FALSE)</f>
        <v>Parton</v>
      </c>
      <c r="C2027">
        <f>VLOOKUP(A2027,'Medical Examinations'!A2026:J4361,2,FALSE)</f>
        <v>46.53</v>
      </c>
      <c r="D2027">
        <f>VLOOKUP(A2027,'Medical Examinations'!A2026:J4361,4,FALSE)</f>
        <v>4.84</v>
      </c>
      <c r="E2027" t="str">
        <f>VLOOKUP(A2027,'Medical Examinations'!A2026:J4361,6,FALSE)</f>
        <v>Yes</v>
      </c>
      <c r="F2027" t="str">
        <f>VLOOKUP(A2027,'Medical Examinations'!A2026:K4361,7,FALSE)</f>
        <v>No</v>
      </c>
      <c r="G2027" t="str">
        <f>VLOOKUP(A2027,'Medical Examinations'!A2026:L4361,8,FALSE)</f>
        <v>No</v>
      </c>
      <c r="H2027">
        <f>VLOOKUP(A2027,'Medical Examinations'!A2026:M4361,9,FALSE)</f>
        <v>0</v>
      </c>
      <c r="I2027" t="str">
        <f>VLOOKUP(A2027,'Medical Examinations'!A2026:N4361,10,FALSE)</f>
        <v>No</v>
      </c>
      <c r="J2027" t="str">
        <f>VLOOKUP(A2027,'Medical Examinations'!A2026:O4361,3,FALSE)</f>
        <v>Obesity</v>
      </c>
      <c r="K2027" t="str">
        <f>VLOOKUP(A2027,'Medical Examinations'!A2026:P4361,5,FALSE)</f>
        <v>Normal</v>
      </c>
      <c r="L2027" t="str">
        <f>VLOOKUP(A2027,Table1[#All],5,FALSE)</f>
        <v>30-Jun-1996</v>
      </c>
      <c r="M2027" s="16">
        <f>VLOOKUP(A2027,Table1[#All],8,FALSE)</f>
        <v>2927.06</v>
      </c>
      <c r="N2027" t="str">
        <f>VLOOKUP(A2027,Table1[#All],9,FALSE)</f>
        <v>tier - 2</v>
      </c>
      <c r="O2027" t="str">
        <f>VLOOKUP(A2027,Table1[#All],10,FALSE)</f>
        <v>tier - 2</v>
      </c>
      <c r="P2027" t="str">
        <f>VLOOKUP(A2027,Table1[#All],12,FALSE)</f>
        <v>R1013</v>
      </c>
      <c r="Q2027">
        <f>VLOOKUP(A2027,Table1[#All],6,FALSE)</f>
        <v>26</v>
      </c>
    </row>
    <row r="2028" spans="1:17" x14ac:dyDescent="0.3">
      <c r="A2028" s="10" t="s">
        <v>339</v>
      </c>
      <c r="B2028" t="str">
        <f>VLOOKUP(A2028,'Customer Names'!A2027:E4362,5,FALSE)</f>
        <v>Downs</v>
      </c>
      <c r="C2028">
        <f>VLOOKUP(A2028,'Medical Examinations'!A2027:J4362,2,FALSE)</f>
        <v>23.4</v>
      </c>
      <c r="D2028">
        <f>VLOOKUP(A2028,'Medical Examinations'!A2027:J4362,4,FALSE)</f>
        <v>5.53</v>
      </c>
      <c r="E2028" t="str">
        <f>VLOOKUP(A2028,'Medical Examinations'!A2027:J4362,6,FALSE)</f>
        <v>No</v>
      </c>
      <c r="F2028" t="str">
        <f>VLOOKUP(A2028,'Medical Examinations'!A2027:K4362,7,FALSE)</f>
        <v>No</v>
      </c>
      <c r="G2028" t="str">
        <f>VLOOKUP(A2028,'Medical Examinations'!A2027:L4362,8,FALSE)</f>
        <v>Yes</v>
      </c>
      <c r="H2028">
        <f>VLOOKUP(A2028,'Medical Examinations'!A2027:M4362,9,FALSE)</f>
        <v>1</v>
      </c>
      <c r="I2028" t="str">
        <f>VLOOKUP(A2028,'Medical Examinations'!A2027:N4362,10,FALSE)</f>
        <v>No</v>
      </c>
      <c r="J2028" t="str">
        <f>VLOOKUP(A2028,'Medical Examinations'!A2027:O4362,3,FALSE)</f>
        <v>Normal Weight</v>
      </c>
      <c r="K2028" t="str">
        <f>VLOOKUP(A2028,'Medical Examinations'!A2027:P4362,5,FALSE)</f>
        <v>Normal</v>
      </c>
      <c r="L2028" t="str">
        <f>VLOOKUP(A2028,Table1[#All],5,FALSE)</f>
        <v>05-Jun-2003</v>
      </c>
      <c r="M2028" s="16">
        <f>VLOOKUP(A2028,Table1[#All],8,FALSE)</f>
        <v>2913.57</v>
      </c>
      <c r="N2028" t="str">
        <f>VLOOKUP(A2028,Table1[#All],9,FALSE)</f>
        <v>tier - 2</v>
      </c>
      <c r="O2028" t="str">
        <f>VLOOKUP(A2028,Table1[#All],10,FALSE)</f>
        <v>tier - 2</v>
      </c>
      <c r="P2028" t="str">
        <f>VLOOKUP(A2028,Table1[#All],12,FALSE)</f>
        <v>R1011</v>
      </c>
      <c r="Q2028">
        <f>VLOOKUP(A2028,Table1[#All],6,FALSE)</f>
        <v>20</v>
      </c>
    </row>
    <row r="2029" spans="1:17" x14ac:dyDescent="0.3">
      <c r="A2029" s="10" t="s">
        <v>338</v>
      </c>
      <c r="B2029" t="str">
        <f>VLOOKUP(A2029,'Customer Names'!A2028:E4363,5,FALSE)</f>
        <v>Dent</v>
      </c>
      <c r="C2029">
        <f>VLOOKUP(A2029,'Medical Examinations'!A2028:J4363,2,FALSE)</f>
        <v>30</v>
      </c>
      <c r="D2029">
        <f>VLOOKUP(A2029,'Medical Examinations'!A2028:J4363,4,FALSE)</f>
        <v>4.33</v>
      </c>
      <c r="E2029" t="str">
        <f>VLOOKUP(A2029,'Medical Examinations'!A2028:J4363,6,FALSE)</f>
        <v>Yes</v>
      </c>
      <c r="F2029" t="str">
        <f>VLOOKUP(A2029,'Medical Examinations'!A2028:K4363,7,FALSE)</f>
        <v>No</v>
      </c>
      <c r="G2029" t="str">
        <f>VLOOKUP(A2029,'Medical Examinations'!A2028:L4363,8,FALSE)</f>
        <v>No</v>
      </c>
      <c r="H2029">
        <f>VLOOKUP(A2029,'Medical Examinations'!A2028:M4363,9,FALSE)</f>
        <v>0</v>
      </c>
      <c r="I2029" t="str">
        <f>VLOOKUP(A2029,'Medical Examinations'!A2028:N4363,10,FALSE)</f>
        <v>No</v>
      </c>
      <c r="J2029" t="str">
        <f>VLOOKUP(A2029,'Medical Examinations'!A2028:O4363,3,FALSE)</f>
        <v>Obesity</v>
      </c>
      <c r="K2029" t="str">
        <f>VLOOKUP(A2029,'Medical Examinations'!A2028:P4363,5,FALSE)</f>
        <v>Normal</v>
      </c>
      <c r="L2029" t="str">
        <f>VLOOKUP(A2029,Table1[#All],5,FALSE)</f>
        <v>13-Jun-1996</v>
      </c>
      <c r="M2029" s="16">
        <f>VLOOKUP(A2029,Table1[#All],8,FALSE)</f>
        <v>2904.09</v>
      </c>
      <c r="N2029" t="str">
        <f>VLOOKUP(A2029,Table1[#All],9,FALSE)</f>
        <v>tier - 2</v>
      </c>
      <c r="O2029" t="str">
        <f>VLOOKUP(A2029,Table1[#All],10,FALSE)</f>
        <v>tier - 2</v>
      </c>
      <c r="P2029" t="str">
        <f>VLOOKUP(A2029,Table1[#All],12,FALSE)</f>
        <v>R1011</v>
      </c>
      <c r="Q2029">
        <f>VLOOKUP(A2029,Table1[#All],6,FALSE)</f>
        <v>26</v>
      </c>
    </row>
    <row r="2030" spans="1:17" x14ac:dyDescent="0.3">
      <c r="A2030" s="10" t="s">
        <v>337</v>
      </c>
      <c r="B2030" t="str">
        <f>VLOOKUP(A2030,'Customer Names'!A2029:E4364,5,FALSE)</f>
        <v>Ranti</v>
      </c>
      <c r="C2030">
        <f>VLOOKUP(A2030,'Medical Examinations'!A2029:J4364,2,FALSE)</f>
        <v>29.15</v>
      </c>
      <c r="D2030">
        <f>VLOOKUP(A2030,'Medical Examinations'!A2029:J4364,4,FALSE)</f>
        <v>4.91</v>
      </c>
      <c r="E2030" t="str">
        <f>VLOOKUP(A2030,'Medical Examinations'!A2029:J4364,6,FALSE)</f>
        <v>Yes</v>
      </c>
      <c r="F2030" t="str">
        <f>VLOOKUP(A2030,'Medical Examinations'!A2029:K4364,7,FALSE)</f>
        <v>No</v>
      </c>
      <c r="G2030" t="str">
        <f>VLOOKUP(A2030,'Medical Examinations'!A2029:L4364,8,FALSE)</f>
        <v>No</v>
      </c>
      <c r="H2030">
        <f>VLOOKUP(A2030,'Medical Examinations'!A2029:M4364,9,FALSE)</f>
        <v>0</v>
      </c>
      <c r="I2030" t="str">
        <f>VLOOKUP(A2030,'Medical Examinations'!A2029:N4364,10,FALSE)</f>
        <v>No</v>
      </c>
      <c r="J2030" t="str">
        <f>VLOOKUP(A2030,'Medical Examinations'!A2029:O4364,3,FALSE)</f>
        <v>Over Weight</v>
      </c>
      <c r="K2030" t="str">
        <f>VLOOKUP(A2030,'Medical Examinations'!A2029:P4364,5,FALSE)</f>
        <v>Normal</v>
      </c>
      <c r="L2030" t="str">
        <f>VLOOKUP(A2030,Table1[#All],5,FALSE)</f>
        <v>24-Oct-1996</v>
      </c>
      <c r="M2030" s="16">
        <f>VLOOKUP(A2030,Table1[#All],8,FALSE)</f>
        <v>2902.91</v>
      </c>
      <c r="N2030" t="str">
        <f>VLOOKUP(A2030,Table1[#All],9,FALSE)</f>
        <v>tier - 2</v>
      </c>
      <c r="O2030" t="str">
        <f>VLOOKUP(A2030,Table1[#All],10,FALSE)</f>
        <v>tier - 2</v>
      </c>
      <c r="P2030" t="str">
        <f>VLOOKUP(A2030,Table1[#All],12,FALSE)</f>
        <v>R1013</v>
      </c>
      <c r="Q2030">
        <f>VLOOKUP(A2030,Table1[#All],6,FALSE)</f>
        <v>26</v>
      </c>
    </row>
    <row r="2031" spans="1:17" x14ac:dyDescent="0.3">
      <c r="A2031" s="10" t="s">
        <v>336</v>
      </c>
      <c r="B2031" t="str">
        <f>VLOOKUP(A2031,'Customer Names'!A2030:E4365,5,FALSE)</f>
        <v>Ishaq</v>
      </c>
      <c r="C2031">
        <f>VLOOKUP(A2031,'Medical Examinations'!A2030:J4365,2,FALSE)</f>
        <v>34.865000000000002</v>
      </c>
      <c r="D2031">
        <f>VLOOKUP(A2031,'Medical Examinations'!A2030:J4365,4,FALSE)</f>
        <v>4.8</v>
      </c>
      <c r="E2031" t="str">
        <f>VLOOKUP(A2031,'Medical Examinations'!A2030:J4365,6,FALSE)</f>
        <v>No</v>
      </c>
      <c r="F2031" t="str">
        <f>VLOOKUP(A2031,'Medical Examinations'!A2030:K4365,7,FALSE)</f>
        <v>No</v>
      </c>
      <c r="G2031" t="str">
        <f>VLOOKUP(A2031,'Medical Examinations'!A2030:L4365,8,FALSE)</f>
        <v>No</v>
      </c>
      <c r="H2031">
        <f>VLOOKUP(A2031,'Medical Examinations'!A2030:M4365,9,FALSE)</f>
        <v>0</v>
      </c>
      <c r="I2031" t="str">
        <f>VLOOKUP(A2031,'Medical Examinations'!A2030:N4365,10,FALSE)</f>
        <v>No</v>
      </c>
      <c r="J2031" t="str">
        <f>VLOOKUP(A2031,'Medical Examinations'!A2030:O4365,3,FALSE)</f>
        <v>Obesity</v>
      </c>
      <c r="K2031" t="str">
        <f>VLOOKUP(A2031,'Medical Examinations'!A2030:P4365,5,FALSE)</f>
        <v>Normal</v>
      </c>
      <c r="L2031" t="str">
        <f>VLOOKUP(A2031,Table1[#All],5,FALSE)</f>
        <v>01-Nov-1999</v>
      </c>
      <c r="M2031" s="16">
        <f>VLOOKUP(A2031,Table1[#All],8,FALSE)</f>
        <v>2899.49</v>
      </c>
      <c r="N2031" t="str">
        <f>VLOOKUP(A2031,Table1[#All],9,FALSE)</f>
        <v>tier - 2</v>
      </c>
      <c r="O2031" t="str">
        <f>VLOOKUP(A2031,Table1[#All],10,FALSE)</f>
        <v>tier - 2</v>
      </c>
      <c r="P2031" t="str">
        <f>VLOOKUP(A2031,Table1[#All],12,FALSE)</f>
        <v>R1024</v>
      </c>
      <c r="Q2031">
        <f>VLOOKUP(A2031,Table1[#All],6,FALSE)</f>
        <v>23</v>
      </c>
    </row>
    <row r="2032" spans="1:17" x14ac:dyDescent="0.3">
      <c r="A2032" s="10" t="s">
        <v>335</v>
      </c>
      <c r="B2032" t="str">
        <f>VLOOKUP(A2032,'Customer Names'!A2031:E4366,5,FALSE)</f>
        <v>Wiles</v>
      </c>
      <c r="C2032">
        <f>VLOOKUP(A2032,'Medical Examinations'!A2031:J4366,2,FALSE)</f>
        <v>28.12</v>
      </c>
      <c r="D2032">
        <f>VLOOKUP(A2032,'Medical Examinations'!A2031:J4366,4,FALSE)</f>
        <v>5.55</v>
      </c>
      <c r="E2032" t="str">
        <f>VLOOKUP(A2032,'Medical Examinations'!A2031:J4366,6,FALSE)</f>
        <v>Yes</v>
      </c>
      <c r="F2032" t="str">
        <f>VLOOKUP(A2032,'Medical Examinations'!A2031:K4366,7,FALSE)</f>
        <v>Yes</v>
      </c>
      <c r="G2032" t="str">
        <f>VLOOKUP(A2032,'Medical Examinations'!A2031:L4366,8,FALSE)</f>
        <v>No</v>
      </c>
      <c r="H2032">
        <f>VLOOKUP(A2032,'Medical Examinations'!A2031:M4366,9,FALSE)</f>
        <v>2</v>
      </c>
      <c r="I2032" t="str">
        <f>VLOOKUP(A2032,'Medical Examinations'!A2031:N4366,10,FALSE)</f>
        <v>No</v>
      </c>
      <c r="J2032" t="str">
        <f>VLOOKUP(A2032,'Medical Examinations'!A2031:O4366,3,FALSE)</f>
        <v>Over Weight</v>
      </c>
      <c r="K2032" t="str">
        <f>VLOOKUP(A2032,'Medical Examinations'!A2031:P4366,5,FALSE)</f>
        <v>Normal</v>
      </c>
      <c r="L2032" t="str">
        <f>VLOOKUP(A2032,Table1[#All],5,FALSE)</f>
        <v>14-Jul-2000</v>
      </c>
      <c r="M2032" s="16">
        <f>VLOOKUP(A2032,Table1[#All],8,FALSE)</f>
        <v>2897.46</v>
      </c>
      <c r="N2032" t="str">
        <f>VLOOKUP(A2032,Table1[#All],9,FALSE)</f>
        <v>tier - 2</v>
      </c>
      <c r="O2032" t="str">
        <f>VLOOKUP(A2032,Table1[#All],10,FALSE)</f>
        <v>tier - 1</v>
      </c>
      <c r="P2032" t="str">
        <f>VLOOKUP(A2032,Table1[#All],12,FALSE)</f>
        <v>R1012</v>
      </c>
      <c r="Q2032">
        <f>VLOOKUP(A2032,Table1[#All],6,FALSE)</f>
        <v>22</v>
      </c>
    </row>
    <row r="2033" spans="1:17" x14ac:dyDescent="0.3">
      <c r="A2033" s="10" t="s">
        <v>334</v>
      </c>
      <c r="B2033" t="str">
        <f>VLOOKUP(A2033,'Customer Names'!A2032:E4367,5,FALSE)</f>
        <v>Roberts</v>
      </c>
      <c r="C2033">
        <f>VLOOKUP(A2033,'Medical Examinations'!A2032:J4367,2,FALSE)</f>
        <v>29.45</v>
      </c>
      <c r="D2033">
        <f>VLOOKUP(A2033,'Medical Examinations'!A2032:J4367,4,FALSE)</f>
        <v>5.24</v>
      </c>
      <c r="E2033" t="str">
        <f>VLOOKUP(A2033,'Medical Examinations'!A2032:J4367,6,FALSE)</f>
        <v>Yes</v>
      </c>
      <c r="F2033" t="str">
        <f>VLOOKUP(A2033,'Medical Examinations'!A2032:K4367,7,FALSE)</f>
        <v>No</v>
      </c>
      <c r="G2033" t="str">
        <f>VLOOKUP(A2033,'Medical Examinations'!A2032:L4367,8,FALSE)</f>
        <v>No</v>
      </c>
      <c r="H2033">
        <f>VLOOKUP(A2033,'Medical Examinations'!A2032:M4367,9,FALSE)</f>
        <v>0</v>
      </c>
      <c r="I2033" t="str">
        <f>VLOOKUP(A2033,'Medical Examinations'!A2032:N4367,10,FALSE)</f>
        <v>No</v>
      </c>
      <c r="J2033" t="str">
        <f>VLOOKUP(A2033,'Medical Examinations'!A2032:O4367,3,FALSE)</f>
        <v>Over Weight</v>
      </c>
      <c r="K2033" t="str">
        <f>VLOOKUP(A2033,'Medical Examinations'!A2032:P4367,5,FALSE)</f>
        <v>Normal</v>
      </c>
      <c r="L2033" t="str">
        <f>VLOOKUP(A2033,Table1[#All],5,FALSE)</f>
        <v>21-Jun-1996</v>
      </c>
      <c r="M2033" s="16">
        <f>VLOOKUP(A2033,Table1[#All],8,FALSE)</f>
        <v>2897.32</v>
      </c>
      <c r="N2033" t="str">
        <f>VLOOKUP(A2033,Table1[#All],9,FALSE)</f>
        <v>tier - 3</v>
      </c>
      <c r="O2033" t="str">
        <f>VLOOKUP(A2033,Table1[#All],10,FALSE)</f>
        <v>tier - 3</v>
      </c>
      <c r="P2033" t="str">
        <f>VLOOKUP(A2033,Table1[#All],12,FALSE)</f>
        <v>R1016</v>
      </c>
      <c r="Q2033">
        <f>VLOOKUP(A2033,Table1[#All],6,FALSE)</f>
        <v>26</v>
      </c>
    </row>
    <row r="2034" spans="1:17" x14ac:dyDescent="0.3">
      <c r="A2034" s="10" t="s">
        <v>333</v>
      </c>
      <c r="B2034" t="str">
        <f>VLOOKUP(A2034,'Customer Names'!A2033:E4368,5,FALSE)</f>
        <v>Serafini</v>
      </c>
      <c r="C2034">
        <f>VLOOKUP(A2034,'Medical Examinations'!A2033:J4368,2,FALSE)</f>
        <v>27.94</v>
      </c>
      <c r="D2034">
        <f>VLOOKUP(A2034,'Medical Examinations'!A2033:J4368,4,FALSE)</f>
        <v>6.08</v>
      </c>
      <c r="E2034" t="str">
        <f>VLOOKUP(A2034,'Medical Examinations'!A2033:J4368,6,FALSE)</f>
        <v>No</v>
      </c>
      <c r="F2034" t="str">
        <f>VLOOKUP(A2034,'Medical Examinations'!A2033:K4368,7,FALSE)</f>
        <v>No</v>
      </c>
      <c r="G2034" t="str">
        <f>VLOOKUP(A2034,'Medical Examinations'!A2033:L4368,8,FALSE)</f>
        <v>Yes</v>
      </c>
      <c r="H2034">
        <f>VLOOKUP(A2034,'Medical Examinations'!A2033:M4368,9,FALSE)</f>
        <v>1</v>
      </c>
      <c r="I2034" t="str">
        <f>VLOOKUP(A2034,'Medical Examinations'!A2033:N4368,10,FALSE)</f>
        <v>No</v>
      </c>
      <c r="J2034" t="str">
        <f>VLOOKUP(A2034,'Medical Examinations'!A2033:O4368,3,FALSE)</f>
        <v>Over Weight</v>
      </c>
      <c r="K2034" t="str">
        <f>VLOOKUP(A2034,'Medical Examinations'!A2033:P4368,5,FALSE)</f>
        <v>Prediabetes</v>
      </c>
      <c r="L2034" t="str">
        <f>VLOOKUP(A2034,Table1[#All],5,FALSE)</f>
        <v>12-Aug-1993</v>
      </c>
      <c r="M2034" s="16">
        <f>VLOOKUP(A2034,Table1[#All],8,FALSE)</f>
        <v>2867.12</v>
      </c>
      <c r="N2034" t="str">
        <f>VLOOKUP(A2034,Table1[#All],9,FALSE)</f>
        <v>tier - 1</v>
      </c>
      <c r="O2034" t="str">
        <f>VLOOKUP(A2034,Table1[#All],10,FALSE)</f>
        <v>tier - 3</v>
      </c>
      <c r="P2034" t="str">
        <f>VLOOKUP(A2034,Table1[#All],12,FALSE)</f>
        <v>R1013</v>
      </c>
      <c r="Q2034">
        <f>VLOOKUP(A2034,Table1[#All],6,FALSE)</f>
        <v>29</v>
      </c>
    </row>
    <row r="2035" spans="1:17" x14ac:dyDescent="0.3">
      <c r="A2035" s="10" t="s">
        <v>332</v>
      </c>
      <c r="B2035" t="str">
        <f>VLOOKUP(A2035,'Customer Names'!A2034:E4369,5,FALSE)</f>
        <v>Button</v>
      </c>
      <c r="C2035">
        <f>VLOOKUP(A2035,'Medical Examinations'!A2034:J4369,2,FALSE)</f>
        <v>27.2</v>
      </c>
      <c r="D2035">
        <f>VLOOKUP(A2035,'Medical Examinations'!A2034:J4369,4,FALSE)</f>
        <v>5.83</v>
      </c>
      <c r="E2035" t="str">
        <f>VLOOKUP(A2035,'Medical Examinations'!A2034:J4369,6,FALSE)</f>
        <v>No</v>
      </c>
      <c r="F2035" t="str">
        <f>VLOOKUP(A2035,'Medical Examinations'!A2034:K4369,7,FALSE)</f>
        <v>No</v>
      </c>
      <c r="G2035" t="str">
        <f>VLOOKUP(A2035,'Medical Examinations'!A2034:L4369,8,FALSE)</f>
        <v>Yes</v>
      </c>
      <c r="H2035">
        <f>VLOOKUP(A2035,'Medical Examinations'!A2034:M4369,9,FALSE)</f>
        <v>1</v>
      </c>
      <c r="I2035" t="str">
        <f>VLOOKUP(A2035,'Medical Examinations'!A2034:N4369,10,FALSE)</f>
        <v>No</v>
      </c>
      <c r="J2035" t="str">
        <f>VLOOKUP(A2035,'Medical Examinations'!A2034:O4369,3,FALSE)</f>
        <v>Over Weight</v>
      </c>
      <c r="K2035" t="str">
        <f>VLOOKUP(A2035,'Medical Examinations'!A2034:P4369,5,FALSE)</f>
        <v>Prediabetes</v>
      </c>
      <c r="L2035" t="str">
        <f>VLOOKUP(A2035,Table1[#All],5,FALSE)</f>
        <v>01-Nov-1993</v>
      </c>
      <c r="M2035" s="16">
        <f>VLOOKUP(A2035,Table1[#All],8,FALSE)</f>
        <v>2866.09</v>
      </c>
      <c r="N2035" t="str">
        <f>VLOOKUP(A2035,Table1[#All],9,FALSE)</f>
        <v>tier - 3</v>
      </c>
      <c r="O2035" t="str">
        <f>VLOOKUP(A2035,Table1[#All],10,FALSE)</f>
        <v>tier - 3</v>
      </c>
      <c r="P2035" t="str">
        <f>VLOOKUP(A2035,Table1[#All],12,FALSE)</f>
        <v>R1011</v>
      </c>
      <c r="Q2035">
        <f>VLOOKUP(A2035,Table1[#All],6,FALSE)</f>
        <v>29</v>
      </c>
    </row>
    <row r="2036" spans="1:17" x14ac:dyDescent="0.3">
      <c r="A2036" s="10" t="s">
        <v>331</v>
      </c>
      <c r="B2036" t="str">
        <f>VLOOKUP(A2036,'Customer Names'!A2035:E4370,5,FALSE)</f>
        <v>Gaal</v>
      </c>
      <c r="C2036">
        <f>VLOOKUP(A2036,'Medical Examinations'!A2035:J4370,2,FALSE)</f>
        <v>33.344999999999999</v>
      </c>
      <c r="D2036">
        <f>VLOOKUP(A2036,'Medical Examinations'!A2035:J4370,4,FALSE)</f>
        <v>4.29</v>
      </c>
      <c r="E2036" t="str">
        <f>VLOOKUP(A2036,'Medical Examinations'!A2035:J4370,6,FALSE)</f>
        <v>No</v>
      </c>
      <c r="F2036" t="str">
        <f>VLOOKUP(A2036,'Medical Examinations'!A2035:K4370,7,FALSE)</f>
        <v>No</v>
      </c>
      <c r="G2036" t="str">
        <f>VLOOKUP(A2036,'Medical Examinations'!A2035:L4370,8,FALSE)</f>
        <v>No</v>
      </c>
      <c r="H2036">
        <f>VLOOKUP(A2036,'Medical Examinations'!A2035:M4370,9,FALSE)</f>
        <v>1</v>
      </c>
      <c r="I2036" t="str">
        <f>VLOOKUP(A2036,'Medical Examinations'!A2035:N4370,10,FALSE)</f>
        <v>No</v>
      </c>
      <c r="J2036" t="str">
        <f>VLOOKUP(A2036,'Medical Examinations'!A2035:O4370,3,FALSE)</f>
        <v>Obesity</v>
      </c>
      <c r="K2036" t="str">
        <f>VLOOKUP(A2036,'Medical Examinations'!A2035:P4370,5,FALSE)</f>
        <v>Normal</v>
      </c>
      <c r="L2036" t="str">
        <f>VLOOKUP(A2036,Table1[#All],5,FALSE)</f>
        <v>04-Sep-1998</v>
      </c>
      <c r="M2036" s="16">
        <f>VLOOKUP(A2036,Table1[#All],8,FALSE)</f>
        <v>2855.44</v>
      </c>
      <c r="N2036" t="str">
        <f>VLOOKUP(A2036,Table1[#All],9,FALSE)</f>
        <v>tier - 2</v>
      </c>
      <c r="O2036" t="str">
        <f>VLOOKUP(A2036,Table1[#All],10,FALSE)</f>
        <v>tier - 3</v>
      </c>
      <c r="P2036" t="str">
        <f>VLOOKUP(A2036,Table1[#All],12,FALSE)</f>
        <v>R1012</v>
      </c>
      <c r="Q2036">
        <f>VLOOKUP(A2036,Table1[#All],6,FALSE)</f>
        <v>24</v>
      </c>
    </row>
    <row r="2037" spans="1:17" x14ac:dyDescent="0.3">
      <c r="A2037" s="10" t="s">
        <v>330</v>
      </c>
      <c r="B2037" t="str">
        <f>VLOOKUP(A2037,'Customer Names'!A2036:E4371,5,FALSE)</f>
        <v>Liptak</v>
      </c>
      <c r="C2037">
        <f>VLOOKUP(A2037,'Medical Examinations'!A2036:J4371,2,FALSE)</f>
        <v>29.925000000000001</v>
      </c>
      <c r="D2037">
        <f>VLOOKUP(A2037,'Medical Examinations'!A2036:J4371,4,FALSE)</f>
        <v>5.3</v>
      </c>
      <c r="E2037" t="str">
        <f>VLOOKUP(A2037,'Medical Examinations'!A2036:J4371,6,FALSE)</f>
        <v>No</v>
      </c>
      <c r="F2037" t="str">
        <f>VLOOKUP(A2037,'Medical Examinations'!A2036:K4371,7,FALSE)</f>
        <v>No</v>
      </c>
      <c r="G2037" t="str">
        <f>VLOOKUP(A2037,'Medical Examinations'!A2036:L4371,8,FALSE)</f>
        <v>No</v>
      </c>
      <c r="H2037">
        <f>VLOOKUP(A2037,'Medical Examinations'!A2036:M4371,9,FALSE)</f>
        <v>1</v>
      </c>
      <c r="I2037" t="str">
        <f>VLOOKUP(A2037,'Medical Examinations'!A2036:N4371,10,FALSE)</f>
        <v>No</v>
      </c>
      <c r="J2037" t="str">
        <f>VLOOKUP(A2037,'Medical Examinations'!A2036:O4371,3,FALSE)</f>
        <v>Obesity</v>
      </c>
      <c r="K2037" t="str">
        <f>VLOOKUP(A2037,'Medical Examinations'!A2036:P4371,5,FALSE)</f>
        <v>Normal</v>
      </c>
      <c r="L2037" t="str">
        <f>VLOOKUP(A2037,Table1[#All],5,FALSE)</f>
        <v>17-Jun-1998</v>
      </c>
      <c r="M2037" s="16">
        <f>VLOOKUP(A2037,Table1[#All],8,FALSE)</f>
        <v>2850.68</v>
      </c>
      <c r="N2037" t="str">
        <f>VLOOKUP(A2037,Table1[#All],9,FALSE)</f>
        <v>tier - 2</v>
      </c>
      <c r="O2037" t="str">
        <f>VLOOKUP(A2037,Table1[#All],10,FALSE)</f>
        <v>tier - 3</v>
      </c>
      <c r="P2037" t="str">
        <f>VLOOKUP(A2037,Table1[#All],12,FALSE)</f>
        <v>R1012</v>
      </c>
      <c r="Q2037">
        <f>VLOOKUP(A2037,Table1[#All],6,FALSE)</f>
        <v>24</v>
      </c>
    </row>
    <row r="2038" spans="1:17" x14ac:dyDescent="0.3">
      <c r="A2038" s="10" t="s">
        <v>329</v>
      </c>
      <c r="B2038" t="str">
        <f>VLOOKUP(A2038,'Customer Names'!A2037:E4372,5,FALSE)</f>
        <v>Kellam</v>
      </c>
      <c r="C2038">
        <f>VLOOKUP(A2038,'Medical Examinations'!A2037:J4372,2,FALSE)</f>
        <v>24.225000000000001</v>
      </c>
      <c r="D2038">
        <f>VLOOKUP(A2038,'Medical Examinations'!A2037:J4372,4,FALSE)</f>
        <v>4.42</v>
      </c>
      <c r="E2038" t="str">
        <f>VLOOKUP(A2038,'Medical Examinations'!A2037:J4372,6,FALSE)</f>
        <v>No</v>
      </c>
      <c r="F2038" t="str">
        <f>VLOOKUP(A2038,'Medical Examinations'!A2037:K4372,7,FALSE)</f>
        <v>No</v>
      </c>
      <c r="G2038" t="str">
        <f>VLOOKUP(A2038,'Medical Examinations'!A2037:L4372,8,FALSE)</f>
        <v>No</v>
      </c>
      <c r="H2038">
        <f>VLOOKUP(A2038,'Medical Examinations'!A2037:M4372,9,FALSE)</f>
        <v>1</v>
      </c>
      <c r="I2038" t="str">
        <f>VLOOKUP(A2038,'Medical Examinations'!A2037:N4372,10,FALSE)</f>
        <v>No</v>
      </c>
      <c r="J2038" t="str">
        <f>VLOOKUP(A2038,'Medical Examinations'!A2037:O4372,3,FALSE)</f>
        <v>Normal Weight</v>
      </c>
      <c r="K2038" t="str">
        <f>VLOOKUP(A2038,'Medical Examinations'!A2037:P4372,5,FALSE)</f>
        <v>Normal</v>
      </c>
      <c r="L2038" t="str">
        <f>VLOOKUP(A2038,Table1[#All],5,FALSE)</f>
        <v>15-Nov-1998</v>
      </c>
      <c r="M2038" s="16">
        <f>VLOOKUP(A2038,Table1[#All],8,FALSE)</f>
        <v>2842.76</v>
      </c>
      <c r="N2038" t="str">
        <f>VLOOKUP(A2038,Table1[#All],9,FALSE)</f>
        <v>tier - 2</v>
      </c>
      <c r="O2038" t="str">
        <f>VLOOKUP(A2038,Table1[#All],10,FALSE)</f>
        <v>tier - 3</v>
      </c>
      <c r="P2038" t="str">
        <f>VLOOKUP(A2038,Table1[#All],12,FALSE)</f>
        <v>R1012</v>
      </c>
      <c r="Q2038">
        <f>VLOOKUP(A2038,Table1[#All],6,FALSE)</f>
        <v>24</v>
      </c>
    </row>
    <row r="2039" spans="1:17" x14ac:dyDescent="0.3">
      <c r="A2039" s="10" t="s">
        <v>328</v>
      </c>
      <c r="B2039" t="str">
        <f>VLOOKUP(A2039,'Customer Names'!A2038:E4373,5,FALSE)</f>
        <v>Gordon</v>
      </c>
      <c r="C2039">
        <f>VLOOKUP(A2039,'Medical Examinations'!A2038:J4373,2,FALSE)</f>
        <v>29.68</v>
      </c>
      <c r="D2039">
        <f>VLOOKUP(A2039,'Medical Examinations'!A2038:J4373,4,FALSE)</f>
        <v>5.68</v>
      </c>
      <c r="E2039" t="str">
        <f>VLOOKUP(A2039,'Medical Examinations'!A2038:J4373,6,FALSE)</f>
        <v>No</v>
      </c>
      <c r="F2039" t="str">
        <f>VLOOKUP(A2039,'Medical Examinations'!A2038:K4373,7,FALSE)</f>
        <v>Yes</v>
      </c>
      <c r="G2039" t="str">
        <f>VLOOKUP(A2039,'Medical Examinations'!A2038:L4373,8,FALSE)</f>
        <v>No</v>
      </c>
      <c r="H2039">
        <f>VLOOKUP(A2039,'Medical Examinations'!A2038:M4373,9,FALSE)</f>
        <v>1</v>
      </c>
      <c r="I2039" t="str">
        <f>VLOOKUP(A2039,'Medical Examinations'!A2038:N4373,10,FALSE)</f>
        <v>No</v>
      </c>
      <c r="J2039" t="str">
        <f>VLOOKUP(A2039,'Medical Examinations'!A2038:O4373,3,FALSE)</f>
        <v>Over Weight</v>
      </c>
      <c r="K2039" t="str">
        <f>VLOOKUP(A2039,'Medical Examinations'!A2038:P4373,5,FALSE)</f>
        <v>Normal</v>
      </c>
      <c r="L2039" t="str">
        <f>VLOOKUP(A2039,Table1[#All],5,FALSE)</f>
        <v>01-Oct-2000</v>
      </c>
      <c r="M2039" s="16">
        <f>VLOOKUP(A2039,Table1[#All],8,FALSE)</f>
        <v>2819.51</v>
      </c>
      <c r="N2039" t="str">
        <f>VLOOKUP(A2039,Table1[#All],9,FALSE)</f>
        <v>tier - 2</v>
      </c>
      <c r="O2039" t="str">
        <f>VLOOKUP(A2039,Table1[#All],10,FALSE)</f>
        <v>tier - 3</v>
      </c>
      <c r="P2039" t="str">
        <f>VLOOKUP(A2039,Table1[#All],12,FALSE)</f>
        <v>R1011</v>
      </c>
      <c r="Q2039">
        <f>VLOOKUP(A2039,Table1[#All],6,FALSE)</f>
        <v>22</v>
      </c>
    </row>
    <row r="2040" spans="1:17" x14ac:dyDescent="0.3">
      <c r="A2040" s="10" t="s">
        <v>327</v>
      </c>
      <c r="B2040" t="str">
        <f>VLOOKUP(A2040,'Customer Names'!A2039:E4374,5,FALSE)</f>
        <v>Hyland</v>
      </c>
      <c r="C2040">
        <f>VLOOKUP(A2040,'Medical Examinations'!A2039:J4374,2,FALSE)</f>
        <v>20.614999999999998</v>
      </c>
      <c r="D2040">
        <f>VLOOKUP(A2040,'Medical Examinations'!A2039:J4374,4,FALSE)</f>
        <v>6.05</v>
      </c>
      <c r="E2040" t="str">
        <f>VLOOKUP(A2040,'Medical Examinations'!A2039:J4374,6,FALSE)</f>
        <v>No</v>
      </c>
      <c r="F2040" t="str">
        <f>VLOOKUP(A2040,'Medical Examinations'!A2039:K4374,7,FALSE)</f>
        <v>No</v>
      </c>
      <c r="G2040" t="str">
        <f>VLOOKUP(A2040,'Medical Examinations'!A2039:L4374,8,FALSE)</f>
        <v>Yes</v>
      </c>
      <c r="H2040">
        <f>VLOOKUP(A2040,'Medical Examinations'!A2039:M4374,9,FALSE)</f>
        <v>1</v>
      </c>
      <c r="I2040" t="str">
        <f>VLOOKUP(A2040,'Medical Examinations'!A2039:N4374,10,FALSE)</f>
        <v>No</v>
      </c>
      <c r="J2040" t="str">
        <f>VLOOKUP(A2040,'Medical Examinations'!A2039:O4374,3,FALSE)</f>
        <v>Normal Weight</v>
      </c>
      <c r="K2040" t="str">
        <f>VLOOKUP(A2040,'Medical Examinations'!A2039:P4374,5,FALSE)</f>
        <v>Prediabetes</v>
      </c>
      <c r="L2040" t="str">
        <f>VLOOKUP(A2040,Table1[#All],5,FALSE)</f>
        <v>23-Sep-2003</v>
      </c>
      <c r="M2040" s="16">
        <f>VLOOKUP(A2040,Table1[#All],8,FALSE)</f>
        <v>2803.7</v>
      </c>
      <c r="N2040" t="str">
        <f>VLOOKUP(A2040,Table1[#All],9,FALSE)</f>
        <v>tier - 2</v>
      </c>
      <c r="O2040" t="str">
        <f>VLOOKUP(A2040,Table1[#All],10,FALSE)</f>
        <v>tier - 1</v>
      </c>
      <c r="P2040" t="str">
        <f>VLOOKUP(A2040,Table1[#All],12,FALSE)</f>
        <v>R1012</v>
      </c>
      <c r="Q2040">
        <f>VLOOKUP(A2040,Table1[#All],6,FALSE)</f>
        <v>19</v>
      </c>
    </row>
    <row r="2041" spans="1:17" x14ac:dyDescent="0.3">
      <c r="A2041" s="10" t="s">
        <v>326</v>
      </c>
      <c r="B2041" t="str">
        <f>VLOOKUP(A2041,'Customer Names'!A2040:E4375,5,FALSE)</f>
        <v>Wagoner</v>
      </c>
      <c r="C2041">
        <f>VLOOKUP(A2041,'Medical Examinations'!A2040:J4375,2,FALSE)</f>
        <v>32.119999999999997</v>
      </c>
      <c r="D2041">
        <f>VLOOKUP(A2041,'Medical Examinations'!A2040:J4375,4,FALSE)</f>
        <v>5.33</v>
      </c>
      <c r="E2041" t="str">
        <f>VLOOKUP(A2041,'Medical Examinations'!A2040:J4375,6,FALSE)</f>
        <v>No</v>
      </c>
      <c r="F2041" t="str">
        <f>VLOOKUP(A2041,'Medical Examinations'!A2040:K4375,7,FALSE)</f>
        <v>Yes</v>
      </c>
      <c r="G2041" t="str">
        <f>VLOOKUP(A2041,'Medical Examinations'!A2040:L4375,8,FALSE)</f>
        <v>No</v>
      </c>
      <c r="H2041">
        <f>VLOOKUP(A2041,'Medical Examinations'!A2040:M4375,9,FALSE)</f>
        <v>1</v>
      </c>
      <c r="I2041" t="str">
        <f>VLOOKUP(A2041,'Medical Examinations'!A2040:N4375,10,FALSE)</f>
        <v>No</v>
      </c>
      <c r="J2041" t="str">
        <f>VLOOKUP(A2041,'Medical Examinations'!A2040:O4375,3,FALSE)</f>
        <v>Obesity</v>
      </c>
      <c r="K2041" t="str">
        <f>VLOOKUP(A2041,'Medical Examinations'!A2040:P4375,5,FALSE)</f>
        <v>Normal</v>
      </c>
      <c r="L2041" t="str">
        <f>VLOOKUP(A2041,Table1[#All],5,FALSE)</f>
        <v>04-Aug-2004</v>
      </c>
      <c r="M2041" s="16">
        <f>VLOOKUP(A2041,Table1[#All],8,FALSE)</f>
        <v>2801.26</v>
      </c>
      <c r="N2041" t="str">
        <f>VLOOKUP(A2041,Table1[#All],9,FALSE)</f>
        <v>tier - 2</v>
      </c>
      <c r="O2041" t="str">
        <f>VLOOKUP(A2041,Table1[#All],10,FALSE)</f>
        <v>tier - 3</v>
      </c>
      <c r="P2041" t="str">
        <f>VLOOKUP(A2041,Table1[#All],12,FALSE)</f>
        <v>R1013</v>
      </c>
      <c r="Q2041">
        <f>VLOOKUP(A2041,Table1[#All],6,FALSE)</f>
        <v>18</v>
      </c>
    </row>
    <row r="2042" spans="1:17" x14ac:dyDescent="0.3">
      <c r="A2042" s="10" t="s">
        <v>325</v>
      </c>
      <c r="B2042" t="str">
        <f>VLOOKUP(A2042,'Customer Names'!A2041:E4376,5,FALSE)</f>
        <v>Thomas</v>
      </c>
      <c r="C2042">
        <f>VLOOKUP(A2042,'Medical Examinations'!A2041:J4376,2,FALSE)</f>
        <v>27.36</v>
      </c>
      <c r="D2042">
        <f>VLOOKUP(A2042,'Medical Examinations'!A2041:J4376,4,FALSE)</f>
        <v>6.22</v>
      </c>
      <c r="E2042" t="str">
        <f>VLOOKUP(A2042,'Medical Examinations'!A2041:J4376,6,FALSE)</f>
        <v>No</v>
      </c>
      <c r="F2042" t="str">
        <f>VLOOKUP(A2042,'Medical Examinations'!A2041:K4376,7,FALSE)</f>
        <v>No</v>
      </c>
      <c r="G2042" t="str">
        <f>VLOOKUP(A2042,'Medical Examinations'!A2041:L4376,8,FALSE)</f>
        <v>No</v>
      </c>
      <c r="H2042">
        <f>VLOOKUP(A2042,'Medical Examinations'!A2041:M4376,9,FALSE)</f>
        <v>0</v>
      </c>
      <c r="I2042" t="str">
        <f>VLOOKUP(A2042,'Medical Examinations'!A2041:N4376,10,FALSE)</f>
        <v>No</v>
      </c>
      <c r="J2042" t="str">
        <f>VLOOKUP(A2042,'Medical Examinations'!A2041:O4376,3,FALSE)</f>
        <v>Over Weight</v>
      </c>
      <c r="K2042" t="str">
        <f>VLOOKUP(A2042,'Medical Examinations'!A2041:P4376,5,FALSE)</f>
        <v>Prediabetes</v>
      </c>
      <c r="L2042" t="str">
        <f>VLOOKUP(A2042,Table1[#All],5,FALSE)</f>
        <v>24-Dec-1999</v>
      </c>
      <c r="M2042" s="16">
        <f>VLOOKUP(A2042,Table1[#All],8,FALSE)</f>
        <v>2789.06</v>
      </c>
      <c r="N2042" t="str">
        <f>VLOOKUP(A2042,Table1[#All],9,FALSE)</f>
        <v>tier - 2</v>
      </c>
      <c r="O2042" t="str">
        <f>VLOOKUP(A2042,Table1[#All],10,FALSE)</f>
        <v>tier - 3</v>
      </c>
      <c r="P2042" t="str">
        <f>VLOOKUP(A2042,Table1[#All],12,FALSE)</f>
        <v>R1012</v>
      </c>
      <c r="Q2042">
        <f>VLOOKUP(A2042,Table1[#All],6,FALSE)</f>
        <v>23</v>
      </c>
    </row>
    <row r="2043" spans="1:17" x14ac:dyDescent="0.3">
      <c r="A2043" s="10" t="s">
        <v>324</v>
      </c>
      <c r="B2043" t="str">
        <f>VLOOKUP(A2043,'Customer Names'!A2042:E4377,5,FALSE)</f>
        <v>Goffi</v>
      </c>
      <c r="C2043">
        <f>VLOOKUP(A2043,'Medical Examinations'!A2042:J4377,2,FALSE)</f>
        <v>17.385000000000002</v>
      </c>
      <c r="D2043">
        <f>VLOOKUP(A2043,'Medical Examinations'!A2042:J4377,4,FALSE)</f>
        <v>5.84</v>
      </c>
      <c r="E2043" t="str">
        <f>VLOOKUP(A2043,'Medical Examinations'!A2042:J4377,6,FALSE)</f>
        <v>No</v>
      </c>
      <c r="F2043" t="str">
        <f>VLOOKUP(A2043,'Medical Examinations'!A2042:K4377,7,FALSE)</f>
        <v>No</v>
      </c>
      <c r="G2043" t="str">
        <f>VLOOKUP(A2043,'Medical Examinations'!A2042:L4377,8,FALSE)</f>
        <v>No</v>
      </c>
      <c r="H2043">
        <f>VLOOKUP(A2043,'Medical Examinations'!A2042:M4377,9,FALSE)</f>
        <v>0</v>
      </c>
      <c r="I2043" t="str">
        <f>VLOOKUP(A2043,'Medical Examinations'!A2042:N4377,10,FALSE)</f>
        <v>No</v>
      </c>
      <c r="J2043" t="str">
        <f>VLOOKUP(A2043,'Medical Examinations'!A2042:O4377,3,FALSE)</f>
        <v>Under Weight</v>
      </c>
      <c r="K2043" t="str">
        <f>VLOOKUP(A2043,'Medical Examinations'!A2042:P4377,5,FALSE)</f>
        <v>Prediabetes</v>
      </c>
      <c r="L2043" t="str">
        <f>VLOOKUP(A2043,Table1[#All],5,FALSE)</f>
        <v>29-Aug-1999</v>
      </c>
      <c r="M2043" s="16">
        <f>VLOOKUP(A2043,Table1[#All],8,FALSE)</f>
        <v>2775.19</v>
      </c>
      <c r="N2043" t="str">
        <f>VLOOKUP(A2043,Table1[#All],9,FALSE)</f>
        <v>tier - 2</v>
      </c>
      <c r="O2043" t="str">
        <f>VLOOKUP(A2043,Table1[#All],10,FALSE)</f>
        <v>tier - 1</v>
      </c>
      <c r="P2043" t="str">
        <f>VLOOKUP(A2043,Table1[#All],12,FALSE)</f>
        <v>R1012</v>
      </c>
      <c r="Q2043">
        <f>VLOOKUP(A2043,Table1[#All],6,FALSE)</f>
        <v>23</v>
      </c>
    </row>
    <row r="2044" spans="1:17" x14ac:dyDescent="0.3">
      <c r="A2044" s="10" t="s">
        <v>323</v>
      </c>
      <c r="B2044" t="str">
        <f>VLOOKUP(A2044,'Customer Names'!A2043:E4378,5,FALSE)</f>
        <v>Salovaara</v>
      </c>
      <c r="C2044">
        <f>VLOOKUP(A2044,'Medical Examinations'!A2043:J4378,2,FALSE)</f>
        <v>30.13</v>
      </c>
      <c r="D2044">
        <f>VLOOKUP(A2044,'Medical Examinations'!A2043:J4378,4,FALSE)</f>
        <v>5.71</v>
      </c>
      <c r="E2044" t="str">
        <f>VLOOKUP(A2044,'Medical Examinations'!A2043:J4378,6,FALSE)</f>
        <v>No</v>
      </c>
      <c r="F2044" t="str">
        <f>VLOOKUP(A2044,'Medical Examinations'!A2043:K4378,7,FALSE)</f>
        <v>Yes</v>
      </c>
      <c r="G2044" t="str">
        <f>VLOOKUP(A2044,'Medical Examinations'!A2043:L4378,8,FALSE)</f>
        <v>No</v>
      </c>
      <c r="H2044">
        <f>VLOOKUP(A2044,'Medical Examinations'!A2043:M4378,9,FALSE)</f>
        <v>1</v>
      </c>
      <c r="I2044" t="str">
        <f>VLOOKUP(A2044,'Medical Examinations'!A2043:N4378,10,FALSE)</f>
        <v>No</v>
      </c>
      <c r="J2044" t="str">
        <f>VLOOKUP(A2044,'Medical Examinations'!A2043:O4378,3,FALSE)</f>
        <v>Obesity</v>
      </c>
      <c r="K2044" t="str">
        <f>VLOOKUP(A2044,'Medical Examinations'!A2043:P4378,5,FALSE)</f>
        <v>Prediabetes</v>
      </c>
      <c r="L2044" t="str">
        <f>VLOOKUP(A2044,Table1[#All],5,FALSE)</f>
        <v>14-Nov-2004</v>
      </c>
      <c r="M2044" s="16">
        <f>VLOOKUP(A2044,Table1[#All],8,FALSE)</f>
        <v>2773.46</v>
      </c>
      <c r="N2044" t="str">
        <f>VLOOKUP(A2044,Table1[#All],9,FALSE)</f>
        <v>tier - 2</v>
      </c>
      <c r="O2044" t="str">
        <f>VLOOKUP(A2044,Table1[#All],10,FALSE)</f>
        <v>tier - 1</v>
      </c>
      <c r="P2044" t="str">
        <f>VLOOKUP(A2044,Table1[#All],12,FALSE)</f>
        <v>R1021</v>
      </c>
      <c r="Q2044">
        <f>VLOOKUP(A2044,Table1[#All],6,FALSE)</f>
        <v>18</v>
      </c>
    </row>
    <row r="2045" spans="1:17" x14ac:dyDescent="0.3">
      <c r="A2045" s="10" t="s">
        <v>322</v>
      </c>
      <c r="B2045" t="str">
        <f>VLOOKUP(A2045,'Customer Names'!A2044:E4379,5,FALSE)</f>
        <v>Reid</v>
      </c>
      <c r="C2045">
        <f>VLOOKUP(A2045,'Medical Examinations'!A2044:J4379,2,FALSE)</f>
        <v>25.44</v>
      </c>
      <c r="D2045">
        <f>VLOOKUP(A2045,'Medical Examinations'!A2044:J4379,4,FALSE)</f>
        <v>6.04</v>
      </c>
      <c r="E2045" t="str">
        <f>VLOOKUP(A2045,'Medical Examinations'!A2044:J4379,6,FALSE)</f>
        <v>Yes</v>
      </c>
      <c r="F2045" t="str">
        <f>VLOOKUP(A2045,'Medical Examinations'!A2044:K4379,7,FALSE)</f>
        <v>No</v>
      </c>
      <c r="G2045" t="str">
        <f>VLOOKUP(A2045,'Medical Examinations'!A2044:L4379,8,FALSE)</f>
        <v>Yes</v>
      </c>
      <c r="H2045">
        <f>VLOOKUP(A2045,'Medical Examinations'!A2044:M4379,9,FALSE)</f>
        <v>1</v>
      </c>
      <c r="I2045" t="str">
        <f>VLOOKUP(A2045,'Medical Examinations'!A2044:N4379,10,FALSE)</f>
        <v>No</v>
      </c>
      <c r="J2045" t="str">
        <f>VLOOKUP(A2045,'Medical Examinations'!A2044:O4379,3,FALSE)</f>
        <v>Over Weight</v>
      </c>
      <c r="K2045" t="str">
        <f>VLOOKUP(A2045,'Medical Examinations'!A2044:P4379,5,FALSE)</f>
        <v>Prediabetes</v>
      </c>
      <c r="L2045" t="str">
        <f>VLOOKUP(A2045,Table1[#All],5,FALSE)</f>
        <v>10-Aug-1997</v>
      </c>
      <c r="M2045" s="16">
        <f>VLOOKUP(A2045,Table1[#All],8,FALSE)</f>
        <v>2758.99</v>
      </c>
      <c r="N2045" t="str">
        <f>VLOOKUP(A2045,Table1[#All],9,FALSE)</f>
        <v>tier - 2</v>
      </c>
      <c r="O2045" t="str">
        <f>VLOOKUP(A2045,Table1[#All],10,FALSE)</f>
        <v>tier - 1</v>
      </c>
      <c r="P2045" t="str">
        <f>VLOOKUP(A2045,Table1[#All],12,FALSE)</f>
        <v>R1012</v>
      </c>
      <c r="Q2045">
        <f>VLOOKUP(A2045,Table1[#All],6,FALSE)</f>
        <v>25</v>
      </c>
    </row>
    <row r="2046" spans="1:17" x14ac:dyDescent="0.3">
      <c r="A2046" s="10" t="s">
        <v>321</v>
      </c>
      <c r="B2046" t="str">
        <f>VLOOKUP(A2046,'Customer Names'!A2045:E4380,5,FALSE)</f>
        <v>Allan</v>
      </c>
      <c r="C2046">
        <f>VLOOKUP(A2046,'Medical Examinations'!A2045:J4380,2,FALSE)</f>
        <v>39.805</v>
      </c>
      <c r="D2046">
        <f>VLOOKUP(A2046,'Medical Examinations'!A2045:J4380,4,FALSE)</f>
        <v>4.38</v>
      </c>
      <c r="E2046" t="str">
        <f>VLOOKUP(A2046,'Medical Examinations'!A2045:J4380,6,FALSE)</f>
        <v>No</v>
      </c>
      <c r="F2046" t="str">
        <f>VLOOKUP(A2046,'Medical Examinations'!A2045:K4380,7,FALSE)</f>
        <v>Yes</v>
      </c>
      <c r="G2046" t="str">
        <f>VLOOKUP(A2046,'Medical Examinations'!A2045:L4380,8,FALSE)</f>
        <v>No</v>
      </c>
      <c r="H2046">
        <f>VLOOKUP(A2046,'Medical Examinations'!A2045:M4380,9,FALSE)</f>
        <v>1</v>
      </c>
      <c r="I2046" t="str">
        <f>VLOOKUP(A2046,'Medical Examinations'!A2045:N4380,10,FALSE)</f>
        <v>No</v>
      </c>
      <c r="J2046" t="str">
        <f>VLOOKUP(A2046,'Medical Examinations'!A2045:O4380,3,FALSE)</f>
        <v>Obesity</v>
      </c>
      <c r="K2046" t="str">
        <f>VLOOKUP(A2046,'Medical Examinations'!A2045:P4380,5,FALSE)</f>
        <v>Normal</v>
      </c>
      <c r="L2046" t="str">
        <f>VLOOKUP(A2046,Table1[#All],5,FALSE)</f>
        <v>11-Oct-2000</v>
      </c>
      <c r="M2046" s="16">
        <f>VLOOKUP(A2046,Table1[#All],8,FALSE)</f>
        <v>2755.02</v>
      </c>
      <c r="N2046" t="str">
        <f>VLOOKUP(A2046,Table1[#All],9,FALSE)</f>
        <v>tier - 2</v>
      </c>
      <c r="O2046" t="str">
        <f>VLOOKUP(A2046,Table1[#All],10,FALSE)</f>
        <v>tier - 1</v>
      </c>
      <c r="P2046" t="str">
        <f>VLOOKUP(A2046,Table1[#All],12,FALSE)</f>
        <v>R1024</v>
      </c>
      <c r="Q2046">
        <f>VLOOKUP(A2046,Table1[#All],6,FALSE)</f>
        <v>22</v>
      </c>
    </row>
    <row r="2047" spans="1:17" x14ac:dyDescent="0.3">
      <c r="A2047" s="10" t="s">
        <v>320</v>
      </c>
      <c r="B2047" t="str">
        <f>VLOOKUP(A2047,'Customer Names'!A2046:E4381,5,FALSE)</f>
        <v>McLaughlin</v>
      </c>
      <c r="C2047">
        <f>VLOOKUP(A2047,'Medical Examinations'!A2046:J4381,2,FALSE)</f>
        <v>30.4</v>
      </c>
      <c r="D2047">
        <f>VLOOKUP(A2047,'Medical Examinations'!A2046:J4381,4,FALSE)</f>
        <v>5.56</v>
      </c>
      <c r="E2047" t="str">
        <f>VLOOKUP(A2047,'Medical Examinations'!A2046:J4381,6,FALSE)</f>
        <v>Yes</v>
      </c>
      <c r="F2047" t="str">
        <f>VLOOKUP(A2047,'Medical Examinations'!A2046:K4381,7,FALSE)</f>
        <v>Yes</v>
      </c>
      <c r="G2047" t="str">
        <f>VLOOKUP(A2047,'Medical Examinations'!A2046:L4381,8,FALSE)</f>
        <v>No</v>
      </c>
      <c r="H2047">
        <f>VLOOKUP(A2047,'Medical Examinations'!A2046:M4381,9,FALSE)</f>
        <v>1</v>
      </c>
      <c r="I2047" t="str">
        <f>VLOOKUP(A2047,'Medical Examinations'!A2046:N4381,10,FALSE)</f>
        <v>No</v>
      </c>
      <c r="J2047" t="str">
        <f>VLOOKUP(A2047,'Medical Examinations'!A2046:O4381,3,FALSE)</f>
        <v>Obesity</v>
      </c>
      <c r="K2047" t="str">
        <f>VLOOKUP(A2047,'Medical Examinations'!A2046:P4381,5,FALSE)</f>
        <v>Normal</v>
      </c>
      <c r="L2047" t="str">
        <f>VLOOKUP(A2047,Table1[#All],5,FALSE)</f>
        <v>03-Oct-2000</v>
      </c>
      <c r="M2047" s="16">
        <f>VLOOKUP(A2047,Table1[#All],8,FALSE)</f>
        <v>2741.95</v>
      </c>
      <c r="N2047" t="str">
        <f>VLOOKUP(A2047,Table1[#All],9,FALSE)</f>
        <v>tier - 2</v>
      </c>
      <c r="O2047" t="str">
        <f>VLOOKUP(A2047,Table1[#All],10,FALSE)</f>
        <v>tier - 3</v>
      </c>
      <c r="P2047" t="str">
        <f>VLOOKUP(A2047,Table1[#All],12,FALSE)</f>
        <v>R1024</v>
      </c>
      <c r="Q2047">
        <f>VLOOKUP(A2047,Table1[#All],6,FALSE)</f>
        <v>22</v>
      </c>
    </row>
    <row r="2048" spans="1:17" x14ac:dyDescent="0.3">
      <c r="A2048" s="10" t="s">
        <v>319</v>
      </c>
      <c r="B2048" t="str">
        <f>VLOOKUP(A2048,'Customer Names'!A2047:E4382,5,FALSE)</f>
        <v>Lee</v>
      </c>
      <c r="C2048">
        <f>VLOOKUP(A2048,'Medical Examinations'!A2047:J4382,2,FALSE)</f>
        <v>23.18</v>
      </c>
      <c r="D2048">
        <f>VLOOKUP(A2048,'Medical Examinations'!A2047:J4382,4,FALSE)</f>
        <v>4.24</v>
      </c>
      <c r="E2048" t="str">
        <f>VLOOKUP(A2048,'Medical Examinations'!A2047:J4382,6,FALSE)</f>
        <v>No</v>
      </c>
      <c r="F2048" t="str">
        <f>VLOOKUP(A2048,'Medical Examinations'!A2047:K4382,7,FALSE)</f>
        <v>Yes</v>
      </c>
      <c r="G2048" t="str">
        <f>VLOOKUP(A2048,'Medical Examinations'!A2047:L4382,8,FALSE)</f>
        <v>No</v>
      </c>
      <c r="H2048">
        <f>VLOOKUP(A2048,'Medical Examinations'!A2047:M4382,9,FALSE)</f>
        <v>1</v>
      </c>
      <c r="I2048" t="str">
        <f>VLOOKUP(A2048,'Medical Examinations'!A2047:N4382,10,FALSE)</f>
        <v>No</v>
      </c>
      <c r="J2048" t="str">
        <f>VLOOKUP(A2048,'Medical Examinations'!A2047:O4382,3,FALSE)</f>
        <v>Normal Weight</v>
      </c>
      <c r="K2048" t="str">
        <f>VLOOKUP(A2048,'Medical Examinations'!A2047:P4382,5,FALSE)</f>
        <v>Normal</v>
      </c>
      <c r="L2048" t="str">
        <f>VLOOKUP(A2048,Table1[#All],5,FALSE)</f>
        <v>17-Dec-2000</v>
      </c>
      <c r="M2048" s="16">
        <f>VLOOKUP(A2048,Table1[#All],8,FALSE)</f>
        <v>2731.91</v>
      </c>
      <c r="N2048" t="str">
        <f>VLOOKUP(A2048,Table1[#All],9,FALSE)</f>
        <v>tier - 2</v>
      </c>
      <c r="O2048" t="str">
        <f>VLOOKUP(A2048,Table1[#All],10,FALSE)</f>
        <v>tier - 3</v>
      </c>
      <c r="P2048" t="str">
        <f>VLOOKUP(A2048,Table1[#All],12,FALSE)</f>
        <v>R1024</v>
      </c>
      <c r="Q2048">
        <f>VLOOKUP(A2048,Table1[#All],6,FALSE)</f>
        <v>22</v>
      </c>
    </row>
    <row r="2049" spans="1:17" x14ac:dyDescent="0.3">
      <c r="A2049" s="10" t="s">
        <v>318</v>
      </c>
      <c r="B2049" t="str">
        <f>VLOOKUP(A2049,'Customer Names'!A2048:E4383,5,FALSE)</f>
        <v>Tang</v>
      </c>
      <c r="C2049">
        <f>VLOOKUP(A2049,'Medical Examinations'!A2048:J4383,2,FALSE)</f>
        <v>39.615000000000002</v>
      </c>
      <c r="D2049">
        <f>VLOOKUP(A2049,'Medical Examinations'!A2048:J4383,4,FALSE)</f>
        <v>6.32</v>
      </c>
      <c r="E2049" t="str">
        <f>VLOOKUP(A2049,'Medical Examinations'!A2048:J4383,6,FALSE)</f>
        <v>No</v>
      </c>
      <c r="F2049" t="str">
        <f>VLOOKUP(A2049,'Medical Examinations'!A2048:K4383,7,FALSE)</f>
        <v>No</v>
      </c>
      <c r="G2049" t="str">
        <f>VLOOKUP(A2049,'Medical Examinations'!A2048:L4383,8,FALSE)</f>
        <v>Yes</v>
      </c>
      <c r="H2049">
        <f>VLOOKUP(A2049,'Medical Examinations'!A2048:M4383,9,FALSE)</f>
        <v>1</v>
      </c>
      <c r="I2049" t="str">
        <f>VLOOKUP(A2049,'Medical Examinations'!A2048:N4383,10,FALSE)</f>
        <v>No</v>
      </c>
      <c r="J2049" t="str">
        <f>VLOOKUP(A2049,'Medical Examinations'!A2048:O4383,3,FALSE)</f>
        <v>Obesity</v>
      </c>
      <c r="K2049" t="str">
        <f>VLOOKUP(A2049,'Medical Examinations'!A2048:P4383,5,FALSE)</f>
        <v>Prediabetes</v>
      </c>
      <c r="L2049" t="str">
        <f>VLOOKUP(A2049,Table1[#All],5,FALSE)</f>
        <v>03-Dec-2003</v>
      </c>
      <c r="M2049" s="16">
        <f>VLOOKUP(A2049,Table1[#All],8,FALSE)</f>
        <v>2730.11</v>
      </c>
      <c r="N2049" t="str">
        <f>VLOOKUP(A2049,Table1[#All],9,FALSE)</f>
        <v>tier - 2</v>
      </c>
      <c r="O2049" t="str">
        <f>VLOOKUP(A2049,Table1[#All],10,FALSE)</f>
        <v>tier - 3</v>
      </c>
      <c r="P2049" t="str">
        <f>VLOOKUP(A2049,Table1[#All],12,FALSE)</f>
        <v>R1012</v>
      </c>
      <c r="Q2049">
        <f>VLOOKUP(A2049,Table1[#All],6,FALSE)</f>
        <v>19</v>
      </c>
    </row>
    <row r="2050" spans="1:17" x14ac:dyDescent="0.3">
      <c r="A2050" s="10" t="s">
        <v>317</v>
      </c>
      <c r="B2050" t="str">
        <f>VLOOKUP(A2050,'Customer Names'!A2049:E4384,5,FALSE)</f>
        <v>Kennedy</v>
      </c>
      <c r="C2050">
        <f>VLOOKUP(A2050,'Medical Examinations'!A2049:J4384,2,FALSE)</f>
        <v>30.59</v>
      </c>
      <c r="D2050">
        <f>VLOOKUP(A2050,'Medical Examinations'!A2049:J4384,4,FALSE)</f>
        <v>6.3</v>
      </c>
      <c r="E2050" t="str">
        <f>VLOOKUP(A2050,'Medical Examinations'!A2049:J4384,6,FALSE)</f>
        <v>Yes</v>
      </c>
      <c r="F2050" t="str">
        <f>VLOOKUP(A2050,'Medical Examinations'!A2049:K4384,7,FALSE)</f>
        <v>No</v>
      </c>
      <c r="G2050" t="str">
        <f>VLOOKUP(A2050,'Medical Examinations'!A2049:L4384,8,FALSE)</f>
        <v>Yes</v>
      </c>
      <c r="H2050">
        <f>VLOOKUP(A2050,'Medical Examinations'!A2049:M4384,9,FALSE)</f>
        <v>1</v>
      </c>
      <c r="I2050" t="str">
        <f>VLOOKUP(A2050,'Medical Examinations'!A2049:N4384,10,FALSE)</f>
        <v>No</v>
      </c>
      <c r="J2050" t="str">
        <f>VLOOKUP(A2050,'Medical Examinations'!A2049:O4384,3,FALSE)</f>
        <v>Obesity</v>
      </c>
      <c r="K2050" t="str">
        <f>VLOOKUP(A2050,'Medical Examinations'!A2049:P4384,5,FALSE)</f>
        <v>Prediabetes</v>
      </c>
      <c r="L2050" t="str">
        <f>VLOOKUP(A2050,Table1[#All],5,FALSE)</f>
        <v>06-Oct-1997</v>
      </c>
      <c r="M2050" s="16">
        <f>VLOOKUP(A2050,Table1[#All],8,FALSE)</f>
        <v>2727.4</v>
      </c>
      <c r="N2050" t="str">
        <f>VLOOKUP(A2050,Table1[#All],9,FALSE)</f>
        <v>tier - 3</v>
      </c>
      <c r="O2050" t="str">
        <f>VLOOKUP(A2050,Table1[#All],10,FALSE)</f>
        <v>tier - 3</v>
      </c>
      <c r="P2050" t="str">
        <f>VLOOKUP(A2050,Table1[#All],12,FALSE)</f>
        <v>R1016</v>
      </c>
      <c r="Q2050">
        <f>VLOOKUP(A2050,Table1[#All],6,FALSE)</f>
        <v>25</v>
      </c>
    </row>
    <row r="2051" spans="1:17" x14ac:dyDescent="0.3">
      <c r="A2051" s="10" t="s">
        <v>316</v>
      </c>
      <c r="B2051" t="str">
        <f>VLOOKUP(A2051,'Customer Names'!A2050:E4385,5,FALSE)</f>
        <v>Condon</v>
      </c>
      <c r="C2051">
        <f>VLOOKUP(A2051,'Medical Examinations'!A2050:J4385,2,FALSE)</f>
        <v>16.72</v>
      </c>
      <c r="D2051">
        <f>VLOOKUP(A2051,'Medical Examinations'!A2050:J4385,4,FALSE)</f>
        <v>4.38</v>
      </c>
      <c r="E2051" t="str">
        <f>VLOOKUP(A2051,'Medical Examinations'!A2050:J4385,6,FALSE)</f>
        <v>Yes</v>
      </c>
      <c r="F2051" t="str">
        <f>VLOOKUP(A2051,'Medical Examinations'!A2050:K4385,7,FALSE)</f>
        <v>No</v>
      </c>
      <c r="G2051" t="str">
        <f>VLOOKUP(A2051,'Medical Examinations'!A2050:L4385,8,FALSE)</f>
        <v>No</v>
      </c>
      <c r="H2051">
        <f>VLOOKUP(A2051,'Medical Examinations'!A2050:M4385,9,FALSE)</f>
        <v>1</v>
      </c>
      <c r="I2051" t="str">
        <f>VLOOKUP(A2051,'Medical Examinations'!A2050:N4385,10,FALSE)</f>
        <v>No</v>
      </c>
      <c r="J2051" t="str">
        <f>VLOOKUP(A2051,'Medical Examinations'!A2050:O4385,3,FALSE)</f>
        <v>Under Weight</v>
      </c>
      <c r="K2051" t="str">
        <f>VLOOKUP(A2051,'Medical Examinations'!A2050:P4385,5,FALSE)</f>
        <v>Normal</v>
      </c>
      <c r="L2051" t="str">
        <f>VLOOKUP(A2051,Table1[#All],5,FALSE)</f>
        <v>20-Aug-1988</v>
      </c>
      <c r="M2051" s="16">
        <f>VLOOKUP(A2051,Table1[#All],8,FALSE)</f>
        <v>2726.06</v>
      </c>
      <c r="N2051" t="str">
        <f>VLOOKUP(A2051,Table1[#All],9,FALSE)</f>
        <v>tier - 2</v>
      </c>
      <c r="O2051" t="str">
        <f>VLOOKUP(A2051,Table1[#All],10,FALSE)</f>
        <v>tier - 2</v>
      </c>
      <c r="P2051" t="str">
        <f>VLOOKUP(A2051,Table1[#All],12,FALSE)</f>
        <v>R1013</v>
      </c>
      <c r="Q2051">
        <f>VLOOKUP(A2051,Table1[#All],6,FALSE)</f>
        <v>34</v>
      </c>
    </row>
    <row r="2052" spans="1:17" x14ac:dyDescent="0.3">
      <c r="A2052" s="10" t="s">
        <v>315</v>
      </c>
      <c r="B2052" t="str">
        <f>VLOOKUP(A2052,'Customer Names'!A2051:E4386,5,FALSE)</f>
        <v>Chepkwony</v>
      </c>
      <c r="C2052">
        <f>VLOOKUP(A2052,'Medical Examinations'!A2051:J4386,2,FALSE)</f>
        <v>26.22</v>
      </c>
      <c r="D2052">
        <f>VLOOKUP(A2052,'Medical Examinations'!A2051:J4386,4,FALSE)</f>
        <v>4.6500000000000004</v>
      </c>
      <c r="E2052" t="str">
        <f>VLOOKUP(A2052,'Medical Examinations'!A2051:J4386,6,FALSE)</f>
        <v>Yes</v>
      </c>
      <c r="F2052" t="str">
        <f>VLOOKUP(A2052,'Medical Examinations'!A2051:K4386,7,FALSE)</f>
        <v>No</v>
      </c>
      <c r="G2052" t="str">
        <f>VLOOKUP(A2052,'Medical Examinations'!A2051:L4386,8,FALSE)</f>
        <v>Yes</v>
      </c>
      <c r="H2052">
        <f>VLOOKUP(A2052,'Medical Examinations'!A2051:M4386,9,FALSE)</f>
        <v>1</v>
      </c>
      <c r="I2052" t="str">
        <f>VLOOKUP(A2052,'Medical Examinations'!A2051:N4386,10,FALSE)</f>
        <v>No</v>
      </c>
      <c r="J2052" t="str">
        <f>VLOOKUP(A2052,'Medical Examinations'!A2051:O4386,3,FALSE)</f>
        <v>Over Weight</v>
      </c>
      <c r="K2052" t="str">
        <f>VLOOKUP(A2052,'Medical Examinations'!A2051:P4386,5,FALSE)</f>
        <v>Normal</v>
      </c>
      <c r="L2052" t="str">
        <f>VLOOKUP(A2052,Table1[#All],5,FALSE)</f>
        <v>30-Oct-1997</v>
      </c>
      <c r="M2052" s="16">
        <f>VLOOKUP(A2052,Table1[#All],8,FALSE)</f>
        <v>2721.32</v>
      </c>
      <c r="N2052" t="str">
        <f>VLOOKUP(A2052,Table1[#All],9,FALSE)</f>
        <v>tier - 1</v>
      </c>
      <c r="O2052" t="str">
        <f>VLOOKUP(A2052,Table1[#All],10,FALSE)</f>
        <v>tier - 3</v>
      </c>
      <c r="P2052" t="str">
        <f>VLOOKUP(A2052,Table1[#All],12,FALSE)</f>
        <v>R1014</v>
      </c>
      <c r="Q2052">
        <f>VLOOKUP(A2052,Table1[#All],6,FALSE)</f>
        <v>25</v>
      </c>
    </row>
    <row r="2053" spans="1:17" x14ac:dyDescent="0.3">
      <c r="A2053" s="10" t="s">
        <v>314</v>
      </c>
      <c r="B2053" t="str">
        <f>VLOOKUP(A2053,'Customer Names'!A2052:E4387,5,FALSE)</f>
        <v>Rodriguez</v>
      </c>
      <c r="C2053">
        <f>VLOOKUP(A2053,'Medical Examinations'!A2052:J4387,2,FALSE)</f>
        <v>31.824999999999999</v>
      </c>
      <c r="D2053">
        <f>VLOOKUP(A2053,'Medical Examinations'!A2052:J4387,4,FALSE)</f>
        <v>4.7</v>
      </c>
      <c r="E2053" t="str">
        <f>VLOOKUP(A2053,'Medical Examinations'!A2052:J4387,6,FALSE)</f>
        <v>No</v>
      </c>
      <c r="F2053" t="str">
        <f>VLOOKUP(A2053,'Medical Examinations'!A2052:K4387,7,FALSE)</f>
        <v>No</v>
      </c>
      <c r="G2053" t="str">
        <f>VLOOKUP(A2053,'Medical Examinations'!A2052:L4387,8,FALSE)</f>
        <v>Yes</v>
      </c>
      <c r="H2053">
        <f>VLOOKUP(A2053,'Medical Examinations'!A2052:M4387,9,FALSE)</f>
        <v>1</v>
      </c>
      <c r="I2053" t="str">
        <f>VLOOKUP(A2053,'Medical Examinations'!A2052:N4387,10,FALSE)</f>
        <v>No</v>
      </c>
      <c r="J2053" t="str">
        <f>VLOOKUP(A2053,'Medical Examinations'!A2052:O4387,3,FALSE)</f>
        <v>Obesity</v>
      </c>
      <c r="K2053" t="str">
        <f>VLOOKUP(A2053,'Medical Examinations'!A2052:P4387,5,FALSE)</f>
        <v>Normal</v>
      </c>
      <c r="L2053" t="str">
        <f>VLOOKUP(A2053,Table1[#All],5,FALSE)</f>
        <v>06-Aug-2003</v>
      </c>
      <c r="M2053" s="16">
        <f>VLOOKUP(A2053,Table1[#All],8,FALSE)</f>
        <v>2719.28</v>
      </c>
      <c r="N2053" t="str">
        <f>VLOOKUP(A2053,Table1[#All],9,FALSE)</f>
        <v>tier - 2</v>
      </c>
      <c r="O2053" t="str">
        <f>VLOOKUP(A2053,Table1[#All],10,FALSE)</f>
        <v>tier - 2</v>
      </c>
      <c r="P2053" t="str">
        <f>VLOOKUP(A2053,Table1[#All],12,FALSE)</f>
        <v>R1012</v>
      </c>
      <c r="Q2053">
        <f>VLOOKUP(A2053,Table1[#All],6,FALSE)</f>
        <v>19</v>
      </c>
    </row>
    <row r="2054" spans="1:17" x14ac:dyDescent="0.3">
      <c r="A2054" s="10" t="s">
        <v>313</v>
      </c>
      <c r="B2054" t="str">
        <f>VLOOKUP(A2054,'Customer Names'!A2053:E4388,5,FALSE)</f>
        <v>Szynkarczuk</v>
      </c>
      <c r="C2054">
        <f>VLOOKUP(A2054,'Medical Examinations'!A2053:J4388,2,FALSE)</f>
        <v>25.745000000000001</v>
      </c>
      <c r="D2054">
        <f>VLOOKUP(A2054,'Medical Examinations'!A2053:J4388,4,FALSE)</f>
        <v>4.34</v>
      </c>
      <c r="E2054" t="str">
        <f>VLOOKUP(A2054,'Medical Examinations'!A2053:J4388,6,FALSE)</f>
        <v>No</v>
      </c>
      <c r="F2054" t="str">
        <f>VLOOKUP(A2054,'Medical Examinations'!A2053:K4388,7,FALSE)</f>
        <v>No</v>
      </c>
      <c r="G2054" t="str">
        <f>VLOOKUP(A2054,'Medical Examinations'!A2053:L4388,8,FALSE)</f>
        <v>Yes</v>
      </c>
      <c r="H2054">
        <f>VLOOKUP(A2054,'Medical Examinations'!A2053:M4388,9,FALSE)</f>
        <v>1</v>
      </c>
      <c r="I2054" t="str">
        <f>VLOOKUP(A2054,'Medical Examinations'!A2053:N4388,10,FALSE)</f>
        <v>No</v>
      </c>
      <c r="J2054" t="str">
        <f>VLOOKUP(A2054,'Medical Examinations'!A2053:O4388,3,FALSE)</f>
        <v>Over Weight</v>
      </c>
      <c r="K2054" t="str">
        <f>VLOOKUP(A2054,'Medical Examinations'!A2053:P4388,5,FALSE)</f>
        <v>Normal</v>
      </c>
      <c r="L2054" t="str">
        <f>VLOOKUP(A2054,Table1[#All],5,FALSE)</f>
        <v>01-Dec-2003</v>
      </c>
      <c r="M2054" s="16">
        <f>VLOOKUP(A2054,Table1[#All],8,FALSE)</f>
        <v>2710.83</v>
      </c>
      <c r="N2054" t="str">
        <f>VLOOKUP(A2054,Table1[#All],9,FALSE)</f>
        <v>tier - 2</v>
      </c>
      <c r="O2054" t="str">
        <f>VLOOKUP(A2054,Table1[#All],10,FALSE)</f>
        <v>tier - 3</v>
      </c>
      <c r="P2054" t="str">
        <f>VLOOKUP(A2054,Table1[#All],12,FALSE)</f>
        <v>R1012</v>
      </c>
      <c r="Q2054">
        <f>VLOOKUP(A2054,Table1[#All],6,FALSE)</f>
        <v>19</v>
      </c>
    </row>
    <row r="2055" spans="1:17" x14ac:dyDescent="0.3">
      <c r="A2055" s="10" t="s">
        <v>312</v>
      </c>
      <c r="B2055" t="str">
        <f>VLOOKUP(A2055,'Customer Names'!A2054:E4389,5,FALSE)</f>
        <v>Brill</v>
      </c>
      <c r="C2055">
        <f>VLOOKUP(A2055,'Medical Examinations'!A2054:J4389,2,FALSE)</f>
        <v>24.605</v>
      </c>
      <c r="D2055">
        <f>VLOOKUP(A2055,'Medical Examinations'!A2054:J4389,4,FALSE)</f>
        <v>5.62</v>
      </c>
      <c r="E2055" t="str">
        <f>VLOOKUP(A2055,'Medical Examinations'!A2054:J4389,6,FALSE)</f>
        <v>No</v>
      </c>
      <c r="F2055" t="str">
        <f>VLOOKUP(A2055,'Medical Examinations'!A2054:K4389,7,FALSE)</f>
        <v>No</v>
      </c>
      <c r="G2055" t="str">
        <f>VLOOKUP(A2055,'Medical Examinations'!A2054:L4389,8,FALSE)</f>
        <v>Yes</v>
      </c>
      <c r="H2055">
        <f>VLOOKUP(A2055,'Medical Examinations'!A2054:M4389,9,FALSE)</f>
        <v>1</v>
      </c>
      <c r="I2055" t="str">
        <f>VLOOKUP(A2055,'Medical Examinations'!A2054:N4389,10,FALSE)</f>
        <v>No</v>
      </c>
      <c r="J2055" t="str">
        <f>VLOOKUP(A2055,'Medical Examinations'!A2054:O4389,3,FALSE)</f>
        <v>Normal Weight</v>
      </c>
      <c r="K2055" t="str">
        <f>VLOOKUP(A2055,'Medical Examinations'!A2054:P4389,5,FALSE)</f>
        <v>Normal</v>
      </c>
      <c r="L2055" t="str">
        <f>VLOOKUP(A2055,Table1[#All],5,FALSE)</f>
        <v>21-Nov-2003</v>
      </c>
      <c r="M2055" s="16">
        <f>VLOOKUP(A2055,Table1[#All],8,FALSE)</f>
        <v>2709.24</v>
      </c>
      <c r="N2055" t="str">
        <f>VLOOKUP(A2055,Table1[#All],9,FALSE)</f>
        <v>tier - 2</v>
      </c>
      <c r="O2055" t="str">
        <f>VLOOKUP(A2055,Table1[#All],10,FALSE)</f>
        <v>tier - 2</v>
      </c>
      <c r="P2055" t="str">
        <f>VLOOKUP(A2055,Table1[#All],12,FALSE)</f>
        <v>R1012</v>
      </c>
      <c r="Q2055">
        <f>VLOOKUP(A2055,Table1[#All],6,FALSE)</f>
        <v>19</v>
      </c>
    </row>
    <row r="2056" spans="1:17" x14ac:dyDescent="0.3">
      <c r="A2056" s="10" t="s">
        <v>311</v>
      </c>
      <c r="B2056" t="str">
        <f>VLOOKUP(A2056,'Customer Names'!A2055:E4390,5,FALSE)</f>
        <v>Adams</v>
      </c>
      <c r="C2056">
        <f>VLOOKUP(A2056,'Medical Examinations'!A2055:J4390,2,FALSE)</f>
        <v>24.51</v>
      </c>
      <c r="D2056">
        <f>VLOOKUP(A2056,'Medical Examinations'!A2055:J4390,4,FALSE)</f>
        <v>4.24</v>
      </c>
      <c r="E2056" t="str">
        <f>VLOOKUP(A2056,'Medical Examinations'!A2055:J4390,6,FALSE)</f>
        <v>No</v>
      </c>
      <c r="F2056" t="str">
        <f>VLOOKUP(A2056,'Medical Examinations'!A2055:K4390,7,FALSE)</f>
        <v>No</v>
      </c>
      <c r="G2056" t="str">
        <f>VLOOKUP(A2056,'Medical Examinations'!A2055:L4390,8,FALSE)</f>
        <v>Yes</v>
      </c>
      <c r="H2056">
        <f>VLOOKUP(A2056,'Medical Examinations'!A2055:M4390,9,FALSE)</f>
        <v>1</v>
      </c>
      <c r="I2056" t="str">
        <f>VLOOKUP(A2056,'Medical Examinations'!A2055:N4390,10,FALSE)</f>
        <v>No</v>
      </c>
      <c r="J2056" t="str">
        <f>VLOOKUP(A2056,'Medical Examinations'!A2055:O4390,3,FALSE)</f>
        <v>Normal Weight</v>
      </c>
      <c r="K2056" t="str">
        <f>VLOOKUP(A2056,'Medical Examinations'!A2055:P4390,5,FALSE)</f>
        <v>Normal</v>
      </c>
      <c r="L2056" t="str">
        <f>VLOOKUP(A2056,Table1[#All],5,FALSE)</f>
        <v>17-Jul-2003</v>
      </c>
      <c r="M2056" s="16">
        <f>VLOOKUP(A2056,Table1[#All],8,FALSE)</f>
        <v>2709.11</v>
      </c>
      <c r="N2056" t="str">
        <f>VLOOKUP(A2056,Table1[#All],9,FALSE)</f>
        <v>tier - 2</v>
      </c>
      <c r="O2056" t="str">
        <f>VLOOKUP(A2056,Table1[#All],10,FALSE)</f>
        <v>tier - 2</v>
      </c>
      <c r="P2056" t="str">
        <f>VLOOKUP(A2056,Table1[#All],12,FALSE)</f>
        <v>R1012</v>
      </c>
      <c r="Q2056">
        <f>VLOOKUP(A2056,Table1[#All],6,FALSE)</f>
        <v>19</v>
      </c>
    </row>
    <row r="2057" spans="1:17" x14ac:dyDescent="0.3">
      <c r="A2057" s="10" t="s">
        <v>310</v>
      </c>
      <c r="B2057" t="str">
        <f>VLOOKUP(A2057,'Customer Names'!A2056:E4391,5,FALSE)</f>
        <v>Nunn</v>
      </c>
      <c r="C2057">
        <f>VLOOKUP(A2057,'Medical Examinations'!A2056:J4391,2,FALSE)</f>
        <v>31.065000000000001</v>
      </c>
      <c r="D2057">
        <f>VLOOKUP(A2057,'Medical Examinations'!A2056:J4391,4,FALSE)</f>
        <v>4.57</v>
      </c>
      <c r="E2057" t="str">
        <f>VLOOKUP(A2057,'Medical Examinations'!A2056:J4391,6,FALSE)</f>
        <v>Yes</v>
      </c>
      <c r="F2057" t="str">
        <f>VLOOKUP(A2057,'Medical Examinations'!A2056:K4391,7,FALSE)</f>
        <v>No</v>
      </c>
      <c r="G2057" t="str">
        <f>VLOOKUP(A2057,'Medical Examinations'!A2056:L4391,8,FALSE)</f>
        <v>No</v>
      </c>
      <c r="H2057">
        <f>VLOOKUP(A2057,'Medical Examinations'!A2056:M4391,9,FALSE)</f>
        <v>0</v>
      </c>
      <c r="I2057" t="str">
        <f>VLOOKUP(A2057,'Medical Examinations'!A2056:N4391,10,FALSE)</f>
        <v>No</v>
      </c>
      <c r="J2057" t="str">
        <f>VLOOKUP(A2057,'Medical Examinations'!A2056:O4391,3,FALSE)</f>
        <v>Obesity</v>
      </c>
      <c r="K2057" t="str">
        <f>VLOOKUP(A2057,'Medical Examinations'!A2056:P4391,5,FALSE)</f>
        <v>Normal</v>
      </c>
      <c r="L2057" t="str">
        <f>VLOOKUP(A2057,Table1[#All],5,FALSE)</f>
        <v>13-Jun-1996</v>
      </c>
      <c r="M2057" s="16">
        <f>VLOOKUP(A2057,Table1[#All],8,FALSE)</f>
        <v>2699.57</v>
      </c>
      <c r="N2057" t="str">
        <f>VLOOKUP(A2057,Table1[#All],9,FALSE)</f>
        <v>tier - 2</v>
      </c>
      <c r="O2057" t="str">
        <f>VLOOKUP(A2057,Table1[#All],10,FALSE)</f>
        <v>tier - 1</v>
      </c>
      <c r="P2057" t="str">
        <f>VLOOKUP(A2057,Table1[#All],12,FALSE)</f>
        <v>R1012</v>
      </c>
      <c r="Q2057">
        <f>VLOOKUP(A2057,Table1[#All],6,FALSE)</f>
        <v>26</v>
      </c>
    </row>
    <row r="2058" spans="1:17" x14ac:dyDescent="0.3">
      <c r="A2058" s="10" t="s">
        <v>309</v>
      </c>
      <c r="B2058" t="str">
        <f>VLOOKUP(A2058,'Customer Names'!A2057:E4392,5,FALSE)</f>
        <v>Blair</v>
      </c>
      <c r="C2058">
        <f>VLOOKUP(A2058,'Medical Examinations'!A2057:J4392,2,FALSE)</f>
        <v>28.12</v>
      </c>
      <c r="D2058">
        <f>VLOOKUP(A2058,'Medical Examinations'!A2057:J4392,4,FALSE)</f>
        <v>5.05</v>
      </c>
      <c r="E2058" t="str">
        <f>VLOOKUP(A2058,'Medical Examinations'!A2057:J4392,6,FALSE)</f>
        <v>No</v>
      </c>
      <c r="F2058" t="str">
        <f>VLOOKUP(A2058,'Medical Examinations'!A2057:K4392,7,FALSE)</f>
        <v>No</v>
      </c>
      <c r="G2058" t="str">
        <f>VLOOKUP(A2058,'Medical Examinations'!A2057:L4392,8,FALSE)</f>
        <v>No</v>
      </c>
      <c r="H2058">
        <f>VLOOKUP(A2058,'Medical Examinations'!A2057:M4392,9,FALSE)</f>
        <v>0</v>
      </c>
      <c r="I2058" t="str">
        <f>VLOOKUP(A2058,'Medical Examinations'!A2057:N4392,10,FALSE)</f>
        <v>No</v>
      </c>
      <c r="J2058" t="str">
        <f>VLOOKUP(A2058,'Medical Examinations'!A2057:O4392,3,FALSE)</f>
        <v>Over Weight</v>
      </c>
      <c r="K2058" t="str">
        <f>VLOOKUP(A2058,'Medical Examinations'!A2057:P4392,5,FALSE)</f>
        <v>Normal</v>
      </c>
      <c r="L2058" t="str">
        <f>VLOOKUP(A2058,Table1[#All],5,FALSE)</f>
        <v>11-Jun-1999</v>
      </c>
      <c r="M2058" s="16">
        <f>VLOOKUP(A2058,Table1[#All],8,FALSE)</f>
        <v>2690.11</v>
      </c>
      <c r="N2058" t="str">
        <f>VLOOKUP(A2058,Table1[#All],9,FALSE)</f>
        <v>tier - 2</v>
      </c>
      <c r="O2058" t="str">
        <f>VLOOKUP(A2058,Table1[#All],10,FALSE)</f>
        <v>tier - 2</v>
      </c>
      <c r="P2058" t="str">
        <f>VLOOKUP(A2058,Table1[#All],12,FALSE)</f>
        <v>R1012</v>
      </c>
      <c r="Q2058">
        <f>VLOOKUP(A2058,Table1[#All],6,FALSE)</f>
        <v>23</v>
      </c>
    </row>
    <row r="2059" spans="1:17" x14ac:dyDescent="0.3">
      <c r="A2059" s="10" t="s">
        <v>308</v>
      </c>
      <c r="B2059" t="str">
        <f>VLOOKUP(A2059,'Customer Names'!A2058:E4393,5,FALSE)</f>
        <v>Sharkey</v>
      </c>
      <c r="C2059">
        <f>VLOOKUP(A2059,'Medical Examinations'!A2058:J4393,2,FALSE)</f>
        <v>38.06</v>
      </c>
      <c r="D2059">
        <f>VLOOKUP(A2059,'Medical Examinations'!A2058:J4393,4,FALSE)</f>
        <v>6.16</v>
      </c>
      <c r="E2059" t="str">
        <f>VLOOKUP(A2059,'Medical Examinations'!A2058:J4393,6,FALSE)</f>
        <v>No</v>
      </c>
      <c r="F2059" t="str">
        <f>VLOOKUP(A2059,'Medical Examinations'!A2058:K4393,7,FALSE)</f>
        <v>No</v>
      </c>
      <c r="G2059" t="str">
        <f>VLOOKUP(A2059,'Medical Examinations'!A2058:L4393,8,FALSE)</f>
        <v>No</v>
      </c>
      <c r="H2059">
        <f>VLOOKUP(A2059,'Medical Examinations'!A2058:M4393,9,FALSE)</f>
        <v>0</v>
      </c>
      <c r="I2059" t="str">
        <f>VLOOKUP(A2059,'Medical Examinations'!A2058:N4393,10,FALSE)</f>
        <v>No</v>
      </c>
      <c r="J2059" t="str">
        <f>VLOOKUP(A2059,'Medical Examinations'!A2058:O4393,3,FALSE)</f>
        <v>Obesity</v>
      </c>
      <c r="K2059" t="str">
        <f>VLOOKUP(A2059,'Medical Examinations'!A2058:P4393,5,FALSE)</f>
        <v>Prediabetes</v>
      </c>
      <c r="L2059" t="str">
        <f>VLOOKUP(A2059,Table1[#All],5,FALSE)</f>
        <v>02-Oct-1994</v>
      </c>
      <c r="M2059" s="16">
        <f>VLOOKUP(A2059,Table1[#All],8,FALSE)</f>
        <v>2689.5</v>
      </c>
      <c r="N2059" t="str">
        <f>VLOOKUP(A2059,Table1[#All],9,FALSE)</f>
        <v>tier - 3</v>
      </c>
      <c r="O2059" t="str">
        <f>VLOOKUP(A2059,Table1[#All],10,FALSE)</f>
        <v>tier - 2</v>
      </c>
      <c r="P2059" t="str">
        <f>VLOOKUP(A2059,Table1[#All],12,FALSE)</f>
        <v>R1013</v>
      </c>
      <c r="Q2059">
        <f>VLOOKUP(A2059,Table1[#All],6,FALSE)</f>
        <v>28</v>
      </c>
    </row>
    <row r="2060" spans="1:17" x14ac:dyDescent="0.3">
      <c r="A2060" s="10" t="s">
        <v>307</v>
      </c>
      <c r="B2060" t="str">
        <f>VLOOKUP(A2060,'Customer Names'!A2059:E4394,5,FALSE)</f>
        <v>Scalard</v>
      </c>
      <c r="C2060">
        <f>VLOOKUP(A2060,'Medical Examinations'!A2059:J4394,2,FALSE)</f>
        <v>24.96</v>
      </c>
      <c r="D2060">
        <f>VLOOKUP(A2060,'Medical Examinations'!A2059:J4394,4,FALSE)</f>
        <v>4.57</v>
      </c>
      <c r="E2060" t="str">
        <f>VLOOKUP(A2060,'Medical Examinations'!A2059:J4394,6,FALSE)</f>
        <v>No</v>
      </c>
      <c r="F2060" t="str">
        <f>VLOOKUP(A2060,'Medical Examinations'!A2059:K4394,7,FALSE)</f>
        <v>No</v>
      </c>
      <c r="G2060" t="str">
        <f>VLOOKUP(A2060,'Medical Examinations'!A2059:L4394,8,FALSE)</f>
        <v>No</v>
      </c>
      <c r="H2060">
        <f>VLOOKUP(A2060,'Medical Examinations'!A2059:M4394,9,FALSE)</f>
        <v>0</v>
      </c>
      <c r="I2060" t="str">
        <f>VLOOKUP(A2060,'Medical Examinations'!A2059:N4394,10,FALSE)</f>
        <v>No</v>
      </c>
      <c r="J2060" t="str">
        <f>VLOOKUP(A2060,'Medical Examinations'!A2059:O4394,3,FALSE)</f>
        <v>Over Weight</v>
      </c>
      <c r="K2060" t="str">
        <f>VLOOKUP(A2060,'Medical Examinations'!A2059:P4394,5,FALSE)</f>
        <v>Normal</v>
      </c>
      <c r="L2060" t="str">
        <f>VLOOKUP(A2060,Table1[#All],5,FALSE)</f>
        <v>17-Sep-1994</v>
      </c>
      <c r="M2060" s="16">
        <f>VLOOKUP(A2060,Table1[#All],8,FALSE)</f>
        <v>2684.69</v>
      </c>
      <c r="N2060" t="str">
        <f>VLOOKUP(A2060,Table1[#All],9,FALSE)</f>
        <v>tier - 2</v>
      </c>
      <c r="O2060" t="str">
        <f>VLOOKUP(A2060,Table1[#All],10,FALSE)</f>
        <v>tier - 2</v>
      </c>
      <c r="P2060" t="str">
        <f>VLOOKUP(A2060,Table1[#All],12,FALSE)</f>
        <v>R1013</v>
      </c>
      <c r="Q2060">
        <f>VLOOKUP(A2060,Table1[#All],6,FALSE)</f>
        <v>28</v>
      </c>
    </row>
    <row r="2061" spans="1:17" x14ac:dyDescent="0.3">
      <c r="A2061" s="10" t="s">
        <v>306</v>
      </c>
      <c r="B2061" t="str">
        <f>VLOOKUP(A2061,'Customer Names'!A2060:E4395,5,FALSE)</f>
        <v>Burget</v>
      </c>
      <c r="C2061">
        <f>VLOOKUP(A2061,'Medical Examinations'!A2060:J4395,2,FALSE)</f>
        <v>17.670000000000002</v>
      </c>
      <c r="D2061">
        <f>VLOOKUP(A2061,'Medical Examinations'!A2060:J4395,4,FALSE)</f>
        <v>5.53</v>
      </c>
      <c r="E2061" t="str">
        <f>VLOOKUP(A2061,'Medical Examinations'!A2060:J4395,6,FALSE)</f>
        <v>Yes</v>
      </c>
      <c r="F2061" t="str">
        <f>VLOOKUP(A2061,'Medical Examinations'!A2060:K4395,7,FALSE)</f>
        <v>No</v>
      </c>
      <c r="G2061" t="str">
        <f>VLOOKUP(A2061,'Medical Examinations'!A2060:L4395,8,FALSE)</f>
        <v>No</v>
      </c>
      <c r="H2061">
        <f>VLOOKUP(A2061,'Medical Examinations'!A2060:M4395,9,FALSE)</f>
        <v>0</v>
      </c>
      <c r="I2061" t="str">
        <f>VLOOKUP(A2061,'Medical Examinations'!A2060:N4395,10,FALSE)</f>
        <v>No</v>
      </c>
      <c r="J2061" t="str">
        <f>VLOOKUP(A2061,'Medical Examinations'!A2060:O4395,3,FALSE)</f>
        <v>Under Weight</v>
      </c>
      <c r="K2061" t="str">
        <f>VLOOKUP(A2061,'Medical Examinations'!A2060:P4395,5,FALSE)</f>
        <v>Normal</v>
      </c>
      <c r="L2061" t="str">
        <f>VLOOKUP(A2061,Table1[#All],5,FALSE)</f>
        <v>05-Aug-1996</v>
      </c>
      <c r="M2061" s="16">
        <f>VLOOKUP(A2061,Table1[#All],8,FALSE)</f>
        <v>2680.95</v>
      </c>
      <c r="N2061" t="str">
        <f>VLOOKUP(A2061,Table1[#All],9,FALSE)</f>
        <v>tier - 3</v>
      </c>
      <c r="O2061" t="str">
        <f>VLOOKUP(A2061,Table1[#All],10,FALSE)</f>
        <v>tier - 2</v>
      </c>
      <c r="P2061" t="str">
        <f>VLOOKUP(A2061,Table1[#All],12,FALSE)</f>
        <v>R1012</v>
      </c>
      <c r="Q2061">
        <f>VLOOKUP(A2061,Table1[#All],6,FALSE)</f>
        <v>26</v>
      </c>
    </row>
    <row r="2062" spans="1:17" x14ac:dyDescent="0.3">
      <c r="A2062" s="10" t="s">
        <v>305</v>
      </c>
      <c r="B2062" t="str">
        <f>VLOOKUP(A2062,'Customer Names'!A2061:E4396,5,FALSE)</f>
        <v>English</v>
      </c>
      <c r="C2062">
        <f>VLOOKUP(A2062,'Medical Examinations'!A2061:J4396,2,FALSE)</f>
        <v>31.35</v>
      </c>
      <c r="D2062">
        <f>VLOOKUP(A2062,'Medical Examinations'!A2061:J4396,4,FALSE)</f>
        <v>5.84</v>
      </c>
      <c r="E2062" t="str">
        <f>VLOOKUP(A2062,'Medical Examinations'!A2061:J4396,6,FALSE)</f>
        <v>No</v>
      </c>
      <c r="F2062" t="str">
        <f>VLOOKUP(A2062,'Medical Examinations'!A2061:K4396,7,FALSE)</f>
        <v>Yes</v>
      </c>
      <c r="G2062" t="str">
        <f>VLOOKUP(A2062,'Medical Examinations'!A2061:L4396,8,FALSE)</f>
        <v>No</v>
      </c>
      <c r="H2062">
        <f>VLOOKUP(A2062,'Medical Examinations'!A2061:M4396,9,FALSE)</f>
        <v>1</v>
      </c>
      <c r="I2062" t="str">
        <f>VLOOKUP(A2062,'Medical Examinations'!A2061:N4396,10,FALSE)</f>
        <v>No</v>
      </c>
      <c r="J2062" t="str">
        <f>VLOOKUP(A2062,'Medical Examinations'!A2061:O4396,3,FALSE)</f>
        <v>Obesity</v>
      </c>
      <c r="K2062" t="str">
        <f>VLOOKUP(A2062,'Medical Examinations'!A2061:P4396,5,FALSE)</f>
        <v>Prediabetes</v>
      </c>
      <c r="L2062" t="str">
        <f>VLOOKUP(A2062,Table1[#All],5,FALSE)</f>
        <v>09-Dec-2000</v>
      </c>
      <c r="M2062" s="16">
        <f>VLOOKUP(A2062,Table1[#All],8,FALSE)</f>
        <v>2643.27</v>
      </c>
      <c r="N2062" t="str">
        <f>VLOOKUP(A2062,Table1[#All],9,FALSE)</f>
        <v>tier - 2</v>
      </c>
      <c r="O2062" t="str">
        <f>VLOOKUP(A2062,Table1[#All],10,FALSE)</f>
        <v>tier - 1</v>
      </c>
      <c r="P2062" t="str">
        <f>VLOOKUP(A2062,Table1[#All],12,FALSE)</f>
        <v>R1012</v>
      </c>
      <c r="Q2062">
        <f>VLOOKUP(A2062,Table1[#All],6,FALSE)</f>
        <v>22</v>
      </c>
    </row>
    <row r="2063" spans="1:17" x14ac:dyDescent="0.3">
      <c r="A2063" s="10" t="s">
        <v>304</v>
      </c>
      <c r="B2063" t="str">
        <f>VLOOKUP(A2063,'Customer Names'!A2062:E4397,5,FALSE)</f>
        <v>Hampton</v>
      </c>
      <c r="C2063">
        <f>VLOOKUP(A2063,'Medical Examinations'!A2062:J4397,2,FALSE)</f>
        <v>28.31</v>
      </c>
      <c r="D2063">
        <f>VLOOKUP(A2063,'Medical Examinations'!A2062:J4397,4,FALSE)</f>
        <v>6.41</v>
      </c>
      <c r="E2063" t="str">
        <f>VLOOKUP(A2063,'Medical Examinations'!A2062:J4397,6,FALSE)</f>
        <v>No</v>
      </c>
      <c r="F2063" t="str">
        <f>VLOOKUP(A2063,'Medical Examinations'!A2062:K4397,7,FALSE)</f>
        <v>Yes</v>
      </c>
      <c r="G2063" t="str">
        <f>VLOOKUP(A2063,'Medical Examinations'!A2062:L4397,8,FALSE)</f>
        <v>No</v>
      </c>
      <c r="H2063">
        <f>VLOOKUP(A2063,'Medical Examinations'!A2062:M4397,9,FALSE)</f>
        <v>1</v>
      </c>
      <c r="I2063" t="str">
        <f>VLOOKUP(A2063,'Medical Examinations'!A2062:N4397,10,FALSE)</f>
        <v>No</v>
      </c>
      <c r="J2063" t="str">
        <f>VLOOKUP(A2063,'Medical Examinations'!A2062:O4397,3,FALSE)</f>
        <v>Over Weight</v>
      </c>
      <c r="K2063" t="str">
        <f>VLOOKUP(A2063,'Medical Examinations'!A2062:P4397,5,FALSE)</f>
        <v>Diabetes</v>
      </c>
      <c r="L2063" t="str">
        <f>VLOOKUP(A2063,Table1[#All],5,FALSE)</f>
        <v>24-Jun-2000</v>
      </c>
      <c r="M2063" s="16">
        <f>VLOOKUP(A2063,Table1[#All],8,FALSE)</f>
        <v>2639.04</v>
      </c>
      <c r="N2063" t="str">
        <f>VLOOKUP(A2063,Table1[#All],9,FALSE)</f>
        <v>tier - 2</v>
      </c>
      <c r="O2063" t="str">
        <f>VLOOKUP(A2063,Table1[#All],10,FALSE)</f>
        <v>tier - 2</v>
      </c>
      <c r="P2063" t="str">
        <f>VLOOKUP(A2063,Table1[#All],12,FALSE)</f>
        <v>R1012</v>
      </c>
      <c r="Q2063">
        <f>VLOOKUP(A2063,Table1[#All],6,FALSE)</f>
        <v>22</v>
      </c>
    </row>
    <row r="2064" spans="1:17" x14ac:dyDescent="0.3">
      <c r="A2064" s="10" t="s">
        <v>303</v>
      </c>
      <c r="B2064" t="str">
        <f>VLOOKUP(A2064,'Customer Names'!A2063:E4398,5,FALSE)</f>
        <v>Flynn</v>
      </c>
      <c r="C2064">
        <f>VLOOKUP(A2064,'Medical Examinations'!A2063:J4398,2,FALSE)</f>
        <v>30.3</v>
      </c>
      <c r="D2064">
        <f>VLOOKUP(A2064,'Medical Examinations'!A2063:J4398,4,FALSE)</f>
        <v>4.7300000000000004</v>
      </c>
      <c r="E2064" t="str">
        <f>VLOOKUP(A2064,'Medical Examinations'!A2063:J4398,6,FALSE)</f>
        <v>Yes</v>
      </c>
      <c r="F2064" t="str">
        <f>VLOOKUP(A2064,'Medical Examinations'!A2063:K4398,7,FALSE)</f>
        <v>No</v>
      </c>
      <c r="G2064" t="str">
        <f>VLOOKUP(A2064,'Medical Examinations'!A2063:L4398,8,FALSE)</f>
        <v>Yes</v>
      </c>
      <c r="H2064">
        <f>VLOOKUP(A2064,'Medical Examinations'!A2063:M4398,9,FALSE)</f>
        <v>1</v>
      </c>
      <c r="I2064" t="str">
        <f>VLOOKUP(A2064,'Medical Examinations'!A2063:N4398,10,FALSE)</f>
        <v>No</v>
      </c>
      <c r="J2064" t="str">
        <f>VLOOKUP(A2064,'Medical Examinations'!A2063:O4398,3,FALSE)</f>
        <v>Obesity</v>
      </c>
      <c r="K2064" t="str">
        <f>VLOOKUP(A2064,'Medical Examinations'!A2063:P4398,5,FALSE)</f>
        <v>Normal</v>
      </c>
      <c r="L2064" t="str">
        <f>VLOOKUP(A2064,Table1[#All],5,FALSE)</f>
        <v>26-Aug-1997</v>
      </c>
      <c r="M2064" s="16">
        <f>VLOOKUP(A2064,Table1[#All],8,FALSE)</f>
        <v>2632.99</v>
      </c>
      <c r="N2064" t="str">
        <f>VLOOKUP(A2064,Table1[#All],9,FALSE)</f>
        <v>tier - 2</v>
      </c>
      <c r="O2064" t="str">
        <f>VLOOKUP(A2064,Table1[#All],10,FALSE)</f>
        <v>tier - 1</v>
      </c>
      <c r="P2064" t="str">
        <f>VLOOKUP(A2064,Table1[#All],12,FALSE)</f>
        <v>R1011</v>
      </c>
      <c r="Q2064">
        <f>VLOOKUP(A2064,Table1[#All],6,FALSE)</f>
        <v>25</v>
      </c>
    </row>
    <row r="2065" spans="1:17" x14ac:dyDescent="0.3">
      <c r="A2065" s="10" t="s">
        <v>302</v>
      </c>
      <c r="B2065" t="str">
        <f>VLOOKUP(A2065,'Customer Names'!A2064:E4399,5,FALSE)</f>
        <v>Knast</v>
      </c>
      <c r="C2065">
        <f>VLOOKUP(A2065,'Medical Examinations'!A2064:J4399,2,FALSE)</f>
        <v>26.4</v>
      </c>
      <c r="D2065">
        <f>VLOOKUP(A2065,'Medical Examinations'!A2064:J4399,4,FALSE)</f>
        <v>6.22</v>
      </c>
      <c r="E2065" t="str">
        <f>VLOOKUP(A2065,'Medical Examinations'!A2064:J4399,6,FALSE)</f>
        <v>Yes</v>
      </c>
      <c r="F2065" t="str">
        <f>VLOOKUP(A2065,'Medical Examinations'!A2064:K4399,7,FALSE)</f>
        <v>No</v>
      </c>
      <c r="G2065" t="str">
        <f>VLOOKUP(A2065,'Medical Examinations'!A2064:L4399,8,FALSE)</f>
        <v>No</v>
      </c>
      <c r="H2065">
        <f>VLOOKUP(A2065,'Medical Examinations'!A2064:M4399,9,FALSE)</f>
        <v>0</v>
      </c>
      <c r="I2065" t="str">
        <f>VLOOKUP(A2065,'Medical Examinations'!A2064:N4399,10,FALSE)</f>
        <v>No</v>
      </c>
      <c r="J2065" t="str">
        <f>VLOOKUP(A2065,'Medical Examinations'!A2064:O4399,3,FALSE)</f>
        <v>Over Weight</v>
      </c>
      <c r="K2065" t="str">
        <f>VLOOKUP(A2065,'Medical Examinations'!A2064:P4399,5,FALSE)</f>
        <v>Prediabetes</v>
      </c>
      <c r="L2065" t="str">
        <f>VLOOKUP(A2065,Table1[#All],5,FALSE)</f>
        <v>26-Aug-2001</v>
      </c>
      <c r="M2065" s="16">
        <f>VLOOKUP(A2065,Table1[#All],8,FALSE)</f>
        <v>2597.7800000000002</v>
      </c>
      <c r="N2065" t="str">
        <f>VLOOKUP(A2065,Table1[#All],9,FALSE)</f>
        <v>tier - 2</v>
      </c>
      <c r="O2065" t="str">
        <f>VLOOKUP(A2065,Table1[#All],10,FALSE)</f>
        <v>tier - 1</v>
      </c>
      <c r="P2065" t="str">
        <f>VLOOKUP(A2065,Table1[#All],12,FALSE)</f>
        <v>R1011</v>
      </c>
      <c r="Q2065">
        <f>VLOOKUP(A2065,Table1[#All],6,FALSE)</f>
        <v>21</v>
      </c>
    </row>
    <row r="2066" spans="1:17" x14ac:dyDescent="0.3">
      <c r="A2066" s="10" t="s">
        <v>301</v>
      </c>
      <c r="B2066" t="str">
        <f>VLOOKUP(A2066,'Customer Names'!A2065:E4400,5,FALSE)</f>
        <v>Lucas</v>
      </c>
      <c r="C2066">
        <f>VLOOKUP(A2066,'Medical Examinations'!A2065:J4400,2,FALSE)</f>
        <v>22.135000000000002</v>
      </c>
      <c r="D2066">
        <f>VLOOKUP(A2066,'Medical Examinations'!A2065:J4400,4,FALSE)</f>
        <v>4.46</v>
      </c>
      <c r="E2066" t="str">
        <f>VLOOKUP(A2066,'Medical Examinations'!A2065:J4400,6,FALSE)</f>
        <v>Yes</v>
      </c>
      <c r="F2066" t="str">
        <f>VLOOKUP(A2066,'Medical Examinations'!A2065:K4400,7,FALSE)</f>
        <v>No</v>
      </c>
      <c r="G2066" t="str">
        <f>VLOOKUP(A2066,'Medical Examinations'!A2065:L4400,8,FALSE)</f>
        <v>No</v>
      </c>
      <c r="H2066">
        <f>VLOOKUP(A2066,'Medical Examinations'!A2065:M4400,9,FALSE)</f>
        <v>0</v>
      </c>
      <c r="I2066" t="str">
        <f>VLOOKUP(A2066,'Medical Examinations'!A2065:N4400,10,FALSE)</f>
        <v>No</v>
      </c>
      <c r="J2066" t="str">
        <f>VLOOKUP(A2066,'Medical Examinations'!A2065:O4400,3,FALSE)</f>
        <v>Normal Weight</v>
      </c>
      <c r="K2066" t="str">
        <f>VLOOKUP(A2066,'Medical Examinations'!A2065:P4400,5,FALSE)</f>
        <v>Normal</v>
      </c>
      <c r="L2066" t="str">
        <f>VLOOKUP(A2066,Table1[#All],5,FALSE)</f>
        <v>28-Jul-2001</v>
      </c>
      <c r="M2066" s="16">
        <f>VLOOKUP(A2066,Table1[#All],8,FALSE)</f>
        <v>2585.85</v>
      </c>
      <c r="N2066" t="str">
        <f>VLOOKUP(A2066,Table1[#All],9,FALSE)</f>
        <v>tier - 2</v>
      </c>
      <c r="O2066" t="str">
        <f>VLOOKUP(A2066,Table1[#All],10,FALSE)</f>
        <v>tier - 2</v>
      </c>
      <c r="P2066" t="str">
        <f>VLOOKUP(A2066,Table1[#All],12,FALSE)</f>
        <v>R1024</v>
      </c>
      <c r="Q2066">
        <f>VLOOKUP(A2066,Table1[#All],6,FALSE)</f>
        <v>21</v>
      </c>
    </row>
    <row r="2067" spans="1:17" x14ac:dyDescent="0.3">
      <c r="A2067" s="10" t="s">
        <v>300</v>
      </c>
      <c r="B2067" t="str">
        <f>VLOOKUP(A2067,'Customer Names'!A2066:E4401,5,FALSE)</f>
        <v>Thomas</v>
      </c>
      <c r="C2067">
        <f>VLOOKUP(A2067,'Medical Examinations'!A2066:J4401,2,FALSE)</f>
        <v>17.399999999999999</v>
      </c>
      <c r="D2067">
        <f>VLOOKUP(A2067,'Medical Examinations'!A2066:J4401,4,FALSE)</f>
        <v>4.5</v>
      </c>
      <c r="E2067" t="str">
        <f>VLOOKUP(A2067,'Medical Examinations'!A2066:J4401,6,FALSE)</f>
        <v>Yes</v>
      </c>
      <c r="F2067" t="str">
        <f>VLOOKUP(A2067,'Medical Examinations'!A2066:K4401,7,FALSE)</f>
        <v>No</v>
      </c>
      <c r="G2067" t="str">
        <f>VLOOKUP(A2067,'Medical Examinations'!A2066:L4401,8,FALSE)</f>
        <v>No</v>
      </c>
      <c r="H2067">
        <f>VLOOKUP(A2067,'Medical Examinations'!A2066:M4401,9,FALSE)</f>
        <v>0</v>
      </c>
      <c r="I2067" t="str">
        <f>VLOOKUP(A2067,'Medical Examinations'!A2066:N4401,10,FALSE)</f>
        <v>No</v>
      </c>
      <c r="J2067" t="str">
        <f>VLOOKUP(A2067,'Medical Examinations'!A2066:O4401,3,FALSE)</f>
        <v>Under Weight</v>
      </c>
      <c r="K2067" t="str">
        <f>VLOOKUP(A2067,'Medical Examinations'!A2066:P4401,5,FALSE)</f>
        <v>Normal</v>
      </c>
      <c r="L2067" t="str">
        <f>VLOOKUP(A2067,Table1[#All],5,FALSE)</f>
        <v>15-Oct-2001</v>
      </c>
      <c r="M2067" s="16">
        <f>VLOOKUP(A2067,Table1[#All],8,FALSE)</f>
        <v>2585.27</v>
      </c>
      <c r="N2067" t="str">
        <f>VLOOKUP(A2067,Table1[#All],9,FALSE)</f>
        <v>tier - 2</v>
      </c>
      <c r="O2067" t="str">
        <f>VLOOKUP(A2067,Table1[#All],10,FALSE)</f>
        <v>tier - 3</v>
      </c>
      <c r="P2067" t="str">
        <f>VLOOKUP(A2067,Table1[#All],12,FALSE)</f>
        <v>R1011</v>
      </c>
      <c r="Q2067">
        <f>VLOOKUP(A2067,Table1[#All],6,FALSE)</f>
        <v>21</v>
      </c>
    </row>
    <row r="2068" spans="1:17" x14ac:dyDescent="0.3">
      <c r="A2068" s="10" t="s">
        <v>298</v>
      </c>
      <c r="B2068" t="str">
        <f>VLOOKUP(A2068,'Customer Names'!A2067:E4402,5,FALSE)</f>
        <v>Cherewatti</v>
      </c>
      <c r="C2068">
        <f>VLOOKUP(A2068,'Medical Examinations'!A2067:J4402,2,FALSE)</f>
        <v>28.06</v>
      </c>
      <c r="D2068">
        <f>VLOOKUP(A2068,'Medical Examinations'!A2067:J4402,4,FALSE)</f>
        <v>8.93</v>
      </c>
      <c r="E2068" t="str">
        <f>VLOOKUP(A2068,'Medical Examinations'!A2067:J4402,6,FALSE)</f>
        <v>No</v>
      </c>
      <c r="F2068" t="str">
        <f>VLOOKUP(A2068,'Medical Examinations'!A2067:K4402,7,FALSE)</f>
        <v>No</v>
      </c>
      <c r="G2068" t="str">
        <f>VLOOKUP(A2068,'Medical Examinations'!A2067:L4402,8,FALSE)</f>
        <v>No</v>
      </c>
      <c r="H2068">
        <f>VLOOKUP(A2068,'Medical Examinations'!A2067:M4402,9,FALSE)</f>
        <v>0</v>
      </c>
      <c r="I2068" t="str">
        <f>VLOOKUP(A2068,'Medical Examinations'!A2067:N4402,10,FALSE)</f>
        <v>No</v>
      </c>
      <c r="J2068" t="str">
        <f>VLOOKUP(A2068,'Medical Examinations'!A2067:O4402,3,FALSE)</f>
        <v>Over Weight</v>
      </c>
      <c r="K2068" t="str">
        <f>VLOOKUP(A2068,'Medical Examinations'!A2067:P4402,5,FALSE)</f>
        <v>Diabetes</v>
      </c>
      <c r="L2068" t="str">
        <f>VLOOKUP(A2068,Table1[#All],5,FALSE)</f>
        <v>20-Jul-2002</v>
      </c>
      <c r="M2068" s="16">
        <f>VLOOKUP(A2068,Table1[#All],8,FALSE)</f>
        <v>2585.04</v>
      </c>
      <c r="N2068" t="str">
        <f>VLOOKUP(A2068,Table1[#All],9,FALSE)</f>
        <v>tier - 2</v>
      </c>
      <c r="O2068" t="str">
        <f>VLOOKUP(A2068,Table1[#All],10,FALSE)</f>
        <v>tier - 2</v>
      </c>
      <c r="P2068" t="str">
        <f>VLOOKUP(A2068,Table1[#All],12,FALSE)</f>
        <v>R1021</v>
      </c>
      <c r="Q2068">
        <f>VLOOKUP(A2068,Table1[#All],6,FALSE)</f>
        <v>20</v>
      </c>
    </row>
    <row r="2069" spans="1:17" x14ac:dyDescent="0.3">
      <c r="A2069" s="10" t="s">
        <v>297</v>
      </c>
      <c r="B2069" t="str">
        <f>VLOOKUP(A2069,'Customer Names'!A2068:E4403,5,FALSE)</f>
        <v>Olle</v>
      </c>
      <c r="C2069">
        <f>VLOOKUP(A2069,'Medical Examinations'!A2068:J4403,2,FALSE)</f>
        <v>31.13</v>
      </c>
      <c r="D2069">
        <f>VLOOKUP(A2069,'Medical Examinations'!A2068:J4403,4,FALSE)</f>
        <v>11.02</v>
      </c>
      <c r="E2069" t="str">
        <f>VLOOKUP(A2069,'Medical Examinations'!A2068:J4403,6,FALSE)</f>
        <v>No</v>
      </c>
      <c r="F2069" t="str">
        <f>VLOOKUP(A2069,'Medical Examinations'!A2068:K4403,7,FALSE)</f>
        <v>No</v>
      </c>
      <c r="G2069" t="str">
        <f>VLOOKUP(A2069,'Medical Examinations'!A2068:L4403,8,FALSE)</f>
        <v>No</v>
      </c>
      <c r="H2069">
        <f>VLOOKUP(A2069,'Medical Examinations'!A2068:M4403,9,FALSE)</f>
        <v>0</v>
      </c>
      <c r="I2069" t="str">
        <f>VLOOKUP(A2069,'Medical Examinations'!A2068:N4403,10,FALSE)</f>
        <v>No</v>
      </c>
      <c r="J2069" t="str">
        <f>VLOOKUP(A2069,'Medical Examinations'!A2068:O4403,3,FALSE)</f>
        <v>Obesity</v>
      </c>
      <c r="K2069" t="str">
        <f>VLOOKUP(A2069,'Medical Examinations'!A2068:P4403,5,FALSE)</f>
        <v>Diabetes</v>
      </c>
      <c r="L2069" t="str">
        <f>VLOOKUP(A2069,Table1[#All],5,FALSE)</f>
        <v>11-Oct-2002</v>
      </c>
      <c r="M2069" s="16">
        <f>VLOOKUP(A2069,Table1[#All],8,FALSE)</f>
        <v>2566.4699999999998</v>
      </c>
      <c r="N2069" t="str">
        <f>VLOOKUP(A2069,Table1[#All],9,FALSE)</f>
        <v>tier - 2</v>
      </c>
      <c r="O2069" t="str">
        <f>VLOOKUP(A2069,Table1[#All],10,FALSE)</f>
        <v>tier - 3</v>
      </c>
      <c r="P2069" t="str">
        <f>VLOOKUP(A2069,Table1[#All],12,FALSE)</f>
        <v>R1013</v>
      </c>
      <c r="Q2069">
        <f>VLOOKUP(A2069,Table1[#All],6,FALSE)</f>
        <v>20</v>
      </c>
    </row>
    <row r="2070" spans="1:17" x14ac:dyDescent="0.3">
      <c r="A2070" s="10" t="s">
        <v>296</v>
      </c>
      <c r="B2070" t="str">
        <f>VLOOKUP(A2070,'Customer Names'!A2069:E4404,5,FALSE)</f>
        <v>Hamsi</v>
      </c>
      <c r="C2070">
        <f>VLOOKUP(A2070,'Medical Examinations'!A2069:J4404,2,FALSE)</f>
        <v>18.46</v>
      </c>
      <c r="D2070">
        <f>VLOOKUP(A2070,'Medical Examinations'!A2069:J4404,4,FALSE)</f>
        <v>5.25</v>
      </c>
      <c r="E2070" t="str">
        <f>VLOOKUP(A2070,'Medical Examinations'!A2069:J4404,6,FALSE)</f>
        <v>No</v>
      </c>
      <c r="F2070" t="str">
        <f>VLOOKUP(A2070,'Medical Examinations'!A2069:K4404,7,FALSE)</f>
        <v>No</v>
      </c>
      <c r="G2070" t="str">
        <f>VLOOKUP(A2070,'Medical Examinations'!A2069:L4404,8,FALSE)</f>
        <v>No</v>
      </c>
      <c r="H2070">
        <f>VLOOKUP(A2070,'Medical Examinations'!A2069:M4404,9,FALSE)</f>
        <v>0</v>
      </c>
      <c r="I2070" t="str">
        <f>VLOOKUP(A2070,'Medical Examinations'!A2069:N4404,10,FALSE)</f>
        <v>No</v>
      </c>
      <c r="J2070" t="str">
        <f>VLOOKUP(A2070,'Medical Examinations'!A2069:O4404,3,FALSE)</f>
        <v>Under Weight</v>
      </c>
      <c r="K2070" t="str">
        <f>VLOOKUP(A2070,'Medical Examinations'!A2069:P4404,5,FALSE)</f>
        <v>Normal</v>
      </c>
      <c r="L2070" t="str">
        <f>VLOOKUP(A2070,Table1[#All],5,FALSE)</f>
        <v>17-Nov-1991</v>
      </c>
      <c r="M2070" s="16">
        <f>VLOOKUP(A2070,Table1[#All],8,FALSE)</f>
        <v>2545.6799999999998</v>
      </c>
      <c r="N2070" t="str">
        <f>VLOOKUP(A2070,Table1[#All],9,FALSE)</f>
        <v>tier - 2</v>
      </c>
      <c r="O2070" t="str">
        <f>VLOOKUP(A2070,Table1[#All],10,FALSE)</f>
        <v>tier - 1</v>
      </c>
      <c r="P2070" t="str">
        <f>VLOOKUP(A2070,Table1[#All],12,FALSE)</f>
        <v>R1013</v>
      </c>
      <c r="Q2070">
        <f>VLOOKUP(A2070,Table1[#All],6,FALSE)</f>
        <v>31</v>
      </c>
    </row>
    <row r="2071" spans="1:17" x14ac:dyDescent="0.3">
      <c r="A2071" s="10" t="s">
        <v>295</v>
      </c>
      <c r="B2071" t="str">
        <f>VLOOKUP(A2071,'Customer Names'!A2070:E4405,5,FALSE)</f>
        <v>Finnegan</v>
      </c>
      <c r="C2071">
        <f>VLOOKUP(A2071,'Medical Examinations'!A2070:J4405,2,FALSE)</f>
        <v>17.3</v>
      </c>
      <c r="D2071">
        <f>VLOOKUP(A2071,'Medical Examinations'!A2070:J4405,4,FALSE)</f>
        <v>4.75</v>
      </c>
      <c r="E2071" t="str">
        <f>VLOOKUP(A2071,'Medical Examinations'!A2070:J4405,6,FALSE)</f>
        <v>No</v>
      </c>
      <c r="F2071" t="str">
        <f>VLOOKUP(A2071,'Medical Examinations'!A2070:K4405,7,FALSE)</f>
        <v>No</v>
      </c>
      <c r="G2071" t="str">
        <f>VLOOKUP(A2071,'Medical Examinations'!A2070:L4405,8,FALSE)</f>
        <v>No</v>
      </c>
      <c r="H2071">
        <f>VLOOKUP(A2071,'Medical Examinations'!A2070:M4405,9,FALSE)</f>
        <v>0</v>
      </c>
      <c r="I2071" t="str">
        <f>VLOOKUP(A2071,'Medical Examinations'!A2070:N4405,10,FALSE)</f>
        <v>No</v>
      </c>
      <c r="J2071" t="str">
        <f>VLOOKUP(A2071,'Medical Examinations'!A2070:O4405,3,FALSE)</f>
        <v>Under Weight</v>
      </c>
      <c r="K2071" t="str">
        <f>VLOOKUP(A2071,'Medical Examinations'!A2070:P4405,5,FALSE)</f>
        <v>Normal</v>
      </c>
      <c r="L2071" t="str">
        <f>VLOOKUP(A2071,Table1[#All],5,FALSE)</f>
        <v>01-Oct-1990</v>
      </c>
      <c r="M2071" s="16">
        <f>VLOOKUP(A2071,Table1[#All],8,FALSE)</f>
        <v>2540.39</v>
      </c>
      <c r="N2071" t="str">
        <f>VLOOKUP(A2071,Table1[#All],9,FALSE)</f>
        <v>tier - 2</v>
      </c>
      <c r="O2071" t="str">
        <f>VLOOKUP(A2071,Table1[#All],10,FALSE)</f>
        <v>tier - 2</v>
      </c>
      <c r="P2071" t="str">
        <f>VLOOKUP(A2071,Table1[#All],12,FALSE)</f>
        <v>R1013</v>
      </c>
      <c r="Q2071">
        <f>VLOOKUP(A2071,Table1[#All],6,FALSE)</f>
        <v>32</v>
      </c>
    </row>
    <row r="2072" spans="1:17" x14ac:dyDescent="0.3">
      <c r="A2072" s="10" t="s">
        <v>294</v>
      </c>
      <c r="B2072" t="str">
        <f>VLOOKUP(A2072,'Customer Names'!A2071:E4406,5,FALSE)</f>
        <v>Walsh</v>
      </c>
      <c r="C2072">
        <f>VLOOKUP(A2072,'Medical Examinations'!A2071:J4406,2,FALSE)</f>
        <v>35.625</v>
      </c>
      <c r="D2072">
        <f>VLOOKUP(A2072,'Medical Examinations'!A2071:J4406,4,FALSE)</f>
        <v>4.68</v>
      </c>
      <c r="E2072" t="str">
        <f>VLOOKUP(A2072,'Medical Examinations'!A2071:J4406,6,FALSE)</f>
        <v>Yes</v>
      </c>
      <c r="F2072" t="str">
        <f>VLOOKUP(A2072,'Medical Examinations'!A2071:K4406,7,FALSE)</f>
        <v>No</v>
      </c>
      <c r="G2072" t="str">
        <f>VLOOKUP(A2072,'Medical Examinations'!A2071:L4406,8,FALSE)</f>
        <v>Yes</v>
      </c>
      <c r="H2072">
        <f>VLOOKUP(A2072,'Medical Examinations'!A2071:M4406,9,FALSE)</f>
        <v>1</v>
      </c>
      <c r="I2072" t="str">
        <f>VLOOKUP(A2072,'Medical Examinations'!A2071:N4406,10,FALSE)</f>
        <v>No</v>
      </c>
      <c r="J2072" t="str">
        <f>VLOOKUP(A2072,'Medical Examinations'!A2071:O4406,3,FALSE)</f>
        <v>Obesity</v>
      </c>
      <c r="K2072" t="str">
        <f>VLOOKUP(A2072,'Medical Examinations'!A2071:P4406,5,FALSE)</f>
        <v>Normal</v>
      </c>
      <c r="L2072" t="str">
        <f>VLOOKUP(A2072,Table1[#All],5,FALSE)</f>
        <v>28-Jul-1997</v>
      </c>
      <c r="M2072" s="16">
        <f>VLOOKUP(A2072,Table1[#All],8,FALSE)</f>
        <v>2534.39</v>
      </c>
      <c r="N2072" t="str">
        <f>VLOOKUP(A2072,Table1[#All],9,FALSE)</f>
        <v>tier - 3</v>
      </c>
      <c r="O2072" t="str">
        <f>VLOOKUP(A2072,Table1[#All],10,FALSE)</f>
        <v>tier - 3</v>
      </c>
      <c r="P2072" t="str">
        <f>VLOOKUP(A2072,Table1[#All],12,FALSE)</f>
        <v>R1012</v>
      </c>
      <c r="Q2072">
        <f>VLOOKUP(A2072,Table1[#All],6,FALSE)</f>
        <v>25</v>
      </c>
    </row>
    <row r="2073" spans="1:17" x14ac:dyDescent="0.3">
      <c r="A2073" s="10" t="s">
        <v>293</v>
      </c>
      <c r="B2073" t="str">
        <f>VLOOKUP(A2073,'Customer Names'!A2072:E4407,5,FALSE)</f>
        <v>Villa</v>
      </c>
      <c r="C2073">
        <f>VLOOKUP(A2073,'Medical Examinations'!A2072:J4407,2,FALSE)</f>
        <v>20.234999999999999</v>
      </c>
      <c r="D2073">
        <f>VLOOKUP(A2073,'Medical Examinations'!A2072:J4407,4,FALSE)</f>
        <v>6.17</v>
      </c>
      <c r="E2073" t="str">
        <f>VLOOKUP(A2073,'Medical Examinations'!A2072:J4407,6,FALSE)</f>
        <v>Yes</v>
      </c>
      <c r="F2073" t="str">
        <f>VLOOKUP(A2073,'Medical Examinations'!A2072:K4407,7,FALSE)</f>
        <v>Yes</v>
      </c>
      <c r="G2073" t="str">
        <f>VLOOKUP(A2073,'Medical Examinations'!A2072:L4407,8,FALSE)</f>
        <v>No</v>
      </c>
      <c r="H2073">
        <f>VLOOKUP(A2073,'Medical Examinations'!A2072:M4407,9,FALSE)</f>
        <v>2</v>
      </c>
      <c r="I2073" t="str">
        <f>VLOOKUP(A2073,'Medical Examinations'!A2072:N4407,10,FALSE)</f>
        <v>No</v>
      </c>
      <c r="J2073" t="str">
        <f>VLOOKUP(A2073,'Medical Examinations'!A2072:O4407,3,FALSE)</f>
        <v>Normal Weight</v>
      </c>
      <c r="K2073" t="str">
        <f>VLOOKUP(A2073,'Medical Examinations'!A2072:P4407,5,FALSE)</f>
        <v>Prediabetes</v>
      </c>
      <c r="L2073" t="str">
        <f>VLOOKUP(A2073,Table1[#All],5,FALSE)</f>
        <v>25-Aug-2000</v>
      </c>
      <c r="M2073" s="16">
        <f>VLOOKUP(A2073,Table1[#All],8,FALSE)</f>
        <v>2527.8200000000002</v>
      </c>
      <c r="N2073" t="str">
        <f>VLOOKUP(A2073,Table1[#All],9,FALSE)</f>
        <v>tier - 2</v>
      </c>
      <c r="O2073" t="str">
        <f>VLOOKUP(A2073,Table1[#All],10,FALSE)</f>
        <v>tier - 3</v>
      </c>
      <c r="P2073" t="str">
        <f>VLOOKUP(A2073,Table1[#All],12,FALSE)</f>
        <v>R1012</v>
      </c>
      <c r="Q2073">
        <f>VLOOKUP(A2073,Table1[#All],6,FALSE)</f>
        <v>22</v>
      </c>
    </row>
    <row r="2074" spans="1:17" x14ac:dyDescent="0.3">
      <c r="A2074" s="10" t="s">
        <v>292</v>
      </c>
      <c r="B2074" t="str">
        <f>VLOOKUP(A2074,'Customer Names'!A2073:E4408,5,FALSE)</f>
        <v>Cable</v>
      </c>
      <c r="C2074">
        <f>VLOOKUP(A2074,'Medical Examinations'!A2073:J4408,2,FALSE)</f>
        <v>27.55</v>
      </c>
      <c r="D2074">
        <f>VLOOKUP(A2074,'Medical Examinations'!A2073:J4408,4,FALSE)</f>
        <v>4.5599999999999996</v>
      </c>
      <c r="E2074" t="str">
        <f>VLOOKUP(A2074,'Medical Examinations'!A2073:J4408,6,FALSE)</f>
        <v>Yes</v>
      </c>
      <c r="F2074" t="str">
        <f>VLOOKUP(A2074,'Medical Examinations'!A2073:K4408,7,FALSE)</f>
        <v>No</v>
      </c>
      <c r="G2074" t="str">
        <f>VLOOKUP(A2074,'Medical Examinations'!A2073:L4408,8,FALSE)</f>
        <v>Yes</v>
      </c>
      <c r="H2074">
        <f>VLOOKUP(A2074,'Medical Examinations'!A2073:M4408,9,FALSE)</f>
        <v>1</v>
      </c>
      <c r="I2074" t="str">
        <f>VLOOKUP(A2074,'Medical Examinations'!A2073:N4408,10,FALSE)</f>
        <v>No</v>
      </c>
      <c r="J2074" t="str">
        <f>VLOOKUP(A2074,'Medical Examinations'!A2073:O4408,3,FALSE)</f>
        <v>Over Weight</v>
      </c>
      <c r="K2074" t="str">
        <f>VLOOKUP(A2074,'Medical Examinations'!A2073:P4408,5,FALSE)</f>
        <v>Normal</v>
      </c>
      <c r="L2074" t="str">
        <f>VLOOKUP(A2074,Table1[#All],5,FALSE)</f>
        <v>02-Nov-1997</v>
      </c>
      <c r="M2074" s="16">
        <f>VLOOKUP(A2074,Table1[#All],8,FALSE)</f>
        <v>2523.17</v>
      </c>
      <c r="N2074" t="str">
        <f>VLOOKUP(A2074,Table1[#All],9,FALSE)</f>
        <v>tier - 3</v>
      </c>
      <c r="O2074" t="str">
        <f>VLOOKUP(A2074,Table1[#All],10,FALSE)</f>
        <v>tier - 1</v>
      </c>
      <c r="P2074" t="str">
        <f>VLOOKUP(A2074,Table1[#All],12,FALSE)</f>
        <v>R1012</v>
      </c>
      <c r="Q2074">
        <f>VLOOKUP(A2074,Table1[#All],6,FALSE)</f>
        <v>25</v>
      </c>
    </row>
    <row r="2075" spans="1:17" x14ac:dyDescent="0.3">
      <c r="A2075" s="10" t="s">
        <v>291</v>
      </c>
      <c r="B2075" t="str">
        <f>VLOOKUP(A2075,'Customer Names'!A2074:E4409,5,FALSE)</f>
        <v>Eiring</v>
      </c>
      <c r="C2075">
        <f>VLOOKUP(A2075,'Medical Examinations'!A2074:J4409,2,FALSE)</f>
        <v>17.97</v>
      </c>
      <c r="D2075">
        <f>VLOOKUP(A2075,'Medical Examinations'!A2074:J4409,4,FALSE)</f>
        <v>6.3</v>
      </c>
      <c r="E2075" t="str">
        <f>VLOOKUP(A2075,'Medical Examinations'!A2074:J4409,6,FALSE)</f>
        <v>No</v>
      </c>
      <c r="F2075" t="str">
        <f>VLOOKUP(A2075,'Medical Examinations'!A2074:K4409,7,FALSE)</f>
        <v>No</v>
      </c>
      <c r="G2075" t="str">
        <f>VLOOKUP(A2075,'Medical Examinations'!A2074:L4409,8,FALSE)</f>
        <v>No</v>
      </c>
      <c r="H2075">
        <f>VLOOKUP(A2075,'Medical Examinations'!A2074:M4409,9,FALSE)</f>
        <v>0</v>
      </c>
      <c r="I2075" t="str">
        <f>VLOOKUP(A2075,'Medical Examinations'!A2074:N4409,10,FALSE)</f>
        <v>No</v>
      </c>
      <c r="J2075" t="str">
        <f>VLOOKUP(A2075,'Medical Examinations'!A2074:O4409,3,FALSE)</f>
        <v>Under Weight</v>
      </c>
      <c r="K2075" t="str">
        <f>VLOOKUP(A2075,'Medical Examinations'!A2074:P4409,5,FALSE)</f>
        <v>Prediabetes</v>
      </c>
      <c r="L2075" t="str">
        <f>VLOOKUP(A2075,Table1[#All],5,FALSE)</f>
        <v>05-Aug-1991</v>
      </c>
      <c r="M2075" s="16">
        <f>VLOOKUP(A2075,Table1[#All],8,FALSE)</f>
        <v>2510.79</v>
      </c>
      <c r="N2075" t="str">
        <f>VLOOKUP(A2075,Table1[#All],9,FALSE)</f>
        <v>tier - 2</v>
      </c>
      <c r="O2075" t="str">
        <f>VLOOKUP(A2075,Table1[#All],10,FALSE)</f>
        <v>tier - 1</v>
      </c>
      <c r="P2075" t="str">
        <f>VLOOKUP(A2075,Table1[#All],12,FALSE)</f>
        <v>R1013</v>
      </c>
      <c r="Q2075">
        <f>VLOOKUP(A2075,Table1[#All],6,FALSE)</f>
        <v>31</v>
      </c>
    </row>
    <row r="2076" spans="1:17" x14ac:dyDescent="0.3">
      <c r="A2076" s="10" t="s">
        <v>290</v>
      </c>
      <c r="B2076" t="str">
        <f>VLOOKUP(A2076,'Customer Names'!A2075:E4410,5,FALSE)</f>
        <v>Connor</v>
      </c>
      <c r="C2076">
        <f>VLOOKUP(A2076,'Medical Examinations'!A2075:J4410,2,FALSE)</f>
        <v>29.98</v>
      </c>
      <c r="D2076">
        <f>VLOOKUP(A2076,'Medical Examinations'!A2075:J4410,4,FALSE)</f>
        <v>6.03</v>
      </c>
      <c r="E2076" t="str">
        <f>VLOOKUP(A2076,'Medical Examinations'!A2075:J4410,6,FALSE)</f>
        <v>No</v>
      </c>
      <c r="F2076" t="str">
        <f>VLOOKUP(A2076,'Medical Examinations'!A2075:K4410,7,FALSE)</f>
        <v>Yes</v>
      </c>
      <c r="G2076" t="str">
        <f>VLOOKUP(A2076,'Medical Examinations'!A2075:L4410,8,FALSE)</f>
        <v>No</v>
      </c>
      <c r="H2076">
        <f>VLOOKUP(A2076,'Medical Examinations'!A2075:M4410,9,FALSE)</f>
        <v>1</v>
      </c>
      <c r="I2076" t="str">
        <f>VLOOKUP(A2076,'Medical Examinations'!A2075:N4410,10,FALSE)</f>
        <v>No</v>
      </c>
      <c r="J2076" t="str">
        <f>VLOOKUP(A2076,'Medical Examinations'!A2075:O4410,3,FALSE)</f>
        <v>Obesity</v>
      </c>
      <c r="K2076" t="str">
        <f>VLOOKUP(A2076,'Medical Examinations'!A2075:P4410,5,FALSE)</f>
        <v>Prediabetes</v>
      </c>
      <c r="L2076" t="str">
        <f>VLOOKUP(A2076,Table1[#All],5,FALSE)</f>
        <v>06-Sep-2004</v>
      </c>
      <c r="M2076" s="16">
        <f>VLOOKUP(A2076,Table1[#All],8,FALSE)</f>
        <v>2500.9299999999998</v>
      </c>
      <c r="N2076" t="str">
        <f>VLOOKUP(A2076,Table1[#All],9,FALSE)</f>
        <v>tier - 2</v>
      </c>
      <c r="O2076" t="str">
        <f>VLOOKUP(A2076,Table1[#All],10,FALSE)</f>
        <v>tier - 2</v>
      </c>
      <c r="P2076" t="str">
        <f>VLOOKUP(A2076,Table1[#All],12,FALSE)</f>
        <v>R1012</v>
      </c>
      <c r="Q2076">
        <f>VLOOKUP(A2076,Table1[#All],6,FALSE)</f>
        <v>18</v>
      </c>
    </row>
    <row r="2077" spans="1:17" x14ac:dyDescent="0.3">
      <c r="A2077" s="10" t="s">
        <v>289</v>
      </c>
      <c r="B2077" t="str">
        <f>VLOOKUP(A2077,'Customer Names'!A2076:E4411,5,FALSE)</f>
        <v>Friedman</v>
      </c>
      <c r="C2077">
        <f>VLOOKUP(A2077,'Medical Examinations'!A2076:J4411,2,FALSE)</f>
        <v>33.659999999999997</v>
      </c>
      <c r="D2077">
        <f>VLOOKUP(A2077,'Medical Examinations'!A2076:J4411,4,FALSE)</f>
        <v>4.2</v>
      </c>
      <c r="E2077" t="str">
        <f>VLOOKUP(A2077,'Medical Examinations'!A2076:J4411,6,FALSE)</f>
        <v>Yes</v>
      </c>
      <c r="F2077" t="str">
        <f>VLOOKUP(A2077,'Medical Examinations'!A2076:K4411,7,FALSE)</f>
        <v>No</v>
      </c>
      <c r="G2077" t="str">
        <f>VLOOKUP(A2077,'Medical Examinations'!A2076:L4411,8,FALSE)</f>
        <v>No</v>
      </c>
      <c r="H2077">
        <f>VLOOKUP(A2077,'Medical Examinations'!A2076:M4411,9,FALSE)</f>
        <v>1</v>
      </c>
      <c r="I2077" t="str">
        <f>VLOOKUP(A2077,'Medical Examinations'!A2076:N4411,10,FALSE)</f>
        <v>No</v>
      </c>
      <c r="J2077" t="str">
        <f>VLOOKUP(A2077,'Medical Examinations'!A2076:O4411,3,FALSE)</f>
        <v>Obesity</v>
      </c>
      <c r="K2077" t="str">
        <f>VLOOKUP(A2077,'Medical Examinations'!A2076:P4411,5,FALSE)</f>
        <v>Normal</v>
      </c>
      <c r="L2077" t="str">
        <f>VLOOKUP(A2077,Table1[#All],5,FALSE)</f>
        <v>15-Oct-1995</v>
      </c>
      <c r="M2077" s="16">
        <f>VLOOKUP(A2077,Table1[#All],8,FALSE)</f>
        <v>2498.41</v>
      </c>
      <c r="N2077" t="str">
        <f>VLOOKUP(A2077,Table1[#All],9,FALSE)</f>
        <v>tier - 3</v>
      </c>
      <c r="O2077" t="str">
        <f>VLOOKUP(A2077,Table1[#All],10,FALSE)</f>
        <v>tier - 3</v>
      </c>
      <c r="P2077" t="str">
        <f>VLOOKUP(A2077,Table1[#All],12,FALSE)</f>
        <v>R1013</v>
      </c>
      <c r="Q2077">
        <f>VLOOKUP(A2077,Table1[#All],6,FALSE)</f>
        <v>27</v>
      </c>
    </row>
    <row r="2078" spans="1:17" x14ac:dyDescent="0.3">
      <c r="A2078" s="10" t="s">
        <v>288</v>
      </c>
      <c r="B2078" t="str">
        <f>VLOOKUP(A2078,'Customer Names'!A2077:E4412,5,FALSE)</f>
        <v>Croker</v>
      </c>
      <c r="C2078">
        <f>VLOOKUP(A2078,'Medical Examinations'!A2077:J4412,2,FALSE)</f>
        <v>32.67</v>
      </c>
      <c r="D2078">
        <f>VLOOKUP(A2078,'Medical Examinations'!A2077:J4412,4,FALSE)</f>
        <v>5.61</v>
      </c>
      <c r="E2078" t="str">
        <f>VLOOKUP(A2078,'Medical Examinations'!A2077:J4412,6,FALSE)</f>
        <v>Yes</v>
      </c>
      <c r="F2078" t="str">
        <f>VLOOKUP(A2078,'Medical Examinations'!A2077:K4412,7,FALSE)</f>
        <v>No</v>
      </c>
      <c r="G2078" t="str">
        <f>VLOOKUP(A2078,'Medical Examinations'!A2077:L4412,8,FALSE)</f>
        <v>No</v>
      </c>
      <c r="H2078">
        <f>VLOOKUP(A2078,'Medical Examinations'!A2077:M4412,9,FALSE)</f>
        <v>1</v>
      </c>
      <c r="I2078" t="str">
        <f>VLOOKUP(A2078,'Medical Examinations'!A2077:N4412,10,FALSE)</f>
        <v>No</v>
      </c>
      <c r="J2078" t="str">
        <f>VLOOKUP(A2078,'Medical Examinations'!A2077:O4412,3,FALSE)</f>
        <v>Obesity</v>
      </c>
      <c r="K2078" t="str">
        <f>VLOOKUP(A2078,'Medical Examinations'!A2077:P4412,5,FALSE)</f>
        <v>Normal</v>
      </c>
      <c r="L2078" t="str">
        <f>VLOOKUP(A2078,Table1[#All],5,FALSE)</f>
        <v>09-Jul-1995</v>
      </c>
      <c r="M2078" s="16">
        <f>VLOOKUP(A2078,Table1[#All],8,FALSE)</f>
        <v>2497.04</v>
      </c>
      <c r="N2078" t="str">
        <f>VLOOKUP(A2078,Table1[#All],9,FALSE)</f>
        <v>tier - 3</v>
      </c>
      <c r="O2078" t="str">
        <f>VLOOKUP(A2078,Table1[#All],10,FALSE)</f>
        <v>tier - 3</v>
      </c>
      <c r="P2078" t="str">
        <f>VLOOKUP(A2078,Table1[#All],12,FALSE)</f>
        <v>R1013</v>
      </c>
      <c r="Q2078">
        <f>VLOOKUP(A2078,Table1[#All],6,FALSE)</f>
        <v>27</v>
      </c>
    </row>
    <row r="2079" spans="1:17" x14ac:dyDescent="0.3">
      <c r="A2079" s="10" t="s">
        <v>287</v>
      </c>
      <c r="B2079" t="str">
        <f>VLOOKUP(A2079,'Customer Names'!A2078:E4413,5,FALSE)</f>
        <v>Beganics</v>
      </c>
      <c r="C2079">
        <f>VLOOKUP(A2079,'Medical Examinations'!A2078:J4413,2,FALSE)</f>
        <v>30.5</v>
      </c>
      <c r="D2079">
        <f>VLOOKUP(A2079,'Medical Examinations'!A2078:J4413,4,FALSE)</f>
        <v>5.88</v>
      </c>
      <c r="E2079" t="str">
        <f>VLOOKUP(A2079,'Medical Examinations'!A2078:J4413,6,FALSE)</f>
        <v>Yes</v>
      </c>
      <c r="F2079" t="str">
        <f>VLOOKUP(A2079,'Medical Examinations'!A2078:K4413,7,FALSE)</f>
        <v>No</v>
      </c>
      <c r="G2079" t="str">
        <f>VLOOKUP(A2079,'Medical Examinations'!A2078:L4413,8,FALSE)</f>
        <v>No</v>
      </c>
      <c r="H2079">
        <f>VLOOKUP(A2079,'Medical Examinations'!A2078:M4413,9,FALSE)</f>
        <v>1</v>
      </c>
      <c r="I2079" t="str">
        <f>VLOOKUP(A2079,'Medical Examinations'!A2078:N4413,10,FALSE)</f>
        <v>No</v>
      </c>
      <c r="J2079" t="str">
        <f>VLOOKUP(A2079,'Medical Examinations'!A2078:O4413,3,FALSE)</f>
        <v>Obesity</v>
      </c>
      <c r="K2079" t="str">
        <f>VLOOKUP(A2079,'Medical Examinations'!A2078:P4413,5,FALSE)</f>
        <v>Prediabetes</v>
      </c>
      <c r="L2079" t="str">
        <f>VLOOKUP(A2079,Table1[#All],5,FALSE)</f>
        <v>14-Oct-1995</v>
      </c>
      <c r="M2079" s="16">
        <f>VLOOKUP(A2079,Table1[#All],8,FALSE)</f>
        <v>2494.02</v>
      </c>
      <c r="N2079" t="str">
        <f>VLOOKUP(A2079,Table1[#All],9,FALSE)</f>
        <v>tier - 3</v>
      </c>
      <c r="O2079" t="str">
        <f>VLOOKUP(A2079,Table1[#All],10,FALSE)</f>
        <v>tier - 1</v>
      </c>
      <c r="P2079" t="str">
        <f>VLOOKUP(A2079,Table1[#All],12,FALSE)</f>
        <v>R1011</v>
      </c>
      <c r="Q2079">
        <f>VLOOKUP(A2079,Table1[#All],6,FALSE)</f>
        <v>27</v>
      </c>
    </row>
    <row r="2080" spans="1:17" x14ac:dyDescent="0.3">
      <c r="A2080" s="10" t="s">
        <v>286</v>
      </c>
      <c r="B2080" t="str">
        <f>VLOOKUP(A2080,'Customer Names'!A2079:E4414,5,FALSE)</f>
        <v>Huberty</v>
      </c>
      <c r="C2080">
        <f>VLOOKUP(A2080,'Medical Examinations'!A2079:J4414,2,FALSE)</f>
        <v>23.1</v>
      </c>
      <c r="D2080">
        <f>VLOOKUP(A2080,'Medical Examinations'!A2079:J4414,4,FALSE)</f>
        <v>5.92</v>
      </c>
      <c r="E2080" t="str">
        <f>VLOOKUP(A2080,'Medical Examinations'!A2079:J4414,6,FALSE)</f>
        <v>Yes</v>
      </c>
      <c r="F2080" t="str">
        <f>VLOOKUP(A2080,'Medical Examinations'!A2079:K4414,7,FALSE)</f>
        <v>No</v>
      </c>
      <c r="G2080" t="str">
        <f>VLOOKUP(A2080,'Medical Examinations'!A2079:L4414,8,FALSE)</f>
        <v>No</v>
      </c>
      <c r="H2080">
        <f>VLOOKUP(A2080,'Medical Examinations'!A2079:M4414,9,FALSE)</f>
        <v>1</v>
      </c>
      <c r="I2080" t="str">
        <f>VLOOKUP(A2080,'Medical Examinations'!A2079:N4414,10,FALSE)</f>
        <v>No</v>
      </c>
      <c r="J2080" t="str">
        <f>VLOOKUP(A2080,'Medical Examinations'!A2079:O4414,3,FALSE)</f>
        <v>Normal Weight</v>
      </c>
      <c r="K2080" t="str">
        <f>VLOOKUP(A2080,'Medical Examinations'!A2079:P4414,5,FALSE)</f>
        <v>Prediabetes</v>
      </c>
      <c r="L2080" t="str">
        <f>VLOOKUP(A2080,Table1[#All],5,FALSE)</f>
        <v>06-Nov-1995</v>
      </c>
      <c r="M2080" s="16">
        <f>VLOOKUP(A2080,Table1[#All],8,FALSE)</f>
        <v>2483.7399999999998</v>
      </c>
      <c r="N2080" t="str">
        <f>VLOOKUP(A2080,Table1[#All],9,FALSE)</f>
        <v>tier - 3</v>
      </c>
      <c r="O2080" t="str">
        <f>VLOOKUP(A2080,Table1[#All],10,FALSE)</f>
        <v>tier - 2</v>
      </c>
      <c r="P2080" t="str">
        <f>VLOOKUP(A2080,Table1[#All],12,FALSE)</f>
        <v>R1013</v>
      </c>
      <c r="Q2080">
        <f>VLOOKUP(A2080,Table1[#All],6,FALSE)</f>
        <v>27</v>
      </c>
    </row>
    <row r="2081" spans="1:17" x14ac:dyDescent="0.3">
      <c r="A2081" s="10" t="s">
        <v>285</v>
      </c>
      <c r="B2081" t="str">
        <f>VLOOKUP(A2081,'Customer Names'!A2080:E4415,5,FALSE)</f>
        <v>Jacobs</v>
      </c>
      <c r="C2081">
        <f>VLOOKUP(A2081,'Medical Examinations'!A2080:J4415,2,FALSE)</f>
        <v>39.49</v>
      </c>
      <c r="D2081">
        <f>VLOOKUP(A2081,'Medical Examinations'!A2080:J4415,4,FALSE)</f>
        <v>4.8099999999999996</v>
      </c>
      <c r="E2081" t="str">
        <f>VLOOKUP(A2081,'Medical Examinations'!A2080:J4415,6,FALSE)</f>
        <v>No</v>
      </c>
      <c r="F2081" t="str">
        <f>VLOOKUP(A2081,'Medical Examinations'!A2080:K4415,7,FALSE)</f>
        <v>No</v>
      </c>
      <c r="G2081" t="str">
        <f>VLOOKUP(A2081,'Medical Examinations'!A2080:L4415,8,FALSE)</f>
        <v>No</v>
      </c>
      <c r="H2081">
        <f>VLOOKUP(A2081,'Medical Examinations'!A2080:M4415,9,FALSE)</f>
        <v>1</v>
      </c>
      <c r="I2081" t="str">
        <f>VLOOKUP(A2081,'Medical Examinations'!A2080:N4415,10,FALSE)</f>
        <v>No</v>
      </c>
      <c r="J2081" t="str">
        <f>VLOOKUP(A2081,'Medical Examinations'!A2080:O4415,3,FALSE)</f>
        <v>Obesity</v>
      </c>
      <c r="K2081" t="str">
        <f>VLOOKUP(A2081,'Medical Examinations'!A2080:P4415,5,FALSE)</f>
        <v>Normal</v>
      </c>
      <c r="L2081" t="str">
        <f>VLOOKUP(A2081,Table1[#All],5,FALSE)</f>
        <v>20-Jun-1998</v>
      </c>
      <c r="M2081" s="16">
        <f>VLOOKUP(A2081,Table1[#All],8,FALSE)</f>
        <v>2480.98</v>
      </c>
      <c r="N2081" t="str">
        <f>VLOOKUP(A2081,Table1[#All],9,FALSE)</f>
        <v>tier - 2</v>
      </c>
      <c r="O2081" t="str">
        <f>VLOOKUP(A2081,Table1[#All],10,FALSE)</f>
        <v>tier - 2</v>
      </c>
      <c r="P2081" t="str">
        <f>VLOOKUP(A2081,Table1[#All],12,FALSE)</f>
        <v>R1013</v>
      </c>
      <c r="Q2081">
        <f>VLOOKUP(A2081,Table1[#All],6,FALSE)</f>
        <v>24</v>
      </c>
    </row>
    <row r="2082" spans="1:17" x14ac:dyDescent="0.3">
      <c r="A2082" s="10" t="s">
        <v>284</v>
      </c>
      <c r="B2082" t="str">
        <f>VLOOKUP(A2082,'Customer Names'!A2081:E4416,5,FALSE)</f>
        <v>Hazlehurst</v>
      </c>
      <c r="C2082">
        <f>VLOOKUP(A2082,'Medical Examinations'!A2081:J4416,2,FALSE)</f>
        <v>33.99</v>
      </c>
      <c r="D2082">
        <f>VLOOKUP(A2082,'Medical Examinations'!A2081:J4416,4,FALSE)</f>
        <v>4.55</v>
      </c>
      <c r="E2082" t="str">
        <f>VLOOKUP(A2082,'Medical Examinations'!A2081:J4416,6,FALSE)</f>
        <v>No</v>
      </c>
      <c r="F2082" t="str">
        <f>VLOOKUP(A2082,'Medical Examinations'!A2081:K4416,7,FALSE)</f>
        <v>No</v>
      </c>
      <c r="G2082" t="str">
        <f>VLOOKUP(A2082,'Medical Examinations'!A2081:L4416,8,FALSE)</f>
        <v>No</v>
      </c>
      <c r="H2082">
        <f>VLOOKUP(A2082,'Medical Examinations'!A2081:M4416,9,FALSE)</f>
        <v>1</v>
      </c>
      <c r="I2082" t="str">
        <f>VLOOKUP(A2082,'Medical Examinations'!A2081:N4416,10,FALSE)</f>
        <v>No</v>
      </c>
      <c r="J2082" t="str">
        <f>VLOOKUP(A2082,'Medical Examinations'!A2081:O4416,3,FALSE)</f>
        <v>Obesity</v>
      </c>
      <c r="K2082" t="str">
        <f>VLOOKUP(A2082,'Medical Examinations'!A2081:P4416,5,FALSE)</f>
        <v>Normal</v>
      </c>
      <c r="L2082" t="str">
        <f>VLOOKUP(A2082,Table1[#All],5,FALSE)</f>
        <v>02-Jul-1998</v>
      </c>
      <c r="M2082" s="16">
        <f>VLOOKUP(A2082,Table1[#All],8,FALSE)</f>
        <v>2473.33</v>
      </c>
      <c r="N2082" t="str">
        <f>VLOOKUP(A2082,Table1[#All],9,FALSE)</f>
        <v>tier - 2</v>
      </c>
      <c r="O2082" t="str">
        <f>VLOOKUP(A2082,Table1[#All],10,FALSE)</f>
        <v>tier - 3</v>
      </c>
      <c r="P2082" t="str">
        <f>VLOOKUP(A2082,Table1[#All],12,FALSE)</f>
        <v>R1013</v>
      </c>
      <c r="Q2082">
        <f>VLOOKUP(A2082,Table1[#All],6,FALSE)</f>
        <v>24</v>
      </c>
    </row>
    <row r="2083" spans="1:17" x14ac:dyDescent="0.3">
      <c r="A2083" s="10" t="s">
        <v>283</v>
      </c>
      <c r="B2083" t="str">
        <f>VLOOKUP(A2083,'Customer Names'!A2082:E4417,5,FALSE)</f>
        <v>Marin</v>
      </c>
      <c r="C2083">
        <f>VLOOKUP(A2083,'Medical Examinations'!A2082:J4417,2,FALSE)</f>
        <v>27.72</v>
      </c>
      <c r="D2083">
        <f>VLOOKUP(A2083,'Medical Examinations'!A2082:J4417,4,FALSE)</f>
        <v>6.43</v>
      </c>
      <c r="E2083" t="str">
        <f>VLOOKUP(A2083,'Medical Examinations'!A2082:J4417,6,FALSE)</f>
        <v>No</v>
      </c>
      <c r="F2083" t="str">
        <f>VLOOKUP(A2083,'Medical Examinations'!A2082:K4417,7,FALSE)</f>
        <v>No</v>
      </c>
      <c r="G2083" t="str">
        <f>VLOOKUP(A2083,'Medical Examinations'!A2082:L4417,8,FALSE)</f>
        <v>No</v>
      </c>
      <c r="H2083">
        <f>VLOOKUP(A2083,'Medical Examinations'!A2082:M4417,9,FALSE)</f>
        <v>1</v>
      </c>
      <c r="I2083" t="str">
        <f>VLOOKUP(A2083,'Medical Examinations'!A2082:N4417,10,FALSE)</f>
        <v>No</v>
      </c>
      <c r="J2083" t="str">
        <f>VLOOKUP(A2083,'Medical Examinations'!A2082:O4417,3,FALSE)</f>
        <v>Over Weight</v>
      </c>
      <c r="K2083" t="str">
        <f>VLOOKUP(A2083,'Medical Examinations'!A2082:P4417,5,FALSE)</f>
        <v>Diabetes</v>
      </c>
      <c r="L2083" t="str">
        <f>VLOOKUP(A2083,Table1[#All],5,FALSE)</f>
        <v>17-Aug-1998</v>
      </c>
      <c r="M2083" s="16">
        <f>VLOOKUP(A2083,Table1[#All],8,FALSE)</f>
        <v>2464.62</v>
      </c>
      <c r="N2083" t="str">
        <f>VLOOKUP(A2083,Table1[#All],9,FALSE)</f>
        <v>tier - 2</v>
      </c>
      <c r="O2083" t="str">
        <f>VLOOKUP(A2083,Table1[#All],10,FALSE)</f>
        <v>tier - 3</v>
      </c>
      <c r="P2083" t="str">
        <f>VLOOKUP(A2083,Table1[#All],12,FALSE)</f>
        <v>R1013</v>
      </c>
      <c r="Q2083">
        <f>VLOOKUP(A2083,Table1[#All],6,FALSE)</f>
        <v>24</v>
      </c>
    </row>
    <row r="2084" spans="1:17" x14ac:dyDescent="0.3">
      <c r="A2084" s="10" t="s">
        <v>282</v>
      </c>
      <c r="B2084" t="str">
        <f>VLOOKUP(A2084,'Customer Names'!A2083:E4418,5,FALSE)</f>
        <v>Dear</v>
      </c>
      <c r="C2084">
        <f>VLOOKUP(A2084,'Medical Examinations'!A2083:J4418,2,FALSE)</f>
        <v>30.59</v>
      </c>
      <c r="D2084">
        <f>VLOOKUP(A2084,'Medical Examinations'!A2083:J4418,4,FALSE)</f>
        <v>11.62</v>
      </c>
      <c r="E2084" t="str">
        <f>VLOOKUP(A2084,'Medical Examinations'!A2083:J4418,6,FALSE)</f>
        <v>No</v>
      </c>
      <c r="F2084" t="str">
        <f>VLOOKUP(A2084,'Medical Examinations'!A2083:K4418,7,FALSE)</f>
        <v>No</v>
      </c>
      <c r="G2084" t="str">
        <f>VLOOKUP(A2084,'Medical Examinations'!A2083:L4418,8,FALSE)</f>
        <v>No</v>
      </c>
      <c r="H2084">
        <f>VLOOKUP(A2084,'Medical Examinations'!A2083:M4418,9,FALSE)</f>
        <v>0</v>
      </c>
      <c r="I2084" t="str">
        <f>VLOOKUP(A2084,'Medical Examinations'!A2083:N4418,10,FALSE)</f>
        <v>No</v>
      </c>
      <c r="J2084" t="str">
        <f>VLOOKUP(A2084,'Medical Examinations'!A2083:O4418,3,FALSE)</f>
        <v>Obesity</v>
      </c>
      <c r="K2084" t="str">
        <f>VLOOKUP(A2084,'Medical Examinations'!A2083:P4418,5,FALSE)</f>
        <v>Diabetes</v>
      </c>
      <c r="L2084" t="str">
        <f>VLOOKUP(A2084,Table1[#All],5,FALSE)</f>
        <v>11-Jul-2002</v>
      </c>
      <c r="M2084" s="16">
        <f>VLOOKUP(A2084,Table1[#All],8,FALSE)</f>
        <v>2459.7199999999998</v>
      </c>
      <c r="N2084" t="str">
        <f>VLOOKUP(A2084,Table1[#All],9,FALSE)</f>
        <v>tier - 2</v>
      </c>
      <c r="O2084" t="str">
        <f>VLOOKUP(A2084,Table1[#All],10,FALSE)</f>
        <v>tier - 2</v>
      </c>
      <c r="P2084" t="str">
        <f>VLOOKUP(A2084,Table1[#All],12,FALSE)</f>
        <v>R1024</v>
      </c>
      <c r="Q2084">
        <f>VLOOKUP(A2084,Table1[#All],6,FALSE)</f>
        <v>20</v>
      </c>
    </row>
    <row r="2085" spans="1:17" x14ac:dyDescent="0.3">
      <c r="A2085" s="10" t="s">
        <v>281</v>
      </c>
      <c r="B2085" t="str">
        <f>VLOOKUP(A2085,'Customer Names'!A2084:E4419,5,FALSE)</f>
        <v>Lederer</v>
      </c>
      <c r="C2085">
        <f>VLOOKUP(A2085,'Medical Examinations'!A2084:J4419,2,FALSE)</f>
        <v>22.6</v>
      </c>
      <c r="D2085">
        <f>VLOOKUP(A2085,'Medical Examinations'!A2084:J4419,4,FALSE)</f>
        <v>6.04</v>
      </c>
      <c r="E2085" t="str">
        <f>VLOOKUP(A2085,'Medical Examinations'!A2084:J4419,6,FALSE)</f>
        <v>No</v>
      </c>
      <c r="F2085" t="str">
        <f>VLOOKUP(A2085,'Medical Examinations'!A2084:K4419,7,FALSE)</f>
        <v>No</v>
      </c>
      <c r="G2085" t="str">
        <f>VLOOKUP(A2085,'Medical Examinations'!A2084:L4419,8,FALSE)</f>
        <v>No</v>
      </c>
      <c r="H2085">
        <f>VLOOKUP(A2085,'Medical Examinations'!A2084:M4419,9,FALSE)</f>
        <v>1</v>
      </c>
      <c r="I2085" t="str">
        <f>VLOOKUP(A2085,'Medical Examinations'!A2084:N4419,10,FALSE)</f>
        <v>No</v>
      </c>
      <c r="J2085" t="str">
        <f>VLOOKUP(A2085,'Medical Examinations'!A2084:O4419,3,FALSE)</f>
        <v>Normal Weight</v>
      </c>
      <c r="K2085" t="str">
        <f>VLOOKUP(A2085,'Medical Examinations'!A2084:P4419,5,FALSE)</f>
        <v>Prediabetes</v>
      </c>
      <c r="L2085" t="str">
        <f>VLOOKUP(A2085,Table1[#All],5,FALSE)</f>
        <v>19-Nov-1998</v>
      </c>
      <c r="M2085" s="16">
        <f>VLOOKUP(A2085,Table1[#All],8,FALSE)</f>
        <v>2457.5</v>
      </c>
      <c r="N2085" t="str">
        <f>VLOOKUP(A2085,Table1[#All],9,FALSE)</f>
        <v>tier - 2</v>
      </c>
      <c r="O2085" t="str">
        <f>VLOOKUP(A2085,Table1[#All],10,FALSE)</f>
        <v>tier - 1</v>
      </c>
      <c r="P2085" t="str">
        <f>VLOOKUP(A2085,Table1[#All],12,FALSE)</f>
        <v>R1011</v>
      </c>
      <c r="Q2085">
        <f>VLOOKUP(A2085,Table1[#All],6,FALSE)</f>
        <v>24</v>
      </c>
    </row>
    <row r="2086" spans="1:17" x14ac:dyDescent="0.3">
      <c r="A2086" s="10" t="s">
        <v>280</v>
      </c>
      <c r="B2086" t="str">
        <f>VLOOKUP(A2086,'Customer Names'!A2085:E4420,5,FALSE)</f>
        <v>Robson</v>
      </c>
      <c r="C2086">
        <f>VLOOKUP(A2086,'Medical Examinations'!A2085:J4420,2,FALSE)</f>
        <v>28.785</v>
      </c>
      <c r="D2086">
        <f>VLOOKUP(A2086,'Medical Examinations'!A2085:J4420,4,FALSE)</f>
        <v>8.82</v>
      </c>
      <c r="E2086" t="str">
        <f>VLOOKUP(A2086,'Medical Examinations'!A2085:J4420,6,FALSE)</f>
        <v>No</v>
      </c>
      <c r="F2086" t="str">
        <f>VLOOKUP(A2086,'Medical Examinations'!A2085:K4420,7,FALSE)</f>
        <v>No</v>
      </c>
      <c r="G2086" t="str">
        <f>VLOOKUP(A2086,'Medical Examinations'!A2085:L4420,8,FALSE)</f>
        <v>No</v>
      </c>
      <c r="H2086">
        <f>VLOOKUP(A2086,'Medical Examinations'!A2085:M4420,9,FALSE)</f>
        <v>0</v>
      </c>
      <c r="I2086" t="str">
        <f>VLOOKUP(A2086,'Medical Examinations'!A2085:N4420,10,FALSE)</f>
        <v>No</v>
      </c>
      <c r="J2086" t="str">
        <f>VLOOKUP(A2086,'Medical Examinations'!A2085:O4420,3,FALSE)</f>
        <v>Over Weight</v>
      </c>
      <c r="K2086" t="str">
        <f>VLOOKUP(A2086,'Medical Examinations'!A2085:P4420,5,FALSE)</f>
        <v>Diabetes</v>
      </c>
      <c r="L2086" t="str">
        <f>VLOOKUP(A2086,Table1[#All],5,FALSE)</f>
        <v>29-Jul-2002</v>
      </c>
      <c r="M2086" s="16">
        <f>VLOOKUP(A2086,Table1[#All],8,FALSE)</f>
        <v>2457.21</v>
      </c>
      <c r="N2086" t="str">
        <f>VLOOKUP(A2086,Table1[#All],9,FALSE)</f>
        <v>tier - 2</v>
      </c>
      <c r="O2086" t="str">
        <f>VLOOKUP(A2086,Table1[#All],10,FALSE)</f>
        <v>tier - 1</v>
      </c>
      <c r="P2086" t="str">
        <f>VLOOKUP(A2086,Table1[#All],12,FALSE)</f>
        <v>R1024</v>
      </c>
      <c r="Q2086">
        <f>VLOOKUP(A2086,Table1[#All],6,FALSE)</f>
        <v>20</v>
      </c>
    </row>
    <row r="2087" spans="1:17" x14ac:dyDescent="0.3">
      <c r="A2087" s="10" t="s">
        <v>279</v>
      </c>
      <c r="B2087" t="str">
        <f>VLOOKUP(A2087,'Customer Names'!A2086:E4421,5,FALSE)</f>
        <v>Galvan</v>
      </c>
      <c r="C2087">
        <f>VLOOKUP(A2087,'Medical Examinations'!A2086:J4421,2,FALSE)</f>
        <v>50.38</v>
      </c>
      <c r="D2087">
        <f>VLOOKUP(A2087,'Medical Examinations'!A2086:J4421,4,FALSE)</f>
        <v>5.8</v>
      </c>
      <c r="E2087" t="str">
        <f>VLOOKUP(A2087,'Medical Examinations'!A2086:J4421,6,FALSE)</f>
        <v>No</v>
      </c>
      <c r="F2087" t="str">
        <f>VLOOKUP(A2087,'Medical Examinations'!A2086:K4421,7,FALSE)</f>
        <v>No</v>
      </c>
      <c r="G2087" t="str">
        <f>VLOOKUP(A2087,'Medical Examinations'!A2086:L4421,8,FALSE)</f>
        <v>No</v>
      </c>
      <c r="H2087">
        <f>VLOOKUP(A2087,'Medical Examinations'!A2086:M4421,9,FALSE)</f>
        <v>0</v>
      </c>
      <c r="I2087" t="str">
        <f>VLOOKUP(A2087,'Medical Examinations'!A2086:N4421,10,FALSE)</f>
        <v>No</v>
      </c>
      <c r="J2087" t="str">
        <f>VLOOKUP(A2087,'Medical Examinations'!A2086:O4421,3,FALSE)</f>
        <v>Obesity</v>
      </c>
      <c r="K2087" t="str">
        <f>VLOOKUP(A2087,'Medical Examinations'!A2086:P4421,5,FALSE)</f>
        <v>Prediabetes</v>
      </c>
      <c r="L2087" t="str">
        <f>VLOOKUP(A2087,Table1[#All],5,FALSE)</f>
        <v>21-Nov-1999</v>
      </c>
      <c r="M2087" s="16">
        <f>VLOOKUP(A2087,Table1[#All],8,FALSE)</f>
        <v>2438.06</v>
      </c>
      <c r="N2087" t="str">
        <f>VLOOKUP(A2087,Table1[#All],9,FALSE)</f>
        <v>tier - 2</v>
      </c>
      <c r="O2087" t="str">
        <f>VLOOKUP(A2087,Table1[#All],10,FALSE)</f>
        <v>tier - 2</v>
      </c>
      <c r="P2087" t="str">
        <f>VLOOKUP(A2087,Table1[#All],12,FALSE)</f>
        <v>R1013</v>
      </c>
      <c r="Q2087">
        <f>VLOOKUP(A2087,Table1[#All],6,FALSE)</f>
        <v>23</v>
      </c>
    </row>
    <row r="2088" spans="1:17" x14ac:dyDescent="0.3">
      <c r="A2088" s="10" t="s">
        <v>278</v>
      </c>
      <c r="B2088" t="str">
        <f>VLOOKUP(A2088,'Customer Names'!A2087:E4422,5,FALSE)</f>
        <v>Walsh</v>
      </c>
      <c r="C2088">
        <f>VLOOKUP(A2088,'Medical Examinations'!A2087:J4422,2,FALSE)</f>
        <v>35.200000000000003</v>
      </c>
      <c r="D2088">
        <f>VLOOKUP(A2088,'Medical Examinations'!A2087:J4422,4,FALSE)</f>
        <v>4.28</v>
      </c>
      <c r="E2088" t="str">
        <f>VLOOKUP(A2088,'Medical Examinations'!A2087:J4422,6,FALSE)</f>
        <v>No</v>
      </c>
      <c r="F2088" t="str">
        <f>VLOOKUP(A2088,'Medical Examinations'!A2087:K4422,7,FALSE)</f>
        <v>No</v>
      </c>
      <c r="G2088" t="str">
        <f>VLOOKUP(A2088,'Medical Examinations'!A2087:L4422,8,FALSE)</f>
        <v>No</v>
      </c>
      <c r="H2088">
        <f>VLOOKUP(A2088,'Medical Examinations'!A2087:M4422,9,FALSE)</f>
        <v>0</v>
      </c>
      <c r="I2088" t="str">
        <f>VLOOKUP(A2088,'Medical Examinations'!A2087:N4422,10,FALSE)</f>
        <v>No</v>
      </c>
      <c r="J2088" t="str">
        <f>VLOOKUP(A2088,'Medical Examinations'!A2087:O4422,3,FALSE)</f>
        <v>Obesity</v>
      </c>
      <c r="K2088" t="str">
        <f>VLOOKUP(A2088,'Medical Examinations'!A2087:P4422,5,FALSE)</f>
        <v>Normal</v>
      </c>
      <c r="L2088" t="str">
        <f>VLOOKUP(A2088,Table1[#All],5,FALSE)</f>
        <v>12-Nov-1999</v>
      </c>
      <c r="M2088" s="16">
        <f>VLOOKUP(A2088,Table1[#All],8,FALSE)</f>
        <v>2416.96</v>
      </c>
      <c r="N2088" t="str">
        <f>VLOOKUP(A2088,Table1[#All],9,FALSE)</f>
        <v>tier - 2</v>
      </c>
      <c r="O2088" t="str">
        <f>VLOOKUP(A2088,Table1[#All],10,FALSE)</f>
        <v>tier - 2</v>
      </c>
      <c r="P2088" t="str">
        <f>VLOOKUP(A2088,Table1[#All],12,FALSE)</f>
        <v>R1011</v>
      </c>
      <c r="Q2088">
        <f>VLOOKUP(A2088,Table1[#All],6,FALSE)</f>
        <v>23</v>
      </c>
    </row>
    <row r="2089" spans="1:17" x14ac:dyDescent="0.3">
      <c r="A2089" s="10" t="s">
        <v>277</v>
      </c>
      <c r="B2089" t="str">
        <f>VLOOKUP(A2089,'Customer Names'!A2088:E4423,5,FALSE)</f>
        <v>Teeuwen</v>
      </c>
      <c r="C2089">
        <f>VLOOKUP(A2089,'Medical Examinations'!A2088:J4423,2,FALSE)</f>
        <v>35.72</v>
      </c>
      <c r="D2089">
        <f>VLOOKUP(A2089,'Medical Examinations'!A2088:J4423,4,FALSE)</f>
        <v>5.5</v>
      </c>
      <c r="E2089" t="str">
        <f>VLOOKUP(A2089,'Medical Examinations'!A2088:J4423,6,FALSE)</f>
        <v>Yes</v>
      </c>
      <c r="F2089" t="str">
        <f>VLOOKUP(A2089,'Medical Examinations'!A2088:K4423,7,FALSE)</f>
        <v>No</v>
      </c>
      <c r="G2089" t="str">
        <f>VLOOKUP(A2089,'Medical Examinations'!A2088:L4423,8,FALSE)</f>
        <v>No</v>
      </c>
      <c r="H2089">
        <f>VLOOKUP(A2089,'Medical Examinations'!A2088:M4423,9,FALSE)</f>
        <v>0</v>
      </c>
      <c r="I2089" t="str">
        <f>VLOOKUP(A2089,'Medical Examinations'!A2088:N4423,10,FALSE)</f>
        <v>No</v>
      </c>
      <c r="J2089" t="str">
        <f>VLOOKUP(A2089,'Medical Examinations'!A2088:O4423,3,FALSE)</f>
        <v>Obesity</v>
      </c>
      <c r="K2089" t="str">
        <f>VLOOKUP(A2089,'Medical Examinations'!A2088:P4423,5,FALSE)</f>
        <v>Normal</v>
      </c>
      <c r="L2089" t="str">
        <f>VLOOKUP(A2089,Table1[#All],5,FALSE)</f>
        <v>03-Jun-2001</v>
      </c>
      <c r="M2089" s="16">
        <f>VLOOKUP(A2089,Table1[#All],8,FALSE)</f>
        <v>2404.73</v>
      </c>
      <c r="N2089" t="str">
        <f>VLOOKUP(A2089,Table1[#All],9,FALSE)</f>
        <v>tier - 2</v>
      </c>
      <c r="O2089" t="str">
        <f>VLOOKUP(A2089,Table1[#All],10,FALSE)</f>
        <v>tier - 3</v>
      </c>
      <c r="P2089" t="str">
        <f>VLOOKUP(A2089,Table1[#All],12,FALSE)</f>
        <v>R1012</v>
      </c>
      <c r="Q2089">
        <f>VLOOKUP(A2089,Table1[#All],6,FALSE)</f>
        <v>22</v>
      </c>
    </row>
    <row r="2090" spans="1:17" x14ac:dyDescent="0.3">
      <c r="A2090" s="10" t="s">
        <v>276</v>
      </c>
      <c r="B2090" t="str">
        <f>VLOOKUP(A2090,'Customer Names'!A2089:E4424,5,FALSE)</f>
        <v>List</v>
      </c>
      <c r="C2090">
        <f>VLOOKUP(A2090,'Medical Examinations'!A2089:J4424,2,FALSE)</f>
        <v>24.51</v>
      </c>
      <c r="D2090">
        <f>VLOOKUP(A2090,'Medical Examinations'!A2089:J4424,4,FALSE)</f>
        <v>4.6900000000000004</v>
      </c>
      <c r="E2090" t="str">
        <f>VLOOKUP(A2090,'Medical Examinations'!A2089:J4424,6,FALSE)</f>
        <v>No</v>
      </c>
      <c r="F2090" t="str">
        <f>VLOOKUP(A2090,'Medical Examinations'!A2089:K4424,7,FALSE)</f>
        <v>No</v>
      </c>
      <c r="G2090" t="str">
        <f>VLOOKUP(A2090,'Medical Examinations'!A2089:L4424,8,FALSE)</f>
        <v>No</v>
      </c>
      <c r="H2090">
        <f>VLOOKUP(A2090,'Medical Examinations'!A2089:M4424,9,FALSE)</f>
        <v>0</v>
      </c>
      <c r="I2090" t="str">
        <f>VLOOKUP(A2090,'Medical Examinations'!A2089:N4424,10,FALSE)</f>
        <v>No</v>
      </c>
      <c r="J2090" t="str">
        <f>VLOOKUP(A2090,'Medical Examinations'!A2089:O4424,3,FALSE)</f>
        <v>Normal Weight</v>
      </c>
      <c r="K2090" t="str">
        <f>VLOOKUP(A2090,'Medical Examinations'!A2089:P4424,5,FALSE)</f>
        <v>Normal</v>
      </c>
      <c r="L2090" t="str">
        <f>VLOOKUP(A2090,Table1[#All],5,FALSE)</f>
        <v>10-Aug-1999</v>
      </c>
      <c r="M2090" s="16">
        <f>VLOOKUP(A2090,Table1[#All],8,FALSE)</f>
        <v>2396.1</v>
      </c>
      <c r="N2090" t="str">
        <f>VLOOKUP(A2090,Table1[#All],9,FALSE)</f>
        <v>tier - 2</v>
      </c>
      <c r="O2090" t="str">
        <f>VLOOKUP(A2090,Table1[#All],10,FALSE)</f>
        <v>tier - 1</v>
      </c>
      <c r="P2090" t="str">
        <f>VLOOKUP(A2090,Table1[#All],12,FALSE)</f>
        <v>R1019</v>
      </c>
      <c r="Q2090">
        <f>VLOOKUP(A2090,Table1[#All],6,FALSE)</f>
        <v>23</v>
      </c>
    </row>
    <row r="2091" spans="1:17" x14ac:dyDescent="0.3">
      <c r="A2091" s="10" t="s">
        <v>274</v>
      </c>
      <c r="B2091" t="str">
        <f>VLOOKUP(A2091,'Customer Names'!A2090:E4425,5,FALSE)</f>
        <v>Shafar</v>
      </c>
      <c r="C2091">
        <f>VLOOKUP(A2091,'Medical Examinations'!A2090:J4425,2,FALSE)</f>
        <v>23.844999999999999</v>
      </c>
      <c r="D2091">
        <f>VLOOKUP(A2091,'Medical Examinations'!A2090:J4425,4,FALSE)</f>
        <v>4.43</v>
      </c>
      <c r="E2091" t="str">
        <f>VLOOKUP(A2091,'Medical Examinations'!A2090:J4425,6,FALSE)</f>
        <v>No</v>
      </c>
      <c r="F2091" t="str">
        <f>VLOOKUP(A2091,'Medical Examinations'!A2090:K4425,7,FALSE)</f>
        <v>No</v>
      </c>
      <c r="G2091" t="str">
        <f>VLOOKUP(A2091,'Medical Examinations'!A2090:L4425,8,FALSE)</f>
        <v>No</v>
      </c>
      <c r="H2091">
        <f>VLOOKUP(A2091,'Medical Examinations'!A2090:M4425,9,FALSE)</f>
        <v>0</v>
      </c>
      <c r="I2091" t="str">
        <f>VLOOKUP(A2091,'Medical Examinations'!A2090:N4425,10,FALSE)</f>
        <v>No</v>
      </c>
      <c r="J2091" t="str">
        <f>VLOOKUP(A2091,'Medical Examinations'!A2090:O4425,3,FALSE)</f>
        <v>Normal Weight</v>
      </c>
      <c r="K2091" t="str">
        <f>VLOOKUP(A2091,'Medical Examinations'!A2090:P4425,5,FALSE)</f>
        <v>Normal</v>
      </c>
      <c r="L2091" t="str">
        <f>VLOOKUP(A2091,Table1[#All],5,FALSE)</f>
        <v>17-Dec-1999</v>
      </c>
      <c r="M2091" s="16">
        <f>VLOOKUP(A2091,Table1[#All],8,FALSE)</f>
        <v>2395.17</v>
      </c>
      <c r="N2091" t="str">
        <f>VLOOKUP(A2091,Table1[#All],9,FALSE)</f>
        <v>tier - 2</v>
      </c>
      <c r="O2091" t="str">
        <f>VLOOKUP(A2091,Table1[#All],10,FALSE)</f>
        <v>tier - 1</v>
      </c>
      <c r="P2091" t="str">
        <f>VLOOKUP(A2091,Table1[#All],12,FALSE)</f>
        <v>R1014</v>
      </c>
      <c r="Q2091">
        <f>VLOOKUP(A2091,Table1[#All],6,FALSE)</f>
        <v>23</v>
      </c>
    </row>
    <row r="2092" spans="1:17" x14ac:dyDescent="0.3">
      <c r="A2092" s="10" t="s">
        <v>273</v>
      </c>
      <c r="B2092" t="str">
        <f>VLOOKUP(A2092,'Customer Names'!A2091:E4426,5,FALSE)</f>
        <v>Copenhaver</v>
      </c>
      <c r="C2092">
        <f>VLOOKUP(A2092,'Medical Examinations'!A2091:J4426,2,FALSE)</f>
        <v>15.68</v>
      </c>
      <c r="D2092">
        <f>VLOOKUP(A2092,'Medical Examinations'!A2091:J4426,4,FALSE)</f>
        <v>6.16</v>
      </c>
      <c r="E2092" t="str">
        <f>VLOOKUP(A2092,'Medical Examinations'!A2091:J4426,6,FALSE)</f>
        <v>Yes</v>
      </c>
      <c r="F2092" t="str">
        <f>VLOOKUP(A2092,'Medical Examinations'!A2091:K4426,7,FALSE)</f>
        <v>No</v>
      </c>
      <c r="G2092" t="str">
        <f>VLOOKUP(A2092,'Medical Examinations'!A2091:L4426,8,FALSE)</f>
        <v>No</v>
      </c>
      <c r="H2092">
        <f>VLOOKUP(A2092,'Medical Examinations'!A2091:M4426,9,FALSE)</f>
        <v>1</v>
      </c>
      <c r="I2092" t="str">
        <f>VLOOKUP(A2092,'Medical Examinations'!A2091:N4426,10,FALSE)</f>
        <v>No</v>
      </c>
      <c r="J2092" t="str">
        <f>VLOOKUP(A2092,'Medical Examinations'!A2091:O4426,3,FALSE)</f>
        <v>Under Weight</v>
      </c>
      <c r="K2092" t="str">
        <f>VLOOKUP(A2092,'Medical Examinations'!A2091:P4426,5,FALSE)</f>
        <v>Prediabetes</v>
      </c>
      <c r="L2092" t="str">
        <f>VLOOKUP(A2092,Table1[#All],5,FALSE)</f>
        <v>12-Dec-1988</v>
      </c>
      <c r="M2092" s="16">
        <f>VLOOKUP(A2092,Table1[#All],8,FALSE)</f>
        <v>2373.3000000000002</v>
      </c>
      <c r="N2092" t="str">
        <f>VLOOKUP(A2092,Table1[#All],9,FALSE)</f>
        <v>tier - 2</v>
      </c>
      <c r="O2092" t="str">
        <f>VLOOKUP(A2092,Table1[#All],10,FALSE)</f>
        <v>tier - 2</v>
      </c>
      <c r="P2092" t="str">
        <f>VLOOKUP(A2092,Table1[#All],12,FALSE)</f>
        <v>R1013</v>
      </c>
      <c r="Q2092">
        <f>VLOOKUP(A2092,Table1[#All],6,FALSE)</f>
        <v>34</v>
      </c>
    </row>
    <row r="2093" spans="1:17" x14ac:dyDescent="0.3">
      <c r="A2093" s="10" t="s">
        <v>272</v>
      </c>
      <c r="B2093" t="str">
        <f>VLOOKUP(A2093,'Customer Names'!A2092:E4427,5,FALSE)</f>
        <v>Stump</v>
      </c>
      <c r="C2093">
        <f>VLOOKUP(A2093,'Medical Examinations'!A2092:J4427,2,FALSE)</f>
        <v>32.395000000000003</v>
      </c>
      <c r="D2093">
        <f>VLOOKUP(A2093,'Medical Examinations'!A2092:J4427,4,FALSE)</f>
        <v>6.66</v>
      </c>
      <c r="E2093" t="str">
        <f>VLOOKUP(A2093,'Medical Examinations'!A2092:J4427,6,FALSE)</f>
        <v>No</v>
      </c>
      <c r="F2093" t="str">
        <f>VLOOKUP(A2093,'Medical Examinations'!A2092:K4427,7,FALSE)</f>
        <v>No</v>
      </c>
      <c r="G2093" t="str">
        <f>VLOOKUP(A2093,'Medical Examinations'!A2092:L4427,8,FALSE)</f>
        <v>No</v>
      </c>
      <c r="H2093">
        <f>VLOOKUP(A2093,'Medical Examinations'!A2092:M4427,9,FALSE)</f>
        <v>0</v>
      </c>
      <c r="I2093" t="str">
        <f>VLOOKUP(A2093,'Medical Examinations'!A2092:N4427,10,FALSE)</f>
        <v>No</v>
      </c>
      <c r="J2093" t="str">
        <f>VLOOKUP(A2093,'Medical Examinations'!A2092:O4427,3,FALSE)</f>
        <v>Obesity</v>
      </c>
      <c r="K2093" t="str">
        <f>VLOOKUP(A2093,'Medical Examinations'!A2092:P4427,5,FALSE)</f>
        <v>Diabetes</v>
      </c>
      <c r="L2093" t="str">
        <f>VLOOKUP(A2093,Table1[#All],5,FALSE)</f>
        <v>05-Nov-2002</v>
      </c>
      <c r="M2093" s="16">
        <f>VLOOKUP(A2093,Table1[#All],8,FALSE)</f>
        <v>2362.23</v>
      </c>
      <c r="N2093" t="str">
        <f>VLOOKUP(A2093,Table1[#All],9,FALSE)</f>
        <v>tier - 2</v>
      </c>
      <c r="O2093" t="str">
        <f>VLOOKUP(A2093,Table1[#All],10,FALSE)</f>
        <v>tier - 1</v>
      </c>
      <c r="P2093" t="str">
        <f>VLOOKUP(A2093,Table1[#All],12,FALSE)</f>
        <v>R1012</v>
      </c>
      <c r="Q2093">
        <f>VLOOKUP(A2093,Table1[#All],6,FALSE)</f>
        <v>20</v>
      </c>
    </row>
    <row r="2094" spans="1:17" x14ac:dyDescent="0.3">
      <c r="A2094" s="10" t="s">
        <v>271</v>
      </c>
      <c r="B2094" t="str">
        <f>VLOOKUP(A2094,'Customer Names'!A2093:E4428,5,FALSE)</f>
        <v>Wehrman</v>
      </c>
      <c r="C2094">
        <f>VLOOKUP(A2094,'Medical Examinations'!A2093:J4428,2,FALSE)</f>
        <v>23.655000000000001</v>
      </c>
      <c r="D2094">
        <f>VLOOKUP(A2094,'Medical Examinations'!A2093:J4428,4,FALSE)</f>
        <v>5.92</v>
      </c>
      <c r="E2094" t="str">
        <f>VLOOKUP(A2094,'Medical Examinations'!A2093:J4428,6,FALSE)</f>
        <v>No</v>
      </c>
      <c r="F2094" t="str">
        <f>VLOOKUP(A2094,'Medical Examinations'!A2093:K4428,7,FALSE)</f>
        <v>No</v>
      </c>
      <c r="G2094" t="str">
        <f>VLOOKUP(A2094,'Medical Examinations'!A2093:L4428,8,FALSE)</f>
        <v>No</v>
      </c>
      <c r="H2094">
        <f>VLOOKUP(A2094,'Medical Examinations'!A2093:M4428,9,FALSE)</f>
        <v>1</v>
      </c>
      <c r="I2094" t="str">
        <f>VLOOKUP(A2094,'Medical Examinations'!A2093:N4428,10,FALSE)</f>
        <v>No</v>
      </c>
      <c r="J2094" t="str">
        <f>VLOOKUP(A2094,'Medical Examinations'!A2093:O4428,3,FALSE)</f>
        <v>Normal Weight</v>
      </c>
      <c r="K2094" t="str">
        <f>VLOOKUP(A2094,'Medical Examinations'!A2093:P4428,5,FALSE)</f>
        <v>Prediabetes</v>
      </c>
      <c r="L2094" t="str">
        <f>VLOOKUP(A2094,Table1[#All],5,FALSE)</f>
        <v>21-Oct-1998</v>
      </c>
      <c r="M2094" s="16">
        <f>VLOOKUP(A2094,Table1[#All],8,FALSE)</f>
        <v>2352.9699999999998</v>
      </c>
      <c r="N2094" t="str">
        <f>VLOOKUP(A2094,Table1[#All],9,FALSE)</f>
        <v>tier - 3</v>
      </c>
      <c r="O2094" t="str">
        <f>VLOOKUP(A2094,Table1[#All],10,FALSE)</f>
        <v>tier - 3</v>
      </c>
      <c r="P2094" t="str">
        <f>VLOOKUP(A2094,Table1[#All],12,FALSE)</f>
        <v>R1012</v>
      </c>
      <c r="Q2094">
        <f>VLOOKUP(A2094,Table1[#All],6,FALSE)</f>
        <v>24</v>
      </c>
    </row>
    <row r="2095" spans="1:17" x14ac:dyDescent="0.3">
      <c r="A2095" s="10" t="s">
        <v>270</v>
      </c>
      <c r="B2095" t="str">
        <f>VLOOKUP(A2095,'Customer Names'!A2094:E4429,5,FALSE)</f>
        <v>Sischo</v>
      </c>
      <c r="C2095">
        <f>VLOOKUP(A2095,'Medical Examinations'!A2094:J4429,2,FALSE)</f>
        <v>28.4</v>
      </c>
      <c r="D2095">
        <f>VLOOKUP(A2095,'Medical Examinations'!A2094:J4429,4,FALSE)</f>
        <v>5.97</v>
      </c>
      <c r="E2095" t="str">
        <f>VLOOKUP(A2095,'Medical Examinations'!A2094:J4429,6,FALSE)</f>
        <v>No</v>
      </c>
      <c r="F2095" t="str">
        <f>VLOOKUP(A2095,'Medical Examinations'!A2094:K4429,7,FALSE)</f>
        <v>No</v>
      </c>
      <c r="G2095" t="str">
        <f>VLOOKUP(A2095,'Medical Examinations'!A2094:L4429,8,FALSE)</f>
        <v>Yes</v>
      </c>
      <c r="H2095">
        <f>VLOOKUP(A2095,'Medical Examinations'!A2094:M4429,9,FALSE)</f>
        <v>1</v>
      </c>
      <c r="I2095" t="str">
        <f>VLOOKUP(A2095,'Medical Examinations'!A2094:N4429,10,FALSE)</f>
        <v>No</v>
      </c>
      <c r="J2095" t="str">
        <f>VLOOKUP(A2095,'Medical Examinations'!A2094:O4429,3,FALSE)</f>
        <v>Over Weight</v>
      </c>
      <c r="K2095" t="str">
        <f>VLOOKUP(A2095,'Medical Examinations'!A2094:P4429,5,FALSE)</f>
        <v>Prediabetes</v>
      </c>
      <c r="L2095" t="str">
        <f>VLOOKUP(A2095,Table1[#All],5,FALSE)</f>
        <v>18-Nov-2003</v>
      </c>
      <c r="M2095" s="16">
        <f>VLOOKUP(A2095,Table1[#All],8,FALSE)</f>
        <v>2331.52</v>
      </c>
      <c r="N2095" t="str">
        <f>VLOOKUP(A2095,Table1[#All],9,FALSE)</f>
        <v>tier - 2</v>
      </c>
      <c r="O2095" t="str">
        <f>VLOOKUP(A2095,Table1[#All],10,FALSE)</f>
        <v>tier - 3</v>
      </c>
      <c r="P2095" t="str">
        <f>VLOOKUP(A2095,Table1[#All],12,FALSE)</f>
        <v>R1011</v>
      </c>
      <c r="Q2095">
        <f>VLOOKUP(A2095,Table1[#All],6,FALSE)</f>
        <v>19</v>
      </c>
    </row>
    <row r="2096" spans="1:17" x14ac:dyDescent="0.3">
      <c r="A2096" s="10" t="s">
        <v>269</v>
      </c>
      <c r="B2096" t="str">
        <f>VLOOKUP(A2096,'Customer Names'!A2095:E4430,5,FALSE)</f>
        <v>Fonti</v>
      </c>
      <c r="C2096">
        <f>VLOOKUP(A2096,'Medical Examinations'!A2095:J4430,2,FALSE)</f>
        <v>35.42</v>
      </c>
      <c r="D2096">
        <f>VLOOKUP(A2096,'Medical Examinations'!A2095:J4430,4,FALSE)</f>
        <v>4.6399999999999997</v>
      </c>
      <c r="E2096" t="str">
        <f>VLOOKUP(A2096,'Medical Examinations'!A2095:J4430,6,FALSE)</f>
        <v>Yes</v>
      </c>
      <c r="F2096" t="str">
        <f>VLOOKUP(A2096,'Medical Examinations'!A2095:K4430,7,FALSE)</f>
        <v>No</v>
      </c>
      <c r="G2096" t="str">
        <f>VLOOKUP(A2096,'Medical Examinations'!A2095:L4430,8,FALSE)</f>
        <v>No</v>
      </c>
      <c r="H2096">
        <f>VLOOKUP(A2096,'Medical Examinations'!A2095:M4430,9,FALSE)</f>
        <v>0</v>
      </c>
      <c r="I2096" t="str">
        <f>VLOOKUP(A2096,'Medical Examinations'!A2095:N4430,10,FALSE)</f>
        <v>No</v>
      </c>
      <c r="J2096" t="str">
        <f>VLOOKUP(A2096,'Medical Examinations'!A2095:O4430,3,FALSE)</f>
        <v>Obesity</v>
      </c>
      <c r="K2096" t="str">
        <f>VLOOKUP(A2096,'Medical Examinations'!A2095:P4430,5,FALSE)</f>
        <v>Normal</v>
      </c>
      <c r="L2096" t="str">
        <f>VLOOKUP(A2096,Table1[#All],5,FALSE)</f>
        <v>17-Dec-1996</v>
      </c>
      <c r="M2096" s="16">
        <f>VLOOKUP(A2096,Table1[#All],8,FALSE)</f>
        <v>2322.62</v>
      </c>
      <c r="N2096" t="str">
        <f>VLOOKUP(A2096,Table1[#All],9,FALSE)</f>
        <v>tier - 2</v>
      </c>
      <c r="O2096" t="str">
        <f>VLOOKUP(A2096,Table1[#All],10,FALSE)</f>
        <v>tier - 1</v>
      </c>
      <c r="P2096" t="str">
        <f>VLOOKUP(A2096,Table1[#All],12,FALSE)</f>
        <v>R1013</v>
      </c>
      <c r="Q2096">
        <f>VLOOKUP(A2096,Table1[#All],6,FALSE)</f>
        <v>26</v>
      </c>
    </row>
    <row r="2097" spans="1:17" x14ac:dyDescent="0.3">
      <c r="A2097" s="10" t="s">
        <v>268</v>
      </c>
      <c r="B2097" t="str">
        <f>VLOOKUP(A2097,'Customer Names'!A2096:E4431,5,FALSE)</f>
        <v>Merlis</v>
      </c>
      <c r="C2097">
        <f>VLOOKUP(A2097,'Medical Examinations'!A2096:J4431,2,FALSE)</f>
        <v>26.18</v>
      </c>
      <c r="D2097">
        <f>VLOOKUP(A2097,'Medical Examinations'!A2096:J4431,4,FALSE)</f>
        <v>6.12</v>
      </c>
      <c r="E2097" t="str">
        <f>VLOOKUP(A2097,'Medical Examinations'!A2096:J4431,6,FALSE)</f>
        <v>No</v>
      </c>
      <c r="F2097" t="str">
        <f>VLOOKUP(A2097,'Medical Examinations'!A2096:K4431,7,FALSE)</f>
        <v>Yes</v>
      </c>
      <c r="G2097" t="str">
        <f>VLOOKUP(A2097,'Medical Examinations'!A2096:L4431,8,FALSE)</f>
        <v>No</v>
      </c>
      <c r="H2097">
        <f>VLOOKUP(A2097,'Medical Examinations'!A2096:M4431,9,FALSE)</f>
        <v>1</v>
      </c>
      <c r="I2097" t="str">
        <f>VLOOKUP(A2097,'Medical Examinations'!A2096:N4431,10,FALSE)</f>
        <v>No</v>
      </c>
      <c r="J2097" t="str">
        <f>VLOOKUP(A2097,'Medical Examinations'!A2096:O4431,3,FALSE)</f>
        <v>Over Weight</v>
      </c>
      <c r="K2097" t="str">
        <f>VLOOKUP(A2097,'Medical Examinations'!A2096:P4431,5,FALSE)</f>
        <v>Prediabetes</v>
      </c>
      <c r="L2097" t="str">
        <f>VLOOKUP(A2097,Table1[#All],5,FALSE)</f>
        <v>06-Sep-2004</v>
      </c>
      <c r="M2097" s="16">
        <f>VLOOKUP(A2097,Table1[#All],8,FALSE)</f>
        <v>2304</v>
      </c>
      <c r="N2097" t="str">
        <f>VLOOKUP(A2097,Table1[#All],9,FALSE)</f>
        <v>tier - 2</v>
      </c>
      <c r="O2097" t="str">
        <f>VLOOKUP(A2097,Table1[#All],10,FALSE)</f>
        <v>tier - 3</v>
      </c>
      <c r="P2097" t="str">
        <f>VLOOKUP(A2097,Table1[#All],12,FALSE)</f>
        <v>R1013</v>
      </c>
      <c r="Q2097">
        <f>VLOOKUP(A2097,Table1[#All],6,FALSE)</f>
        <v>18</v>
      </c>
    </row>
    <row r="2098" spans="1:17" x14ac:dyDescent="0.3">
      <c r="A2098" s="10" t="s">
        <v>267</v>
      </c>
      <c r="B2098" t="str">
        <f>VLOOKUP(A2098,'Customer Names'!A2097:E4432,5,FALSE)</f>
        <v>Hasegawa</v>
      </c>
      <c r="C2098">
        <f>VLOOKUP(A2098,'Medical Examinations'!A2097:J4432,2,FALSE)</f>
        <v>20.8</v>
      </c>
      <c r="D2098">
        <f>VLOOKUP(A2098,'Medical Examinations'!A2097:J4432,4,FALSE)</f>
        <v>4.87</v>
      </c>
      <c r="E2098" t="str">
        <f>VLOOKUP(A2098,'Medical Examinations'!A2097:J4432,6,FALSE)</f>
        <v>Yes</v>
      </c>
      <c r="F2098" t="str">
        <f>VLOOKUP(A2098,'Medical Examinations'!A2097:K4432,7,FALSE)</f>
        <v>No</v>
      </c>
      <c r="G2098" t="str">
        <f>VLOOKUP(A2098,'Medical Examinations'!A2097:L4432,8,FALSE)</f>
        <v>No</v>
      </c>
      <c r="H2098">
        <f>VLOOKUP(A2098,'Medical Examinations'!A2097:M4432,9,FALSE)</f>
        <v>0</v>
      </c>
      <c r="I2098" t="str">
        <f>VLOOKUP(A2098,'Medical Examinations'!A2097:N4432,10,FALSE)</f>
        <v>No</v>
      </c>
      <c r="J2098" t="str">
        <f>VLOOKUP(A2098,'Medical Examinations'!A2097:O4432,3,FALSE)</f>
        <v>Normal Weight</v>
      </c>
      <c r="K2098" t="str">
        <f>VLOOKUP(A2098,'Medical Examinations'!A2097:P4432,5,FALSE)</f>
        <v>Normal</v>
      </c>
      <c r="L2098" t="str">
        <f>VLOOKUP(A2098,Table1[#All],5,FALSE)</f>
        <v>28-Nov-1996</v>
      </c>
      <c r="M2098" s="16">
        <f>VLOOKUP(A2098,Table1[#All],8,FALSE)</f>
        <v>2302.3000000000002</v>
      </c>
      <c r="N2098" t="str">
        <f>VLOOKUP(A2098,Table1[#All],9,FALSE)</f>
        <v>tier - 1</v>
      </c>
      <c r="O2098" t="str">
        <f>VLOOKUP(A2098,Table1[#All],10,FALSE)</f>
        <v>tier - 2</v>
      </c>
      <c r="P2098" t="str">
        <f>VLOOKUP(A2098,Table1[#All],12,FALSE)</f>
        <v>R1011</v>
      </c>
      <c r="Q2098">
        <f>VLOOKUP(A2098,Table1[#All],6,FALSE)</f>
        <v>26</v>
      </c>
    </row>
    <row r="2099" spans="1:17" x14ac:dyDescent="0.3">
      <c r="A2099" s="10" t="s">
        <v>266</v>
      </c>
      <c r="B2099" t="str">
        <f>VLOOKUP(A2099,'Customer Names'!A2098:E4433,5,FALSE)</f>
        <v>Haselden</v>
      </c>
      <c r="C2099">
        <f>VLOOKUP(A2099,'Medical Examinations'!A2098:J4433,2,FALSE)</f>
        <v>15.82</v>
      </c>
      <c r="D2099">
        <f>VLOOKUP(A2099,'Medical Examinations'!A2098:J4433,4,FALSE)</f>
        <v>4.5999999999999996</v>
      </c>
      <c r="E2099" t="str">
        <f>VLOOKUP(A2099,'Medical Examinations'!A2098:J4433,6,FALSE)</f>
        <v>No</v>
      </c>
      <c r="F2099" t="str">
        <f>VLOOKUP(A2099,'Medical Examinations'!A2098:K4433,7,FALSE)</f>
        <v>No</v>
      </c>
      <c r="G2099" t="str">
        <f>VLOOKUP(A2099,'Medical Examinations'!A2098:L4433,8,FALSE)</f>
        <v>No</v>
      </c>
      <c r="H2099">
        <f>VLOOKUP(A2099,'Medical Examinations'!A2098:M4433,9,FALSE)</f>
        <v>0</v>
      </c>
      <c r="I2099" t="str">
        <f>VLOOKUP(A2099,'Medical Examinations'!A2098:N4433,10,FALSE)</f>
        <v>No</v>
      </c>
      <c r="J2099" t="str">
        <f>VLOOKUP(A2099,'Medical Examinations'!A2098:O4433,3,FALSE)</f>
        <v>Under Weight</v>
      </c>
      <c r="K2099" t="str">
        <f>VLOOKUP(A2099,'Medical Examinations'!A2098:P4433,5,FALSE)</f>
        <v>Normal</v>
      </c>
      <c r="L2099" t="str">
        <f>VLOOKUP(A2099,Table1[#All],5,FALSE)</f>
        <v>05-Oct-1989</v>
      </c>
      <c r="M2099" s="16">
        <f>VLOOKUP(A2099,Table1[#All],8,FALSE)</f>
        <v>2295.2399999999998</v>
      </c>
      <c r="N2099" t="str">
        <f>VLOOKUP(A2099,Table1[#All],9,FALSE)</f>
        <v>tier - 2</v>
      </c>
      <c r="O2099" t="str">
        <f>VLOOKUP(A2099,Table1[#All],10,FALSE)</f>
        <v>tier - 1</v>
      </c>
      <c r="P2099" t="str">
        <f>VLOOKUP(A2099,Table1[#All],12,FALSE)</f>
        <v>R1013</v>
      </c>
      <c r="Q2099">
        <f>VLOOKUP(A2099,Table1[#All],6,FALSE)</f>
        <v>33</v>
      </c>
    </row>
    <row r="2100" spans="1:17" x14ac:dyDescent="0.3">
      <c r="A2100" s="10" t="s">
        <v>265</v>
      </c>
      <c r="B2100" t="str">
        <f>VLOOKUP(A2100,'Customer Names'!A2099:E4434,5,FALSE)</f>
        <v>Simonson</v>
      </c>
      <c r="C2100">
        <f>VLOOKUP(A2100,'Medical Examinations'!A2099:J4434,2,FALSE)</f>
        <v>17.670000000000002</v>
      </c>
      <c r="D2100">
        <f>VLOOKUP(A2100,'Medical Examinations'!A2099:J4434,4,FALSE)</f>
        <v>4.78</v>
      </c>
      <c r="E2100" t="str">
        <f>VLOOKUP(A2100,'Medical Examinations'!A2099:J4434,6,FALSE)</f>
        <v>No</v>
      </c>
      <c r="F2100" t="str">
        <f>VLOOKUP(A2100,'Medical Examinations'!A2099:K4434,7,FALSE)</f>
        <v>No</v>
      </c>
      <c r="G2100" t="str">
        <f>VLOOKUP(A2100,'Medical Examinations'!A2099:L4434,8,FALSE)</f>
        <v>No</v>
      </c>
      <c r="H2100">
        <f>VLOOKUP(A2100,'Medical Examinations'!A2099:M4434,9,FALSE)</f>
        <v>0</v>
      </c>
      <c r="I2100" t="str">
        <f>VLOOKUP(A2100,'Medical Examinations'!A2099:N4434,10,FALSE)</f>
        <v>No</v>
      </c>
      <c r="J2100" t="str">
        <f>VLOOKUP(A2100,'Medical Examinations'!A2099:O4434,3,FALSE)</f>
        <v>Under Weight</v>
      </c>
      <c r="K2100" t="str">
        <f>VLOOKUP(A2100,'Medical Examinations'!A2099:P4434,5,FALSE)</f>
        <v>Normal</v>
      </c>
      <c r="L2100" t="str">
        <f>VLOOKUP(A2100,Table1[#All],5,FALSE)</f>
        <v>16-Jun-1991</v>
      </c>
      <c r="M2100" s="16">
        <f>VLOOKUP(A2100,Table1[#All],8,FALSE)</f>
        <v>2277.7199999999998</v>
      </c>
      <c r="N2100" t="str">
        <f>VLOOKUP(A2100,Table1[#All],9,FALSE)</f>
        <v>tier - 2</v>
      </c>
      <c r="O2100" t="str">
        <f>VLOOKUP(A2100,Table1[#All],10,FALSE)</f>
        <v>tier - 1</v>
      </c>
      <c r="P2100" t="str">
        <f>VLOOKUP(A2100,Table1[#All],12,FALSE)</f>
        <v>R1013</v>
      </c>
      <c r="Q2100">
        <f>VLOOKUP(A2100,Table1[#All],6,FALSE)</f>
        <v>31</v>
      </c>
    </row>
    <row r="2101" spans="1:17" x14ac:dyDescent="0.3">
      <c r="A2101" s="10" t="s">
        <v>264</v>
      </c>
      <c r="B2101" t="str">
        <f>VLOOKUP(A2101,'Customer Names'!A2100:E4435,5,FALSE)</f>
        <v>Montag</v>
      </c>
      <c r="C2101">
        <f>VLOOKUP(A2101,'Medical Examinations'!A2100:J4435,2,FALSE)</f>
        <v>31.92</v>
      </c>
      <c r="D2101">
        <f>VLOOKUP(A2101,'Medical Examinations'!A2100:J4435,4,FALSE)</f>
        <v>11.05</v>
      </c>
      <c r="E2101" t="str">
        <f>VLOOKUP(A2101,'Medical Examinations'!A2100:J4435,6,FALSE)</f>
        <v>No</v>
      </c>
      <c r="F2101" t="str">
        <f>VLOOKUP(A2101,'Medical Examinations'!A2100:K4435,7,FALSE)</f>
        <v>No</v>
      </c>
      <c r="G2101" t="str">
        <f>VLOOKUP(A2101,'Medical Examinations'!A2100:L4435,8,FALSE)</f>
        <v>No</v>
      </c>
      <c r="H2101">
        <f>VLOOKUP(A2101,'Medical Examinations'!A2100:M4435,9,FALSE)</f>
        <v>0</v>
      </c>
      <c r="I2101" t="str">
        <f>VLOOKUP(A2101,'Medical Examinations'!A2100:N4435,10,FALSE)</f>
        <v>No</v>
      </c>
      <c r="J2101" t="str">
        <f>VLOOKUP(A2101,'Medical Examinations'!A2100:O4435,3,FALSE)</f>
        <v>Obesity</v>
      </c>
      <c r="K2101" t="str">
        <f>VLOOKUP(A2101,'Medical Examinations'!A2100:P4435,5,FALSE)</f>
        <v>Diabetes</v>
      </c>
      <c r="L2101" t="str">
        <f>VLOOKUP(A2101,Table1[#All],5,FALSE)</f>
        <v>12-Nov-2002</v>
      </c>
      <c r="M2101" s="16">
        <f>VLOOKUP(A2101,Table1[#All],8,FALSE)</f>
        <v>2261.5700000000002</v>
      </c>
      <c r="N2101" t="str">
        <f>VLOOKUP(A2101,Table1[#All],9,FALSE)</f>
        <v>tier - 2</v>
      </c>
      <c r="O2101" t="str">
        <f>VLOOKUP(A2101,Table1[#All],10,FALSE)</f>
        <v>tier - 1</v>
      </c>
      <c r="P2101" t="str">
        <f>VLOOKUP(A2101,Table1[#All],12,FALSE)</f>
        <v>R1012</v>
      </c>
      <c r="Q2101">
        <f>VLOOKUP(A2101,Table1[#All],6,FALSE)</f>
        <v>20</v>
      </c>
    </row>
    <row r="2102" spans="1:17" x14ac:dyDescent="0.3">
      <c r="A2102" s="10" t="s">
        <v>263</v>
      </c>
      <c r="B2102" t="str">
        <f>VLOOKUP(A2102,'Customer Names'!A2101:E4436,5,FALSE)</f>
        <v>Deroian</v>
      </c>
      <c r="C2102">
        <f>VLOOKUP(A2102,'Medical Examinations'!A2101:J4436,2,FALSE)</f>
        <v>28.975000000000001</v>
      </c>
      <c r="D2102">
        <f>VLOOKUP(A2102,'Medical Examinations'!A2101:J4436,4,FALSE)</f>
        <v>7.62</v>
      </c>
      <c r="E2102" t="str">
        <f>VLOOKUP(A2102,'Medical Examinations'!A2101:J4436,6,FALSE)</f>
        <v>No</v>
      </c>
      <c r="F2102" t="str">
        <f>VLOOKUP(A2102,'Medical Examinations'!A2101:K4436,7,FALSE)</f>
        <v>No</v>
      </c>
      <c r="G2102" t="str">
        <f>VLOOKUP(A2102,'Medical Examinations'!A2101:L4436,8,FALSE)</f>
        <v>No</v>
      </c>
      <c r="H2102">
        <f>VLOOKUP(A2102,'Medical Examinations'!A2101:M4436,9,FALSE)</f>
        <v>0</v>
      </c>
      <c r="I2102" t="str">
        <f>VLOOKUP(A2102,'Medical Examinations'!A2101:N4436,10,FALSE)</f>
        <v>No</v>
      </c>
      <c r="J2102" t="str">
        <f>VLOOKUP(A2102,'Medical Examinations'!A2101:O4436,3,FALSE)</f>
        <v>Over Weight</v>
      </c>
      <c r="K2102" t="str">
        <f>VLOOKUP(A2102,'Medical Examinations'!A2101:P4436,5,FALSE)</f>
        <v>Diabetes</v>
      </c>
      <c r="L2102" t="str">
        <f>VLOOKUP(A2102,Table1[#All],5,FALSE)</f>
        <v>15-Jul-2002</v>
      </c>
      <c r="M2102" s="16">
        <f>VLOOKUP(A2102,Table1[#All],8,FALSE)</f>
        <v>2257.48</v>
      </c>
      <c r="N2102" t="str">
        <f>VLOOKUP(A2102,Table1[#All],9,FALSE)</f>
        <v>tier - 2</v>
      </c>
      <c r="O2102" t="str">
        <f>VLOOKUP(A2102,Table1[#All],10,FALSE)</f>
        <v>tier - 1</v>
      </c>
      <c r="P2102" t="str">
        <f>VLOOKUP(A2102,Table1[#All],12,FALSE)</f>
        <v>R1012</v>
      </c>
      <c r="Q2102">
        <f>VLOOKUP(A2102,Table1[#All],6,FALSE)</f>
        <v>20</v>
      </c>
    </row>
    <row r="2103" spans="1:17" x14ac:dyDescent="0.3">
      <c r="A2103" s="10" t="s">
        <v>262</v>
      </c>
      <c r="B2103" t="str">
        <f>VLOOKUP(A2103,'Customer Names'!A2102:E4437,5,FALSE)</f>
        <v>Goetz</v>
      </c>
      <c r="C2103">
        <f>VLOOKUP(A2103,'Medical Examinations'!A2102:J4437,2,FALSE)</f>
        <v>31.73</v>
      </c>
      <c r="D2103">
        <f>VLOOKUP(A2103,'Medical Examinations'!A2102:J4437,4,FALSE)</f>
        <v>4.78</v>
      </c>
      <c r="E2103" t="str">
        <f>VLOOKUP(A2103,'Medical Examinations'!A2102:J4437,6,FALSE)</f>
        <v>Yes</v>
      </c>
      <c r="F2103" t="str">
        <f>VLOOKUP(A2103,'Medical Examinations'!A2102:K4437,7,FALSE)</f>
        <v>Yes</v>
      </c>
      <c r="G2103" t="str">
        <f>VLOOKUP(A2103,'Medical Examinations'!A2102:L4437,8,FALSE)</f>
        <v>No</v>
      </c>
      <c r="H2103">
        <f>VLOOKUP(A2103,'Medical Examinations'!A2102:M4437,9,FALSE)</f>
        <v>2</v>
      </c>
      <c r="I2103" t="str">
        <f>VLOOKUP(A2103,'Medical Examinations'!A2102:N4437,10,FALSE)</f>
        <v>No</v>
      </c>
      <c r="J2103" t="str">
        <f>VLOOKUP(A2103,'Medical Examinations'!A2102:O4437,3,FALSE)</f>
        <v>Obesity</v>
      </c>
      <c r="K2103" t="str">
        <f>VLOOKUP(A2103,'Medical Examinations'!A2102:P4437,5,FALSE)</f>
        <v>Normal</v>
      </c>
      <c r="L2103" t="str">
        <f>VLOOKUP(A2103,Table1[#All],5,FALSE)</f>
        <v>11-Dec-2000</v>
      </c>
      <c r="M2103" s="16">
        <f>VLOOKUP(A2103,Table1[#All],8,FALSE)</f>
        <v>2254.8000000000002</v>
      </c>
      <c r="N2103" t="str">
        <f>VLOOKUP(A2103,Table1[#All],9,FALSE)</f>
        <v>tier - 2</v>
      </c>
      <c r="O2103" t="str">
        <f>VLOOKUP(A2103,Table1[#All],10,FALSE)</f>
        <v>tier - 3</v>
      </c>
      <c r="P2103" t="str">
        <f>VLOOKUP(A2103,Table1[#All],12,FALSE)</f>
        <v>R1016</v>
      </c>
      <c r="Q2103">
        <f>VLOOKUP(A2103,Table1[#All],6,FALSE)</f>
        <v>22</v>
      </c>
    </row>
    <row r="2104" spans="1:17" x14ac:dyDescent="0.3">
      <c r="A2104" s="10" t="s">
        <v>261</v>
      </c>
      <c r="B2104" t="str">
        <f>VLOOKUP(A2104,'Customer Names'!A2103:E4438,5,FALSE)</f>
        <v>Brady</v>
      </c>
      <c r="C2104">
        <f>VLOOKUP(A2104,'Medical Examinations'!A2103:J4438,2,FALSE)</f>
        <v>28.88</v>
      </c>
      <c r="D2104">
        <f>VLOOKUP(A2104,'Medical Examinations'!A2103:J4438,4,FALSE)</f>
        <v>6.09</v>
      </c>
      <c r="E2104" t="str">
        <f>VLOOKUP(A2104,'Medical Examinations'!A2103:J4438,6,FALSE)</f>
        <v>Yes</v>
      </c>
      <c r="F2104" t="str">
        <f>VLOOKUP(A2104,'Medical Examinations'!A2103:K4438,7,FALSE)</f>
        <v>Yes</v>
      </c>
      <c r="G2104" t="str">
        <f>VLOOKUP(A2104,'Medical Examinations'!A2103:L4438,8,FALSE)</f>
        <v>No</v>
      </c>
      <c r="H2104">
        <f>VLOOKUP(A2104,'Medical Examinations'!A2103:M4438,9,FALSE)</f>
        <v>2</v>
      </c>
      <c r="I2104" t="str">
        <f>VLOOKUP(A2104,'Medical Examinations'!A2103:N4438,10,FALSE)</f>
        <v>No</v>
      </c>
      <c r="J2104" t="str">
        <f>VLOOKUP(A2104,'Medical Examinations'!A2103:O4438,3,FALSE)</f>
        <v>Over Weight</v>
      </c>
      <c r="K2104" t="str">
        <f>VLOOKUP(A2104,'Medical Examinations'!A2103:P4438,5,FALSE)</f>
        <v>Prediabetes</v>
      </c>
      <c r="L2104" t="str">
        <f>VLOOKUP(A2104,Table1[#All],5,FALSE)</f>
        <v>30-Jun-2000</v>
      </c>
      <c r="M2104" s="16">
        <f>VLOOKUP(A2104,Table1[#All],8,FALSE)</f>
        <v>2250.84</v>
      </c>
      <c r="N2104" t="str">
        <f>VLOOKUP(A2104,Table1[#All],9,FALSE)</f>
        <v>tier - 2</v>
      </c>
      <c r="O2104" t="str">
        <f>VLOOKUP(A2104,Table1[#All],10,FALSE)</f>
        <v>tier - 2</v>
      </c>
      <c r="P2104" t="str">
        <f>VLOOKUP(A2104,Table1[#All],12,FALSE)</f>
        <v>R1018</v>
      </c>
      <c r="Q2104">
        <f>VLOOKUP(A2104,Table1[#All],6,FALSE)</f>
        <v>22</v>
      </c>
    </row>
    <row r="2105" spans="1:17" x14ac:dyDescent="0.3">
      <c r="A2105" s="10" t="s">
        <v>260</v>
      </c>
      <c r="B2105" t="str">
        <f>VLOOKUP(A2105,'Customer Names'!A2104:E4439,5,FALSE)</f>
        <v>Moran</v>
      </c>
      <c r="C2105">
        <f>VLOOKUP(A2105,'Medical Examinations'!A2104:J4439,2,FALSE)</f>
        <v>25.555</v>
      </c>
      <c r="D2105">
        <f>VLOOKUP(A2105,'Medical Examinations'!A2104:J4439,4,FALSE)</f>
        <v>5.1100000000000003</v>
      </c>
      <c r="E2105" t="str">
        <f>VLOOKUP(A2105,'Medical Examinations'!A2104:J4439,6,FALSE)</f>
        <v>No</v>
      </c>
      <c r="F2105" t="str">
        <f>VLOOKUP(A2105,'Medical Examinations'!A2104:K4439,7,FALSE)</f>
        <v>No</v>
      </c>
      <c r="G2105" t="str">
        <f>VLOOKUP(A2105,'Medical Examinations'!A2104:L4439,8,FALSE)</f>
        <v>Yes</v>
      </c>
      <c r="H2105">
        <f>VLOOKUP(A2105,'Medical Examinations'!A2104:M4439,9,FALSE)</f>
        <v>1</v>
      </c>
      <c r="I2105" t="str">
        <f>VLOOKUP(A2105,'Medical Examinations'!A2104:N4439,10,FALSE)</f>
        <v>No</v>
      </c>
      <c r="J2105" t="str">
        <f>VLOOKUP(A2105,'Medical Examinations'!A2104:O4439,3,FALSE)</f>
        <v>Over Weight</v>
      </c>
      <c r="K2105" t="str">
        <f>VLOOKUP(A2105,'Medical Examinations'!A2104:P4439,5,FALSE)</f>
        <v>Normal</v>
      </c>
      <c r="L2105" t="str">
        <f>VLOOKUP(A2105,Table1[#All],5,FALSE)</f>
        <v>10-Dec-2003</v>
      </c>
      <c r="M2105" s="16">
        <f>VLOOKUP(A2105,Table1[#All],8,FALSE)</f>
        <v>2221.56</v>
      </c>
      <c r="N2105" t="str">
        <f>VLOOKUP(A2105,Table1[#All],9,FALSE)</f>
        <v>tier - 2</v>
      </c>
      <c r="O2105" t="str">
        <f>VLOOKUP(A2105,Table1[#All],10,FALSE)</f>
        <v>tier - 3</v>
      </c>
      <c r="P2105" t="str">
        <f>VLOOKUP(A2105,Table1[#All],12,FALSE)</f>
        <v>R1012</v>
      </c>
      <c r="Q2105">
        <f>VLOOKUP(A2105,Table1[#All],6,FALSE)</f>
        <v>19</v>
      </c>
    </row>
    <row r="2106" spans="1:17" x14ac:dyDescent="0.3">
      <c r="A2106" s="10" t="s">
        <v>259</v>
      </c>
      <c r="B2106" t="str">
        <f>VLOOKUP(A2106,'Customer Names'!A2105:E4440,5,FALSE)</f>
        <v>Strickler</v>
      </c>
      <c r="C2106">
        <f>VLOOKUP(A2106,'Medical Examinations'!A2105:J4440,2,FALSE)</f>
        <v>37.29</v>
      </c>
      <c r="D2106">
        <f>VLOOKUP(A2106,'Medical Examinations'!A2105:J4440,4,FALSE)</f>
        <v>4.46</v>
      </c>
      <c r="E2106" t="str">
        <f>VLOOKUP(A2106,'Medical Examinations'!A2105:J4440,6,FALSE)</f>
        <v>No</v>
      </c>
      <c r="F2106" t="str">
        <f>VLOOKUP(A2106,'Medical Examinations'!A2105:K4440,7,FALSE)</f>
        <v>Yes</v>
      </c>
      <c r="G2106" t="str">
        <f>VLOOKUP(A2106,'Medical Examinations'!A2105:L4440,8,FALSE)</f>
        <v>No</v>
      </c>
      <c r="H2106">
        <f>VLOOKUP(A2106,'Medical Examinations'!A2105:M4440,9,FALSE)</f>
        <v>1</v>
      </c>
      <c r="I2106" t="str">
        <f>VLOOKUP(A2106,'Medical Examinations'!A2105:N4440,10,FALSE)</f>
        <v>No</v>
      </c>
      <c r="J2106" t="str">
        <f>VLOOKUP(A2106,'Medical Examinations'!A2105:O4440,3,FALSE)</f>
        <v>Obesity</v>
      </c>
      <c r="K2106" t="str">
        <f>VLOOKUP(A2106,'Medical Examinations'!A2105:P4440,5,FALSE)</f>
        <v>Normal</v>
      </c>
      <c r="L2106" t="str">
        <f>VLOOKUP(A2106,Table1[#All],5,FALSE)</f>
        <v>12-Dec-2004</v>
      </c>
      <c r="M2106" s="16">
        <f>VLOOKUP(A2106,Table1[#All],8,FALSE)</f>
        <v>2219.4499999999998</v>
      </c>
      <c r="N2106" t="str">
        <f>VLOOKUP(A2106,Table1[#All],9,FALSE)</f>
        <v>tier - 2</v>
      </c>
      <c r="O2106" t="str">
        <f>VLOOKUP(A2106,Table1[#All],10,FALSE)</f>
        <v>tier - 1</v>
      </c>
      <c r="P2106" t="str">
        <f>VLOOKUP(A2106,Table1[#All],12,FALSE)</f>
        <v>R1013</v>
      </c>
      <c r="Q2106">
        <f>VLOOKUP(A2106,Table1[#All],6,FALSE)</f>
        <v>18</v>
      </c>
    </row>
    <row r="2107" spans="1:17" x14ac:dyDescent="0.3">
      <c r="A2107" s="10" t="s">
        <v>258</v>
      </c>
      <c r="B2107" t="str">
        <f>VLOOKUP(A2107,'Customer Names'!A2106:E4441,5,FALSE)</f>
        <v>Simone</v>
      </c>
      <c r="C2107">
        <f>VLOOKUP(A2107,'Medical Examinations'!A2106:J4441,2,FALSE)</f>
        <v>40.28</v>
      </c>
      <c r="D2107">
        <f>VLOOKUP(A2107,'Medical Examinations'!A2106:J4441,4,FALSE)</f>
        <v>6.11</v>
      </c>
      <c r="E2107" t="str">
        <f>VLOOKUP(A2107,'Medical Examinations'!A2106:J4441,6,FALSE)</f>
        <v>No</v>
      </c>
      <c r="F2107" t="str">
        <f>VLOOKUP(A2107,'Medical Examinations'!A2106:K4441,7,FALSE)</f>
        <v>Yes</v>
      </c>
      <c r="G2107" t="str">
        <f>VLOOKUP(A2107,'Medical Examinations'!A2106:L4441,8,FALSE)</f>
        <v>No</v>
      </c>
      <c r="H2107">
        <f>VLOOKUP(A2107,'Medical Examinations'!A2106:M4441,9,FALSE)</f>
        <v>1</v>
      </c>
      <c r="I2107" t="str">
        <f>VLOOKUP(A2107,'Medical Examinations'!A2106:N4441,10,FALSE)</f>
        <v>No</v>
      </c>
      <c r="J2107" t="str">
        <f>VLOOKUP(A2107,'Medical Examinations'!A2106:O4441,3,FALSE)</f>
        <v>Obesity</v>
      </c>
      <c r="K2107" t="str">
        <f>VLOOKUP(A2107,'Medical Examinations'!A2106:P4441,5,FALSE)</f>
        <v>Prediabetes</v>
      </c>
      <c r="L2107" t="str">
        <f>VLOOKUP(A2107,Table1[#All],5,FALSE)</f>
        <v>25-Sep-2004</v>
      </c>
      <c r="M2107" s="16">
        <f>VLOOKUP(A2107,Table1[#All],8,FALSE)</f>
        <v>2217.6</v>
      </c>
      <c r="N2107" t="str">
        <f>VLOOKUP(A2107,Table1[#All],9,FALSE)</f>
        <v>tier - 2</v>
      </c>
      <c r="O2107" t="str">
        <f>VLOOKUP(A2107,Table1[#All],10,FALSE)</f>
        <v>tier - 1</v>
      </c>
      <c r="P2107" t="str">
        <f>VLOOKUP(A2107,Table1[#All],12,FALSE)</f>
        <v>R1024</v>
      </c>
      <c r="Q2107">
        <f>VLOOKUP(A2107,Table1[#All],6,FALSE)</f>
        <v>18</v>
      </c>
    </row>
    <row r="2108" spans="1:17" x14ac:dyDescent="0.3">
      <c r="A2108" s="10" t="s">
        <v>257</v>
      </c>
      <c r="B2108" t="str">
        <f>VLOOKUP(A2108,'Customer Names'!A2107:E4442,5,FALSE)</f>
        <v>Von Rock</v>
      </c>
      <c r="C2108">
        <f>VLOOKUP(A2108,'Medical Examinations'!A2107:J4442,2,FALSE)</f>
        <v>40.185000000000002</v>
      </c>
      <c r="D2108">
        <f>VLOOKUP(A2108,'Medical Examinations'!A2107:J4442,4,FALSE)</f>
        <v>4.66</v>
      </c>
      <c r="E2108" t="str">
        <f>VLOOKUP(A2108,'Medical Examinations'!A2107:J4442,6,FALSE)</f>
        <v>No</v>
      </c>
      <c r="F2108" t="str">
        <f>VLOOKUP(A2108,'Medical Examinations'!A2107:K4442,7,FALSE)</f>
        <v>Yes</v>
      </c>
      <c r="G2108" t="str">
        <f>VLOOKUP(A2108,'Medical Examinations'!A2107:L4442,8,FALSE)</f>
        <v>No</v>
      </c>
      <c r="H2108">
        <f>VLOOKUP(A2108,'Medical Examinations'!A2107:M4442,9,FALSE)</f>
        <v>1</v>
      </c>
      <c r="I2108" t="str">
        <f>VLOOKUP(A2108,'Medical Examinations'!A2107:N4442,10,FALSE)</f>
        <v>No</v>
      </c>
      <c r="J2108" t="str">
        <f>VLOOKUP(A2108,'Medical Examinations'!A2107:O4442,3,FALSE)</f>
        <v>Obesity</v>
      </c>
      <c r="K2108" t="str">
        <f>VLOOKUP(A2108,'Medical Examinations'!A2107:P4442,5,FALSE)</f>
        <v>Normal</v>
      </c>
      <c r="L2108" t="str">
        <f>VLOOKUP(A2108,Table1[#All],5,FALSE)</f>
        <v>13-Jun-2004</v>
      </c>
      <c r="M2108" s="16">
        <f>VLOOKUP(A2108,Table1[#All],8,FALSE)</f>
        <v>2217.4699999999998</v>
      </c>
      <c r="N2108" t="str">
        <f>VLOOKUP(A2108,Table1[#All],9,FALSE)</f>
        <v>tier - 2</v>
      </c>
      <c r="O2108" t="str">
        <f>VLOOKUP(A2108,Table1[#All],10,FALSE)</f>
        <v>tier - 1</v>
      </c>
      <c r="P2108" t="str">
        <f>VLOOKUP(A2108,Table1[#All],12,FALSE)</f>
        <v>R1024</v>
      </c>
      <c r="Q2108">
        <f>VLOOKUP(A2108,Table1[#All],6,FALSE)</f>
        <v>18</v>
      </c>
    </row>
    <row r="2109" spans="1:17" x14ac:dyDescent="0.3">
      <c r="A2109" s="10" t="s">
        <v>256</v>
      </c>
      <c r="B2109" t="str">
        <f>VLOOKUP(A2109,'Customer Names'!A2108:E4443,5,FALSE)</f>
        <v>Woodard</v>
      </c>
      <c r="C2109">
        <f>VLOOKUP(A2109,'Medical Examinations'!A2108:J4443,2,FALSE)</f>
        <v>23.57</v>
      </c>
      <c r="D2109">
        <f>VLOOKUP(A2109,'Medical Examinations'!A2108:J4443,4,FALSE)</f>
        <v>6.14</v>
      </c>
      <c r="E2109" t="str">
        <f>VLOOKUP(A2109,'Medical Examinations'!A2108:J4443,6,FALSE)</f>
        <v>No</v>
      </c>
      <c r="F2109" t="str">
        <f>VLOOKUP(A2109,'Medical Examinations'!A2108:K4443,7,FALSE)</f>
        <v>No</v>
      </c>
      <c r="G2109" t="str">
        <f>VLOOKUP(A2109,'Medical Examinations'!A2108:L4443,8,FALSE)</f>
        <v>No</v>
      </c>
      <c r="H2109">
        <f>VLOOKUP(A2109,'Medical Examinations'!A2108:M4443,9,FALSE)</f>
        <v>0</v>
      </c>
      <c r="I2109" t="str">
        <f>VLOOKUP(A2109,'Medical Examinations'!A2108:N4443,10,FALSE)</f>
        <v>No</v>
      </c>
      <c r="J2109" t="str">
        <f>VLOOKUP(A2109,'Medical Examinations'!A2108:O4443,3,FALSE)</f>
        <v>Normal Weight</v>
      </c>
      <c r="K2109" t="str">
        <f>VLOOKUP(A2109,'Medical Examinations'!A2108:P4443,5,FALSE)</f>
        <v>Prediabetes</v>
      </c>
      <c r="L2109" t="str">
        <f>VLOOKUP(A2109,Table1[#All],5,FALSE)</f>
        <v>17-Nov-1994</v>
      </c>
      <c r="M2109" s="16">
        <f>VLOOKUP(A2109,Table1[#All],8,FALSE)</f>
        <v>2213.21</v>
      </c>
      <c r="N2109" t="str">
        <f>VLOOKUP(A2109,Table1[#All],9,FALSE)</f>
        <v>tier - 2</v>
      </c>
      <c r="O2109" t="str">
        <f>VLOOKUP(A2109,Table1[#All],10,FALSE)</f>
        <v>tier - 2</v>
      </c>
      <c r="P2109" t="str">
        <f>VLOOKUP(A2109,Table1[#All],12,FALSE)</f>
        <v>R1013</v>
      </c>
      <c r="Q2109">
        <f>VLOOKUP(A2109,Table1[#All],6,FALSE)</f>
        <v>28</v>
      </c>
    </row>
    <row r="2110" spans="1:17" x14ac:dyDescent="0.3">
      <c r="A2110" s="10" t="s">
        <v>255</v>
      </c>
      <c r="B2110" t="str">
        <f>VLOOKUP(A2110,'Customer Names'!A2109:E4444,5,FALSE)</f>
        <v>Li</v>
      </c>
      <c r="C2110">
        <f>VLOOKUP(A2110,'Medical Examinations'!A2109:J4444,2,FALSE)</f>
        <v>35.625</v>
      </c>
      <c r="D2110">
        <f>VLOOKUP(A2110,'Medical Examinations'!A2109:J4444,4,FALSE)</f>
        <v>6.21</v>
      </c>
      <c r="E2110" t="str">
        <f>VLOOKUP(A2110,'Medical Examinations'!A2109:J4444,6,FALSE)</f>
        <v>No</v>
      </c>
      <c r="F2110" t="str">
        <f>VLOOKUP(A2110,'Medical Examinations'!A2109:K4444,7,FALSE)</f>
        <v>Yes</v>
      </c>
      <c r="G2110" t="str">
        <f>VLOOKUP(A2110,'Medical Examinations'!A2109:L4444,8,FALSE)</f>
        <v>No</v>
      </c>
      <c r="H2110">
        <f>VLOOKUP(A2110,'Medical Examinations'!A2109:M4444,9,FALSE)</f>
        <v>1</v>
      </c>
      <c r="I2110" t="str">
        <f>VLOOKUP(A2110,'Medical Examinations'!A2109:N4444,10,FALSE)</f>
        <v>No</v>
      </c>
      <c r="J2110" t="str">
        <f>VLOOKUP(A2110,'Medical Examinations'!A2109:O4444,3,FALSE)</f>
        <v>Obesity</v>
      </c>
      <c r="K2110" t="str">
        <f>VLOOKUP(A2110,'Medical Examinations'!A2109:P4444,5,FALSE)</f>
        <v>Prediabetes</v>
      </c>
      <c r="L2110" t="str">
        <f>VLOOKUP(A2110,Table1[#All],5,FALSE)</f>
        <v>27-Jul-2004</v>
      </c>
      <c r="M2110" s="16">
        <f>VLOOKUP(A2110,Table1[#All],8,FALSE)</f>
        <v>2211.13</v>
      </c>
      <c r="N2110" t="str">
        <f>VLOOKUP(A2110,Table1[#All],9,FALSE)</f>
        <v>tier - 2</v>
      </c>
      <c r="O2110" t="str">
        <f>VLOOKUP(A2110,Table1[#All],10,FALSE)</f>
        <v>tier - 2</v>
      </c>
      <c r="P2110" t="str">
        <f>VLOOKUP(A2110,Table1[#All],12,FALSE)</f>
        <v>R1024</v>
      </c>
      <c r="Q2110">
        <f>VLOOKUP(A2110,Table1[#All],6,FALSE)</f>
        <v>18</v>
      </c>
    </row>
    <row r="2111" spans="1:17" x14ac:dyDescent="0.3">
      <c r="A2111" s="10" t="s">
        <v>254</v>
      </c>
      <c r="B2111" t="str">
        <f>VLOOKUP(A2111,'Customer Names'!A2110:E4445,5,FALSE)</f>
        <v>Sinda</v>
      </c>
      <c r="C2111">
        <f>VLOOKUP(A2111,'Medical Examinations'!A2110:J4445,2,FALSE)</f>
        <v>33.155000000000001</v>
      </c>
      <c r="D2111">
        <f>VLOOKUP(A2111,'Medical Examinations'!A2110:J4445,4,FALSE)</f>
        <v>4.5999999999999996</v>
      </c>
      <c r="E2111" t="str">
        <f>VLOOKUP(A2111,'Medical Examinations'!A2110:J4445,6,FALSE)</f>
        <v>No</v>
      </c>
      <c r="F2111" t="str">
        <f>VLOOKUP(A2111,'Medical Examinations'!A2110:K4445,7,FALSE)</f>
        <v>Yes</v>
      </c>
      <c r="G2111" t="str">
        <f>VLOOKUP(A2111,'Medical Examinations'!A2110:L4445,8,FALSE)</f>
        <v>No</v>
      </c>
      <c r="H2111">
        <f>VLOOKUP(A2111,'Medical Examinations'!A2110:M4445,9,FALSE)</f>
        <v>1</v>
      </c>
      <c r="I2111" t="str">
        <f>VLOOKUP(A2111,'Medical Examinations'!A2110:N4445,10,FALSE)</f>
        <v>No</v>
      </c>
      <c r="J2111" t="str">
        <f>VLOOKUP(A2111,'Medical Examinations'!A2110:O4445,3,FALSE)</f>
        <v>Obesity</v>
      </c>
      <c r="K2111" t="str">
        <f>VLOOKUP(A2111,'Medical Examinations'!A2110:P4445,5,FALSE)</f>
        <v>Normal</v>
      </c>
      <c r="L2111" t="str">
        <f>VLOOKUP(A2111,Table1[#All],5,FALSE)</f>
        <v>06-Aug-2004</v>
      </c>
      <c r="M2111" s="16">
        <f>VLOOKUP(A2111,Table1[#All],8,FALSE)</f>
        <v>2207.6999999999998</v>
      </c>
      <c r="N2111" t="str">
        <f>VLOOKUP(A2111,Table1[#All],9,FALSE)</f>
        <v>tier - 2</v>
      </c>
      <c r="O2111" t="str">
        <f>VLOOKUP(A2111,Table1[#All],10,FALSE)</f>
        <v>tier - 2</v>
      </c>
      <c r="P2111" t="str">
        <f>VLOOKUP(A2111,Table1[#All],12,FALSE)</f>
        <v>R1024</v>
      </c>
      <c r="Q2111">
        <f>VLOOKUP(A2111,Table1[#All],6,FALSE)</f>
        <v>18</v>
      </c>
    </row>
    <row r="2112" spans="1:17" x14ac:dyDescent="0.3">
      <c r="A2112" s="10" t="s">
        <v>253</v>
      </c>
      <c r="B2112" t="str">
        <f>VLOOKUP(A2112,'Customer Names'!A2111:E4446,5,FALSE)</f>
        <v>Rydland</v>
      </c>
      <c r="C2112">
        <f>VLOOKUP(A2112,'Medical Examinations'!A2111:J4446,2,FALSE)</f>
        <v>31.92</v>
      </c>
      <c r="D2112">
        <f>VLOOKUP(A2112,'Medical Examinations'!A2111:J4446,4,FALSE)</f>
        <v>5.04</v>
      </c>
      <c r="E2112" t="str">
        <f>VLOOKUP(A2112,'Medical Examinations'!A2111:J4446,6,FALSE)</f>
        <v>No</v>
      </c>
      <c r="F2112" t="str">
        <f>VLOOKUP(A2112,'Medical Examinations'!A2111:K4446,7,FALSE)</f>
        <v>Yes</v>
      </c>
      <c r="G2112" t="str">
        <f>VLOOKUP(A2112,'Medical Examinations'!A2111:L4446,8,FALSE)</f>
        <v>No</v>
      </c>
      <c r="H2112">
        <f>VLOOKUP(A2112,'Medical Examinations'!A2111:M4446,9,FALSE)</f>
        <v>1</v>
      </c>
      <c r="I2112" t="str">
        <f>VLOOKUP(A2112,'Medical Examinations'!A2111:N4446,10,FALSE)</f>
        <v>No</v>
      </c>
      <c r="J2112" t="str">
        <f>VLOOKUP(A2112,'Medical Examinations'!A2111:O4446,3,FALSE)</f>
        <v>Obesity</v>
      </c>
      <c r="K2112" t="str">
        <f>VLOOKUP(A2112,'Medical Examinations'!A2111:P4446,5,FALSE)</f>
        <v>Normal</v>
      </c>
      <c r="L2112" t="str">
        <f>VLOOKUP(A2112,Table1[#All],5,FALSE)</f>
        <v>13-Nov-2004</v>
      </c>
      <c r="M2112" s="16">
        <f>VLOOKUP(A2112,Table1[#All],8,FALSE)</f>
        <v>2205.98</v>
      </c>
      <c r="N2112" t="str">
        <f>VLOOKUP(A2112,Table1[#All],9,FALSE)</f>
        <v>tier - 2</v>
      </c>
      <c r="O2112" t="str">
        <f>VLOOKUP(A2112,Table1[#All],10,FALSE)</f>
        <v>tier - 3</v>
      </c>
      <c r="P2112" t="str">
        <f>VLOOKUP(A2112,Table1[#All],12,FALSE)</f>
        <v>R1024</v>
      </c>
      <c r="Q2112">
        <f>VLOOKUP(A2112,Table1[#All],6,FALSE)</f>
        <v>18</v>
      </c>
    </row>
    <row r="2113" spans="1:17" x14ac:dyDescent="0.3">
      <c r="A2113" s="10" t="s">
        <v>252</v>
      </c>
      <c r="B2113" t="str">
        <f>VLOOKUP(A2113,'Customer Names'!A2112:E4447,5,FALSE)</f>
        <v>Vespa</v>
      </c>
      <c r="C2113">
        <f>VLOOKUP(A2113,'Medical Examinations'!A2112:J4447,2,FALSE)</f>
        <v>30.305</v>
      </c>
      <c r="D2113">
        <f>VLOOKUP(A2113,'Medical Examinations'!A2112:J4447,4,FALSE)</f>
        <v>5.08</v>
      </c>
      <c r="E2113" t="str">
        <f>VLOOKUP(A2113,'Medical Examinations'!A2112:J4447,6,FALSE)</f>
        <v>No</v>
      </c>
      <c r="F2113" t="str">
        <f>VLOOKUP(A2113,'Medical Examinations'!A2112:K4447,7,FALSE)</f>
        <v>Yes</v>
      </c>
      <c r="G2113" t="str">
        <f>VLOOKUP(A2113,'Medical Examinations'!A2112:L4447,8,FALSE)</f>
        <v>No</v>
      </c>
      <c r="H2113">
        <f>VLOOKUP(A2113,'Medical Examinations'!A2112:M4447,9,FALSE)</f>
        <v>1</v>
      </c>
      <c r="I2113" t="str">
        <f>VLOOKUP(A2113,'Medical Examinations'!A2112:N4447,10,FALSE)</f>
        <v>No</v>
      </c>
      <c r="J2113" t="str">
        <f>VLOOKUP(A2113,'Medical Examinations'!A2112:O4447,3,FALSE)</f>
        <v>Obesity</v>
      </c>
      <c r="K2113" t="str">
        <f>VLOOKUP(A2113,'Medical Examinations'!A2112:P4447,5,FALSE)</f>
        <v>Normal</v>
      </c>
      <c r="L2113" t="str">
        <f>VLOOKUP(A2113,Table1[#All],5,FALSE)</f>
        <v>28-Oct-2004</v>
      </c>
      <c r="M2113" s="16">
        <f>VLOOKUP(A2113,Table1[#All],8,FALSE)</f>
        <v>2203.7399999999998</v>
      </c>
      <c r="N2113" t="str">
        <f>VLOOKUP(A2113,Table1[#All],9,FALSE)</f>
        <v>tier - 2</v>
      </c>
      <c r="O2113" t="str">
        <f>VLOOKUP(A2113,Table1[#All],10,FALSE)</f>
        <v>tier - 2</v>
      </c>
      <c r="P2113" t="str">
        <f>VLOOKUP(A2113,Table1[#All],12,FALSE)</f>
        <v>R1024</v>
      </c>
      <c r="Q2113">
        <f>VLOOKUP(A2113,Table1[#All],6,FALSE)</f>
        <v>18</v>
      </c>
    </row>
    <row r="2114" spans="1:17" x14ac:dyDescent="0.3">
      <c r="A2114" s="10" t="s">
        <v>251</v>
      </c>
      <c r="B2114" t="str">
        <f>VLOOKUP(A2114,'Customer Names'!A2113:E4448,5,FALSE)</f>
        <v>Meadows</v>
      </c>
      <c r="C2114">
        <f>VLOOKUP(A2114,'Medical Examinations'!A2113:J4448,2,FALSE)</f>
        <v>30.114999999999998</v>
      </c>
      <c r="D2114">
        <f>VLOOKUP(A2114,'Medical Examinations'!A2113:J4448,4,FALSE)</f>
        <v>4.38</v>
      </c>
      <c r="E2114" t="str">
        <f>VLOOKUP(A2114,'Medical Examinations'!A2113:J4448,6,FALSE)</f>
        <v>No</v>
      </c>
      <c r="F2114" t="str">
        <f>VLOOKUP(A2114,'Medical Examinations'!A2113:K4448,7,FALSE)</f>
        <v>Yes</v>
      </c>
      <c r="G2114" t="str">
        <f>VLOOKUP(A2114,'Medical Examinations'!A2113:L4448,8,FALSE)</f>
        <v>No</v>
      </c>
      <c r="H2114">
        <f>VLOOKUP(A2114,'Medical Examinations'!A2113:M4448,9,FALSE)</f>
        <v>1</v>
      </c>
      <c r="I2114" t="str">
        <f>VLOOKUP(A2114,'Medical Examinations'!A2113:N4448,10,FALSE)</f>
        <v>No</v>
      </c>
      <c r="J2114" t="str">
        <f>VLOOKUP(A2114,'Medical Examinations'!A2113:O4448,3,FALSE)</f>
        <v>Obesity</v>
      </c>
      <c r="K2114" t="str">
        <f>VLOOKUP(A2114,'Medical Examinations'!A2113:P4448,5,FALSE)</f>
        <v>Normal</v>
      </c>
      <c r="L2114" t="str">
        <f>VLOOKUP(A2114,Table1[#All],5,FALSE)</f>
        <v>06-Aug-2004</v>
      </c>
      <c r="M2114" s="16">
        <f>VLOOKUP(A2114,Table1[#All],8,FALSE)</f>
        <v>2203.4699999999998</v>
      </c>
      <c r="N2114" t="str">
        <f>VLOOKUP(A2114,Table1[#All],9,FALSE)</f>
        <v>tier - 2</v>
      </c>
      <c r="O2114" t="str">
        <f>VLOOKUP(A2114,Table1[#All],10,FALSE)</f>
        <v>tier - 2</v>
      </c>
      <c r="P2114" t="str">
        <f>VLOOKUP(A2114,Table1[#All],12,FALSE)</f>
        <v>R1024</v>
      </c>
      <c r="Q2114">
        <f>VLOOKUP(A2114,Table1[#All],6,FALSE)</f>
        <v>18</v>
      </c>
    </row>
    <row r="2115" spans="1:17" x14ac:dyDescent="0.3">
      <c r="A2115" s="10" t="s">
        <v>250</v>
      </c>
      <c r="B2115" t="str">
        <f>VLOOKUP(A2115,'Customer Names'!A2114:E4449,5,FALSE)</f>
        <v>Toppen</v>
      </c>
      <c r="C2115">
        <f>VLOOKUP(A2115,'Medical Examinations'!A2114:J4449,2,FALSE)</f>
        <v>24.09</v>
      </c>
      <c r="D2115">
        <f>VLOOKUP(A2115,'Medical Examinations'!A2114:J4449,4,FALSE)</f>
        <v>4.79</v>
      </c>
      <c r="E2115" t="str">
        <f>VLOOKUP(A2115,'Medical Examinations'!A2114:J4449,6,FALSE)</f>
        <v>No</v>
      </c>
      <c r="F2115" t="str">
        <f>VLOOKUP(A2115,'Medical Examinations'!A2114:K4449,7,FALSE)</f>
        <v>Yes</v>
      </c>
      <c r="G2115" t="str">
        <f>VLOOKUP(A2115,'Medical Examinations'!A2114:L4449,8,FALSE)</f>
        <v>No</v>
      </c>
      <c r="H2115">
        <f>VLOOKUP(A2115,'Medical Examinations'!A2114:M4449,9,FALSE)</f>
        <v>1</v>
      </c>
      <c r="I2115" t="str">
        <f>VLOOKUP(A2115,'Medical Examinations'!A2114:N4449,10,FALSE)</f>
        <v>No</v>
      </c>
      <c r="J2115" t="str">
        <f>VLOOKUP(A2115,'Medical Examinations'!A2114:O4449,3,FALSE)</f>
        <v>Normal Weight</v>
      </c>
      <c r="K2115" t="str">
        <f>VLOOKUP(A2115,'Medical Examinations'!A2114:P4449,5,FALSE)</f>
        <v>Normal</v>
      </c>
      <c r="L2115" t="str">
        <f>VLOOKUP(A2115,Table1[#All],5,FALSE)</f>
        <v>27-Jul-2004</v>
      </c>
      <c r="M2115" s="16">
        <f>VLOOKUP(A2115,Table1[#All],8,FALSE)</f>
        <v>2201.1</v>
      </c>
      <c r="N2115" t="str">
        <f>VLOOKUP(A2115,Table1[#All],9,FALSE)</f>
        <v>tier - 2</v>
      </c>
      <c r="O2115" t="str">
        <f>VLOOKUP(A2115,Table1[#All],10,FALSE)</f>
        <v>tier - 3</v>
      </c>
      <c r="P2115" t="str">
        <f>VLOOKUP(A2115,Table1[#All],12,FALSE)</f>
        <v>R1013</v>
      </c>
      <c r="Q2115">
        <f>VLOOKUP(A2115,Table1[#All],6,FALSE)</f>
        <v>18</v>
      </c>
    </row>
    <row r="2116" spans="1:17" x14ac:dyDescent="0.3">
      <c r="A2116" s="10" t="s">
        <v>249</v>
      </c>
      <c r="B2116" t="str">
        <f>VLOOKUP(A2116,'Customer Names'!A2115:E4450,5,FALSE)</f>
        <v>Ermer</v>
      </c>
      <c r="C2116">
        <f>VLOOKUP(A2116,'Medical Examinations'!A2115:J4450,2,FALSE)</f>
        <v>28.215</v>
      </c>
      <c r="D2116">
        <f>VLOOKUP(A2116,'Medical Examinations'!A2115:J4450,4,FALSE)</f>
        <v>4.21</v>
      </c>
      <c r="E2116" t="str">
        <f>VLOOKUP(A2116,'Medical Examinations'!A2115:J4450,6,FALSE)</f>
        <v>No</v>
      </c>
      <c r="F2116" t="str">
        <f>VLOOKUP(A2116,'Medical Examinations'!A2115:K4450,7,FALSE)</f>
        <v>Yes</v>
      </c>
      <c r="G2116" t="str">
        <f>VLOOKUP(A2116,'Medical Examinations'!A2115:L4450,8,FALSE)</f>
        <v>No</v>
      </c>
      <c r="H2116">
        <f>VLOOKUP(A2116,'Medical Examinations'!A2115:M4450,9,FALSE)</f>
        <v>1</v>
      </c>
      <c r="I2116" t="str">
        <f>VLOOKUP(A2116,'Medical Examinations'!A2115:N4450,10,FALSE)</f>
        <v>No</v>
      </c>
      <c r="J2116" t="str">
        <f>VLOOKUP(A2116,'Medical Examinations'!A2115:O4450,3,FALSE)</f>
        <v>Over Weight</v>
      </c>
      <c r="K2116" t="str">
        <f>VLOOKUP(A2116,'Medical Examinations'!A2115:P4450,5,FALSE)</f>
        <v>Normal</v>
      </c>
      <c r="L2116" t="str">
        <f>VLOOKUP(A2116,Table1[#All],5,FALSE)</f>
        <v>12-Sep-2004</v>
      </c>
      <c r="M2116" s="16">
        <f>VLOOKUP(A2116,Table1[#All],8,FALSE)</f>
        <v>2200.83</v>
      </c>
      <c r="N2116" t="str">
        <f>VLOOKUP(A2116,Table1[#All],9,FALSE)</f>
        <v>tier - 2</v>
      </c>
      <c r="O2116" t="str">
        <f>VLOOKUP(A2116,Table1[#All],10,FALSE)</f>
        <v>tier - 2</v>
      </c>
      <c r="P2116" t="str">
        <f>VLOOKUP(A2116,Table1[#All],12,FALSE)</f>
        <v>R1024</v>
      </c>
      <c r="Q2116">
        <f>VLOOKUP(A2116,Table1[#All],6,FALSE)</f>
        <v>18</v>
      </c>
    </row>
    <row r="2117" spans="1:17" x14ac:dyDescent="0.3">
      <c r="A2117" s="10" t="s">
        <v>247</v>
      </c>
      <c r="B2117" t="str">
        <f>VLOOKUP(A2117,'Customer Names'!A2116:E4451,5,FALSE)</f>
        <v>Dionne</v>
      </c>
      <c r="C2117">
        <f>VLOOKUP(A2117,'Medical Examinations'!A2116:J4451,2,FALSE)</f>
        <v>26.315000000000001</v>
      </c>
      <c r="D2117">
        <f>VLOOKUP(A2117,'Medical Examinations'!A2116:J4451,4,FALSE)</f>
        <v>5.47</v>
      </c>
      <c r="E2117" t="str">
        <f>VLOOKUP(A2117,'Medical Examinations'!A2116:J4451,6,FALSE)</f>
        <v>No</v>
      </c>
      <c r="F2117" t="str">
        <f>VLOOKUP(A2117,'Medical Examinations'!A2116:K4451,7,FALSE)</f>
        <v>Yes</v>
      </c>
      <c r="G2117" t="str">
        <f>VLOOKUP(A2117,'Medical Examinations'!A2116:L4451,8,FALSE)</f>
        <v>No</v>
      </c>
      <c r="H2117">
        <f>VLOOKUP(A2117,'Medical Examinations'!A2116:M4451,9,FALSE)</f>
        <v>1</v>
      </c>
      <c r="I2117" t="str">
        <f>VLOOKUP(A2117,'Medical Examinations'!A2116:N4451,10,FALSE)</f>
        <v>No</v>
      </c>
      <c r="J2117" t="str">
        <f>VLOOKUP(A2117,'Medical Examinations'!A2116:O4451,3,FALSE)</f>
        <v>Over Weight</v>
      </c>
      <c r="K2117" t="str">
        <f>VLOOKUP(A2117,'Medical Examinations'!A2116:P4451,5,FALSE)</f>
        <v>Normal</v>
      </c>
      <c r="L2117" t="str">
        <f>VLOOKUP(A2117,Table1[#All],5,FALSE)</f>
        <v>03-Sep-2004</v>
      </c>
      <c r="M2117" s="16">
        <f>VLOOKUP(A2117,Table1[#All],8,FALSE)</f>
        <v>2198.19</v>
      </c>
      <c r="N2117" t="str">
        <f>VLOOKUP(A2117,Table1[#All],9,FALSE)</f>
        <v>tier - 2</v>
      </c>
      <c r="O2117" t="str">
        <f>VLOOKUP(A2117,Table1[#All],10,FALSE)</f>
        <v>tier - 1</v>
      </c>
      <c r="P2117" t="str">
        <f>VLOOKUP(A2117,Table1[#All],12,FALSE)</f>
        <v>R1023</v>
      </c>
      <c r="Q2117">
        <f>VLOOKUP(A2117,Table1[#All],6,FALSE)</f>
        <v>18</v>
      </c>
    </row>
    <row r="2118" spans="1:17" x14ac:dyDescent="0.3">
      <c r="A2118" s="10" t="s">
        <v>245</v>
      </c>
      <c r="B2118" t="str">
        <f>VLOOKUP(A2118,'Customer Names'!A2117:E4452,5,FALSE)</f>
        <v>Stasulli</v>
      </c>
      <c r="C2118">
        <f>VLOOKUP(A2118,'Medical Examinations'!A2117:J4452,2,FALSE)</f>
        <v>25.08</v>
      </c>
      <c r="D2118">
        <f>VLOOKUP(A2118,'Medical Examinations'!A2117:J4452,4,FALSE)</f>
        <v>5.09</v>
      </c>
      <c r="E2118" t="str">
        <f>VLOOKUP(A2118,'Medical Examinations'!A2117:J4452,6,FALSE)</f>
        <v>No</v>
      </c>
      <c r="F2118" t="str">
        <f>VLOOKUP(A2118,'Medical Examinations'!A2117:K4452,7,FALSE)</f>
        <v>Yes</v>
      </c>
      <c r="G2118" t="str">
        <f>VLOOKUP(A2118,'Medical Examinations'!A2117:L4452,8,FALSE)</f>
        <v>No</v>
      </c>
      <c r="H2118">
        <f>VLOOKUP(A2118,'Medical Examinations'!A2117:M4452,9,FALSE)</f>
        <v>1</v>
      </c>
      <c r="I2118" t="str">
        <f>VLOOKUP(A2118,'Medical Examinations'!A2117:N4452,10,FALSE)</f>
        <v>No</v>
      </c>
      <c r="J2118" t="str">
        <f>VLOOKUP(A2118,'Medical Examinations'!A2117:O4452,3,FALSE)</f>
        <v>Over Weight</v>
      </c>
      <c r="K2118" t="str">
        <f>VLOOKUP(A2118,'Medical Examinations'!A2117:P4452,5,FALSE)</f>
        <v>Normal</v>
      </c>
      <c r="L2118" t="str">
        <f>VLOOKUP(A2118,Table1[#All],5,FALSE)</f>
        <v>07-Dec-2004</v>
      </c>
      <c r="M2118" s="16">
        <f>VLOOKUP(A2118,Table1[#All],8,FALSE)</f>
        <v>2196.4699999999998</v>
      </c>
      <c r="N2118" t="str">
        <f>VLOOKUP(A2118,Table1[#All],9,FALSE)</f>
        <v>tier - 2</v>
      </c>
      <c r="O2118" t="str">
        <f>VLOOKUP(A2118,Table1[#All],10,FALSE)</f>
        <v>tier - 3</v>
      </c>
      <c r="P2118" t="str">
        <f>VLOOKUP(A2118,Table1[#All],12,FALSE)</f>
        <v>R1024</v>
      </c>
      <c r="Q2118">
        <f>VLOOKUP(A2118,Table1[#All],6,FALSE)</f>
        <v>18</v>
      </c>
    </row>
    <row r="2119" spans="1:17" x14ac:dyDescent="0.3">
      <c r="A2119" s="10" t="s">
        <v>244</v>
      </c>
      <c r="B2119" t="str">
        <f>VLOOKUP(A2119,'Customer Names'!A2118:E4453,5,FALSE)</f>
        <v>Duran</v>
      </c>
      <c r="C2119">
        <f>VLOOKUP(A2119,'Medical Examinations'!A2118:J4453,2,FALSE)</f>
        <v>15.41</v>
      </c>
      <c r="D2119">
        <f>VLOOKUP(A2119,'Medical Examinations'!A2118:J4453,4,FALSE)</f>
        <v>5.08</v>
      </c>
      <c r="E2119" t="str">
        <f>VLOOKUP(A2119,'Medical Examinations'!A2118:J4453,6,FALSE)</f>
        <v>No</v>
      </c>
      <c r="F2119" t="str">
        <f>VLOOKUP(A2119,'Medical Examinations'!A2118:K4453,7,FALSE)</f>
        <v>No</v>
      </c>
      <c r="G2119" t="str">
        <f>VLOOKUP(A2119,'Medical Examinations'!A2118:L4453,8,FALSE)</f>
        <v>No</v>
      </c>
      <c r="H2119">
        <f>VLOOKUP(A2119,'Medical Examinations'!A2118:M4453,9,FALSE)</f>
        <v>0</v>
      </c>
      <c r="I2119" t="str">
        <f>VLOOKUP(A2119,'Medical Examinations'!A2118:N4453,10,FALSE)</f>
        <v>No</v>
      </c>
      <c r="J2119" t="str">
        <f>VLOOKUP(A2119,'Medical Examinations'!A2118:O4453,3,FALSE)</f>
        <v>Under Weight</v>
      </c>
      <c r="K2119" t="str">
        <f>VLOOKUP(A2119,'Medical Examinations'!A2118:P4453,5,FALSE)</f>
        <v>Normal</v>
      </c>
      <c r="L2119" t="str">
        <f>VLOOKUP(A2119,Table1[#All],5,FALSE)</f>
        <v>16-Dec-1991</v>
      </c>
      <c r="M2119" s="16">
        <f>VLOOKUP(A2119,Table1[#All],8,FALSE)</f>
        <v>2193.1999999999998</v>
      </c>
      <c r="N2119" t="str">
        <f>VLOOKUP(A2119,Table1[#All],9,FALSE)</f>
        <v>tier - 2</v>
      </c>
      <c r="O2119" t="str">
        <f>VLOOKUP(A2119,Table1[#All],10,FALSE)</f>
        <v>tier - 2</v>
      </c>
      <c r="P2119" t="str">
        <f>VLOOKUP(A2119,Table1[#All],12,FALSE)</f>
        <v>R1012</v>
      </c>
      <c r="Q2119">
        <f>VLOOKUP(A2119,Table1[#All],6,FALSE)</f>
        <v>31</v>
      </c>
    </row>
    <row r="2120" spans="1:17" x14ac:dyDescent="0.3">
      <c r="A2120" s="10" t="s">
        <v>243</v>
      </c>
      <c r="B2120" t="str">
        <f>VLOOKUP(A2120,'Customer Names'!A2119:E4454,5,FALSE)</f>
        <v>Klundt</v>
      </c>
      <c r="C2120">
        <f>VLOOKUP(A2120,'Medical Examinations'!A2119:J4454,2,FALSE)</f>
        <v>23.83</v>
      </c>
      <c r="D2120">
        <f>VLOOKUP(A2120,'Medical Examinations'!A2119:J4454,4,FALSE)</f>
        <v>5.68</v>
      </c>
      <c r="E2120" t="str">
        <f>VLOOKUP(A2120,'Medical Examinations'!A2119:J4454,6,FALSE)</f>
        <v>No</v>
      </c>
      <c r="F2120" t="str">
        <f>VLOOKUP(A2120,'Medical Examinations'!A2119:K4454,7,FALSE)</f>
        <v>No</v>
      </c>
      <c r="G2120" t="str">
        <f>VLOOKUP(A2120,'Medical Examinations'!A2119:L4454,8,FALSE)</f>
        <v>No</v>
      </c>
      <c r="H2120">
        <f>VLOOKUP(A2120,'Medical Examinations'!A2119:M4454,9,FALSE)</f>
        <v>0</v>
      </c>
      <c r="I2120" t="str">
        <f>VLOOKUP(A2120,'Medical Examinations'!A2119:N4454,10,FALSE)</f>
        <v>No</v>
      </c>
      <c r="J2120" t="str">
        <f>VLOOKUP(A2120,'Medical Examinations'!A2119:O4454,3,FALSE)</f>
        <v>Normal Weight</v>
      </c>
      <c r="K2120" t="str">
        <f>VLOOKUP(A2120,'Medical Examinations'!A2119:P4454,5,FALSE)</f>
        <v>Normal</v>
      </c>
      <c r="L2120" t="str">
        <f>VLOOKUP(A2120,Table1[#All],5,FALSE)</f>
        <v>27-Sep-1994</v>
      </c>
      <c r="M2120" s="16">
        <f>VLOOKUP(A2120,Table1[#All],8,FALSE)</f>
        <v>2170.08</v>
      </c>
      <c r="N2120" t="str">
        <f>VLOOKUP(A2120,Table1[#All],9,FALSE)</f>
        <v>tier - 2</v>
      </c>
      <c r="O2120" t="str">
        <f>VLOOKUP(A2120,Table1[#All],10,FALSE)</f>
        <v>tier - 2</v>
      </c>
      <c r="P2120" t="str">
        <f>VLOOKUP(A2120,Table1[#All],12,FALSE)</f>
        <v>R1013</v>
      </c>
      <c r="Q2120">
        <f>VLOOKUP(A2120,Table1[#All],6,FALSE)</f>
        <v>28</v>
      </c>
    </row>
    <row r="2121" spans="1:17" x14ac:dyDescent="0.3">
      <c r="A2121" s="10" t="s">
        <v>242</v>
      </c>
      <c r="B2121" t="str">
        <f>VLOOKUP(A2121,'Customer Names'!A2120:E4455,5,FALSE)</f>
        <v>Waters</v>
      </c>
      <c r="C2121">
        <f>VLOOKUP(A2121,'Medical Examinations'!A2120:J4455,2,FALSE)</f>
        <v>36</v>
      </c>
      <c r="D2121">
        <f>VLOOKUP(A2121,'Medical Examinations'!A2120:J4455,4,FALSE)</f>
        <v>4.66</v>
      </c>
      <c r="E2121" t="str">
        <f>VLOOKUP(A2121,'Medical Examinations'!A2120:J4455,6,FALSE)</f>
        <v>No</v>
      </c>
      <c r="F2121" t="str">
        <f>VLOOKUP(A2121,'Medical Examinations'!A2120:K4455,7,FALSE)</f>
        <v>Yes</v>
      </c>
      <c r="G2121" t="str">
        <f>VLOOKUP(A2121,'Medical Examinations'!A2120:L4455,8,FALSE)</f>
        <v>No</v>
      </c>
      <c r="H2121">
        <f>VLOOKUP(A2121,'Medical Examinations'!A2120:M4455,9,FALSE)</f>
        <v>1</v>
      </c>
      <c r="I2121" t="str">
        <f>VLOOKUP(A2121,'Medical Examinations'!A2120:N4455,10,FALSE)</f>
        <v>No</v>
      </c>
      <c r="J2121" t="str">
        <f>VLOOKUP(A2121,'Medical Examinations'!A2120:O4455,3,FALSE)</f>
        <v>Obesity</v>
      </c>
      <c r="K2121" t="str">
        <f>VLOOKUP(A2121,'Medical Examinations'!A2120:P4455,5,FALSE)</f>
        <v>Normal</v>
      </c>
      <c r="L2121" t="str">
        <f>VLOOKUP(A2121,Table1[#All],5,FALSE)</f>
        <v>23-Aug-2000</v>
      </c>
      <c r="M2121" s="16">
        <f>VLOOKUP(A2121,Table1[#All],8,FALSE)</f>
        <v>2166.73</v>
      </c>
      <c r="N2121" t="str">
        <f>VLOOKUP(A2121,Table1[#All],9,FALSE)</f>
        <v>tier - 2</v>
      </c>
      <c r="O2121" t="str">
        <f>VLOOKUP(A2121,Table1[#All],10,FALSE)</f>
        <v>tier - 2</v>
      </c>
      <c r="P2121" t="str">
        <f>VLOOKUP(A2121,Table1[#All],12,FALSE)</f>
        <v>R1011</v>
      </c>
      <c r="Q2121">
        <f>VLOOKUP(A2121,Table1[#All],6,FALSE)</f>
        <v>22</v>
      </c>
    </row>
    <row r="2122" spans="1:17" x14ac:dyDescent="0.3">
      <c r="A2122" s="10" t="s">
        <v>241</v>
      </c>
      <c r="B2122" t="str">
        <f>VLOOKUP(A2122,'Customer Names'!A2121:E4456,5,FALSE)</f>
        <v>Rusk</v>
      </c>
      <c r="C2122">
        <f>VLOOKUP(A2122,'Medical Examinations'!A2121:J4456,2,FALSE)</f>
        <v>28.82</v>
      </c>
      <c r="D2122">
        <f>VLOOKUP(A2122,'Medical Examinations'!A2121:J4456,4,FALSE)</f>
        <v>5.59</v>
      </c>
      <c r="E2122" t="str">
        <f>VLOOKUP(A2122,'Medical Examinations'!A2121:J4456,6,FALSE)</f>
        <v>No</v>
      </c>
      <c r="F2122" t="str">
        <f>VLOOKUP(A2122,'Medical Examinations'!A2121:K4456,7,FALSE)</f>
        <v>Yes</v>
      </c>
      <c r="G2122" t="str">
        <f>VLOOKUP(A2122,'Medical Examinations'!A2121:L4456,8,FALSE)</f>
        <v>No</v>
      </c>
      <c r="H2122">
        <f>VLOOKUP(A2122,'Medical Examinations'!A2121:M4456,9,FALSE)</f>
        <v>1</v>
      </c>
      <c r="I2122" t="str">
        <f>VLOOKUP(A2122,'Medical Examinations'!A2121:N4456,10,FALSE)</f>
        <v>No</v>
      </c>
      <c r="J2122" t="str">
        <f>VLOOKUP(A2122,'Medical Examinations'!A2121:O4456,3,FALSE)</f>
        <v>Over Weight</v>
      </c>
      <c r="K2122" t="str">
        <f>VLOOKUP(A2122,'Medical Examinations'!A2121:P4456,5,FALSE)</f>
        <v>Normal</v>
      </c>
      <c r="L2122" t="str">
        <f>VLOOKUP(A2122,Table1[#All],5,FALSE)</f>
        <v>10-Dec-2000</v>
      </c>
      <c r="M2122" s="16">
        <f>VLOOKUP(A2122,Table1[#All],8,FALSE)</f>
        <v>2156.75</v>
      </c>
      <c r="N2122" t="str">
        <f>VLOOKUP(A2122,Table1[#All],9,FALSE)</f>
        <v>tier - 2</v>
      </c>
      <c r="O2122" t="str">
        <f>VLOOKUP(A2122,Table1[#All],10,FALSE)</f>
        <v>tier - 2</v>
      </c>
      <c r="P2122" t="str">
        <f>VLOOKUP(A2122,Table1[#All],12,FALSE)</f>
        <v>R1013</v>
      </c>
      <c r="Q2122">
        <f>VLOOKUP(A2122,Table1[#All],6,FALSE)</f>
        <v>22</v>
      </c>
    </row>
    <row r="2123" spans="1:17" x14ac:dyDescent="0.3">
      <c r="A2123" s="10" t="s">
        <v>240</v>
      </c>
      <c r="B2123" t="str">
        <f>VLOOKUP(A2123,'Customer Names'!A2122:E4457,5,FALSE)</f>
        <v>Gersbach</v>
      </c>
      <c r="C2123">
        <f>VLOOKUP(A2123,'Medical Examinations'!A2122:J4457,2,FALSE)</f>
        <v>28.05</v>
      </c>
      <c r="D2123">
        <f>VLOOKUP(A2123,'Medical Examinations'!A2122:J4457,4,FALSE)</f>
        <v>6.2</v>
      </c>
      <c r="E2123" t="str">
        <f>VLOOKUP(A2123,'Medical Examinations'!A2122:J4457,6,FALSE)</f>
        <v>No</v>
      </c>
      <c r="F2123" t="str">
        <f>VLOOKUP(A2123,'Medical Examinations'!A2122:K4457,7,FALSE)</f>
        <v>Yes</v>
      </c>
      <c r="G2123" t="str">
        <f>VLOOKUP(A2123,'Medical Examinations'!A2122:L4457,8,FALSE)</f>
        <v>No</v>
      </c>
      <c r="H2123">
        <f>VLOOKUP(A2123,'Medical Examinations'!A2122:M4457,9,FALSE)</f>
        <v>1</v>
      </c>
      <c r="I2123" t="str">
        <f>VLOOKUP(A2123,'Medical Examinations'!A2122:N4457,10,FALSE)</f>
        <v>No</v>
      </c>
      <c r="J2123" t="str">
        <f>VLOOKUP(A2123,'Medical Examinations'!A2122:O4457,3,FALSE)</f>
        <v>Over Weight</v>
      </c>
      <c r="K2123" t="str">
        <f>VLOOKUP(A2123,'Medical Examinations'!A2122:P4457,5,FALSE)</f>
        <v>Prediabetes</v>
      </c>
      <c r="L2123" t="str">
        <f>VLOOKUP(A2123,Table1[#All],5,FALSE)</f>
        <v>29-Nov-2000</v>
      </c>
      <c r="M2123" s="16">
        <f>VLOOKUP(A2123,Table1[#All],8,FALSE)</f>
        <v>2155.6799999999998</v>
      </c>
      <c r="N2123" t="str">
        <f>VLOOKUP(A2123,Table1[#All],9,FALSE)</f>
        <v>tier - 2</v>
      </c>
      <c r="O2123" t="str">
        <f>VLOOKUP(A2123,Table1[#All],10,FALSE)</f>
        <v>tier - 3</v>
      </c>
      <c r="P2123" t="str">
        <f>VLOOKUP(A2123,Table1[#All],12,FALSE)</f>
        <v>R1013</v>
      </c>
      <c r="Q2123">
        <f>VLOOKUP(A2123,Table1[#All],6,FALSE)</f>
        <v>22</v>
      </c>
    </row>
    <row r="2124" spans="1:17" x14ac:dyDescent="0.3">
      <c r="A2124" s="10" t="s">
        <v>239</v>
      </c>
      <c r="B2124" t="str">
        <f>VLOOKUP(A2124,'Customer Names'!A2123:E4458,5,FALSE)</f>
        <v>Taylor-Watson</v>
      </c>
      <c r="C2124">
        <f>VLOOKUP(A2124,'Medical Examinations'!A2123:J4458,2,FALSE)</f>
        <v>27.1</v>
      </c>
      <c r="D2124">
        <f>VLOOKUP(A2124,'Medical Examinations'!A2123:J4458,4,FALSE)</f>
        <v>4.45</v>
      </c>
      <c r="E2124" t="str">
        <f>VLOOKUP(A2124,'Medical Examinations'!A2123:J4458,6,FALSE)</f>
        <v>No</v>
      </c>
      <c r="F2124" t="str">
        <f>VLOOKUP(A2124,'Medical Examinations'!A2123:K4458,7,FALSE)</f>
        <v>Yes</v>
      </c>
      <c r="G2124" t="str">
        <f>VLOOKUP(A2124,'Medical Examinations'!A2123:L4458,8,FALSE)</f>
        <v>No</v>
      </c>
      <c r="H2124">
        <f>VLOOKUP(A2124,'Medical Examinations'!A2123:M4458,9,FALSE)</f>
        <v>1</v>
      </c>
      <c r="I2124" t="str">
        <f>VLOOKUP(A2124,'Medical Examinations'!A2123:N4458,10,FALSE)</f>
        <v>No</v>
      </c>
      <c r="J2124" t="str">
        <f>VLOOKUP(A2124,'Medical Examinations'!A2123:O4458,3,FALSE)</f>
        <v>Over Weight</v>
      </c>
      <c r="K2124" t="str">
        <f>VLOOKUP(A2124,'Medical Examinations'!A2123:P4458,5,FALSE)</f>
        <v>Normal</v>
      </c>
      <c r="L2124" t="str">
        <f>VLOOKUP(A2124,Table1[#All],5,FALSE)</f>
        <v>22-Oct-2000</v>
      </c>
      <c r="M2124" s="16">
        <f>VLOOKUP(A2124,Table1[#All],8,FALSE)</f>
        <v>2154.36</v>
      </c>
      <c r="N2124" t="str">
        <f>VLOOKUP(A2124,Table1[#All],9,FALSE)</f>
        <v>tier - 2</v>
      </c>
      <c r="O2124" t="str">
        <f>VLOOKUP(A2124,Table1[#All],10,FALSE)</f>
        <v>tier - 2</v>
      </c>
      <c r="P2124" t="str">
        <f>VLOOKUP(A2124,Table1[#All],12,FALSE)</f>
        <v>R1011</v>
      </c>
      <c r="Q2124">
        <f>VLOOKUP(A2124,Table1[#All],6,FALSE)</f>
        <v>22</v>
      </c>
    </row>
    <row r="2125" spans="1:17" x14ac:dyDescent="0.3">
      <c r="A2125" s="10" t="s">
        <v>238</v>
      </c>
      <c r="B2125" t="str">
        <f>VLOOKUP(A2125,'Customer Names'!A2124:E4459,5,FALSE)</f>
        <v>Crawford</v>
      </c>
      <c r="C2125">
        <f>VLOOKUP(A2125,'Medical Examinations'!A2124:J4459,2,FALSE)</f>
        <v>24.3</v>
      </c>
      <c r="D2125">
        <f>VLOOKUP(A2125,'Medical Examinations'!A2124:J4459,4,FALSE)</f>
        <v>6.1</v>
      </c>
      <c r="E2125" t="str">
        <f>VLOOKUP(A2125,'Medical Examinations'!A2124:J4459,6,FALSE)</f>
        <v>Yes</v>
      </c>
      <c r="F2125" t="str">
        <f>VLOOKUP(A2125,'Medical Examinations'!A2124:K4459,7,FALSE)</f>
        <v>Yes</v>
      </c>
      <c r="G2125" t="str">
        <f>VLOOKUP(A2125,'Medical Examinations'!A2124:L4459,8,FALSE)</f>
        <v>No</v>
      </c>
      <c r="H2125">
        <f>VLOOKUP(A2125,'Medical Examinations'!A2124:M4459,9,FALSE)</f>
        <v>1</v>
      </c>
      <c r="I2125" t="str">
        <f>VLOOKUP(A2125,'Medical Examinations'!A2124:N4459,10,FALSE)</f>
        <v>No</v>
      </c>
      <c r="J2125" t="str">
        <f>VLOOKUP(A2125,'Medical Examinations'!A2124:O4459,3,FALSE)</f>
        <v>Normal Weight</v>
      </c>
      <c r="K2125" t="str">
        <f>VLOOKUP(A2125,'Medical Examinations'!A2124:P4459,5,FALSE)</f>
        <v>Prediabetes</v>
      </c>
      <c r="L2125" t="str">
        <f>VLOOKUP(A2125,Table1[#All],5,FALSE)</f>
        <v>27-Dec-2000</v>
      </c>
      <c r="M2125" s="16">
        <f>VLOOKUP(A2125,Table1[#All],8,FALSE)</f>
        <v>2150.4699999999998</v>
      </c>
      <c r="N2125" t="str">
        <f>VLOOKUP(A2125,Table1[#All],9,FALSE)</f>
        <v>tier - 2</v>
      </c>
      <c r="O2125" t="str">
        <f>VLOOKUP(A2125,Table1[#All],10,FALSE)</f>
        <v>tier - 3</v>
      </c>
      <c r="P2125" t="str">
        <f>VLOOKUP(A2125,Table1[#All],12,FALSE)</f>
        <v>R1011</v>
      </c>
      <c r="Q2125">
        <f>VLOOKUP(A2125,Table1[#All],6,FALSE)</f>
        <v>22</v>
      </c>
    </row>
    <row r="2126" spans="1:17" x14ac:dyDescent="0.3">
      <c r="A2126" s="10" t="s">
        <v>237</v>
      </c>
      <c r="B2126" t="str">
        <f>VLOOKUP(A2126,'Customer Names'!A2125:E4460,5,FALSE)</f>
        <v>Levitsky</v>
      </c>
      <c r="C2126">
        <f>VLOOKUP(A2126,'Medical Examinations'!A2125:J4460,2,FALSE)</f>
        <v>30.72</v>
      </c>
      <c r="D2126">
        <f>VLOOKUP(A2126,'Medical Examinations'!A2125:J4460,4,FALSE)</f>
        <v>6.06</v>
      </c>
      <c r="E2126" t="str">
        <f>VLOOKUP(A2126,'Medical Examinations'!A2125:J4460,6,FALSE)</f>
        <v>No</v>
      </c>
      <c r="F2126" t="str">
        <f>VLOOKUP(A2126,'Medical Examinations'!A2125:K4460,7,FALSE)</f>
        <v>Yes</v>
      </c>
      <c r="G2126" t="str">
        <f>VLOOKUP(A2126,'Medical Examinations'!A2125:L4460,8,FALSE)</f>
        <v>No</v>
      </c>
      <c r="H2126">
        <f>VLOOKUP(A2126,'Medical Examinations'!A2125:M4460,9,FALSE)</f>
        <v>1</v>
      </c>
      <c r="I2126" t="str">
        <f>VLOOKUP(A2126,'Medical Examinations'!A2125:N4460,10,FALSE)</f>
        <v>No</v>
      </c>
      <c r="J2126" t="str">
        <f>VLOOKUP(A2126,'Medical Examinations'!A2125:O4460,3,FALSE)</f>
        <v>Obesity</v>
      </c>
      <c r="K2126" t="str">
        <f>VLOOKUP(A2126,'Medical Examinations'!A2125:P4460,5,FALSE)</f>
        <v>Prediabetes</v>
      </c>
      <c r="L2126" t="str">
        <f>VLOOKUP(A2126,Table1[#All],5,FALSE)</f>
        <v>04-Oct-2004</v>
      </c>
      <c r="M2126" s="16">
        <f>VLOOKUP(A2126,Table1[#All],8,FALSE)</f>
        <v>2144.85</v>
      </c>
      <c r="N2126" t="str">
        <f>VLOOKUP(A2126,Table1[#All],9,FALSE)</f>
        <v>tier - 2</v>
      </c>
      <c r="O2126" t="str">
        <f>VLOOKUP(A2126,Table1[#All],10,FALSE)</f>
        <v>tier - 1</v>
      </c>
      <c r="P2126" t="str">
        <f>VLOOKUP(A2126,Table1[#All],12,FALSE)</f>
        <v>R1011</v>
      </c>
      <c r="Q2126">
        <f>VLOOKUP(A2126,Table1[#All],6,FALSE)</f>
        <v>18</v>
      </c>
    </row>
    <row r="2127" spans="1:17" x14ac:dyDescent="0.3">
      <c r="A2127" s="10" t="s">
        <v>236</v>
      </c>
      <c r="B2127" t="str">
        <f>VLOOKUP(A2127,'Customer Names'!A2126:E4461,5,FALSE)</f>
        <v>Carroll</v>
      </c>
      <c r="C2127">
        <f>VLOOKUP(A2127,'Medical Examinations'!A2126:J4461,2,FALSE)</f>
        <v>37.43</v>
      </c>
      <c r="D2127">
        <f>VLOOKUP(A2127,'Medical Examinations'!A2126:J4461,4,FALSE)</f>
        <v>4.5599999999999996</v>
      </c>
      <c r="E2127" t="str">
        <f>VLOOKUP(A2127,'Medical Examinations'!A2126:J4461,6,FALSE)</f>
        <v>No</v>
      </c>
      <c r="F2127" t="str">
        <f>VLOOKUP(A2127,'Medical Examinations'!A2126:K4461,7,FALSE)</f>
        <v>No</v>
      </c>
      <c r="G2127" t="str">
        <f>VLOOKUP(A2127,'Medical Examinations'!A2126:L4461,8,FALSE)</f>
        <v>Yes</v>
      </c>
      <c r="H2127">
        <f>VLOOKUP(A2127,'Medical Examinations'!A2126:M4461,9,FALSE)</f>
        <v>1</v>
      </c>
      <c r="I2127" t="str">
        <f>VLOOKUP(A2127,'Medical Examinations'!A2126:N4461,10,FALSE)</f>
        <v>No</v>
      </c>
      <c r="J2127" t="str">
        <f>VLOOKUP(A2127,'Medical Examinations'!A2126:O4461,3,FALSE)</f>
        <v>Obesity</v>
      </c>
      <c r="K2127" t="str">
        <f>VLOOKUP(A2127,'Medical Examinations'!A2126:P4461,5,FALSE)</f>
        <v>Normal</v>
      </c>
      <c r="L2127" t="str">
        <f>VLOOKUP(A2127,Table1[#All],5,FALSE)</f>
        <v>19-Aug-2003</v>
      </c>
      <c r="M2127" s="16">
        <f>VLOOKUP(A2127,Table1[#All],8,FALSE)</f>
        <v>2138.0700000000002</v>
      </c>
      <c r="N2127" t="str">
        <f>VLOOKUP(A2127,Table1[#All],9,FALSE)</f>
        <v>tier - 2</v>
      </c>
      <c r="O2127" t="str">
        <f>VLOOKUP(A2127,Table1[#All],10,FALSE)</f>
        <v>tier - 1</v>
      </c>
      <c r="P2127" t="str">
        <f>VLOOKUP(A2127,Table1[#All],12,FALSE)</f>
        <v>R1012</v>
      </c>
      <c r="Q2127">
        <f>VLOOKUP(A2127,Table1[#All],6,FALSE)</f>
        <v>19</v>
      </c>
    </row>
    <row r="2128" spans="1:17" x14ac:dyDescent="0.3">
      <c r="A2128" s="10" t="s">
        <v>235</v>
      </c>
      <c r="B2128" t="str">
        <f>VLOOKUP(A2128,'Customer Names'!A2127:E4462,5,FALSE)</f>
        <v>Campos</v>
      </c>
      <c r="C2128">
        <f>VLOOKUP(A2128,'Medical Examinations'!A2127:J4462,2,FALSE)</f>
        <v>25.74</v>
      </c>
      <c r="D2128">
        <f>VLOOKUP(A2128,'Medical Examinations'!A2127:J4462,4,FALSE)</f>
        <v>6.41</v>
      </c>
      <c r="E2128" t="str">
        <f>VLOOKUP(A2128,'Medical Examinations'!A2127:J4462,6,FALSE)</f>
        <v>Yes</v>
      </c>
      <c r="F2128" t="str">
        <f>VLOOKUP(A2128,'Medical Examinations'!A2127:K4462,7,FALSE)</f>
        <v>No</v>
      </c>
      <c r="G2128" t="str">
        <f>VLOOKUP(A2128,'Medical Examinations'!A2127:L4462,8,FALSE)</f>
        <v>Yes</v>
      </c>
      <c r="H2128">
        <f>VLOOKUP(A2128,'Medical Examinations'!A2127:M4462,9,FALSE)</f>
        <v>1</v>
      </c>
      <c r="I2128" t="str">
        <f>VLOOKUP(A2128,'Medical Examinations'!A2127:N4462,10,FALSE)</f>
        <v>No</v>
      </c>
      <c r="J2128" t="str">
        <f>VLOOKUP(A2128,'Medical Examinations'!A2127:O4462,3,FALSE)</f>
        <v>Over Weight</v>
      </c>
      <c r="K2128" t="str">
        <f>VLOOKUP(A2128,'Medical Examinations'!A2127:P4462,5,FALSE)</f>
        <v>Diabetes</v>
      </c>
      <c r="L2128" t="str">
        <f>VLOOKUP(A2128,Table1[#All],5,FALSE)</f>
        <v>03-Sep-1997</v>
      </c>
      <c r="M2128" s="16">
        <f>VLOOKUP(A2128,Table1[#All],8,FALSE)</f>
        <v>2137.65</v>
      </c>
      <c r="N2128" t="str">
        <f>VLOOKUP(A2128,Table1[#All],9,FALSE)</f>
        <v>tier - 3</v>
      </c>
      <c r="O2128" t="str">
        <f>VLOOKUP(A2128,Table1[#All],10,FALSE)</f>
        <v>tier - 1</v>
      </c>
      <c r="P2128" t="str">
        <f>VLOOKUP(A2128,Table1[#All],12,FALSE)</f>
        <v>R1013</v>
      </c>
      <c r="Q2128">
        <f>VLOOKUP(A2128,Table1[#All],6,FALSE)</f>
        <v>25</v>
      </c>
    </row>
    <row r="2129" spans="1:17" x14ac:dyDescent="0.3">
      <c r="A2129" s="10" t="s">
        <v>234</v>
      </c>
      <c r="B2129" t="str">
        <f>VLOOKUP(A2129,'Customer Names'!A2128:E4463,5,FALSE)</f>
        <v>Flajslik</v>
      </c>
      <c r="C2129">
        <f>VLOOKUP(A2129,'Medical Examinations'!A2128:J4463,2,FALSE)</f>
        <v>36.575000000000003</v>
      </c>
      <c r="D2129">
        <f>VLOOKUP(A2129,'Medical Examinations'!A2128:J4463,4,FALSE)</f>
        <v>5.57</v>
      </c>
      <c r="E2129" t="str">
        <f>VLOOKUP(A2129,'Medical Examinations'!A2128:J4463,6,FALSE)</f>
        <v>No</v>
      </c>
      <c r="F2129" t="str">
        <f>VLOOKUP(A2129,'Medical Examinations'!A2128:K4463,7,FALSE)</f>
        <v>No</v>
      </c>
      <c r="G2129" t="str">
        <f>VLOOKUP(A2129,'Medical Examinations'!A2128:L4463,8,FALSE)</f>
        <v>Yes</v>
      </c>
      <c r="H2129">
        <f>VLOOKUP(A2129,'Medical Examinations'!A2128:M4463,9,FALSE)</f>
        <v>1</v>
      </c>
      <c r="I2129" t="str">
        <f>VLOOKUP(A2129,'Medical Examinations'!A2128:N4463,10,FALSE)</f>
        <v>No</v>
      </c>
      <c r="J2129" t="str">
        <f>VLOOKUP(A2129,'Medical Examinations'!A2128:O4463,3,FALSE)</f>
        <v>Obesity</v>
      </c>
      <c r="K2129" t="str">
        <f>VLOOKUP(A2129,'Medical Examinations'!A2128:P4463,5,FALSE)</f>
        <v>Normal</v>
      </c>
      <c r="L2129" t="str">
        <f>VLOOKUP(A2129,Table1[#All],5,FALSE)</f>
        <v>26-Sep-2003</v>
      </c>
      <c r="M2129" s="16">
        <f>VLOOKUP(A2129,Table1[#All],8,FALSE)</f>
        <v>2136.88</v>
      </c>
      <c r="N2129" t="str">
        <f>VLOOKUP(A2129,Table1[#All],9,FALSE)</f>
        <v>tier - 2</v>
      </c>
      <c r="O2129" t="str">
        <f>VLOOKUP(A2129,Table1[#All],10,FALSE)</f>
        <v>tier - 2</v>
      </c>
      <c r="P2129" t="str">
        <f>VLOOKUP(A2129,Table1[#All],12,FALSE)</f>
        <v>R1012</v>
      </c>
      <c r="Q2129">
        <f>VLOOKUP(A2129,Table1[#All],6,FALSE)</f>
        <v>19</v>
      </c>
    </row>
    <row r="2130" spans="1:17" x14ac:dyDescent="0.3">
      <c r="A2130" s="10" t="s">
        <v>233</v>
      </c>
      <c r="B2130" t="str">
        <f>VLOOKUP(A2130,'Customer Names'!A2129:E4464,5,FALSE)</f>
        <v>Chua</v>
      </c>
      <c r="C2130">
        <f>VLOOKUP(A2130,'Medical Examinations'!A2129:J4464,2,FALSE)</f>
        <v>35.15</v>
      </c>
      <c r="D2130">
        <f>VLOOKUP(A2130,'Medical Examinations'!A2129:J4464,4,FALSE)</f>
        <v>5.47</v>
      </c>
      <c r="E2130" t="str">
        <f>VLOOKUP(A2130,'Medical Examinations'!A2129:J4464,6,FALSE)</f>
        <v>No</v>
      </c>
      <c r="F2130" t="str">
        <f>VLOOKUP(A2130,'Medical Examinations'!A2129:K4464,7,FALSE)</f>
        <v>No</v>
      </c>
      <c r="G2130" t="str">
        <f>VLOOKUP(A2130,'Medical Examinations'!A2129:L4464,8,FALSE)</f>
        <v>Yes</v>
      </c>
      <c r="H2130">
        <f>VLOOKUP(A2130,'Medical Examinations'!A2129:M4464,9,FALSE)</f>
        <v>1</v>
      </c>
      <c r="I2130" t="str">
        <f>VLOOKUP(A2130,'Medical Examinations'!A2129:N4464,10,FALSE)</f>
        <v>No</v>
      </c>
      <c r="J2130" t="str">
        <f>VLOOKUP(A2130,'Medical Examinations'!A2129:O4464,3,FALSE)</f>
        <v>Obesity</v>
      </c>
      <c r="K2130" t="str">
        <f>VLOOKUP(A2130,'Medical Examinations'!A2129:P4464,5,FALSE)</f>
        <v>Normal</v>
      </c>
      <c r="L2130" t="str">
        <f>VLOOKUP(A2130,Table1[#All],5,FALSE)</f>
        <v>01-Sep-2003</v>
      </c>
      <c r="M2130" s="16">
        <f>VLOOKUP(A2130,Table1[#All],8,FALSE)</f>
        <v>2134.9</v>
      </c>
      <c r="N2130" t="str">
        <f>VLOOKUP(A2130,Table1[#All],9,FALSE)</f>
        <v>tier - 2</v>
      </c>
      <c r="O2130" t="str">
        <f>VLOOKUP(A2130,Table1[#All],10,FALSE)</f>
        <v>tier - 3</v>
      </c>
      <c r="P2130" t="str">
        <f>VLOOKUP(A2130,Table1[#All],12,FALSE)</f>
        <v>R1012</v>
      </c>
      <c r="Q2130">
        <f>VLOOKUP(A2130,Table1[#All],6,FALSE)</f>
        <v>19</v>
      </c>
    </row>
    <row r="2131" spans="1:17" x14ac:dyDescent="0.3">
      <c r="A2131" s="10" t="s">
        <v>232</v>
      </c>
      <c r="B2131" t="str">
        <f>VLOOKUP(A2131,'Customer Names'!A2130:E4465,5,FALSE)</f>
        <v>Wiltse</v>
      </c>
      <c r="C2131">
        <f>VLOOKUP(A2131,'Medical Examinations'!A2130:J4465,2,FALSE)</f>
        <v>32.11</v>
      </c>
      <c r="D2131">
        <f>VLOOKUP(A2131,'Medical Examinations'!A2130:J4465,4,FALSE)</f>
        <v>4.43</v>
      </c>
      <c r="E2131" t="str">
        <f>VLOOKUP(A2131,'Medical Examinations'!A2130:J4465,6,FALSE)</f>
        <v>No</v>
      </c>
      <c r="F2131" t="str">
        <f>VLOOKUP(A2131,'Medical Examinations'!A2130:K4465,7,FALSE)</f>
        <v>No</v>
      </c>
      <c r="G2131" t="str">
        <f>VLOOKUP(A2131,'Medical Examinations'!A2130:L4465,8,FALSE)</f>
        <v>Yes</v>
      </c>
      <c r="H2131">
        <f>VLOOKUP(A2131,'Medical Examinations'!A2130:M4465,9,FALSE)</f>
        <v>1</v>
      </c>
      <c r="I2131" t="str">
        <f>VLOOKUP(A2131,'Medical Examinations'!A2130:N4465,10,FALSE)</f>
        <v>No</v>
      </c>
      <c r="J2131" t="str">
        <f>VLOOKUP(A2131,'Medical Examinations'!A2130:O4465,3,FALSE)</f>
        <v>Obesity</v>
      </c>
      <c r="K2131" t="str">
        <f>VLOOKUP(A2131,'Medical Examinations'!A2130:P4465,5,FALSE)</f>
        <v>Normal</v>
      </c>
      <c r="L2131" t="str">
        <f>VLOOKUP(A2131,Table1[#All],5,FALSE)</f>
        <v>22-Dec-2003</v>
      </c>
      <c r="M2131" s="16">
        <f>VLOOKUP(A2131,Table1[#All],8,FALSE)</f>
        <v>2130.6799999999998</v>
      </c>
      <c r="N2131" t="str">
        <f>VLOOKUP(A2131,Table1[#All],9,FALSE)</f>
        <v>tier - 2</v>
      </c>
      <c r="O2131" t="str">
        <f>VLOOKUP(A2131,Table1[#All],10,FALSE)</f>
        <v>tier - 3</v>
      </c>
      <c r="P2131" t="str">
        <f>VLOOKUP(A2131,Table1[#All],12,FALSE)</f>
        <v>R1012</v>
      </c>
      <c r="Q2131">
        <f>VLOOKUP(A2131,Table1[#All],6,FALSE)</f>
        <v>19</v>
      </c>
    </row>
    <row r="2132" spans="1:17" x14ac:dyDescent="0.3">
      <c r="A2132" s="10" t="s">
        <v>231</v>
      </c>
      <c r="B2132" t="str">
        <f>VLOOKUP(A2132,'Customer Names'!A2131:E4466,5,FALSE)</f>
        <v>Fisher</v>
      </c>
      <c r="C2132">
        <f>VLOOKUP(A2132,'Medical Examinations'!A2131:J4466,2,FALSE)</f>
        <v>30.495000000000001</v>
      </c>
      <c r="D2132">
        <f>VLOOKUP(A2132,'Medical Examinations'!A2131:J4466,4,FALSE)</f>
        <v>4.95</v>
      </c>
      <c r="E2132" t="str">
        <f>VLOOKUP(A2132,'Medical Examinations'!A2131:J4466,6,FALSE)</f>
        <v>No</v>
      </c>
      <c r="F2132" t="str">
        <f>VLOOKUP(A2132,'Medical Examinations'!A2131:K4466,7,FALSE)</f>
        <v>No</v>
      </c>
      <c r="G2132" t="str">
        <f>VLOOKUP(A2132,'Medical Examinations'!A2131:L4466,8,FALSE)</f>
        <v>Yes</v>
      </c>
      <c r="H2132">
        <f>VLOOKUP(A2132,'Medical Examinations'!A2131:M4466,9,FALSE)</f>
        <v>1</v>
      </c>
      <c r="I2132" t="str">
        <f>VLOOKUP(A2132,'Medical Examinations'!A2131:N4466,10,FALSE)</f>
        <v>No</v>
      </c>
      <c r="J2132" t="str">
        <f>VLOOKUP(A2132,'Medical Examinations'!A2131:O4466,3,FALSE)</f>
        <v>Obesity</v>
      </c>
      <c r="K2132" t="str">
        <f>VLOOKUP(A2132,'Medical Examinations'!A2131:P4466,5,FALSE)</f>
        <v>Normal</v>
      </c>
      <c r="L2132" t="str">
        <f>VLOOKUP(A2132,Table1[#All],5,FALSE)</f>
        <v>30-Aug-2003</v>
      </c>
      <c r="M2132" s="16">
        <f>VLOOKUP(A2132,Table1[#All],8,FALSE)</f>
        <v>2128.4299999999998</v>
      </c>
      <c r="N2132" t="str">
        <f>VLOOKUP(A2132,Table1[#All],9,FALSE)</f>
        <v>tier - 2</v>
      </c>
      <c r="O2132" t="str">
        <f>VLOOKUP(A2132,Table1[#All],10,FALSE)</f>
        <v>tier - 1</v>
      </c>
      <c r="P2132" t="str">
        <f>VLOOKUP(A2132,Table1[#All],12,FALSE)</f>
        <v>R1012</v>
      </c>
      <c r="Q2132">
        <f>VLOOKUP(A2132,Table1[#All],6,FALSE)</f>
        <v>19</v>
      </c>
    </row>
    <row r="2133" spans="1:17" x14ac:dyDescent="0.3">
      <c r="A2133" s="10" t="s">
        <v>230</v>
      </c>
      <c r="B2133" t="str">
        <f>VLOOKUP(A2133,'Customer Names'!A2132:E4467,5,FALSE)</f>
        <v>Wilzbacher</v>
      </c>
      <c r="C2133">
        <f>VLOOKUP(A2133,'Medical Examinations'!A2132:J4467,2,FALSE)</f>
        <v>29.24</v>
      </c>
      <c r="D2133">
        <f>VLOOKUP(A2133,'Medical Examinations'!A2132:J4467,4,FALSE)</f>
        <v>4.04</v>
      </c>
      <c r="E2133" t="str">
        <f>VLOOKUP(A2133,'Medical Examinations'!A2132:J4467,6,FALSE)</f>
        <v>No</v>
      </c>
      <c r="F2133" t="str">
        <f>VLOOKUP(A2133,'Medical Examinations'!A2132:K4467,7,FALSE)</f>
        <v>Yes</v>
      </c>
      <c r="G2133" t="str">
        <f>VLOOKUP(A2133,'Medical Examinations'!A2132:L4467,8,FALSE)</f>
        <v>No</v>
      </c>
      <c r="H2133">
        <f>VLOOKUP(A2133,'Medical Examinations'!A2132:M4467,9,FALSE)</f>
        <v>1</v>
      </c>
      <c r="I2133" t="str">
        <f>VLOOKUP(A2133,'Medical Examinations'!A2132:N4467,10,FALSE)</f>
        <v>No</v>
      </c>
      <c r="J2133" t="str">
        <f>VLOOKUP(A2133,'Medical Examinations'!A2132:O4467,3,FALSE)</f>
        <v>Over Weight</v>
      </c>
      <c r="K2133" t="str">
        <f>VLOOKUP(A2133,'Medical Examinations'!A2132:P4467,5,FALSE)</f>
        <v>Normal</v>
      </c>
      <c r="L2133" t="str">
        <f>VLOOKUP(A2133,Table1[#All],5,FALSE)</f>
        <v>04-Nov-2004</v>
      </c>
      <c r="M2133" s="16">
        <f>VLOOKUP(A2133,Table1[#All],8,FALSE)</f>
        <v>2118.61</v>
      </c>
      <c r="N2133" t="str">
        <f>VLOOKUP(A2133,Table1[#All],9,FALSE)</f>
        <v>tier - 2</v>
      </c>
      <c r="O2133" t="str">
        <f>VLOOKUP(A2133,Table1[#All],10,FALSE)</f>
        <v>tier - 1</v>
      </c>
      <c r="P2133" t="str">
        <f>VLOOKUP(A2133,Table1[#All],12,FALSE)</f>
        <v>R1012</v>
      </c>
      <c r="Q2133">
        <f>VLOOKUP(A2133,Table1[#All],6,FALSE)</f>
        <v>18</v>
      </c>
    </row>
    <row r="2134" spans="1:17" x14ac:dyDescent="0.3">
      <c r="A2134" s="10" t="s">
        <v>229</v>
      </c>
      <c r="B2134" t="str">
        <f>VLOOKUP(A2134,'Customer Names'!A2133:E4468,5,FALSE)</f>
        <v>Thayer</v>
      </c>
      <c r="C2134">
        <f>VLOOKUP(A2134,'Medical Examinations'!A2133:J4468,2,FALSE)</f>
        <v>22.515000000000001</v>
      </c>
      <c r="D2134">
        <f>VLOOKUP(A2134,'Medical Examinations'!A2133:J4468,4,FALSE)</f>
        <v>5.93</v>
      </c>
      <c r="E2134" t="str">
        <f>VLOOKUP(A2134,'Medical Examinations'!A2133:J4468,6,FALSE)</f>
        <v>No</v>
      </c>
      <c r="F2134" t="str">
        <f>VLOOKUP(A2134,'Medical Examinations'!A2133:K4468,7,FALSE)</f>
        <v>No</v>
      </c>
      <c r="G2134" t="str">
        <f>VLOOKUP(A2134,'Medical Examinations'!A2133:L4468,8,FALSE)</f>
        <v>Yes</v>
      </c>
      <c r="H2134">
        <f>VLOOKUP(A2134,'Medical Examinations'!A2133:M4468,9,FALSE)</f>
        <v>1</v>
      </c>
      <c r="I2134" t="str">
        <f>VLOOKUP(A2134,'Medical Examinations'!A2133:N4468,10,FALSE)</f>
        <v>No</v>
      </c>
      <c r="J2134" t="str">
        <f>VLOOKUP(A2134,'Medical Examinations'!A2133:O4468,3,FALSE)</f>
        <v>Normal Weight</v>
      </c>
      <c r="K2134" t="str">
        <f>VLOOKUP(A2134,'Medical Examinations'!A2133:P4468,5,FALSE)</f>
        <v>Prediabetes</v>
      </c>
      <c r="L2134" t="str">
        <f>VLOOKUP(A2134,Table1[#All],5,FALSE)</f>
        <v>30-Sep-2003</v>
      </c>
      <c r="M2134" s="16">
        <f>VLOOKUP(A2134,Table1[#All],8,FALSE)</f>
        <v>2117.34</v>
      </c>
      <c r="N2134" t="str">
        <f>VLOOKUP(A2134,Table1[#All],9,FALSE)</f>
        <v>tier - 2</v>
      </c>
      <c r="O2134" t="str">
        <f>VLOOKUP(A2134,Table1[#All],10,FALSE)</f>
        <v>tier - 3</v>
      </c>
      <c r="P2134" t="str">
        <f>VLOOKUP(A2134,Table1[#All],12,FALSE)</f>
        <v>R1012</v>
      </c>
      <c r="Q2134">
        <f>VLOOKUP(A2134,Table1[#All],6,FALSE)</f>
        <v>19</v>
      </c>
    </row>
    <row r="2135" spans="1:17" x14ac:dyDescent="0.3">
      <c r="A2135" s="10" t="s">
        <v>228</v>
      </c>
      <c r="B2135" t="str">
        <f>VLOOKUP(A2135,'Customer Names'!A2134:E4469,5,FALSE)</f>
        <v>Brosseau</v>
      </c>
      <c r="C2135">
        <f>VLOOKUP(A2135,'Medical Examinations'!A2134:J4469,2,FALSE)</f>
        <v>15.65</v>
      </c>
      <c r="D2135">
        <f>VLOOKUP(A2135,'Medical Examinations'!A2134:J4469,4,FALSE)</f>
        <v>4.2300000000000004</v>
      </c>
      <c r="E2135" t="str">
        <f>VLOOKUP(A2135,'Medical Examinations'!A2134:J4469,6,FALSE)</f>
        <v>No</v>
      </c>
      <c r="F2135" t="str">
        <f>VLOOKUP(A2135,'Medical Examinations'!A2134:K4469,7,FALSE)</f>
        <v>No</v>
      </c>
      <c r="G2135" t="str">
        <f>VLOOKUP(A2135,'Medical Examinations'!A2134:L4469,8,FALSE)</f>
        <v>No</v>
      </c>
      <c r="H2135">
        <f>VLOOKUP(A2135,'Medical Examinations'!A2134:M4469,9,FALSE)</f>
        <v>0</v>
      </c>
      <c r="I2135" t="str">
        <f>VLOOKUP(A2135,'Medical Examinations'!A2134:N4469,10,FALSE)</f>
        <v>No</v>
      </c>
      <c r="J2135" t="str">
        <f>VLOOKUP(A2135,'Medical Examinations'!A2134:O4469,3,FALSE)</f>
        <v>Under Weight</v>
      </c>
      <c r="K2135" t="str">
        <f>VLOOKUP(A2135,'Medical Examinations'!A2134:P4469,5,FALSE)</f>
        <v>Normal</v>
      </c>
      <c r="L2135" t="str">
        <f>VLOOKUP(A2135,Table1[#All],5,FALSE)</f>
        <v>21-Jul-1989</v>
      </c>
      <c r="M2135" s="16">
        <f>VLOOKUP(A2135,Table1[#All],8,FALSE)</f>
        <v>2106.2600000000002</v>
      </c>
      <c r="N2135" t="str">
        <f>VLOOKUP(A2135,Table1[#All],9,FALSE)</f>
        <v>tier - 2</v>
      </c>
      <c r="O2135" t="str">
        <f>VLOOKUP(A2135,Table1[#All],10,FALSE)</f>
        <v>tier - 2</v>
      </c>
      <c r="P2135" t="str">
        <f>VLOOKUP(A2135,Table1[#All],12,FALSE)</f>
        <v>R1013</v>
      </c>
      <c r="Q2135">
        <f>VLOOKUP(A2135,Table1[#All],6,FALSE)</f>
        <v>33</v>
      </c>
    </row>
    <row r="2136" spans="1:17" x14ac:dyDescent="0.3">
      <c r="A2136" s="10" t="s">
        <v>227</v>
      </c>
      <c r="B2136" t="str">
        <f>VLOOKUP(A2136,'Customer Names'!A2135:E4470,5,FALSE)</f>
        <v>Phares</v>
      </c>
      <c r="C2136">
        <f>VLOOKUP(A2136,'Medical Examinations'!A2135:J4470,2,FALSE)</f>
        <v>27.36</v>
      </c>
      <c r="D2136">
        <f>VLOOKUP(A2136,'Medical Examinations'!A2135:J4470,4,FALSE)</f>
        <v>5.59</v>
      </c>
      <c r="E2136" t="str">
        <f>VLOOKUP(A2136,'Medical Examinations'!A2135:J4470,6,FALSE)</f>
        <v>Yes</v>
      </c>
      <c r="F2136" t="str">
        <f>VLOOKUP(A2136,'Medical Examinations'!A2135:K4470,7,FALSE)</f>
        <v>No</v>
      </c>
      <c r="G2136" t="str">
        <f>VLOOKUP(A2136,'Medical Examinations'!A2135:L4470,8,FALSE)</f>
        <v>No</v>
      </c>
      <c r="H2136">
        <f>VLOOKUP(A2136,'Medical Examinations'!A2135:M4470,9,FALSE)</f>
        <v>0</v>
      </c>
      <c r="I2136" t="str">
        <f>VLOOKUP(A2136,'Medical Examinations'!A2135:N4470,10,FALSE)</f>
        <v>No</v>
      </c>
      <c r="J2136" t="str">
        <f>VLOOKUP(A2136,'Medical Examinations'!A2135:O4470,3,FALSE)</f>
        <v>Over Weight</v>
      </c>
      <c r="K2136" t="str">
        <f>VLOOKUP(A2136,'Medical Examinations'!A2135:P4470,5,FALSE)</f>
        <v>Normal</v>
      </c>
      <c r="L2136" t="str">
        <f>VLOOKUP(A2136,Table1[#All],5,FALSE)</f>
        <v>28-Nov-2001</v>
      </c>
      <c r="M2136" s="16">
        <f>VLOOKUP(A2136,Table1[#All],8,FALSE)</f>
        <v>2104.11</v>
      </c>
      <c r="N2136" t="str">
        <f>VLOOKUP(A2136,Table1[#All],9,FALSE)</f>
        <v>tier - 2</v>
      </c>
      <c r="O2136" t="str">
        <f>VLOOKUP(A2136,Table1[#All],10,FALSE)</f>
        <v>tier - 1</v>
      </c>
      <c r="P2136" t="str">
        <f>VLOOKUP(A2136,Table1[#All],12,FALSE)</f>
        <v>R1016</v>
      </c>
      <c r="Q2136">
        <f>VLOOKUP(A2136,Table1[#All],6,FALSE)</f>
        <v>21</v>
      </c>
    </row>
    <row r="2137" spans="1:17" x14ac:dyDescent="0.3">
      <c r="A2137" s="10" t="s">
        <v>226</v>
      </c>
      <c r="B2137" t="str">
        <f>VLOOKUP(A2137,'Customer Names'!A2136:E4471,5,FALSE)</f>
        <v>Curley</v>
      </c>
      <c r="C2137">
        <f>VLOOKUP(A2137,'Medical Examinations'!A2136:J4471,2,FALSE)</f>
        <v>22.3</v>
      </c>
      <c r="D2137">
        <f>VLOOKUP(A2137,'Medical Examinations'!A2136:J4471,4,FALSE)</f>
        <v>4.8899999999999997</v>
      </c>
      <c r="E2137" t="str">
        <f>VLOOKUP(A2137,'Medical Examinations'!A2136:J4471,6,FALSE)</f>
        <v>Yes</v>
      </c>
      <c r="F2137" t="str">
        <f>VLOOKUP(A2137,'Medical Examinations'!A2136:K4471,7,FALSE)</f>
        <v>No</v>
      </c>
      <c r="G2137" t="str">
        <f>VLOOKUP(A2137,'Medical Examinations'!A2136:L4471,8,FALSE)</f>
        <v>No</v>
      </c>
      <c r="H2137">
        <f>VLOOKUP(A2137,'Medical Examinations'!A2136:M4471,9,FALSE)</f>
        <v>0</v>
      </c>
      <c r="I2137" t="str">
        <f>VLOOKUP(A2137,'Medical Examinations'!A2136:N4471,10,FALSE)</f>
        <v>No</v>
      </c>
      <c r="J2137" t="str">
        <f>VLOOKUP(A2137,'Medical Examinations'!A2136:O4471,3,FALSE)</f>
        <v>Normal Weight</v>
      </c>
      <c r="K2137" t="str">
        <f>VLOOKUP(A2137,'Medical Examinations'!A2136:P4471,5,FALSE)</f>
        <v>Normal</v>
      </c>
      <c r="L2137" t="str">
        <f>VLOOKUP(A2137,Table1[#All],5,FALSE)</f>
        <v>22-Jun-2001</v>
      </c>
      <c r="M2137" s="16">
        <f>VLOOKUP(A2137,Table1[#All],8,FALSE)</f>
        <v>2103.08</v>
      </c>
      <c r="N2137" t="str">
        <f>VLOOKUP(A2137,Table1[#All],9,FALSE)</f>
        <v>tier - 3</v>
      </c>
      <c r="O2137" t="str">
        <f>VLOOKUP(A2137,Table1[#All],10,FALSE)</f>
        <v>tier - 2</v>
      </c>
      <c r="P2137" t="str">
        <f>VLOOKUP(A2137,Table1[#All],12,FALSE)</f>
        <v>R1011</v>
      </c>
      <c r="Q2137">
        <f>VLOOKUP(A2137,Table1[#All],6,FALSE)</f>
        <v>21</v>
      </c>
    </row>
    <row r="2138" spans="1:17" x14ac:dyDescent="0.3">
      <c r="A2138" s="10" t="s">
        <v>225</v>
      </c>
      <c r="B2138" t="str">
        <f>VLOOKUP(A2138,'Customer Names'!A2137:E4472,5,FALSE)</f>
        <v>Johnston</v>
      </c>
      <c r="C2138">
        <f>VLOOKUP(A2138,'Medical Examinations'!A2137:J4472,2,FALSE)</f>
        <v>26.03</v>
      </c>
      <c r="D2138">
        <f>VLOOKUP(A2138,'Medical Examinations'!A2137:J4472,4,FALSE)</f>
        <v>5.81</v>
      </c>
      <c r="E2138" t="str">
        <f>VLOOKUP(A2138,'Medical Examinations'!A2137:J4472,6,FALSE)</f>
        <v>Yes</v>
      </c>
      <c r="F2138" t="str">
        <f>VLOOKUP(A2138,'Medical Examinations'!A2137:K4472,7,FALSE)</f>
        <v>No</v>
      </c>
      <c r="G2138" t="str">
        <f>VLOOKUP(A2138,'Medical Examinations'!A2137:L4472,8,FALSE)</f>
        <v>No</v>
      </c>
      <c r="H2138">
        <f>VLOOKUP(A2138,'Medical Examinations'!A2137:M4472,9,FALSE)</f>
        <v>0</v>
      </c>
      <c r="I2138" t="str">
        <f>VLOOKUP(A2138,'Medical Examinations'!A2137:N4472,10,FALSE)</f>
        <v>No</v>
      </c>
      <c r="J2138" t="str">
        <f>VLOOKUP(A2138,'Medical Examinations'!A2137:O4472,3,FALSE)</f>
        <v>Over Weight</v>
      </c>
      <c r="K2138" t="str">
        <f>VLOOKUP(A2138,'Medical Examinations'!A2137:P4472,5,FALSE)</f>
        <v>Prediabetes</v>
      </c>
      <c r="L2138" t="str">
        <f>VLOOKUP(A2138,Table1[#All],5,FALSE)</f>
        <v>14-Aug-2001</v>
      </c>
      <c r="M2138" s="16">
        <f>VLOOKUP(A2138,Table1[#All],8,FALSE)</f>
        <v>2102.2600000000002</v>
      </c>
      <c r="N2138" t="str">
        <f>VLOOKUP(A2138,Table1[#All],9,FALSE)</f>
        <v>tier - 3</v>
      </c>
      <c r="O2138" t="str">
        <f>VLOOKUP(A2138,Table1[#All],10,FALSE)</f>
        <v>tier - 2</v>
      </c>
      <c r="P2138" t="str">
        <f>VLOOKUP(A2138,Table1[#All],12,FALSE)</f>
        <v>R1019</v>
      </c>
      <c r="Q2138">
        <f>VLOOKUP(A2138,Table1[#All],6,FALSE)</f>
        <v>21</v>
      </c>
    </row>
    <row r="2139" spans="1:17" x14ac:dyDescent="0.3">
      <c r="A2139" s="10" t="s">
        <v>224</v>
      </c>
      <c r="B2139" t="str">
        <f>VLOOKUP(A2139,'Customer Names'!A2138:E4473,5,FALSE)</f>
        <v>Padula</v>
      </c>
      <c r="C2139">
        <f>VLOOKUP(A2139,'Medical Examinations'!A2138:J4473,2,FALSE)</f>
        <v>27.74</v>
      </c>
      <c r="D2139">
        <f>VLOOKUP(A2139,'Medical Examinations'!A2138:J4473,4,FALSE)</f>
        <v>4.29</v>
      </c>
      <c r="E2139" t="str">
        <f>VLOOKUP(A2139,'Medical Examinations'!A2138:J4473,6,FALSE)</f>
        <v>No</v>
      </c>
      <c r="F2139" t="str">
        <f>VLOOKUP(A2139,'Medical Examinations'!A2138:K4473,7,FALSE)</f>
        <v>Yes</v>
      </c>
      <c r="G2139" t="str">
        <f>VLOOKUP(A2139,'Medical Examinations'!A2138:L4473,8,FALSE)</f>
        <v>No</v>
      </c>
      <c r="H2139">
        <f>VLOOKUP(A2139,'Medical Examinations'!A2138:M4473,9,FALSE)</f>
        <v>1</v>
      </c>
      <c r="I2139" t="str">
        <f>VLOOKUP(A2139,'Medical Examinations'!A2138:N4473,10,FALSE)</f>
        <v>No</v>
      </c>
      <c r="J2139" t="str">
        <f>VLOOKUP(A2139,'Medical Examinations'!A2138:O4473,3,FALSE)</f>
        <v>Over Weight</v>
      </c>
      <c r="K2139" t="str">
        <f>VLOOKUP(A2139,'Medical Examinations'!A2138:P4473,5,FALSE)</f>
        <v>Normal</v>
      </c>
      <c r="L2139" t="str">
        <f>VLOOKUP(A2139,Table1[#All],5,FALSE)</f>
        <v>12-Jun-2004</v>
      </c>
      <c r="M2139" s="16">
        <f>VLOOKUP(A2139,Table1[#All],8,FALSE)</f>
        <v>2094.1</v>
      </c>
      <c r="N2139" t="str">
        <f>VLOOKUP(A2139,Table1[#All],9,FALSE)</f>
        <v>tier - 3</v>
      </c>
      <c r="O2139" t="str">
        <f>VLOOKUP(A2139,Table1[#All],10,FALSE)</f>
        <v>tier - 2</v>
      </c>
      <c r="P2139" t="str">
        <f>VLOOKUP(A2139,Table1[#All],12,FALSE)</f>
        <v>R1025</v>
      </c>
      <c r="Q2139">
        <f>VLOOKUP(A2139,Table1[#All],6,FALSE)</f>
        <v>18</v>
      </c>
    </row>
    <row r="2140" spans="1:17" x14ac:dyDescent="0.3">
      <c r="A2140" s="10" t="s">
        <v>223</v>
      </c>
      <c r="B2140" t="str">
        <f>VLOOKUP(A2140,'Customer Names'!A2139:E4474,5,FALSE)</f>
        <v>Gamirov</v>
      </c>
      <c r="C2140">
        <f>VLOOKUP(A2140,'Medical Examinations'!A2139:J4474,2,FALSE)</f>
        <v>32.11</v>
      </c>
      <c r="D2140">
        <f>VLOOKUP(A2140,'Medical Examinations'!A2139:J4474,4,FALSE)</f>
        <v>4.03</v>
      </c>
      <c r="E2140" t="str">
        <f>VLOOKUP(A2140,'Medical Examinations'!A2139:J4474,6,FALSE)</f>
        <v>Yes</v>
      </c>
      <c r="F2140" t="str">
        <f>VLOOKUP(A2140,'Medical Examinations'!A2139:K4474,7,FALSE)</f>
        <v>Yes</v>
      </c>
      <c r="G2140" t="str">
        <f>VLOOKUP(A2140,'Medical Examinations'!A2139:L4474,8,FALSE)</f>
        <v>No</v>
      </c>
      <c r="H2140">
        <f>VLOOKUP(A2140,'Medical Examinations'!A2139:M4474,9,FALSE)</f>
        <v>2</v>
      </c>
      <c r="I2140" t="str">
        <f>VLOOKUP(A2140,'Medical Examinations'!A2139:N4474,10,FALSE)</f>
        <v>No</v>
      </c>
      <c r="J2140" t="str">
        <f>VLOOKUP(A2140,'Medical Examinations'!A2139:O4474,3,FALSE)</f>
        <v>Obesity</v>
      </c>
      <c r="K2140" t="str">
        <f>VLOOKUP(A2140,'Medical Examinations'!A2139:P4474,5,FALSE)</f>
        <v>Normal</v>
      </c>
      <c r="L2140" t="str">
        <f>VLOOKUP(A2140,Table1[#All],5,FALSE)</f>
        <v>26-Jul-2000</v>
      </c>
      <c r="M2140" s="16">
        <f>VLOOKUP(A2140,Table1[#All],8,FALSE)</f>
        <v>2055.3200000000002</v>
      </c>
      <c r="N2140" t="str">
        <f>VLOOKUP(A2140,Table1[#All],9,FALSE)</f>
        <v>tier - 3</v>
      </c>
      <c r="O2140" t="str">
        <f>VLOOKUP(A2140,Table1[#All],10,FALSE)</f>
        <v>tier - 3</v>
      </c>
      <c r="P2140" t="str">
        <f>VLOOKUP(A2140,Table1[#All],12,FALSE)</f>
        <v>R1012</v>
      </c>
      <c r="Q2140">
        <f>VLOOKUP(A2140,Table1[#All],6,FALSE)</f>
        <v>22</v>
      </c>
    </row>
    <row r="2141" spans="1:17" x14ac:dyDescent="0.3">
      <c r="A2141" s="10" t="s">
        <v>222</v>
      </c>
      <c r="B2141" t="str">
        <f>VLOOKUP(A2141,'Customer Names'!A2140:E4475,5,FALSE)</f>
        <v>Briot</v>
      </c>
      <c r="C2141">
        <f>VLOOKUP(A2141,'Medical Examinations'!A2140:J4475,2,FALSE)</f>
        <v>25.175000000000001</v>
      </c>
      <c r="D2141">
        <f>VLOOKUP(A2141,'Medical Examinations'!A2140:J4475,4,FALSE)</f>
        <v>6.29</v>
      </c>
      <c r="E2141" t="str">
        <f>VLOOKUP(A2141,'Medical Examinations'!A2140:J4475,6,FALSE)</f>
        <v>Yes</v>
      </c>
      <c r="F2141" t="str">
        <f>VLOOKUP(A2141,'Medical Examinations'!A2140:K4475,7,FALSE)</f>
        <v>Yes</v>
      </c>
      <c r="G2141" t="str">
        <f>VLOOKUP(A2141,'Medical Examinations'!A2140:L4475,8,FALSE)</f>
        <v>No</v>
      </c>
      <c r="H2141">
        <f>VLOOKUP(A2141,'Medical Examinations'!A2140:M4475,9,FALSE)</f>
        <v>2</v>
      </c>
      <c r="I2141" t="str">
        <f>VLOOKUP(A2141,'Medical Examinations'!A2140:N4475,10,FALSE)</f>
        <v>No</v>
      </c>
      <c r="J2141" t="str">
        <f>VLOOKUP(A2141,'Medical Examinations'!A2140:O4475,3,FALSE)</f>
        <v>Over Weight</v>
      </c>
      <c r="K2141" t="str">
        <f>VLOOKUP(A2141,'Medical Examinations'!A2140:P4475,5,FALSE)</f>
        <v>Prediabetes</v>
      </c>
      <c r="L2141" t="str">
        <f>VLOOKUP(A2141,Table1[#All],5,FALSE)</f>
        <v>02-Sep-2000</v>
      </c>
      <c r="M2141" s="16">
        <f>VLOOKUP(A2141,Table1[#All],8,FALSE)</f>
        <v>2045.69</v>
      </c>
      <c r="N2141" t="str">
        <f>VLOOKUP(A2141,Table1[#All],9,FALSE)</f>
        <v>tier - 3</v>
      </c>
      <c r="O2141" t="str">
        <f>VLOOKUP(A2141,Table1[#All],10,FALSE)</f>
        <v>tier - 3</v>
      </c>
      <c r="P2141" t="str">
        <f>VLOOKUP(A2141,Table1[#All],12,FALSE)</f>
        <v>R1012</v>
      </c>
      <c r="Q2141">
        <f>VLOOKUP(A2141,Table1[#All],6,FALSE)</f>
        <v>22</v>
      </c>
    </row>
    <row r="2142" spans="1:17" x14ac:dyDescent="0.3">
      <c r="A2142" s="10" t="s">
        <v>221</v>
      </c>
      <c r="B2142" t="str">
        <f>VLOOKUP(A2142,'Customer Names'!A2141:E4476,5,FALSE)</f>
        <v>De Hueck</v>
      </c>
      <c r="C2142">
        <f>VLOOKUP(A2142,'Medical Examinations'!A2141:J4476,2,FALSE)</f>
        <v>39.49</v>
      </c>
      <c r="D2142">
        <f>VLOOKUP(A2142,'Medical Examinations'!A2141:J4476,4,FALSE)</f>
        <v>4.4800000000000004</v>
      </c>
      <c r="E2142" t="str">
        <f>VLOOKUP(A2142,'Medical Examinations'!A2141:J4476,6,FALSE)</f>
        <v>Yes</v>
      </c>
      <c r="F2142" t="str">
        <f>VLOOKUP(A2142,'Medical Examinations'!A2141:K4476,7,FALSE)</f>
        <v>No</v>
      </c>
      <c r="G2142" t="str">
        <f>VLOOKUP(A2142,'Medical Examinations'!A2141:L4476,8,FALSE)</f>
        <v>No</v>
      </c>
      <c r="H2142">
        <f>VLOOKUP(A2142,'Medical Examinations'!A2141:M4476,9,FALSE)</f>
        <v>0</v>
      </c>
      <c r="I2142" t="str">
        <f>VLOOKUP(A2142,'Medical Examinations'!A2141:N4476,10,FALSE)</f>
        <v>No</v>
      </c>
      <c r="J2142" t="str">
        <f>VLOOKUP(A2142,'Medical Examinations'!A2141:O4476,3,FALSE)</f>
        <v>Obesity</v>
      </c>
      <c r="K2142" t="str">
        <f>VLOOKUP(A2142,'Medical Examinations'!A2141:P4476,5,FALSE)</f>
        <v>Normal</v>
      </c>
      <c r="L2142" t="str">
        <f>VLOOKUP(A2142,Table1[#All],5,FALSE)</f>
        <v>04-Aug-2001</v>
      </c>
      <c r="M2142" s="16">
        <f>VLOOKUP(A2142,Table1[#All],8,FALSE)</f>
        <v>2026.97</v>
      </c>
      <c r="N2142" t="str">
        <f>VLOOKUP(A2142,Table1[#All],9,FALSE)</f>
        <v>tier - 3</v>
      </c>
      <c r="O2142" t="str">
        <f>VLOOKUP(A2142,Table1[#All],10,FALSE)</f>
        <v>tier - 2</v>
      </c>
      <c r="P2142" t="str">
        <f>VLOOKUP(A2142,Table1[#All],12,FALSE)</f>
        <v>R1013</v>
      </c>
      <c r="Q2142">
        <f>VLOOKUP(A2142,Table1[#All],6,FALSE)</f>
        <v>21</v>
      </c>
    </row>
    <row r="2143" spans="1:17" x14ac:dyDescent="0.3">
      <c r="A2143" s="10" t="s">
        <v>220</v>
      </c>
      <c r="B2143" t="str">
        <f>VLOOKUP(A2143,'Customer Names'!A2142:E4477,5,FALSE)</f>
        <v>Putt</v>
      </c>
      <c r="C2143">
        <f>VLOOKUP(A2143,'Medical Examinations'!A2142:J4477,2,FALSE)</f>
        <v>34.869999999999997</v>
      </c>
      <c r="D2143">
        <f>VLOOKUP(A2143,'Medical Examinations'!A2142:J4477,4,FALSE)</f>
        <v>5.51</v>
      </c>
      <c r="E2143" t="str">
        <f>VLOOKUP(A2143,'Medical Examinations'!A2142:J4477,6,FALSE)</f>
        <v>Yes</v>
      </c>
      <c r="F2143" t="str">
        <f>VLOOKUP(A2143,'Medical Examinations'!A2142:K4477,7,FALSE)</f>
        <v>No</v>
      </c>
      <c r="G2143" t="str">
        <f>VLOOKUP(A2143,'Medical Examinations'!A2142:L4477,8,FALSE)</f>
        <v>No</v>
      </c>
      <c r="H2143">
        <f>VLOOKUP(A2143,'Medical Examinations'!A2142:M4477,9,FALSE)</f>
        <v>0</v>
      </c>
      <c r="I2143" t="str">
        <f>VLOOKUP(A2143,'Medical Examinations'!A2142:N4477,10,FALSE)</f>
        <v>No</v>
      </c>
      <c r="J2143" t="str">
        <f>VLOOKUP(A2143,'Medical Examinations'!A2142:O4477,3,FALSE)</f>
        <v>Obesity</v>
      </c>
      <c r="K2143" t="str">
        <f>VLOOKUP(A2143,'Medical Examinations'!A2142:P4477,5,FALSE)</f>
        <v>Normal</v>
      </c>
      <c r="L2143" t="str">
        <f>VLOOKUP(A2143,Table1[#All],5,FALSE)</f>
        <v>06-Sep-2001</v>
      </c>
      <c r="M2143" s="16">
        <f>VLOOKUP(A2143,Table1[#All],8,FALSE)</f>
        <v>2020.55</v>
      </c>
      <c r="N2143" t="str">
        <f>VLOOKUP(A2143,Table1[#All],9,FALSE)</f>
        <v>tier - 3</v>
      </c>
      <c r="O2143" t="str">
        <f>VLOOKUP(A2143,Table1[#All],10,FALSE)</f>
        <v>tier - 2</v>
      </c>
      <c r="P2143" t="str">
        <f>VLOOKUP(A2143,Table1[#All],12,FALSE)</f>
        <v>R1013</v>
      </c>
      <c r="Q2143">
        <f>VLOOKUP(A2143,Table1[#All],6,FALSE)</f>
        <v>21</v>
      </c>
    </row>
    <row r="2144" spans="1:17" x14ac:dyDescent="0.3">
      <c r="A2144" s="10" t="s">
        <v>219</v>
      </c>
      <c r="B2144" t="str">
        <f>VLOOKUP(A2144,'Customer Names'!A2143:E4478,5,FALSE)</f>
        <v>Deiman</v>
      </c>
      <c r="C2144">
        <f>VLOOKUP(A2144,'Medical Examinations'!A2143:J4478,2,FALSE)</f>
        <v>34.6</v>
      </c>
      <c r="D2144">
        <f>VLOOKUP(A2144,'Medical Examinations'!A2143:J4478,4,FALSE)</f>
        <v>4.5</v>
      </c>
      <c r="E2144" t="str">
        <f>VLOOKUP(A2144,'Medical Examinations'!A2143:J4478,6,FALSE)</f>
        <v>Yes</v>
      </c>
      <c r="F2144" t="str">
        <f>VLOOKUP(A2144,'Medical Examinations'!A2143:K4478,7,FALSE)</f>
        <v>No</v>
      </c>
      <c r="G2144" t="str">
        <f>VLOOKUP(A2144,'Medical Examinations'!A2143:L4478,8,FALSE)</f>
        <v>No</v>
      </c>
      <c r="H2144">
        <f>VLOOKUP(A2144,'Medical Examinations'!A2143:M4478,9,FALSE)</f>
        <v>0</v>
      </c>
      <c r="I2144" t="str">
        <f>VLOOKUP(A2144,'Medical Examinations'!A2143:N4478,10,FALSE)</f>
        <v>No</v>
      </c>
      <c r="J2144" t="str">
        <f>VLOOKUP(A2144,'Medical Examinations'!A2143:O4478,3,FALSE)</f>
        <v>Obesity</v>
      </c>
      <c r="K2144" t="str">
        <f>VLOOKUP(A2144,'Medical Examinations'!A2143:P4478,5,FALSE)</f>
        <v>Normal</v>
      </c>
      <c r="L2144" t="str">
        <f>VLOOKUP(A2144,Table1[#All],5,FALSE)</f>
        <v>01-Jul-2001</v>
      </c>
      <c r="M2144" s="16">
        <f>VLOOKUP(A2144,Table1[#All],8,FALSE)</f>
        <v>2020.18</v>
      </c>
      <c r="N2144" t="str">
        <f>VLOOKUP(A2144,Table1[#All],9,FALSE)</f>
        <v>tier - 3</v>
      </c>
      <c r="O2144" t="str">
        <f>VLOOKUP(A2144,Table1[#All],10,FALSE)</f>
        <v>tier - 1</v>
      </c>
      <c r="P2144" t="str">
        <f>VLOOKUP(A2144,Table1[#All],12,FALSE)</f>
        <v>R1011</v>
      </c>
      <c r="Q2144">
        <f>VLOOKUP(A2144,Table1[#All],6,FALSE)</f>
        <v>21</v>
      </c>
    </row>
    <row r="2145" spans="1:17" x14ac:dyDescent="0.3">
      <c r="A2145" s="10" t="s">
        <v>218</v>
      </c>
      <c r="B2145" t="str">
        <f>VLOOKUP(A2145,'Customer Names'!A2144:E4479,5,FALSE)</f>
        <v>Bonanni</v>
      </c>
      <c r="C2145">
        <f>VLOOKUP(A2145,'Medical Examinations'!A2144:J4479,2,FALSE)</f>
        <v>25.8</v>
      </c>
      <c r="D2145">
        <f>VLOOKUP(A2145,'Medical Examinations'!A2144:J4479,4,FALSE)</f>
        <v>6.29</v>
      </c>
      <c r="E2145" t="str">
        <f>VLOOKUP(A2145,'Medical Examinations'!A2144:J4479,6,FALSE)</f>
        <v>Yes</v>
      </c>
      <c r="F2145" t="str">
        <f>VLOOKUP(A2145,'Medical Examinations'!A2144:K4479,7,FALSE)</f>
        <v>No</v>
      </c>
      <c r="G2145" t="str">
        <f>VLOOKUP(A2145,'Medical Examinations'!A2144:L4479,8,FALSE)</f>
        <v>No</v>
      </c>
      <c r="H2145">
        <f>VLOOKUP(A2145,'Medical Examinations'!A2144:M4479,9,FALSE)</f>
        <v>0</v>
      </c>
      <c r="I2145" t="str">
        <f>VLOOKUP(A2145,'Medical Examinations'!A2144:N4479,10,FALSE)</f>
        <v>No</v>
      </c>
      <c r="J2145" t="str">
        <f>VLOOKUP(A2145,'Medical Examinations'!A2144:O4479,3,FALSE)</f>
        <v>Over Weight</v>
      </c>
      <c r="K2145" t="str">
        <f>VLOOKUP(A2145,'Medical Examinations'!A2144:P4479,5,FALSE)</f>
        <v>Prediabetes</v>
      </c>
      <c r="L2145" t="str">
        <f>VLOOKUP(A2145,Table1[#All],5,FALSE)</f>
        <v>14-Aug-2001</v>
      </c>
      <c r="M2145" s="16">
        <f>VLOOKUP(A2145,Table1[#All],8,FALSE)</f>
        <v>2007.95</v>
      </c>
      <c r="N2145" t="str">
        <f>VLOOKUP(A2145,Table1[#All],9,FALSE)</f>
        <v>tier - 3</v>
      </c>
      <c r="O2145" t="str">
        <f>VLOOKUP(A2145,Table1[#All],10,FALSE)</f>
        <v>tier - 2</v>
      </c>
      <c r="P2145" t="str">
        <f>VLOOKUP(A2145,Table1[#All],12,FALSE)</f>
        <v>R1011</v>
      </c>
      <c r="Q2145">
        <f>VLOOKUP(A2145,Table1[#All],6,FALSE)</f>
        <v>21</v>
      </c>
    </row>
    <row r="2146" spans="1:17" x14ac:dyDescent="0.3">
      <c r="A2146" s="10" t="s">
        <v>217</v>
      </c>
      <c r="B2146" t="str">
        <f>VLOOKUP(A2146,'Customer Names'!A2145:E4480,5,FALSE)</f>
        <v>Stein</v>
      </c>
      <c r="C2146">
        <f>VLOOKUP(A2146,'Medical Examinations'!A2145:J4480,2,FALSE)</f>
        <v>35.86</v>
      </c>
      <c r="D2146">
        <f>VLOOKUP(A2146,'Medical Examinations'!A2145:J4480,4,FALSE)</f>
        <v>4.33</v>
      </c>
      <c r="E2146" t="str">
        <f>VLOOKUP(A2146,'Medical Examinations'!A2145:J4480,6,FALSE)</f>
        <v>No</v>
      </c>
      <c r="F2146" t="str">
        <f>VLOOKUP(A2146,'Medical Examinations'!A2145:K4480,7,FALSE)</f>
        <v>No</v>
      </c>
      <c r="G2146" t="str">
        <f>VLOOKUP(A2146,'Medical Examinations'!A2145:L4480,8,FALSE)</f>
        <v>No</v>
      </c>
      <c r="H2146">
        <f>VLOOKUP(A2146,'Medical Examinations'!A2145:M4480,9,FALSE)</f>
        <v>1</v>
      </c>
      <c r="I2146" t="str">
        <f>VLOOKUP(A2146,'Medical Examinations'!A2145:N4480,10,FALSE)</f>
        <v>No</v>
      </c>
      <c r="J2146" t="str">
        <f>VLOOKUP(A2146,'Medical Examinations'!A2145:O4480,3,FALSE)</f>
        <v>Obesity</v>
      </c>
      <c r="K2146" t="str">
        <f>VLOOKUP(A2146,'Medical Examinations'!A2145:P4480,5,FALSE)</f>
        <v>Normal</v>
      </c>
      <c r="L2146" t="str">
        <f>VLOOKUP(A2146,Table1[#All],5,FALSE)</f>
        <v>14-Sep-1998</v>
      </c>
      <c r="M2146" s="16">
        <f>VLOOKUP(A2146,Table1[#All],8,FALSE)</f>
        <v>1986.93</v>
      </c>
      <c r="N2146" t="str">
        <f>VLOOKUP(A2146,Table1[#All],9,FALSE)</f>
        <v>tier - 3</v>
      </c>
      <c r="O2146" t="str">
        <f>VLOOKUP(A2146,Table1[#All],10,FALSE)</f>
        <v>tier - 2</v>
      </c>
      <c r="P2146" t="str">
        <f>VLOOKUP(A2146,Table1[#All],12,FALSE)</f>
        <v>R1013</v>
      </c>
      <c r="Q2146">
        <f>VLOOKUP(A2146,Table1[#All],6,FALSE)</f>
        <v>24</v>
      </c>
    </row>
    <row r="2147" spans="1:17" x14ac:dyDescent="0.3">
      <c r="A2147" s="10" t="s">
        <v>216</v>
      </c>
      <c r="B2147" t="str">
        <f>VLOOKUP(A2147,'Customer Names'!A2146:E4481,5,FALSE)</f>
        <v>Laumann</v>
      </c>
      <c r="C2147">
        <f>VLOOKUP(A2147,'Medical Examinations'!A2146:J4481,2,FALSE)</f>
        <v>40.47</v>
      </c>
      <c r="D2147">
        <f>VLOOKUP(A2147,'Medical Examinations'!A2146:J4481,4,FALSE)</f>
        <v>11.15</v>
      </c>
      <c r="E2147" t="str">
        <f>VLOOKUP(A2147,'Medical Examinations'!A2146:J4481,6,FALSE)</f>
        <v>No</v>
      </c>
      <c r="F2147" t="str">
        <f>VLOOKUP(A2147,'Medical Examinations'!A2146:K4481,7,FALSE)</f>
        <v>No</v>
      </c>
      <c r="G2147" t="str">
        <f>VLOOKUP(A2147,'Medical Examinations'!A2146:L4481,8,FALSE)</f>
        <v>No</v>
      </c>
      <c r="H2147">
        <f>VLOOKUP(A2147,'Medical Examinations'!A2146:M4481,9,FALSE)</f>
        <v>0</v>
      </c>
      <c r="I2147" t="str">
        <f>VLOOKUP(A2147,'Medical Examinations'!A2146:N4481,10,FALSE)</f>
        <v>No</v>
      </c>
      <c r="J2147" t="str">
        <f>VLOOKUP(A2147,'Medical Examinations'!A2146:O4481,3,FALSE)</f>
        <v>Obesity</v>
      </c>
      <c r="K2147" t="str">
        <f>VLOOKUP(A2147,'Medical Examinations'!A2146:P4481,5,FALSE)</f>
        <v>Diabetes</v>
      </c>
      <c r="L2147" t="str">
        <f>VLOOKUP(A2147,Table1[#All],5,FALSE)</f>
        <v>29-Sep-2002</v>
      </c>
      <c r="M2147" s="16">
        <f>VLOOKUP(A2147,Table1[#All],8,FALSE)</f>
        <v>1984.45</v>
      </c>
      <c r="N2147" t="str">
        <f>VLOOKUP(A2147,Table1[#All],9,FALSE)</f>
        <v>tier - 3</v>
      </c>
      <c r="O2147" t="str">
        <f>VLOOKUP(A2147,Table1[#All],10,FALSE)</f>
        <v>tier - 3</v>
      </c>
      <c r="P2147" t="str">
        <f>VLOOKUP(A2147,Table1[#All],12,FALSE)</f>
        <v>R1016</v>
      </c>
      <c r="Q2147">
        <f>VLOOKUP(A2147,Table1[#All],6,FALSE)</f>
        <v>20</v>
      </c>
    </row>
    <row r="2148" spans="1:17" x14ac:dyDescent="0.3">
      <c r="A2148" s="10" t="s">
        <v>215</v>
      </c>
      <c r="B2148" t="str">
        <f>VLOOKUP(A2148,'Customer Names'!A2147:E4482,5,FALSE)</f>
        <v>Galaviz</v>
      </c>
      <c r="C2148">
        <f>VLOOKUP(A2148,'Medical Examinations'!A2147:J4482,2,FALSE)</f>
        <v>32.01</v>
      </c>
      <c r="D2148">
        <f>VLOOKUP(A2148,'Medical Examinations'!A2147:J4482,4,FALSE)</f>
        <v>6.45</v>
      </c>
      <c r="E2148" t="str">
        <f>VLOOKUP(A2148,'Medical Examinations'!A2147:J4482,6,FALSE)</f>
        <v>No</v>
      </c>
      <c r="F2148" t="str">
        <f>VLOOKUP(A2148,'Medical Examinations'!A2147:K4482,7,FALSE)</f>
        <v>No</v>
      </c>
      <c r="G2148" t="str">
        <f>VLOOKUP(A2148,'Medical Examinations'!A2147:L4482,8,FALSE)</f>
        <v>No</v>
      </c>
      <c r="H2148">
        <f>VLOOKUP(A2148,'Medical Examinations'!A2147:M4482,9,FALSE)</f>
        <v>1</v>
      </c>
      <c r="I2148" t="str">
        <f>VLOOKUP(A2148,'Medical Examinations'!A2147:N4482,10,FALSE)</f>
        <v>No</v>
      </c>
      <c r="J2148" t="str">
        <f>VLOOKUP(A2148,'Medical Examinations'!A2147:O4482,3,FALSE)</f>
        <v>Obesity</v>
      </c>
      <c r="K2148" t="str">
        <f>VLOOKUP(A2148,'Medical Examinations'!A2147:P4482,5,FALSE)</f>
        <v>Diabetes</v>
      </c>
      <c r="L2148" t="str">
        <f>VLOOKUP(A2148,Table1[#All],5,FALSE)</f>
        <v>29-Dec-1998</v>
      </c>
      <c r="M2148" s="16">
        <f>VLOOKUP(A2148,Table1[#All],8,FALSE)</f>
        <v>1981.58</v>
      </c>
      <c r="N2148" t="str">
        <f>VLOOKUP(A2148,Table1[#All],9,FALSE)</f>
        <v>tier - 3</v>
      </c>
      <c r="O2148" t="str">
        <f>VLOOKUP(A2148,Table1[#All],10,FALSE)</f>
        <v>tier - 1</v>
      </c>
      <c r="P2148" t="str">
        <f>VLOOKUP(A2148,Table1[#All],12,FALSE)</f>
        <v>R1013</v>
      </c>
      <c r="Q2148">
        <f>VLOOKUP(A2148,Table1[#All],6,FALSE)</f>
        <v>24</v>
      </c>
    </row>
    <row r="2149" spans="1:17" x14ac:dyDescent="0.3">
      <c r="A2149" s="10" t="s">
        <v>214</v>
      </c>
      <c r="B2149" t="str">
        <f>VLOOKUP(A2149,'Customer Names'!A2148:E4483,5,FALSE)</f>
        <v>Piper</v>
      </c>
      <c r="C2149">
        <f>VLOOKUP(A2149,'Medical Examinations'!A2148:J4483,2,FALSE)</f>
        <v>33</v>
      </c>
      <c r="D2149">
        <f>VLOOKUP(A2149,'Medical Examinations'!A2148:J4483,4,FALSE)</f>
        <v>9.27</v>
      </c>
      <c r="E2149" t="str">
        <f>VLOOKUP(A2149,'Medical Examinations'!A2148:J4483,6,FALSE)</f>
        <v>No</v>
      </c>
      <c r="F2149" t="str">
        <f>VLOOKUP(A2149,'Medical Examinations'!A2148:K4483,7,FALSE)</f>
        <v>No</v>
      </c>
      <c r="G2149" t="str">
        <f>VLOOKUP(A2149,'Medical Examinations'!A2148:L4483,8,FALSE)</f>
        <v>No</v>
      </c>
      <c r="H2149">
        <f>VLOOKUP(A2149,'Medical Examinations'!A2148:M4483,9,FALSE)</f>
        <v>0</v>
      </c>
      <c r="I2149" t="str">
        <f>VLOOKUP(A2149,'Medical Examinations'!A2148:N4483,10,FALSE)</f>
        <v>No</v>
      </c>
      <c r="J2149" t="str">
        <f>VLOOKUP(A2149,'Medical Examinations'!A2148:O4483,3,FALSE)</f>
        <v>Obesity</v>
      </c>
      <c r="K2149" t="str">
        <f>VLOOKUP(A2149,'Medical Examinations'!A2148:P4483,5,FALSE)</f>
        <v>Diabetes</v>
      </c>
      <c r="L2149" t="str">
        <f>VLOOKUP(A2149,Table1[#All],5,FALSE)</f>
        <v>16-Jul-2002</v>
      </c>
      <c r="M2149" s="16">
        <f>VLOOKUP(A2149,Table1[#All],8,FALSE)</f>
        <v>1980.07</v>
      </c>
      <c r="N2149" t="str">
        <f>VLOOKUP(A2149,Table1[#All],9,FALSE)</f>
        <v>tier - 3</v>
      </c>
      <c r="O2149" t="str">
        <f>VLOOKUP(A2149,Table1[#All],10,FALSE)</f>
        <v>tier - 3</v>
      </c>
      <c r="P2149" t="str">
        <f>VLOOKUP(A2149,Table1[#All],12,FALSE)</f>
        <v>R1011</v>
      </c>
      <c r="Q2149">
        <f>VLOOKUP(A2149,Table1[#All],6,FALSE)</f>
        <v>20</v>
      </c>
    </row>
    <row r="2150" spans="1:17" x14ac:dyDescent="0.3">
      <c r="A2150" s="10" t="s">
        <v>213</v>
      </c>
      <c r="B2150" t="str">
        <f>VLOOKUP(A2150,'Customer Names'!A2149:E4484,5,FALSE)</f>
        <v>Cantini</v>
      </c>
      <c r="C2150">
        <f>VLOOKUP(A2150,'Medical Examinations'!A2149:J4484,2,FALSE)</f>
        <v>29.3</v>
      </c>
      <c r="D2150">
        <f>VLOOKUP(A2150,'Medical Examinations'!A2149:J4484,4,FALSE)</f>
        <v>6.15</v>
      </c>
      <c r="E2150" t="str">
        <f>VLOOKUP(A2150,'Medical Examinations'!A2149:J4484,6,FALSE)</f>
        <v>No</v>
      </c>
      <c r="F2150" t="str">
        <f>VLOOKUP(A2150,'Medical Examinations'!A2149:K4484,7,FALSE)</f>
        <v>No</v>
      </c>
      <c r="G2150" t="str">
        <f>VLOOKUP(A2150,'Medical Examinations'!A2149:L4484,8,FALSE)</f>
        <v>No</v>
      </c>
      <c r="H2150">
        <f>VLOOKUP(A2150,'Medical Examinations'!A2149:M4484,9,FALSE)</f>
        <v>1</v>
      </c>
      <c r="I2150" t="str">
        <f>VLOOKUP(A2150,'Medical Examinations'!A2149:N4484,10,FALSE)</f>
        <v>No</v>
      </c>
      <c r="J2150" t="str">
        <f>VLOOKUP(A2150,'Medical Examinations'!A2149:O4484,3,FALSE)</f>
        <v>Over Weight</v>
      </c>
      <c r="K2150" t="str">
        <f>VLOOKUP(A2150,'Medical Examinations'!A2149:P4484,5,FALSE)</f>
        <v>Prediabetes</v>
      </c>
      <c r="L2150" t="str">
        <f>VLOOKUP(A2150,Table1[#All],5,FALSE)</f>
        <v>29-Sep-1998</v>
      </c>
      <c r="M2150" s="16">
        <f>VLOOKUP(A2150,Table1[#All],8,FALSE)</f>
        <v>1977.82</v>
      </c>
      <c r="N2150" t="str">
        <f>VLOOKUP(A2150,Table1[#All],9,FALSE)</f>
        <v>tier - 3</v>
      </c>
      <c r="O2150" t="str">
        <f>VLOOKUP(A2150,Table1[#All],10,FALSE)</f>
        <v>tier - 1</v>
      </c>
      <c r="P2150" t="str">
        <f>VLOOKUP(A2150,Table1[#All],12,FALSE)</f>
        <v>R1011</v>
      </c>
      <c r="Q2150">
        <f>VLOOKUP(A2150,Table1[#All],6,FALSE)</f>
        <v>24</v>
      </c>
    </row>
    <row r="2151" spans="1:17" x14ac:dyDescent="0.3">
      <c r="A2151" s="10" t="s">
        <v>212</v>
      </c>
      <c r="B2151" t="str">
        <f>VLOOKUP(A2151,'Customer Names'!A2150:E4485,5,FALSE)</f>
        <v>Hartman</v>
      </c>
      <c r="C2151">
        <f>VLOOKUP(A2151,'Medical Examinations'!A2150:J4485,2,FALSE)</f>
        <v>25.8</v>
      </c>
      <c r="D2151">
        <f>VLOOKUP(A2151,'Medical Examinations'!A2150:J4485,4,FALSE)</f>
        <v>4.13</v>
      </c>
      <c r="E2151" t="str">
        <f>VLOOKUP(A2151,'Medical Examinations'!A2150:J4485,6,FALSE)</f>
        <v>No</v>
      </c>
      <c r="F2151" t="str">
        <f>VLOOKUP(A2151,'Medical Examinations'!A2150:K4485,7,FALSE)</f>
        <v>No</v>
      </c>
      <c r="G2151" t="str">
        <f>VLOOKUP(A2151,'Medical Examinations'!A2150:L4485,8,FALSE)</f>
        <v>No</v>
      </c>
      <c r="H2151">
        <f>VLOOKUP(A2151,'Medical Examinations'!A2150:M4485,9,FALSE)</f>
        <v>1</v>
      </c>
      <c r="I2151" t="str">
        <f>VLOOKUP(A2151,'Medical Examinations'!A2150:N4485,10,FALSE)</f>
        <v>No</v>
      </c>
      <c r="J2151" t="str">
        <f>VLOOKUP(A2151,'Medical Examinations'!A2150:O4485,3,FALSE)</f>
        <v>Over Weight</v>
      </c>
      <c r="K2151" t="str">
        <f>VLOOKUP(A2151,'Medical Examinations'!A2150:P4485,5,FALSE)</f>
        <v>Normal</v>
      </c>
      <c r="L2151" t="str">
        <f>VLOOKUP(A2151,Table1[#All],5,FALSE)</f>
        <v>05-Oct-1998</v>
      </c>
      <c r="M2151" s="16">
        <f>VLOOKUP(A2151,Table1[#All],8,FALSE)</f>
        <v>1972.95</v>
      </c>
      <c r="N2151" t="str">
        <f>VLOOKUP(A2151,Table1[#All],9,FALSE)</f>
        <v>tier - 3</v>
      </c>
      <c r="O2151" t="str">
        <f>VLOOKUP(A2151,Table1[#All],10,FALSE)</f>
        <v>tier - 1</v>
      </c>
      <c r="P2151" t="str">
        <f>VLOOKUP(A2151,Table1[#All],12,FALSE)</f>
        <v>R1011</v>
      </c>
      <c r="Q2151">
        <f>VLOOKUP(A2151,Table1[#All],6,FALSE)</f>
        <v>24</v>
      </c>
    </row>
    <row r="2152" spans="1:17" x14ac:dyDescent="0.3">
      <c r="A2152" s="10" t="s">
        <v>211</v>
      </c>
      <c r="B2152" t="str">
        <f>VLOOKUP(A2152,'Customer Names'!A2151:E4486,5,FALSE)</f>
        <v>Werhane</v>
      </c>
      <c r="C2152">
        <f>VLOOKUP(A2152,'Medical Examinations'!A2151:J4486,2,FALSE)</f>
        <v>23.4</v>
      </c>
      <c r="D2152">
        <f>VLOOKUP(A2152,'Medical Examinations'!A2151:J4486,4,FALSE)</f>
        <v>4.24</v>
      </c>
      <c r="E2152" t="str">
        <f>VLOOKUP(A2152,'Medical Examinations'!A2151:J4486,6,FALSE)</f>
        <v>No</v>
      </c>
      <c r="F2152" t="str">
        <f>VLOOKUP(A2152,'Medical Examinations'!A2151:K4486,7,FALSE)</f>
        <v>No</v>
      </c>
      <c r="G2152" t="str">
        <f>VLOOKUP(A2152,'Medical Examinations'!A2151:L4486,8,FALSE)</f>
        <v>No</v>
      </c>
      <c r="H2152">
        <f>VLOOKUP(A2152,'Medical Examinations'!A2151:M4486,9,FALSE)</f>
        <v>1</v>
      </c>
      <c r="I2152" t="str">
        <f>VLOOKUP(A2152,'Medical Examinations'!A2151:N4486,10,FALSE)</f>
        <v>No</v>
      </c>
      <c r="J2152" t="str">
        <f>VLOOKUP(A2152,'Medical Examinations'!A2151:O4486,3,FALSE)</f>
        <v>Normal Weight</v>
      </c>
      <c r="K2152" t="str">
        <f>VLOOKUP(A2152,'Medical Examinations'!A2151:P4486,5,FALSE)</f>
        <v>Normal</v>
      </c>
      <c r="L2152" t="str">
        <f>VLOOKUP(A2152,Table1[#All],5,FALSE)</f>
        <v>28-Sep-1998</v>
      </c>
      <c r="M2152" s="16">
        <f>VLOOKUP(A2152,Table1[#All],8,FALSE)</f>
        <v>1969.61</v>
      </c>
      <c r="N2152" t="str">
        <f>VLOOKUP(A2152,Table1[#All],9,FALSE)</f>
        <v>tier - 3</v>
      </c>
      <c r="O2152" t="str">
        <f>VLOOKUP(A2152,Table1[#All],10,FALSE)</f>
        <v>tier - 3</v>
      </c>
      <c r="P2152" t="str">
        <f>VLOOKUP(A2152,Table1[#All],12,FALSE)</f>
        <v>R1011</v>
      </c>
      <c r="Q2152">
        <f>VLOOKUP(A2152,Table1[#All],6,FALSE)</f>
        <v>24</v>
      </c>
    </row>
    <row r="2153" spans="1:17" x14ac:dyDescent="0.3">
      <c r="A2153" s="10" t="s">
        <v>210</v>
      </c>
      <c r="B2153" t="str">
        <f>VLOOKUP(A2153,'Customer Names'!A2152:E4487,5,FALSE)</f>
        <v>Davies</v>
      </c>
      <c r="C2153">
        <f>VLOOKUP(A2153,'Medical Examinations'!A2152:J4487,2,FALSE)</f>
        <v>27.93</v>
      </c>
      <c r="D2153">
        <f>VLOOKUP(A2153,'Medical Examinations'!A2152:J4487,4,FALSE)</f>
        <v>9.8800000000000008</v>
      </c>
      <c r="E2153" t="str">
        <f>VLOOKUP(A2153,'Medical Examinations'!A2152:J4487,6,FALSE)</f>
        <v>No</v>
      </c>
      <c r="F2153" t="str">
        <f>VLOOKUP(A2153,'Medical Examinations'!A2152:K4487,7,FALSE)</f>
        <v>No</v>
      </c>
      <c r="G2153" t="str">
        <f>VLOOKUP(A2153,'Medical Examinations'!A2152:L4487,8,FALSE)</f>
        <v>No</v>
      </c>
      <c r="H2153">
        <f>VLOOKUP(A2153,'Medical Examinations'!A2152:M4487,9,FALSE)</f>
        <v>0</v>
      </c>
      <c r="I2153" t="str">
        <f>VLOOKUP(A2153,'Medical Examinations'!A2152:N4487,10,FALSE)</f>
        <v>No</v>
      </c>
      <c r="J2153" t="str">
        <f>VLOOKUP(A2153,'Medical Examinations'!A2152:O4487,3,FALSE)</f>
        <v>Over Weight</v>
      </c>
      <c r="K2153" t="str">
        <f>VLOOKUP(A2153,'Medical Examinations'!A2152:P4487,5,FALSE)</f>
        <v>Diabetes</v>
      </c>
      <c r="L2153" t="str">
        <f>VLOOKUP(A2153,Table1[#All],5,FALSE)</f>
        <v>29-Jul-2002</v>
      </c>
      <c r="M2153" s="16">
        <f>VLOOKUP(A2153,Table1[#All],8,FALSE)</f>
        <v>1967.02</v>
      </c>
      <c r="N2153" t="str">
        <f>VLOOKUP(A2153,Table1[#All],9,FALSE)</f>
        <v>tier - 3</v>
      </c>
      <c r="O2153" t="str">
        <f>VLOOKUP(A2153,Table1[#All],10,FALSE)</f>
        <v>tier - 2</v>
      </c>
      <c r="P2153" t="str">
        <f>VLOOKUP(A2153,Table1[#All],12,FALSE)</f>
        <v>R1016</v>
      </c>
      <c r="Q2153">
        <f>VLOOKUP(A2153,Table1[#All],6,FALSE)</f>
        <v>20</v>
      </c>
    </row>
    <row r="2154" spans="1:17" x14ac:dyDescent="0.3">
      <c r="A2154" s="10" t="s">
        <v>209</v>
      </c>
      <c r="B2154" t="str">
        <f>VLOOKUP(A2154,'Customer Names'!A2153:E4488,5,FALSE)</f>
        <v>Hummel</v>
      </c>
      <c r="C2154">
        <f>VLOOKUP(A2154,'Medical Examinations'!A2153:J4488,2,FALSE)</f>
        <v>22</v>
      </c>
      <c r="D2154">
        <f>VLOOKUP(A2154,'Medical Examinations'!A2153:J4488,4,FALSE)</f>
        <v>9.5</v>
      </c>
      <c r="E2154" t="str">
        <f>VLOOKUP(A2154,'Medical Examinations'!A2153:J4488,6,FALSE)</f>
        <v>No</v>
      </c>
      <c r="F2154" t="str">
        <f>VLOOKUP(A2154,'Medical Examinations'!A2153:K4488,7,FALSE)</f>
        <v>No</v>
      </c>
      <c r="G2154" t="str">
        <f>VLOOKUP(A2154,'Medical Examinations'!A2153:L4488,8,FALSE)</f>
        <v>No</v>
      </c>
      <c r="H2154">
        <f>VLOOKUP(A2154,'Medical Examinations'!A2153:M4488,9,FALSE)</f>
        <v>0</v>
      </c>
      <c r="I2154" t="str">
        <f>VLOOKUP(A2154,'Medical Examinations'!A2153:N4488,10,FALSE)</f>
        <v>No</v>
      </c>
      <c r="J2154" t="str">
        <f>VLOOKUP(A2154,'Medical Examinations'!A2153:O4488,3,FALSE)</f>
        <v>Normal Weight</v>
      </c>
      <c r="K2154" t="str">
        <f>VLOOKUP(A2154,'Medical Examinations'!A2153:P4488,5,FALSE)</f>
        <v>Diabetes</v>
      </c>
      <c r="L2154" t="str">
        <f>VLOOKUP(A2154,Table1[#All],5,FALSE)</f>
        <v>07-Sep-2002</v>
      </c>
      <c r="M2154" s="16">
        <f>VLOOKUP(A2154,Table1[#All],8,FALSE)</f>
        <v>1964.78</v>
      </c>
      <c r="N2154" t="str">
        <f>VLOOKUP(A2154,Table1[#All],9,FALSE)</f>
        <v>tier - 3</v>
      </c>
      <c r="O2154" t="str">
        <f>VLOOKUP(A2154,Table1[#All],10,FALSE)</f>
        <v>tier - 1</v>
      </c>
      <c r="P2154" t="str">
        <f>VLOOKUP(A2154,Table1[#All],12,FALSE)</f>
        <v>R1011</v>
      </c>
      <c r="Q2154">
        <f>VLOOKUP(A2154,Table1[#All],6,FALSE)</f>
        <v>20</v>
      </c>
    </row>
    <row r="2155" spans="1:17" x14ac:dyDescent="0.3">
      <c r="A2155" s="10" t="s">
        <v>208</v>
      </c>
      <c r="B2155" t="str">
        <f>VLOOKUP(A2155,'Customer Names'!A2154:E4489,5,FALSE)</f>
        <v>Lutz</v>
      </c>
      <c r="C2155">
        <f>VLOOKUP(A2155,'Medical Examinations'!A2154:J4489,2,FALSE)</f>
        <v>36.86</v>
      </c>
      <c r="D2155">
        <f>VLOOKUP(A2155,'Medical Examinations'!A2154:J4489,4,FALSE)</f>
        <v>4.97</v>
      </c>
      <c r="E2155" t="str">
        <f>VLOOKUP(A2155,'Medical Examinations'!A2154:J4489,6,FALSE)</f>
        <v>Yes</v>
      </c>
      <c r="F2155" t="str">
        <f>VLOOKUP(A2155,'Medical Examinations'!A2154:K4489,7,FALSE)</f>
        <v>No</v>
      </c>
      <c r="G2155" t="str">
        <f>VLOOKUP(A2155,'Medical Examinations'!A2154:L4489,8,FALSE)</f>
        <v>No</v>
      </c>
      <c r="H2155">
        <f>VLOOKUP(A2155,'Medical Examinations'!A2154:M4489,9,FALSE)</f>
        <v>0</v>
      </c>
      <c r="I2155" t="str">
        <f>VLOOKUP(A2155,'Medical Examinations'!A2154:N4489,10,FALSE)</f>
        <v>No</v>
      </c>
      <c r="J2155" t="str">
        <f>VLOOKUP(A2155,'Medical Examinations'!A2154:O4489,3,FALSE)</f>
        <v>Obesity</v>
      </c>
      <c r="K2155" t="str">
        <f>VLOOKUP(A2155,'Medical Examinations'!A2154:P4489,5,FALSE)</f>
        <v>Normal</v>
      </c>
      <c r="L2155" t="str">
        <f>VLOOKUP(A2155,Table1[#All],5,FALSE)</f>
        <v>09-Dec-2001</v>
      </c>
      <c r="M2155" s="16">
        <f>VLOOKUP(A2155,Table1[#All],8,FALSE)</f>
        <v>1917.32</v>
      </c>
      <c r="N2155" t="str">
        <f>VLOOKUP(A2155,Table1[#All],9,FALSE)</f>
        <v>tier - 3</v>
      </c>
      <c r="O2155" t="str">
        <f>VLOOKUP(A2155,Table1[#All],10,FALSE)</f>
        <v>tier - 2</v>
      </c>
      <c r="P2155" t="str">
        <f>VLOOKUP(A2155,Table1[#All],12,FALSE)</f>
        <v>R1012</v>
      </c>
      <c r="Q2155">
        <f>VLOOKUP(A2155,Table1[#All],6,FALSE)</f>
        <v>21</v>
      </c>
    </row>
    <row r="2156" spans="1:17" x14ac:dyDescent="0.3">
      <c r="A2156" s="10" t="s">
        <v>207</v>
      </c>
      <c r="B2156" t="str">
        <f>VLOOKUP(A2156,'Customer Names'!A2155:E4490,5,FALSE)</f>
        <v>Waters</v>
      </c>
      <c r="C2156">
        <f>VLOOKUP(A2156,'Medical Examinations'!A2155:J4490,2,FALSE)</f>
        <v>31.254999999999999</v>
      </c>
      <c r="D2156">
        <f>VLOOKUP(A2156,'Medical Examinations'!A2155:J4490,4,FALSE)</f>
        <v>5.49</v>
      </c>
      <c r="E2156" t="str">
        <f>VLOOKUP(A2156,'Medical Examinations'!A2155:J4490,6,FALSE)</f>
        <v>Yes</v>
      </c>
      <c r="F2156" t="str">
        <f>VLOOKUP(A2156,'Medical Examinations'!A2155:K4490,7,FALSE)</f>
        <v>No</v>
      </c>
      <c r="G2156" t="str">
        <f>VLOOKUP(A2156,'Medical Examinations'!A2155:L4490,8,FALSE)</f>
        <v>No</v>
      </c>
      <c r="H2156">
        <f>VLOOKUP(A2156,'Medical Examinations'!A2155:M4490,9,FALSE)</f>
        <v>0</v>
      </c>
      <c r="I2156" t="str">
        <f>VLOOKUP(A2156,'Medical Examinations'!A2155:N4490,10,FALSE)</f>
        <v>No</v>
      </c>
      <c r="J2156" t="str">
        <f>VLOOKUP(A2156,'Medical Examinations'!A2155:O4490,3,FALSE)</f>
        <v>Obesity</v>
      </c>
      <c r="K2156" t="str">
        <f>VLOOKUP(A2156,'Medical Examinations'!A2155:P4490,5,FALSE)</f>
        <v>Normal</v>
      </c>
      <c r="L2156" t="str">
        <f>VLOOKUP(A2156,Table1[#All],5,FALSE)</f>
        <v>03-Aug-2001</v>
      </c>
      <c r="M2156" s="16">
        <f>VLOOKUP(A2156,Table1[#All],8,FALSE)</f>
        <v>1909.53</v>
      </c>
      <c r="N2156" t="str">
        <f>VLOOKUP(A2156,Table1[#All],9,FALSE)</f>
        <v>tier - 3</v>
      </c>
      <c r="O2156" t="str">
        <f>VLOOKUP(A2156,Table1[#All],10,FALSE)</f>
        <v>tier - 3</v>
      </c>
      <c r="P2156" t="str">
        <f>VLOOKUP(A2156,Table1[#All],12,FALSE)</f>
        <v>R1012</v>
      </c>
      <c r="Q2156">
        <f>VLOOKUP(A2156,Table1[#All],6,FALSE)</f>
        <v>21</v>
      </c>
    </row>
    <row r="2157" spans="1:17" x14ac:dyDescent="0.3">
      <c r="A2157" s="10" t="s">
        <v>206</v>
      </c>
      <c r="B2157" t="str">
        <f>VLOOKUP(A2157,'Customer Names'!A2156:E4491,5,FALSE)</f>
        <v>Viglienzoni</v>
      </c>
      <c r="C2157">
        <f>VLOOKUP(A2157,'Medical Examinations'!A2156:J4491,2,FALSE)</f>
        <v>23.06</v>
      </c>
      <c r="D2157">
        <f>VLOOKUP(A2157,'Medical Examinations'!A2156:J4491,4,FALSE)</f>
        <v>4.47</v>
      </c>
      <c r="E2157" t="str">
        <f>VLOOKUP(A2157,'Medical Examinations'!A2156:J4491,6,FALSE)</f>
        <v>No</v>
      </c>
      <c r="F2157" t="str">
        <f>VLOOKUP(A2157,'Medical Examinations'!A2156:K4491,7,FALSE)</f>
        <v>No</v>
      </c>
      <c r="G2157" t="str">
        <f>VLOOKUP(A2157,'Medical Examinations'!A2156:L4491,8,FALSE)</f>
        <v>No</v>
      </c>
      <c r="H2157">
        <f>VLOOKUP(A2157,'Medical Examinations'!A2156:M4491,9,FALSE)</f>
        <v>0</v>
      </c>
      <c r="I2157" t="str">
        <f>VLOOKUP(A2157,'Medical Examinations'!A2156:N4491,10,FALSE)</f>
        <v>No</v>
      </c>
      <c r="J2157" t="str">
        <f>VLOOKUP(A2157,'Medical Examinations'!A2156:O4491,3,FALSE)</f>
        <v>Normal Weight</v>
      </c>
      <c r="K2157" t="str">
        <f>VLOOKUP(A2157,'Medical Examinations'!A2156:P4491,5,FALSE)</f>
        <v>Normal</v>
      </c>
      <c r="L2157" t="str">
        <f>VLOOKUP(A2157,Table1[#All],5,FALSE)</f>
        <v>06-Oct-1994</v>
      </c>
      <c r="M2157" s="16">
        <f>VLOOKUP(A2157,Table1[#All],8,FALSE)</f>
        <v>1908.9</v>
      </c>
      <c r="N2157" t="str">
        <f>VLOOKUP(A2157,Table1[#All],9,FALSE)</f>
        <v>tier - 3</v>
      </c>
      <c r="O2157" t="str">
        <f>VLOOKUP(A2157,Table1[#All],10,FALSE)</f>
        <v>tier - 3</v>
      </c>
      <c r="P2157" t="str">
        <f>VLOOKUP(A2157,Table1[#All],12,FALSE)</f>
        <v>R1013</v>
      </c>
      <c r="Q2157">
        <f>VLOOKUP(A2157,Table1[#All],6,FALSE)</f>
        <v>28</v>
      </c>
    </row>
    <row r="2158" spans="1:17" x14ac:dyDescent="0.3">
      <c r="A2158" s="10" t="s">
        <v>205</v>
      </c>
      <c r="B2158" t="str">
        <f>VLOOKUP(A2158,'Customer Names'!A2157:E4492,5,FALSE)</f>
        <v>Rathbun</v>
      </c>
      <c r="C2158">
        <f>VLOOKUP(A2158,'Medical Examinations'!A2157:J4492,2,FALSE)</f>
        <v>28.975000000000001</v>
      </c>
      <c r="D2158">
        <f>VLOOKUP(A2158,'Medical Examinations'!A2157:J4492,4,FALSE)</f>
        <v>4.34</v>
      </c>
      <c r="E2158" t="str">
        <f>VLOOKUP(A2158,'Medical Examinations'!A2157:J4492,6,FALSE)</f>
        <v>Yes</v>
      </c>
      <c r="F2158" t="str">
        <f>VLOOKUP(A2158,'Medical Examinations'!A2157:K4492,7,FALSE)</f>
        <v>No</v>
      </c>
      <c r="G2158" t="str">
        <f>VLOOKUP(A2158,'Medical Examinations'!A2157:L4492,8,FALSE)</f>
        <v>No</v>
      </c>
      <c r="H2158">
        <f>VLOOKUP(A2158,'Medical Examinations'!A2157:M4492,9,FALSE)</f>
        <v>0</v>
      </c>
      <c r="I2158" t="str">
        <f>VLOOKUP(A2158,'Medical Examinations'!A2157:N4492,10,FALSE)</f>
        <v>No</v>
      </c>
      <c r="J2158" t="str">
        <f>VLOOKUP(A2158,'Medical Examinations'!A2157:O4492,3,FALSE)</f>
        <v>Over Weight</v>
      </c>
      <c r="K2158" t="str">
        <f>VLOOKUP(A2158,'Medical Examinations'!A2157:P4492,5,FALSE)</f>
        <v>Normal</v>
      </c>
      <c r="L2158" t="str">
        <f>VLOOKUP(A2158,Table1[#All],5,FALSE)</f>
        <v>10-Aug-2001</v>
      </c>
      <c r="M2158" s="16">
        <f>VLOOKUP(A2158,Table1[#All],8,FALSE)</f>
        <v>1906.36</v>
      </c>
      <c r="N2158" t="str">
        <f>VLOOKUP(A2158,Table1[#All],9,FALSE)</f>
        <v>tier - 3</v>
      </c>
      <c r="O2158" t="str">
        <f>VLOOKUP(A2158,Table1[#All],10,FALSE)</f>
        <v>tier - 1</v>
      </c>
      <c r="P2158" t="str">
        <f>VLOOKUP(A2158,Table1[#All],12,FALSE)</f>
        <v>R1012</v>
      </c>
      <c r="Q2158">
        <f>VLOOKUP(A2158,Table1[#All],6,FALSE)</f>
        <v>21</v>
      </c>
    </row>
    <row r="2159" spans="1:17" x14ac:dyDescent="0.3">
      <c r="A2159" s="10" t="s">
        <v>204</v>
      </c>
      <c r="B2159" t="str">
        <f>VLOOKUP(A2159,'Customer Names'!A2158:E4493,5,FALSE)</f>
        <v>crane</v>
      </c>
      <c r="C2159">
        <f>VLOOKUP(A2159,'Medical Examinations'!A2158:J4493,2,FALSE)</f>
        <v>33.299999999999997</v>
      </c>
      <c r="D2159">
        <f>VLOOKUP(A2159,'Medical Examinations'!A2158:J4493,4,FALSE)</f>
        <v>9.49</v>
      </c>
      <c r="E2159" t="str">
        <f>VLOOKUP(A2159,'Medical Examinations'!A2158:J4493,6,FALSE)</f>
        <v>No</v>
      </c>
      <c r="F2159" t="str">
        <f>VLOOKUP(A2159,'Medical Examinations'!A2158:K4493,7,FALSE)</f>
        <v>No</v>
      </c>
      <c r="G2159" t="str">
        <f>VLOOKUP(A2159,'Medical Examinations'!A2158:L4493,8,FALSE)</f>
        <v>No</v>
      </c>
      <c r="H2159">
        <f>VLOOKUP(A2159,'Medical Examinations'!A2158:M4493,9,FALSE)</f>
        <v>0</v>
      </c>
      <c r="I2159" t="str">
        <f>VLOOKUP(A2159,'Medical Examinations'!A2158:N4493,10,FALSE)</f>
        <v>No</v>
      </c>
      <c r="J2159" t="str">
        <f>VLOOKUP(A2159,'Medical Examinations'!A2158:O4493,3,FALSE)</f>
        <v>Obesity</v>
      </c>
      <c r="K2159" t="str">
        <f>VLOOKUP(A2159,'Medical Examinations'!A2158:P4493,5,FALSE)</f>
        <v>Diabetes</v>
      </c>
      <c r="L2159" t="str">
        <f>VLOOKUP(A2159,Table1[#All],5,FALSE)</f>
        <v>21-Aug-2002</v>
      </c>
      <c r="M2159" s="16">
        <f>VLOOKUP(A2159,Table1[#All],8,FALSE)</f>
        <v>1880.49</v>
      </c>
      <c r="N2159" t="str">
        <f>VLOOKUP(A2159,Table1[#All],9,FALSE)</f>
        <v>tier - 3</v>
      </c>
      <c r="O2159" t="str">
        <f>VLOOKUP(A2159,Table1[#All],10,FALSE)</f>
        <v>tier - 1</v>
      </c>
      <c r="P2159" t="str">
        <f>VLOOKUP(A2159,Table1[#All],12,FALSE)</f>
        <v>R1011</v>
      </c>
      <c r="Q2159">
        <f>VLOOKUP(A2159,Table1[#All],6,FALSE)</f>
        <v>20</v>
      </c>
    </row>
    <row r="2160" spans="1:17" x14ac:dyDescent="0.3">
      <c r="A2160" s="10" t="s">
        <v>203</v>
      </c>
      <c r="B2160" t="str">
        <f>VLOOKUP(A2160,'Customer Names'!A2159:E4494,5,FALSE)</f>
        <v>Conant</v>
      </c>
      <c r="C2160">
        <f>VLOOKUP(A2160,'Medical Examinations'!A2159:J4494,2,FALSE)</f>
        <v>33</v>
      </c>
      <c r="D2160">
        <f>VLOOKUP(A2160,'Medical Examinations'!A2159:J4494,4,FALSE)</f>
        <v>10.16</v>
      </c>
      <c r="E2160" t="str">
        <f>VLOOKUP(A2160,'Medical Examinations'!A2159:J4494,6,FALSE)</f>
        <v>No</v>
      </c>
      <c r="F2160" t="str">
        <f>VLOOKUP(A2160,'Medical Examinations'!A2159:K4494,7,FALSE)</f>
        <v>No</v>
      </c>
      <c r="G2160" t="str">
        <f>VLOOKUP(A2160,'Medical Examinations'!A2159:L4494,8,FALSE)</f>
        <v>No</v>
      </c>
      <c r="H2160">
        <f>VLOOKUP(A2160,'Medical Examinations'!A2159:M4494,9,FALSE)</f>
        <v>0</v>
      </c>
      <c r="I2160" t="str">
        <f>VLOOKUP(A2160,'Medical Examinations'!A2159:N4494,10,FALSE)</f>
        <v>No</v>
      </c>
      <c r="J2160" t="str">
        <f>VLOOKUP(A2160,'Medical Examinations'!A2159:O4494,3,FALSE)</f>
        <v>Obesity</v>
      </c>
      <c r="K2160" t="str">
        <f>VLOOKUP(A2160,'Medical Examinations'!A2159:P4494,5,FALSE)</f>
        <v>Diabetes</v>
      </c>
      <c r="L2160" t="str">
        <f>VLOOKUP(A2160,Table1[#All],5,FALSE)</f>
        <v>29-Aug-2002</v>
      </c>
      <c r="M2160" s="16">
        <f>VLOOKUP(A2160,Table1[#All],8,FALSE)</f>
        <v>1880.07</v>
      </c>
      <c r="N2160" t="str">
        <f>VLOOKUP(A2160,Table1[#All],9,FALSE)</f>
        <v>tier - 3</v>
      </c>
      <c r="O2160" t="str">
        <f>VLOOKUP(A2160,Table1[#All],10,FALSE)</f>
        <v>tier - 2</v>
      </c>
      <c r="P2160" t="str">
        <f>VLOOKUP(A2160,Table1[#All],12,FALSE)</f>
        <v>R1013</v>
      </c>
      <c r="Q2160">
        <f>VLOOKUP(A2160,Table1[#All],6,FALSE)</f>
        <v>20</v>
      </c>
    </row>
    <row r="2161" spans="1:17" x14ac:dyDescent="0.3">
      <c r="A2161" s="10" t="s">
        <v>202</v>
      </c>
      <c r="B2161" t="str">
        <f>VLOOKUP(A2161,'Customer Names'!A2160:E4495,5,FALSE)</f>
        <v>Huyser-Wierenga</v>
      </c>
      <c r="C2161">
        <f>VLOOKUP(A2161,'Medical Examinations'!A2160:J4495,2,FALSE)</f>
        <v>31.46</v>
      </c>
      <c r="D2161">
        <f>VLOOKUP(A2161,'Medical Examinations'!A2160:J4495,4,FALSE)</f>
        <v>11.19</v>
      </c>
      <c r="E2161" t="str">
        <f>VLOOKUP(A2161,'Medical Examinations'!A2160:J4495,6,FALSE)</f>
        <v>No</v>
      </c>
      <c r="F2161" t="str">
        <f>VLOOKUP(A2161,'Medical Examinations'!A2160:K4495,7,FALSE)</f>
        <v>No</v>
      </c>
      <c r="G2161" t="str">
        <f>VLOOKUP(A2161,'Medical Examinations'!A2160:L4495,8,FALSE)</f>
        <v>No</v>
      </c>
      <c r="H2161">
        <f>VLOOKUP(A2161,'Medical Examinations'!A2160:M4495,9,FALSE)</f>
        <v>0</v>
      </c>
      <c r="I2161" t="str">
        <f>VLOOKUP(A2161,'Medical Examinations'!A2160:N4495,10,FALSE)</f>
        <v>No</v>
      </c>
      <c r="J2161" t="str">
        <f>VLOOKUP(A2161,'Medical Examinations'!A2160:O4495,3,FALSE)</f>
        <v>Obesity</v>
      </c>
      <c r="K2161" t="str">
        <f>VLOOKUP(A2161,'Medical Examinations'!A2160:P4495,5,FALSE)</f>
        <v>Diabetes</v>
      </c>
      <c r="L2161" t="str">
        <f>VLOOKUP(A2161,Table1[#All],5,FALSE)</f>
        <v>29-Oct-2002</v>
      </c>
      <c r="M2161" s="16">
        <f>VLOOKUP(A2161,Table1[#All],8,FALSE)</f>
        <v>1877.93</v>
      </c>
      <c r="N2161" t="str">
        <f>VLOOKUP(A2161,Table1[#All],9,FALSE)</f>
        <v>tier - 3</v>
      </c>
      <c r="O2161" t="str">
        <f>VLOOKUP(A2161,Table1[#All],10,FALSE)</f>
        <v>tier - 1</v>
      </c>
      <c r="P2161" t="str">
        <f>VLOOKUP(A2161,Table1[#All],12,FALSE)</f>
        <v>R1013</v>
      </c>
      <c r="Q2161">
        <f>VLOOKUP(A2161,Table1[#All],6,FALSE)</f>
        <v>20</v>
      </c>
    </row>
    <row r="2162" spans="1:17" x14ac:dyDescent="0.3">
      <c r="A2162" s="10" t="s">
        <v>201</v>
      </c>
      <c r="B2162" t="str">
        <f>VLOOKUP(A2162,'Customer Names'!A2161:E4496,5,FALSE)</f>
        <v>Natalini</v>
      </c>
      <c r="C2162">
        <f>VLOOKUP(A2162,'Medical Examinations'!A2161:J4496,2,FALSE)</f>
        <v>29.6</v>
      </c>
      <c r="D2162">
        <f>VLOOKUP(A2162,'Medical Examinations'!A2161:J4496,4,FALSE)</f>
        <v>11.03</v>
      </c>
      <c r="E2162" t="str">
        <f>VLOOKUP(A2162,'Medical Examinations'!A2161:J4496,6,FALSE)</f>
        <v>No</v>
      </c>
      <c r="F2162" t="str">
        <f>VLOOKUP(A2162,'Medical Examinations'!A2161:K4496,7,FALSE)</f>
        <v>No</v>
      </c>
      <c r="G2162" t="str">
        <f>VLOOKUP(A2162,'Medical Examinations'!A2161:L4496,8,FALSE)</f>
        <v>No</v>
      </c>
      <c r="H2162">
        <f>VLOOKUP(A2162,'Medical Examinations'!A2161:M4496,9,FALSE)</f>
        <v>0</v>
      </c>
      <c r="I2162" t="str">
        <f>VLOOKUP(A2162,'Medical Examinations'!A2161:N4496,10,FALSE)</f>
        <v>No</v>
      </c>
      <c r="J2162" t="str">
        <f>VLOOKUP(A2162,'Medical Examinations'!A2161:O4496,3,FALSE)</f>
        <v>Over Weight</v>
      </c>
      <c r="K2162" t="str">
        <f>VLOOKUP(A2162,'Medical Examinations'!A2161:P4496,5,FALSE)</f>
        <v>Diabetes</v>
      </c>
      <c r="L2162" t="str">
        <f>VLOOKUP(A2162,Table1[#All],5,FALSE)</f>
        <v>22-Sep-2002</v>
      </c>
      <c r="M2162" s="16">
        <f>VLOOKUP(A2162,Table1[#All],8,FALSE)</f>
        <v>1875.34</v>
      </c>
      <c r="N2162" t="str">
        <f>VLOOKUP(A2162,Table1[#All],9,FALSE)</f>
        <v>tier - 3</v>
      </c>
      <c r="O2162" t="str">
        <f>VLOOKUP(A2162,Table1[#All],10,FALSE)</f>
        <v>tier - 2</v>
      </c>
      <c r="P2162" t="str">
        <f>VLOOKUP(A2162,Table1[#All],12,FALSE)</f>
        <v>R1011</v>
      </c>
      <c r="Q2162">
        <f>VLOOKUP(A2162,Table1[#All],6,FALSE)</f>
        <v>20</v>
      </c>
    </row>
    <row r="2163" spans="1:17" x14ac:dyDescent="0.3">
      <c r="A2163" s="10" t="s">
        <v>200</v>
      </c>
      <c r="B2163" t="str">
        <f>VLOOKUP(A2163,'Customer Names'!A2162:E4497,5,FALSE)</f>
        <v>Robbins</v>
      </c>
      <c r="C2163">
        <f>VLOOKUP(A2163,'Medical Examinations'!A2162:J4497,2,FALSE)</f>
        <v>22.05</v>
      </c>
      <c r="D2163">
        <f>VLOOKUP(A2163,'Medical Examinations'!A2162:J4497,4,FALSE)</f>
        <v>4.43</v>
      </c>
      <c r="E2163" t="str">
        <f>VLOOKUP(A2163,'Medical Examinations'!A2162:J4497,6,FALSE)</f>
        <v>Yes</v>
      </c>
      <c r="F2163" t="str">
        <f>VLOOKUP(A2163,'Medical Examinations'!A2162:K4497,7,FALSE)</f>
        <v>No</v>
      </c>
      <c r="G2163" t="str">
        <f>VLOOKUP(A2163,'Medical Examinations'!A2162:L4497,8,FALSE)</f>
        <v>No</v>
      </c>
      <c r="H2163">
        <f>VLOOKUP(A2163,'Medical Examinations'!A2162:M4497,9,FALSE)</f>
        <v>0</v>
      </c>
      <c r="I2163" t="str">
        <f>VLOOKUP(A2163,'Medical Examinations'!A2162:N4497,10,FALSE)</f>
        <v>No</v>
      </c>
      <c r="J2163" t="str">
        <f>VLOOKUP(A2163,'Medical Examinations'!A2162:O4497,3,FALSE)</f>
        <v>Normal Weight</v>
      </c>
      <c r="K2163" t="str">
        <f>VLOOKUP(A2163,'Medical Examinations'!A2162:P4497,5,FALSE)</f>
        <v>Normal</v>
      </c>
      <c r="L2163" t="str">
        <f>VLOOKUP(A2163,Table1[#All],5,FALSE)</f>
        <v>02-Jul-1996</v>
      </c>
      <c r="M2163" s="16">
        <f>VLOOKUP(A2163,Table1[#All],8,FALSE)</f>
        <v>1865.98</v>
      </c>
      <c r="N2163" t="str">
        <f>VLOOKUP(A2163,Table1[#All],9,FALSE)</f>
        <v>tier - 3</v>
      </c>
      <c r="O2163" t="str">
        <f>VLOOKUP(A2163,Table1[#All],10,FALSE)</f>
        <v>tier - 3</v>
      </c>
      <c r="P2163" t="str">
        <f>VLOOKUP(A2163,Table1[#All],12,FALSE)</f>
        <v>R1012</v>
      </c>
      <c r="Q2163">
        <f>VLOOKUP(A2163,Table1[#All],6,FALSE)</f>
        <v>26</v>
      </c>
    </row>
    <row r="2164" spans="1:17" x14ac:dyDescent="0.3">
      <c r="A2164" s="10" t="s">
        <v>198</v>
      </c>
      <c r="B2164" t="str">
        <f>VLOOKUP(A2164,'Customer Names'!A2163:E4498,5,FALSE)</f>
        <v>Stanislav</v>
      </c>
      <c r="C2164">
        <f>VLOOKUP(A2164,'Medical Examinations'!A2163:J4498,2,FALSE)</f>
        <v>27.06</v>
      </c>
      <c r="D2164">
        <f>VLOOKUP(A2164,'Medical Examinations'!A2163:J4498,4,FALSE)</f>
        <v>6.14</v>
      </c>
      <c r="E2164" t="str">
        <f>VLOOKUP(A2164,'Medical Examinations'!A2163:J4498,6,FALSE)</f>
        <v>No</v>
      </c>
      <c r="F2164" t="str">
        <f>VLOOKUP(A2164,'Medical Examinations'!A2163:K4498,7,FALSE)</f>
        <v>Yes</v>
      </c>
      <c r="G2164" t="str">
        <f>VLOOKUP(A2164,'Medical Examinations'!A2163:L4498,8,FALSE)</f>
        <v>No</v>
      </c>
      <c r="H2164">
        <f>VLOOKUP(A2164,'Medical Examinations'!A2163:M4498,9,FALSE)</f>
        <v>1</v>
      </c>
      <c r="I2164" t="str">
        <f>VLOOKUP(A2164,'Medical Examinations'!A2163:N4498,10,FALSE)</f>
        <v>No</v>
      </c>
      <c r="J2164" t="str">
        <f>VLOOKUP(A2164,'Medical Examinations'!A2163:O4498,3,FALSE)</f>
        <v>Over Weight</v>
      </c>
      <c r="K2164" t="str">
        <f>VLOOKUP(A2164,'Medical Examinations'!A2163:P4498,5,FALSE)</f>
        <v>Prediabetes</v>
      </c>
      <c r="L2164" t="str">
        <f>VLOOKUP(A2164,Table1[#All],5,FALSE)</f>
        <v>27-Dec-2004</v>
      </c>
      <c r="M2164" s="16">
        <f>VLOOKUP(A2164,Table1[#All],8,FALSE)</f>
        <v>1863.45</v>
      </c>
      <c r="N2164" t="str">
        <f>VLOOKUP(A2164,Table1[#All],9,FALSE)</f>
        <v>tier - 3</v>
      </c>
      <c r="O2164" t="str">
        <f>VLOOKUP(A2164,Table1[#All],10,FALSE)</f>
        <v>tier - 1</v>
      </c>
      <c r="P2164" t="str">
        <f>VLOOKUP(A2164,Table1[#All],12,FALSE)</f>
        <v>R1025</v>
      </c>
      <c r="Q2164">
        <f>VLOOKUP(A2164,Table1[#All],6,FALSE)</f>
        <v>18</v>
      </c>
    </row>
    <row r="2165" spans="1:17" x14ac:dyDescent="0.3">
      <c r="A2165" s="10" t="s">
        <v>197</v>
      </c>
      <c r="B2165" t="str">
        <f>VLOOKUP(A2165,'Customer Names'!A2164:E4499,5,FALSE)</f>
        <v>Meyer</v>
      </c>
      <c r="C2165">
        <f>VLOOKUP(A2165,'Medical Examinations'!A2164:J4499,2,FALSE)</f>
        <v>20.49</v>
      </c>
      <c r="D2165">
        <f>VLOOKUP(A2165,'Medical Examinations'!A2164:J4499,4,FALSE)</f>
        <v>4.87</v>
      </c>
      <c r="E2165" t="str">
        <f>VLOOKUP(A2165,'Medical Examinations'!A2164:J4499,6,FALSE)</f>
        <v>No</v>
      </c>
      <c r="F2165" t="str">
        <f>VLOOKUP(A2165,'Medical Examinations'!A2164:K4499,7,FALSE)</f>
        <v>No</v>
      </c>
      <c r="G2165" t="str">
        <f>VLOOKUP(A2165,'Medical Examinations'!A2164:L4499,8,FALSE)</f>
        <v>No</v>
      </c>
      <c r="H2165">
        <f>VLOOKUP(A2165,'Medical Examinations'!A2164:M4499,9,FALSE)</f>
        <v>0</v>
      </c>
      <c r="I2165" t="str">
        <f>VLOOKUP(A2165,'Medical Examinations'!A2164:N4499,10,FALSE)</f>
        <v>No</v>
      </c>
      <c r="J2165" t="str">
        <f>VLOOKUP(A2165,'Medical Examinations'!A2164:O4499,3,FALSE)</f>
        <v>Normal Weight</v>
      </c>
      <c r="K2165" t="str">
        <f>VLOOKUP(A2165,'Medical Examinations'!A2164:P4499,5,FALSE)</f>
        <v>Normal</v>
      </c>
      <c r="L2165" t="str">
        <f>VLOOKUP(A2165,Table1[#All],5,FALSE)</f>
        <v>06-Dec-1994</v>
      </c>
      <c r="M2165" s="16">
        <f>VLOOKUP(A2165,Table1[#All],8,FALSE)</f>
        <v>1850.55</v>
      </c>
      <c r="N2165" t="str">
        <f>VLOOKUP(A2165,Table1[#All],9,FALSE)</f>
        <v>tier - 3</v>
      </c>
      <c r="O2165" t="str">
        <f>VLOOKUP(A2165,Table1[#All],10,FALSE)</f>
        <v>tier - 2</v>
      </c>
      <c r="P2165" t="str">
        <f>VLOOKUP(A2165,Table1[#All],12,FALSE)</f>
        <v>R1012</v>
      </c>
      <c r="Q2165">
        <f>VLOOKUP(A2165,Table1[#All],6,FALSE)</f>
        <v>28</v>
      </c>
    </row>
    <row r="2166" spans="1:17" x14ac:dyDescent="0.3">
      <c r="A2166" s="10" t="s">
        <v>196</v>
      </c>
      <c r="B2166" t="str">
        <f>VLOOKUP(A2166,'Customer Names'!A2165:E4500,5,FALSE)</f>
        <v>Mears</v>
      </c>
      <c r="C2166">
        <f>VLOOKUP(A2166,'Medical Examinations'!A2165:J4500,2,FALSE)</f>
        <v>28.4</v>
      </c>
      <c r="D2166">
        <f>VLOOKUP(A2166,'Medical Examinations'!A2165:J4500,4,FALSE)</f>
        <v>4.3</v>
      </c>
      <c r="E2166" t="str">
        <f>VLOOKUP(A2166,'Medical Examinations'!A2165:J4500,6,FALSE)</f>
        <v>No</v>
      </c>
      <c r="F2166" t="str">
        <f>VLOOKUP(A2166,'Medical Examinations'!A2165:K4500,7,FALSE)</f>
        <v>No</v>
      </c>
      <c r="G2166" t="str">
        <f>VLOOKUP(A2166,'Medical Examinations'!A2165:L4500,8,FALSE)</f>
        <v>Yes</v>
      </c>
      <c r="H2166">
        <f>VLOOKUP(A2166,'Medical Examinations'!A2165:M4500,9,FALSE)</f>
        <v>1</v>
      </c>
      <c r="I2166" t="str">
        <f>VLOOKUP(A2166,'Medical Examinations'!A2165:N4500,10,FALSE)</f>
        <v>No</v>
      </c>
      <c r="J2166" t="str">
        <f>VLOOKUP(A2166,'Medical Examinations'!A2165:O4500,3,FALSE)</f>
        <v>Over Weight</v>
      </c>
      <c r="K2166" t="str">
        <f>VLOOKUP(A2166,'Medical Examinations'!A2165:P4500,5,FALSE)</f>
        <v>Normal</v>
      </c>
      <c r="L2166" t="str">
        <f>VLOOKUP(A2166,Table1[#All],5,FALSE)</f>
        <v>20-Jul-2003</v>
      </c>
      <c r="M2166" s="16">
        <f>VLOOKUP(A2166,Table1[#All],8,FALSE)</f>
        <v>1842.52</v>
      </c>
      <c r="N2166" t="str">
        <f>VLOOKUP(A2166,Table1[#All],9,FALSE)</f>
        <v>tier - 3</v>
      </c>
      <c r="O2166" t="str">
        <f>VLOOKUP(A2166,Table1[#All],10,FALSE)</f>
        <v>tier - 2</v>
      </c>
      <c r="P2166" t="str">
        <f>VLOOKUP(A2166,Table1[#All],12,FALSE)</f>
        <v>R1011</v>
      </c>
      <c r="Q2166">
        <f>VLOOKUP(A2166,Table1[#All],6,FALSE)</f>
        <v>19</v>
      </c>
    </row>
    <row r="2167" spans="1:17" x14ac:dyDescent="0.3">
      <c r="A2167" s="10" t="s">
        <v>195</v>
      </c>
      <c r="B2167" t="str">
        <f>VLOOKUP(A2167,'Customer Names'!A2166:E4501,5,FALSE)</f>
        <v>Neill</v>
      </c>
      <c r="C2167">
        <f>VLOOKUP(A2167,'Medical Examinations'!A2166:J4501,2,FALSE)</f>
        <v>41.91</v>
      </c>
      <c r="D2167">
        <f>VLOOKUP(A2167,'Medical Examinations'!A2166:J4501,4,FALSE)</f>
        <v>6.19</v>
      </c>
      <c r="E2167" t="str">
        <f>VLOOKUP(A2167,'Medical Examinations'!A2166:J4501,6,FALSE)</f>
        <v>No</v>
      </c>
      <c r="F2167" t="str">
        <f>VLOOKUP(A2167,'Medical Examinations'!A2166:K4501,7,FALSE)</f>
        <v>No</v>
      </c>
      <c r="G2167" t="str">
        <f>VLOOKUP(A2167,'Medical Examinations'!A2166:L4501,8,FALSE)</f>
        <v>No</v>
      </c>
      <c r="H2167">
        <f>VLOOKUP(A2167,'Medical Examinations'!A2166:M4501,9,FALSE)</f>
        <v>0</v>
      </c>
      <c r="I2167" t="str">
        <f>VLOOKUP(A2167,'Medical Examinations'!A2166:N4501,10,FALSE)</f>
        <v>No</v>
      </c>
      <c r="J2167" t="str">
        <f>VLOOKUP(A2167,'Medical Examinations'!A2166:O4501,3,FALSE)</f>
        <v>Obesity</v>
      </c>
      <c r="K2167" t="str">
        <f>VLOOKUP(A2167,'Medical Examinations'!A2166:P4501,5,FALSE)</f>
        <v>Prediabetes</v>
      </c>
      <c r="L2167" t="str">
        <f>VLOOKUP(A2167,Table1[#All],5,FALSE)</f>
        <v>12-Dec-1999</v>
      </c>
      <c r="M2167" s="16">
        <f>VLOOKUP(A2167,Table1[#All],8,FALSE)</f>
        <v>1837.28</v>
      </c>
      <c r="N2167" t="str">
        <f>VLOOKUP(A2167,Table1[#All],9,FALSE)</f>
        <v>tier - 3</v>
      </c>
      <c r="O2167" t="str">
        <f>VLOOKUP(A2167,Table1[#All],10,FALSE)</f>
        <v>tier - 2</v>
      </c>
      <c r="P2167" t="str">
        <f>VLOOKUP(A2167,Table1[#All],12,FALSE)</f>
        <v>R1013</v>
      </c>
      <c r="Q2167">
        <f>VLOOKUP(A2167,Table1[#All],6,FALSE)</f>
        <v>23</v>
      </c>
    </row>
    <row r="2168" spans="1:17" x14ac:dyDescent="0.3">
      <c r="A2168" s="10" t="s">
        <v>194</v>
      </c>
      <c r="B2168" t="str">
        <f>VLOOKUP(A2168,'Customer Names'!A2167:E4502,5,FALSE)</f>
        <v>Tola</v>
      </c>
      <c r="C2168">
        <f>VLOOKUP(A2168,'Medical Examinations'!A2167:J4502,2,FALSE)</f>
        <v>24.6</v>
      </c>
      <c r="D2168">
        <f>VLOOKUP(A2168,'Medical Examinations'!A2167:J4502,4,FALSE)</f>
        <v>6.19</v>
      </c>
      <c r="E2168" t="str">
        <f>VLOOKUP(A2168,'Medical Examinations'!A2167:J4502,6,FALSE)</f>
        <v>No</v>
      </c>
      <c r="F2168" t="str">
        <f>VLOOKUP(A2168,'Medical Examinations'!A2167:K4502,7,FALSE)</f>
        <v>No</v>
      </c>
      <c r="G2168" t="str">
        <f>VLOOKUP(A2168,'Medical Examinations'!A2167:L4502,8,FALSE)</f>
        <v>Yes</v>
      </c>
      <c r="H2168">
        <f>VLOOKUP(A2168,'Medical Examinations'!A2167:M4502,9,FALSE)</f>
        <v>1</v>
      </c>
      <c r="I2168" t="str">
        <f>VLOOKUP(A2168,'Medical Examinations'!A2167:N4502,10,FALSE)</f>
        <v>No</v>
      </c>
      <c r="J2168" t="str">
        <f>VLOOKUP(A2168,'Medical Examinations'!A2167:O4502,3,FALSE)</f>
        <v>Normal Weight</v>
      </c>
      <c r="K2168" t="str">
        <f>VLOOKUP(A2168,'Medical Examinations'!A2167:P4502,5,FALSE)</f>
        <v>Prediabetes</v>
      </c>
      <c r="L2168" t="str">
        <f>VLOOKUP(A2168,Table1[#All],5,FALSE)</f>
        <v>04-Aug-2003</v>
      </c>
      <c r="M2168" s="16">
        <f>VLOOKUP(A2168,Table1[#All],8,FALSE)</f>
        <v>1837.24</v>
      </c>
      <c r="N2168" t="str">
        <f>VLOOKUP(A2168,Table1[#All],9,FALSE)</f>
        <v>tier - 3</v>
      </c>
      <c r="O2168" t="str">
        <f>VLOOKUP(A2168,Table1[#All],10,FALSE)</f>
        <v>tier - 2</v>
      </c>
      <c r="P2168" t="str">
        <f>VLOOKUP(A2168,Table1[#All],12,FALSE)</f>
        <v>R1011</v>
      </c>
      <c r="Q2168">
        <f>VLOOKUP(A2168,Table1[#All],6,FALSE)</f>
        <v>19</v>
      </c>
    </row>
    <row r="2169" spans="1:17" x14ac:dyDescent="0.3">
      <c r="A2169" s="10" t="s">
        <v>193</v>
      </c>
      <c r="B2169" t="str">
        <f>VLOOKUP(A2169,'Customer Names'!A2168:E4503,5,FALSE)</f>
        <v>Briskman</v>
      </c>
      <c r="C2169">
        <f>VLOOKUP(A2169,'Medical Examinations'!A2168:J4503,2,FALSE)</f>
        <v>20.9</v>
      </c>
      <c r="D2169">
        <f>VLOOKUP(A2169,'Medical Examinations'!A2168:J4503,4,FALSE)</f>
        <v>5.12</v>
      </c>
      <c r="E2169" t="str">
        <f>VLOOKUP(A2169,'Medical Examinations'!A2168:J4503,6,FALSE)</f>
        <v>No</v>
      </c>
      <c r="F2169" t="str">
        <f>VLOOKUP(A2169,'Medical Examinations'!A2168:K4503,7,FALSE)</f>
        <v>No</v>
      </c>
      <c r="G2169" t="str">
        <f>VLOOKUP(A2169,'Medical Examinations'!A2168:L4503,8,FALSE)</f>
        <v>Yes</v>
      </c>
      <c r="H2169">
        <f>VLOOKUP(A2169,'Medical Examinations'!A2168:M4503,9,FALSE)</f>
        <v>1</v>
      </c>
      <c r="I2169" t="str">
        <f>VLOOKUP(A2169,'Medical Examinations'!A2168:N4503,10,FALSE)</f>
        <v>No</v>
      </c>
      <c r="J2169" t="str">
        <f>VLOOKUP(A2169,'Medical Examinations'!A2168:O4503,3,FALSE)</f>
        <v>Normal Weight</v>
      </c>
      <c r="K2169" t="str">
        <f>VLOOKUP(A2169,'Medical Examinations'!A2168:P4503,5,FALSE)</f>
        <v>Normal</v>
      </c>
      <c r="L2169" t="str">
        <f>VLOOKUP(A2169,Table1[#All],5,FALSE)</f>
        <v>11-Aug-2003</v>
      </c>
      <c r="M2169" s="16">
        <f>VLOOKUP(A2169,Table1[#All],8,FALSE)</f>
        <v>1832.09</v>
      </c>
      <c r="N2169" t="str">
        <f>VLOOKUP(A2169,Table1[#All],9,FALSE)</f>
        <v>tier - 3</v>
      </c>
      <c r="O2169" t="str">
        <f>VLOOKUP(A2169,Table1[#All],10,FALSE)</f>
        <v>tier - 3</v>
      </c>
      <c r="P2169" t="str">
        <f>VLOOKUP(A2169,Table1[#All],12,FALSE)</f>
        <v>R1011</v>
      </c>
      <c r="Q2169">
        <f>VLOOKUP(A2169,Table1[#All],6,FALSE)</f>
        <v>19</v>
      </c>
    </row>
    <row r="2170" spans="1:17" x14ac:dyDescent="0.3">
      <c r="A2170" s="10" t="s">
        <v>192</v>
      </c>
      <c r="B2170" t="str">
        <f>VLOOKUP(A2170,'Customer Names'!A2169:E4504,5,FALSE)</f>
        <v>Ritzenhein</v>
      </c>
      <c r="C2170">
        <f>VLOOKUP(A2170,'Medical Examinations'!A2169:J4504,2,FALSE)</f>
        <v>34.4</v>
      </c>
      <c r="D2170">
        <f>VLOOKUP(A2170,'Medical Examinations'!A2169:J4504,4,FALSE)</f>
        <v>4.04</v>
      </c>
      <c r="E2170" t="str">
        <f>VLOOKUP(A2170,'Medical Examinations'!A2169:J4504,6,FALSE)</f>
        <v>No</v>
      </c>
      <c r="F2170" t="str">
        <f>VLOOKUP(A2170,'Medical Examinations'!A2169:K4504,7,FALSE)</f>
        <v>No</v>
      </c>
      <c r="G2170" t="str">
        <f>VLOOKUP(A2170,'Medical Examinations'!A2169:L4504,8,FALSE)</f>
        <v>No</v>
      </c>
      <c r="H2170">
        <f>VLOOKUP(A2170,'Medical Examinations'!A2169:M4504,9,FALSE)</f>
        <v>0</v>
      </c>
      <c r="I2170" t="str">
        <f>VLOOKUP(A2170,'Medical Examinations'!A2169:N4504,10,FALSE)</f>
        <v>No</v>
      </c>
      <c r="J2170" t="str">
        <f>VLOOKUP(A2170,'Medical Examinations'!A2169:O4504,3,FALSE)</f>
        <v>Obesity</v>
      </c>
      <c r="K2170" t="str">
        <f>VLOOKUP(A2170,'Medical Examinations'!A2169:P4504,5,FALSE)</f>
        <v>Normal</v>
      </c>
      <c r="L2170" t="str">
        <f>VLOOKUP(A2170,Table1[#All],5,FALSE)</f>
        <v>01-Oct-1999</v>
      </c>
      <c r="M2170" s="16">
        <f>VLOOKUP(A2170,Table1[#All],8,FALSE)</f>
        <v>1826.84</v>
      </c>
      <c r="N2170" t="str">
        <f>VLOOKUP(A2170,Table1[#All],9,FALSE)</f>
        <v>tier - 3</v>
      </c>
      <c r="O2170" t="str">
        <f>VLOOKUP(A2170,Table1[#All],10,FALSE)</f>
        <v>tier - 2</v>
      </c>
      <c r="P2170" t="str">
        <f>VLOOKUP(A2170,Table1[#All],12,FALSE)</f>
        <v>R1011</v>
      </c>
      <c r="Q2170">
        <f>VLOOKUP(A2170,Table1[#All],6,FALSE)</f>
        <v>23</v>
      </c>
    </row>
    <row r="2171" spans="1:17" x14ac:dyDescent="0.3">
      <c r="A2171" s="10" t="s">
        <v>191</v>
      </c>
      <c r="B2171" t="str">
        <f>VLOOKUP(A2171,'Customer Names'!A2170:E4505,5,FALSE)</f>
        <v>Malkowski</v>
      </c>
      <c r="C2171">
        <f>VLOOKUP(A2171,'Medical Examinations'!A2170:J4505,2,FALSE)</f>
        <v>32.56</v>
      </c>
      <c r="D2171">
        <f>VLOOKUP(A2171,'Medical Examinations'!A2170:J4505,4,FALSE)</f>
        <v>5.36</v>
      </c>
      <c r="E2171" t="str">
        <f>VLOOKUP(A2171,'Medical Examinations'!A2170:J4505,6,FALSE)</f>
        <v>No</v>
      </c>
      <c r="F2171" t="str">
        <f>VLOOKUP(A2171,'Medical Examinations'!A2170:K4505,7,FALSE)</f>
        <v>No</v>
      </c>
      <c r="G2171" t="str">
        <f>VLOOKUP(A2171,'Medical Examinations'!A2170:L4505,8,FALSE)</f>
        <v>No</v>
      </c>
      <c r="H2171">
        <f>VLOOKUP(A2171,'Medical Examinations'!A2170:M4505,9,FALSE)</f>
        <v>0</v>
      </c>
      <c r="I2171" t="str">
        <f>VLOOKUP(A2171,'Medical Examinations'!A2170:N4505,10,FALSE)</f>
        <v>No</v>
      </c>
      <c r="J2171" t="str">
        <f>VLOOKUP(A2171,'Medical Examinations'!A2170:O4505,3,FALSE)</f>
        <v>Obesity</v>
      </c>
      <c r="K2171" t="str">
        <f>VLOOKUP(A2171,'Medical Examinations'!A2170:P4505,5,FALSE)</f>
        <v>Normal</v>
      </c>
      <c r="L2171" t="str">
        <f>VLOOKUP(A2171,Table1[#All],5,FALSE)</f>
        <v>17-Nov-1999</v>
      </c>
      <c r="M2171" s="16">
        <f>VLOOKUP(A2171,Table1[#All],8,FALSE)</f>
        <v>1824.29</v>
      </c>
      <c r="N2171" t="str">
        <f>VLOOKUP(A2171,Table1[#All],9,FALSE)</f>
        <v>tier - 3</v>
      </c>
      <c r="O2171" t="str">
        <f>VLOOKUP(A2171,Table1[#All],10,FALSE)</f>
        <v>tier - 3</v>
      </c>
      <c r="P2171" t="str">
        <f>VLOOKUP(A2171,Table1[#All],12,FALSE)</f>
        <v>R1013</v>
      </c>
      <c r="Q2171">
        <f>VLOOKUP(A2171,Table1[#All],6,FALSE)</f>
        <v>23</v>
      </c>
    </row>
    <row r="2172" spans="1:17" x14ac:dyDescent="0.3">
      <c r="A2172" s="10" t="s">
        <v>190</v>
      </c>
      <c r="B2172" t="str">
        <f>VLOOKUP(A2172,'Customer Names'!A2171:E4506,5,FALSE)</f>
        <v>Andreyko</v>
      </c>
      <c r="C2172">
        <f>VLOOKUP(A2172,'Medical Examinations'!A2171:J4506,2,FALSE)</f>
        <v>27.98</v>
      </c>
      <c r="D2172">
        <f>VLOOKUP(A2172,'Medical Examinations'!A2171:J4506,4,FALSE)</f>
        <v>4.38</v>
      </c>
      <c r="E2172" t="str">
        <f>VLOOKUP(A2172,'Medical Examinations'!A2171:J4506,6,FALSE)</f>
        <v>No</v>
      </c>
      <c r="F2172" t="str">
        <f>VLOOKUP(A2172,'Medical Examinations'!A2171:K4506,7,FALSE)</f>
        <v>Yes</v>
      </c>
      <c r="G2172" t="str">
        <f>VLOOKUP(A2172,'Medical Examinations'!A2171:L4506,8,FALSE)</f>
        <v>No</v>
      </c>
      <c r="H2172">
        <f>VLOOKUP(A2172,'Medical Examinations'!A2171:M4506,9,FALSE)</f>
        <v>1</v>
      </c>
      <c r="I2172" t="str">
        <f>VLOOKUP(A2172,'Medical Examinations'!A2171:N4506,10,FALSE)</f>
        <v>No</v>
      </c>
      <c r="J2172" t="str">
        <f>VLOOKUP(A2172,'Medical Examinations'!A2171:O4506,3,FALSE)</f>
        <v>Over Weight</v>
      </c>
      <c r="K2172" t="str">
        <f>VLOOKUP(A2172,'Medical Examinations'!A2171:P4506,5,FALSE)</f>
        <v>Normal</v>
      </c>
      <c r="L2172" t="str">
        <f>VLOOKUP(A2172,Table1[#All],5,FALSE)</f>
        <v>19-Aug-2004</v>
      </c>
      <c r="M2172" s="16">
        <f>VLOOKUP(A2172,Table1[#All],8,FALSE)</f>
        <v>1822.54</v>
      </c>
      <c r="N2172" t="str">
        <f>VLOOKUP(A2172,Table1[#All],9,FALSE)</f>
        <v>tier - 3</v>
      </c>
      <c r="O2172" t="str">
        <f>VLOOKUP(A2172,Table1[#All],10,FALSE)</f>
        <v>tier - 1</v>
      </c>
      <c r="P2172" t="str">
        <f>VLOOKUP(A2172,Table1[#All],12,FALSE)</f>
        <v>R1012</v>
      </c>
      <c r="Q2172">
        <f>VLOOKUP(A2172,Table1[#All],6,FALSE)</f>
        <v>18</v>
      </c>
    </row>
    <row r="2173" spans="1:17" x14ac:dyDescent="0.3">
      <c r="A2173" s="10" t="s">
        <v>189</v>
      </c>
      <c r="B2173" t="str">
        <f>VLOOKUP(A2173,'Customer Names'!A2172:E4507,5,FALSE)</f>
        <v>Landry</v>
      </c>
      <c r="C2173">
        <f>VLOOKUP(A2173,'Medical Examinations'!A2172:J4507,2,FALSE)</f>
        <v>26.51</v>
      </c>
      <c r="D2173">
        <f>VLOOKUP(A2173,'Medical Examinations'!A2172:J4507,4,FALSE)</f>
        <v>4.58</v>
      </c>
      <c r="E2173" t="str">
        <f>VLOOKUP(A2173,'Medical Examinations'!A2172:J4507,6,FALSE)</f>
        <v>No</v>
      </c>
      <c r="F2173" t="str">
        <f>VLOOKUP(A2173,'Medical Examinations'!A2172:K4507,7,FALSE)</f>
        <v>No</v>
      </c>
      <c r="G2173" t="str">
        <f>VLOOKUP(A2173,'Medical Examinations'!A2172:L4507,8,FALSE)</f>
        <v>No</v>
      </c>
      <c r="H2173">
        <f>VLOOKUP(A2173,'Medical Examinations'!A2172:M4507,9,FALSE)</f>
        <v>0</v>
      </c>
      <c r="I2173" t="str">
        <f>VLOOKUP(A2173,'Medical Examinations'!A2172:N4507,10,FALSE)</f>
        <v>No</v>
      </c>
      <c r="J2173" t="str">
        <f>VLOOKUP(A2173,'Medical Examinations'!A2172:O4507,3,FALSE)</f>
        <v>Over Weight</v>
      </c>
      <c r="K2173" t="str">
        <f>VLOOKUP(A2173,'Medical Examinations'!A2172:P4507,5,FALSE)</f>
        <v>Normal</v>
      </c>
      <c r="L2173" t="str">
        <f>VLOOKUP(A2173,Table1[#All],5,FALSE)</f>
        <v>25-Sep-1999</v>
      </c>
      <c r="M2173" s="16">
        <f>VLOOKUP(A2173,Table1[#All],8,FALSE)</f>
        <v>1815.88</v>
      </c>
      <c r="N2173" t="str">
        <f>VLOOKUP(A2173,Table1[#All],9,FALSE)</f>
        <v>tier - 3</v>
      </c>
      <c r="O2173" t="str">
        <f>VLOOKUP(A2173,Table1[#All],10,FALSE)</f>
        <v>tier - 3</v>
      </c>
      <c r="P2173" t="str">
        <f>VLOOKUP(A2173,Table1[#All],12,FALSE)</f>
        <v>R1013</v>
      </c>
      <c r="Q2173">
        <f>VLOOKUP(A2173,Table1[#All],6,FALSE)</f>
        <v>23</v>
      </c>
    </row>
    <row r="2174" spans="1:17" x14ac:dyDescent="0.3">
      <c r="A2174" s="10" t="s">
        <v>188</v>
      </c>
      <c r="B2174" t="str">
        <f>VLOOKUP(A2174,'Customer Names'!A2173:E4508,5,FALSE)</f>
        <v>Lozier</v>
      </c>
      <c r="C2174">
        <f>VLOOKUP(A2174,'Medical Examinations'!A2173:J4508,2,FALSE)</f>
        <v>29.734999999999999</v>
      </c>
      <c r="D2174">
        <f>VLOOKUP(A2174,'Medical Examinations'!A2173:J4508,4,FALSE)</f>
        <v>11.92</v>
      </c>
      <c r="E2174" t="str">
        <f>VLOOKUP(A2174,'Medical Examinations'!A2173:J4508,6,FALSE)</f>
        <v>No</v>
      </c>
      <c r="F2174" t="str">
        <f>VLOOKUP(A2174,'Medical Examinations'!A2173:K4508,7,FALSE)</f>
        <v>No</v>
      </c>
      <c r="G2174" t="str">
        <f>VLOOKUP(A2174,'Medical Examinations'!A2173:L4508,8,FALSE)</f>
        <v>No</v>
      </c>
      <c r="H2174">
        <f>VLOOKUP(A2174,'Medical Examinations'!A2173:M4508,9,FALSE)</f>
        <v>0</v>
      </c>
      <c r="I2174" t="str">
        <f>VLOOKUP(A2174,'Medical Examinations'!A2173:N4508,10,FALSE)</f>
        <v>No</v>
      </c>
      <c r="J2174" t="str">
        <f>VLOOKUP(A2174,'Medical Examinations'!A2173:O4508,3,FALSE)</f>
        <v>Over Weight</v>
      </c>
      <c r="K2174" t="str">
        <f>VLOOKUP(A2174,'Medical Examinations'!A2173:P4508,5,FALSE)</f>
        <v>Diabetes</v>
      </c>
      <c r="L2174" t="str">
        <f>VLOOKUP(A2174,Table1[#All],5,FALSE)</f>
        <v>13-Dec-2002</v>
      </c>
      <c r="M2174" s="16">
        <f>VLOOKUP(A2174,Table1[#All],8,FALSE)</f>
        <v>1769.53</v>
      </c>
      <c r="N2174" t="str">
        <f>VLOOKUP(A2174,Table1[#All],9,FALSE)</f>
        <v>tier - 3</v>
      </c>
      <c r="O2174" t="str">
        <f>VLOOKUP(A2174,Table1[#All],10,FALSE)</f>
        <v>tier - 3</v>
      </c>
      <c r="P2174" t="str">
        <f>VLOOKUP(A2174,Table1[#All],12,FALSE)</f>
        <v>R1012</v>
      </c>
      <c r="Q2174">
        <f>VLOOKUP(A2174,Table1[#All],6,FALSE)</f>
        <v>20</v>
      </c>
    </row>
    <row r="2175" spans="1:17" x14ac:dyDescent="0.3">
      <c r="A2175" s="10" t="s">
        <v>187</v>
      </c>
      <c r="B2175" t="str">
        <f>VLOOKUP(A2175,'Customer Names'!A2174:E4509,5,FALSE)</f>
        <v>O'Brien</v>
      </c>
      <c r="C2175">
        <f>VLOOKUP(A2175,'Medical Examinations'!A2174:J4509,2,FALSE)</f>
        <v>40.5</v>
      </c>
      <c r="D2175">
        <f>VLOOKUP(A2175,'Medical Examinations'!A2174:J4509,4,FALSE)</f>
        <v>5.4</v>
      </c>
      <c r="E2175" t="str">
        <f>VLOOKUP(A2175,'Medical Examinations'!A2174:J4509,6,FALSE)</f>
        <v>No</v>
      </c>
      <c r="F2175" t="str">
        <f>VLOOKUP(A2175,'Medical Examinations'!A2174:K4509,7,FALSE)</f>
        <v>No</v>
      </c>
      <c r="G2175" t="str">
        <f>VLOOKUP(A2175,'Medical Examinations'!A2174:L4509,8,FALSE)</f>
        <v>Yes</v>
      </c>
      <c r="H2175">
        <f>VLOOKUP(A2175,'Medical Examinations'!A2174:M4509,9,FALSE)</f>
        <v>1</v>
      </c>
      <c r="I2175" t="str">
        <f>VLOOKUP(A2175,'Medical Examinations'!A2174:N4509,10,FALSE)</f>
        <v>No</v>
      </c>
      <c r="J2175" t="str">
        <f>VLOOKUP(A2175,'Medical Examinations'!A2174:O4509,3,FALSE)</f>
        <v>Obesity</v>
      </c>
      <c r="K2175" t="str">
        <f>VLOOKUP(A2175,'Medical Examinations'!A2174:P4509,5,FALSE)</f>
        <v>Normal</v>
      </c>
      <c r="L2175" t="str">
        <f>VLOOKUP(A2175,Table1[#All],5,FALSE)</f>
        <v>19-Nov-2003</v>
      </c>
      <c r="M2175" s="16">
        <f>VLOOKUP(A2175,Table1[#All],8,FALSE)</f>
        <v>1759.34</v>
      </c>
      <c r="N2175" t="str">
        <f>VLOOKUP(A2175,Table1[#All],9,FALSE)</f>
        <v>tier - 3</v>
      </c>
      <c r="O2175" t="str">
        <f>VLOOKUP(A2175,Table1[#All],10,FALSE)</f>
        <v>tier - 1</v>
      </c>
      <c r="P2175" t="str">
        <f>VLOOKUP(A2175,Table1[#All],12,FALSE)</f>
        <v>R1011</v>
      </c>
      <c r="Q2175">
        <f>VLOOKUP(A2175,Table1[#All],6,FALSE)</f>
        <v>19</v>
      </c>
    </row>
    <row r="2176" spans="1:17" x14ac:dyDescent="0.3">
      <c r="A2176" s="10" t="s">
        <v>186</v>
      </c>
      <c r="B2176" t="str">
        <f>VLOOKUP(A2176,'Customer Names'!A2175:E4510,5,FALSE)</f>
        <v>Rodas</v>
      </c>
      <c r="C2176">
        <f>VLOOKUP(A2176,'Medical Examinations'!A2175:J4510,2,FALSE)</f>
        <v>25.64</v>
      </c>
      <c r="D2176">
        <f>VLOOKUP(A2176,'Medical Examinations'!A2175:J4510,4,FALSE)</f>
        <v>4.76</v>
      </c>
      <c r="E2176" t="str">
        <f>VLOOKUP(A2176,'Medical Examinations'!A2175:J4510,6,FALSE)</f>
        <v>No</v>
      </c>
      <c r="F2176" t="str">
        <f>VLOOKUP(A2176,'Medical Examinations'!A2175:K4510,7,FALSE)</f>
        <v>No</v>
      </c>
      <c r="G2176" t="str">
        <f>VLOOKUP(A2176,'Medical Examinations'!A2175:L4510,8,FALSE)</f>
        <v>No</v>
      </c>
      <c r="H2176">
        <f>VLOOKUP(A2176,'Medical Examinations'!A2175:M4510,9,FALSE)</f>
        <v>1</v>
      </c>
      <c r="I2176" t="str">
        <f>VLOOKUP(A2176,'Medical Examinations'!A2175:N4510,10,FALSE)</f>
        <v>No</v>
      </c>
      <c r="J2176" t="str">
        <f>VLOOKUP(A2176,'Medical Examinations'!A2175:O4510,3,FALSE)</f>
        <v>Over Weight</v>
      </c>
      <c r="K2176" t="str">
        <f>VLOOKUP(A2176,'Medical Examinations'!A2175:P4510,5,FALSE)</f>
        <v>Normal</v>
      </c>
      <c r="L2176" t="str">
        <f>VLOOKUP(A2176,Table1[#All],5,FALSE)</f>
        <v>07-Oct-1998</v>
      </c>
      <c r="M2176" s="16">
        <f>VLOOKUP(A2176,Table1[#All],8,FALSE)</f>
        <v>1756.6</v>
      </c>
      <c r="N2176" t="str">
        <f>VLOOKUP(A2176,Table1[#All],9,FALSE)</f>
        <v>tier - 3</v>
      </c>
      <c r="O2176" t="str">
        <f>VLOOKUP(A2176,Table1[#All],10,FALSE)</f>
        <v>tier - 3</v>
      </c>
      <c r="P2176" t="str">
        <f>VLOOKUP(A2176,Table1[#All],12,FALSE)</f>
        <v>R1013</v>
      </c>
      <c r="Q2176">
        <f>VLOOKUP(A2176,Table1[#All],6,FALSE)</f>
        <v>24</v>
      </c>
    </row>
    <row r="2177" spans="1:17" x14ac:dyDescent="0.3">
      <c r="A2177" s="10" t="s">
        <v>185</v>
      </c>
      <c r="B2177" t="str">
        <f>VLOOKUP(A2177,'Customer Names'!A2176:E4511,5,FALSE)</f>
        <v>O'Connor</v>
      </c>
      <c r="C2177">
        <f>VLOOKUP(A2177,'Medical Examinations'!A2176:J4511,2,FALSE)</f>
        <v>32.9</v>
      </c>
      <c r="D2177">
        <f>VLOOKUP(A2177,'Medical Examinations'!A2176:J4511,4,FALSE)</f>
        <v>4.78</v>
      </c>
      <c r="E2177" t="str">
        <f>VLOOKUP(A2177,'Medical Examinations'!A2176:J4511,6,FALSE)</f>
        <v>No</v>
      </c>
      <c r="F2177" t="str">
        <f>VLOOKUP(A2177,'Medical Examinations'!A2176:K4511,7,FALSE)</f>
        <v>No</v>
      </c>
      <c r="G2177" t="str">
        <f>VLOOKUP(A2177,'Medical Examinations'!A2176:L4511,8,FALSE)</f>
        <v>Yes</v>
      </c>
      <c r="H2177">
        <f>VLOOKUP(A2177,'Medical Examinations'!A2176:M4511,9,FALSE)</f>
        <v>1</v>
      </c>
      <c r="I2177" t="str">
        <f>VLOOKUP(A2177,'Medical Examinations'!A2176:N4511,10,FALSE)</f>
        <v>No</v>
      </c>
      <c r="J2177" t="str">
        <f>VLOOKUP(A2177,'Medical Examinations'!A2176:O4511,3,FALSE)</f>
        <v>Obesity</v>
      </c>
      <c r="K2177" t="str">
        <f>VLOOKUP(A2177,'Medical Examinations'!A2176:P4511,5,FALSE)</f>
        <v>Normal</v>
      </c>
      <c r="L2177" t="str">
        <f>VLOOKUP(A2177,Table1[#All],5,FALSE)</f>
        <v>26-Sep-2003</v>
      </c>
      <c r="M2177" s="16">
        <f>VLOOKUP(A2177,Table1[#All],8,FALSE)</f>
        <v>1748.77</v>
      </c>
      <c r="N2177" t="str">
        <f>VLOOKUP(A2177,Table1[#All],9,FALSE)</f>
        <v>tier - 3</v>
      </c>
      <c r="O2177" t="str">
        <f>VLOOKUP(A2177,Table1[#All],10,FALSE)</f>
        <v>tier - 1</v>
      </c>
      <c r="P2177" t="str">
        <f>VLOOKUP(A2177,Table1[#All],12,FALSE)</f>
        <v>R1011</v>
      </c>
      <c r="Q2177">
        <f>VLOOKUP(A2177,Table1[#All],6,FALSE)</f>
        <v>19</v>
      </c>
    </row>
    <row r="2178" spans="1:17" x14ac:dyDescent="0.3">
      <c r="A2178" s="10" t="s">
        <v>184</v>
      </c>
      <c r="B2178" t="str">
        <f>VLOOKUP(A2178,'Customer Names'!A2177:E4512,5,FALSE)</f>
        <v>White</v>
      </c>
      <c r="C2178">
        <f>VLOOKUP(A2178,'Medical Examinations'!A2177:J4512,2,FALSE)</f>
        <v>29.8</v>
      </c>
      <c r="D2178">
        <f>VLOOKUP(A2178,'Medical Examinations'!A2177:J4512,4,FALSE)</f>
        <v>4.26</v>
      </c>
      <c r="E2178" t="str">
        <f>VLOOKUP(A2178,'Medical Examinations'!A2177:J4512,6,FALSE)</f>
        <v>No</v>
      </c>
      <c r="F2178" t="str">
        <f>VLOOKUP(A2178,'Medical Examinations'!A2177:K4512,7,FALSE)</f>
        <v>No</v>
      </c>
      <c r="G2178" t="str">
        <f>VLOOKUP(A2178,'Medical Examinations'!A2177:L4512,8,FALSE)</f>
        <v>Yes</v>
      </c>
      <c r="H2178">
        <f>VLOOKUP(A2178,'Medical Examinations'!A2177:M4512,9,FALSE)</f>
        <v>1</v>
      </c>
      <c r="I2178" t="str">
        <f>VLOOKUP(A2178,'Medical Examinations'!A2177:N4512,10,FALSE)</f>
        <v>No</v>
      </c>
      <c r="J2178" t="str">
        <f>VLOOKUP(A2178,'Medical Examinations'!A2177:O4512,3,FALSE)</f>
        <v>Over Weight</v>
      </c>
      <c r="K2178" t="str">
        <f>VLOOKUP(A2178,'Medical Examinations'!A2177:P4512,5,FALSE)</f>
        <v>Normal</v>
      </c>
      <c r="L2178" t="str">
        <f>VLOOKUP(A2178,Table1[#All],5,FALSE)</f>
        <v>28-Jul-2003</v>
      </c>
      <c r="M2178" s="16">
        <f>VLOOKUP(A2178,Table1[#All],8,FALSE)</f>
        <v>1744.47</v>
      </c>
      <c r="N2178" t="str">
        <f>VLOOKUP(A2178,Table1[#All],9,FALSE)</f>
        <v>tier - 3</v>
      </c>
      <c r="O2178" t="str">
        <f>VLOOKUP(A2178,Table1[#All],10,FALSE)</f>
        <v>tier - 1</v>
      </c>
      <c r="P2178" t="str">
        <f>VLOOKUP(A2178,Table1[#All],12,FALSE)</f>
        <v>R1011</v>
      </c>
      <c r="Q2178">
        <f>VLOOKUP(A2178,Table1[#All],6,FALSE)</f>
        <v>19</v>
      </c>
    </row>
    <row r="2179" spans="1:17" x14ac:dyDescent="0.3">
      <c r="A2179" s="10" t="s">
        <v>183</v>
      </c>
      <c r="B2179" t="str">
        <f>VLOOKUP(A2179,'Customer Names'!A2178:E4513,5,FALSE)</f>
        <v>Davenport</v>
      </c>
      <c r="C2179">
        <f>VLOOKUP(A2179,'Medical Examinations'!A2178:J4513,2,FALSE)</f>
        <v>28.9</v>
      </c>
      <c r="D2179">
        <f>VLOOKUP(A2179,'Medical Examinations'!A2178:J4513,4,FALSE)</f>
        <v>5.85</v>
      </c>
      <c r="E2179" t="str">
        <f>VLOOKUP(A2179,'Medical Examinations'!A2178:J4513,6,FALSE)</f>
        <v>No</v>
      </c>
      <c r="F2179" t="str">
        <f>VLOOKUP(A2179,'Medical Examinations'!A2178:K4513,7,FALSE)</f>
        <v>No</v>
      </c>
      <c r="G2179" t="str">
        <f>VLOOKUP(A2179,'Medical Examinations'!A2178:L4513,8,FALSE)</f>
        <v>Yes</v>
      </c>
      <c r="H2179">
        <f>VLOOKUP(A2179,'Medical Examinations'!A2178:M4513,9,FALSE)</f>
        <v>1</v>
      </c>
      <c r="I2179" t="str">
        <f>VLOOKUP(A2179,'Medical Examinations'!A2178:N4513,10,FALSE)</f>
        <v>No</v>
      </c>
      <c r="J2179" t="str">
        <f>VLOOKUP(A2179,'Medical Examinations'!A2178:O4513,3,FALSE)</f>
        <v>Over Weight</v>
      </c>
      <c r="K2179" t="str">
        <f>VLOOKUP(A2179,'Medical Examinations'!A2178:P4513,5,FALSE)</f>
        <v>Prediabetes</v>
      </c>
      <c r="L2179" t="str">
        <f>VLOOKUP(A2179,Table1[#All],5,FALSE)</f>
        <v>25-Jul-2003</v>
      </c>
      <c r="M2179" s="16">
        <f>VLOOKUP(A2179,Table1[#All],8,FALSE)</f>
        <v>1743.21</v>
      </c>
      <c r="N2179" t="str">
        <f>VLOOKUP(A2179,Table1[#All],9,FALSE)</f>
        <v>tier - 3</v>
      </c>
      <c r="O2179" t="str">
        <f>VLOOKUP(A2179,Table1[#All],10,FALSE)</f>
        <v>tier - 1</v>
      </c>
      <c r="P2179" t="str">
        <f>VLOOKUP(A2179,Table1[#All],12,FALSE)</f>
        <v>R1011</v>
      </c>
      <c r="Q2179">
        <f>VLOOKUP(A2179,Table1[#All],6,FALSE)</f>
        <v>19</v>
      </c>
    </row>
    <row r="2180" spans="1:17" x14ac:dyDescent="0.3">
      <c r="A2180" s="10" t="s">
        <v>182</v>
      </c>
      <c r="B2180" t="str">
        <f>VLOOKUP(A2180,'Customer Names'!A2179:E4514,5,FALSE)</f>
        <v>Karmen</v>
      </c>
      <c r="C2180">
        <f>VLOOKUP(A2180,'Medical Examinations'!A2179:J4514,2,FALSE)</f>
        <v>24.7</v>
      </c>
      <c r="D2180">
        <f>VLOOKUP(A2180,'Medical Examinations'!A2179:J4514,4,FALSE)</f>
        <v>5.32</v>
      </c>
      <c r="E2180" t="str">
        <f>VLOOKUP(A2180,'Medical Examinations'!A2179:J4514,6,FALSE)</f>
        <v>No</v>
      </c>
      <c r="F2180" t="str">
        <f>VLOOKUP(A2180,'Medical Examinations'!A2179:K4514,7,FALSE)</f>
        <v>No</v>
      </c>
      <c r="G2180" t="str">
        <f>VLOOKUP(A2180,'Medical Examinations'!A2179:L4514,8,FALSE)</f>
        <v>Yes</v>
      </c>
      <c r="H2180">
        <f>VLOOKUP(A2180,'Medical Examinations'!A2179:M4514,9,FALSE)</f>
        <v>1</v>
      </c>
      <c r="I2180" t="str">
        <f>VLOOKUP(A2180,'Medical Examinations'!A2179:N4514,10,FALSE)</f>
        <v>No</v>
      </c>
      <c r="J2180" t="str">
        <f>VLOOKUP(A2180,'Medical Examinations'!A2179:O4514,3,FALSE)</f>
        <v>Normal Weight</v>
      </c>
      <c r="K2180" t="str">
        <f>VLOOKUP(A2180,'Medical Examinations'!A2179:P4514,5,FALSE)</f>
        <v>Normal</v>
      </c>
      <c r="L2180" t="str">
        <f>VLOOKUP(A2180,Table1[#All],5,FALSE)</f>
        <v>14-Nov-2003</v>
      </c>
      <c r="M2180" s="16">
        <f>VLOOKUP(A2180,Table1[#All],8,FALSE)</f>
        <v>1737.38</v>
      </c>
      <c r="N2180" t="str">
        <f>VLOOKUP(A2180,Table1[#All],9,FALSE)</f>
        <v>tier - 3</v>
      </c>
      <c r="O2180" t="str">
        <f>VLOOKUP(A2180,Table1[#All],10,FALSE)</f>
        <v>tier - 2</v>
      </c>
      <c r="P2180" t="str">
        <f>VLOOKUP(A2180,Table1[#All],12,FALSE)</f>
        <v>R1011</v>
      </c>
      <c r="Q2180">
        <f>VLOOKUP(A2180,Table1[#All],6,FALSE)</f>
        <v>19</v>
      </c>
    </row>
    <row r="2181" spans="1:17" x14ac:dyDescent="0.3">
      <c r="A2181" s="10" t="s">
        <v>181</v>
      </c>
      <c r="B2181" t="str">
        <f>VLOOKUP(A2181,'Customer Names'!A2180:E4515,5,FALSE)</f>
        <v>Miller</v>
      </c>
      <c r="C2181">
        <f>VLOOKUP(A2181,'Medical Examinations'!A2180:J4515,2,FALSE)</f>
        <v>20.6</v>
      </c>
      <c r="D2181">
        <f>VLOOKUP(A2181,'Medical Examinations'!A2180:J4515,4,FALSE)</f>
        <v>5.14</v>
      </c>
      <c r="E2181" t="str">
        <f>VLOOKUP(A2181,'Medical Examinations'!A2180:J4515,6,FALSE)</f>
        <v>No</v>
      </c>
      <c r="F2181" t="str">
        <f>VLOOKUP(A2181,'Medical Examinations'!A2180:K4515,7,FALSE)</f>
        <v>No</v>
      </c>
      <c r="G2181" t="str">
        <f>VLOOKUP(A2181,'Medical Examinations'!A2180:L4515,8,FALSE)</f>
        <v>Yes</v>
      </c>
      <c r="H2181">
        <f>VLOOKUP(A2181,'Medical Examinations'!A2180:M4515,9,FALSE)</f>
        <v>1</v>
      </c>
      <c r="I2181" t="str">
        <f>VLOOKUP(A2181,'Medical Examinations'!A2180:N4515,10,FALSE)</f>
        <v>No</v>
      </c>
      <c r="J2181" t="str">
        <f>VLOOKUP(A2181,'Medical Examinations'!A2180:O4515,3,FALSE)</f>
        <v>Normal Weight</v>
      </c>
      <c r="K2181" t="str">
        <f>VLOOKUP(A2181,'Medical Examinations'!A2180:P4515,5,FALSE)</f>
        <v>Normal</v>
      </c>
      <c r="L2181" t="str">
        <f>VLOOKUP(A2181,Table1[#All],5,FALSE)</f>
        <v>09-Nov-2003</v>
      </c>
      <c r="M2181" s="16">
        <f>VLOOKUP(A2181,Table1[#All],8,FALSE)</f>
        <v>1731.68</v>
      </c>
      <c r="N2181" t="str">
        <f>VLOOKUP(A2181,Table1[#All],9,FALSE)</f>
        <v>tier - 3</v>
      </c>
      <c r="O2181" t="str">
        <f>VLOOKUP(A2181,Table1[#All],10,FALSE)</f>
        <v>tier - 2</v>
      </c>
      <c r="P2181" t="str">
        <f>VLOOKUP(A2181,Table1[#All],12,FALSE)</f>
        <v>R1011</v>
      </c>
      <c r="Q2181">
        <f>VLOOKUP(A2181,Table1[#All],6,FALSE)</f>
        <v>19</v>
      </c>
    </row>
    <row r="2182" spans="1:17" x14ac:dyDescent="0.3">
      <c r="A2182" s="10" t="s">
        <v>180</v>
      </c>
      <c r="B2182" t="str">
        <f>VLOOKUP(A2182,'Customer Names'!A2181:E4516,5,FALSE)</f>
        <v>Lippmann</v>
      </c>
      <c r="C2182">
        <f>VLOOKUP(A2182,'Medical Examinations'!A2181:J4516,2,FALSE)</f>
        <v>18.600000000000001</v>
      </c>
      <c r="D2182">
        <f>VLOOKUP(A2182,'Medical Examinations'!A2181:J4516,4,FALSE)</f>
        <v>5</v>
      </c>
      <c r="E2182" t="str">
        <f>VLOOKUP(A2182,'Medical Examinations'!A2181:J4516,6,FALSE)</f>
        <v>No</v>
      </c>
      <c r="F2182" t="str">
        <f>VLOOKUP(A2182,'Medical Examinations'!A2181:K4516,7,FALSE)</f>
        <v>No</v>
      </c>
      <c r="G2182" t="str">
        <f>VLOOKUP(A2182,'Medical Examinations'!A2181:L4516,8,FALSE)</f>
        <v>Yes</v>
      </c>
      <c r="H2182">
        <f>VLOOKUP(A2182,'Medical Examinations'!A2181:M4516,9,FALSE)</f>
        <v>1</v>
      </c>
      <c r="I2182" t="str">
        <f>VLOOKUP(A2182,'Medical Examinations'!A2181:N4516,10,FALSE)</f>
        <v>No</v>
      </c>
      <c r="J2182" t="str">
        <f>VLOOKUP(A2182,'Medical Examinations'!A2181:O4516,3,FALSE)</f>
        <v>Normal Weight</v>
      </c>
      <c r="K2182" t="str">
        <f>VLOOKUP(A2182,'Medical Examinations'!A2181:P4516,5,FALSE)</f>
        <v>Normal</v>
      </c>
      <c r="L2182" t="str">
        <f>VLOOKUP(A2182,Table1[#All],5,FALSE)</f>
        <v>01-Sep-2003</v>
      </c>
      <c r="M2182" s="16">
        <f>VLOOKUP(A2182,Table1[#All],8,FALSE)</f>
        <v>1728.9</v>
      </c>
      <c r="N2182" t="str">
        <f>VLOOKUP(A2182,Table1[#All],9,FALSE)</f>
        <v>tier - 3</v>
      </c>
      <c r="O2182" t="str">
        <f>VLOOKUP(A2182,Table1[#All],10,FALSE)</f>
        <v>tier - 2</v>
      </c>
      <c r="P2182" t="str">
        <f>VLOOKUP(A2182,Table1[#All],12,FALSE)</f>
        <v>R1011</v>
      </c>
      <c r="Q2182">
        <f>VLOOKUP(A2182,Table1[#All],6,FALSE)</f>
        <v>19</v>
      </c>
    </row>
    <row r="2183" spans="1:17" x14ac:dyDescent="0.3">
      <c r="A2183" s="10" t="s">
        <v>179</v>
      </c>
      <c r="B2183" t="str">
        <f>VLOOKUP(A2183,'Customer Names'!A2182:E4517,5,FALSE)</f>
        <v>Klehm</v>
      </c>
      <c r="C2183">
        <f>VLOOKUP(A2183,'Medical Examinations'!A2182:J4517,2,FALSE)</f>
        <v>17.8</v>
      </c>
      <c r="D2183">
        <f>VLOOKUP(A2183,'Medical Examinations'!A2182:J4517,4,FALSE)</f>
        <v>4.55</v>
      </c>
      <c r="E2183" t="str">
        <f>VLOOKUP(A2183,'Medical Examinations'!A2182:J4517,6,FALSE)</f>
        <v>No</v>
      </c>
      <c r="F2183" t="str">
        <f>VLOOKUP(A2183,'Medical Examinations'!A2182:K4517,7,FALSE)</f>
        <v>No</v>
      </c>
      <c r="G2183" t="str">
        <f>VLOOKUP(A2183,'Medical Examinations'!A2182:L4517,8,FALSE)</f>
        <v>Yes</v>
      </c>
      <c r="H2183">
        <f>VLOOKUP(A2183,'Medical Examinations'!A2182:M4517,9,FALSE)</f>
        <v>1</v>
      </c>
      <c r="I2183" t="str">
        <f>VLOOKUP(A2183,'Medical Examinations'!A2182:N4517,10,FALSE)</f>
        <v>No</v>
      </c>
      <c r="J2183" t="str">
        <f>VLOOKUP(A2183,'Medical Examinations'!A2182:O4517,3,FALSE)</f>
        <v>Under Weight</v>
      </c>
      <c r="K2183" t="str">
        <f>VLOOKUP(A2183,'Medical Examinations'!A2182:P4517,5,FALSE)</f>
        <v>Normal</v>
      </c>
      <c r="L2183" t="str">
        <f>VLOOKUP(A2183,Table1[#All],5,FALSE)</f>
        <v>21-Nov-2003</v>
      </c>
      <c r="M2183" s="16">
        <f>VLOOKUP(A2183,Table1[#All],8,FALSE)</f>
        <v>1727.79</v>
      </c>
      <c r="N2183" t="str">
        <f>VLOOKUP(A2183,Table1[#All],9,FALSE)</f>
        <v>tier - 3</v>
      </c>
      <c r="O2183" t="str">
        <f>VLOOKUP(A2183,Table1[#All],10,FALSE)</f>
        <v>tier - 3</v>
      </c>
      <c r="P2183" t="str">
        <f>VLOOKUP(A2183,Table1[#All],12,FALSE)</f>
        <v>R1011</v>
      </c>
      <c r="Q2183">
        <f>VLOOKUP(A2183,Table1[#All],6,FALSE)</f>
        <v>19</v>
      </c>
    </row>
    <row r="2184" spans="1:17" x14ac:dyDescent="0.3">
      <c r="A2184" s="10" t="s">
        <v>178</v>
      </c>
      <c r="B2184" t="str">
        <f>VLOOKUP(A2184,'Customer Names'!A2183:E4518,5,FALSE)</f>
        <v>Murphy</v>
      </c>
      <c r="C2184">
        <f>VLOOKUP(A2184,'Medical Examinations'!A2183:J4518,2,FALSE)</f>
        <v>35.200000000000003</v>
      </c>
      <c r="D2184">
        <f>VLOOKUP(A2184,'Medical Examinations'!A2183:J4518,4,FALSE)</f>
        <v>5.97</v>
      </c>
      <c r="E2184" t="str">
        <f>VLOOKUP(A2184,'Medical Examinations'!A2183:J4518,6,FALSE)</f>
        <v>No</v>
      </c>
      <c r="F2184" t="str">
        <f>VLOOKUP(A2184,'Medical Examinations'!A2183:K4518,7,FALSE)</f>
        <v>Yes</v>
      </c>
      <c r="G2184" t="str">
        <f>VLOOKUP(A2184,'Medical Examinations'!A2183:L4518,8,FALSE)</f>
        <v>No</v>
      </c>
      <c r="H2184">
        <f>VLOOKUP(A2184,'Medical Examinations'!A2183:M4518,9,FALSE)</f>
        <v>1</v>
      </c>
      <c r="I2184" t="str">
        <f>VLOOKUP(A2184,'Medical Examinations'!A2183:N4518,10,FALSE)</f>
        <v>No</v>
      </c>
      <c r="J2184" t="str">
        <f>VLOOKUP(A2184,'Medical Examinations'!A2183:O4518,3,FALSE)</f>
        <v>Obesity</v>
      </c>
      <c r="K2184" t="str">
        <f>VLOOKUP(A2184,'Medical Examinations'!A2183:P4518,5,FALSE)</f>
        <v>Prediabetes</v>
      </c>
      <c r="L2184" t="str">
        <f>VLOOKUP(A2184,Table1[#All],5,FALSE)</f>
        <v>09-Sep-2004</v>
      </c>
      <c r="M2184" s="16">
        <f>VLOOKUP(A2184,Table1[#All],8,FALSE)</f>
        <v>1727.54</v>
      </c>
      <c r="N2184" t="str">
        <f>VLOOKUP(A2184,Table1[#All],9,FALSE)</f>
        <v>tier - 3</v>
      </c>
      <c r="O2184" t="str">
        <f>VLOOKUP(A2184,Table1[#All],10,FALSE)</f>
        <v>tier - 1</v>
      </c>
      <c r="P2184" t="str">
        <f>VLOOKUP(A2184,Table1[#All],12,FALSE)</f>
        <v>R1013</v>
      </c>
      <c r="Q2184">
        <f>VLOOKUP(A2184,Table1[#All],6,FALSE)</f>
        <v>18</v>
      </c>
    </row>
    <row r="2185" spans="1:17" x14ac:dyDescent="0.3">
      <c r="A2185" s="10" t="s">
        <v>177</v>
      </c>
      <c r="B2185" t="str">
        <f>VLOOKUP(A2185,'Customer Names'!A2184:E4519,5,FALSE)</f>
        <v>Desisa</v>
      </c>
      <c r="C2185">
        <f>VLOOKUP(A2185,'Medical Examinations'!A2184:J4519,2,FALSE)</f>
        <v>33.770000000000003</v>
      </c>
      <c r="D2185">
        <f>VLOOKUP(A2185,'Medical Examinations'!A2184:J4519,4,FALSE)</f>
        <v>4.0199999999999996</v>
      </c>
      <c r="E2185" t="str">
        <f>VLOOKUP(A2185,'Medical Examinations'!A2184:J4519,6,FALSE)</f>
        <v>No</v>
      </c>
      <c r="F2185" t="str">
        <f>VLOOKUP(A2185,'Medical Examinations'!A2184:K4519,7,FALSE)</f>
        <v>Yes</v>
      </c>
      <c r="G2185" t="str">
        <f>VLOOKUP(A2185,'Medical Examinations'!A2184:L4519,8,FALSE)</f>
        <v>No</v>
      </c>
      <c r="H2185">
        <f>VLOOKUP(A2185,'Medical Examinations'!A2184:M4519,9,FALSE)</f>
        <v>1</v>
      </c>
      <c r="I2185" t="str">
        <f>VLOOKUP(A2185,'Medical Examinations'!A2184:N4519,10,FALSE)</f>
        <v>No</v>
      </c>
      <c r="J2185" t="str">
        <f>VLOOKUP(A2185,'Medical Examinations'!A2184:O4519,3,FALSE)</f>
        <v>Obesity</v>
      </c>
      <c r="K2185" t="str">
        <f>VLOOKUP(A2185,'Medical Examinations'!A2184:P4519,5,FALSE)</f>
        <v>Normal</v>
      </c>
      <c r="L2185" t="str">
        <f>VLOOKUP(A2185,Table1[#All],5,FALSE)</f>
        <v>21-Oct-2004</v>
      </c>
      <c r="M2185" s="16">
        <f>VLOOKUP(A2185,Table1[#All],8,FALSE)</f>
        <v>1725.55</v>
      </c>
      <c r="N2185" t="str">
        <f>VLOOKUP(A2185,Table1[#All],9,FALSE)</f>
        <v>tier - 3</v>
      </c>
      <c r="O2185" t="str">
        <f>VLOOKUP(A2185,Table1[#All],10,FALSE)</f>
        <v>tier - 2</v>
      </c>
      <c r="P2185" t="str">
        <f>VLOOKUP(A2185,Table1[#All],12,FALSE)</f>
        <v>R1013</v>
      </c>
      <c r="Q2185">
        <f>VLOOKUP(A2185,Table1[#All],6,FALSE)</f>
        <v>18</v>
      </c>
    </row>
    <row r="2186" spans="1:17" x14ac:dyDescent="0.3">
      <c r="A2186" s="10" t="s">
        <v>176</v>
      </c>
      <c r="B2186" t="str">
        <f>VLOOKUP(A2186,'Customer Names'!A2185:E4520,5,FALSE)</f>
        <v>Brooks</v>
      </c>
      <c r="C2186">
        <f>VLOOKUP(A2186,'Medical Examinations'!A2185:J4520,2,FALSE)</f>
        <v>30.03</v>
      </c>
      <c r="D2186">
        <f>VLOOKUP(A2186,'Medical Examinations'!A2185:J4520,4,FALSE)</f>
        <v>4.04</v>
      </c>
      <c r="E2186" t="str">
        <f>VLOOKUP(A2186,'Medical Examinations'!A2185:J4520,6,FALSE)</f>
        <v>No</v>
      </c>
      <c r="F2186" t="str">
        <f>VLOOKUP(A2186,'Medical Examinations'!A2185:K4520,7,FALSE)</f>
        <v>Yes</v>
      </c>
      <c r="G2186" t="str">
        <f>VLOOKUP(A2186,'Medical Examinations'!A2185:L4520,8,FALSE)</f>
        <v>No</v>
      </c>
      <c r="H2186">
        <f>VLOOKUP(A2186,'Medical Examinations'!A2185:M4520,9,FALSE)</f>
        <v>1</v>
      </c>
      <c r="I2186" t="str">
        <f>VLOOKUP(A2186,'Medical Examinations'!A2185:N4520,10,FALSE)</f>
        <v>No</v>
      </c>
      <c r="J2186" t="str">
        <f>VLOOKUP(A2186,'Medical Examinations'!A2185:O4520,3,FALSE)</f>
        <v>Obesity</v>
      </c>
      <c r="K2186" t="str">
        <f>VLOOKUP(A2186,'Medical Examinations'!A2185:P4520,5,FALSE)</f>
        <v>Normal</v>
      </c>
      <c r="L2186" t="str">
        <f>VLOOKUP(A2186,Table1[#All],5,FALSE)</f>
        <v>11-Sep-2004</v>
      </c>
      <c r="M2186" s="16">
        <f>VLOOKUP(A2186,Table1[#All],8,FALSE)</f>
        <v>1720.35</v>
      </c>
      <c r="N2186" t="str">
        <f>VLOOKUP(A2186,Table1[#All],9,FALSE)</f>
        <v>tier - 3</v>
      </c>
      <c r="O2186" t="str">
        <f>VLOOKUP(A2186,Table1[#All],10,FALSE)</f>
        <v>tier - 3</v>
      </c>
      <c r="P2186" t="str">
        <f>VLOOKUP(A2186,Table1[#All],12,FALSE)</f>
        <v>R1013</v>
      </c>
      <c r="Q2186">
        <f>VLOOKUP(A2186,Table1[#All],6,FALSE)</f>
        <v>18</v>
      </c>
    </row>
    <row r="2187" spans="1:17" x14ac:dyDescent="0.3">
      <c r="A2187" s="10" t="s">
        <v>175</v>
      </c>
      <c r="B2187" t="str">
        <f>VLOOKUP(A2187,'Customer Names'!A2186:E4521,5,FALSE)</f>
        <v>Stone</v>
      </c>
      <c r="C2187">
        <f>VLOOKUP(A2187,'Medical Examinations'!A2186:J4521,2,FALSE)</f>
        <v>29.37</v>
      </c>
      <c r="D2187">
        <f>VLOOKUP(A2187,'Medical Examinations'!A2186:J4521,4,FALSE)</f>
        <v>5.54</v>
      </c>
      <c r="E2187" t="str">
        <f>VLOOKUP(A2187,'Medical Examinations'!A2186:J4521,6,FALSE)</f>
        <v>No</v>
      </c>
      <c r="F2187" t="str">
        <f>VLOOKUP(A2187,'Medical Examinations'!A2186:K4521,7,FALSE)</f>
        <v>Yes</v>
      </c>
      <c r="G2187" t="str">
        <f>VLOOKUP(A2187,'Medical Examinations'!A2186:L4521,8,FALSE)</f>
        <v>No</v>
      </c>
      <c r="H2187">
        <f>VLOOKUP(A2187,'Medical Examinations'!A2186:M4521,9,FALSE)</f>
        <v>1</v>
      </c>
      <c r="I2187" t="str">
        <f>VLOOKUP(A2187,'Medical Examinations'!A2186:N4521,10,FALSE)</f>
        <v>No</v>
      </c>
      <c r="J2187" t="str">
        <f>VLOOKUP(A2187,'Medical Examinations'!A2186:O4521,3,FALSE)</f>
        <v>Over Weight</v>
      </c>
      <c r="K2187" t="str">
        <f>VLOOKUP(A2187,'Medical Examinations'!A2186:P4521,5,FALSE)</f>
        <v>Normal</v>
      </c>
      <c r="L2187" t="str">
        <f>VLOOKUP(A2187,Table1[#All],5,FALSE)</f>
        <v>10-Jun-2004</v>
      </c>
      <c r="M2187" s="16">
        <f>VLOOKUP(A2187,Table1[#All],8,FALSE)</f>
        <v>1719.44</v>
      </c>
      <c r="N2187" t="str">
        <f>VLOOKUP(A2187,Table1[#All],9,FALSE)</f>
        <v>tier - 3</v>
      </c>
      <c r="O2187" t="str">
        <f>VLOOKUP(A2187,Table1[#All],10,FALSE)</f>
        <v>tier - 3</v>
      </c>
      <c r="P2187" t="str">
        <f>VLOOKUP(A2187,Table1[#All],12,FALSE)</f>
        <v>R1013</v>
      </c>
      <c r="Q2187">
        <f>VLOOKUP(A2187,Table1[#All],6,FALSE)</f>
        <v>18</v>
      </c>
    </row>
    <row r="2188" spans="1:17" x14ac:dyDescent="0.3">
      <c r="A2188" s="10" t="s">
        <v>174</v>
      </c>
      <c r="B2188" t="str">
        <f>VLOOKUP(A2188,'Customer Names'!A2187:E4522,5,FALSE)</f>
        <v>Weispfennig</v>
      </c>
      <c r="C2188">
        <f>VLOOKUP(A2188,'Medical Examinations'!A2187:J4522,2,FALSE)</f>
        <v>28.5</v>
      </c>
      <c r="D2188">
        <f>VLOOKUP(A2188,'Medical Examinations'!A2187:J4522,4,FALSE)</f>
        <v>4.03</v>
      </c>
      <c r="E2188" t="str">
        <f>VLOOKUP(A2188,'Medical Examinations'!A2187:J4522,6,FALSE)</f>
        <v>No</v>
      </c>
      <c r="F2188" t="str">
        <f>VLOOKUP(A2188,'Medical Examinations'!A2187:K4522,7,FALSE)</f>
        <v>Yes</v>
      </c>
      <c r="G2188" t="str">
        <f>VLOOKUP(A2188,'Medical Examinations'!A2187:L4522,8,FALSE)</f>
        <v>No</v>
      </c>
      <c r="H2188">
        <f>VLOOKUP(A2188,'Medical Examinations'!A2187:M4522,9,FALSE)</f>
        <v>1</v>
      </c>
      <c r="I2188" t="str">
        <f>VLOOKUP(A2188,'Medical Examinations'!A2187:N4522,10,FALSE)</f>
        <v>No</v>
      </c>
      <c r="J2188" t="str">
        <f>VLOOKUP(A2188,'Medical Examinations'!A2187:O4522,3,FALSE)</f>
        <v>Over Weight</v>
      </c>
      <c r="K2188" t="str">
        <f>VLOOKUP(A2188,'Medical Examinations'!A2187:P4522,5,FALSE)</f>
        <v>Normal</v>
      </c>
      <c r="L2188" t="str">
        <f>VLOOKUP(A2188,Table1[#All],5,FALSE)</f>
        <v>21-Sep-2004</v>
      </c>
      <c r="M2188" s="16">
        <f>VLOOKUP(A2188,Table1[#All],8,FALSE)</f>
        <v>1712.23</v>
      </c>
      <c r="N2188" t="str">
        <f>VLOOKUP(A2188,Table1[#All],9,FALSE)</f>
        <v>tier - 3</v>
      </c>
      <c r="O2188" t="str">
        <f>VLOOKUP(A2188,Table1[#All],10,FALSE)</f>
        <v>tier - 1</v>
      </c>
      <c r="P2188" t="str">
        <f>VLOOKUP(A2188,Table1[#All],12,FALSE)</f>
        <v>R1016</v>
      </c>
      <c r="Q2188">
        <f>VLOOKUP(A2188,Table1[#All],6,FALSE)</f>
        <v>18</v>
      </c>
    </row>
    <row r="2189" spans="1:17" x14ac:dyDescent="0.3">
      <c r="A2189" s="10" t="s">
        <v>173</v>
      </c>
      <c r="B2189" t="str">
        <f>VLOOKUP(A2189,'Customer Names'!A2188:E4523,5,FALSE)</f>
        <v>Sorrell</v>
      </c>
      <c r="C2189">
        <f>VLOOKUP(A2189,'Medical Examinations'!A2188:J4523,2,FALSE)</f>
        <v>23.32</v>
      </c>
      <c r="D2189">
        <f>VLOOKUP(A2189,'Medical Examinations'!A2188:J4523,4,FALSE)</f>
        <v>5.62</v>
      </c>
      <c r="E2189" t="str">
        <f>VLOOKUP(A2189,'Medical Examinations'!A2188:J4523,6,FALSE)</f>
        <v>No</v>
      </c>
      <c r="F2189" t="str">
        <f>VLOOKUP(A2189,'Medical Examinations'!A2188:K4523,7,FALSE)</f>
        <v>Yes</v>
      </c>
      <c r="G2189" t="str">
        <f>VLOOKUP(A2189,'Medical Examinations'!A2188:L4523,8,FALSE)</f>
        <v>No</v>
      </c>
      <c r="H2189">
        <f>VLOOKUP(A2189,'Medical Examinations'!A2188:M4523,9,FALSE)</f>
        <v>1</v>
      </c>
      <c r="I2189" t="str">
        <f>VLOOKUP(A2189,'Medical Examinations'!A2188:N4523,10,FALSE)</f>
        <v>No</v>
      </c>
      <c r="J2189" t="str">
        <f>VLOOKUP(A2189,'Medical Examinations'!A2188:O4523,3,FALSE)</f>
        <v>Normal Weight</v>
      </c>
      <c r="K2189" t="str">
        <f>VLOOKUP(A2189,'Medical Examinations'!A2188:P4523,5,FALSE)</f>
        <v>Normal</v>
      </c>
      <c r="L2189" t="str">
        <f>VLOOKUP(A2189,Table1[#All],5,FALSE)</f>
        <v>19-Sep-2004</v>
      </c>
      <c r="M2189" s="16">
        <f>VLOOKUP(A2189,Table1[#All],8,FALSE)</f>
        <v>1711.03</v>
      </c>
      <c r="N2189" t="str">
        <f>VLOOKUP(A2189,Table1[#All],9,FALSE)</f>
        <v>tier - 3</v>
      </c>
      <c r="O2189" t="str">
        <f>VLOOKUP(A2189,Table1[#All],10,FALSE)</f>
        <v>tier - 3</v>
      </c>
      <c r="P2189" t="str">
        <f>VLOOKUP(A2189,Table1[#All],12,FALSE)</f>
        <v>R1013</v>
      </c>
      <c r="Q2189">
        <f>VLOOKUP(A2189,Table1[#All],6,FALSE)</f>
        <v>18</v>
      </c>
    </row>
    <row r="2190" spans="1:17" x14ac:dyDescent="0.3">
      <c r="A2190" s="10" t="s">
        <v>172</v>
      </c>
      <c r="B2190" t="str">
        <f>VLOOKUP(A2190,'Customer Names'!A2189:E4524,5,FALSE)</f>
        <v>Morris</v>
      </c>
      <c r="C2190">
        <f>VLOOKUP(A2190,'Medical Examinations'!A2189:J4524,2,FALSE)</f>
        <v>26.125</v>
      </c>
      <c r="D2190">
        <f>VLOOKUP(A2190,'Medical Examinations'!A2189:J4524,4,FALSE)</f>
        <v>5.27</v>
      </c>
      <c r="E2190" t="str">
        <f>VLOOKUP(A2190,'Medical Examinations'!A2189:J4524,6,FALSE)</f>
        <v>No</v>
      </c>
      <c r="F2190" t="str">
        <f>VLOOKUP(A2190,'Medical Examinations'!A2189:K4524,7,FALSE)</f>
        <v>Yes</v>
      </c>
      <c r="G2190" t="str">
        <f>VLOOKUP(A2190,'Medical Examinations'!A2189:L4524,8,FALSE)</f>
        <v>No</v>
      </c>
      <c r="H2190">
        <f>VLOOKUP(A2190,'Medical Examinations'!A2189:M4524,9,FALSE)</f>
        <v>1</v>
      </c>
      <c r="I2190" t="str">
        <f>VLOOKUP(A2190,'Medical Examinations'!A2189:N4524,10,FALSE)</f>
        <v>No</v>
      </c>
      <c r="J2190" t="str">
        <f>VLOOKUP(A2190,'Medical Examinations'!A2189:O4524,3,FALSE)</f>
        <v>Over Weight</v>
      </c>
      <c r="K2190" t="str">
        <f>VLOOKUP(A2190,'Medical Examinations'!A2189:P4524,5,FALSE)</f>
        <v>Normal</v>
      </c>
      <c r="L2190" t="str">
        <f>VLOOKUP(A2190,Table1[#All],5,FALSE)</f>
        <v>12-Dec-2004</v>
      </c>
      <c r="M2190" s="16">
        <f>VLOOKUP(A2190,Table1[#All],8,FALSE)</f>
        <v>1708.93</v>
      </c>
      <c r="N2190" t="str">
        <f>VLOOKUP(A2190,Table1[#All],9,FALSE)</f>
        <v>tier - 3</v>
      </c>
      <c r="O2190" t="str">
        <f>VLOOKUP(A2190,Table1[#All],10,FALSE)</f>
        <v>tier - 1</v>
      </c>
      <c r="P2190" t="str">
        <f>VLOOKUP(A2190,Table1[#All],12,FALSE)</f>
        <v>R1019</v>
      </c>
      <c r="Q2190">
        <f>VLOOKUP(A2190,Table1[#All],6,FALSE)</f>
        <v>18</v>
      </c>
    </row>
    <row r="2191" spans="1:17" x14ac:dyDescent="0.3">
      <c r="A2191" s="10" t="s">
        <v>171</v>
      </c>
      <c r="B2191" t="str">
        <f>VLOOKUP(A2191,'Customer Names'!A2190:E4525,5,FALSE)</f>
        <v>Marek</v>
      </c>
      <c r="C2191">
        <f>VLOOKUP(A2191,'Medical Examinations'!A2190:J4525,2,FALSE)</f>
        <v>25.46</v>
      </c>
      <c r="D2191">
        <f>VLOOKUP(A2191,'Medical Examinations'!A2190:J4525,4,FALSE)</f>
        <v>5.18</v>
      </c>
      <c r="E2191" t="str">
        <f>VLOOKUP(A2191,'Medical Examinations'!A2190:J4525,6,FALSE)</f>
        <v>No</v>
      </c>
      <c r="F2191" t="str">
        <f>VLOOKUP(A2191,'Medical Examinations'!A2190:K4525,7,FALSE)</f>
        <v>Yes</v>
      </c>
      <c r="G2191" t="str">
        <f>VLOOKUP(A2191,'Medical Examinations'!A2190:L4525,8,FALSE)</f>
        <v>No</v>
      </c>
      <c r="H2191">
        <f>VLOOKUP(A2191,'Medical Examinations'!A2190:M4525,9,FALSE)</f>
        <v>1</v>
      </c>
      <c r="I2191" t="str">
        <f>VLOOKUP(A2191,'Medical Examinations'!A2190:N4525,10,FALSE)</f>
        <v>No</v>
      </c>
      <c r="J2191" t="str">
        <f>VLOOKUP(A2191,'Medical Examinations'!A2190:O4525,3,FALSE)</f>
        <v>Over Weight</v>
      </c>
      <c r="K2191" t="str">
        <f>VLOOKUP(A2191,'Medical Examinations'!A2190:P4525,5,FALSE)</f>
        <v>Normal</v>
      </c>
      <c r="L2191" t="str">
        <f>VLOOKUP(A2191,Table1[#All],5,FALSE)</f>
        <v>17-Oct-2004</v>
      </c>
      <c r="M2191" s="16">
        <f>VLOOKUP(A2191,Table1[#All],8,FALSE)</f>
        <v>1708</v>
      </c>
      <c r="N2191" t="str">
        <f>VLOOKUP(A2191,Table1[#All],9,FALSE)</f>
        <v>tier - 3</v>
      </c>
      <c r="O2191" t="str">
        <f>VLOOKUP(A2191,Table1[#All],10,FALSE)</f>
        <v>tier - 2</v>
      </c>
      <c r="P2191" t="str">
        <f>VLOOKUP(A2191,Table1[#All],12,FALSE)</f>
        <v>R1016</v>
      </c>
      <c r="Q2191">
        <f>VLOOKUP(A2191,Table1[#All],6,FALSE)</f>
        <v>18</v>
      </c>
    </row>
    <row r="2192" spans="1:17" x14ac:dyDescent="0.3">
      <c r="A2192" s="10" t="s">
        <v>170</v>
      </c>
      <c r="B2192" t="str">
        <f>VLOOKUP(A2192,'Customer Names'!A2191:E4526,5,FALSE)</f>
        <v>Armstrong</v>
      </c>
      <c r="C2192">
        <f>VLOOKUP(A2192,'Medical Examinations'!A2191:J4526,2,FALSE)</f>
        <v>23.75</v>
      </c>
      <c r="D2192">
        <f>VLOOKUP(A2192,'Medical Examinations'!A2191:J4526,4,FALSE)</f>
        <v>5.27</v>
      </c>
      <c r="E2192" t="str">
        <f>VLOOKUP(A2192,'Medical Examinations'!A2191:J4526,6,FALSE)</f>
        <v>No</v>
      </c>
      <c r="F2192" t="str">
        <f>VLOOKUP(A2192,'Medical Examinations'!A2191:K4526,7,FALSE)</f>
        <v>Yes</v>
      </c>
      <c r="G2192" t="str">
        <f>VLOOKUP(A2192,'Medical Examinations'!A2191:L4526,8,FALSE)</f>
        <v>No</v>
      </c>
      <c r="H2192">
        <f>VLOOKUP(A2192,'Medical Examinations'!A2191:M4526,9,FALSE)</f>
        <v>1</v>
      </c>
      <c r="I2192" t="str">
        <f>VLOOKUP(A2192,'Medical Examinations'!A2191:N4526,10,FALSE)</f>
        <v>No</v>
      </c>
      <c r="J2192" t="str">
        <f>VLOOKUP(A2192,'Medical Examinations'!A2191:O4526,3,FALSE)</f>
        <v>Normal Weight</v>
      </c>
      <c r="K2192" t="str">
        <f>VLOOKUP(A2192,'Medical Examinations'!A2191:P4526,5,FALSE)</f>
        <v>Normal</v>
      </c>
      <c r="L2192" t="str">
        <f>VLOOKUP(A2192,Table1[#All],5,FALSE)</f>
        <v>06-Dec-2004</v>
      </c>
      <c r="M2192" s="16">
        <f>VLOOKUP(A2192,Table1[#All],8,FALSE)</f>
        <v>1705.62</v>
      </c>
      <c r="N2192" t="str">
        <f>VLOOKUP(A2192,Table1[#All],9,FALSE)</f>
        <v>tier - 2</v>
      </c>
      <c r="O2192" t="str">
        <f>VLOOKUP(A2192,Table1[#All],10,FALSE)</f>
        <v>tier - 2</v>
      </c>
      <c r="P2192" t="str">
        <f>VLOOKUP(A2192,Table1[#All],12,FALSE)</f>
        <v>R1015</v>
      </c>
      <c r="Q2192">
        <f>VLOOKUP(A2192,Table1[#All],6,FALSE)</f>
        <v>18</v>
      </c>
    </row>
    <row r="2193" spans="1:17" x14ac:dyDescent="0.3">
      <c r="A2193" s="10" t="s">
        <v>168</v>
      </c>
      <c r="B2193" t="str">
        <f>VLOOKUP(A2193,'Customer Names'!A2192:E4527,5,FALSE)</f>
        <v>Werner</v>
      </c>
      <c r="C2193">
        <f>VLOOKUP(A2193,'Medical Examinations'!A2192:J4527,2,FALSE)</f>
        <v>23.085000000000001</v>
      </c>
      <c r="D2193">
        <f>VLOOKUP(A2193,'Medical Examinations'!A2192:J4527,4,FALSE)</f>
        <v>5.62</v>
      </c>
      <c r="E2193" t="str">
        <f>VLOOKUP(A2193,'Medical Examinations'!A2192:J4527,6,FALSE)</f>
        <v>No</v>
      </c>
      <c r="F2193" t="str">
        <f>VLOOKUP(A2193,'Medical Examinations'!A2192:K4527,7,FALSE)</f>
        <v>Yes</v>
      </c>
      <c r="G2193" t="str">
        <f>VLOOKUP(A2193,'Medical Examinations'!A2192:L4527,8,FALSE)</f>
        <v>No</v>
      </c>
      <c r="H2193">
        <f>VLOOKUP(A2193,'Medical Examinations'!A2192:M4527,9,FALSE)</f>
        <v>1</v>
      </c>
      <c r="I2193" t="str">
        <f>VLOOKUP(A2193,'Medical Examinations'!A2192:N4527,10,FALSE)</f>
        <v>No</v>
      </c>
      <c r="J2193" t="str">
        <f>VLOOKUP(A2193,'Medical Examinations'!A2192:O4527,3,FALSE)</f>
        <v>Normal Weight</v>
      </c>
      <c r="K2193" t="str">
        <f>VLOOKUP(A2193,'Medical Examinations'!A2192:P4527,5,FALSE)</f>
        <v>Normal</v>
      </c>
      <c r="L2193" t="str">
        <f>VLOOKUP(A2193,Table1[#All],5,FALSE)</f>
        <v>14-Dec-2004</v>
      </c>
      <c r="M2193" s="16">
        <f>VLOOKUP(A2193,Table1[#All],8,FALSE)</f>
        <v>1704.7</v>
      </c>
      <c r="N2193" t="str">
        <f>VLOOKUP(A2193,Table1[#All],9,FALSE)</f>
        <v>tier - 2</v>
      </c>
      <c r="O2193" t="str">
        <f>VLOOKUP(A2193,Table1[#All],10,FALSE)</f>
        <v>tier - 3</v>
      </c>
      <c r="P2193" t="str">
        <f>VLOOKUP(A2193,Table1[#All],12,FALSE)</f>
        <v>R1018</v>
      </c>
      <c r="Q2193">
        <f>VLOOKUP(A2193,Table1[#All],6,FALSE)</f>
        <v>18</v>
      </c>
    </row>
    <row r="2194" spans="1:17" x14ac:dyDescent="0.3">
      <c r="A2194" s="10" t="s">
        <v>166</v>
      </c>
      <c r="B2194" t="str">
        <f>VLOOKUP(A2194,'Customer Names'!A2193:E4528,5,FALSE)</f>
        <v>Gries</v>
      </c>
      <c r="C2194">
        <f>VLOOKUP(A2194,'Medical Examinations'!A2193:J4528,2,FALSE)</f>
        <v>22.99</v>
      </c>
      <c r="D2194">
        <f>VLOOKUP(A2194,'Medical Examinations'!A2193:J4528,4,FALSE)</f>
        <v>5.0599999999999996</v>
      </c>
      <c r="E2194" t="str">
        <f>VLOOKUP(A2194,'Medical Examinations'!A2193:J4528,6,FALSE)</f>
        <v>No</v>
      </c>
      <c r="F2194" t="str">
        <f>VLOOKUP(A2194,'Medical Examinations'!A2193:K4528,7,FALSE)</f>
        <v>Yes</v>
      </c>
      <c r="G2194" t="str">
        <f>VLOOKUP(A2194,'Medical Examinations'!A2193:L4528,8,FALSE)</f>
        <v>No</v>
      </c>
      <c r="H2194">
        <f>VLOOKUP(A2194,'Medical Examinations'!A2193:M4528,9,FALSE)</f>
        <v>1</v>
      </c>
      <c r="I2194" t="str">
        <f>VLOOKUP(A2194,'Medical Examinations'!A2193:N4528,10,FALSE)</f>
        <v>No</v>
      </c>
      <c r="J2194" t="str">
        <f>VLOOKUP(A2194,'Medical Examinations'!A2193:O4528,3,FALSE)</f>
        <v>Normal Weight</v>
      </c>
      <c r="K2194" t="str">
        <f>VLOOKUP(A2194,'Medical Examinations'!A2193:P4528,5,FALSE)</f>
        <v>Normal</v>
      </c>
      <c r="L2194" t="str">
        <f>VLOOKUP(A2194,Table1[#All],5,FALSE)</f>
        <v>07-Nov-2004</v>
      </c>
      <c r="M2194" s="16">
        <f>VLOOKUP(A2194,Table1[#All],8,FALSE)</f>
        <v>1704.57</v>
      </c>
      <c r="N2194" t="str">
        <f>VLOOKUP(A2194,Table1[#All],9,FALSE)</f>
        <v>tier - 2</v>
      </c>
      <c r="O2194" t="str">
        <f>VLOOKUP(A2194,Table1[#All],10,FALSE)</f>
        <v>tier - 1</v>
      </c>
      <c r="P2194" t="str">
        <f>VLOOKUP(A2194,Table1[#All],12,FALSE)</f>
        <v>R1016</v>
      </c>
      <c r="Q2194">
        <f>VLOOKUP(A2194,Table1[#All],6,FALSE)</f>
        <v>18</v>
      </c>
    </row>
    <row r="2195" spans="1:17" x14ac:dyDescent="0.3">
      <c r="A2195" s="10" t="s">
        <v>164</v>
      </c>
      <c r="B2195" t="str">
        <f>VLOOKUP(A2195,'Customer Names'!A2194:E4529,5,FALSE)</f>
        <v>Mills</v>
      </c>
      <c r="C2195">
        <f>VLOOKUP(A2195,'Medical Examinations'!A2194:J4529,2,FALSE)</f>
        <v>21.47</v>
      </c>
      <c r="D2195">
        <f>VLOOKUP(A2195,'Medical Examinations'!A2194:J4529,4,FALSE)</f>
        <v>4.6900000000000004</v>
      </c>
      <c r="E2195" t="str">
        <f>VLOOKUP(A2195,'Medical Examinations'!A2194:J4529,6,FALSE)</f>
        <v>No</v>
      </c>
      <c r="F2195" t="str">
        <f>VLOOKUP(A2195,'Medical Examinations'!A2194:K4529,7,FALSE)</f>
        <v>Yes</v>
      </c>
      <c r="G2195" t="str">
        <f>VLOOKUP(A2195,'Medical Examinations'!A2194:L4529,8,FALSE)</f>
        <v>No</v>
      </c>
      <c r="H2195">
        <f>VLOOKUP(A2195,'Medical Examinations'!A2194:M4529,9,FALSE)</f>
        <v>1</v>
      </c>
      <c r="I2195" t="str">
        <f>VLOOKUP(A2195,'Medical Examinations'!A2194:N4529,10,FALSE)</f>
        <v>No</v>
      </c>
      <c r="J2195" t="str">
        <f>VLOOKUP(A2195,'Medical Examinations'!A2194:O4529,3,FALSE)</f>
        <v>Normal Weight</v>
      </c>
      <c r="K2195" t="str">
        <f>VLOOKUP(A2195,'Medical Examinations'!A2194:P4529,5,FALSE)</f>
        <v>Normal</v>
      </c>
      <c r="L2195" t="str">
        <f>VLOOKUP(A2195,Table1[#All],5,FALSE)</f>
        <v>10-Dec-2004</v>
      </c>
      <c r="M2195" s="16">
        <f>VLOOKUP(A2195,Table1[#All],8,FALSE)</f>
        <v>1702.46</v>
      </c>
      <c r="N2195" t="str">
        <f>VLOOKUP(A2195,Table1[#All],9,FALSE)</f>
        <v>tier - 2</v>
      </c>
      <c r="O2195" t="str">
        <f>VLOOKUP(A2195,Table1[#All],10,FALSE)</f>
        <v>tier - 3</v>
      </c>
      <c r="P2195" t="str">
        <f>VLOOKUP(A2195,Table1[#All],12,FALSE)</f>
        <v>R1019</v>
      </c>
      <c r="Q2195">
        <f>VLOOKUP(A2195,Table1[#All],6,FALSE)</f>
        <v>18</v>
      </c>
    </row>
    <row r="2196" spans="1:17" x14ac:dyDescent="0.3">
      <c r="A2196" s="10" t="s">
        <v>162</v>
      </c>
      <c r="B2196" t="str">
        <f>VLOOKUP(A2196,'Customer Names'!A2195:E4530,5,FALSE)</f>
        <v>Penny</v>
      </c>
      <c r="C2196">
        <f>VLOOKUP(A2196,'Medical Examinations'!A2195:J4530,2,FALSE)</f>
        <v>15.96</v>
      </c>
      <c r="D2196">
        <f>VLOOKUP(A2196,'Medical Examinations'!A2195:J4530,4,FALSE)</f>
        <v>5.44</v>
      </c>
      <c r="E2196" t="str">
        <f>VLOOKUP(A2196,'Medical Examinations'!A2195:J4530,6,FALSE)</f>
        <v>No</v>
      </c>
      <c r="F2196" t="str">
        <f>VLOOKUP(A2196,'Medical Examinations'!A2195:K4530,7,FALSE)</f>
        <v>Yes</v>
      </c>
      <c r="G2196" t="str">
        <f>VLOOKUP(A2196,'Medical Examinations'!A2195:L4530,8,FALSE)</f>
        <v>No</v>
      </c>
      <c r="H2196">
        <f>VLOOKUP(A2196,'Medical Examinations'!A2195:M4530,9,FALSE)</f>
        <v>1</v>
      </c>
      <c r="I2196" t="str">
        <f>VLOOKUP(A2196,'Medical Examinations'!A2195:N4530,10,FALSE)</f>
        <v>No</v>
      </c>
      <c r="J2196" t="str">
        <f>VLOOKUP(A2196,'Medical Examinations'!A2195:O4530,3,FALSE)</f>
        <v>Under Weight</v>
      </c>
      <c r="K2196" t="str">
        <f>VLOOKUP(A2196,'Medical Examinations'!A2195:P4530,5,FALSE)</f>
        <v>Normal</v>
      </c>
      <c r="L2196" t="str">
        <f>VLOOKUP(A2196,Table1[#All],5,FALSE)</f>
        <v>17-Nov-2004</v>
      </c>
      <c r="M2196" s="16">
        <f>VLOOKUP(A2196,Table1[#All],8,FALSE)</f>
        <v>1694.8</v>
      </c>
      <c r="N2196" t="str">
        <f>VLOOKUP(A2196,Table1[#All],9,FALSE)</f>
        <v>tier - 2</v>
      </c>
      <c r="O2196" t="str">
        <f>VLOOKUP(A2196,Table1[#All],10,FALSE)</f>
        <v>tier - 2</v>
      </c>
      <c r="P2196" t="str">
        <f>VLOOKUP(A2196,Table1[#All],12,FALSE)</f>
        <v>R1015</v>
      </c>
      <c r="Q2196">
        <f>VLOOKUP(A2196,Table1[#All],6,FALSE)</f>
        <v>18</v>
      </c>
    </row>
    <row r="2197" spans="1:17" x14ac:dyDescent="0.3">
      <c r="A2197" s="10" t="s">
        <v>161</v>
      </c>
      <c r="B2197" t="str">
        <f>VLOOKUP(A2197,'Customer Names'!A2196:E4531,5,FALSE)</f>
        <v>Hicks</v>
      </c>
      <c r="C2197">
        <f>VLOOKUP(A2197,'Medical Examinations'!A2196:J4531,2,FALSE)</f>
        <v>39.5</v>
      </c>
      <c r="D2197">
        <f>VLOOKUP(A2197,'Medical Examinations'!A2196:J4531,4,FALSE)</f>
        <v>5.05</v>
      </c>
      <c r="E2197" t="str">
        <f>VLOOKUP(A2197,'Medical Examinations'!A2196:J4531,6,FALSE)</f>
        <v>No</v>
      </c>
      <c r="F2197" t="str">
        <f>VLOOKUP(A2197,'Medical Examinations'!A2196:K4531,7,FALSE)</f>
        <v>Yes</v>
      </c>
      <c r="G2197" t="str">
        <f>VLOOKUP(A2197,'Medical Examinations'!A2196:L4531,8,FALSE)</f>
        <v>No</v>
      </c>
      <c r="H2197">
        <f>VLOOKUP(A2197,'Medical Examinations'!A2196:M4531,9,FALSE)</f>
        <v>1</v>
      </c>
      <c r="I2197" t="str">
        <f>VLOOKUP(A2197,'Medical Examinations'!A2196:N4531,10,FALSE)</f>
        <v>No</v>
      </c>
      <c r="J2197" t="str">
        <f>VLOOKUP(A2197,'Medical Examinations'!A2196:O4531,3,FALSE)</f>
        <v>Obesity</v>
      </c>
      <c r="K2197" t="str">
        <f>VLOOKUP(A2197,'Medical Examinations'!A2196:P4531,5,FALSE)</f>
        <v>Normal</v>
      </c>
      <c r="L2197" t="str">
        <f>VLOOKUP(A2197,Table1[#All],5,FALSE)</f>
        <v>21-Oct-2000</v>
      </c>
      <c r="M2197" s="16">
        <f>VLOOKUP(A2197,Table1[#All],8,FALSE)</f>
        <v>1682.6</v>
      </c>
      <c r="N2197" t="str">
        <f>VLOOKUP(A2197,Table1[#All],9,FALSE)</f>
        <v>tier - 2</v>
      </c>
      <c r="O2197" t="str">
        <f>VLOOKUP(A2197,Table1[#All],10,FALSE)</f>
        <v>tier - 2</v>
      </c>
      <c r="P2197" t="str">
        <f>VLOOKUP(A2197,Table1[#All],12,FALSE)</f>
        <v>R1011</v>
      </c>
      <c r="Q2197">
        <f>VLOOKUP(A2197,Table1[#All],6,FALSE)</f>
        <v>22</v>
      </c>
    </row>
    <row r="2198" spans="1:17" x14ac:dyDescent="0.3">
      <c r="A2198" s="10" t="s">
        <v>160</v>
      </c>
      <c r="B2198" t="str">
        <f>VLOOKUP(A2198,'Customer Names'!A2197:E4532,5,FALSE)</f>
        <v>Masayesva</v>
      </c>
      <c r="C2198">
        <f>VLOOKUP(A2198,'Medical Examinations'!A2197:J4532,2,FALSE)</f>
        <v>33.770000000000003</v>
      </c>
      <c r="D2198">
        <f>VLOOKUP(A2198,'Medical Examinations'!A2197:J4532,4,FALSE)</f>
        <v>6</v>
      </c>
      <c r="E2198" t="str">
        <f>VLOOKUP(A2198,'Medical Examinations'!A2197:J4532,6,FALSE)</f>
        <v>No</v>
      </c>
      <c r="F2198" t="str">
        <f>VLOOKUP(A2198,'Medical Examinations'!A2197:K4532,7,FALSE)</f>
        <v>Yes</v>
      </c>
      <c r="G2198" t="str">
        <f>VLOOKUP(A2198,'Medical Examinations'!A2197:L4532,8,FALSE)</f>
        <v>No</v>
      </c>
      <c r="H2198">
        <f>VLOOKUP(A2198,'Medical Examinations'!A2197:M4532,9,FALSE)</f>
        <v>1</v>
      </c>
      <c r="I2198" t="str">
        <f>VLOOKUP(A2198,'Medical Examinations'!A2197:N4532,10,FALSE)</f>
        <v>No</v>
      </c>
      <c r="J2198" t="str">
        <f>VLOOKUP(A2198,'Medical Examinations'!A2197:O4532,3,FALSE)</f>
        <v>Obesity</v>
      </c>
      <c r="K2198" t="str">
        <f>VLOOKUP(A2198,'Medical Examinations'!A2197:P4532,5,FALSE)</f>
        <v>Prediabetes</v>
      </c>
      <c r="L2198" t="str">
        <f>VLOOKUP(A2198,Table1[#All],5,FALSE)</f>
        <v>10-Jun-2000</v>
      </c>
      <c r="M2198" s="16">
        <f>VLOOKUP(A2198,Table1[#All],8,FALSE)</f>
        <v>1674.63</v>
      </c>
      <c r="N2198" t="str">
        <f>VLOOKUP(A2198,Table1[#All],9,FALSE)</f>
        <v>tier - 2</v>
      </c>
      <c r="O2198" t="str">
        <f>VLOOKUP(A2198,Table1[#All],10,FALSE)</f>
        <v>tier - 2</v>
      </c>
      <c r="P2198" t="str">
        <f>VLOOKUP(A2198,Table1[#All],12,FALSE)</f>
        <v>R1013</v>
      </c>
      <c r="Q2198">
        <f>VLOOKUP(A2198,Table1[#All],6,FALSE)</f>
        <v>22</v>
      </c>
    </row>
    <row r="2199" spans="1:17" x14ac:dyDescent="0.3">
      <c r="A2199" s="10" t="s">
        <v>159</v>
      </c>
      <c r="B2199" t="str">
        <f>VLOOKUP(A2199,'Customer Names'!A2198:E4533,5,FALSE)</f>
        <v>Paavola</v>
      </c>
      <c r="C2199">
        <f>VLOOKUP(A2199,'Medical Examinations'!A2198:J4533,2,FALSE)</f>
        <v>26.84</v>
      </c>
      <c r="D2199">
        <f>VLOOKUP(A2199,'Medical Examinations'!A2198:J4533,4,FALSE)</f>
        <v>5.99</v>
      </c>
      <c r="E2199" t="str">
        <f>VLOOKUP(A2199,'Medical Examinations'!A2198:J4533,6,FALSE)</f>
        <v>Yes</v>
      </c>
      <c r="F2199" t="str">
        <f>VLOOKUP(A2199,'Medical Examinations'!A2198:K4533,7,FALSE)</f>
        <v>Yes</v>
      </c>
      <c r="G2199" t="str">
        <f>VLOOKUP(A2199,'Medical Examinations'!A2198:L4533,8,FALSE)</f>
        <v>No</v>
      </c>
      <c r="H2199">
        <f>VLOOKUP(A2199,'Medical Examinations'!A2198:M4533,9,FALSE)</f>
        <v>1</v>
      </c>
      <c r="I2199" t="str">
        <f>VLOOKUP(A2199,'Medical Examinations'!A2198:N4533,10,FALSE)</f>
        <v>No</v>
      </c>
      <c r="J2199" t="str">
        <f>VLOOKUP(A2199,'Medical Examinations'!A2198:O4533,3,FALSE)</f>
        <v>Over Weight</v>
      </c>
      <c r="K2199" t="str">
        <f>VLOOKUP(A2199,'Medical Examinations'!A2198:P4533,5,FALSE)</f>
        <v>Prediabetes</v>
      </c>
      <c r="L2199" t="str">
        <f>VLOOKUP(A2199,Table1[#All],5,FALSE)</f>
        <v>23-Oct-2000</v>
      </c>
      <c r="M2199" s="16">
        <f>VLOOKUP(A2199,Table1[#All],8,FALSE)</f>
        <v>1665</v>
      </c>
      <c r="N2199" t="str">
        <f>VLOOKUP(A2199,Table1[#All],9,FALSE)</f>
        <v>tier - 2</v>
      </c>
      <c r="O2199" t="str">
        <f>VLOOKUP(A2199,Table1[#All],10,FALSE)</f>
        <v>tier - 2</v>
      </c>
      <c r="P2199" t="str">
        <f>VLOOKUP(A2199,Table1[#All],12,FALSE)</f>
        <v>R1013</v>
      </c>
      <c r="Q2199">
        <f>VLOOKUP(A2199,Table1[#All],6,FALSE)</f>
        <v>22</v>
      </c>
    </row>
    <row r="2200" spans="1:17" x14ac:dyDescent="0.3">
      <c r="A2200" s="10" t="s">
        <v>158</v>
      </c>
      <c r="B2200" t="str">
        <f>VLOOKUP(A2200,'Customer Names'!A2199:E4534,5,FALSE)</f>
        <v>Gehlsen</v>
      </c>
      <c r="C2200">
        <f>VLOOKUP(A2200,'Medical Examinations'!A2199:J4534,2,FALSE)</f>
        <v>35.53</v>
      </c>
      <c r="D2200">
        <f>VLOOKUP(A2200,'Medical Examinations'!A2199:J4534,4,FALSE)</f>
        <v>4.3600000000000003</v>
      </c>
      <c r="E2200" t="str">
        <f>VLOOKUP(A2200,'Medical Examinations'!A2199:J4534,6,FALSE)</f>
        <v>No</v>
      </c>
      <c r="F2200" t="str">
        <f>VLOOKUP(A2200,'Medical Examinations'!A2199:K4534,7,FALSE)</f>
        <v>No</v>
      </c>
      <c r="G2200" t="str">
        <f>VLOOKUP(A2200,'Medical Examinations'!A2199:L4534,8,FALSE)</f>
        <v>Yes</v>
      </c>
      <c r="H2200">
        <f>VLOOKUP(A2200,'Medical Examinations'!A2199:M4534,9,FALSE)</f>
        <v>1</v>
      </c>
      <c r="I2200" t="str">
        <f>VLOOKUP(A2200,'Medical Examinations'!A2199:N4534,10,FALSE)</f>
        <v>No</v>
      </c>
      <c r="J2200" t="str">
        <f>VLOOKUP(A2200,'Medical Examinations'!A2199:O4534,3,FALSE)</f>
        <v>Obesity</v>
      </c>
      <c r="K2200" t="str">
        <f>VLOOKUP(A2200,'Medical Examinations'!A2199:P4534,5,FALSE)</f>
        <v>Normal</v>
      </c>
      <c r="L2200" t="str">
        <f>VLOOKUP(A2200,Table1[#All],5,FALSE)</f>
        <v>30-Dec-2003</v>
      </c>
      <c r="M2200" s="16">
        <f>VLOOKUP(A2200,Table1[#All],8,FALSE)</f>
        <v>1646.43</v>
      </c>
      <c r="N2200" t="str">
        <f>VLOOKUP(A2200,Table1[#All],9,FALSE)</f>
        <v>tier - 2</v>
      </c>
      <c r="O2200" t="str">
        <f>VLOOKUP(A2200,Table1[#All],10,FALSE)</f>
        <v>tier - 1</v>
      </c>
      <c r="P2200" t="str">
        <f>VLOOKUP(A2200,Table1[#All],12,FALSE)</f>
        <v>R1012</v>
      </c>
      <c r="Q2200">
        <f>VLOOKUP(A2200,Table1[#All],6,FALSE)</f>
        <v>19</v>
      </c>
    </row>
    <row r="2201" spans="1:17" x14ac:dyDescent="0.3">
      <c r="A2201" s="10" t="s">
        <v>157</v>
      </c>
      <c r="B2201" t="str">
        <f>VLOOKUP(A2201,'Customer Names'!A2200:E4535,5,FALSE)</f>
        <v>Roche</v>
      </c>
      <c r="C2201">
        <f>VLOOKUP(A2201,'Medical Examinations'!A2200:J4535,2,FALSE)</f>
        <v>30.59</v>
      </c>
      <c r="D2201">
        <f>VLOOKUP(A2201,'Medical Examinations'!A2200:J4535,4,FALSE)</f>
        <v>4.41</v>
      </c>
      <c r="E2201" t="str">
        <f>VLOOKUP(A2201,'Medical Examinations'!A2200:J4535,6,FALSE)</f>
        <v>No</v>
      </c>
      <c r="F2201" t="str">
        <f>VLOOKUP(A2201,'Medical Examinations'!A2200:K4535,7,FALSE)</f>
        <v>No</v>
      </c>
      <c r="G2201" t="str">
        <f>VLOOKUP(A2201,'Medical Examinations'!A2200:L4535,8,FALSE)</f>
        <v>Yes</v>
      </c>
      <c r="H2201">
        <f>VLOOKUP(A2201,'Medical Examinations'!A2200:M4535,9,FALSE)</f>
        <v>1</v>
      </c>
      <c r="I2201" t="str">
        <f>VLOOKUP(A2201,'Medical Examinations'!A2200:N4535,10,FALSE)</f>
        <v>No</v>
      </c>
      <c r="J2201" t="str">
        <f>VLOOKUP(A2201,'Medical Examinations'!A2200:O4535,3,FALSE)</f>
        <v>Obesity</v>
      </c>
      <c r="K2201" t="str">
        <f>VLOOKUP(A2201,'Medical Examinations'!A2200:P4535,5,FALSE)</f>
        <v>Normal</v>
      </c>
      <c r="L2201" t="str">
        <f>VLOOKUP(A2201,Table1[#All],5,FALSE)</f>
        <v>21-Aug-2003</v>
      </c>
      <c r="M2201" s="16">
        <f>VLOOKUP(A2201,Table1[#All],8,FALSE)</f>
        <v>1639.56</v>
      </c>
      <c r="N2201" t="str">
        <f>VLOOKUP(A2201,Table1[#All],9,FALSE)</f>
        <v>tier - 2</v>
      </c>
      <c r="O2201" t="str">
        <f>VLOOKUP(A2201,Table1[#All],10,FALSE)</f>
        <v>tier - 2</v>
      </c>
      <c r="P2201" t="str">
        <f>VLOOKUP(A2201,Table1[#All],12,FALSE)</f>
        <v>R1012</v>
      </c>
      <c r="Q2201">
        <f>VLOOKUP(A2201,Table1[#All],6,FALSE)</f>
        <v>19</v>
      </c>
    </row>
    <row r="2202" spans="1:17" x14ac:dyDescent="0.3">
      <c r="A2202" s="10" t="s">
        <v>156</v>
      </c>
      <c r="B2202" t="str">
        <f>VLOOKUP(A2202,'Customer Names'!A2201:E4536,5,FALSE)</f>
        <v>Hearn</v>
      </c>
      <c r="C2202">
        <f>VLOOKUP(A2202,'Medical Examinations'!A2201:J4536,2,FALSE)</f>
        <v>30.59</v>
      </c>
      <c r="D2202">
        <f>VLOOKUP(A2202,'Medical Examinations'!A2201:J4536,4,FALSE)</f>
        <v>4.17</v>
      </c>
      <c r="E2202" t="str">
        <f>VLOOKUP(A2202,'Medical Examinations'!A2201:J4536,6,FALSE)</f>
        <v>No</v>
      </c>
      <c r="F2202" t="str">
        <f>VLOOKUP(A2202,'Medical Examinations'!A2201:K4536,7,FALSE)</f>
        <v>No</v>
      </c>
      <c r="G2202" t="str">
        <f>VLOOKUP(A2202,'Medical Examinations'!A2201:L4536,8,FALSE)</f>
        <v>Yes</v>
      </c>
      <c r="H2202">
        <f>VLOOKUP(A2202,'Medical Examinations'!A2201:M4536,9,FALSE)</f>
        <v>1</v>
      </c>
      <c r="I2202" t="str">
        <f>VLOOKUP(A2202,'Medical Examinations'!A2201:N4536,10,FALSE)</f>
        <v>No</v>
      </c>
      <c r="J2202" t="str">
        <f>VLOOKUP(A2202,'Medical Examinations'!A2201:O4536,3,FALSE)</f>
        <v>Obesity</v>
      </c>
      <c r="K2202" t="str">
        <f>VLOOKUP(A2202,'Medical Examinations'!A2201:P4536,5,FALSE)</f>
        <v>Normal</v>
      </c>
      <c r="L2202" t="str">
        <f>VLOOKUP(A2202,Table1[#All],5,FALSE)</f>
        <v>16-Sep-2003</v>
      </c>
      <c r="M2202" s="16">
        <f>VLOOKUP(A2202,Table1[#All],8,FALSE)</f>
        <v>1639.56</v>
      </c>
      <c r="N2202" t="str">
        <f>VLOOKUP(A2202,Table1[#All],9,FALSE)</f>
        <v>tier - 2</v>
      </c>
      <c r="O2202" t="str">
        <f>VLOOKUP(A2202,Table1[#All],10,FALSE)</f>
        <v>tier - 2</v>
      </c>
      <c r="P2202" t="str">
        <f>VLOOKUP(A2202,Table1[#All],12,FALSE)</f>
        <v>R1012</v>
      </c>
      <c r="Q2202">
        <f>VLOOKUP(A2202,Table1[#All],6,FALSE)</f>
        <v>19</v>
      </c>
    </row>
    <row r="2203" spans="1:17" x14ac:dyDescent="0.3">
      <c r="A2203" s="10" t="s">
        <v>155</v>
      </c>
      <c r="B2203" t="str">
        <f>VLOOKUP(A2203,'Customer Names'!A2202:E4537,5,FALSE)</f>
        <v>Dimson</v>
      </c>
      <c r="C2203">
        <f>VLOOKUP(A2203,'Medical Examinations'!A2202:J4537,2,FALSE)</f>
        <v>27.835000000000001</v>
      </c>
      <c r="D2203">
        <f>VLOOKUP(A2203,'Medical Examinations'!A2202:J4537,4,FALSE)</f>
        <v>4.4400000000000004</v>
      </c>
      <c r="E2203" t="str">
        <f>VLOOKUP(A2203,'Medical Examinations'!A2202:J4537,6,FALSE)</f>
        <v>No</v>
      </c>
      <c r="F2203" t="str">
        <f>VLOOKUP(A2203,'Medical Examinations'!A2202:K4537,7,FALSE)</f>
        <v>No</v>
      </c>
      <c r="G2203" t="str">
        <f>VLOOKUP(A2203,'Medical Examinations'!A2202:L4537,8,FALSE)</f>
        <v>Yes</v>
      </c>
      <c r="H2203">
        <f>VLOOKUP(A2203,'Medical Examinations'!A2202:M4537,9,FALSE)</f>
        <v>1</v>
      </c>
      <c r="I2203" t="str">
        <f>VLOOKUP(A2203,'Medical Examinations'!A2202:N4537,10,FALSE)</f>
        <v>No</v>
      </c>
      <c r="J2203" t="str">
        <f>VLOOKUP(A2203,'Medical Examinations'!A2202:O4537,3,FALSE)</f>
        <v>Over Weight</v>
      </c>
      <c r="K2203" t="str">
        <f>VLOOKUP(A2203,'Medical Examinations'!A2202:P4537,5,FALSE)</f>
        <v>Normal</v>
      </c>
      <c r="L2203" t="str">
        <f>VLOOKUP(A2203,Table1[#All],5,FALSE)</f>
        <v>30-Dec-2003</v>
      </c>
      <c r="M2203" s="16">
        <f>VLOOKUP(A2203,Table1[#All],8,FALSE)</f>
        <v>1635.73</v>
      </c>
      <c r="N2203" t="str">
        <f>VLOOKUP(A2203,Table1[#All],9,FALSE)</f>
        <v>tier - 2</v>
      </c>
      <c r="O2203" t="str">
        <f>VLOOKUP(A2203,Table1[#All],10,FALSE)</f>
        <v>tier - 3</v>
      </c>
      <c r="P2203" t="str">
        <f>VLOOKUP(A2203,Table1[#All],12,FALSE)</f>
        <v>R1012</v>
      </c>
      <c r="Q2203">
        <f>VLOOKUP(A2203,Table1[#All],6,FALSE)</f>
        <v>19</v>
      </c>
    </row>
    <row r="2204" spans="1:17" x14ac:dyDescent="0.3">
      <c r="A2204" s="10" t="s">
        <v>154</v>
      </c>
      <c r="B2204" t="str">
        <f>VLOOKUP(A2204,'Customer Names'!A2203:E4538,5,FALSE)</f>
        <v>Slason</v>
      </c>
      <c r="C2204">
        <f>VLOOKUP(A2204,'Medical Examinations'!A2203:J4538,2,FALSE)</f>
        <v>40.26</v>
      </c>
      <c r="D2204">
        <f>VLOOKUP(A2204,'Medical Examinations'!A2203:J4538,4,FALSE)</f>
        <v>5.52</v>
      </c>
      <c r="E2204" t="str">
        <f>VLOOKUP(A2204,'Medical Examinations'!A2203:J4538,6,FALSE)</f>
        <v>No</v>
      </c>
      <c r="F2204" t="str">
        <f>VLOOKUP(A2204,'Medical Examinations'!A2203:K4538,7,FALSE)</f>
        <v>Yes</v>
      </c>
      <c r="G2204" t="str">
        <f>VLOOKUP(A2204,'Medical Examinations'!A2203:L4538,8,FALSE)</f>
        <v>No</v>
      </c>
      <c r="H2204">
        <f>VLOOKUP(A2204,'Medical Examinations'!A2203:M4538,9,FALSE)</f>
        <v>1</v>
      </c>
      <c r="I2204" t="str">
        <f>VLOOKUP(A2204,'Medical Examinations'!A2203:N4538,10,FALSE)</f>
        <v>No</v>
      </c>
      <c r="J2204" t="str">
        <f>VLOOKUP(A2204,'Medical Examinations'!A2203:O4538,3,FALSE)</f>
        <v>Obesity</v>
      </c>
      <c r="K2204" t="str">
        <f>VLOOKUP(A2204,'Medical Examinations'!A2203:P4538,5,FALSE)</f>
        <v>Normal</v>
      </c>
      <c r="L2204" t="str">
        <f>VLOOKUP(A2204,Table1[#All],5,FALSE)</f>
        <v>13-Jun-2004</v>
      </c>
      <c r="M2204" s="16">
        <f>VLOOKUP(A2204,Table1[#All],8,FALSE)</f>
        <v>1634.57</v>
      </c>
      <c r="N2204" t="str">
        <f>VLOOKUP(A2204,Table1[#All],9,FALSE)</f>
        <v>tier - 2</v>
      </c>
      <c r="O2204" t="str">
        <f>VLOOKUP(A2204,Table1[#All],10,FALSE)</f>
        <v>tier - 2</v>
      </c>
      <c r="P2204" t="str">
        <f>VLOOKUP(A2204,Table1[#All],12,FALSE)</f>
        <v>R1013</v>
      </c>
      <c r="Q2204">
        <f>VLOOKUP(A2204,Table1[#All],6,FALSE)</f>
        <v>18</v>
      </c>
    </row>
    <row r="2205" spans="1:17" x14ac:dyDescent="0.3">
      <c r="A2205" s="10" t="s">
        <v>153</v>
      </c>
      <c r="B2205" t="str">
        <f>VLOOKUP(A2205,'Customer Names'!A2204:E4539,5,FALSE)</f>
        <v>Gibson</v>
      </c>
      <c r="C2205">
        <f>VLOOKUP(A2205,'Medical Examinations'!A2204:J4539,2,FALSE)</f>
        <v>39.82</v>
      </c>
      <c r="D2205">
        <f>VLOOKUP(A2205,'Medical Examinations'!A2204:J4539,4,FALSE)</f>
        <v>6.01</v>
      </c>
      <c r="E2205" t="str">
        <f>VLOOKUP(A2205,'Medical Examinations'!A2204:J4539,6,FALSE)</f>
        <v>No</v>
      </c>
      <c r="F2205" t="str">
        <f>VLOOKUP(A2205,'Medical Examinations'!A2204:K4539,7,FALSE)</f>
        <v>Yes</v>
      </c>
      <c r="G2205" t="str">
        <f>VLOOKUP(A2205,'Medical Examinations'!A2204:L4539,8,FALSE)</f>
        <v>No</v>
      </c>
      <c r="H2205">
        <f>VLOOKUP(A2205,'Medical Examinations'!A2204:M4539,9,FALSE)</f>
        <v>1</v>
      </c>
      <c r="I2205" t="str">
        <f>VLOOKUP(A2205,'Medical Examinations'!A2204:N4539,10,FALSE)</f>
        <v>No</v>
      </c>
      <c r="J2205" t="str">
        <f>VLOOKUP(A2205,'Medical Examinations'!A2204:O4539,3,FALSE)</f>
        <v>Obesity</v>
      </c>
      <c r="K2205" t="str">
        <f>VLOOKUP(A2205,'Medical Examinations'!A2204:P4539,5,FALSE)</f>
        <v>Prediabetes</v>
      </c>
      <c r="L2205" t="str">
        <f>VLOOKUP(A2205,Table1[#All],5,FALSE)</f>
        <v>08-Aug-2004</v>
      </c>
      <c r="M2205" s="16">
        <f>VLOOKUP(A2205,Table1[#All],8,FALSE)</f>
        <v>1633.96</v>
      </c>
      <c r="N2205" t="str">
        <f>VLOOKUP(A2205,Table1[#All],9,FALSE)</f>
        <v>tier - 2</v>
      </c>
      <c r="O2205" t="str">
        <f>VLOOKUP(A2205,Table1[#All],10,FALSE)</f>
        <v>tier - 1</v>
      </c>
      <c r="P2205" t="str">
        <f>VLOOKUP(A2205,Table1[#All],12,FALSE)</f>
        <v>R1013</v>
      </c>
      <c r="Q2205">
        <f>VLOOKUP(A2205,Table1[#All],6,FALSE)</f>
        <v>18</v>
      </c>
    </row>
    <row r="2206" spans="1:17" x14ac:dyDescent="0.3">
      <c r="A2206" s="10" t="s">
        <v>152</v>
      </c>
      <c r="B2206" t="str">
        <f>VLOOKUP(A2206,'Customer Names'!A2205:E4540,5,FALSE)</f>
        <v>Erdos</v>
      </c>
      <c r="C2206">
        <f>VLOOKUP(A2206,'Medical Examinations'!A2205:J4540,2,FALSE)</f>
        <v>39.159999999999997</v>
      </c>
      <c r="D2206">
        <f>VLOOKUP(A2206,'Medical Examinations'!A2205:J4540,4,FALSE)</f>
        <v>5.81</v>
      </c>
      <c r="E2206" t="str">
        <f>VLOOKUP(A2206,'Medical Examinations'!A2205:J4540,6,FALSE)</f>
        <v>No</v>
      </c>
      <c r="F2206" t="str">
        <f>VLOOKUP(A2206,'Medical Examinations'!A2205:K4540,7,FALSE)</f>
        <v>Yes</v>
      </c>
      <c r="G2206" t="str">
        <f>VLOOKUP(A2206,'Medical Examinations'!A2205:L4540,8,FALSE)</f>
        <v>No</v>
      </c>
      <c r="H2206">
        <f>VLOOKUP(A2206,'Medical Examinations'!A2205:M4540,9,FALSE)</f>
        <v>1</v>
      </c>
      <c r="I2206" t="str">
        <f>VLOOKUP(A2206,'Medical Examinations'!A2205:N4540,10,FALSE)</f>
        <v>No</v>
      </c>
      <c r="J2206" t="str">
        <f>VLOOKUP(A2206,'Medical Examinations'!A2205:O4540,3,FALSE)</f>
        <v>Obesity</v>
      </c>
      <c r="K2206" t="str">
        <f>VLOOKUP(A2206,'Medical Examinations'!A2205:P4540,5,FALSE)</f>
        <v>Prediabetes</v>
      </c>
      <c r="L2206" t="str">
        <f>VLOOKUP(A2206,Table1[#All],5,FALSE)</f>
        <v>13-Dec-2004</v>
      </c>
      <c r="M2206" s="16">
        <f>VLOOKUP(A2206,Table1[#All],8,FALSE)</f>
        <v>1633.04</v>
      </c>
      <c r="N2206" t="str">
        <f>VLOOKUP(A2206,Table1[#All],9,FALSE)</f>
        <v>tier - 2</v>
      </c>
      <c r="O2206" t="str">
        <f>VLOOKUP(A2206,Table1[#All],10,FALSE)</f>
        <v>tier - 2</v>
      </c>
      <c r="P2206" t="str">
        <f>VLOOKUP(A2206,Table1[#All],12,FALSE)</f>
        <v>R1013</v>
      </c>
      <c r="Q2206">
        <f>VLOOKUP(A2206,Table1[#All],6,FALSE)</f>
        <v>18</v>
      </c>
    </row>
    <row r="2207" spans="1:17" x14ac:dyDescent="0.3">
      <c r="A2207" s="10" t="s">
        <v>151</v>
      </c>
      <c r="B2207" t="str">
        <f>VLOOKUP(A2207,'Customer Names'!A2206:E4541,5,FALSE)</f>
        <v>Cushman</v>
      </c>
      <c r="C2207">
        <f>VLOOKUP(A2207,'Medical Examinations'!A2206:J4541,2,FALSE)</f>
        <v>25.555</v>
      </c>
      <c r="D2207">
        <f>VLOOKUP(A2207,'Medical Examinations'!A2206:J4541,4,FALSE)</f>
        <v>4.37</v>
      </c>
      <c r="E2207" t="str">
        <f>VLOOKUP(A2207,'Medical Examinations'!A2206:J4541,6,FALSE)</f>
        <v>No</v>
      </c>
      <c r="F2207" t="str">
        <f>VLOOKUP(A2207,'Medical Examinations'!A2206:K4541,7,FALSE)</f>
        <v>No</v>
      </c>
      <c r="G2207" t="str">
        <f>VLOOKUP(A2207,'Medical Examinations'!A2206:L4541,8,FALSE)</f>
        <v>Yes</v>
      </c>
      <c r="H2207">
        <f>VLOOKUP(A2207,'Medical Examinations'!A2206:M4541,9,FALSE)</f>
        <v>1</v>
      </c>
      <c r="I2207" t="str">
        <f>VLOOKUP(A2207,'Medical Examinations'!A2206:N4541,10,FALSE)</f>
        <v>No</v>
      </c>
      <c r="J2207" t="str">
        <f>VLOOKUP(A2207,'Medical Examinations'!A2206:O4541,3,FALSE)</f>
        <v>Over Weight</v>
      </c>
      <c r="K2207" t="str">
        <f>VLOOKUP(A2207,'Medical Examinations'!A2206:P4541,5,FALSE)</f>
        <v>Normal</v>
      </c>
      <c r="L2207" t="str">
        <f>VLOOKUP(A2207,Table1[#All],5,FALSE)</f>
        <v>16-Sep-2003</v>
      </c>
      <c r="M2207" s="16">
        <f>VLOOKUP(A2207,Table1[#All],8,FALSE)</f>
        <v>1632.56</v>
      </c>
      <c r="N2207" t="str">
        <f>VLOOKUP(A2207,Table1[#All],9,FALSE)</f>
        <v>tier - 2</v>
      </c>
      <c r="O2207" t="str">
        <f>VLOOKUP(A2207,Table1[#All],10,FALSE)</f>
        <v>tier - 2</v>
      </c>
      <c r="P2207" t="str">
        <f>VLOOKUP(A2207,Table1[#All],12,FALSE)</f>
        <v>R1012</v>
      </c>
      <c r="Q2207">
        <f>VLOOKUP(A2207,Table1[#All],6,FALSE)</f>
        <v>19</v>
      </c>
    </row>
    <row r="2208" spans="1:17" x14ac:dyDescent="0.3">
      <c r="A2208" s="10" t="s">
        <v>150</v>
      </c>
      <c r="B2208" t="str">
        <f>VLOOKUP(A2208,'Customer Names'!A2207:E4542,5,FALSE)</f>
        <v>Hammel</v>
      </c>
      <c r="C2208">
        <f>VLOOKUP(A2208,'Medical Examinations'!A2207:J4542,2,FALSE)</f>
        <v>25.175000000000001</v>
      </c>
      <c r="D2208">
        <f>VLOOKUP(A2208,'Medical Examinations'!A2207:J4542,4,FALSE)</f>
        <v>5.74</v>
      </c>
      <c r="E2208" t="str">
        <f>VLOOKUP(A2208,'Medical Examinations'!A2207:J4542,6,FALSE)</f>
        <v>No</v>
      </c>
      <c r="F2208" t="str">
        <f>VLOOKUP(A2208,'Medical Examinations'!A2207:K4542,7,FALSE)</f>
        <v>No</v>
      </c>
      <c r="G2208" t="str">
        <f>VLOOKUP(A2208,'Medical Examinations'!A2207:L4542,8,FALSE)</f>
        <v>Yes</v>
      </c>
      <c r="H2208">
        <f>VLOOKUP(A2208,'Medical Examinations'!A2207:M4542,9,FALSE)</f>
        <v>1</v>
      </c>
      <c r="I2208" t="str">
        <f>VLOOKUP(A2208,'Medical Examinations'!A2207:N4542,10,FALSE)</f>
        <v>No</v>
      </c>
      <c r="J2208" t="str">
        <f>VLOOKUP(A2208,'Medical Examinations'!A2207:O4542,3,FALSE)</f>
        <v>Over Weight</v>
      </c>
      <c r="K2208" t="str">
        <f>VLOOKUP(A2208,'Medical Examinations'!A2207:P4542,5,FALSE)</f>
        <v>Prediabetes</v>
      </c>
      <c r="L2208" t="str">
        <f>VLOOKUP(A2208,Table1[#All],5,FALSE)</f>
        <v>03-Oct-2003</v>
      </c>
      <c r="M2208" s="16">
        <f>VLOOKUP(A2208,Table1[#All],8,FALSE)</f>
        <v>1632.04</v>
      </c>
      <c r="N2208" t="str">
        <f>VLOOKUP(A2208,Table1[#All],9,FALSE)</f>
        <v>tier - 2</v>
      </c>
      <c r="O2208" t="str">
        <f>VLOOKUP(A2208,Table1[#All],10,FALSE)</f>
        <v>tier - 2</v>
      </c>
      <c r="P2208" t="str">
        <f>VLOOKUP(A2208,Table1[#All],12,FALSE)</f>
        <v>R1012</v>
      </c>
      <c r="Q2208">
        <f>VLOOKUP(A2208,Table1[#All],6,FALSE)</f>
        <v>19</v>
      </c>
    </row>
    <row r="2209" spans="1:17" x14ac:dyDescent="0.3">
      <c r="A2209" s="10" t="s">
        <v>149</v>
      </c>
      <c r="B2209" t="str">
        <f>VLOOKUP(A2209,'Customer Names'!A2208:E4543,5,FALSE)</f>
        <v>Ytterstad</v>
      </c>
      <c r="C2209">
        <f>VLOOKUP(A2209,'Medical Examinations'!A2208:J4543,2,FALSE)</f>
        <v>38.28</v>
      </c>
      <c r="D2209">
        <f>VLOOKUP(A2209,'Medical Examinations'!A2208:J4543,4,FALSE)</f>
        <v>5.39</v>
      </c>
      <c r="E2209" t="str">
        <f>VLOOKUP(A2209,'Medical Examinations'!A2208:J4543,6,FALSE)</f>
        <v>No</v>
      </c>
      <c r="F2209" t="str">
        <f>VLOOKUP(A2209,'Medical Examinations'!A2208:K4543,7,FALSE)</f>
        <v>Yes</v>
      </c>
      <c r="G2209" t="str">
        <f>VLOOKUP(A2209,'Medical Examinations'!A2208:L4543,8,FALSE)</f>
        <v>No</v>
      </c>
      <c r="H2209">
        <f>VLOOKUP(A2209,'Medical Examinations'!A2208:M4543,9,FALSE)</f>
        <v>1</v>
      </c>
      <c r="I2209" t="str">
        <f>VLOOKUP(A2209,'Medical Examinations'!A2208:N4543,10,FALSE)</f>
        <v>No</v>
      </c>
      <c r="J2209" t="str">
        <f>VLOOKUP(A2209,'Medical Examinations'!A2208:O4543,3,FALSE)</f>
        <v>Obesity</v>
      </c>
      <c r="K2209" t="str">
        <f>VLOOKUP(A2209,'Medical Examinations'!A2208:P4543,5,FALSE)</f>
        <v>Normal</v>
      </c>
      <c r="L2209" t="str">
        <f>VLOOKUP(A2209,Table1[#All],5,FALSE)</f>
        <v>09-Jul-2004</v>
      </c>
      <c r="M2209" s="16">
        <f>VLOOKUP(A2209,Table1[#All],8,FALSE)</f>
        <v>1631.82</v>
      </c>
      <c r="N2209" t="str">
        <f>VLOOKUP(A2209,Table1[#All],9,FALSE)</f>
        <v>tier - 2</v>
      </c>
      <c r="O2209" t="str">
        <f>VLOOKUP(A2209,Table1[#All],10,FALSE)</f>
        <v>tier - 1</v>
      </c>
      <c r="P2209" t="str">
        <f>VLOOKUP(A2209,Table1[#All],12,FALSE)</f>
        <v>R1013</v>
      </c>
      <c r="Q2209">
        <f>VLOOKUP(A2209,Table1[#All],6,FALSE)</f>
        <v>18</v>
      </c>
    </row>
    <row r="2210" spans="1:17" x14ac:dyDescent="0.3">
      <c r="A2210" s="10" t="s">
        <v>148</v>
      </c>
      <c r="B2210" t="str">
        <f>VLOOKUP(A2210,'Customer Names'!A2209:E4544,5,FALSE)</f>
        <v>Prince</v>
      </c>
      <c r="C2210">
        <f>VLOOKUP(A2210,'Medical Examinations'!A2209:J4544,2,FALSE)</f>
        <v>38.17</v>
      </c>
      <c r="D2210">
        <f>VLOOKUP(A2210,'Medical Examinations'!A2209:J4544,4,FALSE)</f>
        <v>4.07</v>
      </c>
      <c r="E2210" t="str">
        <f>VLOOKUP(A2210,'Medical Examinations'!A2209:J4544,6,FALSE)</f>
        <v>No</v>
      </c>
      <c r="F2210" t="str">
        <f>VLOOKUP(A2210,'Medical Examinations'!A2209:K4544,7,FALSE)</f>
        <v>Yes</v>
      </c>
      <c r="G2210" t="str">
        <f>VLOOKUP(A2210,'Medical Examinations'!A2209:L4544,8,FALSE)</f>
        <v>No</v>
      </c>
      <c r="H2210">
        <f>VLOOKUP(A2210,'Medical Examinations'!A2209:M4544,9,FALSE)</f>
        <v>1</v>
      </c>
      <c r="I2210" t="str">
        <f>VLOOKUP(A2210,'Medical Examinations'!A2209:N4544,10,FALSE)</f>
        <v>No</v>
      </c>
      <c r="J2210" t="str">
        <f>VLOOKUP(A2210,'Medical Examinations'!A2209:O4544,3,FALSE)</f>
        <v>Obesity</v>
      </c>
      <c r="K2210" t="str">
        <f>VLOOKUP(A2210,'Medical Examinations'!A2209:P4544,5,FALSE)</f>
        <v>Normal</v>
      </c>
      <c r="L2210" t="str">
        <f>VLOOKUP(A2210,Table1[#All],5,FALSE)</f>
        <v>05-Dec-2004</v>
      </c>
      <c r="M2210" s="16">
        <f>VLOOKUP(A2210,Table1[#All],8,FALSE)</f>
        <v>1631.67</v>
      </c>
      <c r="N2210" t="str">
        <f>VLOOKUP(A2210,Table1[#All],9,FALSE)</f>
        <v>tier - 2</v>
      </c>
      <c r="O2210" t="str">
        <f>VLOOKUP(A2210,Table1[#All],10,FALSE)</f>
        <v>tier - 3</v>
      </c>
      <c r="P2210" t="str">
        <f>VLOOKUP(A2210,Table1[#All],12,FALSE)</f>
        <v>R1013</v>
      </c>
      <c r="Q2210">
        <f>VLOOKUP(A2210,Table1[#All],6,FALSE)</f>
        <v>18</v>
      </c>
    </row>
    <row r="2211" spans="1:17" x14ac:dyDescent="0.3">
      <c r="A2211" s="10" t="s">
        <v>147</v>
      </c>
      <c r="B2211" t="str">
        <f>VLOOKUP(A2211,'Customer Names'!A2210:E4545,5,FALSE)</f>
        <v>Freeman</v>
      </c>
      <c r="C2211">
        <f>VLOOKUP(A2211,'Medical Examinations'!A2210:J4545,2,FALSE)</f>
        <v>36.85</v>
      </c>
      <c r="D2211">
        <f>VLOOKUP(A2211,'Medical Examinations'!A2210:J4545,4,FALSE)</f>
        <v>5.49</v>
      </c>
      <c r="E2211" t="str">
        <f>VLOOKUP(A2211,'Medical Examinations'!A2210:J4545,6,FALSE)</f>
        <v>No</v>
      </c>
      <c r="F2211" t="str">
        <f>VLOOKUP(A2211,'Medical Examinations'!A2210:K4545,7,FALSE)</f>
        <v>Yes</v>
      </c>
      <c r="G2211" t="str">
        <f>VLOOKUP(A2211,'Medical Examinations'!A2210:L4545,8,FALSE)</f>
        <v>No</v>
      </c>
      <c r="H2211">
        <f>VLOOKUP(A2211,'Medical Examinations'!A2210:M4545,9,FALSE)</f>
        <v>1</v>
      </c>
      <c r="I2211" t="str">
        <f>VLOOKUP(A2211,'Medical Examinations'!A2210:N4545,10,FALSE)</f>
        <v>No</v>
      </c>
      <c r="J2211" t="str">
        <f>VLOOKUP(A2211,'Medical Examinations'!A2210:O4545,3,FALSE)</f>
        <v>Obesity</v>
      </c>
      <c r="K2211" t="str">
        <f>VLOOKUP(A2211,'Medical Examinations'!A2210:P4545,5,FALSE)</f>
        <v>Normal</v>
      </c>
      <c r="L2211" t="str">
        <f>VLOOKUP(A2211,Table1[#All],5,FALSE)</f>
        <v>04-Oct-2004</v>
      </c>
      <c r="M2211" s="16">
        <f>VLOOKUP(A2211,Table1[#All],8,FALSE)</f>
        <v>1629.83</v>
      </c>
      <c r="N2211" t="str">
        <f>VLOOKUP(A2211,Table1[#All],9,FALSE)</f>
        <v>tier - 2</v>
      </c>
      <c r="O2211" t="str">
        <f>VLOOKUP(A2211,Table1[#All],10,FALSE)</f>
        <v>tier - 2</v>
      </c>
      <c r="P2211" t="str">
        <f>VLOOKUP(A2211,Table1[#All],12,FALSE)</f>
        <v>R1013</v>
      </c>
      <c r="Q2211">
        <f>VLOOKUP(A2211,Table1[#All],6,FALSE)</f>
        <v>18</v>
      </c>
    </row>
    <row r="2212" spans="1:17" x14ac:dyDescent="0.3">
      <c r="A2212" s="10" t="s">
        <v>146</v>
      </c>
      <c r="B2212" t="str">
        <f>VLOOKUP(A2212,'Customer Names'!A2211:E4546,5,FALSE)</f>
        <v>Petrulak</v>
      </c>
      <c r="C2212">
        <f>VLOOKUP(A2212,'Medical Examinations'!A2211:J4546,2,FALSE)</f>
        <v>22.61</v>
      </c>
      <c r="D2212">
        <f>VLOOKUP(A2212,'Medical Examinations'!A2211:J4546,4,FALSE)</f>
        <v>5.68</v>
      </c>
      <c r="E2212" t="str">
        <f>VLOOKUP(A2212,'Medical Examinations'!A2211:J4546,6,FALSE)</f>
        <v>No</v>
      </c>
      <c r="F2212" t="str">
        <f>VLOOKUP(A2212,'Medical Examinations'!A2211:K4546,7,FALSE)</f>
        <v>No</v>
      </c>
      <c r="G2212" t="str">
        <f>VLOOKUP(A2212,'Medical Examinations'!A2211:L4546,8,FALSE)</f>
        <v>Yes</v>
      </c>
      <c r="H2212">
        <f>VLOOKUP(A2212,'Medical Examinations'!A2211:M4546,9,FALSE)</f>
        <v>1</v>
      </c>
      <c r="I2212" t="str">
        <f>VLOOKUP(A2212,'Medical Examinations'!A2211:N4546,10,FALSE)</f>
        <v>No</v>
      </c>
      <c r="J2212" t="str">
        <f>VLOOKUP(A2212,'Medical Examinations'!A2211:O4546,3,FALSE)</f>
        <v>Normal Weight</v>
      </c>
      <c r="K2212" t="str">
        <f>VLOOKUP(A2212,'Medical Examinations'!A2211:P4546,5,FALSE)</f>
        <v>Normal</v>
      </c>
      <c r="L2212" t="str">
        <f>VLOOKUP(A2212,Table1[#All],5,FALSE)</f>
        <v>17-Jul-2003</v>
      </c>
      <c r="M2212" s="16">
        <f>VLOOKUP(A2212,Table1[#All],8,FALSE)</f>
        <v>1628.47</v>
      </c>
      <c r="N2212" t="str">
        <f>VLOOKUP(A2212,Table1[#All],9,FALSE)</f>
        <v>tier - 2</v>
      </c>
      <c r="O2212" t="str">
        <f>VLOOKUP(A2212,Table1[#All],10,FALSE)</f>
        <v>tier - 1</v>
      </c>
      <c r="P2212" t="str">
        <f>VLOOKUP(A2212,Table1[#All],12,FALSE)</f>
        <v>R1012</v>
      </c>
      <c r="Q2212">
        <f>VLOOKUP(A2212,Table1[#All],6,FALSE)</f>
        <v>19</v>
      </c>
    </row>
    <row r="2213" spans="1:17" x14ac:dyDescent="0.3">
      <c r="A2213" s="10" t="s">
        <v>145</v>
      </c>
      <c r="B2213" t="str">
        <f>VLOOKUP(A2213,'Customer Names'!A2212:E4547,5,FALSE)</f>
        <v>Lloyd</v>
      </c>
      <c r="C2213">
        <f>VLOOKUP(A2213,'Medical Examinations'!A2212:J4547,2,FALSE)</f>
        <v>21.754999999999999</v>
      </c>
      <c r="D2213">
        <f>VLOOKUP(A2213,'Medical Examinations'!A2212:J4547,4,FALSE)</f>
        <v>6.09</v>
      </c>
      <c r="E2213" t="str">
        <f>VLOOKUP(A2213,'Medical Examinations'!A2212:J4547,6,FALSE)</f>
        <v>No</v>
      </c>
      <c r="F2213" t="str">
        <f>VLOOKUP(A2213,'Medical Examinations'!A2212:K4547,7,FALSE)</f>
        <v>No</v>
      </c>
      <c r="G2213" t="str">
        <f>VLOOKUP(A2213,'Medical Examinations'!A2212:L4547,8,FALSE)</f>
        <v>Yes</v>
      </c>
      <c r="H2213">
        <f>VLOOKUP(A2213,'Medical Examinations'!A2212:M4547,9,FALSE)</f>
        <v>1</v>
      </c>
      <c r="I2213" t="str">
        <f>VLOOKUP(A2213,'Medical Examinations'!A2212:N4547,10,FALSE)</f>
        <v>No</v>
      </c>
      <c r="J2213" t="str">
        <f>VLOOKUP(A2213,'Medical Examinations'!A2212:O4547,3,FALSE)</f>
        <v>Normal Weight</v>
      </c>
      <c r="K2213" t="str">
        <f>VLOOKUP(A2213,'Medical Examinations'!A2212:P4547,5,FALSE)</f>
        <v>Prediabetes</v>
      </c>
      <c r="L2213" t="str">
        <f>VLOOKUP(A2213,Table1[#All],5,FALSE)</f>
        <v>04-Dec-2003</v>
      </c>
      <c r="M2213" s="16">
        <f>VLOOKUP(A2213,Table1[#All],8,FALSE)</f>
        <v>1627.28</v>
      </c>
      <c r="N2213" t="str">
        <f>VLOOKUP(A2213,Table1[#All],9,FALSE)</f>
        <v>tier - 2</v>
      </c>
      <c r="O2213" t="str">
        <f>VLOOKUP(A2213,Table1[#All],10,FALSE)</f>
        <v>tier - 2</v>
      </c>
      <c r="P2213" t="str">
        <f>VLOOKUP(A2213,Table1[#All],12,FALSE)</f>
        <v>R1012</v>
      </c>
      <c r="Q2213">
        <f>VLOOKUP(A2213,Table1[#All],6,FALSE)</f>
        <v>19</v>
      </c>
    </row>
    <row r="2214" spans="1:17" x14ac:dyDescent="0.3">
      <c r="A2214" s="10" t="s">
        <v>144</v>
      </c>
      <c r="B2214" t="str">
        <f>VLOOKUP(A2214,'Customer Names'!A2213:E4548,5,FALSE)</f>
        <v>Zablocki</v>
      </c>
      <c r="C2214">
        <f>VLOOKUP(A2214,'Medical Examinations'!A2213:J4548,2,FALSE)</f>
        <v>20.425000000000001</v>
      </c>
      <c r="D2214">
        <f>VLOOKUP(A2214,'Medical Examinations'!A2213:J4548,4,FALSE)</f>
        <v>5.53</v>
      </c>
      <c r="E2214" t="str">
        <f>VLOOKUP(A2214,'Medical Examinations'!A2213:J4548,6,FALSE)</f>
        <v>No</v>
      </c>
      <c r="F2214" t="str">
        <f>VLOOKUP(A2214,'Medical Examinations'!A2213:K4548,7,FALSE)</f>
        <v>No</v>
      </c>
      <c r="G2214" t="str">
        <f>VLOOKUP(A2214,'Medical Examinations'!A2213:L4548,8,FALSE)</f>
        <v>Yes</v>
      </c>
      <c r="H2214">
        <f>VLOOKUP(A2214,'Medical Examinations'!A2213:M4548,9,FALSE)</f>
        <v>1</v>
      </c>
      <c r="I2214" t="str">
        <f>VLOOKUP(A2214,'Medical Examinations'!A2213:N4548,10,FALSE)</f>
        <v>No</v>
      </c>
      <c r="J2214" t="str">
        <f>VLOOKUP(A2214,'Medical Examinations'!A2213:O4548,3,FALSE)</f>
        <v>Normal Weight</v>
      </c>
      <c r="K2214" t="str">
        <f>VLOOKUP(A2214,'Medical Examinations'!A2213:P4548,5,FALSE)</f>
        <v>Normal</v>
      </c>
      <c r="L2214" t="str">
        <f>VLOOKUP(A2214,Table1[#All],5,FALSE)</f>
        <v>09-Sep-2003</v>
      </c>
      <c r="M2214" s="16">
        <f>VLOOKUP(A2214,Table1[#All],8,FALSE)</f>
        <v>1625.43</v>
      </c>
      <c r="N2214" t="str">
        <f>VLOOKUP(A2214,Table1[#All],9,FALSE)</f>
        <v>tier - 2</v>
      </c>
      <c r="O2214" t="str">
        <f>VLOOKUP(A2214,Table1[#All],10,FALSE)</f>
        <v>tier - 3</v>
      </c>
      <c r="P2214" t="str">
        <f>VLOOKUP(A2214,Table1[#All],12,FALSE)</f>
        <v>R1012</v>
      </c>
      <c r="Q2214">
        <f>VLOOKUP(A2214,Table1[#All],6,FALSE)</f>
        <v>19</v>
      </c>
    </row>
    <row r="2215" spans="1:17" x14ac:dyDescent="0.3">
      <c r="A2215" s="10" t="s">
        <v>143</v>
      </c>
      <c r="B2215" t="str">
        <f>VLOOKUP(A2215,'Customer Names'!A2214:E4549,5,FALSE)</f>
        <v>Van Meter</v>
      </c>
      <c r="C2215">
        <f>VLOOKUP(A2215,'Medical Examinations'!A2214:J4549,2,FALSE)</f>
        <v>31.35</v>
      </c>
      <c r="D2215">
        <f>VLOOKUP(A2215,'Medical Examinations'!A2214:J4549,4,FALSE)</f>
        <v>4.28</v>
      </c>
      <c r="E2215" t="str">
        <f>VLOOKUP(A2215,'Medical Examinations'!A2214:J4549,6,FALSE)</f>
        <v>No</v>
      </c>
      <c r="F2215" t="str">
        <f>VLOOKUP(A2215,'Medical Examinations'!A2214:K4549,7,FALSE)</f>
        <v>Yes</v>
      </c>
      <c r="G2215" t="str">
        <f>VLOOKUP(A2215,'Medical Examinations'!A2214:L4549,8,FALSE)</f>
        <v>No</v>
      </c>
      <c r="H2215">
        <f>VLOOKUP(A2215,'Medical Examinations'!A2214:M4549,9,FALSE)</f>
        <v>1</v>
      </c>
      <c r="I2215" t="str">
        <f>VLOOKUP(A2215,'Medical Examinations'!A2214:N4549,10,FALSE)</f>
        <v>No</v>
      </c>
      <c r="J2215" t="str">
        <f>VLOOKUP(A2215,'Medical Examinations'!A2214:O4549,3,FALSE)</f>
        <v>Obesity</v>
      </c>
      <c r="K2215" t="str">
        <f>VLOOKUP(A2215,'Medical Examinations'!A2214:P4549,5,FALSE)</f>
        <v>Normal</v>
      </c>
      <c r="L2215" t="str">
        <f>VLOOKUP(A2215,Table1[#All],5,FALSE)</f>
        <v>25-Jul-2004</v>
      </c>
      <c r="M2215" s="16">
        <f>VLOOKUP(A2215,Table1[#All],8,FALSE)</f>
        <v>1622.19</v>
      </c>
      <c r="N2215" t="str">
        <f>VLOOKUP(A2215,Table1[#All],9,FALSE)</f>
        <v>tier - 2</v>
      </c>
      <c r="O2215" t="str">
        <f>VLOOKUP(A2215,Table1[#All],10,FALSE)</f>
        <v>tier - 1</v>
      </c>
      <c r="P2215" t="str">
        <f>VLOOKUP(A2215,Table1[#All],12,FALSE)</f>
        <v>R1013</v>
      </c>
      <c r="Q2215">
        <f>VLOOKUP(A2215,Table1[#All],6,FALSE)</f>
        <v>18</v>
      </c>
    </row>
    <row r="2216" spans="1:17" x14ac:dyDescent="0.3">
      <c r="A2216" s="10" t="s">
        <v>142</v>
      </c>
      <c r="B2216" t="str">
        <f>VLOOKUP(A2216,'Customer Names'!A2215:E4550,5,FALSE)</f>
        <v>Babay</v>
      </c>
      <c r="C2216">
        <f>VLOOKUP(A2216,'Medical Examinations'!A2215:J4550,2,FALSE)</f>
        <v>31.13</v>
      </c>
      <c r="D2216">
        <f>VLOOKUP(A2216,'Medical Examinations'!A2215:J4550,4,FALSE)</f>
        <v>6.01</v>
      </c>
      <c r="E2216" t="str">
        <f>VLOOKUP(A2216,'Medical Examinations'!A2215:J4550,6,FALSE)</f>
        <v>No</v>
      </c>
      <c r="F2216" t="str">
        <f>VLOOKUP(A2216,'Medical Examinations'!A2215:K4550,7,FALSE)</f>
        <v>Yes</v>
      </c>
      <c r="G2216" t="str">
        <f>VLOOKUP(A2216,'Medical Examinations'!A2215:L4550,8,FALSE)</f>
        <v>No</v>
      </c>
      <c r="H2216">
        <f>VLOOKUP(A2216,'Medical Examinations'!A2215:M4550,9,FALSE)</f>
        <v>1</v>
      </c>
      <c r="I2216" t="str">
        <f>VLOOKUP(A2216,'Medical Examinations'!A2215:N4550,10,FALSE)</f>
        <v>No</v>
      </c>
      <c r="J2216" t="str">
        <f>VLOOKUP(A2216,'Medical Examinations'!A2215:O4550,3,FALSE)</f>
        <v>Obesity</v>
      </c>
      <c r="K2216" t="str">
        <f>VLOOKUP(A2216,'Medical Examinations'!A2215:P4550,5,FALSE)</f>
        <v>Prediabetes</v>
      </c>
      <c r="L2216" t="str">
        <f>VLOOKUP(A2216,Table1[#All],5,FALSE)</f>
        <v>21-Aug-2004</v>
      </c>
      <c r="M2216" s="16">
        <f>VLOOKUP(A2216,Table1[#All],8,FALSE)</f>
        <v>1621.88</v>
      </c>
      <c r="N2216" t="str">
        <f>VLOOKUP(A2216,Table1[#All],9,FALSE)</f>
        <v>tier - 2</v>
      </c>
      <c r="O2216" t="str">
        <f>VLOOKUP(A2216,Table1[#All],10,FALSE)</f>
        <v>tier - 2</v>
      </c>
      <c r="P2216" t="str">
        <f>VLOOKUP(A2216,Table1[#All],12,FALSE)</f>
        <v>R1013</v>
      </c>
      <c r="Q2216">
        <f>VLOOKUP(A2216,Table1[#All],6,FALSE)</f>
        <v>18</v>
      </c>
    </row>
    <row r="2217" spans="1:17" x14ac:dyDescent="0.3">
      <c r="A2217" s="10" t="s">
        <v>141</v>
      </c>
      <c r="B2217" t="str">
        <f>VLOOKUP(A2217,'Customer Names'!A2216:E4551,5,FALSE)</f>
        <v>Taylor</v>
      </c>
      <c r="C2217">
        <f>VLOOKUP(A2217,'Medical Examinations'!A2216:J4551,2,FALSE)</f>
        <v>17.48</v>
      </c>
      <c r="D2217">
        <f>VLOOKUP(A2217,'Medical Examinations'!A2216:J4551,4,FALSE)</f>
        <v>4.59</v>
      </c>
      <c r="E2217" t="str">
        <f>VLOOKUP(A2217,'Medical Examinations'!A2216:J4551,6,FALSE)</f>
        <v>No</v>
      </c>
      <c r="F2217" t="str">
        <f>VLOOKUP(A2217,'Medical Examinations'!A2216:K4551,7,FALSE)</f>
        <v>No</v>
      </c>
      <c r="G2217" t="str">
        <f>VLOOKUP(A2217,'Medical Examinations'!A2216:L4551,8,FALSE)</f>
        <v>Yes</v>
      </c>
      <c r="H2217">
        <f>VLOOKUP(A2217,'Medical Examinations'!A2216:M4551,9,FALSE)</f>
        <v>1</v>
      </c>
      <c r="I2217" t="str">
        <f>VLOOKUP(A2217,'Medical Examinations'!A2216:N4551,10,FALSE)</f>
        <v>No</v>
      </c>
      <c r="J2217" t="str">
        <f>VLOOKUP(A2217,'Medical Examinations'!A2216:O4551,3,FALSE)</f>
        <v>Under Weight</v>
      </c>
      <c r="K2217" t="str">
        <f>VLOOKUP(A2217,'Medical Examinations'!A2216:P4551,5,FALSE)</f>
        <v>Normal</v>
      </c>
      <c r="L2217" t="str">
        <f>VLOOKUP(A2217,Table1[#All],5,FALSE)</f>
        <v>14-Sep-2003</v>
      </c>
      <c r="M2217" s="16">
        <f>VLOOKUP(A2217,Table1[#All],8,FALSE)</f>
        <v>1621.34</v>
      </c>
      <c r="N2217" t="str">
        <f>VLOOKUP(A2217,Table1[#All],9,FALSE)</f>
        <v>tier - 2</v>
      </c>
      <c r="O2217" t="str">
        <f>VLOOKUP(A2217,Table1[#All],10,FALSE)</f>
        <v>tier - 2</v>
      </c>
      <c r="P2217" t="str">
        <f>VLOOKUP(A2217,Table1[#All],12,FALSE)</f>
        <v>R1012</v>
      </c>
      <c r="Q2217">
        <f>VLOOKUP(A2217,Table1[#All],6,FALSE)</f>
        <v>19</v>
      </c>
    </row>
    <row r="2218" spans="1:17" x14ac:dyDescent="0.3">
      <c r="A2218" s="10" t="s">
        <v>140</v>
      </c>
      <c r="B2218" t="str">
        <f>VLOOKUP(A2218,'Customer Names'!A2217:E4552,5,FALSE)</f>
        <v>Smith</v>
      </c>
      <c r="C2218">
        <f>VLOOKUP(A2218,'Medical Examinations'!A2217:J4552,2,FALSE)</f>
        <v>22.57</v>
      </c>
      <c r="D2218">
        <f>VLOOKUP(A2218,'Medical Examinations'!A2217:J4552,4,FALSE)</f>
        <v>5.8</v>
      </c>
      <c r="E2218" t="str">
        <f>VLOOKUP(A2218,'Medical Examinations'!A2217:J4552,6,FALSE)</f>
        <v>Yes</v>
      </c>
      <c r="F2218" t="str">
        <f>VLOOKUP(A2218,'Medical Examinations'!A2217:K4552,7,FALSE)</f>
        <v>No</v>
      </c>
      <c r="G2218" t="str">
        <f>VLOOKUP(A2218,'Medical Examinations'!A2217:L4552,8,FALSE)</f>
        <v>No</v>
      </c>
      <c r="H2218">
        <f>VLOOKUP(A2218,'Medical Examinations'!A2217:M4552,9,FALSE)</f>
        <v>1</v>
      </c>
      <c r="I2218" t="str">
        <f>VLOOKUP(A2218,'Medical Examinations'!A2217:N4552,10,FALSE)</f>
        <v>No</v>
      </c>
      <c r="J2218" t="str">
        <f>VLOOKUP(A2218,'Medical Examinations'!A2217:O4552,3,FALSE)</f>
        <v>Normal Weight</v>
      </c>
      <c r="K2218" t="str">
        <f>VLOOKUP(A2218,'Medical Examinations'!A2217:P4552,5,FALSE)</f>
        <v>Prediabetes</v>
      </c>
      <c r="L2218" t="str">
        <f>VLOOKUP(A2218,Table1[#All],5,FALSE)</f>
        <v>05-Aug-1995</v>
      </c>
      <c r="M2218" s="16">
        <f>VLOOKUP(A2218,Table1[#All],8,FALSE)</f>
        <v>1617.16</v>
      </c>
      <c r="N2218" t="str">
        <f>VLOOKUP(A2218,Table1[#All],9,FALSE)</f>
        <v>tier - 2</v>
      </c>
      <c r="O2218" t="str">
        <f>VLOOKUP(A2218,Table1[#All],10,FALSE)</f>
        <v>tier - 1</v>
      </c>
      <c r="P2218" t="str">
        <f>VLOOKUP(A2218,Table1[#All],12,FALSE)</f>
        <v>R1013</v>
      </c>
      <c r="Q2218">
        <f>VLOOKUP(A2218,Table1[#All],6,FALSE)</f>
        <v>27</v>
      </c>
    </row>
    <row r="2219" spans="1:17" x14ac:dyDescent="0.3">
      <c r="A2219" s="10" t="s">
        <v>139</v>
      </c>
      <c r="B2219" t="str">
        <f>VLOOKUP(A2219,'Customer Names'!A2218:E4553,5,FALSE)</f>
        <v>Moody</v>
      </c>
      <c r="C2219">
        <f>VLOOKUP(A2219,'Medical Examinations'!A2218:J4553,2,FALSE)</f>
        <v>26.73</v>
      </c>
      <c r="D2219">
        <f>VLOOKUP(A2219,'Medical Examinations'!A2218:J4553,4,FALSE)</f>
        <v>5.08</v>
      </c>
      <c r="E2219" t="str">
        <f>VLOOKUP(A2219,'Medical Examinations'!A2218:J4553,6,FALSE)</f>
        <v>No</v>
      </c>
      <c r="F2219" t="str">
        <f>VLOOKUP(A2219,'Medical Examinations'!A2218:K4553,7,FALSE)</f>
        <v>Yes</v>
      </c>
      <c r="G2219" t="str">
        <f>VLOOKUP(A2219,'Medical Examinations'!A2218:L4553,8,FALSE)</f>
        <v>No</v>
      </c>
      <c r="H2219">
        <f>VLOOKUP(A2219,'Medical Examinations'!A2218:M4553,9,FALSE)</f>
        <v>1</v>
      </c>
      <c r="I2219" t="str">
        <f>VLOOKUP(A2219,'Medical Examinations'!A2218:N4553,10,FALSE)</f>
        <v>No</v>
      </c>
      <c r="J2219" t="str">
        <f>VLOOKUP(A2219,'Medical Examinations'!A2218:O4553,3,FALSE)</f>
        <v>Over Weight</v>
      </c>
      <c r="K2219" t="str">
        <f>VLOOKUP(A2219,'Medical Examinations'!A2218:P4553,5,FALSE)</f>
        <v>Normal</v>
      </c>
      <c r="L2219" t="str">
        <f>VLOOKUP(A2219,Table1[#All],5,FALSE)</f>
        <v>22-Jul-2004</v>
      </c>
      <c r="M2219" s="16">
        <f>VLOOKUP(A2219,Table1[#All],8,FALSE)</f>
        <v>1615.77</v>
      </c>
      <c r="N2219" t="str">
        <f>VLOOKUP(A2219,Table1[#All],9,FALSE)</f>
        <v>tier - 2</v>
      </c>
      <c r="O2219" t="str">
        <f>VLOOKUP(A2219,Table1[#All],10,FALSE)</f>
        <v>tier - 1</v>
      </c>
      <c r="P2219" t="str">
        <f>VLOOKUP(A2219,Table1[#All],12,FALSE)</f>
        <v>R1013</v>
      </c>
      <c r="Q2219">
        <f>VLOOKUP(A2219,Table1[#All],6,FALSE)</f>
        <v>18</v>
      </c>
    </row>
    <row r="2220" spans="1:17" x14ac:dyDescent="0.3">
      <c r="A2220" s="10" t="s">
        <v>138</v>
      </c>
      <c r="B2220" t="str">
        <f>VLOOKUP(A2220,'Customer Names'!A2219:E4554,5,FALSE)</f>
        <v>Swierzbinski</v>
      </c>
      <c r="C2220">
        <f>VLOOKUP(A2220,'Medical Examinations'!A2219:J4554,2,FALSE)</f>
        <v>20.79</v>
      </c>
      <c r="D2220">
        <f>VLOOKUP(A2220,'Medical Examinations'!A2219:J4554,4,FALSE)</f>
        <v>5.84</v>
      </c>
      <c r="E2220" t="str">
        <f>VLOOKUP(A2220,'Medical Examinations'!A2219:J4554,6,FALSE)</f>
        <v>No</v>
      </c>
      <c r="F2220" t="str">
        <f>VLOOKUP(A2220,'Medical Examinations'!A2219:K4554,7,FALSE)</f>
        <v>Yes</v>
      </c>
      <c r="G2220" t="str">
        <f>VLOOKUP(A2220,'Medical Examinations'!A2219:L4554,8,FALSE)</f>
        <v>No</v>
      </c>
      <c r="H2220">
        <f>VLOOKUP(A2220,'Medical Examinations'!A2219:M4554,9,FALSE)</f>
        <v>1</v>
      </c>
      <c r="I2220" t="str">
        <f>VLOOKUP(A2220,'Medical Examinations'!A2219:N4554,10,FALSE)</f>
        <v>No</v>
      </c>
      <c r="J2220" t="str">
        <f>VLOOKUP(A2220,'Medical Examinations'!A2219:O4554,3,FALSE)</f>
        <v>Normal Weight</v>
      </c>
      <c r="K2220" t="str">
        <f>VLOOKUP(A2220,'Medical Examinations'!A2219:P4554,5,FALSE)</f>
        <v>Prediabetes</v>
      </c>
      <c r="L2220" t="str">
        <f>VLOOKUP(A2220,Table1[#All],5,FALSE)</f>
        <v>19-Nov-2004</v>
      </c>
      <c r="M2220" s="16">
        <f>VLOOKUP(A2220,Table1[#All],8,FALSE)</f>
        <v>1607.51</v>
      </c>
      <c r="N2220" t="str">
        <f>VLOOKUP(A2220,Table1[#All],9,FALSE)</f>
        <v>tier - 2</v>
      </c>
      <c r="O2220" t="str">
        <f>VLOOKUP(A2220,Table1[#All],10,FALSE)</f>
        <v>tier - 3</v>
      </c>
      <c r="P2220" t="str">
        <f>VLOOKUP(A2220,Table1[#All],12,FALSE)</f>
        <v>R1013</v>
      </c>
      <c r="Q2220">
        <f>VLOOKUP(A2220,Table1[#All],6,FALSE)</f>
        <v>18</v>
      </c>
    </row>
    <row r="2221" spans="1:17" x14ac:dyDescent="0.3">
      <c r="A2221" s="10" t="s">
        <v>137</v>
      </c>
      <c r="B2221" t="str">
        <f>VLOOKUP(A2221,'Customer Names'!A2220:E4555,5,FALSE)</f>
        <v>Schwartz</v>
      </c>
      <c r="C2221">
        <f>VLOOKUP(A2221,'Medical Examinations'!A2220:J4555,2,FALSE)</f>
        <v>20.149999999999999</v>
      </c>
      <c r="D2221">
        <f>VLOOKUP(A2221,'Medical Examinations'!A2220:J4555,4,FALSE)</f>
        <v>4.1500000000000004</v>
      </c>
      <c r="E2221" t="str">
        <f>VLOOKUP(A2221,'Medical Examinations'!A2220:J4555,6,FALSE)</f>
        <v>No</v>
      </c>
      <c r="F2221" t="str">
        <f>VLOOKUP(A2221,'Medical Examinations'!A2220:K4555,7,FALSE)</f>
        <v>No</v>
      </c>
      <c r="G2221" t="str">
        <f>VLOOKUP(A2221,'Medical Examinations'!A2220:L4555,8,FALSE)</f>
        <v>No</v>
      </c>
      <c r="H2221">
        <f>VLOOKUP(A2221,'Medical Examinations'!A2220:M4555,9,FALSE)</f>
        <v>1</v>
      </c>
      <c r="I2221" t="str">
        <f>VLOOKUP(A2221,'Medical Examinations'!A2220:N4555,10,FALSE)</f>
        <v>No</v>
      </c>
      <c r="J2221" t="str">
        <f>VLOOKUP(A2221,'Medical Examinations'!A2220:O4555,3,FALSE)</f>
        <v>Normal Weight</v>
      </c>
      <c r="K2221" t="str">
        <f>VLOOKUP(A2221,'Medical Examinations'!A2220:P4555,5,FALSE)</f>
        <v>Normal</v>
      </c>
      <c r="L2221" t="str">
        <f>VLOOKUP(A2221,Table1[#All],5,FALSE)</f>
        <v>22-Sep-1992</v>
      </c>
      <c r="M2221" s="16">
        <f>VLOOKUP(A2221,Table1[#All],8,FALSE)</f>
        <v>1566.88</v>
      </c>
      <c r="N2221" t="str">
        <f>VLOOKUP(A2221,Table1[#All],9,FALSE)</f>
        <v>tier - 2</v>
      </c>
      <c r="O2221" t="str">
        <f>VLOOKUP(A2221,Table1[#All],10,FALSE)</f>
        <v>tier - 1</v>
      </c>
      <c r="P2221" t="str">
        <f>VLOOKUP(A2221,Table1[#All],12,FALSE)</f>
        <v>R1013</v>
      </c>
      <c r="Q2221">
        <f>VLOOKUP(A2221,Table1[#All],6,FALSE)</f>
        <v>30</v>
      </c>
    </row>
    <row r="2222" spans="1:17" x14ac:dyDescent="0.3">
      <c r="A2222" s="10" t="s">
        <v>136</v>
      </c>
      <c r="B2222" t="str">
        <f>VLOOKUP(A2222,'Customer Names'!A2221:E4556,5,FALSE)</f>
        <v>Sanseverino</v>
      </c>
      <c r="C2222">
        <f>VLOOKUP(A2222,'Medical Examinations'!A2221:J4556,2,FALSE)</f>
        <v>36.85</v>
      </c>
      <c r="D2222">
        <f>VLOOKUP(A2222,'Medical Examinations'!A2221:J4556,4,FALSE)</f>
        <v>4.3600000000000003</v>
      </c>
      <c r="E2222" t="str">
        <f>VLOOKUP(A2222,'Medical Examinations'!A2221:J4556,6,FALSE)</f>
        <v>Yes</v>
      </c>
      <c r="F2222" t="str">
        <f>VLOOKUP(A2222,'Medical Examinations'!A2221:K4556,7,FALSE)</f>
        <v>No</v>
      </c>
      <c r="G2222" t="str">
        <f>VLOOKUP(A2222,'Medical Examinations'!A2221:L4556,8,FALSE)</f>
        <v>No</v>
      </c>
      <c r="H2222">
        <f>VLOOKUP(A2222,'Medical Examinations'!A2221:M4556,9,FALSE)</f>
        <v>0</v>
      </c>
      <c r="I2222" t="str">
        <f>VLOOKUP(A2222,'Medical Examinations'!A2221:N4556,10,FALSE)</f>
        <v>No</v>
      </c>
      <c r="J2222" t="str">
        <f>VLOOKUP(A2222,'Medical Examinations'!A2221:O4556,3,FALSE)</f>
        <v>Obesity</v>
      </c>
      <c r="K2222" t="str">
        <f>VLOOKUP(A2222,'Medical Examinations'!A2221:P4556,5,FALSE)</f>
        <v>Normal</v>
      </c>
      <c r="L2222" t="str">
        <f>VLOOKUP(A2222,Table1[#All],5,FALSE)</f>
        <v>05-Dec-2001</v>
      </c>
      <c r="M2222" s="16">
        <f>VLOOKUP(A2222,Table1[#All],8,FALSE)</f>
        <v>1534.3</v>
      </c>
      <c r="N2222" t="str">
        <f>VLOOKUP(A2222,Table1[#All],9,FALSE)</f>
        <v>tier - 2</v>
      </c>
      <c r="O2222" t="str">
        <f>VLOOKUP(A2222,Table1[#All],10,FALSE)</f>
        <v>tier - 2</v>
      </c>
      <c r="P2222" t="str">
        <f>VLOOKUP(A2222,Table1[#All],12,FALSE)</f>
        <v>R1013</v>
      </c>
      <c r="Q2222">
        <f>VLOOKUP(A2222,Table1[#All],6,FALSE)</f>
        <v>21</v>
      </c>
    </row>
    <row r="2223" spans="1:17" x14ac:dyDescent="0.3">
      <c r="A2223" s="10" t="s">
        <v>135</v>
      </c>
      <c r="B2223" t="str">
        <f>VLOOKUP(A2223,'Customer Names'!A2222:E4557,5,FALSE)</f>
        <v>Lawder</v>
      </c>
      <c r="C2223">
        <f>VLOOKUP(A2223,'Medical Examinations'!A2222:J4557,2,FALSE)</f>
        <v>35.53</v>
      </c>
      <c r="D2223">
        <f>VLOOKUP(A2223,'Medical Examinations'!A2222:J4557,4,FALSE)</f>
        <v>4.55</v>
      </c>
      <c r="E2223" t="str">
        <f>VLOOKUP(A2223,'Medical Examinations'!A2222:J4557,6,FALSE)</f>
        <v>Yes</v>
      </c>
      <c r="F2223" t="str">
        <f>VLOOKUP(A2223,'Medical Examinations'!A2222:K4557,7,FALSE)</f>
        <v>No</v>
      </c>
      <c r="G2223" t="str">
        <f>VLOOKUP(A2223,'Medical Examinations'!A2222:L4557,8,FALSE)</f>
        <v>No</v>
      </c>
      <c r="H2223">
        <f>VLOOKUP(A2223,'Medical Examinations'!A2222:M4557,9,FALSE)</f>
        <v>0</v>
      </c>
      <c r="I2223" t="str">
        <f>VLOOKUP(A2223,'Medical Examinations'!A2222:N4557,10,FALSE)</f>
        <v>No</v>
      </c>
      <c r="J2223" t="str">
        <f>VLOOKUP(A2223,'Medical Examinations'!A2222:O4557,3,FALSE)</f>
        <v>Obesity</v>
      </c>
      <c r="K2223" t="str">
        <f>VLOOKUP(A2223,'Medical Examinations'!A2222:P4557,5,FALSE)</f>
        <v>Normal</v>
      </c>
      <c r="L2223" t="str">
        <f>VLOOKUP(A2223,Table1[#All],5,FALSE)</f>
        <v>02-Jun-2001</v>
      </c>
      <c r="M2223" s="16">
        <f>VLOOKUP(A2223,Table1[#All],8,FALSE)</f>
        <v>1532.47</v>
      </c>
      <c r="N2223" t="str">
        <f>VLOOKUP(A2223,Table1[#All],9,FALSE)</f>
        <v>tier - 2</v>
      </c>
      <c r="O2223" t="str">
        <f>VLOOKUP(A2223,Table1[#All],10,FALSE)</f>
        <v>tier - 2</v>
      </c>
      <c r="P2223" t="str">
        <f>VLOOKUP(A2223,Table1[#All],12,FALSE)</f>
        <v>R1013</v>
      </c>
      <c r="Q2223">
        <f>VLOOKUP(A2223,Table1[#All],6,FALSE)</f>
        <v>22</v>
      </c>
    </row>
    <row r="2224" spans="1:17" x14ac:dyDescent="0.3">
      <c r="A2224" s="10" t="s">
        <v>134</v>
      </c>
      <c r="B2224" t="str">
        <f>VLOOKUP(A2224,'Customer Names'!A2223:E4558,5,FALSE)</f>
        <v>Young</v>
      </c>
      <c r="C2224">
        <f>VLOOKUP(A2224,'Medical Examinations'!A2223:J4558,2,FALSE)</f>
        <v>31.1</v>
      </c>
      <c r="D2224">
        <f>VLOOKUP(A2224,'Medical Examinations'!A2223:J4558,4,FALSE)</f>
        <v>4.37</v>
      </c>
      <c r="E2224" t="str">
        <f>VLOOKUP(A2224,'Medical Examinations'!A2223:J4558,6,FALSE)</f>
        <v>Yes</v>
      </c>
      <c r="F2224" t="str">
        <f>VLOOKUP(A2224,'Medical Examinations'!A2223:K4558,7,FALSE)</f>
        <v>No</v>
      </c>
      <c r="G2224" t="str">
        <f>VLOOKUP(A2224,'Medical Examinations'!A2223:L4558,8,FALSE)</f>
        <v>No</v>
      </c>
      <c r="H2224">
        <f>VLOOKUP(A2224,'Medical Examinations'!A2223:M4558,9,FALSE)</f>
        <v>0</v>
      </c>
      <c r="I2224" t="str">
        <f>VLOOKUP(A2224,'Medical Examinations'!A2223:N4558,10,FALSE)</f>
        <v>No</v>
      </c>
      <c r="J2224" t="str">
        <f>VLOOKUP(A2224,'Medical Examinations'!A2223:O4558,3,FALSE)</f>
        <v>Obesity</v>
      </c>
      <c r="K2224" t="str">
        <f>VLOOKUP(A2224,'Medical Examinations'!A2223:P4558,5,FALSE)</f>
        <v>Normal</v>
      </c>
      <c r="L2224" t="str">
        <f>VLOOKUP(A2224,Table1[#All],5,FALSE)</f>
        <v>07-Jul-2001</v>
      </c>
      <c r="M2224" s="16">
        <f>VLOOKUP(A2224,Table1[#All],8,FALSE)</f>
        <v>1526.31</v>
      </c>
      <c r="N2224" t="str">
        <f>VLOOKUP(A2224,Table1[#All],9,FALSE)</f>
        <v>tier - 2</v>
      </c>
      <c r="O2224" t="str">
        <f>VLOOKUP(A2224,Table1[#All],10,FALSE)</f>
        <v>tier - 3</v>
      </c>
      <c r="P2224" t="str">
        <f>VLOOKUP(A2224,Table1[#All],12,FALSE)</f>
        <v>R1011</v>
      </c>
      <c r="Q2224">
        <f>VLOOKUP(A2224,Table1[#All],6,FALSE)</f>
        <v>21</v>
      </c>
    </row>
    <row r="2225" spans="1:17" x14ac:dyDescent="0.3">
      <c r="A2225" s="10" t="s">
        <v>133</v>
      </c>
      <c r="B2225" t="str">
        <f>VLOOKUP(A2225,'Customer Names'!A2224:E4559,5,FALSE)</f>
        <v>Hoerner</v>
      </c>
      <c r="C2225">
        <f>VLOOKUP(A2225,'Medical Examinations'!A2224:J4559,2,FALSE)</f>
        <v>23.21</v>
      </c>
      <c r="D2225">
        <f>VLOOKUP(A2225,'Medical Examinations'!A2224:J4559,4,FALSE)</f>
        <v>5.24</v>
      </c>
      <c r="E2225" t="str">
        <f>VLOOKUP(A2225,'Medical Examinations'!A2224:J4559,6,FALSE)</f>
        <v>Yes</v>
      </c>
      <c r="F2225" t="str">
        <f>VLOOKUP(A2225,'Medical Examinations'!A2224:K4559,7,FALSE)</f>
        <v>No</v>
      </c>
      <c r="G2225" t="str">
        <f>VLOOKUP(A2225,'Medical Examinations'!A2224:L4559,8,FALSE)</f>
        <v>No</v>
      </c>
      <c r="H2225">
        <f>VLOOKUP(A2225,'Medical Examinations'!A2224:M4559,9,FALSE)</f>
        <v>0</v>
      </c>
      <c r="I2225" t="str">
        <f>VLOOKUP(A2225,'Medical Examinations'!A2224:N4559,10,FALSE)</f>
        <v>No</v>
      </c>
      <c r="J2225" t="str">
        <f>VLOOKUP(A2225,'Medical Examinations'!A2224:O4559,3,FALSE)</f>
        <v>Normal Weight</v>
      </c>
      <c r="K2225" t="str">
        <f>VLOOKUP(A2225,'Medical Examinations'!A2224:P4559,5,FALSE)</f>
        <v>Normal</v>
      </c>
      <c r="L2225" t="str">
        <f>VLOOKUP(A2225,Table1[#All],5,FALSE)</f>
        <v>25-Aug-2001</v>
      </c>
      <c r="M2225" s="16">
        <f>VLOOKUP(A2225,Table1[#All],8,FALSE)</f>
        <v>1515.34</v>
      </c>
      <c r="N2225" t="str">
        <f>VLOOKUP(A2225,Table1[#All],9,FALSE)</f>
        <v>tier - 2</v>
      </c>
      <c r="O2225" t="str">
        <f>VLOOKUP(A2225,Table1[#All],10,FALSE)</f>
        <v>tier - 3</v>
      </c>
      <c r="P2225" t="str">
        <f>VLOOKUP(A2225,Table1[#All],12,FALSE)</f>
        <v>R1013</v>
      </c>
      <c r="Q2225">
        <f>VLOOKUP(A2225,Table1[#All],6,FALSE)</f>
        <v>21</v>
      </c>
    </row>
    <row r="2226" spans="1:17" x14ac:dyDescent="0.3">
      <c r="A2226" s="10" t="s">
        <v>132</v>
      </c>
      <c r="B2226" t="str">
        <f>VLOOKUP(A2226,'Customer Names'!A2225:E4560,5,FALSE)</f>
        <v>Benson</v>
      </c>
      <c r="C2226">
        <f>VLOOKUP(A2226,'Medical Examinations'!A2225:J4560,2,FALSE)</f>
        <v>18.36</v>
      </c>
      <c r="D2226">
        <f>VLOOKUP(A2226,'Medical Examinations'!A2225:J4560,4,FALSE)</f>
        <v>5.96</v>
      </c>
      <c r="E2226" t="str">
        <f>VLOOKUP(A2226,'Medical Examinations'!A2225:J4560,6,FALSE)</f>
        <v>No</v>
      </c>
      <c r="F2226" t="str">
        <f>VLOOKUP(A2226,'Medical Examinations'!A2225:K4560,7,FALSE)</f>
        <v>No</v>
      </c>
      <c r="G2226" t="str">
        <f>VLOOKUP(A2226,'Medical Examinations'!A2225:L4560,8,FALSE)</f>
        <v>No</v>
      </c>
      <c r="H2226">
        <f>VLOOKUP(A2226,'Medical Examinations'!A2225:M4560,9,FALSE)</f>
        <v>1</v>
      </c>
      <c r="I2226" t="str">
        <f>VLOOKUP(A2226,'Medical Examinations'!A2225:N4560,10,FALSE)</f>
        <v>No</v>
      </c>
      <c r="J2226" t="str">
        <f>VLOOKUP(A2226,'Medical Examinations'!A2225:O4560,3,FALSE)</f>
        <v>Under Weight</v>
      </c>
      <c r="K2226" t="str">
        <f>VLOOKUP(A2226,'Medical Examinations'!A2225:P4560,5,FALSE)</f>
        <v>Prediabetes</v>
      </c>
      <c r="L2226" t="str">
        <f>VLOOKUP(A2226,Table1[#All],5,FALSE)</f>
        <v>19-Jun-1998</v>
      </c>
      <c r="M2226" s="16">
        <f>VLOOKUP(A2226,Table1[#All],8,FALSE)</f>
        <v>1497</v>
      </c>
      <c r="N2226" t="str">
        <f>VLOOKUP(A2226,Table1[#All],9,FALSE)</f>
        <v>tier - 2</v>
      </c>
      <c r="O2226" t="str">
        <f>VLOOKUP(A2226,Table1[#All],10,FALSE)</f>
        <v>tier - 2</v>
      </c>
      <c r="P2226" t="str">
        <f>VLOOKUP(A2226,Table1[#All],12,FALSE)</f>
        <v>R1013</v>
      </c>
      <c r="Q2226">
        <f>VLOOKUP(A2226,Table1[#All],6,FALSE)</f>
        <v>24</v>
      </c>
    </row>
    <row r="2227" spans="1:17" x14ac:dyDescent="0.3">
      <c r="A2227" s="10" t="s">
        <v>131</v>
      </c>
      <c r="B2227" t="str">
        <f>VLOOKUP(A2227,'Customer Names'!A2226:E4561,5,FALSE)</f>
        <v>Horton</v>
      </c>
      <c r="C2227">
        <f>VLOOKUP(A2227,'Medical Examinations'!A2226:J4561,2,FALSE)</f>
        <v>15.92</v>
      </c>
      <c r="D2227">
        <f>VLOOKUP(A2227,'Medical Examinations'!A2226:J4561,4,FALSE)</f>
        <v>4.76</v>
      </c>
      <c r="E2227" t="str">
        <f>VLOOKUP(A2227,'Medical Examinations'!A2226:J4561,6,FALSE)</f>
        <v>Yes</v>
      </c>
      <c r="F2227" t="str">
        <f>VLOOKUP(A2227,'Medical Examinations'!A2226:K4561,7,FALSE)</f>
        <v>No</v>
      </c>
      <c r="G2227" t="str">
        <f>VLOOKUP(A2227,'Medical Examinations'!A2226:L4561,8,FALSE)</f>
        <v>No</v>
      </c>
      <c r="H2227">
        <f>VLOOKUP(A2227,'Medical Examinations'!A2226:M4561,9,FALSE)</f>
        <v>1</v>
      </c>
      <c r="I2227" t="str">
        <f>VLOOKUP(A2227,'Medical Examinations'!A2226:N4561,10,FALSE)</f>
        <v>No</v>
      </c>
      <c r="J2227" t="str">
        <f>VLOOKUP(A2227,'Medical Examinations'!A2226:O4561,3,FALSE)</f>
        <v>Under Weight</v>
      </c>
      <c r="K2227" t="str">
        <f>VLOOKUP(A2227,'Medical Examinations'!A2226:P4561,5,FALSE)</f>
        <v>Normal</v>
      </c>
      <c r="L2227" t="str">
        <f>VLOOKUP(A2227,Table1[#All],5,FALSE)</f>
        <v>07-Oct-1995</v>
      </c>
      <c r="M2227" s="16">
        <f>VLOOKUP(A2227,Table1[#All],8,FALSE)</f>
        <v>1493</v>
      </c>
      <c r="N2227" t="str">
        <f>VLOOKUP(A2227,Table1[#All],9,FALSE)</f>
        <v>tier - 2</v>
      </c>
      <c r="O2227" t="str">
        <f>VLOOKUP(A2227,Table1[#All],10,FALSE)</f>
        <v>tier - 3</v>
      </c>
      <c r="P2227" t="str">
        <f>VLOOKUP(A2227,Table1[#All],12,FALSE)</f>
        <v>R1013</v>
      </c>
      <c r="Q2227">
        <f>VLOOKUP(A2227,Table1[#All],6,FALSE)</f>
        <v>27</v>
      </c>
    </row>
    <row r="2228" spans="1:17" x14ac:dyDescent="0.3">
      <c r="A2228" s="10" t="s">
        <v>130</v>
      </c>
      <c r="B2228" t="str">
        <f>VLOOKUP(A2228,'Customer Names'!A2227:E4562,5,FALSE)</f>
        <v>McGraw</v>
      </c>
      <c r="C2228">
        <f>VLOOKUP(A2228,'Medical Examinations'!A2227:J4562,2,FALSE)</f>
        <v>15.17</v>
      </c>
      <c r="D2228">
        <f>VLOOKUP(A2228,'Medical Examinations'!A2227:J4562,4,FALSE)</f>
        <v>4.3</v>
      </c>
      <c r="E2228" t="str">
        <f>VLOOKUP(A2228,'Medical Examinations'!A2227:J4562,6,FALSE)</f>
        <v>Yes</v>
      </c>
      <c r="F2228" t="str">
        <f>VLOOKUP(A2228,'Medical Examinations'!A2227:K4562,7,FALSE)</f>
        <v>No</v>
      </c>
      <c r="G2228" t="str">
        <f>VLOOKUP(A2228,'Medical Examinations'!A2227:L4562,8,FALSE)</f>
        <v>Yes</v>
      </c>
      <c r="H2228">
        <f>VLOOKUP(A2228,'Medical Examinations'!A2227:M4562,9,FALSE)</f>
        <v>1</v>
      </c>
      <c r="I2228" t="str">
        <f>VLOOKUP(A2228,'Medical Examinations'!A2227:N4562,10,FALSE)</f>
        <v>No</v>
      </c>
      <c r="J2228" t="str">
        <f>VLOOKUP(A2228,'Medical Examinations'!A2227:O4562,3,FALSE)</f>
        <v>Under Weight</v>
      </c>
      <c r="K2228" t="str">
        <f>VLOOKUP(A2228,'Medical Examinations'!A2227:P4562,5,FALSE)</f>
        <v>Normal</v>
      </c>
      <c r="L2228" t="str">
        <f>VLOOKUP(A2228,Table1[#All],5,FALSE)</f>
        <v>09-Jun-1997</v>
      </c>
      <c r="M2228" s="16">
        <f>VLOOKUP(A2228,Table1[#All],8,FALSE)</f>
        <v>1481</v>
      </c>
      <c r="N2228" t="str">
        <f>VLOOKUP(A2228,Table1[#All],9,FALSE)</f>
        <v>tier - 2</v>
      </c>
      <c r="O2228" t="str">
        <f>VLOOKUP(A2228,Table1[#All],10,FALSE)</f>
        <v>tier - 1</v>
      </c>
      <c r="P2228" t="str">
        <f>VLOOKUP(A2228,Table1[#All],12,FALSE)</f>
        <v>R1012</v>
      </c>
      <c r="Q2228">
        <f>VLOOKUP(A2228,Table1[#All],6,FALSE)</f>
        <v>25</v>
      </c>
    </row>
    <row r="2229" spans="1:17" x14ac:dyDescent="0.3">
      <c r="A2229" s="10" t="s">
        <v>129</v>
      </c>
      <c r="B2229" t="str">
        <f>VLOOKUP(A2229,'Customer Names'!A2228:E4563,5,FALSE)</f>
        <v>Beaulne</v>
      </c>
      <c r="C2229">
        <f>VLOOKUP(A2229,'Medical Examinations'!A2228:J4563,2,FALSE)</f>
        <v>16.63</v>
      </c>
      <c r="D2229">
        <f>VLOOKUP(A2229,'Medical Examinations'!A2228:J4563,4,FALSE)</f>
        <v>4.5</v>
      </c>
      <c r="E2229" t="str">
        <f>VLOOKUP(A2229,'Medical Examinations'!A2228:J4563,6,FALSE)</f>
        <v>No</v>
      </c>
      <c r="F2229" t="str">
        <f>VLOOKUP(A2229,'Medical Examinations'!A2228:K4563,7,FALSE)</f>
        <v>No</v>
      </c>
      <c r="G2229" t="str">
        <f>VLOOKUP(A2229,'Medical Examinations'!A2228:L4563,8,FALSE)</f>
        <v>No</v>
      </c>
      <c r="H2229">
        <f>VLOOKUP(A2229,'Medical Examinations'!A2228:M4563,9,FALSE)</f>
        <v>1</v>
      </c>
      <c r="I2229" t="str">
        <f>VLOOKUP(A2229,'Medical Examinations'!A2228:N4563,10,FALSE)</f>
        <v>No</v>
      </c>
      <c r="J2229" t="str">
        <f>VLOOKUP(A2229,'Medical Examinations'!A2228:O4563,3,FALSE)</f>
        <v>Under Weight</v>
      </c>
      <c r="K2229" t="str">
        <f>VLOOKUP(A2229,'Medical Examinations'!A2228:P4563,5,FALSE)</f>
        <v>Normal</v>
      </c>
      <c r="L2229" t="str">
        <f>VLOOKUP(A2229,Table1[#All],5,FALSE)</f>
        <v>07-Dec-1998</v>
      </c>
      <c r="M2229" s="16">
        <f>VLOOKUP(A2229,Table1[#All],8,FALSE)</f>
        <v>1477</v>
      </c>
      <c r="N2229" t="str">
        <f>VLOOKUP(A2229,Table1[#All],9,FALSE)</f>
        <v>tier - 2</v>
      </c>
      <c r="O2229" t="str">
        <f>VLOOKUP(A2229,Table1[#All],10,FALSE)</f>
        <v>tier - 1</v>
      </c>
      <c r="P2229" t="str">
        <f>VLOOKUP(A2229,Table1[#All],12,FALSE)</f>
        <v>R1013</v>
      </c>
      <c r="Q2229">
        <f>VLOOKUP(A2229,Table1[#All],6,FALSE)</f>
        <v>24</v>
      </c>
    </row>
    <row r="2230" spans="1:17" x14ac:dyDescent="0.3">
      <c r="A2230" s="10" t="s">
        <v>128</v>
      </c>
      <c r="B2230" t="str">
        <f>VLOOKUP(A2230,'Customer Names'!A2229:E4564,5,FALSE)</f>
        <v>Lunz</v>
      </c>
      <c r="C2230">
        <f>VLOOKUP(A2230,'Medical Examinations'!A2229:J4564,2,FALSE)</f>
        <v>19.39</v>
      </c>
      <c r="D2230">
        <f>VLOOKUP(A2230,'Medical Examinations'!A2229:J4564,4,FALSE)</f>
        <v>5.59</v>
      </c>
      <c r="E2230" t="str">
        <f>VLOOKUP(A2230,'Medical Examinations'!A2229:J4564,6,FALSE)</f>
        <v>No</v>
      </c>
      <c r="F2230" t="str">
        <f>VLOOKUP(A2230,'Medical Examinations'!A2229:K4564,7,FALSE)</f>
        <v>No</v>
      </c>
      <c r="G2230" t="str">
        <f>VLOOKUP(A2230,'Medical Examinations'!A2229:L4564,8,FALSE)</f>
        <v>Yes</v>
      </c>
      <c r="H2230">
        <f>VLOOKUP(A2230,'Medical Examinations'!A2229:M4564,9,FALSE)</f>
        <v>1</v>
      </c>
      <c r="I2230" t="str">
        <f>VLOOKUP(A2230,'Medical Examinations'!A2229:N4564,10,FALSE)</f>
        <v>No</v>
      </c>
      <c r="J2230" t="str">
        <f>VLOOKUP(A2230,'Medical Examinations'!A2229:O4564,3,FALSE)</f>
        <v>Normal Weight</v>
      </c>
      <c r="K2230" t="str">
        <f>VLOOKUP(A2230,'Medical Examinations'!A2229:P4564,5,FALSE)</f>
        <v>Normal</v>
      </c>
      <c r="L2230" t="str">
        <f>VLOOKUP(A2230,Table1[#All],5,FALSE)</f>
        <v>20-Jun-2003</v>
      </c>
      <c r="M2230" s="16">
        <f>VLOOKUP(A2230,Table1[#All],8,FALSE)</f>
        <v>1467</v>
      </c>
      <c r="N2230" t="str">
        <f>VLOOKUP(A2230,Table1[#All],9,FALSE)</f>
        <v>tier - 2</v>
      </c>
      <c r="O2230" t="str">
        <f>VLOOKUP(A2230,Table1[#All],10,FALSE)</f>
        <v>tier - 2</v>
      </c>
      <c r="P2230" t="str">
        <f>VLOOKUP(A2230,Table1[#All],12,FALSE)</f>
        <v>R1013</v>
      </c>
      <c r="Q2230">
        <f>VLOOKUP(A2230,Table1[#All],6,FALSE)</f>
        <v>19</v>
      </c>
    </row>
    <row r="2231" spans="1:17" x14ac:dyDescent="0.3">
      <c r="A2231" s="10" t="s">
        <v>127</v>
      </c>
      <c r="B2231" t="str">
        <f>VLOOKUP(A2231,'Customer Names'!A2230:E4565,5,FALSE)</f>
        <v>Kyle</v>
      </c>
      <c r="C2231">
        <f>VLOOKUP(A2231,'Medical Examinations'!A2230:J4565,2,FALSE)</f>
        <v>17.34</v>
      </c>
      <c r="D2231">
        <f>VLOOKUP(A2231,'Medical Examinations'!A2230:J4565,4,FALSE)</f>
        <v>6.29</v>
      </c>
      <c r="E2231" t="str">
        <f>VLOOKUP(A2231,'Medical Examinations'!A2230:J4565,6,FALSE)</f>
        <v>Yes</v>
      </c>
      <c r="F2231" t="str">
        <f>VLOOKUP(A2231,'Medical Examinations'!A2230:K4565,7,FALSE)</f>
        <v>No</v>
      </c>
      <c r="G2231" t="str">
        <f>VLOOKUP(A2231,'Medical Examinations'!A2230:L4565,8,FALSE)</f>
        <v>Yes</v>
      </c>
      <c r="H2231">
        <f>VLOOKUP(A2231,'Medical Examinations'!A2230:M4565,9,FALSE)</f>
        <v>1</v>
      </c>
      <c r="I2231" t="str">
        <f>VLOOKUP(A2231,'Medical Examinations'!A2230:N4565,10,FALSE)</f>
        <v>No</v>
      </c>
      <c r="J2231" t="str">
        <f>VLOOKUP(A2231,'Medical Examinations'!A2230:O4565,3,FALSE)</f>
        <v>Under Weight</v>
      </c>
      <c r="K2231" t="str">
        <f>VLOOKUP(A2231,'Medical Examinations'!A2230:P4565,5,FALSE)</f>
        <v>Prediabetes</v>
      </c>
      <c r="L2231" t="str">
        <f>VLOOKUP(A2231,Table1[#All],5,FALSE)</f>
        <v>19-Jun-1997</v>
      </c>
      <c r="M2231" s="16">
        <f>VLOOKUP(A2231,Table1[#All],8,FALSE)</f>
        <v>1445</v>
      </c>
      <c r="N2231" t="str">
        <f>VLOOKUP(A2231,Table1[#All],9,FALSE)</f>
        <v>tier - 2</v>
      </c>
      <c r="O2231" t="str">
        <f>VLOOKUP(A2231,Table1[#All],10,FALSE)</f>
        <v>tier - 1</v>
      </c>
      <c r="P2231" t="str">
        <f>VLOOKUP(A2231,Table1[#All],12,FALSE)</f>
        <v>R1013</v>
      </c>
      <c r="Q2231">
        <f>VLOOKUP(A2231,Table1[#All],6,FALSE)</f>
        <v>25</v>
      </c>
    </row>
    <row r="2232" spans="1:17" x14ac:dyDescent="0.3">
      <c r="A2232" s="10" t="s">
        <v>126</v>
      </c>
      <c r="B2232" t="str">
        <f>VLOOKUP(A2232,'Customer Names'!A2231:E4566,5,FALSE)</f>
        <v>Brackenwagen</v>
      </c>
      <c r="C2232">
        <f>VLOOKUP(A2232,'Medical Examinations'!A2231:J4566,2,FALSE)</f>
        <v>17.940000000000001</v>
      </c>
      <c r="D2232">
        <f>VLOOKUP(A2232,'Medical Examinations'!A2231:J4566,4,FALSE)</f>
        <v>4.1900000000000004</v>
      </c>
      <c r="E2232" t="str">
        <f>VLOOKUP(A2232,'Medical Examinations'!A2231:J4566,6,FALSE)</f>
        <v>No</v>
      </c>
      <c r="F2232" t="str">
        <f>VLOOKUP(A2232,'Medical Examinations'!A2231:K4566,7,FALSE)</f>
        <v>Yes</v>
      </c>
      <c r="G2232" t="str">
        <f>VLOOKUP(A2232,'Medical Examinations'!A2231:L4566,8,FALSE)</f>
        <v>No</v>
      </c>
      <c r="H2232">
        <f>VLOOKUP(A2232,'Medical Examinations'!A2231:M4566,9,FALSE)</f>
        <v>1</v>
      </c>
      <c r="I2232" t="str">
        <f>VLOOKUP(A2232,'Medical Examinations'!A2231:N4566,10,FALSE)</f>
        <v>No</v>
      </c>
      <c r="J2232" t="str">
        <f>VLOOKUP(A2232,'Medical Examinations'!A2231:O4566,3,FALSE)</f>
        <v>Under Weight</v>
      </c>
      <c r="K2232" t="str">
        <f>VLOOKUP(A2232,'Medical Examinations'!A2231:P4566,5,FALSE)</f>
        <v>Normal</v>
      </c>
      <c r="L2232" t="str">
        <f>VLOOKUP(A2232,Table1[#All],5,FALSE)</f>
        <v>01-Sep-2000</v>
      </c>
      <c r="M2232" s="16">
        <f>VLOOKUP(A2232,Table1[#All],8,FALSE)</f>
        <v>1438</v>
      </c>
      <c r="N2232" t="str">
        <f>VLOOKUP(A2232,Table1[#All],9,FALSE)</f>
        <v>tier - 2</v>
      </c>
      <c r="O2232" t="str">
        <f>VLOOKUP(A2232,Table1[#All],10,FALSE)</f>
        <v>tier - 2</v>
      </c>
      <c r="P2232" t="str">
        <f>VLOOKUP(A2232,Table1[#All],12,FALSE)</f>
        <v>R1013</v>
      </c>
      <c r="Q2232">
        <f>VLOOKUP(A2232,Table1[#All],6,FALSE)</f>
        <v>22</v>
      </c>
    </row>
    <row r="2233" spans="1:17" x14ac:dyDescent="0.3">
      <c r="A2233" s="10" t="s">
        <v>125</v>
      </c>
      <c r="B2233" t="str">
        <f>VLOOKUP(A2233,'Customer Names'!A2232:E4567,5,FALSE)</f>
        <v>Schmitt</v>
      </c>
      <c r="C2233">
        <f>VLOOKUP(A2233,'Medical Examinations'!A2232:J4567,2,FALSE)</f>
        <v>16.670000000000002</v>
      </c>
      <c r="D2233">
        <f>VLOOKUP(A2233,'Medical Examinations'!A2232:J4567,4,FALSE)</f>
        <v>4.7</v>
      </c>
      <c r="E2233" t="str">
        <f>VLOOKUP(A2233,'Medical Examinations'!A2232:J4567,6,FALSE)</f>
        <v>Yes</v>
      </c>
      <c r="F2233" t="str">
        <f>VLOOKUP(A2233,'Medical Examinations'!A2232:K4567,7,FALSE)</f>
        <v>No</v>
      </c>
      <c r="G2233" t="str">
        <f>VLOOKUP(A2233,'Medical Examinations'!A2232:L4567,8,FALSE)</f>
        <v>Yes</v>
      </c>
      <c r="H2233">
        <f>VLOOKUP(A2233,'Medical Examinations'!A2232:M4567,9,FALSE)</f>
        <v>1</v>
      </c>
      <c r="I2233" t="str">
        <f>VLOOKUP(A2233,'Medical Examinations'!A2232:N4567,10,FALSE)</f>
        <v>No</v>
      </c>
      <c r="J2233" t="str">
        <f>VLOOKUP(A2233,'Medical Examinations'!A2232:O4567,3,FALSE)</f>
        <v>Under Weight</v>
      </c>
      <c r="K2233" t="str">
        <f>VLOOKUP(A2233,'Medical Examinations'!A2232:P4567,5,FALSE)</f>
        <v>Normal</v>
      </c>
      <c r="L2233" t="str">
        <f>VLOOKUP(A2233,Table1[#All],5,FALSE)</f>
        <v>05-Dec-1997</v>
      </c>
      <c r="M2233" s="16">
        <f>VLOOKUP(A2233,Table1[#All],8,FALSE)</f>
        <v>1422</v>
      </c>
      <c r="N2233" t="str">
        <f>VLOOKUP(A2233,Table1[#All],9,FALSE)</f>
        <v>tier - 2</v>
      </c>
      <c r="O2233" t="str">
        <f>VLOOKUP(A2233,Table1[#All],10,FALSE)</f>
        <v>tier - 2</v>
      </c>
      <c r="P2233" t="str">
        <f>VLOOKUP(A2233,Table1[#All],12,FALSE)</f>
        <v>R1013</v>
      </c>
      <c r="Q2233">
        <f>VLOOKUP(A2233,Table1[#All],6,FALSE)</f>
        <v>25</v>
      </c>
    </row>
    <row r="2234" spans="1:17" x14ac:dyDescent="0.3">
      <c r="A2234" s="10" t="s">
        <v>124</v>
      </c>
      <c r="B2234" t="str">
        <f>VLOOKUP(A2234,'Customer Names'!A2233:E4568,5,FALSE)</f>
        <v>Borden</v>
      </c>
      <c r="C2234">
        <f>VLOOKUP(A2234,'Medical Examinations'!A2233:J4568,2,FALSE)</f>
        <v>20.58</v>
      </c>
      <c r="D2234">
        <f>VLOOKUP(A2234,'Medical Examinations'!A2233:J4568,4,FALSE)</f>
        <v>5.64</v>
      </c>
      <c r="E2234" t="str">
        <f>VLOOKUP(A2234,'Medical Examinations'!A2233:J4568,6,FALSE)</f>
        <v>Yes</v>
      </c>
      <c r="F2234" t="str">
        <f>VLOOKUP(A2234,'Medical Examinations'!A2233:K4568,7,FALSE)</f>
        <v>No</v>
      </c>
      <c r="G2234" t="str">
        <f>VLOOKUP(A2234,'Medical Examinations'!A2233:L4568,8,FALSE)</f>
        <v>No</v>
      </c>
      <c r="H2234">
        <f>VLOOKUP(A2234,'Medical Examinations'!A2233:M4568,9,FALSE)</f>
        <v>0</v>
      </c>
      <c r="I2234" t="str">
        <f>VLOOKUP(A2234,'Medical Examinations'!A2233:N4568,10,FALSE)</f>
        <v>No</v>
      </c>
      <c r="J2234" t="str">
        <f>VLOOKUP(A2234,'Medical Examinations'!A2233:O4568,3,FALSE)</f>
        <v>Normal Weight</v>
      </c>
      <c r="K2234" t="str">
        <f>VLOOKUP(A2234,'Medical Examinations'!A2233:P4568,5,FALSE)</f>
        <v>Normal</v>
      </c>
      <c r="L2234" t="str">
        <f>VLOOKUP(A2234,Table1[#All],5,FALSE)</f>
        <v>23-Aug-2001</v>
      </c>
      <c r="M2234" s="16">
        <f>VLOOKUP(A2234,Table1[#All],8,FALSE)</f>
        <v>1421</v>
      </c>
      <c r="N2234" t="str">
        <f>VLOOKUP(A2234,Table1[#All],9,FALSE)</f>
        <v>tier - 2</v>
      </c>
      <c r="O2234" t="str">
        <f>VLOOKUP(A2234,Table1[#All],10,FALSE)</f>
        <v>tier - 2</v>
      </c>
      <c r="P2234" t="str">
        <f>VLOOKUP(A2234,Table1[#All],12,FALSE)</f>
        <v>R1013</v>
      </c>
      <c r="Q2234">
        <f>VLOOKUP(A2234,Table1[#All],6,FALSE)</f>
        <v>21</v>
      </c>
    </row>
    <row r="2235" spans="1:17" x14ac:dyDescent="0.3">
      <c r="A2235" s="10" t="s">
        <v>123</v>
      </c>
      <c r="B2235" t="str">
        <f>VLOOKUP(A2235,'Customer Names'!A2234:E4569,5,FALSE)</f>
        <v>McLean</v>
      </c>
      <c r="C2235">
        <f>VLOOKUP(A2235,'Medical Examinations'!A2234:J4569,2,FALSE)</f>
        <v>16.5</v>
      </c>
      <c r="D2235">
        <f>VLOOKUP(A2235,'Medical Examinations'!A2234:J4569,4,FALSE)</f>
        <v>4.1100000000000003</v>
      </c>
      <c r="E2235" t="str">
        <f>VLOOKUP(A2235,'Medical Examinations'!A2234:J4569,6,FALSE)</f>
        <v>Yes</v>
      </c>
      <c r="F2235" t="str">
        <f>VLOOKUP(A2235,'Medical Examinations'!A2234:K4569,7,FALSE)</f>
        <v>No</v>
      </c>
      <c r="G2235" t="str">
        <f>VLOOKUP(A2235,'Medical Examinations'!A2234:L4569,8,FALSE)</f>
        <v>No</v>
      </c>
      <c r="H2235">
        <f>VLOOKUP(A2235,'Medical Examinations'!A2234:M4569,9,FALSE)</f>
        <v>0</v>
      </c>
      <c r="I2235" t="str">
        <f>VLOOKUP(A2235,'Medical Examinations'!A2234:N4569,10,FALSE)</f>
        <v>No</v>
      </c>
      <c r="J2235" t="str">
        <f>VLOOKUP(A2235,'Medical Examinations'!A2234:O4569,3,FALSE)</f>
        <v>Under Weight</v>
      </c>
      <c r="K2235" t="str">
        <f>VLOOKUP(A2235,'Medical Examinations'!A2234:P4569,5,FALSE)</f>
        <v>Normal</v>
      </c>
      <c r="L2235" t="str">
        <f>VLOOKUP(A2235,Table1[#All],5,FALSE)</f>
        <v>23-Jun-1996</v>
      </c>
      <c r="M2235" s="16">
        <f>VLOOKUP(A2235,Table1[#All],8,FALSE)</f>
        <v>1417</v>
      </c>
      <c r="N2235" t="str">
        <f>VLOOKUP(A2235,Table1[#All],9,FALSE)</f>
        <v>tier - 2</v>
      </c>
      <c r="O2235" t="str">
        <f>VLOOKUP(A2235,Table1[#All],10,FALSE)</f>
        <v>tier - 3</v>
      </c>
      <c r="P2235" t="str">
        <f>VLOOKUP(A2235,Table1[#All],12,FALSE)</f>
        <v>R1013</v>
      </c>
      <c r="Q2235">
        <f>VLOOKUP(A2235,Table1[#All],6,FALSE)</f>
        <v>26</v>
      </c>
    </row>
    <row r="2236" spans="1:17" x14ac:dyDescent="0.3">
      <c r="A2236" s="10" t="s">
        <v>122</v>
      </c>
      <c r="B2236" t="str">
        <f>VLOOKUP(A2236,'Customer Names'!A2235:E4570,5,FALSE)</f>
        <v>Regan</v>
      </c>
      <c r="C2236">
        <f>VLOOKUP(A2236,'Medical Examinations'!A2235:J4570,2,FALSE)</f>
        <v>15.41</v>
      </c>
      <c r="D2236">
        <f>VLOOKUP(A2236,'Medical Examinations'!A2235:J4570,4,FALSE)</f>
        <v>5.43</v>
      </c>
      <c r="E2236" t="str">
        <f>VLOOKUP(A2236,'Medical Examinations'!A2235:J4570,6,FALSE)</f>
        <v>Yes</v>
      </c>
      <c r="F2236" t="str">
        <f>VLOOKUP(A2236,'Medical Examinations'!A2235:K4570,7,FALSE)</f>
        <v>No</v>
      </c>
      <c r="G2236" t="str">
        <f>VLOOKUP(A2236,'Medical Examinations'!A2235:L4570,8,FALSE)</f>
        <v>Yes</v>
      </c>
      <c r="H2236">
        <f>VLOOKUP(A2236,'Medical Examinations'!A2235:M4570,9,FALSE)</f>
        <v>1</v>
      </c>
      <c r="I2236" t="str">
        <f>VLOOKUP(A2236,'Medical Examinations'!A2235:N4570,10,FALSE)</f>
        <v>No</v>
      </c>
      <c r="J2236" t="str">
        <f>VLOOKUP(A2236,'Medical Examinations'!A2235:O4570,3,FALSE)</f>
        <v>Under Weight</v>
      </c>
      <c r="K2236" t="str">
        <f>VLOOKUP(A2236,'Medical Examinations'!A2235:P4570,5,FALSE)</f>
        <v>Normal</v>
      </c>
      <c r="L2236" t="str">
        <f>VLOOKUP(A2236,Table1[#All],5,FALSE)</f>
        <v>27-Oct-1997</v>
      </c>
      <c r="M2236" s="16">
        <f>VLOOKUP(A2236,Table1[#All],8,FALSE)</f>
        <v>1402</v>
      </c>
      <c r="N2236" t="str">
        <f>VLOOKUP(A2236,Table1[#All],9,FALSE)</f>
        <v>tier - 2</v>
      </c>
      <c r="O2236" t="str">
        <f>VLOOKUP(A2236,Table1[#All],10,FALSE)</f>
        <v>tier - 3</v>
      </c>
      <c r="P2236" t="str">
        <f>VLOOKUP(A2236,Table1[#All],12,FALSE)</f>
        <v>R1011</v>
      </c>
      <c r="Q2236">
        <f>VLOOKUP(A2236,Table1[#All],6,FALSE)</f>
        <v>25</v>
      </c>
    </row>
    <row r="2237" spans="1:17" x14ac:dyDescent="0.3">
      <c r="A2237" s="10" t="s">
        <v>121</v>
      </c>
      <c r="B2237" t="str">
        <f>VLOOKUP(A2237,'Customer Names'!A2236:E4571,5,FALSE)</f>
        <v>Koenis</v>
      </c>
      <c r="C2237">
        <f>VLOOKUP(A2237,'Medical Examinations'!A2236:J4571,2,FALSE)</f>
        <v>24.59</v>
      </c>
      <c r="D2237">
        <f>VLOOKUP(A2237,'Medical Examinations'!A2236:J4571,4,FALSE)</f>
        <v>4.38</v>
      </c>
      <c r="E2237" t="str">
        <f>VLOOKUP(A2237,'Medical Examinations'!A2236:J4571,6,FALSE)</f>
        <v>No</v>
      </c>
      <c r="F2237" t="str">
        <f>VLOOKUP(A2237,'Medical Examinations'!A2236:K4571,7,FALSE)</f>
        <v>No</v>
      </c>
      <c r="G2237" t="str">
        <f>VLOOKUP(A2237,'Medical Examinations'!A2236:L4571,8,FALSE)</f>
        <v>No</v>
      </c>
      <c r="H2237">
        <f>VLOOKUP(A2237,'Medical Examinations'!A2236:M4571,9,FALSE)</f>
        <v>1</v>
      </c>
      <c r="I2237" t="str">
        <f>VLOOKUP(A2237,'Medical Examinations'!A2236:N4571,10,FALSE)</f>
        <v>No</v>
      </c>
      <c r="J2237" t="str">
        <f>VLOOKUP(A2237,'Medical Examinations'!A2236:O4571,3,FALSE)</f>
        <v>Normal Weight</v>
      </c>
      <c r="K2237" t="str">
        <f>VLOOKUP(A2237,'Medical Examinations'!A2236:P4571,5,FALSE)</f>
        <v>Normal</v>
      </c>
      <c r="L2237" t="str">
        <f>VLOOKUP(A2237,Table1[#All],5,FALSE)</f>
        <v>05-Sep-1998</v>
      </c>
      <c r="M2237" s="16">
        <f>VLOOKUP(A2237,Table1[#All],8,FALSE)</f>
        <v>1400.44</v>
      </c>
      <c r="N2237" t="str">
        <f>VLOOKUP(A2237,Table1[#All],9,FALSE)</f>
        <v>tier - 2</v>
      </c>
      <c r="O2237" t="str">
        <f>VLOOKUP(A2237,Table1[#All],10,FALSE)</f>
        <v>tier - 2</v>
      </c>
      <c r="P2237" t="str">
        <f>VLOOKUP(A2237,Table1[#All],12,FALSE)</f>
        <v>R1013</v>
      </c>
      <c r="Q2237">
        <f>VLOOKUP(A2237,Table1[#All],6,FALSE)</f>
        <v>24</v>
      </c>
    </row>
    <row r="2238" spans="1:17" x14ac:dyDescent="0.3">
      <c r="A2238" s="10" t="s">
        <v>120</v>
      </c>
      <c r="B2238" t="str">
        <f>VLOOKUP(A2238,'Customer Names'!A2237:E4572,5,FALSE)</f>
        <v>Kittaka</v>
      </c>
      <c r="C2238">
        <f>VLOOKUP(A2238,'Medical Examinations'!A2237:J4572,2,FALSE)</f>
        <v>33.33</v>
      </c>
      <c r="D2238">
        <f>VLOOKUP(A2238,'Medical Examinations'!A2237:J4572,4,FALSE)</f>
        <v>9.7899999999999991</v>
      </c>
      <c r="E2238" t="str">
        <f>VLOOKUP(A2238,'Medical Examinations'!A2237:J4572,6,FALSE)</f>
        <v>No</v>
      </c>
      <c r="F2238" t="str">
        <f>VLOOKUP(A2238,'Medical Examinations'!A2237:K4572,7,FALSE)</f>
        <v>No</v>
      </c>
      <c r="G2238" t="str">
        <f>VLOOKUP(A2238,'Medical Examinations'!A2237:L4572,8,FALSE)</f>
        <v>No</v>
      </c>
      <c r="H2238">
        <f>VLOOKUP(A2238,'Medical Examinations'!A2237:M4572,9,FALSE)</f>
        <v>0</v>
      </c>
      <c r="I2238" t="str">
        <f>VLOOKUP(A2238,'Medical Examinations'!A2237:N4572,10,FALSE)</f>
        <v>No</v>
      </c>
      <c r="J2238" t="str">
        <f>VLOOKUP(A2238,'Medical Examinations'!A2237:O4572,3,FALSE)</f>
        <v>Obesity</v>
      </c>
      <c r="K2238" t="str">
        <f>VLOOKUP(A2238,'Medical Examinations'!A2237:P4572,5,FALSE)</f>
        <v>Diabetes</v>
      </c>
      <c r="L2238" t="str">
        <f>VLOOKUP(A2238,Table1[#All],5,FALSE)</f>
        <v>22-Dec-2002</v>
      </c>
      <c r="M2238" s="16">
        <f>VLOOKUP(A2238,Table1[#All],8,FALSE)</f>
        <v>1391.53</v>
      </c>
      <c r="N2238" t="str">
        <f>VLOOKUP(A2238,Table1[#All],9,FALSE)</f>
        <v>tier - 2</v>
      </c>
      <c r="O2238" t="str">
        <f>VLOOKUP(A2238,Table1[#All],10,FALSE)</f>
        <v>tier - 1</v>
      </c>
      <c r="P2238" t="str">
        <f>VLOOKUP(A2238,Table1[#All],12,FALSE)</f>
        <v>R1013</v>
      </c>
      <c r="Q2238">
        <f>VLOOKUP(A2238,Table1[#All],6,FALSE)</f>
        <v>20</v>
      </c>
    </row>
    <row r="2239" spans="1:17" x14ac:dyDescent="0.3">
      <c r="A2239" s="10" t="s">
        <v>119</v>
      </c>
      <c r="B2239" t="str">
        <f>VLOOKUP(A2239,'Customer Names'!A2238:E4573,5,FALSE)</f>
        <v>Concannon</v>
      </c>
      <c r="C2239">
        <f>VLOOKUP(A2239,'Medical Examinations'!A2238:J4573,2,FALSE)</f>
        <v>18.5</v>
      </c>
      <c r="D2239">
        <f>VLOOKUP(A2239,'Medical Examinations'!A2238:J4573,4,FALSE)</f>
        <v>11.84</v>
      </c>
      <c r="E2239" t="str">
        <f>VLOOKUP(A2239,'Medical Examinations'!A2238:J4573,6,FALSE)</f>
        <v>No</v>
      </c>
      <c r="F2239" t="str">
        <f>VLOOKUP(A2239,'Medical Examinations'!A2238:K4573,7,FALSE)</f>
        <v>No</v>
      </c>
      <c r="G2239" t="str">
        <f>VLOOKUP(A2239,'Medical Examinations'!A2238:L4573,8,FALSE)</f>
        <v>No</v>
      </c>
      <c r="H2239">
        <f>VLOOKUP(A2239,'Medical Examinations'!A2238:M4573,9,FALSE)</f>
        <v>0</v>
      </c>
      <c r="I2239" t="str">
        <f>VLOOKUP(A2239,'Medical Examinations'!A2238:N4573,10,FALSE)</f>
        <v>No</v>
      </c>
      <c r="J2239" t="str">
        <f>VLOOKUP(A2239,'Medical Examinations'!A2238:O4573,3,FALSE)</f>
        <v>Normal Weight</v>
      </c>
      <c r="K2239" t="str">
        <f>VLOOKUP(A2239,'Medical Examinations'!A2238:P4573,5,FALSE)</f>
        <v>Diabetes</v>
      </c>
      <c r="L2239" t="str">
        <f>VLOOKUP(A2239,Table1[#All],5,FALSE)</f>
        <v>14-Nov-2002</v>
      </c>
      <c r="M2239" s="16">
        <f>VLOOKUP(A2239,Table1[#All],8,FALSE)</f>
        <v>1390</v>
      </c>
      <c r="N2239" t="str">
        <f>VLOOKUP(A2239,Table1[#All],9,FALSE)</f>
        <v>tier - 2</v>
      </c>
      <c r="O2239" t="str">
        <f>VLOOKUP(A2239,Table1[#All],10,FALSE)</f>
        <v>tier - 2</v>
      </c>
      <c r="P2239" t="str">
        <f>VLOOKUP(A2239,Table1[#All],12,FALSE)</f>
        <v>R1013</v>
      </c>
      <c r="Q2239">
        <f>VLOOKUP(A2239,Table1[#All],6,FALSE)</f>
        <v>20</v>
      </c>
    </row>
    <row r="2240" spans="1:17" x14ac:dyDescent="0.3">
      <c r="A2240" s="10" t="s">
        <v>118</v>
      </c>
      <c r="B2240" t="str">
        <f>VLOOKUP(A2240,'Customer Names'!A2239:E4574,5,FALSE)</f>
        <v>Johnson</v>
      </c>
      <c r="C2240">
        <f>VLOOKUP(A2240,'Medical Examinations'!A2239:J4574,2,FALSE)</f>
        <v>18.579999999999998</v>
      </c>
      <c r="D2240">
        <f>VLOOKUP(A2240,'Medical Examinations'!A2239:J4574,4,FALSE)</f>
        <v>6.22</v>
      </c>
      <c r="E2240" t="str">
        <f>VLOOKUP(A2240,'Medical Examinations'!A2239:J4574,6,FALSE)</f>
        <v>No</v>
      </c>
      <c r="F2240" t="str">
        <f>VLOOKUP(A2240,'Medical Examinations'!A2239:K4574,7,FALSE)</f>
        <v>No</v>
      </c>
      <c r="G2240" t="str">
        <f>VLOOKUP(A2240,'Medical Examinations'!A2239:L4574,8,FALSE)</f>
        <v>No</v>
      </c>
      <c r="H2240">
        <f>VLOOKUP(A2240,'Medical Examinations'!A2239:M4574,9,FALSE)</f>
        <v>0</v>
      </c>
      <c r="I2240" t="str">
        <f>VLOOKUP(A2240,'Medical Examinations'!A2239:N4574,10,FALSE)</f>
        <v>No</v>
      </c>
      <c r="J2240" t="str">
        <f>VLOOKUP(A2240,'Medical Examinations'!A2239:O4574,3,FALSE)</f>
        <v>Normal Weight</v>
      </c>
      <c r="K2240" t="str">
        <f>VLOOKUP(A2240,'Medical Examinations'!A2239:P4574,5,FALSE)</f>
        <v>Prediabetes</v>
      </c>
      <c r="L2240" t="str">
        <f>VLOOKUP(A2240,Table1[#All],5,FALSE)</f>
        <v>06-Jul-1999</v>
      </c>
      <c r="M2240" s="16">
        <f>VLOOKUP(A2240,Table1[#All],8,FALSE)</f>
        <v>1389</v>
      </c>
      <c r="N2240" t="str">
        <f>VLOOKUP(A2240,Table1[#All],9,FALSE)</f>
        <v>tier - 2</v>
      </c>
      <c r="O2240" t="str">
        <f>VLOOKUP(A2240,Table1[#All],10,FALSE)</f>
        <v>tier - 2</v>
      </c>
      <c r="P2240" t="str">
        <f>VLOOKUP(A2240,Table1[#All],12,FALSE)</f>
        <v>R1013</v>
      </c>
      <c r="Q2240">
        <f>VLOOKUP(A2240,Table1[#All],6,FALSE)</f>
        <v>23</v>
      </c>
    </row>
    <row r="2241" spans="1:17" x14ac:dyDescent="0.3">
      <c r="A2241" s="10" t="s">
        <v>117</v>
      </c>
      <c r="B2241" t="str">
        <f>VLOOKUP(A2241,'Customer Names'!A2240:E4575,5,FALSE)</f>
        <v>Schultz</v>
      </c>
      <c r="C2241">
        <f>VLOOKUP(A2241,'Medical Examinations'!A2240:J4575,2,FALSE)</f>
        <v>16.64</v>
      </c>
      <c r="D2241">
        <f>VLOOKUP(A2241,'Medical Examinations'!A2240:J4575,4,FALSE)</f>
        <v>10.01</v>
      </c>
      <c r="E2241" t="str">
        <f>VLOOKUP(A2241,'Medical Examinations'!A2240:J4575,6,FALSE)</f>
        <v>No</v>
      </c>
      <c r="F2241" t="str">
        <f>VLOOKUP(A2241,'Medical Examinations'!A2240:K4575,7,FALSE)</f>
        <v>No</v>
      </c>
      <c r="G2241" t="str">
        <f>VLOOKUP(A2241,'Medical Examinations'!A2240:L4575,8,FALSE)</f>
        <v>No</v>
      </c>
      <c r="H2241">
        <f>VLOOKUP(A2241,'Medical Examinations'!A2240:M4575,9,FALSE)</f>
        <v>0</v>
      </c>
      <c r="I2241" t="str">
        <f>VLOOKUP(A2241,'Medical Examinations'!A2240:N4575,10,FALSE)</f>
        <v>No</v>
      </c>
      <c r="J2241" t="str">
        <f>VLOOKUP(A2241,'Medical Examinations'!A2240:O4575,3,FALSE)</f>
        <v>Under Weight</v>
      </c>
      <c r="K2241" t="str">
        <f>VLOOKUP(A2241,'Medical Examinations'!A2240:P4575,5,FALSE)</f>
        <v>Diabetes</v>
      </c>
      <c r="L2241" t="str">
        <f>VLOOKUP(A2241,Table1[#All],5,FALSE)</f>
        <v>15-Aug-2002</v>
      </c>
      <c r="M2241" s="16">
        <f>VLOOKUP(A2241,Table1[#All],8,FALSE)</f>
        <v>1382</v>
      </c>
      <c r="N2241" t="str">
        <f>VLOOKUP(A2241,Table1[#All],9,FALSE)</f>
        <v>tier - 2</v>
      </c>
      <c r="O2241" t="str">
        <f>VLOOKUP(A2241,Table1[#All],10,FALSE)</f>
        <v>tier - 1</v>
      </c>
      <c r="P2241" t="str">
        <f>VLOOKUP(A2241,Table1[#All],12,FALSE)</f>
        <v>R1013</v>
      </c>
      <c r="Q2241">
        <f>VLOOKUP(A2241,Table1[#All],6,FALSE)</f>
        <v>20</v>
      </c>
    </row>
    <row r="2242" spans="1:17" x14ac:dyDescent="0.3">
      <c r="A2242" s="10" t="s">
        <v>116</v>
      </c>
      <c r="B2242" t="str">
        <f>VLOOKUP(A2242,'Customer Names'!A2241:E4576,5,FALSE)</f>
        <v>Brannigan</v>
      </c>
      <c r="C2242">
        <f>VLOOKUP(A2242,'Medical Examinations'!A2241:J4576,2,FALSE)</f>
        <v>19.329999999999998</v>
      </c>
      <c r="D2242">
        <f>VLOOKUP(A2242,'Medical Examinations'!A2241:J4576,4,FALSE)</f>
        <v>4.32</v>
      </c>
      <c r="E2242" t="str">
        <f>VLOOKUP(A2242,'Medical Examinations'!A2241:J4576,6,FALSE)</f>
        <v>No</v>
      </c>
      <c r="F2242" t="str">
        <f>VLOOKUP(A2242,'Medical Examinations'!A2241:K4576,7,FALSE)</f>
        <v>No</v>
      </c>
      <c r="G2242" t="str">
        <f>VLOOKUP(A2242,'Medical Examinations'!A2241:L4576,8,FALSE)</f>
        <v>No</v>
      </c>
      <c r="H2242">
        <f>VLOOKUP(A2242,'Medical Examinations'!A2241:M4576,9,FALSE)</f>
        <v>1</v>
      </c>
      <c r="I2242" t="str">
        <f>VLOOKUP(A2242,'Medical Examinations'!A2241:N4576,10,FALSE)</f>
        <v>No</v>
      </c>
      <c r="J2242" t="str">
        <f>VLOOKUP(A2242,'Medical Examinations'!A2241:O4576,3,FALSE)</f>
        <v>Normal Weight</v>
      </c>
      <c r="K2242" t="str">
        <f>VLOOKUP(A2242,'Medical Examinations'!A2241:P4576,5,FALSE)</f>
        <v>Normal</v>
      </c>
      <c r="L2242" t="str">
        <f>VLOOKUP(A2242,Table1[#All],5,FALSE)</f>
        <v>03-Dec-1998</v>
      </c>
      <c r="M2242" s="16">
        <f>VLOOKUP(A2242,Table1[#All],8,FALSE)</f>
        <v>1359</v>
      </c>
      <c r="N2242" t="str">
        <f>VLOOKUP(A2242,Table1[#All],9,FALSE)</f>
        <v>tier - 2</v>
      </c>
      <c r="O2242" t="str">
        <f>VLOOKUP(A2242,Table1[#All],10,FALSE)</f>
        <v>tier - 1</v>
      </c>
      <c r="P2242" t="str">
        <f>VLOOKUP(A2242,Table1[#All],12,FALSE)</f>
        <v>R1013</v>
      </c>
      <c r="Q2242">
        <f>VLOOKUP(A2242,Table1[#All],6,FALSE)</f>
        <v>24</v>
      </c>
    </row>
    <row r="2243" spans="1:17" x14ac:dyDescent="0.3">
      <c r="A2243" s="10" t="s">
        <v>115</v>
      </c>
      <c r="B2243" t="str">
        <f>VLOOKUP(A2243,'Customer Names'!A2242:E4577,5,FALSE)</f>
        <v>Cavallo</v>
      </c>
      <c r="C2243">
        <f>VLOOKUP(A2243,'Medical Examinations'!A2242:J4577,2,FALSE)</f>
        <v>21.26</v>
      </c>
      <c r="D2243">
        <f>VLOOKUP(A2243,'Medical Examinations'!A2242:J4577,4,FALSE)</f>
        <v>5.65</v>
      </c>
      <c r="E2243" t="str">
        <f>VLOOKUP(A2243,'Medical Examinations'!A2242:J4577,6,FALSE)</f>
        <v>Yes</v>
      </c>
      <c r="F2243" t="str">
        <f>VLOOKUP(A2243,'Medical Examinations'!A2242:K4577,7,FALSE)</f>
        <v>No</v>
      </c>
      <c r="G2243" t="str">
        <f>VLOOKUP(A2243,'Medical Examinations'!A2242:L4577,8,FALSE)</f>
        <v>Yes</v>
      </c>
      <c r="H2243">
        <f>VLOOKUP(A2243,'Medical Examinations'!A2242:M4577,9,FALSE)</f>
        <v>1</v>
      </c>
      <c r="I2243" t="str">
        <f>VLOOKUP(A2243,'Medical Examinations'!A2242:N4577,10,FALSE)</f>
        <v>No</v>
      </c>
      <c r="J2243" t="str">
        <f>VLOOKUP(A2243,'Medical Examinations'!A2242:O4577,3,FALSE)</f>
        <v>Normal Weight</v>
      </c>
      <c r="K2243" t="str">
        <f>VLOOKUP(A2243,'Medical Examinations'!A2242:P4577,5,FALSE)</f>
        <v>Normal</v>
      </c>
      <c r="L2243" t="str">
        <f>VLOOKUP(A2243,Table1[#All],5,FALSE)</f>
        <v>07-Nov-1997</v>
      </c>
      <c r="M2243" s="16">
        <f>VLOOKUP(A2243,Table1[#All],8,FALSE)</f>
        <v>1341.16</v>
      </c>
      <c r="N2243" t="str">
        <f>VLOOKUP(A2243,Table1[#All],9,FALSE)</f>
        <v>tier - 2</v>
      </c>
      <c r="O2243" t="str">
        <f>VLOOKUP(A2243,Table1[#All],10,FALSE)</f>
        <v>tier - 2</v>
      </c>
      <c r="P2243" t="str">
        <f>VLOOKUP(A2243,Table1[#All],12,FALSE)</f>
        <v>R1012</v>
      </c>
      <c r="Q2243">
        <f>VLOOKUP(A2243,Table1[#All],6,FALSE)</f>
        <v>25</v>
      </c>
    </row>
    <row r="2244" spans="1:17" x14ac:dyDescent="0.3">
      <c r="A2244" s="10" t="s">
        <v>114</v>
      </c>
      <c r="B2244" t="str">
        <f>VLOOKUP(A2244,'Customer Names'!A2243:E4578,5,FALSE)</f>
        <v>Chang</v>
      </c>
      <c r="C2244">
        <f>VLOOKUP(A2244,'Medical Examinations'!A2243:J4578,2,FALSE)</f>
        <v>15.6</v>
      </c>
      <c r="D2244">
        <f>VLOOKUP(A2244,'Medical Examinations'!A2243:J4578,4,FALSE)</f>
        <v>4.12</v>
      </c>
      <c r="E2244" t="str">
        <f>VLOOKUP(A2244,'Medical Examinations'!A2243:J4578,6,FALSE)</f>
        <v>Yes</v>
      </c>
      <c r="F2244" t="str">
        <f>VLOOKUP(A2244,'Medical Examinations'!A2243:K4578,7,FALSE)</f>
        <v>No</v>
      </c>
      <c r="G2244" t="str">
        <f>VLOOKUP(A2244,'Medical Examinations'!A2243:L4578,8,FALSE)</f>
        <v>No</v>
      </c>
      <c r="H2244">
        <f>VLOOKUP(A2244,'Medical Examinations'!A2243:M4578,9,FALSE)</f>
        <v>1</v>
      </c>
      <c r="I2244" t="str">
        <f>VLOOKUP(A2244,'Medical Examinations'!A2243:N4578,10,FALSE)</f>
        <v>No</v>
      </c>
      <c r="J2244" t="str">
        <f>VLOOKUP(A2244,'Medical Examinations'!A2243:O4578,3,FALSE)</f>
        <v>Under Weight</v>
      </c>
      <c r="K2244" t="str">
        <f>VLOOKUP(A2244,'Medical Examinations'!A2243:P4578,5,FALSE)</f>
        <v>Normal</v>
      </c>
      <c r="L2244" t="str">
        <f>VLOOKUP(A2244,Table1[#All],5,FALSE)</f>
        <v>30-Jul-1995</v>
      </c>
      <c r="M2244" s="16">
        <f>VLOOKUP(A2244,Table1[#All],8,FALSE)</f>
        <v>1338</v>
      </c>
      <c r="N2244" t="str">
        <f>VLOOKUP(A2244,Table1[#All],9,FALSE)</f>
        <v>tier - 2</v>
      </c>
      <c r="O2244" t="str">
        <f>VLOOKUP(A2244,Table1[#All],10,FALSE)</f>
        <v>tier - 3</v>
      </c>
      <c r="P2244" t="str">
        <f>VLOOKUP(A2244,Table1[#All],12,FALSE)</f>
        <v>R1012</v>
      </c>
      <c r="Q2244">
        <f>VLOOKUP(A2244,Table1[#All],6,FALSE)</f>
        <v>27</v>
      </c>
    </row>
    <row r="2245" spans="1:17" x14ac:dyDescent="0.3">
      <c r="A2245" s="10" t="s">
        <v>113</v>
      </c>
      <c r="B2245" t="str">
        <f>VLOOKUP(A2245,'Customer Names'!A2244:E4579,5,FALSE)</f>
        <v>Axelrod</v>
      </c>
      <c r="C2245">
        <f>VLOOKUP(A2245,'Medical Examinations'!A2244:J4579,2,FALSE)</f>
        <v>24.39</v>
      </c>
      <c r="D2245">
        <f>VLOOKUP(A2245,'Medical Examinations'!A2244:J4579,4,FALSE)</f>
        <v>6.24</v>
      </c>
      <c r="E2245" t="str">
        <f>VLOOKUP(A2245,'Medical Examinations'!A2244:J4579,6,FALSE)</f>
        <v>No</v>
      </c>
      <c r="F2245" t="str">
        <f>VLOOKUP(A2245,'Medical Examinations'!A2244:K4579,7,FALSE)</f>
        <v>No</v>
      </c>
      <c r="G2245" t="str">
        <f>VLOOKUP(A2245,'Medical Examinations'!A2244:L4579,8,FALSE)</f>
        <v>No</v>
      </c>
      <c r="H2245">
        <f>VLOOKUP(A2245,'Medical Examinations'!A2244:M4579,9,FALSE)</f>
        <v>1</v>
      </c>
      <c r="I2245" t="str">
        <f>VLOOKUP(A2245,'Medical Examinations'!A2244:N4579,10,FALSE)</f>
        <v>No</v>
      </c>
      <c r="J2245" t="str">
        <f>VLOOKUP(A2245,'Medical Examinations'!A2244:O4579,3,FALSE)</f>
        <v>Normal Weight</v>
      </c>
      <c r="K2245" t="str">
        <f>VLOOKUP(A2245,'Medical Examinations'!A2244:P4579,5,FALSE)</f>
        <v>Prediabetes</v>
      </c>
      <c r="L2245" t="str">
        <f>VLOOKUP(A2245,Table1[#All],5,FALSE)</f>
        <v>12-Jul-1998</v>
      </c>
      <c r="M2245" s="16">
        <f>VLOOKUP(A2245,Table1[#All],8,FALSE)</f>
        <v>1332.61</v>
      </c>
      <c r="N2245" t="str">
        <f>VLOOKUP(A2245,Table1[#All],9,FALSE)</f>
        <v>tier - 2</v>
      </c>
      <c r="O2245" t="str">
        <f>VLOOKUP(A2245,Table1[#All],10,FALSE)</f>
        <v>tier - 3</v>
      </c>
      <c r="P2245" t="str">
        <f>VLOOKUP(A2245,Table1[#All],12,FALSE)</f>
        <v>R1013</v>
      </c>
      <c r="Q2245">
        <f>VLOOKUP(A2245,Table1[#All],6,FALSE)</f>
        <v>24</v>
      </c>
    </row>
    <row r="2246" spans="1:17" x14ac:dyDescent="0.3">
      <c r="A2246" s="10" t="s">
        <v>112</v>
      </c>
      <c r="B2246" t="str">
        <f>VLOOKUP(A2246,'Customer Names'!A2245:E4580,5,FALSE)</f>
        <v>Davenport</v>
      </c>
      <c r="C2246">
        <f>VLOOKUP(A2246,'Medical Examinations'!A2245:J4580,2,FALSE)</f>
        <v>24.75</v>
      </c>
      <c r="D2246">
        <f>VLOOKUP(A2246,'Medical Examinations'!A2245:J4580,4,FALSE)</f>
        <v>4.83</v>
      </c>
      <c r="E2246" t="str">
        <f>VLOOKUP(A2246,'Medical Examinations'!A2245:J4580,6,FALSE)</f>
        <v>No</v>
      </c>
      <c r="F2246" t="str">
        <f>VLOOKUP(A2246,'Medical Examinations'!A2245:K4580,7,FALSE)</f>
        <v>No</v>
      </c>
      <c r="G2246" t="str">
        <f>VLOOKUP(A2246,'Medical Examinations'!A2245:L4580,8,FALSE)</f>
        <v>No</v>
      </c>
      <c r="H2246">
        <f>VLOOKUP(A2246,'Medical Examinations'!A2245:M4580,9,FALSE)</f>
        <v>0</v>
      </c>
      <c r="I2246" t="str">
        <f>VLOOKUP(A2246,'Medical Examinations'!A2245:N4580,10,FALSE)</f>
        <v>No</v>
      </c>
      <c r="J2246" t="str">
        <f>VLOOKUP(A2246,'Medical Examinations'!A2245:O4580,3,FALSE)</f>
        <v>Normal Weight</v>
      </c>
      <c r="K2246" t="str">
        <f>VLOOKUP(A2246,'Medical Examinations'!A2245:P4580,5,FALSE)</f>
        <v>Normal</v>
      </c>
      <c r="L2246" t="str">
        <f>VLOOKUP(A2246,Table1[#All],5,FALSE)</f>
        <v>14-Oct-1999</v>
      </c>
      <c r="M2246" s="16">
        <f>VLOOKUP(A2246,Table1[#All],8,FALSE)</f>
        <v>1329.17</v>
      </c>
      <c r="N2246" t="str">
        <f>VLOOKUP(A2246,Table1[#All],9,FALSE)</f>
        <v>tier - 2</v>
      </c>
      <c r="O2246" t="str">
        <f>VLOOKUP(A2246,Table1[#All],10,FALSE)</f>
        <v>tier - 3</v>
      </c>
      <c r="P2246" t="str">
        <f>VLOOKUP(A2246,Table1[#All],12,FALSE)</f>
        <v>R1013</v>
      </c>
      <c r="Q2246">
        <f>VLOOKUP(A2246,Table1[#All],6,FALSE)</f>
        <v>23</v>
      </c>
    </row>
    <row r="2247" spans="1:17" x14ac:dyDescent="0.3">
      <c r="A2247" s="10" t="s">
        <v>111</v>
      </c>
      <c r="B2247" t="str">
        <f>VLOOKUP(A2247,'Customer Names'!A2246:E4581,5,FALSE)</f>
        <v>Roberge</v>
      </c>
      <c r="C2247">
        <f>VLOOKUP(A2247,'Medical Examinations'!A2246:J4581,2,FALSE)</f>
        <v>20.88</v>
      </c>
      <c r="D2247">
        <f>VLOOKUP(A2247,'Medical Examinations'!A2246:J4581,4,FALSE)</f>
        <v>7.4</v>
      </c>
      <c r="E2247" t="str">
        <f>VLOOKUP(A2247,'Medical Examinations'!A2246:J4581,6,FALSE)</f>
        <v>No</v>
      </c>
      <c r="F2247" t="str">
        <f>VLOOKUP(A2247,'Medical Examinations'!A2246:K4581,7,FALSE)</f>
        <v>No</v>
      </c>
      <c r="G2247" t="str">
        <f>VLOOKUP(A2247,'Medical Examinations'!A2246:L4581,8,FALSE)</f>
        <v>No</v>
      </c>
      <c r="H2247">
        <f>VLOOKUP(A2247,'Medical Examinations'!A2246:M4581,9,FALSE)</f>
        <v>0</v>
      </c>
      <c r="I2247" t="str">
        <f>VLOOKUP(A2247,'Medical Examinations'!A2246:N4581,10,FALSE)</f>
        <v>No</v>
      </c>
      <c r="J2247" t="str">
        <f>VLOOKUP(A2247,'Medical Examinations'!A2246:O4581,3,FALSE)</f>
        <v>Normal Weight</v>
      </c>
      <c r="K2247" t="str">
        <f>VLOOKUP(A2247,'Medical Examinations'!A2246:P4581,5,FALSE)</f>
        <v>Diabetes</v>
      </c>
      <c r="L2247" t="str">
        <f>VLOOKUP(A2247,Table1[#All],5,FALSE)</f>
        <v>13-Oct-2002</v>
      </c>
      <c r="M2247" s="16">
        <f>VLOOKUP(A2247,Table1[#All],8,FALSE)</f>
        <v>1315</v>
      </c>
      <c r="N2247" t="str">
        <f>VLOOKUP(A2247,Table1[#All],9,FALSE)</f>
        <v>tier - 2</v>
      </c>
      <c r="O2247" t="str">
        <f>VLOOKUP(A2247,Table1[#All],10,FALSE)</f>
        <v>tier - 2</v>
      </c>
      <c r="P2247" t="str">
        <f>VLOOKUP(A2247,Table1[#All],12,FALSE)</f>
        <v>R1013</v>
      </c>
      <c r="Q2247">
        <f>VLOOKUP(A2247,Table1[#All],6,FALSE)</f>
        <v>20</v>
      </c>
    </row>
    <row r="2248" spans="1:17" x14ac:dyDescent="0.3">
      <c r="A2248" s="10" t="s">
        <v>110</v>
      </c>
      <c r="B2248" t="str">
        <f>VLOOKUP(A2248,'Customer Names'!A2247:E4582,5,FALSE)</f>
        <v>Schmidt</v>
      </c>
      <c r="C2248">
        <f>VLOOKUP(A2248,'Medical Examinations'!A2247:J4582,2,FALSE)</f>
        <v>20.43</v>
      </c>
      <c r="D2248">
        <f>VLOOKUP(A2248,'Medical Examinations'!A2247:J4582,4,FALSE)</f>
        <v>4.54</v>
      </c>
      <c r="E2248" t="str">
        <f>VLOOKUP(A2248,'Medical Examinations'!A2247:J4582,6,FALSE)</f>
        <v>No</v>
      </c>
      <c r="F2248" t="str">
        <f>VLOOKUP(A2248,'Medical Examinations'!A2247:K4582,7,FALSE)</f>
        <v>No</v>
      </c>
      <c r="G2248" t="str">
        <f>VLOOKUP(A2248,'Medical Examinations'!A2247:L4582,8,FALSE)</f>
        <v>No</v>
      </c>
      <c r="H2248">
        <f>VLOOKUP(A2248,'Medical Examinations'!A2247:M4582,9,FALSE)</f>
        <v>0</v>
      </c>
      <c r="I2248" t="str">
        <f>VLOOKUP(A2248,'Medical Examinations'!A2247:N4582,10,FALSE)</f>
        <v>No</v>
      </c>
      <c r="J2248" t="str">
        <f>VLOOKUP(A2248,'Medical Examinations'!A2247:O4582,3,FALSE)</f>
        <v>Normal Weight</v>
      </c>
      <c r="K2248" t="str">
        <f>VLOOKUP(A2248,'Medical Examinations'!A2247:P4582,5,FALSE)</f>
        <v>Normal</v>
      </c>
      <c r="L2248" t="str">
        <f>VLOOKUP(A2248,Table1[#All],5,FALSE)</f>
        <v>02-Dec-1999</v>
      </c>
      <c r="M2248" s="16">
        <f>VLOOKUP(A2248,Table1[#All],8,FALSE)</f>
        <v>1304</v>
      </c>
      <c r="N2248" t="str">
        <f>VLOOKUP(A2248,Table1[#All],9,FALSE)</f>
        <v>tier - 2</v>
      </c>
      <c r="O2248" t="str">
        <f>VLOOKUP(A2248,Table1[#All],10,FALSE)</f>
        <v>tier - 2</v>
      </c>
      <c r="P2248" t="str">
        <f>VLOOKUP(A2248,Table1[#All],12,FALSE)</f>
        <v>R1013</v>
      </c>
      <c r="Q2248">
        <f>VLOOKUP(A2248,Table1[#All],6,FALSE)</f>
        <v>23</v>
      </c>
    </row>
    <row r="2249" spans="1:17" x14ac:dyDescent="0.3">
      <c r="A2249" s="10" t="s">
        <v>109</v>
      </c>
      <c r="B2249" t="str">
        <f>VLOOKUP(A2249,'Customer Names'!A2248:E4583,5,FALSE)</f>
        <v>Kosters</v>
      </c>
      <c r="C2249">
        <f>VLOOKUP(A2249,'Medical Examinations'!A2248:J4583,2,FALSE)</f>
        <v>15.18</v>
      </c>
      <c r="D2249">
        <f>VLOOKUP(A2249,'Medical Examinations'!A2248:J4583,4,FALSE)</f>
        <v>11.11</v>
      </c>
      <c r="E2249" t="str">
        <f>VLOOKUP(A2249,'Medical Examinations'!A2248:J4583,6,FALSE)</f>
        <v>No</v>
      </c>
      <c r="F2249" t="str">
        <f>VLOOKUP(A2249,'Medical Examinations'!A2248:K4583,7,FALSE)</f>
        <v>No</v>
      </c>
      <c r="G2249" t="str">
        <f>VLOOKUP(A2249,'Medical Examinations'!A2248:L4583,8,FALSE)</f>
        <v>No</v>
      </c>
      <c r="H2249">
        <f>VLOOKUP(A2249,'Medical Examinations'!A2248:M4583,9,FALSE)</f>
        <v>0</v>
      </c>
      <c r="I2249" t="str">
        <f>VLOOKUP(A2249,'Medical Examinations'!A2248:N4583,10,FALSE)</f>
        <v>No</v>
      </c>
      <c r="J2249" t="str">
        <f>VLOOKUP(A2249,'Medical Examinations'!A2248:O4583,3,FALSE)</f>
        <v>Under Weight</v>
      </c>
      <c r="K2249" t="str">
        <f>VLOOKUP(A2249,'Medical Examinations'!A2248:P4583,5,FALSE)</f>
        <v>Diabetes</v>
      </c>
      <c r="L2249" t="str">
        <f>VLOOKUP(A2249,Table1[#All],5,FALSE)</f>
        <v>10-Dec-2002</v>
      </c>
      <c r="M2249" s="16">
        <f>VLOOKUP(A2249,Table1[#All],8,FALSE)</f>
        <v>1304</v>
      </c>
      <c r="N2249" t="str">
        <f>VLOOKUP(A2249,Table1[#All],9,FALSE)</f>
        <v>tier - 2</v>
      </c>
      <c r="O2249" t="str">
        <f>VLOOKUP(A2249,Table1[#All],10,FALSE)</f>
        <v>tier - 2</v>
      </c>
      <c r="P2249" t="str">
        <f>VLOOKUP(A2249,Table1[#All],12,FALSE)</f>
        <v>R1012</v>
      </c>
      <c r="Q2249">
        <f>VLOOKUP(A2249,Table1[#All],6,FALSE)</f>
        <v>20</v>
      </c>
    </row>
    <row r="2250" spans="1:17" x14ac:dyDescent="0.3">
      <c r="A2250" s="10" t="s">
        <v>108</v>
      </c>
      <c r="B2250" t="str">
        <f>VLOOKUP(A2250,'Customer Names'!A2249:E4584,5,FALSE)</f>
        <v>Dykes</v>
      </c>
      <c r="C2250">
        <f>VLOOKUP(A2250,'Medical Examinations'!A2249:J4584,2,FALSE)</f>
        <v>15.12</v>
      </c>
      <c r="D2250">
        <f>VLOOKUP(A2250,'Medical Examinations'!A2249:J4584,4,FALSE)</f>
        <v>4.03</v>
      </c>
      <c r="E2250" t="str">
        <f>VLOOKUP(A2250,'Medical Examinations'!A2249:J4584,6,FALSE)</f>
        <v>Yes</v>
      </c>
      <c r="F2250" t="str">
        <f>VLOOKUP(A2250,'Medical Examinations'!A2249:K4584,7,FALSE)</f>
        <v>No</v>
      </c>
      <c r="G2250" t="str">
        <f>VLOOKUP(A2250,'Medical Examinations'!A2249:L4584,8,FALSE)</f>
        <v>No</v>
      </c>
      <c r="H2250">
        <f>VLOOKUP(A2250,'Medical Examinations'!A2249:M4584,9,FALSE)</f>
        <v>0</v>
      </c>
      <c r="I2250" t="str">
        <f>VLOOKUP(A2250,'Medical Examinations'!A2249:N4584,10,FALSE)</f>
        <v>No</v>
      </c>
      <c r="J2250" t="str">
        <f>VLOOKUP(A2250,'Medical Examinations'!A2249:O4584,3,FALSE)</f>
        <v>Under Weight</v>
      </c>
      <c r="K2250" t="str">
        <f>VLOOKUP(A2250,'Medical Examinations'!A2249:P4584,5,FALSE)</f>
        <v>Normal</v>
      </c>
      <c r="L2250" t="str">
        <f>VLOOKUP(A2250,Table1[#All],5,FALSE)</f>
        <v>29-Nov-2001</v>
      </c>
      <c r="M2250" s="16">
        <f>VLOOKUP(A2250,Table1[#All],8,FALSE)</f>
        <v>1293</v>
      </c>
      <c r="N2250" t="str">
        <f>VLOOKUP(A2250,Table1[#All],9,FALSE)</f>
        <v>tier - 2</v>
      </c>
      <c r="O2250" t="str">
        <f>VLOOKUP(A2250,Table1[#All],10,FALSE)</f>
        <v>tier - 3</v>
      </c>
      <c r="P2250" t="str">
        <f>VLOOKUP(A2250,Table1[#All],12,FALSE)</f>
        <v>R1012</v>
      </c>
      <c r="Q2250">
        <f>VLOOKUP(A2250,Table1[#All],6,FALSE)</f>
        <v>21</v>
      </c>
    </row>
    <row r="2251" spans="1:17" x14ac:dyDescent="0.3">
      <c r="A2251" s="10" t="s">
        <v>107</v>
      </c>
      <c r="B2251" t="str">
        <f>VLOOKUP(A2251,'Customer Names'!A2250:E4585,5,FALSE)</f>
        <v>Velan</v>
      </c>
      <c r="C2251">
        <f>VLOOKUP(A2251,'Medical Examinations'!A2250:J4585,2,FALSE)</f>
        <v>23.88</v>
      </c>
      <c r="D2251">
        <f>VLOOKUP(A2251,'Medical Examinations'!A2250:J4585,4,FALSE)</f>
        <v>4.51</v>
      </c>
      <c r="E2251" t="str">
        <f>VLOOKUP(A2251,'Medical Examinations'!A2250:J4585,6,FALSE)</f>
        <v>No</v>
      </c>
      <c r="F2251" t="str">
        <f>VLOOKUP(A2251,'Medical Examinations'!A2250:K4585,7,FALSE)</f>
        <v>No</v>
      </c>
      <c r="G2251" t="str">
        <f>VLOOKUP(A2251,'Medical Examinations'!A2250:L4585,8,FALSE)</f>
        <v>No</v>
      </c>
      <c r="H2251">
        <f>VLOOKUP(A2251,'Medical Examinations'!A2250:M4585,9,FALSE)</f>
        <v>1</v>
      </c>
      <c r="I2251" t="str">
        <f>VLOOKUP(A2251,'Medical Examinations'!A2250:N4585,10,FALSE)</f>
        <v>No</v>
      </c>
      <c r="J2251" t="str">
        <f>VLOOKUP(A2251,'Medical Examinations'!A2250:O4585,3,FALSE)</f>
        <v>Normal Weight</v>
      </c>
      <c r="K2251" t="str">
        <f>VLOOKUP(A2251,'Medical Examinations'!A2250:P4585,5,FALSE)</f>
        <v>Normal</v>
      </c>
      <c r="L2251" t="str">
        <f>VLOOKUP(A2251,Table1[#All],5,FALSE)</f>
        <v>04-Jun-1998</v>
      </c>
      <c r="M2251" s="16">
        <f>VLOOKUP(A2251,Table1[#All],8,FALSE)</f>
        <v>1290.93</v>
      </c>
      <c r="N2251" t="str">
        <f>VLOOKUP(A2251,Table1[#All],9,FALSE)</f>
        <v>tier - 2</v>
      </c>
      <c r="O2251" t="str">
        <f>VLOOKUP(A2251,Table1[#All],10,FALSE)</f>
        <v>tier - 2</v>
      </c>
      <c r="P2251" t="str">
        <f>VLOOKUP(A2251,Table1[#All],12,FALSE)</f>
        <v>R1013</v>
      </c>
      <c r="Q2251">
        <f>VLOOKUP(A2251,Table1[#All],6,FALSE)</f>
        <v>25</v>
      </c>
    </row>
    <row r="2252" spans="1:17" x14ac:dyDescent="0.3">
      <c r="A2252" s="10" t="s">
        <v>106</v>
      </c>
      <c r="B2252" t="str">
        <f>VLOOKUP(A2252,'Customer Names'!A2251:E4586,5,FALSE)</f>
        <v>Goolik</v>
      </c>
      <c r="C2252">
        <f>VLOOKUP(A2252,'Medical Examinations'!A2251:J4586,2,FALSE)</f>
        <v>16.13</v>
      </c>
      <c r="D2252">
        <f>VLOOKUP(A2252,'Medical Examinations'!A2251:J4586,4,FALSE)</f>
        <v>5.56</v>
      </c>
      <c r="E2252" t="str">
        <f>VLOOKUP(A2252,'Medical Examinations'!A2251:J4586,6,FALSE)</f>
        <v>No</v>
      </c>
      <c r="F2252" t="str">
        <f>VLOOKUP(A2252,'Medical Examinations'!A2251:K4586,7,FALSE)</f>
        <v>Yes</v>
      </c>
      <c r="G2252" t="str">
        <f>VLOOKUP(A2252,'Medical Examinations'!A2251:L4586,8,FALSE)</f>
        <v>No</v>
      </c>
      <c r="H2252">
        <f>VLOOKUP(A2252,'Medical Examinations'!A2251:M4586,9,FALSE)</f>
        <v>1</v>
      </c>
      <c r="I2252" t="str">
        <f>VLOOKUP(A2252,'Medical Examinations'!A2251:N4586,10,FALSE)</f>
        <v>No</v>
      </c>
      <c r="J2252" t="str">
        <f>VLOOKUP(A2252,'Medical Examinations'!A2251:O4586,3,FALSE)</f>
        <v>Under Weight</v>
      </c>
      <c r="K2252" t="str">
        <f>VLOOKUP(A2252,'Medical Examinations'!A2251:P4586,5,FALSE)</f>
        <v>Normal</v>
      </c>
      <c r="L2252" t="str">
        <f>VLOOKUP(A2252,Table1[#All],5,FALSE)</f>
        <v>26-Jun-2000</v>
      </c>
      <c r="M2252" s="16">
        <f>VLOOKUP(A2252,Table1[#All],8,FALSE)</f>
        <v>1286</v>
      </c>
      <c r="N2252" t="str">
        <f>VLOOKUP(A2252,Table1[#All],9,FALSE)</f>
        <v>tier - 2</v>
      </c>
      <c r="O2252" t="str">
        <f>VLOOKUP(A2252,Table1[#All],10,FALSE)</f>
        <v>tier - 2</v>
      </c>
      <c r="P2252" t="str">
        <f>VLOOKUP(A2252,Table1[#All],12,FALSE)</f>
        <v>R1013</v>
      </c>
      <c r="Q2252">
        <f>VLOOKUP(A2252,Table1[#All],6,FALSE)</f>
        <v>22</v>
      </c>
    </row>
    <row r="2253" spans="1:17" x14ac:dyDescent="0.3">
      <c r="A2253" s="10" t="s">
        <v>105</v>
      </c>
      <c r="B2253" t="str">
        <f>VLOOKUP(A2253,'Customer Names'!A2252:E4587,5,FALSE)</f>
        <v>Bain</v>
      </c>
      <c r="C2253">
        <f>VLOOKUP(A2253,'Medical Examinations'!A2252:J4587,2,FALSE)</f>
        <v>24.09</v>
      </c>
      <c r="D2253">
        <f>VLOOKUP(A2253,'Medical Examinations'!A2252:J4587,4,FALSE)</f>
        <v>4.0999999999999996</v>
      </c>
      <c r="E2253" t="str">
        <f>VLOOKUP(A2253,'Medical Examinations'!A2252:J4587,6,FALSE)</f>
        <v>No</v>
      </c>
      <c r="F2253" t="str">
        <f>VLOOKUP(A2253,'Medical Examinations'!A2252:K4587,7,FALSE)</f>
        <v>Yes</v>
      </c>
      <c r="G2253" t="str">
        <f>VLOOKUP(A2253,'Medical Examinations'!A2252:L4587,8,FALSE)</f>
        <v>No</v>
      </c>
      <c r="H2253">
        <f>VLOOKUP(A2253,'Medical Examinations'!A2252:M4587,9,FALSE)</f>
        <v>1</v>
      </c>
      <c r="I2253" t="str">
        <f>VLOOKUP(A2253,'Medical Examinations'!A2252:N4587,10,FALSE)</f>
        <v>No</v>
      </c>
      <c r="J2253" t="str">
        <f>VLOOKUP(A2253,'Medical Examinations'!A2252:O4587,3,FALSE)</f>
        <v>Normal Weight</v>
      </c>
      <c r="K2253" t="str">
        <f>VLOOKUP(A2253,'Medical Examinations'!A2252:P4587,5,FALSE)</f>
        <v>Normal</v>
      </c>
      <c r="L2253" t="str">
        <f>VLOOKUP(A2253,Table1[#All],5,FALSE)</f>
        <v>28-Jul-2004</v>
      </c>
      <c r="M2253" s="16">
        <f>VLOOKUP(A2253,Table1[#All],8,FALSE)</f>
        <v>1285</v>
      </c>
      <c r="N2253" t="str">
        <f>VLOOKUP(A2253,Table1[#All],9,FALSE)</f>
        <v>tier - 2</v>
      </c>
      <c r="O2253" t="str">
        <f>VLOOKUP(A2253,Table1[#All],10,FALSE)</f>
        <v>tier - 3</v>
      </c>
      <c r="P2253" t="str">
        <f>VLOOKUP(A2253,Table1[#All],12,FALSE)</f>
        <v>R1013</v>
      </c>
      <c r="Q2253">
        <f>VLOOKUP(A2253,Table1[#All],6,FALSE)</f>
        <v>18</v>
      </c>
    </row>
    <row r="2254" spans="1:17" x14ac:dyDescent="0.3">
      <c r="A2254" s="10" t="s">
        <v>104</v>
      </c>
      <c r="B2254" t="str">
        <f>VLOOKUP(A2254,'Customer Names'!A2253:E4588,5,FALSE)</f>
        <v>Wieck</v>
      </c>
      <c r="C2254">
        <f>VLOOKUP(A2254,'Medical Examinations'!A2253:J4588,2,FALSE)</f>
        <v>19.43</v>
      </c>
      <c r="D2254">
        <f>VLOOKUP(A2254,'Medical Examinations'!A2253:J4588,4,FALSE)</f>
        <v>5.85</v>
      </c>
      <c r="E2254" t="str">
        <f>VLOOKUP(A2254,'Medical Examinations'!A2253:J4588,6,FALSE)</f>
        <v>No</v>
      </c>
      <c r="F2254" t="str">
        <f>VLOOKUP(A2254,'Medical Examinations'!A2253:K4588,7,FALSE)</f>
        <v>Yes</v>
      </c>
      <c r="G2254" t="str">
        <f>VLOOKUP(A2254,'Medical Examinations'!A2253:L4588,8,FALSE)</f>
        <v>No</v>
      </c>
      <c r="H2254">
        <f>VLOOKUP(A2254,'Medical Examinations'!A2253:M4588,9,FALSE)</f>
        <v>1</v>
      </c>
      <c r="I2254" t="str">
        <f>VLOOKUP(A2254,'Medical Examinations'!A2253:N4588,10,FALSE)</f>
        <v>No</v>
      </c>
      <c r="J2254" t="str">
        <f>VLOOKUP(A2254,'Medical Examinations'!A2253:O4588,3,FALSE)</f>
        <v>Normal Weight</v>
      </c>
      <c r="K2254" t="str">
        <f>VLOOKUP(A2254,'Medical Examinations'!A2253:P4588,5,FALSE)</f>
        <v>Prediabetes</v>
      </c>
      <c r="L2254" t="str">
        <f>VLOOKUP(A2254,Table1[#All],5,FALSE)</f>
        <v>30-Sep-2004</v>
      </c>
      <c r="M2254" s="16">
        <f>VLOOKUP(A2254,Table1[#All],8,FALSE)</f>
        <v>1283</v>
      </c>
      <c r="N2254" t="str">
        <f>VLOOKUP(A2254,Table1[#All],9,FALSE)</f>
        <v>tier - 2</v>
      </c>
      <c r="O2254" t="str">
        <f>VLOOKUP(A2254,Table1[#All],10,FALSE)</f>
        <v>tier - 1</v>
      </c>
      <c r="P2254" t="str">
        <f>VLOOKUP(A2254,Table1[#All],12,FALSE)</f>
        <v>R1013</v>
      </c>
      <c r="Q2254">
        <f>VLOOKUP(A2254,Table1[#All],6,FALSE)</f>
        <v>18</v>
      </c>
    </row>
    <row r="2255" spans="1:17" x14ac:dyDescent="0.3">
      <c r="A2255" s="10" t="s">
        <v>103</v>
      </c>
      <c r="B2255" t="str">
        <f>VLOOKUP(A2255,'Customer Names'!A2254:E4589,5,FALSE)</f>
        <v>Friel</v>
      </c>
      <c r="C2255">
        <f>VLOOKUP(A2255,'Medical Examinations'!A2254:J4589,2,FALSE)</f>
        <v>15.22</v>
      </c>
      <c r="D2255">
        <f>VLOOKUP(A2255,'Medical Examinations'!A2254:J4589,4,FALSE)</f>
        <v>4.92</v>
      </c>
      <c r="E2255" t="str">
        <f>VLOOKUP(A2255,'Medical Examinations'!A2254:J4589,6,FALSE)</f>
        <v>Yes</v>
      </c>
      <c r="F2255" t="str">
        <f>VLOOKUP(A2255,'Medical Examinations'!A2254:K4589,7,FALSE)</f>
        <v>No</v>
      </c>
      <c r="G2255" t="str">
        <f>VLOOKUP(A2255,'Medical Examinations'!A2254:L4589,8,FALSE)</f>
        <v>Yes</v>
      </c>
      <c r="H2255">
        <f>VLOOKUP(A2255,'Medical Examinations'!A2254:M4589,9,FALSE)</f>
        <v>1</v>
      </c>
      <c r="I2255" t="str">
        <f>VLOOKUP(A2255,'Medical Examinations'!A2254:N4589,10,FALSE)</f>
        <v>No</v>
      </c>
      <c r="J2255" t="str">
        <f>VLOOKUP(A2255,'Medical Examinations'!A2254:O4589,3,FALSE)</f>
        <v>Under Weight</v>
      </c>
      <c r="K2255" t="str">
        <f>VLOOKUP(A2255,'Medical Examinations'!A2254:P4589,5,FALSE)</f>
        <v>Normal</v>
      </c>
      <c r="L2255" t="str">
        <f>VLOOKUP(A2255,Table1[#All],5,FALSE)</f>
        <v>26-Oct-1997</v>
      </c>
      <c r="M2255" s="16">
        <f>VLOOKUP(A2255,Table1[#All],8,FALSE)</f>
        <v>1276</v>
      </c>
      <c r="N2255" t="str">
        <f>VLOOKUP(A2255,Table1[#All],9,FALSE)</f>
        <v>tier - 2</v>
      </c>
      <c r="O2255" t="str">
        <f>VLOOKUP(A2255,Table1[#All],10,FALSE)</f>
        <v>tier - 2</v>
      </c>
      <c r="P2255" t="str">
        <f>VLOOKUP(A2255,Table1[#All],12,FALSE)</f>
        <v>R1012</v>
      </c>
      <c r="Q2255">
        <f>VLOOKUP(A2255,Table1[#All],6,FALSE)</f>
        <v>25</v>
      </c>
    </row>
    <row r="2256" spans="1:17" x14ac:dyDescent="0.3">
      <c r="A2256" s="10" t="s">
        <v>102</v>
      </c>
      <c r="B2256" t="str">
        <f>VLOOKUP(A2256,'Customer Names'!A2255:E4590,5,FALSE)</f>
        <v>Santandreu</v>
      </c>
      <c r="C2256">
        <f>VLOOKUP(A2256,'Medical Examinations'!A2255:J4590,2,FALSE)</f>
        <v>20.72</v>
      </c>
      <c r="D2256">
        <f>VLOOKUP(A2256,'Medical Examinations'!A2255:J4590,4,FALSE)</f>
        <v>9.4600000000000009</v>
      </c>
      <c r="E2256" t="str">
        <f>VLOOKUP(A2256,'Medical Examinations'!A2255:J4590,6,FALSE)</f>
        <v>No</v>
      </c>
      <c r="F2256" t="str">
        <f>VLOOKUP(A2256,'Medical Examinations'!A2255:K4590,7,FALSE)</f>
        <v>No</v>
      </c>
      <c r="G2256" t="str">
        <f>VLOOKUP(A2256,'Medical Examinations'!A2255:L4590,8,FALSE)</f>
        <v>No</v>
      </c>
      <c r="H2256">
        <f>VLOOKUP(A2256,'Medical Examinations'!A2255:M4590,9,FALSE)</f>
        <v>0</v>
      </c>
      <c r="I2256" t="str">
        <f>VLOOKUP(A2256,'Medical Examinations'!A2255:N4590,10,FALSE)</f>
        <v>No</v>
      </c>
      <c r="J2256" t="str">
        <f>VLOOKUP(A2256,'Medical Examinations'!A2255:O4590,3,FALSE)</f>
        <v>Normal Weight</v>
      </c>
      <c r="K2256" t="str">
        <f>VLOOKUP(A2256,'Medical Examinations'!A2255:P4590,5,FALSE)</f>
        <v>Diabetes</v>
      </c>
      <c r="L2256" t="str">
        <f>VLOOKUP(A2256,Table1[#All],5,FALSE)</f>
        <v>04-Dec-2002</v>
      </c>
      <c r="M2256" s="16">
        <f>VLOOKUP(A2256,Table1[#All],8,FALSE)</f>
        <v>1267</v>
      </c>
      <c r="N2256" t="str">
        <f>VLOOKUP(A2256,Table1[#All],9,FALSE)</f>
        <v>tier - 2</v>
      </c>
      <c r="O2256" t="str">
        <f>VLOOKUP(A2256,Table1[#All],10,FALSE)</f>
        <v>tier - 1</v>
      </c>
      <c r="P2256" t="str">
        <f>VLOOKUP(A2256,Table1[#All],12,FALSE)</f>
        <v>R1013</v>
      </c>
      <c r="Q2256">
        <f>VLOOKUP(A2256,Table1[#All],6,FALSE)</f>
        <v>20</v>
      </c>
    </row>
    <row r="2257" spans="1:17" x14ac:dyDescent="0.3">
      <c r="A2257" s="10" t="s">
        <v>101</v>
      </c>
      <c r="B2257" t="str">
        <f>VLOOKUP(A2257,'Customer Names'!A2256:E4591,5,FALSE)</f>
        <v>Johnson</v>
      </c>
      <c r="C2257">
        <f>VLOOKUP(A2257,'Medical Examinations'!A2256:J4591,2,FALSE)</f>
        <v>35.4</v>
      </c>
      <c r="D2257">
        <f>VLOOKUP(A2257,'Medical Examinations'!A2256:J4591,4,FALSE)</f>
        <v>5.94</v>
      </c>
      <c r="E2257" t="str">
        <f>VLOOKUP(A2257,'Medical Examinations'!A2256:J4591,6,FALSE)</f>
        <v>No</v>
      </c>
      <c r="F2257" t="str">
        <f>VLOOKUP(A2257,'Medical Examinations'!A2256:K4591,7,FALSE)</f>
        <v>No</v>
      </c>
      <c r="G2257" t="str">
        <f>VLOOKUP(A2257,'Medical Examinations'!A2256:L4591,8,FALSE)</f>
        <v>Yes</v>
      </c>
      <c r="H2257">
        <f>VLOOKUP(A2257,'Medical Examinations'!A2256:M4591,9,FALSE)</f>
        <v>1</v>
      </c>
      <c r="I2257" t="str">
        <f>VLOOKUP(A2257,'Medical Examinations'!A2256:N4591,10,FALSE)</f>
        <v>No</v>
      </c>
      <c r="J2257" t="str">
        <f>VLOOKUP(A2257,'Medical Examinations'!A2256:O4591,3,FALSE)</f>
        <v>Obesity</v>
      </c>
      <c r="K2257" t="str">
        <f>VLOOKUP(A2257,'Medical Examinations'!A2256:P4591,5,FALSE)</f>
        <v>Prediabetes</v>
      </c>
      <c r="L2257" t="str">
        <f>VLOOKUP(A2257,Table1[#All],5,FALSE)</f>
        <v>21-Nov-2003</v>
      </c>
      <c r="M2257" s="16">
        <f>VLOOKUP(A2257,Table1[#All],8,FALSE)</f>
        <v>1263.25</v>
      </c>
      <c r="N2257" t="str">
        <f>VLOOKUP(A2257,Table1[#All],9,FALSE)</f>
        <v>tier - 2</v>
      </c>
      <c r="O2257" t="str">
        <f>VLOOKUP(A2257,Table1[#All],10,FALSE)</f>
        <v>tier - 3</v>
      </c>
      <c r="P2257" t="str">
        <f>VLOOKUP(A2257,Table1[#All],12,FALSE)</f>
        <v>R1011</v>
      </c>
      <c r="Q2257">
        <f>VLOOKUP(A2257,Table1[#All],6,FALSE)</f>
        <v>19</v>
      </c>
    </row>
    <row r="2258" spans="1:17" x14ac:dyDescent="0.3">
      <c r="A2258" s="10" t="s">
        <v>100</v>
      </c>
      <c r="B2258" t="str">
        <f>VLOOKUP(A2258,'Customer Names'!A2257:E4592,5,FALSE)</f>
        <v>Gerber</v>
      </c>
      <c r="C2258">
        <f>VLOOKUP(A2258,'Medical Examinations'!A2257:J4592,2,FALSE)</f>
        <v>34.4</v>
      </c>
      <c r="D2258">
        <f>VLOOKUP(A2258,'Medical Examinations'!A2257:J4592,4,FALSE)</f>
        <v>5.7</v>
      </c>
      <c r="E2258" t="str">
        <f>VLOOKUP(A2258,'Medical Examinations'!A2257:J4592,6,FALSE)</f>
        <v>No</v>
      </c>
      <c r="F2258" t="str">
        <f>VLOOKUP(A2258,'Medical Examinations'!A2257:K4592,7,FALSE)</f>
        <v>No</v>
      </c>
      <c r="G2258" t="str">
        <f>VLOOKUP(A2258,'Medical Examinations'!A2257:L4592,8,FALSE)</f>
        <v>Yes</v>
      </c>
      <c r="H2258">
        <f>VLOOKUP(A2258,'Medical Examinations'!A2257:M4592,9,FALSE)</f>
        <v>1</v>
      </c>
      <c r="I2258" t="str">
        <f>VLOOKUP(A2258,'Medical Examinations'!A2257:N4592,10,FALSE)</f>
        <v>No</v>
      </c>
      <c r="J2258" t="str">
        <f>VLOOKUP(A2258,'Medical Examinations'!A2257:O4592,3,FALSE)</f>
        <v>Obesity</v>
      </c>
      <c r="K2258" t="str">
        <f>VLOOKUP(A2258,'Medical Examinations'!A2257:P4592,5,FALSE)</f>
        <v>Normal</v>
      </c>
      <c r="L2258" t="str">
        <f>VLOOKUP(A2258,Table1[#All],5,FALSE)</f>
        <v>15-Aug-2003</v>
      </c>
      <c r="M2258" s="16">
        <f>VLOOKUP(A2258,Table1[#All],8,FALSE)</f>
        <v>1261.8599999999999</v>
      </c>
      <c r="N2258" t="str">
        <f>VLOOKUP(A2258,Table1[#All],9,FALSE)</f>
        <v>tier - 2</v>
      </c>
      <c r="O2258" t="str">
        <f>VLOOKUP(A2258,Table1[#All],10,FALSE)</f>
        <v>tier - 3</v>
      </c>
      <c r="P2258" t="str">
        <f>VLOOKUP(A2258,Table1[#All],12,FALSE)</f>
        <v>R1011</v>
      </c>
      <c r="Q2258">
        <f>VLOOKUP(A2258,Table1[#All],6,FALSE)</f>
        <v>19</v>
      </c>
    </row>
    <row r="2259" spans="1:17" x14ac:dyDescent="0.3">
      <c r="A2259" s="10" t="s">
        <v>99</v>
      </c>
      <c r="B2259" t="str">
        <f>VLOOKUP(A2259,'Customer Names'!A2258:E4593,5,FALSE)</f>
        <v>Benadum</v>
      </c>
      <c r="C2259">
        <f>VLOOKUP(A2259,'Medical Examinations'!A2258:J4593,2,FALSE)</f>
        <v>34.1</v>
      </c>
      <c r="D2259">
        <f>VLOOKUP(A2259,'Medical Examinations'!A2258:J4593,4,FALSE)</f>
        <v>4.13</v>
      </c>
      <c r="E2259" t="str">
        <f>VLOOKUP(A2259,'Medical Examinations'!A2258:J4593,6,FALSE)</f>
        <v>No</v>
      </c>
      <c r="F2259" t="str">
        <f>VLOOKUP(A2259,'Medical Examinations'!A2258:K4593,7,FALSE)</f>
        <v>No</v>
      </c>
      <c r="G2259" t="str">
        <f>VLOOKUP(A2259,'Medical Examinations'!A2258:L4593,8,FALSE)</f>
        <v>Yes</v>
      </c>
      <c r="H2259">
        <f>VLOOKUP(A2259,'Medical Examinations'!A2258:M4593,9,FALSE)</f>
        <v>1</v>
      </c>
      <c r="I2259" t="str">
        <f>VLOOKUP(A2259,'Medical Examinations'!A2258:N4593,10,FALSE)</f>
        <v>No</v>
      </c>
      <c r="J2259" t="str">
        <f>VLOOKUP(A2259,'Medical Examinations'!A2258:O4593,3,FALSE)</f>
        <v>Obesity</v>
      </c>
      <c r="K2259" t="str">
        <f>VLOOKUP(A2259,'Medical Examinations'!A2258:P4593,5,FALSE)</f>
        <v>Normal</v>
      </c>
      <c r="L2259" t="str">
        <f>VLOOKUP(A2259,Table1[#All],5,FALSE)</f>
        <v>30-Oct-2003</v>
      </c>
      <c r="M2259" s="16">
        <f>VLOOKUP(A2259,Table1[#All],8,FALSE)</f>
        <v>1261.44</v>
      </c>
      <c r="N2259" t="str">
        <f>VLOOKUP(A2259,Table1[#All],9,FALSE)</f>
        <v>tier - 2</v>
      </c>
      <c r="O2259" t="str">
        <f>VLOOKUP(A2259,Table1[#All],10,FALSE)</f>
        <v>tier - 3</v>
      </c>
      <c r="P2259" t="str">
        <f>VLOOKUP(A2259,Table1[#All],12,FALSE)</f>
        <v>R1011</v>
      </c>
      <c r="Q2259">
        <f>VLOOKUP(A2259,Table1[#All],6,FALSE)</f>
        <v>19</v>
      </c>
    </row>
    <row r="2260" spans="1:17" x14ac:dyDescent="0.3">
      <c r="A2260" s="10" t="s">
        <v>98</v>
      </c>
      <c r="B2260" t="str">
        <f>VLOOKUP(A2260,'Customer Names'!A2259:E4594,5,FALSE)</f>
        <v>Ragazzini</v>
      </c>
      <c r="C2260">
        <f>VLOOKUP(A2260,'Medical Examinations'!A2259:J4594,2,FALSE)</f>
        <v>30.4</v>
      </c>
      <c r="D2260">
        <f>VLOOKUP(A2260,'Medical Examinations'!A2259:J4594,4,FALSE)</f>
        <v>4.7699999999999996</v>
      </c>
      <c r="E2260" t="str">
        <f>VLOOKUP(A2260,'Medical Examinations'!A2259:J4594,6,FALSE)</f>
        <v>No</v>
      </c>
      <c r="F2260" t="str">
        <f>VLOOKUP(A2260,'Medical Examinations'!A2259:K4594,7,FALSE)</f>
        <v>No</v>
      </c>
      <c r="G2260" t="str">
        <f>VLOOKUP(A2260,'Medical Examinations'!A2259:L4594,8,FALSE)</f>
        <v>Yes</v>
      </c>
      <c r="H2260">
        <f>VLOOKUP(A2260,'Medical Examinations'!A2259:M4594,9,FALSE)</f>
        <v>1</v>
      </c>
      <c r="I2260" t="str">
        <f>VLOOKUP(A2260,'Medical Examinations'!A2259:N4594,10,FALSE)</f>
        <v>No</v>
      </c>
      <c r="J2260" t="str">
        <f>VLOOKUP(A2260,'Medical Examinations'!A2259:O4594,3,FALSE)</f>
        <v>Obesity</v>
      </c>
      <c r="K2260" t="str">
        <f>VLOOKUP(A2260,'Medical Examinations'!A2259:P4594,5,FALSE)</f>
        <v>Normal</v>
      </c>
      <c r="L2260" t="str">
        <f>VLOOKUP(A2260,Table1[#All],5,FALSE)</f>
        <v>13-Oct-2003</v>
      </c>
      <c r="M2260" s="16">
        <f>VLOOKUP(A2260,Table1[#All],8,FALSE)</f>
        <v>1256.3</v>
      </c>
      <c r="N2260" t="str">
        <f>VLOOKUP(A2260,Table1[#All],9,FALSE)</f>
        <v>tier - 2</v>
      </c>
      <c r="O2260" t="str">
        <f>VLOOKUP(A2260,Table1[#All],10,FALSE)</f>
        <v>tier - 3</v>
      </c>
      <c r="P2260" t="str">
        <f>VLOOKUP(A2260,Table1[#All],12,FALSE)</f>
        <v>R1011</v>
      </c>
      <c r="Q2260">
        <f>VLOOKUP(A2260,Table1[#All],6,FALSE)</f>
        <v>19</v>
      </c>
    </row>
    <row r="2261" spans="1:17" x14ac:dyDescent="0.3">
      <c r="A2261" s="10" t="s">
        <v>97</v>
      </c>
      <c r="B2261" t="str">
        <f>VLOOKUP(A2261,'Customer Names'!A2260:E4595,5,FALSE)</f>
        <v>Kessinger</v>
      </c>
      <c r="C2261">
        <f>VLOOKUP(A2261,'Medical Examinations'!A2260:J4595,2,FALSE)</f>
        <v>28.7</v>
      </c>
      <c r="D2261">
        <f>VLOOKUP(A2261,'Medical Examinations'!A2260:J4595,4,FALSE)</f>
        <v>4.99</v>
      </c>
      <c r="E2261" t="str">
        <f>VLOOKUP(A2261,'Medical Examinations'!A2260:J4595,6,FALSE)</f>
        <v>No</v>
      </c>
      <c r="F2261" t="str">
        <f>VLOOKUP(A2261,'Medical Examinations'!A2260:K4595,7,FALSE)</f>
        <v>No</v>
      </c>
      <c r="G2261" t="str">
        <f>VLOOKUP(A2261,'Medical Examinations'!A2260:L4595,8,FALSE)</f>
        <v>Yes</v>
      </c>
      <c r="H2261">
        <f>VLOOKUP(A2261,'Medical Examinations'!A2260:M4595,9,FALSE)</f>
        <v>1</v>
      </c>
      <c r="I2261" t="str">
        <f>VLOOKUP(A2261,'Medical Examinations'!A2260:N4595,10,FALSE)</f>
        <v>No</v>
      </c>
      <c r="J2261" t="str">
        <f>VLOOKUP(A2261,'Medical Examinations'!A2260:O4595,3,FALSE)</f>
        <v>Over Weight</v>
      </c>
      <c r="K2261" t="str">
        <f>VLOOKUP(A2261,'Medical Examinations'!A2260:P4595,5,FALSE)</f>
        <v>Normal</v>
      </c>
      <c r="L2261" t="str">
        <f>VLOOKUP(A2261,Table1[#All],5,FALSE)</f>
        <v>10-Dec-2003</v>
      </c>
      <c r="M2261" s="16">
        <f>VLOOKUP(A2261,Table1[#All],8,FALSE)</f>
        <v>1253.94</v>
      </c>
      <c r="N2261" t="str">
        <f>VLOOKUP(A2261,Table1[#All],9,FALSE)</f>
        <v>tier - 2</v>
      </c>
      <c r="O2261" t="str">
        <f>VLOOKUP(A2261,Table1[#All],10,FALSE)</f>
        <v>tier - 2</v>
      </c>
      <c r="P2261" t="str">
        <f>VLOOKUP(A2261,Table1[#All],12,FALSE)</f>
        <v>R1011</v>
      </c>
      <c r="Q2261">
        <f>VLOOKUP(A2261,Table1[#All],6,FALSE)</f>
        <v>19</v>
      </c>
    </row>
    <row r="2262" spans="1:17" x14ac:dyDescent="0.3">
      <c r="A2262" s="10" t="s">
        <v>96</v>
      </c>
      <c r="B2262" t="str">
        <f>VLOOKUP(A2262,'Customer Names'!A2261:E4596,5,FALSE)</f>
        <v>Bezgin</v>
      </c>
      <c r="C2262">
        <f>VLOOKUP(A2262,'Medical Examinations'!A2261:J4596,2,FALSE)</f>
        <v>17.440000000000001</v>
      </c>
      <c r="D2262">
        <f>VLOOKUP(A2262,'Medical Examinations'!A2261:J4596,4,FALSE)</f>
        <v>4.42</v>
      </c>
      <c r="E2262" t="str">
        <f>VLOOKUP(A2262,'Medical Examinations'!A2261:J4596,6,FALSE)</f>
        <v>Yes</v>
      </c>
      <c r="F2262" t="str">
        <f>VLOOKUP(A2262,'Medical Examinations'!A2261:K4596,7,FALSE)</f>
        <v>No</v>
      </c>
      <c r="G2262" t="str">
        <f>VLOOKUP(A2262,'Medical Examinations'!A2261:L4596,8,FALSE)</f>
        <v>Yes</v>
      </c>
      <c r="H2262">
        <f>VLOOKUP(A2262,'Medical Examinations'!A2261:M4596,9,FALSE)</f>
        <v>1</v>
      </c>
      <c r="I2262" t="str">
        <f>VLOOKUP(A2262,'Medical Examinations'!A2261:N4596,10,FALSE)</f>
        <v>No</v>
      </c>
      <c r="J2262" t="str">
        <f>VLOOKUP(A2262,'Medical Examinations'!A2261:O4596,3,FALSE)</f>
        <v>Under Weight</v>
      </c>
      <c r="K2262" t="str">
        <f>VLOOKUP(A2262,'Medical Examinations'!A2261:P4596,5,FALSE)</f>
        <v>Normal</v>
      </c>
      <c r="L2262" t="str">
        <f>VLOOKUP(A2262,Table1[#All],5,FALSE)</f>
        <v>04-Nov-1997</v>
      </c>
      <c r="M2262" s="16">
        <f>VLOOKUP(A2262,Table1[#All],8,FALSE)</f>
        <v>1253</v>
      </c>
      <c r="N2262" t="str">
        <f>VLOOKUP(A2262,Table1[#All],9,FALSE)</f>
        <v>tier - 2</v>
      </c>
      <c r="O2262" t="str">
        <f>VLOOKUP(A2262,Table1[#All],10,FALSE)</f>
        <v>tier - 2</v>
      </c>
      <c r="P2262" t="str">
        <f>VLOOKUP(A2262,Table1[#All],12,FALSE)</f>
        <v>R1013</v>
      </c>
      <c r="Q2262">
        <f>VLOOKUP(A2262,Table1[#All],6,FALSE)</f>
        <v>25</v>
      </c>
    </row>
    <row r="2263" spans="1:17" x14ac:dyDescent="0.3">
      <c r="A2263" s="10" t="s">
        <v>95</v>
      </c>
      <c r="B2263" t="str">
        <f>VLOOKUP(A2263,'Customer Names'!A2262:E4597,5,FALSE)</f>
        <v>Woldesilassie</v>
      </c>
      <c r="C2263">
        <f>VLOOKUP(A2263,'Medical Examinations'!A2262:J4597,2,FALSE)</f>
        <v>27.6</v>
      </c>
      <c r="D2263">
        <f>VLOOKUP(A2263,'Medical Examinations'!A2262:J4597,4,FALSE)</f>
        <v>4.01</v>
      </c>
      <c r="E2263" t="str">
        <f>VLOOKUP(A2263,'Medical Examinations'!A2262:J4597,6,FALSE)</f>
        <v>No</v>
      </c>
      <c r="F2263" t="str">
        <f>VLOOKUP(A2263,'Medical Examinations'!A2262:K4597,7,FALSE)</f>
        <v>No</v>
      </c>
      <c r="G2263" t="str">
        <f>VLOOKUP(A2263,'Medical Examinations'!A2262:L4597,8,FALSE)</f>
        <v>Yes</v>
      </c>
      <c r="H2263">
        <f>VLOOKUP(A2263,'Medical Examinations'!A2262:M4597,9,FALSE)</f>
        <v>1</v>
      </c>
      <c r="I2263" t="str">
        <f>VLOOKUP(A2263,'Medical Examinations'!A2262:N4597,10,FALSE)</f>
        <v>No</v>
      </c>
      <c r="J2263" t="str">
        <f>VLOOKUP(A2263,'Medical Examinations'!A2262:O4597,3,FALSE)</f>
        <v>Over Weight</v>
      </c>
      <c r="K2263" t="str">
        <f>VLOOKUP(A2263,'Medical Examinations'!A2262:P4597,5,FALSE)</f>
        <v>Normal</v>
      </c>
      <c r="L2263" t="str">
        <f>VLOOKUP(A2263,Table1[#All],5,FALSE)</f>
        <v>15-Sep-2003</v>
      </c>
      <c r="M2263" s="16">
        <f>VLOOKUP(A2263,Table1[#All],8,FALSE)</f>
        <v>1252.4100000000001</v>
      </c>
      <c r="N2263" t="str">
        <f>VLOOKUP(A2263,Table1[#All],9,FALSE)</f>
        <v>tier - 2</v>
      </c>
      <c r="O2263" t="str">
        <f>VLOOKUP(A2263,Table1[#All],10,FALSE)</f>
        <v>tier - 3</v>
      </c>
      <c r="P2263" t="str">
        <f>VLOOKUP(A2263,Table1[#All],12,FALSE)</f>
        <v>R1011</v>
      </c>
      <c r="Q2263">
        <f>VLOOKUP(A2263,Table1[#All],6,FALSE)</f>
        <v>19</v>
      </c>
    </row>
    <row r="2264" spans="1:17" x14ac:dyDescent="0.3">
      <c r="A2264" s="10" t="s">
        <v>94</v>
      </c>
      <c r="B2264" t="str">
        <f>VLOOKUP(A2264,'Customer Names'!A2263:E4598,5,FALSE)</f>
        <v>Ruiz Herrero</v>
      </c>
      <c r="C2264">
        <f>VLOOKUP(A2264,'Medical Examinations'!A2263:J4598,2,FALSE)</f>
        <v>20.7</v>
      </c>
      <c r="D2264">
        <f>VLOOKUP(A2264,'Medical Examinations'!A2263:J4598,4,FALSE)</f>
        <v>4.49</v>
      </c>
      <c r="E2264" t="str">
        <f>VLOOKUP(A2264,'Medical Examinations'!A2263:J4598,6,FALSE)</f>
        <v>No</v>
      </c>
      <c r="F2264" t="str">
        <f>VLOOKUP(A2264,'Medical Examinations'!A2263:K4598,7,FALSE)</f>
        <v>No</v>
      </c>
      <c r="G2264" t="str">
        <f>VLOOKUP(A2264,'Medical Examinations'!A2263:L4598,8,FALSE)</f>
        <v>Yes</v>
      </c>
      <c r="H2264">
        <f>VLOOKUP(A2264,'Medical Examinations'!A2263:M4598,9,FALSE)</f>
        <v>1</v>
      </c>
      <c r="I2264" t="str">
        <f>VLOOKUP(A2264,'Medical Examinations'!A2263:N4598,10,FALSE)</f>
        <v>No</v>
      </c>
      <c r="J2264" t="str">
        <f>VLOOKUP(A2264,'Medical Examinations'!A2263:O4598,3,FALSE)</f>
        <v>Normal Weight</v>
      </c>
      <c r="K2264" t="str">
        <f>VLOOKUP(A2264,'Medical Examinations'!A2263:P4598,5,FALSE)</f>
        <v>Normal</v>
      </c>
      <c r="L2264" t="str">
        <f>VLOOKUP(A2264,Table1[#All],5,FALSE)</f>
        <v>08-Sep-2003</v>
      </c>
      <c r="M2264" s="16">
        <f>VLOOKUP(A2264,Table1[#All],8,FALSE)</f>
        <v>1242.82</v>
      </c>
      <c r="N2264" t="str">
        <f>VLOOKUP(A2264,Table1[#All],9,FALSE)</f>
        <v>tier - 2</v>
      </c>
      <c r="O2264" t="str">
        <f>VLOOKUP(A2264,Table1[#All],10,FALSE)</f>
        <v>tier - 1</v>
      </c>
      <c r="P2264" t="str">
        <f>VLOOKUP(A2264,Table1[#All],12,FALSE)</f>
        <v>R1011</v>
      </c>
      <c r="Q2264">
        <f>VLOOKUP(A2264,Table1[#All],6,FALSE)</f>
        <v>19</v>
      </c>
    </row>
    <row r="2265" spans="1:17" x14ac:dyDescent="0.3">
      <c r="A2265" s="10" t="s">
        <v>93</v>
      </c>
      <c r="B2265" t="str">
        <f>VLOOKUP(A2265,'Customer Names'!A2264:E4599,5,FALSE)</f>
        <v>Bin Alias</v>
      </c>
      <c r="C2265">
        <f>VLOOKUP(A2265,'Medical Examinations'!A2264:J4599,2,FALSE)</f>
        <v>20.3</v>
      </c>
      <c r="D2265">
        <f>VLOOKUP(A2265,'Medical Examinations'!A2264:J4599,4,FALSE)</f>
        <v>6.37</v>
      </c>
      <c r="E2265" t="str">
        <f>VLOOKUP(A2265,'Medical Examinations'!A2264:J4599,6,FALSE)</f>
        <v>No</v>
      </c>
      <c r="F2265" t="str">
        <f>VLOOKUP(A2265,'Medical Examinations'!A2264:K4599,7,FALSE)</f>
        <v>No</v>
      </c>
      <c r="G2265" t="str">
        <f>VLOOKUP(A2265,'Medical Examinations'!A2264:L4599,8,FALSE)</f>
        <v>Yes</v>
      </c>
      <c r="H2265">
        <f>VLOOKUP(A2265,'Medical Examinations'!A2264:M4599,9,FALSE)</f>
        <v>1</v>
      </c>
      <c r="I2265" t="str">
        <f>VLOOKUP(A2265,'Medical Examinations'!A2264:N4599,10,FALSE)</f>
        <v>No</v>
      </c>
      <c r="J2265" t="str">
        <f>VLOOKUP(A2265,'Medical Examinations'!A2264:O4599,3,FALSE)</f>
        <v>Normal Weight</v>
      </c>
      <c r="K2265" t="str">
        <f>VLOOKUP(A2265,'Medical Examinations'!A2264:P4599,5,FALSE)</f>
        <v>Prediabetes</v>
      </c>
      <c r="L2265" t="str">
        <f>VLOOKUP(A2265,Table1[#All],5,FALSE)</f>
        <v>15-Sep-2003</v>
      </c>
      <c r="M2265" s="16">
        <f>VLOOKUP(A2265,Table1[#All],8,FALSE)</f>
        <v>1242.26</v>
      </c>
      <c r="N2265" t="str">
        <f>VLOOKUP(A2265,Table1[#All],9,FALSE)</f>
        <v>tier - 2</v>
      </c>
      <c r="O2265" t="str">
        <f>VLOOKUP(A2265,Table1[#All],10,FALSE)</f>
        <v>tier - 1</v>
      </c>
      <c r="P2265" t="str">
        <f>VLOOKUP(A2265,Table1[#All],12,FALSE)</f>
        <v>R1011</v>
      </c>
      <c r="Q2265">
        <f>VLOOKUP(A2265,Table1[#All],6,FALSE)</f>
        <v>19</v>
      </c>
    </row>
    <row r="2266" spans="1:17" x14ac:dyDescent="0.3">
      <c r="A2266" s="10" t="s">
        <v>92</v>
      </c>
      <c r="B2266" t="str">
        <f>VLOOKUP(A2266,'Customer Names'!A2265:E4600,5,FALSE)</f>
        <v>Fischer-Daly</v>
      </c>
      <c r="C2266">
        <f>VLOOKUP(A2266,'Medical Examinations'!A2265:J4600,2,FALSE)</f>
        <v>19.8</v>
      </c>
      <c r="D2266">
        <f>VLOOKUP(A2266,'Medical Examinations'!A2265:J4600,4,FALSE)</f>
        <v>5.12</v>
      </c>
      <c r="E2266" t="str">
        <f>VLOOKUP(A2266,'Medical Examinations'!A2265:J4600,6,FALSE)</f>
        <v>No</v>
      </c>
      <c r="F2266" t="str">
        <f>VLOOKUP(A2266,'Medical Examinations'!A2265:K4600,7,FALSE)</f>
        <v>No</v>
      </c>
      <c r="G2266" t="str">
        <f>VLOOKUP(A2266,'Medical Examinations'!A2265:L4600,8,FALSE)</f>
        <v>Yes</v>
      </c>
      <c r="H2266">
        <f>VLOOKUP(A2266,'Medical Examinations'!A2265:M4600,9,FALSE)</f>
        <v>1</v>
      </c>
      <c r="I2266" t="str">
        <f>VLOOKUP(A2266,'Medical Examinations'!A2265:N4600,10,FALSE)</f>
        <v>No</v>
      </c>
      <c r="J2266" t="str">
        <f>VLOOKUP(A2266,'Medical Examinations'!A2265:O4600,3,FALSE)</f>
        <v>Normal Weight</v>
      </c>
      <c r="K2266" t="str">
        <f>VLOOKUP(A2266,'Medical Examinations'!A2265:P4600,5,FALSE)</f>
        <v>Normal</v>
      </c>
      <c r="L2266" t="str">
        <f>VLOOKUP(A2266,Table1[#All],5,FALSE)</f>
        <v>02-Aug-2003</v>
      </c>
      <c r="M2266" s="16">
        <f>VLOOKUP(A2266,Table1[#All],8,FALSE)</f>
        <v>1241.57</v>
      </c>
      <c r="N2266" t="str">
        <f>VLOOKUP(A2266,Table1[#All],9,FALSE)</f>
        <v>tier - 2</v>
      </c>
      <c r="O2266" t="str">
        <f>VLOOKUP(A2266,Table1[#All],10,FALSE)</f>
        <v>tier - 2</v>
      </c>
      <c r="P2266" t="str">
        <f>VLOOKUP(A2266,Table1[#All],12,FALSE)</f>
        <v>R1011</v>
      </c>
      <c r="Q2266">
        <f>VLOOKUP(A2266,Table1[#All],6,FALSE)</f>
        <v>19</v>
      </c>
    </row>
    <row r="2267" spans="1:17" x14ac:dyDescent="0.3">
      <c r="A2267" s="10" t="s">
        <v>91</v>
      </c>
      <c r="B2267" t="str">
        <f>VLOOKUP(A2267,'Customer Names'!A2266:E4601,5,FALSE)</f>
        <v>Pulliam</v>
      </c>
      <c r="C2267">
        <f>VLOOKUP(A2267,'Medical Examinations'!A2266:J4601,2,FALSE)</f>
        <v>21.87</v>
      </c>
      <c r="D2267">
        <f>VLOOKUP(A2267,'Medical Examinations'!A2266:J4601,4,FALSE)</f>
        <v>8.59</v>
      </c>
      <c r="E2267" t="str">
        <f>VLOOKUP(A2267,'Medical Examinations'!A2266:J4601,6,FALSE)</f>
        <v>No</v>
      </c>
      <c r="F2267" t="str">
        <f>VLOOKUP(A2267,'Medical Examinations'!A2266:K4601,7,FALSE)</f>
        <v>No</v>
      </c>
      <c r="G2267" t="str">
        <f>VLOOKUP(A2267,'Medical Examinations'!A2266:L4601,8,FALSE)</f>
        <v>No</v>
      </c>
      <c r="H2267">
        <f>VLOOKUP(A2267,'Medical Examinations'!A2266:M4601,9,FALSE)</f>
        <v>0</v>
      </c>
      <c r="I2267" t="str">
        <f>VLOOKUP(A2267,'Medical Examinations'!A2266:N4601,10,FALSE)</f>
        <v>No</v>
      </c>
      <c r="J2267" t="str">
        <f>VLOOKUP(A2267,'Medical Examinations'!A2266:O4601,3,FALSE)</f>
        <v>Normal Weight</v>
      </c>
      <c r="K2267" t="str">
        <f>VLOOKUP(A2267,'Medical Examinations'!A2266:P4601,5,FALSE)</f>
        <v>Diabetes</v>
      </c>
      <c r="L2267" t="str">
        <f>VLOOKUP(A2267,Table1[#All],5,FALSE)</f>
        <v>01-Jul-2002</v>
      </c>
      <c r="M2267" s="16">
        <f>VLOOKUP(A2267,Table1[#All],8,FALSE)</f>
        <v>1241</v>
      </c>
      <c r="N2267" t="str">
        <f>VLOOKUP(A2267,Table1[#All],9,FALSE)</f>
        <v>tier - 2</v>
      </c>
      <c r="O2267" t="str">
        <f>VLOOKUP(A2267,Table1[#All],10,FALSE)</f>
        <v>tier - 2</v>
      </c>
      <c r="P2267" t="str">
        <f>VLOOKUP(A2267,Table1[#All],12,FALSE)</f>
        <v>R1013</v>
      </c>
      <c r="Q2267">
        <f>VLOOKUP(A2267,Table1[#All],6,FALSE)</f>
        <v>20</v>
      </c>
    </row>
    <row r="2268" spans="1:17" x14ac:dyDescent="0.3">
      <c r="A2268" s="10" t="s">
        <v>90</v>
      </c>
      <c r="B2268" t="str">
        <f>VLOOKUP(A2268,'Customer Names'!A2267:E4602,5,FALSE)</f>
        <v>Guisinger</v>
      </c>
      <c r="C2268">
        <f>VLOOKUP(A2268,'Medical Examinations'!A2267:J4602,2,FALSE)</f>
        <v>16.600000000000001</v>
      </c>
      <c r="D2268">
        <f>VLOOKUP(A2268,'Medical Examinations'!A2267:J4602,4,FALSE)</f>
        <v>5.87</v>
      </c>
      <c r="E2268" t="str">
        <f>VLOOKUP(A2268,'Medical Examinations'!A2267:J4602,6,FALSE)</f>
        <v>No</v>
      </c>
      <c r="F2268" t="str">
        <f>VLOOKUP(A2268,'Medical Examinations'!A2267:K4602,7,FALSE)</f>
        <v>No</v>
      </c>
      <c r="G2268" t="str">
        <f>VLOOKUP(A2268,'Medical Examinations'!A2267:L4602,8,FALSE)</f>
        <v>No</v>
      </c>
      <c r="H2268">
        <f>VLOOKUP(A2268,'Medical Examinations'!A2267:M4602,9,FALSE)</f>
        <v>1</v>
      </c>
      <c r="I2268" t="str">
        <f>VLOOKUP(A2268,'Medical Examinations'!A2267:N4602,10,FALSE)</f>
        <v>No</v>
      </c>
      <c r="J2268" t="str">
        <f>VLOOKUP(A2268,'Medical Examinations'!A2267:O4602,3,FALSE)</f>
        <v>Under Weight</v>
      </c>
      <c r="K2268" t="str">
        <f>VLOOKUP(A2268,'Medical Examinations'!A2267:P4602,5,FALSE)</f>
        <v>Prediabetes</v>
      </c>
      <c r="L2268" t="str">
        <f>VLOOKUP(A2268,Table1[#All],5,FALSE)</f>
        <v>11-Oct-1998</v>
      </c>
      <c r="M2268" s="16">
        <f>VLOOKUP(A2268,Table1[#All],8,FALSE)</f>
        <v>1240</v>
      </c>
      <c r="N2268" t="str">
        <f>VLOOKUP(A2268,Table1[#All],9,FALSE)</f>
        <v>tier - 2</v>
      </c>
      <c r="O2268" t="str">
        <f>VLOOKUP(A2268,Table1[#All],10,FALSE)</f>
        <v>tier - 1</v>
      </c>
      <c r="P2268" t="str">
        <f>VLOOKUP(A2268,Table1[#All],12,FALSE)</f>
        <v>R1012</v>
      </c>
      <c r="Q2268">
        <f>VLOOKUP(A2268,Table1[#All],6,FALSE)</f>
        <v>24</v>
      </c>
    </row>
    <row r="2269" spans="1:17" x14ac:dyDescent="0.3">
      <c r="A2269" s="10" t="s">
        <v>89</v>
      </c>
      <c r="B2269" t="str">
        <f>VLOOKUP(A2269,'Customer Names'!A2268:E4603,5,FALSE)</f>
        <v>Arnerich</v>
      </c>
      <c r="C2269">
        <f>VLOOKUP(A2269,'Medical Examinations'!A2268:J4603,2,FALSE)</f>
        <v>21.98</v>
      </c>
      <c r="D2269">
        <f>VLOOKUP(A2269,'Medical Examinations'!A2268:J4603,4,FALSE)</f>
        <v>7.03</v>
      </c>
      <c r="E2269" t="str">
        <f>VLOOKUP(A2269,'Medical Examinations'!A2268:J4603,6,FALSE)</f>
        <v>No</v>
      </c>
      <c r="F2269" t="str">
        <f>VLOOKUP(A2269,'Medical Examinations'!A2268:K4603,7,FALSE)</f>
        <v>No</v>
      </c>
      <c r="G2269" t="str">
        <f>VLOOKUP(A2269,'Medical Examinations'!A2268:L4603,8,FALSE)</f>
        <v>No</v>
      </c>
      <c r="H2269">
        <f>VLOOKUP(A2269,'Medical Examinations'!A2268:M4603,9,FALSE)</f>
        <v>0</v>
      </c>
      <c r="I2269" t="str">
        <f>VLOOKUP(A2269,'Medical Examinations'!A2268:N4603,10,FALSE)</f>
        <v>No</v>
      </c>
      <c r="J2269" t="str">
        <f>VLOOKUP(A2269,'Medical Examinations'!A2268:O4603,3,FALSE)</f>
        <v>Normal Weight</v>
      </c>
      <c r="K2269" t="str">
        <f>VLOOKUP(A2269,'Medical Examinations'!A2268:P4603,5,FALSE)</f>
        <v>Diabetes</v>
      </c>
      <c r="L2269" t="str">
        <f>VLOOKUP(A2269,Table1[#All],5,FALSE)</f>
        <v>12-Dec-2002</v>
      </c>
      <c r="M2269" s="16">
        <f>VLOOKUP(A2269,Table1[#All],8,FALSE)</f>
        <v>1237</v>
      </c>
      <c r="N2269" t="str">
        <f>VLOOKUP(A2269,Table1[#All],9,FALSE)</f>
        <v>tier - 2</v>
      </c>
      <c r="O2269" t="str">
        <f>VLOOKUP(A2269,Table1[#All],10,FALSE)</f>
        <v>tier - 2</v>
      </c>
      <c r="P2269" t="str">
        <f>VLOOKUP(A2269,Table1[#All],12,FALSE)</f>
        <v>R1013</v>
      </c>
      <c r="Q2269">
        <f>VLOOKUP(A2269,Table1[#All],6,FALSE)</f>
        <v>20</v>
      </c>
    </row>
    <row r="2270" spans="1:17" x14ac:dyDescent="0.3">
      <c r="A2270" s="10" t="s">
        <v>88</v>
      </c>
      <c r="B2270" t="str">
        <f>VLOOKUP(A2270,'Customer Names'!A2269:E4604,5,FALSE)</f>
        <v>Lynch</v>
      </c>
      <c r="C2270">
        <f>VLOOKUP(A2270,'Medical Examinations'!A2269:J4604,2,FALSE)</f>
        <v>19.7</v>
      </c>
      <c r="D2270">
        <f>VLOOKUP(A2270,'Medical Examinations'!A2269:J4604,4,FALSE)</f>
        <v>5.51</v>
      </c>
      <c r="E2270" t="str">
        <f>VLOOKUP(A2270,'Medical Examinations'!A2269:J4604,6,FALSE)</f>
        <v>No</v>
      </c>
      <c r="F2270" t="str">
        <f>VLOOKUP(A2270,'Medical Examinations'!A2269:K4604,7,FALSE)</f>
        <v>No</v>
      </c>
      <c r="G2270" t="str">
        <f>VLOOKUP(A2270,'Medical Examinations'!A2269:L4604,8,FALSE)</f>
        <v>No</v>
      </c>
      <c r="H2270">
        <f>VLOOKUP(A2270,'Medical Examinations'!A2269:M4604,9,FALSE)</f>
        <v>1</v>
      </c>
      <c r="I2270" t="str">
        <f>VLOOKUP(A2270,'Medical Examinations'!A2269:N4604,10,FALSE)</f>
        <v>No</v>
      </c>
      <c r="J2270" t="str">
        <f>VLOOKUP(A2270,'Medical Examinations'!A2269:O4604,3,FALSE)</f>
        <v>Normal Weight</v>
      </c>
      <c r="K2270" t="str">
        <f>VLOOKUP(A2270,'Medical Examinations'!A2269:P4604,5,FALSE)</f>
        <v>Normal</v>
      </c>
      <c r="L2270" t="str">
        <f>VLOOKUP(A2270,Table1[#All],5,FALSE)</f>
        <v>13-Jul-1998</v>
      </c>
      <c r="M2270" s="16">
        <f>VLOOKUP(A2270,Table1[#All],8,FALSE)</f>
        <v>1234</v>
      </c>
      <c r="N2270" t="str">
        <f>VLOOKUP(A2270,Table1[#All],9,FALSE)</f>
        <v>tier - 2</v>
      </c>
      <c r="O2270" t="str">
        <f>VLOOKUP(A2270,Table1[#All],10,FALSE)</f>
        <v>tier - 1</v>
      </c>
      <c r="P2270" t="str">
        <f>VLOOKUP(A2270,Table1[#All],12,FALSE)</f>
        <v>R1013</v>
      </c>
      <c r="Q2270">
        <f>VLOOKUP(A2270,Table1[#All],6,FALSE)</f>
        <v>24</v>
      </c>
    </row>
    <row r="2271" spans="1:17" x14ac:dyDescent="0.3">
      <c r="A2271" s="10" t="s">
        <v>87</v>
      </c>
      <c r="B2271" t="str">
        <f>VLOOKUP(A2271,'Customer Names'!A2270:E4605,5,FALSE)</f>
        <v>Reilly</v>
      </c>
      <c r="C2271">
        <f>VLOOKUP(A2271,'Medical Examinations'!A2270:J4605,2,FALSE)</f>
        <v>19.21</v>
      </c>
      <c r="D2271">
        <f>VLOOKUP(A2271,'Medical Examinations'!A2270:J4605,4,FALSE)</f>
        <v>4.76</v>
      </c>
      <c r="E2271" t="str">
        <f>VLOOKUP(A2271,'Medical Examinations'!A2270:J4605,6,FALSE)</f>
        <v>No</v>
      </c>
      <c r="F2271" t="str">
        <f>VLOOKUP(A2271,'Medical Examinations'!A2270:K4605,7,FALSE)</f>
        <v>Yes</v>
      </c>
      <c r="G2271" t="str">
        <f>VLOOKUP(A2271,'Medical Examinations'!A2270:L4605,8,FALSE)</f>
        <v>No</v>
      </c>
      <c r="H2271">
        <f>VLOOKUP(A2271,'Medical Examinations'!A2270:M4605,9,FALSE)</f>
        <v>1</v>
      </c>
      <c r="I2271" t="str">
        <f>VLOOKUP(A2271,'Medical Examinations'!A2270:N4605,10,FALSE)</f>
        <v>No</v>
      </c>
      <c r="J2271" t="str">
        <f>VLOOKUP(A2271,'Medical Examinations'!A2270:O4605,3,FALSE)</f>
        <v>Normal Weight</v>
      </c>
      <c r="K2271" t="str">
        <f>VLOOKUP(A2271,'Medical Examinations'!A2270:P4605,5,FALSE)</f>
        <v>Normal</v>
      </c>
      <c r="L2271" t="str">
        <f>VLOOKUP(A2271,Table1[#All],5,FALSE)</f>
        <v>16-Oct-2004</v>
      </c>
      <c r="M2271" s="16">
        <f>VLOOKUP(A2271,Table1[#All],8,FALSE)</f>
        <v>1228</v>
      </c>
      <c r="N2271" t="str">
        <f>VLOOKUP(A2271,Table1[#All],9,FALSE)</f>
        <v>tier - 2</v>
      </c>
      <c r="O2271" t="str">
        <f>VLOOKUP(A2271,Table1[#All],10,FALSE)</f>
        <v>tier - 1</v>
      </c>
      <c r="P2271" t="str">
        <f>VLOOKUP(A2271,Table1[#All],12,FALSE)</f>
        <v>R1012</v>
      </c>
      <c r="Q2271">
        <f>VLOOKUP(A2271,Table1[#All],6,FALSE)</f>
        <v>18</v>
      </c>
    </row>
    <row r="2272" spans="1:17" x14ac:dyDescent="0.3">
      <c r="A2272" s="10" t="s">
        <v>86</v>
      </c>
      <c r="B2272" t="str">
        <f>VLOOKUP(A2272,'Customer Names'!A2271:E4606,5,FALSE)</f>
        <v>Nolette</v>
      </c>
      <c r="C2272">
        <f>VLOOKUP(A2272,'Medical Examinations'!A2271:J4606,2,FALSE)</f>
        <v>19.3</v>
      </c>
      <c r="D2272">
        <f>VLOOKUP(A2272,'Medical Examinations'!A2271:J4606,4,FALSE)</f>
        <v>4.7</v>
      </c>
      <c r="E2272" t="str">
        <f>VLOOKUP(A2272,'Medical Examinations'!A2271:J4606,6,FALSE)</f>
        <v>No</v>
      </c>
      <c r="F2272" t="str">
        <f>VLOOKUP(A2272,'Medical Examinations'!A2271:K4606,7,FALSE)</f>
        <v>Yes</v>
      </c>
      <c r="G2272" t="str">
        <f>VLOOKUP(A2272,'Medical Examinations'!A2271:L4606,8,FALSE)</f>
        <v>No</v>
      </c>
      <c r="H2272">
        <f>VLOOKUP(A2272,'Medical Examinations'!A2271:M4606,9,FALSE)</f>
        <v>1</v>
      </c>
      <c r="I2272" t="str">
        <f>VLOOKUP(A2272,'Medical Examinations'!A2271:N4606,10,FALSE)</f>
        <v>No</v>
      </c>
      <c r="J2272" t="str">
        <f>VLOOKUP(A2272,'Medical Examinations'!A2271:O4606,3,FALSE)</f>
        <v>Normal Weight</v>
      </c>
      <c r="K2272" t="str">
        <f>VLOOKUP(A2272,'Medical Examinations'!A2271:P4606,5,FALSE)</f>
        <v>Normal</v>
      </c>
      <c r="L2272" t="str">
        <f>VLOOKUP(A2272,Table1[#All],5,FALSE)</f>
        <v>09-Jul-2004</v>
      </c>
      <c r="M2272" s="16">
        <f>VLOOKUP(A2272,Table1[#All],8,FALSE)</f>
        <v>1224</v>
      </c>
      <c r="N2272" t="str">
        <f>VLOOKUP(A2272,Table1[#All],9,FALSE)</f>
        <v>tier - 2</v>
      </c>
      <c r="O2272" t="str">
        <f>VLOOKUP(A2272,Table1[#All],10,FALSE)</f>
        <v>tier - 1</v>
      </c>
      <c r="P2272" t="str">
        <f>VLOOKUP(A2272,Table1[#All],12,FALSE)</f>
        <v>R1013</v>
      </c>
      <c r="Q2272">
        <f>VLOOKUP(A2272,Table1[#All],6,FALSE)</f>
        <v>18</v>
      </c>
    </row>
    <row r="2273" spans="1:17" x14ac:dyDescent="0.3">
      <c r="A2273" s="10" t="s">
        <v>85</v>
      </c>
      <c r="B2273" t="str">
        <f>VLOOKUP(A2273,'Customer Names'!A2272:E4607,5,FALSE)</f>
        <v>Chabrier</v>
      </c>
      <c r="C2273">
        <f>VLOOKUP(A2273,'Medical Examinations'!A2272:J4607,2,FALSE)</f>
        <v>16.22</v>
      </c>
      <c r="D2273">
        <f>VLOOKUP(A2273,'Medical Examinations'!A2272:J4607,4,FALSE)</f>
        <v>6.21</v>
      </c>
      <c r="E2273" t="str">
        <f>VLOOKUP(A2273,'Medical Examinations'!A2272:J4607,6,FALSE)</f>
        <v>Yes</v>
      </c>
      <c r="F2273" t="str">
        <f>VLOOKUP(A2273,'Medical Examinations'!A2272:K4607,7,FALSE)</f>
        <v>No</v>
      </c>
      <c r="G2273" t="str">
        <f>VLOOKUP(A2273,'Medical Examinations'!A2272:L4607,8,FALSE)</f>
        <v>No</v>
      </c>
      <c r="H2273">
        <f>VLOOKUP(A2273,'Medical Examinations'!A2272:M4607,9,FALSE)</f>
        <v>0</v>
      </c>
      <c r="I2273" t="str">
        <f>VLOOKUP(A2273,'Medical Examinations'!A2272:N4607,10,FALSE)</f>
        <v>No</v>
      </c>
      <c r="J2273" t="str">
        <f>VLOOKUP(A2273,'Medical Examinations'!A2272:O4607,3,FALSE)</f>
        <v>Under Weight</v>
      </c>
      <c r="K2273" t="str">
        <f>VLOOKUP(A2273,'Medical Examinations'!A2272:P4607,5,FALSE)</f>
        <v>Prediabetes</v>
      </c>
      <c r="L2273" t="str">
        <f>VLOOKUP(A2273,Table1[#All],5,FALSE)</f>
        <v>04-Nov-1996</v>
      </c>
      <c r="M2273" s="16">
        <f>VLOOKUP(A2273,Table1[#All],8,FALSE)</f>
        <v>1220</v>
      </c>
      <c r="N2273" t="str">
        <f>VLOOKUP(A2273,Table1[#All],9,FALSE)</f>
        <v>tier - 2</v>
      </c>
      <c r="O2273" t="str">
        <f>VLOOKUP(A2273,Table1[#All],10,FALSE)</f>
        <v>tier - 3</v>
      </c>
      <c r="P2273" t="str">
        <f>VLOOKUP(A2273,Table1[#All],12,FALSE)</f>
        <v>R1012</v>
      </c>
      <c r="Q2273">
        <f>VLOOKUP(A2273,Table1[#All],6,FALSE)</f>
        <v>26</v>
      </c>
    </row>
    <row r="2274" spans="1:17" x14ac:dyDescent="0.3">
      <c r="A2274" s="10" t="s">
        <v>84</v>
      </c>
      <c r="B2274" t="str">
        <f>VLOOKUP(A2274,'Customer Names'!A2273:E4608,5,FALSE)</f>
        <v>Lee</v>
      </c>
      <c r="C2274">
        <f>VLOOKUP(A2274,'Medical Examinations'!A2273:J4608,2,FALSE)</f>
        <v>17.12</v>
      </c>
      <c r="D2274">
        <f>VLOOKUP(A2274,'Medical Examinations'!A2273:J4608,4,FALSE)</f>
        <v>4.5199999999999996</v>
      </c>
      <c r="E2274" t="str">
        <f>VLOOKUP(A2274,'Medical Examinations'!A2273:J4608,6,FALSE)</f>
        <v>No</v>
      </c>
      <c r="F2274" t="str">
        <f>VLOOKUP(A2274,'Medical Examinations'!A2273:K4608,7,FALSE)</f>
        <v>Yes</v>
      </c>
      <c r="G2274" t="str">
        <f>VLOOKUP(A2274,'Medical Examinations'!A2273:L4608,8,FALSE)</f>
        <v>No</v>
      </c>
      <c r="H2274">
        <f>VLOOKUP(A2274,'Medical Examinations'!A2273:M4608,9,FALSE)</f>
        <v>1</v>
      </c>
      <c r="I2274" t="str">
        <f>VLOOKUP(A2274,'Medical Examinations'!A2273:N4608,10,FALSE)</f>
        <v>No</v>
      </c>
      <c r="J2274" t="str">
        <f>VLOOKUP(A2274,'Medical Examinations'!A2273:O4608,3,FALSE)</f>
        <v>Under Weight</v>
      </c>
      <c r="K2274" t="str">
        <f>VLOOKUP(A2274,'Medical Examinations'!A2273:P4608,5,FALSE)</f>
        <v>Normal</v>
      </c>
      <c r="L2274" t="str">
        <f>VLOOKUP(A2274,Table1[#All],5,FALSE)</f>
        <v>02-Jun-2004</v>
      </c>
      <c r="M2274" s="16">
        <f>VLOOKUP(A2274,Table1[#All],8,FALSE)</f>
        <v>1210</v>
      </c>
      <c r="N2274" t="str">
        <f>VLOOKUP(A2274,Table1[#All],9,FALSE)</f>
        <v>tier - 2</v>
      </c>
      <c r="O2274" t="str">
        <f>VLOOKUP(A2274,Table1[#All],10,FALSE)</f>
        <v>tier - 1</v>
      </c>
      <c r="P2274" t="str">
        <f>VLOOKUP(A2274,Table1[#All],12,FALSE)</f>
        <v>R1013</v>
      </c>
      <c r="Q2274">
        <f>VLOOKUP(A2274,Table1[#All],6,FALSE)</f>
        <v>19</v>
      </c>
    </row>
    <row r="2275" spans="1:17" x14ac:dyDescent="0.3">
      <c r="A2275" s="10" t="s">
        <v>83</v>
      </c>
      <c r="B2275" t="str">
        <f>VLOOKUP(A2275,'Customer Names'!A2274:E4609,5,FALSE)</f>
        <v>Knotts</v>
      </c>
      <c r="C2275">
        <f>VLOOKUP(A2275,'Medical Examinations'!A2274:J4609,2,FALSE)</f>
        <v>19.07</v>
      </c>
      <c r="D2275">
        <f>VLOOKUP(A2275,'Medical Examinations'!A2274:J4609,4,FALSE)</f>
        <v>5.45</v>
      </c>
      <c r="E2275" t="str">
        <f>VLOOKUP(A2275,'Medical Examinations'!A2274:J4609,6,FALSE)</f>
        <v>No</v>
      </c>
      <c r="F2275" t="str">
        <f>VLOOKUP(A2275,'Medical Examinations'!A2274:K4609,7,FALSE)</f>
        <v>No</v>
      </c>
      <c r="G2275" t="str">
        <f>VLOOKUP(A2275,'Medical Examinations'!A2274:L4609,8,FALSE)</f>
        <v>No</v>
      </c>
      <c r="H2275">
        <f>VLOOKUP(A2275,'Medical Examinations'!A2274:M4609,9,FALSE)</f>
        <v>1</v>
      </c>
      <c r="I2275" t="str">
        <f>VLOOKUP(A2275,'Medical Examinations'!A2274:N4609,10,FALSE)</f>
        <v>No</v>
      </c>
      <c r="J2275" t="str">
        <f>VLOOKUP(A2275,'Medical Examinations'!A2274:O4609,3,FALSE)</f>
        <v>Normal Weight</v>
      </c>
      <c r="K2275" t="str">
        <f>VLOOKUP(A2275,'Medical Examinations'!A2274:P4609,5,FALSE)</f>
        <v>Normal</v>
      </c>
      <c r="L2275" t="str">
        <f>VLOOKUP(A2275,Table1[#All],5,FALSE)</f>
        <v>06-Oct-1992</v>
      </c>
      <c r="M2275" s="16">
        <f>VLOOKUP(A2275,Table1[#All],8,FALSE)</f>
        <v>1200.55</v>
      </c>
      <c r="N2275" t="str">
        <f>VLOOKUP(A2275,Table1[#All],9,FALSE)</f>
        <v>tier - 2</v>
      </c>
      <c r="O2275" t="str">
        <f>VLOOKUP(A2275,Table1[#All],10,FALSE)</f>
        <v>tier - 3</v>
      </c>
      <c r="P2275" t="str">
        <f>VLOOKUP(A2275,Table1[#All],12,FALSE)</f>
        <v>R1013</v>
      </c>
      <c r="Q2275">
        <f>VLOOKUP(A2275,Table1[#All],6,FALSE)</f>
        <v>30</v>
      </c>
    </row>
    <row r="2276" spans="1:17" x14ac:dyDescent="0.3">
      <c r="A2276" s="10" t="s">
        <v>82</v>
      </c>
      <c r="B2276" t="str">
        <f>VLOOKUP(A2276,'Customer Names'!A2275:E4610,5,FALSE)</f>
        <v>Pultorak</v>
      </c>
      <c r="C2276">
        <f>VLOOKUP(A2276,'Medical Examinations'!A2275:J4610,2,FALSE)</f>
        <v>15.56</v>
      </c>
      <c r="D2276">
        <f>VLOOKUP(A2276,'Medical Examinations'!A2275:J4610,4,FALSE)</f>
        <v>4.42</v>
      </c>
      <c r="E2276" t="str">
        <f>VLOOKUP(A2276,'Medical Examinations'!A2275:J4610,6,FALSE)</f>
        <v>No</v>
      </c>
      <c r="F2276" t="str">
        <f>VLOOKUP(A2276,'Medical Examinations'!A2275:K4610,7,FALSE)</f>
        <v>No</v>
      </c>
      <c r="G2276" t="str">
        <f>VLOOKUP(A2276,'Medical Examinations'!A2275:L4610,8,FALSE)</f>
        <v>No</v>
      </c>
      <c r="H2276">
        <f>VLOOKUP(A2276,'Medical Examinations'!A2275:M4610,9,FALSE)</f>
        <v>0</v>
      </c>
      <c r="I2276" t="str">
        <f>VLOOKUP(A2276,'Medical Examinations'!A2275:N4610,10,FALSE)</f>
        <v>No</v>
      </c>
      <c r="J2276" t="str">
        <f>VLOOKUP(A2276,'Medical Examinations'!A2275:O4610,3,FALSE)</f>
        <v>Under Weight</v>
      </c>
      <c r="K2276" t="str">
        <f>VLOOKUP(A2276,'Medical Examinations'!A2275:P4610,5,FALSE)</f>
        <v>Normal</v>
      </c>
      <c r="L2276" t="str">
        <f>VLOOKUP(A2276,Table1[#All],5,FALSE)</f>
        <v>28-Jun-1999</v>
      </c>
      <c r="M2276" s="16">
        <f>VLOOKUP(A2276,Table1[#All],8,FALSE)</f>
        <v>1200</v>
      </c>
      <c r="N2276" t="str">
        <f>VLOOKUP(A2276,Table1[#All],9,FALSE)</f>
        <v>tier - 2</v>
      </c>
      <c r="O2276" t="str">
        <f>VLOOKUP(A2276,Table1[#All],10,FALSE)</f>
        <v>tier - 3</v>
      </c>
      <c r="P2276" t="str">
        <f>VLOOKUP(A2276,Table1[#All],12,FALSE)</f>
        <v>R1012</v>
      </c>
      <c r="Q2276">
        <f>VLOOKUP(A2276,Table1[#All],6,FALSE)</f>
        <v>23</v>
      </c>
    </row>
    <row r="2277" spans="1:17" x14ac:dyDescent="0.3">
      <c r="A2277" s="10" t="s">
        <v>81</v>
      </c>
      <c r="B2277" t="str">
        <f>VLOOKUP(A2277,'Customer Names'!A2276:E4611,5,FALSE)</f>
        <v>Maxon</v>
      </c>
      <c r="C2277">
        <f>VLOOKUP(A2277,'Medical Examinations'!A2276:J4611,2,FALSE)</f>
        <v>22.76</v>
      </c>
      <c r="D2277">
        <f>VLOOKUP(A2277,'Medical Examinations'!A2276:J4611,4,FALSE)</f>
        <v>9.44</v>
      </c>
      <c r="E2277" t="str">
        <f>VLOOKUP(A2277,'Medical Examinations'!A2276:J4611,6,FALSE)</f>
        <v>No</v>
      </c>
      <c r="F2277" t="str">
        <f>VLOOKUP(A2277,'Medical Examinations'!A2276:K4611,7,FALSE)</f>
        <v>No</v>
      </c>
      <c r="G2277" t="str">
        <f>VLOOKUP(A2277,'Medical Examinations'!A2276:L4611,8,FALSE)</f>
        <v>No</v>
      </c>
      <c r="H2277">
        <f>VLOOKUP(A2277,'Medical Examinations'!A2276:M4611,9,FALSE)</f>
        <v>0</v>
      </c>
      <c r="I2277" t="str">
        <f>VLOOKUP(A2277,'Medical Examinations'!A2276:N4611,10,FALSE)</f>
        <v>No</v>
      </c>
      <c r="J2277" t="str">
        <f>VLOOKUP(A2277,'Medical Examinations'!A2276:O4611,3,FALSE)</f>
        <v>Normal Weight</v>
      </c>
      <c r="K2277" t="str">
        <f>VLOOKUP(A2277,'Medical Examinations'!A2276:P4611,5,FALSE)</f>
        <v>Diabetes</v>
      </c>
      <c r="L2277" t="str">
        <f>VLOOKUP(A2277,Table1[#All],5,FALSE)</f>
        <v>26-Aug-2002</v>
      </c>
      <c r="M2277" s="16">
        <f>VLOOKUP(A2277,Table1[#All],8,FALSE)</f>
        <v>1191</v>
      </c>
      <c r="N2277" t="str">
        <f>VLOOKUP(A2277,Table1[#All],9,FALSE)</f>
        <v>tier - 2</v>
      </c>
      <c r="O2277" t="str">
        <f>VLOOKUP(A2277,Table1[#All],10,FALSE)</f>
        <v>tier - 1</v>
      </c>
      <c r="P2277" t="str">
        <f>VLOOKUP(A2277,Table1[#All],12,FALSE)</f>
        <v>R1013</v>
      </c>
      <c r="Q2277">
        <f>VLOOKUP(A2277,Table1[#All],6,FALSE)</f>
        <v>20</v>
      </c>
    </row>
    <row r="2278" spans="1:17" x14ac:dyDescent="0.3">
      <c r="A2278" s="10" t="s">
        <v>80</v>
      </c>
      <c r="B2278" t="str">
        <f>VLOOKUP(A2278,'Customer Names'!A2277:E4612,5,FALSE)</f>
        <v>Kraai</v>
      </c>
      <c r="C2278">
        <f>VLOOKUP(A2278,'Medical Examinations'!A2277:J4612,2,FALSE)</f>
        <v>22.79</v>
      </c>
      <c r="D2278">
        <f>VLOOKUP(A2278,'Medical Examinations'!A2277:J4612,4,FALSE)</f>
        <v>6.15</v>
      </c>
      <c r="E2278" t="str">
        <f>VLOOKUP(A2278,'Medical Examinations'!A2277:J4612,6,FALSE)</f>
        <v>Yes</v>
      </c>
      <c r="F2278" t="str">
        <f>VLOOKUP(A2278,'Medical Examinations'!A2277:K4612,7,FALSE)</f>
        <v>No</v>
      </c>
      <c r="G2278" t="str">
        <f>VLOOKUP(A2278,'Medical Examinations'!A2277:L4612,8,FALSE)</f>
        <v>Yes</v>
      </c>
      <c r="H2278">
        <f>VLOOKUP(A2278,'Medical Examinations'!A2277:M4612,9,FALSE)</f>
        <v>1</v>
      </c>
      <c r="I2278" t="str">
        <f>VLOOKUP(A2278,'Medical Examinations'!A2277:N4612,10,FALSE)</f>
        <v>No</v>
      </c>
      <c r="J2278" t="str">
        <f>VLOOKUP(A2278,'Medical Examinations'!A2277:O4612,3,FALSE)</f>
        <v>Normal Weight</v>
      </c>
      <c r="K2278" t="str">
        <f>VLOOKUP(A2278,'Medical Examinations'!A2277:P4612,5,FALSE)</f>
        <v>Prediabetes</v>
      </c>
      <c r="L2278" t="str">
        <f>VLOOKUP(A2278,Table1[#All],5,FALSE)</f>
        <v>28-Jun-1997</v>
      </c>
      <c r="M2278" s="16">
        <f>VLOOKUP(A2278,Table1[#All],8,FALSE)</f>
        <v>1178.07</v>
      </c>
      <c r="N2278" t="str">
        <f>VLOOKUP(A2278,Table1[#All],9,FALSE)</f>
        <v>tier - 2</v>
      </c>
      <c r="O2278" t="str">
        <f>VLOOKUP(A2278,Table1[#All],10,FALSE)</f>
        <v>tier - 2</v>
      </c>
      <c r="P2278" t="str">
        <f>VLOOKUP(A2278,Table1[#All],12,FALSE)</f>
        <v>R1013</v>
      </c>
      <c r="Q2278">
        <f>VLOOKUP(A2278,Table1[#All],6,FALSE)</f>
        <v>25</v>
      </c>
    </row>
    <row r="2279" spans="1:17" x14ac:dyDescent="0.3">
      <c r="A2279" s="10" t="s">
        <v>79</v>
      </c>
      <c r="B2279" t="str">
        <f>VLOOKUP(A2279,'Customer Names'!A2278:E4613,5,FALSE)</f>
        <v>Larosa</v>
      </c>
      <c r="C2279">
        <f>VLOOKUP(A2279,'Medical Examinations'!A2278:J4613,2,FALSE)</f>
        <v>17.41</v>
      </c>
      <c r="D2279">
        <f>VLOOKUP(A2279,'Medical Examinations'!A2278:J4613,4,FALSE)</f>
        <v>5.13</v>
      </c>
      <c r="E2279" t="str">
        <f>VLOOKUP(A2279,'Medical Examinations'!A2278:J4613,6,FALSE)</f>
        <v>Yes</v>
      </c>
      <c r="F2279" t="str">
        <f>VLOOKUP(A2279,'Medical Examinations'!A2278:K4613,7,FALSE)</f>
        <v>No</v>
      </c>
      <c r="G2279" t="str">
        <f>VLOOKUP(A2279,'Medical Examinations'!A2278:L4613,8,FALSE)</f>
        <v>No</v>
      </c>
      <c r="H2279">
        <f>VLOOKUP(A2279,'Medical Examinations'!A2278:M4613,9,FALSE)</f>
        <v>0</v>
      </c>
      <c r="I2279" t="str">
        <f>VLOOKUP(A2279,'Medical Examinations'!A2278:N4613,10,FALSE)</f>
        <v>No</v>
      </c>
      <c r="J2279" t="str">
        <f>VLOOKUP(A2279,'Medical Examinations'!A2278:O4613,3,FALSE)</f>
        <v>Under Weight</v>
      </c>
      <c r="K2279" t="str">
        <f>VLOOKUP(A2279,'Medical Examinations'!A2278:P4613,5,FALSE)</f>
        <v>Normal</v>
      </c>
      <c r="L2279" t="str">
        <f>VLOOKUP(A2279,Table1[#All],5,FALSE)</f>
        <v>11-Aug-1996</v>
      </c>
      <c r="M2279" s="16">
        <f>VLOOKUP(A2279,Table1[#All],8,FALSE)</f>
        <v>1178</v>
      </c>
      <c r="N2279" t="str">
        <f>VLOOKUP(A2279,Table1[#All],9,FALSE)</f>
        <v>tier - 2</v>
      </c>
      <c r="O2279" t="str">
        <f>VLOOKUP(A2279,Table1[#All],10,FALSE)</f>
        <v>tier - 3</v>
      </c>
      <c r="P2279" t="str">
        <f>VLOOKUP(A2279,Table1[#All],12,FALSE)</f>
        <v>R1013</v>
      </c>
      <c r="Q2279">
        <f>VLOOKUP(A2279,Table1[#All],6,FALSE)</f>
        <v>26</v>
      </c>
    </row>
    <row r="2280" spans="1:17" x14ac:dyDescent="0.3">
      <c r="A2280" s="10" t="s">
        <v>78</v>
      </c>
      <c r="B2280" t="str">
        <f>VLOOKUP(A2280,'Customer Names'!A2279:E4614,5,FALSE)</f>
        <v>King</v>
      </c>
      <c r="C2280">
        <f>VLOOKUP(A2280,'Medical Examinations'!A2279:J4614,2,FALSE)</f>
        <v>19.32</v>
      </c>
      <c r="D2280">
        <f>VLOOKUP(A2280,'Medical Examinations'!A2279:J4614,4,FALSE)</f>
        <v>4.96</v>
      </c>
      <c r="E2280" t="str">
        <f>VLOOKUP(A2280,'Medical Examinations'!A2279:J4614,6,FALSE)</f>
        <v>Yes</v>
      </c>
      <c r="F2280" t="str">
        <f>VLOOKUP(A2280,'Medical Examinations'!A2279:K4614,7,FALSE)</f>
        <v>No</v>
      </c>
      <c r="G2280" t="str">
        <f>VLOOKUP(A2280,'Medical Examinations'!A2279:L4614,8,FALSE)</f>
        <v>No</v>
      </c>
      <c r="H2280">
        <f>VLOOKUP(A2280,'Medical Examinations'!A2279:M4614,9,FALSE)</f>
        <v>0</v>
      </c>
      <c r="I2280" t="str">
        <f>VLOOKUP(A2280,'Medical Examinations'!A2279:N4614,10,FALSE)</f>
        <v>No</v>
      </c>
      <c r="J2280" t="str">
        <f>VLOOKUP(A2280,'Medical Examinations'!A2279:O4614,3,FALSE)</f>
        <v>Normal Weight</v>
      </c>
      <c r="K2280" t="str">
        <f>VLOOKUP(A2280,'Medical Examinations'!A2279:P4614,5,FALSE)</f>
        <v>Normal</v>
      </c>
      <c r="L2280" t="str">
        <f>VLOOKUP(A2280,Table1[#All],5,FALSE)</f>
        <v>12-Nov-2001</v>
      </c>
      <c r="M2280" s="16">
        <f>VLOOKUP(A2280,Table1[#All],8,FALSE)</f>
        <v>1167</v>
      </c>
      <c r="N2280" t="str">
        <f>VLOOKUP(A2280,Table1[#All],9,FALSE)</f>
        <v>tier - 2</v>
      </c>
      <c r="O2280" t="str">
        <f>VLOOKUP(A2280,Table1[#All],10,FALSE)</f>
        <v>tier - 1</v>
      </c>
      <c r="P2280" t="str">
        <f>VLOOKUP(A2280,Table1[#All],12,FALSE)</f>
        <v>R1013</v>
      </c>
      <c r="Q2280">
        <f>VLOOKUP(A2280,Table1[#All],6,FALSE)</f>
        <v>21</v>
      </c>
    </row>
    <row r="2281" spans="1:17" x14ac:dyDescent="0.3">
      <c r="A2281" s="10" t="s">
        <v>77</v>
      </c>
      <c r="B2281" t="str">
        <f>VLOOKUP(A2281,'Customer Names'!A2280:E4615,5,FALSE)</f>
        <v>Haney</v>
      </c>
      <c r="C2281">
        <f>VLOOKUP(A2281,'Medical Examinations'!A2280:J4615,2,FALSE)</f>
        <v>18.25</v>
      </c>
      <c r="D2281">
        <f>VLOOKUP(A2281,'Medical Examinations'!A2280:J4615,4,FALSE)</f>
        <v>10.95</v>
      </c>
      <c r="E2281" t="str">
        <f>VLOOKUP(A2281,'Medical Examinations'!A2280:J4615,6,FALSE)</f>
        <v>No</v>
      </c>
      <c r="F2281" t="str">
        <f>VLOOKUP(A2281,'Medical Examinations'!A2280:K4615,7,FALSE)</f>
        <v>No</v>
      </c>
      <c r="G2281" t="str">
        <f>VLOOKUP(A2281,'Medical Examinations'!A2280:L4615,8,FALSE)</f>
        <v>No</v>
      </c>
      <c r="H2281">
        <f>VLOOKUP(A2281,'Medical Examinations'!A2280:M4615,9,FALSE)</f>
        <v>0</v>
      </c>
      <c r="I2281" t="str">
        <f>VLOOKUP(A2281,'Medical Examinations'!A2280:N4615,10,FALSE)</f>
        <v>No</v>
      </c>
      <c r="J2281" t="str">
        <f>VLOOKUP(A2281,'Medical Examinations'!A2280:O4615,3,FALSE)</f>
        <v>Under Weight</v>
      </c>
      <c r="K2281" t="str">
        <f>VLOOKUP(A2281,'Medical Examinations'!A2280:P4615,5,FALSE)</f>
        <v>Diabetes</v>
      </c>
      <c r="L2281" t="str">
        <f>VLOOKUP(A2281,Table1[#All],5,FALSE)</f>
        <v>11-Jun-2002</v>
      </c>
      <c r="M2281" s="16">
        <f>VLOOKUP(A2281,Table1[#All],8,FALSE)</f>
        <v>1165</v>
      </c>
      <c r="N2281" t="str">
        <f>VLOOKUP(A2281,Table1[#All],9,FALSE)</f>
        <v>tier - 2</v>
      </c>
      <c r="O2281" t="str">
        <f>VLOOKUP(A2281,Table1[#All],10,FALSE)</f>
        <v>tier - 3</v>
      </c>
      <c r="P2281" t="str">
        <f>VLOOKUP(A2281,Table1[#All],12,FALSE)</f>
        <v>R1012</v>
      </c>
      <c r="Q2281">
        <f>VLOOKUP(A2281,Table1[#All],6,FALSE)</f>
        <v>20</v>
      </c>
    </row>
    <row r="2282" spans="1:17" x14ac:dyDescent="0.3">
      <c r="A2282" s="10" t="s">
        <v>76</v>
      </c>
      <c r="B2282" t="str">
        <f>VLOOKUP(A2282,'Customer Names'!A2281:E4616,5,FALSE)</f>
        <v>Boulay</v>
      </c>
      <c r="C2282">
        <f>VLOOKUP(A2282,'Medical Examinations'!A2281:J4616,2,FALSE)</f>
        <v>53.13</v>
      </c>
      <c r="D2282">
        <f>VLOOKUP(A2282,'Medical Examinations'!A2281:J4616,4,FALSE)</f>
        <v>4.4400000000000004</v>
      </c>
      <c r="E2282" t="str">
        <f>VLOOKUP(A2282,'Medical Examinations'!A2281:J4616,6,FALSE)</f>
        <v>No</v>
      </c>
      <c r="F2282" t="str">
        <f>VLOOKUP(A2282,'Medical Examinations'!A2281:K4616,7,FALSE)</f>
        <v>Yes</v>
      </c>
      <c r="G2282" t="str">
        <f>VLOOKUP(A2282,'Medical Examinations'!A2281:L4616,8,FALSE)</f>
        <v>No</v>
      </c>
      <c r="H2282">
        <f>VLOOKUP(A2282,'Medical Examinations'!A2281:M4616,9,FALSE)</f>
        <v>1</v>
      </c>
      <c r="I2282" t="str">
        <f>VLOOKUP(A2282,'Medical Examinations'!A2281:N4616,10,FALSE)</f>
        <v>No</v>
      </c>
      <c r="J2282" t="str">
        <f>VLOOKUP(A2282,'Medical Examinations'!A2281:O4616,3,FALSE)</f>
        <v>Obesity</v>
      </c>
      <c r="K2282" t="str">
        <f>VLOOKUP(A2282,'Medical Examinations'!A2281:P4616,5,FALSE)</f>
        <v>Normal</v>
      </c>
      <c r="L2282" t="str">
        <f>VLOOKUP(A2282,Table1[#All],5,FALSE)</f>
        <v>11-Nov-2004</v>
      </c>
      <c r="M2282" s="16">
        <f>VLOOKUP(A2282,Table1[#All],8,FALSE)</f>
        <v>1163.46</v>
      </c>
      <c r="N2282" t="str">
        <f>VLOOKUP(A2282,Table1[#All],9,FALSE)</f>
        <v>tier - 2</v>
      </c>
      <c r="O2282" t="str">
        <f>VLOOKUP(A2282,Table1[#All],10,FALSE)</f>
        <v>tier - 3</v>
      </c>
      <c r="P2282" t="str">
        <f>VLOOKUP(A2282,Table1[#All],12,FALSE)</f>
        <v>R1013</v>
      </c>
      <c r="Q2282">
        <f>VLOOKUP(A2282,Table1[#All],6,FALSE)</f>
        <v>18</v>
      </c>
    </row>
    <row r="2283" spans="1:17" x14ac:dyDescent="0.3">
      <c r="A2283" s="10" t="s">
        <v>75</v>
      </c>
      <c r="B2283" t="str">
        <f>VLOOKUP(A2283,'Customer Names'!A2282:E4617,5,FALSE)</f>
        <v>Peters</v>
      </c>
      <c r="C2283">
        <f>VLOOKUP(A2283,'Medical Examinations'!A2282:J4617,2,FALSE)</f>
        <v>20.46</v>
      </c>
      <c r="D2283">
        <f>VLOOKUP(A2283,'Medical Examinations'!A2282:J4617,4,FALSE)</f>
        <v>4.0199999999999996</v>
      </c>
      <c r="E2283" t="str">
        <f>VLOOKUP(A2283,'Medical Examinations'!A2282:J4617,6,FALSE)</f>
        <v>No</v>
      </c>
      <c r="F2283" t="str">
        <f>VLOOKUP(A2283,'Medical Examinations'!A2282:K4617,7,FALSE)</f>
        <v>No</v>
      </c>
      <c r="G2283" t="str">
        <f>VLOOKUP(A2283,'Medical Examinations'!A2282:L4617,8,FALSE)</f>
        <v>No</v>
      </c>
      <c r="H2283">
        <f>VLOOKUP(A2283,'Medical Examinations'!A2282:M4617,9,FALSE)</f>
        <v>0</v>
      </c>
      <c r="I2283" t="str">
        <f>VLOOKUP(A2283,'Medical Examinations'!A2282:N4617,10,FALSE)</f>
        <v>No</v>
      </c>
      <c r="J2283" t="str">
        <f>VLOOKUP(A2283,'Medical Examinations'!A2282:O4617,3,FALSE)</f>
        <v>Normal Weight</v>
      </c>
      <c r="K2283" t="str">
        <f>VLOOKUP(A2283,'Medical Examinations'!A2282:P4617,5,FALSE)</f>
        <v>Normal</v>
      </c>
      <c r="L2283" t="str">
        <f>VLOOKUP(A2283,Table1[#All],5,FALSE)</f>
        <v>26-Jul-1994</v>
      </c>
      <c r="M2283" s="16">
        <f>VLOOKUP(A2283,Table1[#All],8,FALSE)</f>
        <v>1158.32</v>
      </c>
      <c r="N2283" t="str">
        <f>VLOOKUP(A2283,Table1[#All],9,FALSE)</f>
        <v>tier - 2</v>
      </c>
      <c r="O2283" t="str">
        <f>VLOOKUP(A2283,Table1[#All],10,FALSE)</f>
        <v>tier - 1</v>
      </c>
      <c r="P2283" t="str">
        <f>VLOOKUP(A2283,Table1[#All],12,FALSE)</f>
        <v>R1013</v>
      </c>
      <c r="Q2283">
        <f>VLOOKUP(A2283,Table1[#All],6,FALSE)</f>
        <v>28</v>
      </c>
    </row>
    <row r="2284" spans="1:17" x14ac:dyDescent="0.3">
      <c r="A2284" s="10" t="s">
        <v>74</v>
      </c>
      <c r="B2284" t="str">
        <f>VLOOKUP(A2284,'Customer Names'!A2283:E4618,5,FALSE)</f>
        <v>Luy</v>
      </c>
      <c r="C2284">
        <f>VLOOKUP(A2284,'Medical Examinations'!A2283:J4618,2,FALSE)</f>
        <v>43.01</v>
      </c>
      <c r="D2284">
        <f>VLOOKUP(A2284,'Medical Examinations'!A2283:J4618,4,FALSE)</f>
        <v>5.44</v>
      </c>
      <c r="E2284" t="str">
        <f>VLOOKUP(A2284,'Medical Examinations'!A2283:J4618,6,FALSE)</f>
        <v>No</v>
      </c>
      <c r="F2284" t="str">
        <f>VLOOKUP(A2284,'Medical Examinations'!A2283:K4618,7,FALSE)</f>
        <v>Yes</v>
      </c>
      <c r="G2284" t="str">
        <f>VLOOKUP(A2284,'Medical Examinations'!A2283:L4618,8,FALSE)</f>
        <v>No</v>
      </c>
      <c r="H2284">
        <f>VLOOKUP(A2284,'Medical Examinations'!A2283:M4618,9,FALSE)</f>
        <v>1</v>
      </c>
      <c r="I2284" t="str">
        <f>VLOOKUP(A2284,'Medical Examinations'!A2283:N4618,10,FALSE)</f>
        <v>No</v>
      </c>
      <c r="J2284" t="str">
        <f>VLOOKUP(A2284,'Medical Examinations'!A2283:O4618,3,FALSE)</f>
        <v>Obesity</v>
      </c>
      <c r="K2284" t="str">
        <f>VLOOKUP(A2284,'Medical Examinations'!A2283:P4618,5,FALSE)</f>
        <v>Normal</v>
      </c>
      <c r="L2284" t="str">
        <f>VLOOKUP(A2284,Table1[#All],5,FALSE)</f>
        <v>18-Jul-2004</v>
      </c>
      <c r="M2284" s="16">
        <f>VLOOKUP(A2284,Table1[#All],8,FALSE)</f>
        <v>1149.4000000000001</v>
      </c>
      <c r="N2284" t="str">
        <f>VLOOKUP(A2284,Table1[#All],9,FALSE)</f>
        <v>tier - 2</v>
      </c>
      <c r="O2284" t="str">
        <f>VLOOKUP(A2284,Table1[#All],10,FALSE)</f>
        <v>tier - 2</v>
      </c>
      <c r="P2284" t="str">
        <f>VLOOKUP(A2284,Table1[#All],12,FALSE)</f>
        <v>R1013</v>
      </c>
      <c r="Q2284">
        <f>VLOOKUP(A2284,Table1[#All],6,FALSE)</f>
        <v>18</v>
      </c>
    </row>
    <row r="2285" spans="1:17" x14ac:dyDescent="0.3">
      <c r="A2285" s="10" t="s">
        <v>73</v>
      </c>
      <c r="B2285" t="str">
        <f>VLOOKUP(A2285,'Customer Names'!A2284:E4619,5,FALSE)</f>
        <v>Fava</v>
      </c>
      <c r="C2285">
        <f>VLOOKUP(A2285,'Medical Examinations'!A2284:J4619,2,FALSE)</f>
        <v>15.01</v>
      </c>
      <c r="D2285">
        <f>VLOOKUP(A2285,'Medical Examinations'!A2284:J4619,4,FALSE)</f>
        <v>4.1500000000000004</v>
      </c>
      <c r="E2285" t="str">
        <f>VLOOKUP(A2285,'Medical Examinations'!A2284:J4619,6,FALSE)</f>
        <v>No</v>
      </c>
      <c r="F2285" t="str">
        <f>VLOOKUP(A2285,'Medical Examinations'!A2284:K4619,7,FALSE)</f>
        <v>No</v>
      </c>
      <c r="G2285" t="str">
        <f>VLOOKUP(A2285,'Medical Examinations'!A2284:L4619,8,FALSE)</f>
        <v>Yes</v>
      </c>
      <c r="H2285">
        <f>VLOOKUP(A2285,'Medical Examinations'!A2284:M4619,9,FALSE)</f>
        <v>1</v>
      </c>
      <c r="I2285" t="str">
        <f>VLOOKUP(A2285,'Medical Examinations'!A2284:N4619,10,FALSE)</f>
        <v>No</v>
      </c>
      <c r="J2285" t="str">
        <f>VLOOKUP(A2285,'Medical Examinations'!A2284:O4619,3,FALSE)</f>
        <v>Under Weight</v>
      </c>
      <c r="K2285" t="str">
        <f>VLOOKUP(A2285,'Medical Examinations'!A2284:P4619,5,FALSE)</f>
        <v>Normal</v>
      </c>
      <c r="L2285" t="str">
        <f>VLOOKUP(A2285,Table1[#All],5,FALSE)</f>
        <v>12-Jun-2003</v>
      </c>
      <c r="M2285" s="16">
        <f>VLOOKUP(A2285,Table1[#All],8,FALSE)</f>
        <v>1149</v>
      </c>
      <c r="N2285" t="str">
        <f>VLOOKUP(A2285,Table1[#All],9,FALSE)</f>
        <v>tier - 2</v>
      </c>
      <c r="O2285" t="str">
        <f>VLOOKUP(A2285,Table1[#All],10,FALSE)</f>
        <v>tier - 1</v>
      </c>
      <c r="P2285" t="str">
        <f>VLOOKUP(A2285,Table1[#All],12,FALSE)</f>
        <v>R1012</v>
      </c>
      <c r="Q2285">
        <f>VLOOKUP(A2285,Table1[#All],6,FALSE)</f>
        <v>19</v>
      </c>
    </row>
    <row r="2286" spans="1:17" x14ac:dyDescent="0.3">
      <c r="A2286" s="10" t="s">
        <v>72</v>
      </c>
      <c r="B2286" t="str">
        <f>VLOOKUP(A2286,'Customer Names'!A2285:E4620,5,FALSE)</f>
        <v>Montoya</v>
      </c>
      <c r="C2286">
        <f>VLOOKUP(A2286,'Medical Examinations'!A2285:J4620,2,FALSE)</f>
        <v>41.14</v>
      </c>
      <c r="D2286">
        <f>VLOOKUP(A2286,'Medical Examinations'!A2285:J4620,4,FALSE)</f>
        <v>6.02</v>
      </c>
      <c r="E2286" t="str">
        <f>VLOOKUP(A2286,'Medical Examinations'!A2285:J4620,6,FALSE)</f>
        <v>No</v>
      </c>
      <c r="F2286" t="str">
        <f>VLOOKUP(A2286,'Medical Examinations'!A2285:K4620,7,FALSE)</f>
        <v>Yes</v>
      </c>
      <c r="G2286" t="str">
        <f>VLOOKUP(A2286,'Medical Examinations'!A2285:L4620,8,FALSE)</f>
        <v>No</v>
      </c>
      <c r="H2286">
        <f>VLOOKUP(A2286,'Medical Examinations'!A2285:M4620,9,FALSE)</f>
        <v>1</v>
      </c>
      <c r="I2286" t="str">
        <f>VLOOKUP(A2286,'Medical Examinations'!A2285:N4620,10,FALSE)</f>
        <v>No</v>
      </c>
      <c r="J2286" t="str">
        <f>VLOOKUP(A2286,'Medical Examinations'!A2285:O4620,3,FALSE)</f>
        <v>Obesity</v>
      </c>
      <c r="K2286" t="str">
        <f>VLOOKUP(A2286,'Medical Examinations'!A2285:P4620,5,FALSE)</f>
        <v>Prediabetes</v>
      </c>
      <c r="L2286" t="str">
        <f>VLOOKUP(A2286,Table1[#All],5,FALSE)</f>
        <v>10-Jun-2004</v>
      </c>
      <c r="M2286" s="16">
        <f>VLOOKUP(A2286,Table1[#All],8,FALSE)</f>
        <v>1146.8</v>
      </c>
      <c r="N2286" t="str">
        <f>VLOOKUP(A2286,Table1[#All],9,FALSE)</f>
        <v>tier - 2</v>
      </c>
      <c r="O2286" t="str">
        <f>VLOOKUP(A2286,Table1[#All],10,FALSE)</f>
        <v>tier - 2</v>
      </c>
      <c r="P2286" t="str">
        <f>VLOOKUP(A2286,Table1[#All],12,FALSE)</f>
        <v>R1013</v>
      </c>
      <c r="Q2286">
        <f>VLOOKUP(A2286,Table1[#All],6,FALSE)</f>
        <v>18</v>
      </c>
    </row>
    <row r="2287" spans="1:17" x14ac:dyDescent="0.3">
      <c r="A2287" s="10" t="s">
        <v>71</v>
      </c>
      <c r="B2287" t="str">
        <f>VLOOKUP(A2287,'Customer Names'!A2286:E4621,5,FALSE)</f>
        <v>Bain</v>
      </c>
      <c r="C2287">
        <f>VLOOKUP(A2287,'Medical Examinations'!A2286:J4621,2,FALSE)</f>
        <v>16.55</v>
      </c>
      <c r="D2287">
        <f>VLOOKUP(A2287,'Medical Examinations'!A2286:J4621,4,FALSE)</f>
        <v>7.73</v>
      </c>
      <c r="E2287" t="str">
        <f>VLOOKUP(A2287,'Medical Examinations'!A2286:J4621,6,FALSE)</f>
        <v>No</v>
      </c>
      <c r="F2287" t="str">
        <f>VLOOKUP(A2287,'Medical Examinations'!A2286:K4621,7,FALSE)</f>
        <v>No</v>
      </c>
      <c r="G2287" t="str">
        <f>VLOOKUP(A2287,'Medical Examinations'!A2286:L4621,8,FALSE)</f>
        <v>No</v>
      </c>
      <c r="H2287">
        <f>VLOOKUP(A2287,'Medical Examinations'!A2286:M4621,9,FALSE)</f>
        <v>0</v>
      </c>
      <c r="I2287" t="str">
        <f>VLOOKUP(A2287,'Medical Examinations'!A2286:N4621,10,FALSE)</f>
        <v>No</v>
      </c>
      <c r="J2287" t="str">
        <f>VLOOKUP(A2287,'Medical Examinations'!A2286:O4621,3,FALSE)</f>
        <v>Under Weight</v>
      </c>
      <c r="K2287" t="str">
        <f>VLOOKUP(A2287,'Medical Examinations'!A2286:P4621,5,FALSE)</f>
        <v>Diabetes</v>
      </c>
      <c r="L2287" t="str">
        <f>VLOOKUP(A2287,Table1[#All],5,FALSE)</f>
        <v>01-Oct-2002</v>
      </c>
      <c r="M2287" s="16">
        <f>VLOOKUP(A2287,Table1[#All],8,FALSE)</f>
        <v>1142</v>
      </c>
      <c r="N2287" t="str">
        <f>VLOOKUP(A2287,Table1[#All],9,FALSE)</f>
        <v>tier - 3</v>
      </c>
      <c r="O2287" t="str">
        <f>VLOOKUP(A2287,Table1[#All],10,FALSE)</f>
        <v>tier - 2</v>
      </c>
      <c r="P2287" t="str">
        <f>VLOOKUP(A2287,Table1[#All],12,FALSE)</f>
        <v>R1011</v>
      </c>
      <c r="Q2287">
        <f>VLOOKUP(A2287,Table1[#All],6,FALSE)</f>
        <v>20</v>
      </c>
    </row>
    <row r="2288" spans="1:17" x14ac:dyDescent="0.3">
      <c r="A2288" s="10" t="s">
        <v>70</v>
      </c>
      <c r="B2288" t="str">
        <f>VLOOKUP(A2288,'Customer Names'!A2287:E4622,5,FALSE)</f>
        <v>Albertson</v>
      </c>
      <c r="C2288">
        <f>VLOOKUP(A2288,'Medical Examinations'!A2287:J4622,2,FALSE)</f>
        <v>37.29</v>
      </c>
      <c r="D2288">
        <f>VLOOKUP(A2288,'Medical Examinations'!A2287:J4622,4,FALSE)</f>
        <v>5.03</v>
      </c>
      <c r="E2288" t="str">
        <f>VLOOKUP(A2288,'Medical Examinations'!A2287:J4622,6,FALSE)</f>
        <v>No</v>
      </c>
      <c r="F2288" t="str">
        <f>VLOOKUP(A2288,'Medical Examinations'!A2287:K4622,7,FALSE)</f>
        <v>Yes</v>
      </c>
      <c r="G2288" t="str">
        <f>VLOOKUP(A2288,'Medical Examinations'!A2287:L4622,8,FALSE)</f>
        <v>No</v>
      </c>
      <c r="H2288">
        <f>VLOOKUP(A2288,'Medical Examinations'!A2287:M4622,9,FALSE)</f>
        <v>1</v>
      </c>
      <c r="I2288" t="str">
        <f>VLOOKUP(A2288,'Medical Examinations'!A2287:N4622,10,FALSE)</f>
        <v>No</v>
      </c>
      <c r="J2288" t="str">
        <f>VLOOKUP(A2288,'Medical Examinations'!A2287:O4622,3,FALSE)</f>
        <v>Obesity</v>
      </c>
      <c r="K2288" t="str">
        <f>VLOOKUP(A2288,'Medical Examinations'!A2287:P4622,5,FALSE)</f>
        <v>Normal</v>
      </c>
      <c r="L2288" t="str">
        <f>VLOOKUP(A2288,Table1[#All],5,FALSE)</f>
        <v>12-Sep-2004</v>
      </c>
      <c r="M2288" s="16">
        <f>VLOOKUP(A2288,Table1[#All],8,FALSE)</f>
        <v>1141.45</v>
      </c>
      <c r="N2288" t="str">
        <f>VLOOKUP(A2288,Table1[#All],9,FALSE)</f>
        <v>tier - 3</v>
      </c>
      <c r="O2288" t="str">
        <f>VLOOKUP(A2288,Table1[#All],10,FALSE)</f>
        <v>tier - 3</v>
      </c>
      <c r="P2288" t="str">
        <f>VLOOKUP(A2288,Table1[#All],12,FALSE)</f>
        <v>R1013</v>
      </c>
      <c r="Q2288">
        <f>VLOOKUP(A2288,Table1[#All],6,FALSE)</f>
        <v>18</v>
      </c>
    </row>
    <row r="2289" spans="1:17" x14ac:dyDescent="0.3">
      <c r="A2289" s="10" t="s">
        <v>69</v>
      </c>
      <c r="B2289" t="str">
        <f>VLOOKUP(A2289,'Customer Names'!A2288:E4623,5,FALSE)</f>
        <v>Barger</v>
      </c>
      <c r="C2289">
        <f>VLOOKUP(A2289,'Medical Examinations'!A2288:J4623,2,FALSE)</f>
        <v>16.739999999999998</v>
      </c>
      <c r="D2289">
        <f>VLOOKUP(A2289,'Medical Examinations'!A2288:J4623,4,FALSE)</f>
        <v>4.08</v>
      </c>
      <c r="E2289" t="str">
        <f>VLOOKUP(A2289,'Medical Examinations'!A2288:J4623,6,FALSE)</f>
        <v>Yes</v>
      </c>
      <c r="F2289" t="str">
        <f>VLOOKUP(A2289,'Medical Examinations'!A2288:K4623,7,FALSE)</f>
        <v>No</v>
      </c>
      <c r="G2289" t="str">
        <f>VLOOKUP(A2289,'Medical Examinations'!A2288:L4623,8,FALSE)</f>
        <v>No</v>
      </c>
      <c r="H2289">
        <f>VLOOKUP(A2289,'Medical Examinations'!A2288:M4623,9,FALSE)</f>
        <v>0</v>
      </c>
      <c r="I2289" t="str">
        <f>VLOOKUP(A2289,'Medical Examinations'!A2288:N4623,10,FALSE)</f>
        <v>No</v>
      </c>
      <c r="J2289" t="str">
        <f>VLOOKUP(A2289,'Medical Examinations'!A2288:O4623,3,FALSE)</f>
        <v>Under Weight</v>
      </c>
      <c r="K2289" t="str">
        <f>VLOOKUP(A2289,'Medical Examinations'!A2288:P4623,5,FALSE)</f>
        <v>Normal</v>
      </c>
      <c r="L2289" t="str">
        <f>VLOOKUP(A2289,Table1[#All],5,FALSE)</f>
        <v>25-Oct-2001</v>
      </c>
      <c r="M2289" s="16">
        <f>VLOOKUP(A2289,Table1[#All],8,FALSE)</f>
        <v>1141</v>
      </c>
      <c r="N2289" t="str">
        <f>VLOOKUP(A2289,Table1[#All],9,FALSE)</f>
        <v>tier - 3</v>
      </c>
      <c r="O2289" t="str">
        <f>VLOOKUP(A2289,Table1[#All],10,FALSE)</f>
        <v>tier - 1</v>
      </c>
      <c r="P2289" t="str">
        <f>VLOOKUP(A2289,Table1[#All],12,FALSE)</f>
        <v>R1013</v>
      </c>
      <c r="Q2289">
        <f>VLOOKUP(A2289,Table1[#All],6,FALSE)</f>
        <v>21</v>
      </c>
    </row>
    <row r="2290" spans="1:17" x14ac:dyDescent="0.3">
      <c r="A2290" s="10" t="s">
        <v>68</v>
      </c>
      <c r="B2290" t="str">
        <f>VLOOKUP(A2290,'Customer Names'!A2289:E4624,5,FALSE)</f>
        <v>Fraioli</v>
      </c>
      <c r="C2290">
        <f>VLOOKUP(A2290,'Medical Examinations'!A2289:J4624,2,FALSE)</f>
        <v>34.43</v>
      </c>
      <c r="D2290">
        <f>VLOOKUP(A2290,'Medical Examinations'!A2289:J4624,4,FALSE)</f>
        <v>4.2699999999999996</v>
      </c>
      <c r="E2290" t="str">
        <f>VLOOKUP(A2290,'Medical Examinations'!A2289:J4624,6,FALSE)</f>
        <v>No</v>
      </c>
      <c r="F2290" t="str">
        <f>VLOOKUP(A2290,'Medical Examinations'!A2289:K4624,7,FALSE)</f>
        <v>Yes</v>
      </c>
      <c r="G2290" t="str">
        <f>VLOOKUP(A2290,'Medical Examinations'!A2289:L4624,8,FALSE)</f>
        <v>No</v>
      </c>
      <c r="H2290">
        <f>VLOOKUP(A2290,'Medical Examinations'!A2289:M4624,9,FALSE)</f>
        <v>1</v>
      </c>
      <c r="I2290" t="str">
        <f>VLOOKUP(A2290,'Medical Examinations'!A2289:N4624,10,FALSE)</f>
        <v>No</v>
      </c>
      <c r="J2290" t="str">
        <f>VLOOKUP(A2290,'Medical Examinations'!A2289:O4624,3,FALSE)</f>
        <v>Obesity</v>
      </c>
      <c r="K2290" t="str">
        <f>VLOOKUP(A2290,'Medical Examinations'!A2289:P4624,5,FALSE)</f>
        <v>Normal</v>
      </c>
      <c r="L2290" t="str">
        <f>VLOOKUP(A2290,Table1[#All],5,FALSE)</f>
        <v>27-Nov-2004</v>
      </c>
      <c r="M2290" s="16">
        <f>VLOOKUP(A2290,Table1[#All],8,FALSE)</f>
        <v>1137.47</v>
      </c>
      <c r="N2290" t="str">
        <f>VLOOKUP(A2290,Table1[#All],9,FALSE)</f>
        <v>tier - 3</v>
      </c>
      <c r="O2290" t="str">
        <f>VLOOKUP(A2290,Table1[#All],10,FALSE)</f>
        <v>tier - 2</v>
      </c>
      <c r="P2290" t="str">
        <f>VLOOKUP(A2290,Table1[#All],12,FALSE)</f>
        <v>R1013</v>
      </c>
      <c r="Q2290">
        <f>VLOOKUP(A2290,Table1[#All],6,FALSE)</f>
        <v>18</v>
      </c>
    </row>
    <row r="2291" spans="1:17" x14ac:dyDescent="0.3">
      <c r="A2291" s="10" t="s">
        <v>67</v>
      </c>
      <c r="B2291" t="str">
        <f>VLOOKUP(A2291,'Customer Names'!A2290:E4625,5,FALSE)</f>
        <v>April</v>
      </c>
      <c r="C2291">
        <f>VLOOKUP(A2291,'Medical Examinations'!A2290:J4625,2,FALSE)</f>
        <v>34.1</v>
      </c>
      <c r="D2291">
        <f>VLOOKUP(A2291,'Medical Examinations'!A2290:J4625,4,FALSE)</f>
        <v>4.07</v>
      </c>
      <c r="E2291" t="str">
        <f>VLOOKUP(A2291,'Medical Examinations'!A2290:J4625,6,FALSE)</f>
        <v>No</v>
      </c>
      <c r="F2291" t="str">
        <f>VLOOKUP(A2291,'Medical Examinations'!A2290:K4625,7,FALSE)</f>
        <v>Yes</v>
      </c>
      <c r="G2291" t="str">
        <f>VLOOKUP(A2291,'Medical Examinations'!A2290:L4625,8,FALSE)</f>
        <v>No</v>
      </c>
      <c r="H2291">
        <f>VLOOKUP(A2291,'Medical Examinations'!A2290:M4625,9,FALSE)</f>
        <v>1</v>
      </c>
      <c r="I2291" t="str">
        <f>VLOOKUP(A2291,'Medical Examinations'!A2290:N4625,10,FALSE)</f>
        <v>No</v>
      </c>
      <c r="J2291" t="str">
        <f>VLOOKUP(A2291,'Medical Examinations'!A2290:O4625,3,FALSE)</f>
        <v>Obesity</v>
      </c>
      <c r="K2291" t="str">
        <f>VLOOKUP(A2291,'Medical Examinations'!A2290:P4625,5,FALSE)</f>
        <v>Normal</v>
      </c>
      <c r="L2291" t="str">
        <f>VLOOKUP(A2291,Table1[#All],5,FALSE)</f>
        <v>15-Oct-2004</v>
      </c>
      <c r="M2291" s="16">
        <f>VLOOKUP(A2291,Table1[#All],8,FALSE)</f>
        <v>1137.01</v>
      </c>
      <c r="N2291" t="str">
        <f>VLOOKUP(A2291,Table1[#All],9,FALSE)</f>
        <v>tier - 3</v>
      </c>
      <c r="O2291" t="str">
        <f>VLOOKUP(A2291,Table1[#All],10,FALSE)</f>
        <v>tier - 1</v>
      </c>
      <c r="P2291" t="str">
        <f>VLOOKUP(A2291,Table1[#All],12,FALSE)</f>
        <v>R1013</v>
      </c>
      <c r="Q2291">
        <f>VLOOKUP(A2291,Table1[#All],6,FALSE)</f>
        <v>18</v>
      </c>
    </row>
    <row r="2292" spans="1:17" x14ac:dyDescent="0.3">
      <c r="A2292" s="10" t="s">
        <v>66</v>
      </c>
      <c r="B2292" t="str">
        <f>VLOOKUP(A2292,'Customer Names'!A2291:E4626,5,FALSE)</f>
        <v>King</v>
      </c>
      <c r="C2292">
        <f>VLOOKUP(A2292,'Medical Examinations'!A2291:J4626,2,FALSE)</f>
        <v>19.3</v>
      </c>
      <c r="D2292">
        <f>VLOOKUP(A2292,'Medical Examinations'!A2291:J4626,4,FALSE)</f>
        <v>10.36</v>
      </c>
      <c r="E2292" t="str">
        <f>VLOOKUP(A2292,'Medical Examinations'!A2291:J4626,6,FALSE)</f>
        <v>No</v>
      </c>
      <c r="F2292" t="str">
        <f>VLOOKUP(A2292,'Medical Examinations'!A2291:K4626,7,FALSE)</f>
        <v>No</v>
      </c>
      <c r="G2292" t="str">
        <f>VLOOKUP(A2292,'Medical Examinations'!A2291:L4626,8,FALSE)</f>
        <v>No</v>
      </c>
      <c r="H2292">
        <f>VLOOKUP(A2292,'Medical Examinations'!A2291:M4626,9,FALSE)</f>
        <v>0</v>
      </c>
      <c r="I2292" t="str">
        <f>VLOOKUP(A2292,'Medical Examinations'!A2291:N4626,10,FALSE)</f>
        <v>No</v>
      </c>
      <c r="J2292" t="str">
        <f>VLOOKUP(A2292,'Medical Examinations'!A2291:O4626,3,FALSE)</f>
        <v>Normal Weight</v>
      </c>
      <c r="K2292" t="str">
        <f>VLOOKUP(A2292,'Medical Examinations'!A2291:P4626,5,FALSE)</f>
        <v>Diabetes</v>
      </c>
      <c r="L2292" t="str">
        <f>VLOOKUP(A2292,Table1[#All],5,FALSE)</f>
        <v>11-Aug-2002</v>
      </c>
      <c r="M2292" s="16">
        <f>VLOOKUP(A2292,Table1[#All],8,FALSE)</f>
        <v>1137</v>
      </c>
      <c r="N2292" t="str">
        <f>VLOOKUP(A2292,Table1[#All],9,FALSE)</f>
        <v>tier - 3</v>
      </c>
      <c r="O2292" t="str">
        <f>VLOOKUP(A2292,Table1[#All],10,FALSE)</f>
        <v>tier - 1</v>
      </c>
      <c r="P2292" t="str">
        <f>VLOOKUP(A2292,Table1[#All],12,FALSE)</f>
        <v>R1013</v>
      </c>
      <c r="Q2292">
        <f>VLOOKUP(A2292,Table1[#All],6,FALSE)</f>
        <v>20</v>
      </c>
    </row>
    <row r="2293" spans="1:17" x14ac:dyDescent="0.3">
      <c r="A2293" s="10" t="s">
        <v>65</v>
      </c>
      <c r="B2293" t="str">
        <f>VLOOKUP(A2293,'Customer Names'!A2292:E4627,5,FALSE)</f>
        <v>Talhelm</v>
      </c>
      <c r="C2293">
        <f>VLOOKUP(A2293,'Medical Examinations'!A2292:J4627,2,FALSE)</f>
        <v>33.659999999999997</v>
      </c>
      <c r="D2293">
        <f>VLOOKUP(A2293,'Medical Examinations'!A2292:J4627,4,FALSE)</f>
        <v>5.71</v>
      </c>
      <c r="E2293" t="str">
        <f>VLOOKUP(A2293,'Medical Examinations'!A2292:J4627,6,FALSE)</f>
        <v>No</v>
      </c>
      <c r="F2293" t="str">
        <f>VLOOKUP(A2293,'Medical Examinations'!A2292:K4627,7,FALSE)</f>
        <v>Yes</v>
      </c>
      <c r="G2293" t="str">
        <f>VLOOKUP(A2293,'Medical Examinations'!A2292:L4627,8,FALSE)</f>
        <v>No</v>
      </c>
      <c r="H2293">
        <f>VLOOKUP(A2293,'Medical Examinations'!A2292:M4627,9,FALSE)</f>
        <v>1</v>
      </c>
      <c r="I2293" t="str">
        <f>VLOOKUP(A2293,'Medical Examinations'!A2292:N4627,10,FALSE)</f>
        <v>No</v>
      </c>
      <c r="J2293" t="str">
        <f>VLOOKUP(A2293,'Medical Examinations'!A2292:O4627,3,FALSE)</f>
        <v>Obesity</v>
      </c>
      <c r="K2293" t="str">
        <f>VLOOKUP(A2293,'Medical Examinations'!A2292:P4627,5,FALSE)</f>
        <v>Prediabetes</v>
      </c>
      <c r="L2293" t="str">
        <f>VLOOKUP(A2293,Table1[#All],5,FALSE)</f>
        <v>28-Nov-2004</v>
      </c>
      <c r="M2293" s="16">
        <f>VLOOKUP(A2293,Table1[#All],8,FALSE)</f>
        <v>1136.4000000000001</v>
      </c>
      <c r="N2293" t="str">
        <f>VLOOKUP(A2293,Table1[#All],9,FALSE)</f>
        <v>tier - 3</v>
      </c>
      <c r="O2293" t="str">
        <f>VLOOKUP(A2293,Table1[#All],10,FALSE)</f>
        <v>tier - 3</v>
      </c>
      <c r="P2293" t="str">
        <f>VLOOKUP(A2293,Table1[#All],12,FALSE)</f>
        <v>R1013</v>
      </c>
      <c r="Q2293">
        <f>VLOOKUP(A2293,Table1[#All],6,FALSE)</f>
        <v>18</v>
      </c>
    </row>
    <row r="2294" spans="1:17" x14ac:dyDescent="0.3">
      <c r="A2294" s="10" t="s">
        <v>64</v>
      </c>
      <c r="B2294" t="str">
        <f>VLOOKUP(A2294,'Customer Names'!A2293:E4628,5,FALSE)</f>
        <v>Regnier</v>
      </c>
      <c r="C2294">
        <f>VLOOKUP(A2294,'Medical Examinations'!A2293:J4628,2,FALSE)</f>
        <v>33.33</v>
      </c>
      <c r="D2294">
        <f>VLOOKUP(A2294,'Medical Examinations'!A2293:J4628,4,FALSE)</f>
        <v>6.08</v>
      </c>
      <c r="E2294" t="str">
        <f>VLOOKUP(A2294,'Medical Examinations'!A2293:J4628,6,FALSE)</f>
        <v>No</v>
      </c>
      <c r="F2294" t="str">
        <f>VLOOKUP(A2294,'Medical Examinations'!A2293:K4628,7,FALSE)</f>
        <v>Yes</v>
      </c>
      <c r="G2294" t="str">
        <f>VLOOKUP(A2294,'Medical Examinations'!A2293:L4628,8,FALSE)</f>
        <v>No</v>
      </c>
      <c r="H2294">
        <f>VLOOKUP(A2294,'Medical Examinations'!A2293:M4628,9,FALSE)</f>
        <v>1</v>
      </c>
      <c r="I2294" t="str">
        <f>VLOOKUP(A2294,'Medical Examinations'!A2293:N4628,10,FALSE)</f>
        <v>No</v>
      </c>
      <c r="J2294" t="str">
        <f>VLOOKUP(A2294,'Medical Examinations'!A2293:O4628,3,FALSE)</f>
        <v>Obesity</v>
      </c>
      <c r="K2294" t="str">
        <f>VLOOKUP(A2294,'Medical Examinations'!A2293:P4628,5,FALSE)</f>
        <v>Prediabetes</v>
      </c>
      <c r="L2294" t="str">
        <f>VLOOKUP(A2294,Table1[#All],5,FALSE)</f>
        <v>11-Jun-2004</v>
      </c>
      <c r="M2294" s="16">
        <f>VLOOKUP(A2294,Table1[#All],8,FALSE)</f>
        <v>1135.94</v>
      </c>
      <c r="N2294" t="str">
        <f>VLOOKUP(A2294,Table1[#All],9,FALSE)</f>
        <v>tier - 3</v>
      </c>
      <c r="O2294" t="str">
        <f>VLOOKUP(A2294,Table1[#All],10,FALSE)</f>
        <v>tier - 3</v>
      </c>
      <c r="P2294" t="str">
        <f>VLOOKUP(A2294,Table1[#All],12,FALSE)</f>
        <v>R1013</v>
      </c>
      <c r="Q2294">
        <f>VLOOKUP(A2294,Table1[#All],6,FALSE)</f>
        <v>18</v>
      </c>
    </row>
    <row r="2295" spans="1:17" x14ac:dyDescent="0.3">
      <c r="A2295" s="10" t="s">
        <v>63</v>
      </c>
      <c r="B2295" t="str">
        <f>VLOOKUP(A2295,'Customer Names'!A2294:E4629,5,FALSE)</f>
        <v>Treece</v>
      </c>
      <c r="C2295">
        <f>VLOOKUP(A2295,'Medical Examinations'!A2294:J4629,2,FALSE)</f>
        <v>21.84</v>
      </c>
      <c r="D2295">
        <f>VLOOKUP(A2295,'Medical Examinations'!A2294:J4629,4,FALSE)</f>
        <v>5.71</v>
      </c>
      <c r="E2295" t="str">
        <f>VLOOKUP(A2295,'Medical Examinations'!A2294:J4629,6,FALSE)</f>
        <v>No</v>
      </c>
      <c r="F2295" t="str">
        <f>VLOOKUP(A2295,'Medical Examinations'!A2294:K4629,7,FALSE)</f>
        <v>Yes</v>
      </c>
      <c r="G2295" t="str">
        <f>VLOOKUP(A2295,'Medical Examinations'!A2294:L4629,8,FALSE)</f>
        <v>No</v>
      </c>
      <c r="H2295">
        <f>VLOOKUP(A2295,'Medical Examinations'!A2294:M4629,9,FALSE)</f>
        <v>1</v>
      </c>
      <c r="I2295" t="str">
        <f>VLOOKUP(A2295,'Medical Examinations'!A2294:N4629,10,FALSE)</f>
        <v>No</v>
      </c>
      <c r="J2295" t="str">
        <f>VLOOKUP(A2295,'Medical Examinations'!A2294:O4629,3,FALSE)</f>
        <v>Normal Weight</v>
      </c>
      <c r="K2295" t="str">
        <f>VLOOKUP(A2295,'Medical Examinations'!A2294:P4629,5,FALSE)</f>
        <v>Prediabetes</v>
      </c>
      <c r="L2295" t="str">
        <f>VLOOKUP(A2295,Table1[#All],5,FALSE)</f>
        <v>06-Oct-2004</v>
      </c>
      <c r="M2295" s="16">
        <f>VLOOKUP(A2295,Table1[#All],8,FALSE)</f>
        <v>1135</v>
      </c>
      <c r="N2295" t="str">
        <f>VLOOKUP(A2295,Table1[#All],9,FALSE)</f>
        <v>tier - 3</v>
      </c>
      <c r="O2295" t="str">
        <f>VLOOKUP(A2295,Table1[#All],10,FALSE)</f>
        <v>tier - 3</v>
      </c>
      <c r="P2295" t="str">
        <f>VLOOKUP(A2295,Table1[#All],12,FALSE)</f>
        <v>R1013</v>
      </c>
      <c r="Q2295">
        <f>VLOOKUP(A2295,Table1[#All],6,FALSE)</f>
        <v>18</v>
      </c>
    </row>
    <row r="2296" spans="1:17" x14ac:dyDescent="0.3">
      <c r="A2296" s="10" t="s">
        <v>62</v>
      </c>
      <c r="B2296" t="str">
        <f>VLOOKUP(A2296,'Customer Names'!A2295:E4630,5,FALSE)</f>
        <v>Beisel</v>
      </c>
      <c r="C2296">
        <f>VLOOKUP(A2296,'Medical Examinations'!A2295:J4630,2,FALSE)</f>
        <v>16.87</v>
      </c>
      <c r="D2296">
        <f>VLOOKUP(A2296,'Medical Examinations'!A2295:J4630,4,FALSE)</f>
        <v>9.1300000000000008</v>
      </c>
      <c r="E2296" t="str">
        <f>VLOOKUP(A2296,'Medical Examinations'!A2295:J4630,6,FALSE)</f>
        <v>No</v>
      </c>
      <c r="F2296" t="str">
        <f>VLOOKUP(A2296,'Medical Examinations'!A2295:K4630,7,FALSE)</f>
        <v>No</v>
      </c>
      <c r="G2296" t="str">
        <f>VLOOKUP(A2296,'Medical Examinations'!A2295:L4630,8,FALSE)</f>
        <v>No</v>
      </c>
      <c r="H2296">
        <f>VLOOKUP(A2296,'Medical Examinations'!A2295:M4630,9,FALSE)</f>
        <v>0</v>
      </c>
      <c r="I2296" t="str">
        <f>VLOOKUP(A2296,'Medical Examinations'!A2295:N4630,10,FALSE)</f>
        <v>No</v>
      </c>
      <c r="J2296" t="str">
        <f>VLOOKUP(A2296,'Medical Examinations'!A2295:O4630,3,FALSE)</f>
        <v>Under Weight</v>
      </c>
      <c r="K2296" t="str">
        <f>VLOOKUP(A2296,'Medical Examinations'!A2295:P4630,5,FALSE)</f>
        <v>Diabetes</v>
      </c>
      <c r="L2296" t="str">
        <f>VLOOKUP(A2296,Table1[#All],5,FALSE)</f>
        <v>19-Jul-2002</v>
      </c>
      <c r="M2296" s="16">
        <f>VLOOKUP(A2296,Table1[#All],8,FALSE)</f>
        <v>1132</v>
      </c>
      <c r="N2296" t="str">
        <f>VLOOKUP(A2296,Table1[#All],9,FALSE)</f>
        <v>tier - 3</v>
      </c>
      <c r="O2296" t="str">
        <f>VLOOKUP(A2296,Table1[#All],10,FALSE)</f>
        <v>tier - 1</v>
      </c>
      <c r="P2296" t="str">
        <f>VLOOKUP(A2296,Table1[#All],12,FALSE)</f>
        <v>R1013</v>
      </c>
      <c r="Q2296">
        <f>VLOOKUP(A2296,Table1[#All],6,FALSE)</f>
        <v>20</v>
      </c>
    </row>
    <row r="2297" spans="1:17" x14ac:dyDescent="0.3">
      <c r="A2297" s="10" t="s">
        <v>61</v>
      </c>
      <c r="B2297" t="str">
        <f>VLOOKUP(A2297,'Customer Names'!A2296:E4631,5,FALSE)</f>
        <v>Enke</v>
      </c>
      <c r="C2297">
        <f>VLOOKUP(A2297,'Medical Examinations'!A2296:J4631,2,FALSE)</f>
        <v>30.14</v>
      </c>
      <c r="D2297">
        <f>VLOOKUP(A2297,'Medical Examinations'!A2296:J4631,4,FALSE)</f>
        <v>5.49</v>
      </c>
      <c r="E2297" t="str">
        <f>VLOOKUP(A2297,'Medical Examinations'!A2296:J4631,6,FALSE)</f>
        <v>No</v>
      </c>
      <c r="F2297" t="str">
        <f>VLOOKUP(A2297,'Medical Examinations'!A2296:K4631,7,FALSE)</f>
        <v>Yes</v>
      </c>
      <c r="G2297" t="str">
        <f>VLOOKUP(A2297,'Medical Examinations'!A2296:L4631,8,FALSE)</f>
        <v>No</v>
      </c>
      <c r="H2297">
        <f>VLOOKUP(A2297,'Medical Examinations'!A2296:M4631,9,FALSE)</f>
        <v>1</v>
      </c>
      <c r="I2297" t="str">
        <f>VLOOKUP(A2297,'Medical Examinations'!A2296:N4631,10,FALSE)</f>
        <v>No</v>
      </c>
      <c r="J2297" t="str">
        <f>VLOOKUP(A2297,'Medical Examinations'!A2296:O4631,3,FALSE)</f>
        <v>Obesity</v>
      </c>
      <c r="K2297" t="str">
        <f>VLOOKUP(A2297,'Medical Examinations'!A2296:P4631,5,FALSE)</f>
        <v>Normal</v>
      </c>
      <c r="L2297" t="str">
        <f>VLOOKUP(A2297,Table1[#All],5,FALSE)</f>
        <v>14-Jun-2004</v>
      </c>
      <c r="M2297" s="16">
        <f>VLOOKUP(A2297,Table1[#All],8,FALSE)</f>
        <v>1131.51</v>
      </c>
      <c r="N2297" t="str">
        <f>VLOOKUP(A2297,Table1[#All],9,FALSE)</f>
        <v>tier - 3</v>
      </c>
      <c r="O2297" t="str">
        <f>VLOOKUP(A2297,Table1[#All],10,FALSE)</f>
        <v>tier - 1</v>
      </c>
      <c r="P2297" t="str">
        <f>VLOOKUP(A2297,Table1[#All],12,FALSE)</f>
        <v>R1013</v>
      </c>
      <c r="Q2297">
        <f>VLOOKUP(A2297,Table1[#All],6,FALSE)</f>
        <v>18</v>
      </c>
    </row>
    <row r="2298" spans="1:17" x14ac:dyDescent="0.3">
      <c r="A2298" s="10" t="s">
        <v>60</v>
      </c>
      <c r="B2298" t="str">
        <f>VLOOKUP(A2298,'Customer Names'!A2297:E4632,5,FALSE)</f>
        <v>Ruiz-Tagle Barros</v>
      </c>
      <c r="C2298">
        <f>VLOOKUP(A2298,'Medical Examinations'!A2297:J4632,2,FALSE)</f>
        <v>23.21</v>
      </c>
      <c r="D2298">
        <f>VLOOKUP(A2298,'Medical Examinations'!A2297:J4632,4,FALSE)</f>
        <v>4.37</v>
      </c>
      <c r="E2298" t="str">
        <f>VLOOKUP(A2298,'Medical Examinations'!A2297:J4632,6,FALSE)</f>
        <v>No</v>
      </c>
      <c r="F2298" t="str">
        <f>VLOOKUP(A2298,'Medical Examinations'!A2297:K4632,7,FALSE)</f>
        <v>Yes</v>
      </c>
      <c r="G2298" t="str">
        <f>VLOOKUP(A2298,'Medical Examinations'!A2297:L4632,8,FALSE)</f>
        <v>No</v>
      </c>
      <c r="H2298">
        <f>VLOOKUP(A2298,'Medical Examinations'!A2297:M4632,9,FALSE)</f>
        <v>1</v>
      </c>
      <c r="I2298" t="str">
        <f>VLOOKUP(A2298,'Medical Examinations'!A2297:N4632,10,FALSE)</f>
        <v>No</v>
      </c>
      <c r="J2298" t="str">
        <f>VLOOKUP(A2298,'Medical Examinations'!A2297:O4632,3,FALSE)</f>
        <v>Normal Weight</v>
      </c>
      <c r="K2298" t="str">
        <f>VLOOKUP(A2298,'Medical Examinations'!A2297:P4632,5,FALSE)</f>
        <v>Normal</v>
      </c>
      <c r="L2298" t="str">
        <f>VLOOKUP(A2298,Table1[#All],5,FALSE)</f>
        <v>12-Nov-2004</v>
      </c>
      <c r="M2298" s="16">
        <f>VLOOKUP(A2298,Table1[#All],8,FALSE)</f>
        <v>1121.8699999999999</v>
      </c>
      <c r="N2298" t="str">
        <f>VLOOKUP(A2298,Table1[#All],9,FALSE)</f>
        <v>tier - 3</v>
      </c>
      <c r="O2298" t="str">
        <f>VLOOKUP(A2298,Table1[#All],10,FALSE)</f>
        <v>tier - 1</v>
      </c>
      <c r="P2298" t="str">
        <f>VLOOKUP(A2298,Table1[#All],12,FALSE)</f>
        <v>R1013</v>
      </c>
      <c r="Q2298">
        <f>VLOOKUP(A2298,Table1[#All],6,FALSE)</f>
        <v>18</v>
      </c>
    </row>
    <row r="2299" spans="1:17" x14ac:dyDescent="0.3">
      <c r="A2299" s="10" t="s">
        <v>59</v>
      </c>
      <c r="B2299" t="str">
        <f>VLOOKUP(A2299,'Customer Names'!A2298:E4633,5,FALSE)</f>
        <v>Ferrell</v>
      </c>
      <c r="C2299">
        <f>VLOOKUP(A2299,'Medical Examinations'!A2298:J4633,2,FALSE)</f>
        <v>17.170000000000002</v>
      </c>
      <c r="D2299">
        <f>VLOOKUP(A2299,'Medical Examinations'!A2298:J4633,4,FALSE)</f>
        <v>8.4600000000000009</v>
      </c>
      <c r="E2299" t="str">
        <f>VLOOKUP(A2299,'Medical Examinations'!A2298:J4633,6,FALSE)</f>
        <v>No</v>
      </c>
      <c r="F2299" t="str">
        <f>VLOOKUP(A2299,'Medical Examinations'!A2298:K4633,7,FALSE)</f>
        <v>No</v>
      </c>
      <c r="G2299" t="str">
        <f>VLOOKUP(A2299,'Medical Examinations'!A2298:L4633,8,FALSE)</f>
        <v>No</v>
      </c>
      <c r="H2299">
        <f>VLOOKUP(A2299,'Medical Examinations'!A2298:M4633,9,FALSE)</f>
        <v>0</v>
      </c>
      <c r="I2299" t="str">
        <f>VLOOKUP(A2299,'Medical Examinations'!A2298:N4633,10,FALSE)</f>
        <v>No</v>
      </c>
      <c r="J2299" t="str">
        <f>VLOOKUP(A2299,'Medical Examinations'!A2298:O4633,3,FALSE)</f>
        <v>Under Weight</v>
      </c>
      <c r="K2299" t="str">
        <f>VLOOKUP(A2299,'Medical Examinations'!A2298:P4633,5,FALSE)</f>
        <v>Diabetes</v>
      </c>
      <c r="L2299" t="str">
        <f>VLOOKUP(A2299,Table1[#All],5,FALSE)</f>
        <v>13-Aug-2002</v>
      </c>
      <c r="M2299" s="16">
        <f>VLOOKUP(A2299,Table1[#All],8,FALSE)</f>
        <v>1086</v>
      </c>
      <c r="N2299" t="str">
        <f>VLOOKUP(A2299,Table1[#All],9,FALSE)</f>
        <v>tier - 3</v>
      </c>
      <c r="O2299" t="str">
        <f>VLOOKUP(A2299,Table1[#All],10,FALSE)</f>
        <v>tier - 3</v>
      </c>
      <c r="P2299" t="str">
        <f>VLOOKUP(A2299,Table1[#All],12,FALSE)</f>
        <v>R1013</v>
      </c>
      <c r="Q2299">
        <f>VLOOKUP(A2299,Table1[#All],6,FALSE)</f>
        <v>20</v>
      </c>
    </row>
    <row r="2300" spans="1:17" x14ac:dyDescent="0.3">
      <c r="A2300" s="10" t="s">
        <v>58</v>
      </c>
      <c r="B2300" t="str">
        <f>VLOOKUP(A2300,'Customer Names'!A2299:E4634,5,FALSE)</f>
        <v>Gates</v>
      </c>
      <c r="C2300">
        <f>VLOOKUP(A2300,'Medical Examinations'!A2299:J4634,2,FALSE)</f>
        <v>15.61</v>
      </c>
      <c r="D2300">
        <f>VLOOKUP(A2300,'Medical Examinations'!A2299:J4634,4,FALSE)</f>
        <v>5.28</v>
      </c>
      <c r="E2300" t="str">
        <f>VLOOKUP(A2300,'Medical Examinations'!A2299:J4634,6,FALSE)</f>
        <v>No</v>
      </c>
      <c r="F2300" t="str">
        <f>VLOOKUP(A2300,'Medical Examinations'!A2299:K4634,7,FALSE)</f>
        <v>No</v>
      </c>
      <c r="G2300" t="str">
        <f>VLOOKUP(A2300,'Medical Examinations'!A2299:L4634,8,FALSE)</f>
        <v>No</v>
      </c>
      <c r="H2300">
        <f>VLOOKUP(A2300,'Medical Examinations'!A2299:M4634,9,FALSE)</f>
        <v>1</v>
      </c>
      <c r="I2300" t="str">
        <f>VLOOKUP(A2300,'Medical Examinations'!A2299:N4634,10,FALSE)</f>
        <v>No</v>
      </c>
      <c r="J2300" t="str">
        <f>VLOOKUP(A2300,'Medical Examinations'!A2299:O4634,3,FALSE)</f>
        <v>Under Weight</v>
      </c>
      <c r="K2300" t="str">
        <f>VLOOKUP(A2300,'Medical Examinations'!A2299:P4634,5,FALSE)</f>
        <v>Normal</v>
      </c>
      <c r="L2300" t="str">
        <f>VLOOKUP(A2300,Table1[#All],5,FALSE)</f>
        <v>26-Dec-1998</v>
      </c>
      <c r="M2300" s="16">
        <f>VLOOKUP(A2300,Table1[#All],8,FALSE)</f>
        <v>1082</v>
      </c>
      <c r="N2300" t="str">
        <f>VLOOKUP(A2300,Table1[#All],9,FALSE)</f>
        <v>tier - 3</v>
      </c>
      <c r="O2300" t="str">
        <f>VLOOKUP(A2300,Table1[#All],10,FALSE)</f>
        <v>tier - 2</v>
      </c>
      <c r="P2300" t="str">
        <f>VLOOKUP(A2300,Table1[#All],12,FALSE)</f>
        <v>R1013</v>
      </c>
      <c r="Q2300">
        <f>VLOOKUP(A2300,Table1[#All],6,FALSE)</f>
        <v>24</v>
      </c>
    </row>
    <row r="2301" spans="1:17" x14ac:dyDescent="0.3">
      <c r="A2301" s="10" t="s">
        <v>57</v>
      </c>
      <c r="B2301" t="str">
        <f>VLOOKUP(A2301,'Customer Names'!A2300:E4635,5,FALSE)</f>
        <v>Jeffers</v>
      </c>
      <c r="C2301">
        <f>VLOOKUP(A2301,'Medical Examinations'!A2300:J4635,2,FALSE)</f>
        <v>17.98</v>
      </c>
      <c r="D2301">
        <f>VLOOKUP(A2301,'Medical Examinations'!A2300:J4635,4,FALSE)</f>
        <v>5.33</v>
      </c>
      <c r="E2301" t="str">
        <f>VLOOKUP(A2301,'Medical Examinations'!A2300:J4635,6,FALSE)</f>
        <v>Yes</v>
      </c>
      <c r="F2301" t="str">
        <f>VLOOKUP(A2301,'Medical Examinations'!A2300:K4635,7,FALSE)</f>
        <v>No</v>
      </c>
      <c r="G2301" t="str">
        <f>VLOOKUP(A2301,'Medical Examinations'!A2300:L4635,8,FALSE)</f>
        <v>Yes</v>
      </c>
      <c r="H2301">
        <f>VLOOKUP(A2301,'Medical Examinations'!A2300:M4635,9,FALSE)</f>
        <v>1</v>
      </c>
      <c r="I2301" t="str">
        <f>VLOOKUP(A2301,'Medical Examinations'!A2300:N4635,10,FALSE)</f>
        <v>No</v>
      </c>
      <c r="J2301" t="str">
        <f>VLOOKUP(A2301,'Medical Examinations'!A2300:O4635,3,FALSE)</f>
        <v>Under Weight</v>
      </c>
      <c r="K2301" t="str">
        <f>VLOOKUP(A2301,'Medical Examinations'!A2300:P4635,5,FALSE)</f>
        <v>Normal</v>
      </c>
      <c r="L2301" t="str">
        <f>VLOOKUP(A2301,Table1[#All],5,FALSE)</f>
        <v>13-Aug-1997</v>
      </c>
      <c r="M2301" s="16">
        <f>VLOOKUP(A2301,Table1[#All],8,FALSE)</f>
        <v>1071</v>
      </c>
      <c r="N2301" t="str">
        <f>VLOOKUP(A2301,Table1[#All],9,FALSE)</f>
        <v>tier - 3</v>
      </c>
      <c r="O2301" t="str">
        <f>VLOOKUP(A2301,Table1[#All],10,FALSE)</f>
        <v>tier - 3</v>
      </c>
      <c r="P2301" t="str">
        <f>VLOOKUP(A2301,Table1[#All],12,FALSE)</f>
        <v>R1013</v>
      </c>
      <c r="Q2301">
        <f>VLOOKUP(A2301,Table1[#All],6,FALSE)</f>
        <v>25</v>
      </c>
    </row>
    <row r="2302" spans="1:17" x14ac:dyDescent="0.3">
      <c r="A2302" s="10" t="s">
        <v>56</v>
      </c>
      <c r="B2302" t="str">
        <f>VLOOKUP(A2302,'Customer Names'!A2301:E4636,5,FALSE)</f>
        <v>Sulhanek</v>
      </c>
      <c r="C2302">
        <f>VLOOKUP(A2302,'Medical Examinations'!A2301:J4636,2,FALSE)</f>
        <v>21.64</v>
      </c>
      <c r="D2302">
        <f>VLOOKUP(A2302,'Medical Examinations'!A2301:J4636,4,FALSE)</f>
        <v>5.5</v>
      </c>
      <c r="E2302" t="str">
        <f>VLOOKUP(A2302,'Medical Examinations'!A2301:J4636,6,FALSE)</f>
        <v>No</v>
      </c>
      <c r="F2302" t="str">
        <f>VLOOKUP(A2302,'Medical Examinations'!A2301:K4636,7,FALSE)</f>
        <v>Yes</v>
      </c>
      <c r="G2302" t="str">
        <f>VLOOKUP(A2302,'Medical Examinations'!A2301:L4636,8,FALSE)</f>
        <v>No</v>
      </c>
      <c r="H2302">
        <f>VLOOKUP(A2302,'Medical Examinations'!A2301:M4636,9,FALSE)</f>
        <v>1</v>
      </c>
      <c r="I2302" t="str">
        <f>VLOOKUP(A2302,'Medical Examinations'!A2301:N4636,10,FALSE)</f>
        <v>No</v>
      </c>
      <c r="J2302" t="str">
        <f>VLOOKUP(A2302,'Medical Examinations'!A2301:O4636,3,FALSE)</f>
        <v>Normal Weight</v>
      </c>
      <c r="K2302" t="str">
        <f>VLOOKUP(A2302,'Medical Examinations'!A2301:P4636,5,FALSE)</f>
        <v>Normal</v>
      </c>
      <c r="L2302" t="str">
        <f>VLOOKUP(A2302,Table1[#All],5,FALSE)</f>
        <v>24-Aug-2004</v>
      </c>
      <c r="M2302" s="16">
        <f>VLOOKUP(A2302,Table1[#All],8,FALSE)</f>
        <v>1070</v>
      </c>
      <c r="N2302" t="str">
        <f>VLOOKUP(A2302,Table1[#All],9,FALSE)</f>
        <v>tier - 3</v>
      </c>
      <c r="O2302" t="str">
        <f>VLOOKUP(A2302,Table1[#All],10,FALSE)</f>
        <v>tier - 3</v>
      </c>
      <c r="P2302" t="str">
        <f>VLOOKUP(A2302,Table1[#All],12,FALSE)</f>
        <v>R1013</v>
      </c>
      <c r="Q2302">
        <f>VLOOKUP(A2302,Table1[#All],6,FALSE)</f>
        <v>18</v>
      </c>
    </row>
    <row r="2303" spans="1:17" x14ac:dyDescent="0.3">
      <c r="A2303" s="10" t="s">
        <v>55</v>
      </c>
      <c r="B2303" t="str">
        <f>VLOOKUP(A2303,'Customer Names'!A2302:E4637,5,FALSE)</f>
        <v>Ozahowski</v>
      </c>
      <c r="C2303">
        <f>VLOOKUP(A2303,'Medical Examinations'!A2302:J4637,2,FALSE)</f>
        <v>16.399999999999999</v>
      </c>
      <c r="D2303">
        <f>VLOOKUP(A2303,'Medical Examinations'!A2302:J4637,4,FALSE)</f>
        <v>5.4</v>
      </c>
      <c r="E2303" t="str">
        <f>VLOOKUP(A2303,'Medical Examinations'!A2302:J4637,6,FALSE)</f>
        <v>No</v>
      </c>
      <c r="F2303" t="str">
        <f>VLOOKUP(A2303,'Medical Examinations'!A2302:K4637,7,FALSE)</f>
        <v>No</v>
      </c>
      <c r="G2303" t="str">
        <f>VLOOKUP(A2303,'Medical Examinations'!A2302:L4637,8,FALSE)</f>
        <v>Yes</v>
      </c>
      <c r="H2303">
        <f>VLOOKUP(A2303,'Medical Examinations'!A2302:M4637,9,FALSE)</f>
        <v>1</v>
      </c>
      <c r="I2303" t="str">
        <f>VLOOKUP(A2303,'Medical Examinations'!A2302:N4637,10,FALSE)</f>
        <v>No</v>
      </c>
      <c r="J2303" t="str">
        <f>VLOOKUP(A2303,'Medical Examinations'!A2302:O4637,3,FALSE)</f>
        <v>Under Weight</v>
      </c>
      <c r="K2303" t="str">
        <f>VLOOKUP(A2303,'Medical Examinations'!A2302:P4637,5,FALSE)</f>
        <v>Normal</v>
      </c>
      <c r="L2303" t="str">
        <f>VLOOKUP(A2303,Table1[#All],5,FALSE)</f>
        <v>28-Sep-1993</v>
      </c>
      <c r="M2303" s="16">
        <f>VLOOKUP(A2303,Table1[#All],8,FALSE)</f>
        <v>1068</v>
      </c>
      <c r="N2303" t="str">
        <f>VLOOKUP(A2303,Table1[#All],9,FALSE)</f>
        <v>tier - 3</v>
      </c>
      <c r="O2303" t="str">
        <f>VLOOKUP(A2303,Table1[#All],10,FALSE)</f>
        <v>tier - 1</v>
      </c>
      <c r="P2303" t="str">
        <f>VLOOKUP(A2303,Table1[#All],12,FALSE)</f>
        <v>R1013</v>
      </c>
      <c r="Q2303">
        <f>VLOOKUP(A2303,Table1[#All],6,FALSE)</f>
        <v>29</v>
      </c>
    </row>
    <row r="2304" spans="1:17" x14ac:dyDescent="0.3">
      <c r="A2304" s="10" t="s">
        <v>54</v>
      </c>
      <c r="B2304" t="str">
        <f>VLOOKUP(A2304,'Customer Names'!A2303:E4638,5,FALSE)</f>
        <v>Caron</v>
      </c>
      <c r="C2304">
        <f>VLOOKUP(A2304,'Medical Examinations'!A2303:J4638,2,FALSE)</f>
        <v>15.77</v>
      </c>
      <c r="D2304">
        <f>VLOOKUP(A2304,'Medical Examinations'!A2303:J4638,4,FALSE)</f>
        <v>6.05</v>
      </c>
      <c r="E2304" t="str">
        <f>VLOOKUP(A2304,'Medical Examinations'!A2303:J4638,6,FALSE)</f>
        <v>Yes</v>
      </c>
      <c r="F2304" t="str">
        <f>VLOOKUP(A2304,'Medical Examinations'!A2303:K4638,7,FALSE)</f>
        <v>No</v>
      </c>
      <c r="G2304" t="str">
        <f>VLOOKUP(A2304,'Medical Examinations'!A2303:L4638,8,FALSE)</f>
        <v>No</v>
      </c>
      <c r="H2304">
        <f>VLOOKUP(A2304,'Medical Examinations'!A2303:M4638,9,FALSE)</f>
        <v>1</v>
      </c>
      <c r="I2304" t="str">
        <f>VLOOKUP(A2304,'Medical Examinations'!A2303:N4638,10,FALSE)</f>
        <v>No</v>
      </c>
      <c r="J2304" t="str">
        <f>VLOOKUP(A2304,'Medical Examinations'!A2303:O4638,3,FALSE)</f>
        <v>Under Weight</v>
      </c>
      <c r="K2304" t="str">
        <f>VLOOKUP(A2304,'Medical Examinations'!A2303:P4638,5,FALSE)</f>
        <v>Prediabetes</v>
      </c>
      <c r="L2304" t="str">
        <f>VLOOKUP(A2304,Table1[#All],5,FALSE)</f>
        <v>01-Jun-1995</v>
      </c>
      <c r="M2304" s="16">
        <f>VLOOKUP(A2304,Table1[#All],8,FALSE)</f>
        <v>1056</v>
      </c>
      <c r="N2304" t="str">
        <f>VLOOKUP(A2304,Table1[#All],9,FALSE)</f>
        <v>tier - 3</v>
      </c>
      <c r="O2304" t="str">
        <f>VLOOKUP(A2304,Table1[#All],10,FALSE)</f>
        <v>tier - 2</v>
      </c>
      <c r="P2304" t="str">
        <f>VLOOKUP(A2304,Table1[#All],12,FALSE)</f>
        <v>R1013</v>
      </c>
      <c r="Q2304">
        <f>VLOOKUP(A2304,Table1[#All],6,FALSE)</f>
        <v>28</v>
      </c>
    </row>
    <row r="2305" spans="1:17" x14ac:dyDescent="0.3">
      <c r="A2305" s="10" t="s">
        <v>53</v>
      </c>
      <c r="B2305" t="str">
        <f>VLOOKUP(A2305,'Customer Names'!A2304:E4639,5,FALSE)</f>
        <v>Fullarton</v>
      </c>
      <c r="C2305">
        <f>VLOOKUP(A2305,'Medical Examinations'!A2304:J4639,2,FALSE)</f>
        <v>18.27</v>
      </c>
      <c r="D2305">
        <f>VLOOKUP(A2305,'Medical Examinations'!A2304:J4639,4,FALSE)</f>
        <v>11.46</v>
      </c>
      <c r="E2305" t="str">
        <f>VLOOKUP(A2305,'Medical Examinations'!A2304:J4639,6,FALSE)</f>
        <v>No</v>
      </c>
      <c r="F2305" t="str">
        <f>VLOOKUP(A2305,'Medical Examinations'!A2304:K4639,7,FALSE)</f>
        <v>No</v>
      </c>
      <c r="G2305" t="str">
        <f>VLOOKUP(A2305,'Medical Examinations'!A2304:L4639,8,FALSE)</f>
        <v>No</v>
      </c>
      <c r="H2305">
        <f>VLOOKUP(A2305,'Medical Examinations'!A2304:M4639,9,FALSE)</f>
        <v>0</v>
      </c>
      <c r="I2305" t="str">
        <f>VLOOKUP(A2305,'Medical Examinations'!A2304:N4639,10,FALSE)</f>
        <v>No</v>
      </c>
      <c r="J2305" t="str">
        <f>VLOOKUP(A2305,'Medical Examinations'!A2304:O4639,3,FALSE)</f>
        <v>Under Weight</v>
      </c>
      <c r="K2305" t="str">
        <f>VLOOKUP(A2305,'Medical Examinations'!A2304:P4639,5,FALSE)</f>
        <v>Diabetes</v>
      </c>
      <c r="L2305" t="str">
        <f>VLOOKUP(A2305,Table1[#All],5,FALSE)</f>
        <v>01-Jul-2002</v>
      </c>
      <c r="M2305" s="16">
        <f>VLOOKUP(A2305,Table1[#All],8,FALSE)</f>
        <v>1049</v>
      </c>
      <c r="N2305" t="str">
        <f>VLOOKUP(A2305,Table1[#All],9,FALSE)</f>
        <v>tier - 3</v>
      </c>
      <c r="O2305" t="str">
        <f>VLOOKUP(A2305,Table1[#All],10,FALSE)</f>
        <v>tier - 2</v>
      </c>
      <c r="P2305" t="str">
        <f>VLOOKUP(A2305,Table1[#All],12,FALSE)</f>
        <v>R1012</v>
      </c>
      <c r="Q2305">
        <f>VLOOKUP(A2305,Table1[#All],6,FALSE)</f>
        <v>20</v>
      </c>
    </row>
    <row r="2306" spans="1:17" x14ac:dyDescent="0.3">
      <c r="A2306" s="10" t="s">
        <v>52</v>
      </c>
      <c r="B2306" t="str">
        <f>VLOOKUP(A2306,'Customer Names'!A2305:E4640,5,FALSE)</f>
        <v>Lindgren</v>
      </c>
      <c r="C2306">
        <f>VLOOKUP(A2306,'Medical Examinations'!A2305:J4640,2,FALSE)</f>
        <v>16.489999999999998</v>
      </c>
      <c r="D2306">
        <f>VLOOKUP(A2306,'Medical Examinations'!A2305:J4640,4,FALSE)</f>
        <v>8.48</v>
      </c>
      <c r="E2306" t="str">
        <f>VLOOKUP(A2306,'Medical Examinations'!A2305:J4640,6,FALSE)</f>
        <v>No</v>
      </c>
      <c r="F2306" t="str">
        <f>VLOOKUP(A2306,'Medical Examinations'!A2305:K4640,7,FALSE)</f>
        <v>No</v>
      </c>
      <c r="G2306" t="str">
        <f>VLOOKUP(A2306,'Medical Examinations'!A2305:L4640,8,FALSE)</f>
        <v>No</v>
      </c>
      <c r="H2306">
        <f>VLOOKUP(A2306,'Medical Examinations'!A2305:M4640,9,FALSE)</f>
        <v>0</v>
      </c>
      <c r="I2306" t="str">
        <f>VLOOKUP(A2306,'Medical Examinations'!A2305:N4640,10,FALSE)</f>
        <v>No</v>
      </c>
      <c r="J2306" t="str">
        <f>VLOOKUP(A2306,'Medical Examinations'!A2305:O4640,3,FALSE)</f>
        <v>Under Weight</v>
      </c>
      <c r="K2306" t="str">
        <f>VLOOKUP(A2306,'Medical Examinations'!A2305:P4640,5,FALSE)</f>
        <v>Diabetes</v>
      </c>
      <c r="L2306" t="str">
        <f>VLOOKUP(A2306,Table1[#All],5,FALSE)</f>
        <v>20-Jul-2002</v>
      </c>
      <c r="M2306" s="16">
        <f>VLOOKUP(A2306,Table1[#All],8,FALSE)</f>
        <v>1047</v>
      </c>
      <c r="N2306" t="str">
        <f>VLOOKUP(A2306,Table1[#All],9,FALSE)</f>
        <v>tier - 3</v>
      </c>
      <c r="O2306" t="str">
        <f>VLOOKUP(A2306,Table1[#All],10,FALSE)</f>
        <v>tier - 1</v>
      </c>
      <c r="P2306" t="str">
        <f>VLOOKUP(A2306,Table1[#All],12,FALSE)</f>
        <v>R1013</v>
      </c>
      <c r="Q2306">
        <f>VLOOKUP(A2306,Table1[#All],6,FALSE)</f>
        <v>20</v>
      </c>
    </row>
    <row r="2307" spans="1:17" x14ac:dyDescent="0.3">
      <c r="A2307" s="10" t="s">
        <v>51</v>
      </c>
      <c r="B2307" t="str">
        <f>VLOOKUP(A2307,'Customer Names'!A2306:E4641,5,FALSE)</f>
        <v>Akiha</v>
      </c>
      <c r="C2307">
        <f>VLOOKUP(A2307,'Medical Examinations'!A2306:J4641,2,FALSE)</f>
        <v>16.14</v>
      </c>
      <c r="D2307">
        <f>VLOOKUP(A2307,'Medical Examinations'!A2306:J4641,4,FALSE)</f>
        <v>4.8600000000000003</v>
      </c>
      <c r="E2307" t="str">
        <f>VLOOKUP(A2307,'Medical Examinations'!A2306:J4641,6,FALSE)</f>
        <v>No</v>
      </c>
      <c r="F2307" t="str">
        <f>VLOOKUP(A2307,'Medical Examinations'!A2306:K4641,7,FALSE)</f>
        <v>No</v>
      </c>
      <c r="G2307" t="str">
        <f>VLOOKUP(A2307,'Medical Examinations'!A2306:L4641,8,FALSE)</f>
        <v>No</v>
      </c>
      <c r="H2307">
        <f>VLOOKUP(A2307,'Medical Examinations'!A2306:M4641,9,FALSE)</f>
        <v>0</v>
      </c>
      <c r="I2307" t="str">
        <f>VLOOKUP(A2307,'Medical Examinations'!A2306:N4641,10,FALSE)</f>
        <v>No</v>
      </c>
      <c r="J2307" t="str">
        <f>VLOOKUP(A2307,'Medical Examinations'!A2306:O4641,3,FALSE)</f>
        <v>Under Weight</v>
      </c>
      <c r="K2307" t="str">
        <f>VLOOKUP(A2307,'Medical Examinations'!A2306:P4641,5,FALSE)</f>
        <v>Normal</v>
      </c>
      <c r="L2307" t="str">
        <f>VLOOKUP(A2307,Table1[#All],5,FALSE)</f>
        <v>17-Nov-1994</v>
      </c>
      <c r="M2307" s="16">
        <f>VLOOKUP(A2307,Table1[#All],8,FALSE)</f>
        <v>1044</v>
      </c>
      <c r="N2307" t="str">
        <f>VLOOKUP(A2307,Table1[#All],9,FALSE)</f>
        <v>tier - 3</v>
      </c>
      <c r="O2307" t="str">
        <f>VLOOKUP(A2307,Table1[#All],10,FALSE)</f>
        <v>tier - 2</v>
      </c>
      <c r="P2307" t="str">
        <f>VLOOKUP(A2307,Table1[#All],12,FALSE)</f>
        <v>R1013</v>
      </c>
      <c r="Q2307">
        <f>VLOOKUP(A2307,Table1[#All],6,FALSE)</f>
        <v>28</v>
      </c>
    </row>
    <row r="2308" spans="1:17" x14ac:dyDescent="0.3">
      <c r="A2308" s="10" t="s">
        <v>50</v>
      </c>
      <c r="B2308" t="str">
        <f>VLOOKUP(A2308,'Customer Names'!A2307:E4642,5,FALSE)</f>
        <v>Sweny</v>
      </c>
      <c r="C2308">
        <f>VLOOKUP(A2308,'Medical Examinations'!A2307:J4642,2,FALSE)</f>
        <v>20.85</v>
      </c>
      <c r="D2308">
        <f>VLOOKUP(A2308,'Medical Examinations'!A2307:J4642,4,FALSE)</f>
        <v>4.45</v>
      </c>
      <c r="E2308" t="str">
        <f>VLOOKUP(A2308,'Medical Examinations'!A2307:J4642,6,FALSE)</f>
        <v>Yes</v>
      </c>
      <c r="F2308" t="str">
        <f>VLOOKUP(A2308,'Medical Examinations'!A2307:K4642,7,FALSE)</f>
        <v>No</v>
      </c>
      <c r="G2308" t="str">
        <f>VLOOKUP(A2308,'Medical Examinations'!A2307:L4642,8,FALSE)</f>
        <v>No</v>
      </c>
      <c r="H2308">
        <f>VLOOKUP(A2308,'Medical Examinations'!A2307:M4642,9,FALSE)</f>
        <v>1</v>
      </c>
      <c r="I2308" t="str">
        <f>VLOOKUP(A2308,'Medical Examinations'!A2307:N4642,10,FALSE)</f>
        <v>No</v>
      </c>
      <c r="J2308" t="str">
        <f>VLOOKUP(A2308,'Medical Examinations'!A2307:O4642,3,FALSE)</f>
        <v>Normal Weight</v>
      </c>
      <c r="K2308" t="str">
        <f>VLOOKUP(A2308,'Medical Examinations'!A2307:P4642,5,FALSE)</f>
        <v>Normal</v>
      </c>
      <c r="L2308" t="str">
        <f>VLOOKUP(A2308,Table1[#All],5,FALSE)</f>
        <v>05-Oct-1995</v>
      </c>
      <c r="M2308" s="16">
        <f>VLOOKUP(A2308,Table1[#All],8,FALSE)</f>
        <v>1033.74</v>
      </c>
      <c r="N2308" t="str">
        <f>VLOOKUP(A2308,Table1[#All],9,FALSE)</f>
        <v>tier - 3</v>
      </c>
      <c r="O2308" t="str">
        <f>VLOOKUP(A2308,Table1[#All],10,FALSE)</f>
        <v>tier - 1</v>
      </c>
      <c r="P2308" t="str">
        <f>VLOOKUP(A2308,Table1[#All],12,FALSE)</f>
        <v>R1013</v>
      </c>
      <c r="Q2308">
        <f>VLOOKUP(A2308,Table1[#All],6,FALSE)</f>
        <v>27</v>
      </c>
    </row>
    <row r="2309" spans="1:17" x14ac:dyDescent="0.3">
      <c r="A2309" s="10" t="s">
        <v>49</v>
      </c>
      <c r="B2309" t="str">
        <f>VLOOKUP(A2309,'Customer Names'!A2308:E4643,5,FALSE)</f>
        <v>Tobin</v>
      </c>
      <c r="C2309">
        <f>VLOOKUP(A2309,'Medical Examinations'!A2308:J4643,2,FALSE)</f>
        <v>15.88</v>
      </c>
      <c r="D2309">
        <f>VLOOKUP(A2309,'Medical Examinations'!A2308:J4643,4,FALSE)</f>
        <v>4.3600000000000003</v>
      </c>
      <c r="E2309" t="str">
        <f>VLOOKUP(A2309,'Medical Examinations'!A2308:J4643,6,FALSE)</f>
        <v>No</v>
      </c>
      <c r="F2309" t="str">
        <f>VLOOKUP(A2309,'Medical Examinations'!A2308:K4643,7,FALSE)</f>
        <v>No</v>
      </c>
      <c r="G2309" t="str">
        <f>VLOOKUP(A2309,'Medical Examinations'!A2308:L4643,8,FALSE)</f>
        <v>No</v>
      </c>
      <c r="H2309">
        <f>VLOOKUP(A2309,'Medical Examinations'!A2308:M4643,9,FALSE)</f>
        <v>0</v>
      </c>
      <c r="I2309" t="str">
        <f>VLOOKUP(A2309,'Medical Examinations'!A2308:N4643,10,FALSE)</f>
        <v>No</v>
      </c>
      <c r="J2309" t="str">
        <f>VLOOKUP(A2309,'Medical Examinations'!A2308:O4643,3,FALSE)</f>
        <v>Under Weight</v>
      </c>
      <c r="K2309" t="str">
        <f>VLOOKUP(A2309,'Medical Examinations'!A2308:P4643,5,FALSE)</f>
        <v>Normal</v>
      </c>
      <c r="L2309" t="str">
        <f>VLOOKUP(A2309,Table1[#All],5,FALSE)</f>
        <v>05-Aug-1999</v>
      </c>
      <c r="M2309" s="16">
        <f>VLOOKUP(A2309,Table1[#All],8,FALSE)</f>
        <v>1019</v>
      </c>
      <c r="N2309" t="str">
        <f>VLOOKUP(A2309,Table1[#All],9,FALSE)</f>
        <v>tier - 3</v>
      </c>
      <c r="O2309" t="str">
        <f>VLOOKUP(A2309,Table1[#All],10,FALSE)</f>
        <v>tier - 2</v>
      </c>
      <c r="P2309" t="str">
        <f>VLOOKUP(A2309,Table1[#All],12,FALSE)</f>
        <v>R1013</v>
      </c>
      <c r="Q2309">
        <f>VLOOKUP(A2309,Table1[#All],6,FALSE)</f>
        <v>23</v>
      </c>
    </row>
    <row r="2310" spans="1:17" x14ac:dyDescent="0.3">
      <c r="A2310" s="10" t="s">
        <v>48</v>
      </c>
      <c r="B2310" t="str">
        <f>VLOOKUP(A2310,'Customer Names'!A2309:E4644,5,FALSE)</f>
        <v>Pedersen</v>
      </c>
      <c r="C2310">
        <f>VLOOKUP(A2310,'Medical Examinations'!A2309:J4644,2,FALSE)</f>
        <v>20.66</v>
      </c>
      <c r="D2310">
        <f>VLOOKUP(A2310,'Medical Examinations'!A2309:J4644,4,FALSE)</f>
        <v>5.8</v>
      </c>
      <c r="E2310" t="str">
        <f>VLOOKUP(A2310,'Medical Examinations'!A2309:J4644,6,FALSE)</f>
        <v>No</v>
      </c>
      <c r="F2310" t="str">
        <f>VLOOKUP(A2310,'Medical Examinations'!A2309:K4644,7,FALSE)</f>
        <v>Yes</v>
      </c>
      <c r="G2310" t="str">
        <f>VLOOKUP(A2310,'Medical Examinations'!A2309:L4644,8,FALSE)</f>
        <v>No</v>
      </c>
      <c r="H2310">
        <f>VLOOKUP(A2310,'Medical Examinations'!A2309:M4644,9,FALSE)</f>
        <v>1</v>
      </c>
      <c r="I2310" t="str">
        <f>VLOOKUP(A2310,'Medical Examinations'!A2309:N4644,10,FALSE)</f>
        <v>No</v>
      </c>
      <c r="J2310" t="str">
        <f>VLOOKUP(A2310,'Medical Examinations'!A2309:O4644,3,FALSE)</f>
        <v>Normal Weight</v>
      </c>
      <c r="K2310" t="str">
        <f>VLOOKUP(A2310,'Medical Examinations'!A2309:P4644,5,FALSE)</f>
        <v>Prediabetes</v>
      </c>
      <c r="L2310" t="str">
        <f>VLOOKUP(A2310,Table1[#All],5,FALSE)</f>
        <v>09-Oct-2000</v>
      </c>
      <c r="M2310" s="16">
        <f>VLOOKUP(A2310,Table1[#All],8,FALSE)</f>
        <v>1012</v>
      </c>
      <c r="N2310" t="str">
        <f>VLOOKUP(A2310,Table1[#All],9,FALSE)</f>
        <v>tier - 3</v>
      </c>
      <c r="O2310" t="str">
        <f>VLOOKUP(A2310,Table1[#All],10,FALSE)</f>
        <v>tier - 2</v>
      </c>
      <c r="P2310" t="str">
        <f>VLOOKUP(A2310,Table1[#All],12,FALSE)</f>
        <v>R1013</v>
      </c>
      <c r="Q2310">
        <f>VLOOKUP(A2310,Table1[#All],6,FALSE)</f>
        <v>22</v>
      </c>
    </row>
    <row r="2311" spans="1:17" x14ac:dyDescent="0.3">
      <c r="A2311" s="10" t="s">
        <v>47</v>
      </c>
      <c r="B2311" t="str">
        <f>VLOOKUP(A2311,'Customer Names'!A2310:E4645,5,FALSE)</f>
        <v>Lynch</v>
      </c>
      <c r="C2311">
        <f>VLOOKUP(A2311,'Medical Examinations'!A2310:J4645,2,FALSE)</f>
        <v>20.399999999999999</v>
      </c>
      <c r="D2311">
        <f>VLOOKUP(A2311,'Medical Examinations'!A2310:J4645,4,FALSE)</f>
        <v>5.27</v>
      </c>
      <c r="E2311" t="str">
        <f>VLOOKUP(A2311,'Medical Examinations'!A2310:J4645,6,FALSE)</f>
        <v>No</v>
      </c>
      <c r="F2311" t="str">
        <f>VLOOKUP(A2311,'Medical Examinations'!A2310:K4645,7,FALSE)</f>
        <v>No</v>
      </c>
      <c r="G2311" t="str">
        <f>VLOOKUP(A2311,'Medical Examinations'!A2310:L4645,8,FALSE)</f>
        <v>No</v>
      </c>
      <c r="H2311">
        <f>VLOOKUP(A2311,'Medical Examinations'!A2310:M4645,9,FALSE)</f>
        <v>0</v>
      </c>
      <c r="I2311" t="str">
        <f>VLOOKUP(A2311,'Medical Examinations'!A2310:N4645,10,FALSE)</f>
        <v>No</v>
      </c>
      <c r="J2311" t="str">
        <f>VLOOKUP(A2311,'Medical Examinations'!A2310:O4645,3,FALSE)</f>
        <v>Normal Weight</v>
      </c>
      <c r="K2311" t="str">
        <f>VLOOKUP(A2311,'Medical Examinations'!A2310:P4645,5,FALSE)</f>
        <v>Normal</v>
      </c>
      <c r="L2311" t="str">
        <f>VLOOKUP(A2311,Table1[#All],5,FALSE)</f>
        <v>22-Nov-1994</v>
      </c>
      <c r="M2311" s="16">
        <f>VLOOKUP(A2311,Table1[#All],8,FALSE)</f>
        <v>1006.65</v>
      </c>
      <c r="N2311" t="str">
        <f>VLOOKUP(A2311,Table1[#All],9,FALSE)</f>
        <v>tier - 3</v>
      </c>
      <c r="O2311" t="str">
        <f>VLOOKUP(A2311,Table1[#All],10,FALSE)</f>
        <v>tier - 2</v>
      </c>
      <c r="P2311" t="str">
        <f>VLOOKUP(A2311,Table1[#All],12,FALSE)</f>
        <v>R1013</v>
      </c>
      <c r="Q2311">
        <f>VLOOKUP(A2311,Table1[#All],6,FALSE)</f>
        <v>28</v>
      </c>
    </row>
    <row r="2312" spans="1:17" x14ac:dyDescent="0.3">
      <c r="A2312" s="10" t="s">
        <v>46</v>
      </c>
      <c r="B2312" t="str">
        <f>VLOOKUP(A2312,'Customer Names'!A2311:E4646,5,FALSE)</f>
        <v>Keys</v>
      </c>
      <c r="C2312">
        <f>VLOOKUP(A2312,'Medical Examinations'!A2311:J4646,2,FALSE)</f>
        <v>25.19</v>
      </c>
      <c r="D2312">
        <f>VLOOKUP(A2312,'Medical Examinations'!A2311:J4646,4,FALSE)</f>
        <v>5.64</v>
      </c>
      <c r="E2312" t="str">
        <f>VLOOKUP(A2312,'Medical Examinations'!A2311:J4646,6,FALSE)</f>
        <v>Yes</v>
      </c>
      <c r="F2312" t="str">
        <f>VLOOKUP(A2312,'Medical Examinations'!A2311:K4646,7,FALSE)</f>
        <v>No</v>
      </c>
      <c r="G2312" t="str">
        <f>VLOOKUP(A2312,'Medical Examinations'!A2311:L4646,8,FALSE)</f>
        <v>No</v>
      </c>
      <c r="H2312">
        <f>VLOOKUP(A2312,'Medical Examinations'!A2311:M4646,9,FALSE)</f>
        <v>0</v>
      </c>
      <c r="I2312" t="str">
        <f>VLOOKUP(A2312,'Medical Examinations'!A2311:N4646,10,FALSE)</f>
        <v>No</v>
      </c>
      <c r="J2312" t="str">
        <f>VLOOKUP(A2312,'Medical Examinations'!A2311:O4646,3,FALSE)</f>
        <v>Over Weight</v>
      </c>
      <c r="K2312" t="str">
        <f>VLOOKUP(A2312,'Medical Examinations'!A2311:P4646,5,FALSE)</f>
        <v>Normal</v>
      </c>
      <c r="L2312" t="str">
        <f>VLOOKUP(A2312,Table1[#All],5,FALSE)</f>
        <v>19-Aug-2001</v>
      </c>
      <c r="M2312" s="16">
        <f>VLOOKUP(A2312,Table1[#All],8,FALSE)</f>
        <v>964.71</v>
      </c>
      <c r="N2312" t="str">
        <f>VLOOKUP(A2312,Table1[#All],9,FALSE)</f>
        <v>tier - 3</v>
      </c>
      <c r="O2312" t="str">
        <f>VLOOKUP(A2312,Table1[#All],10,FALSE)</f>
        <v>tier - 2</v>
      </c>
      <c r="P2312" t="str">
        <f>VLOOKUP(A2312,Table1[#All],12,FALSE)</f>
        <v>R1013</v>
      </c>
      <c r="Q2312">
        <f>VLOOKUP(A2312,Table1[#All],6,FALSE)</f>
        <v>21</v>
      </c>
    </row>
    <row r="2313" spans="1:17" x14ac:dyDescent="0.3">
      <c r="A2313" s="10" t="s">
        <v>45</v>
      </c>
      <c r="B2313" t="str">
        <f>VLOOKUP(A2313,'Customer Names'!A2312:E4647,5,FALSE)</f>
        <v>Wilbur</v>
      </c>
      <c r="C2313">
        <f>VLOOKUP(A2313,'Medical Examinations'!A2312:J4647,2,FALSE)</f>
        <v>20.54</v>
      </c>
      <c r="D2313">
        <f>VLOOKUP(A2313,'Medical Examinations'!A2312:J4647,4,FALSE)</f>
        <v>4.2</v>
      </c>
      <c r="E2313" t="str">
        <f>VLOOKUP(A2313,'Medical Examinations'!A2312:J4647,6,FALSE)</f>
        <v>Yes</v>
      </c>
      <c r="F2313" t="str">
        <f>VLOOKUP(A2313,'Medical Examinations'!A2312:K4647,7,FALSE)</f>
        <v>No</v>
      </c>
      <c r="G2313" t="str">
        <f>VLOOKUP(A2313,'Medical Examinations'!A2312:L4647,8,FALSE)</f>
        <v>No</v>
      </c>
      <c r="H2313">
        <f>VLOOKUP(A2313,'Medical Examinations'!A2312:M4647,9,FALSE)</f>
        <v>1</v>
      </c>
      <c r="I2313" t="str">
        <f>VLOOKUP(A2313,'Medical Examinations'!A2312:N4647,10,FALSE)</f>
        <v>No</v>
      </c>
      <c r="J2313" t="str">
        <f>VLOOKUP(A2313,'Medical Examinations'!A2312:O4647,3,FALSE)</f>
        <v>Normal Weight</v>
      </c>
      <c r="K2313" t="str">
        <f>VLOOKUP(A2313,'Medical Examinations'!A2312:P4647,5,FALSE)</f>
        <v>Normal</v>
      </c>
      <c r="L2313" t="str">
        <f>VLOOKUP(A2313,Table1[#All],5,FALSE)</f>
        <v>28-Oct-1995</v>
      </c>
      <c r="M2313" s="16">
        <f>VLOOKUP(A2313,Table1[#All],8,FALSE)</f>
        <v>928.59</v>
      </c>
      <c r="N2313" t="str">
        <f>VLOOKUP(A2313,Table1[#All],9,FALSE)</f>
        <v>tier - 3</v>
      </c>
      <c r="O2313" t="str">
        <f>VLOOKUP(A2313,Table1[#All],10,FALSE)</f>
        <v>tier - 1</v>
      </c>
      <c r="P2313" t="str">
        <f>VLOOKUP(A2313,Table1[#All],12,FALSE)</f>
        <v>R1013</v>
      </c>
      <c r="Q2313">
        <f>VLOOKUP(A2313,Table1[#All],6,FALSE)</f>
        <v>27</v>
      </c>
    </row>
    <row r="2314" spans="1:17" x14ac:dyDescent="0.3">
      <c r="A2314" s="10" t="s">
        <v>44</v>
      </c>
      <c r="B2314" t="str">
        <f>VLOOKUP(A2314,'Customer Names'!A2313:E4648,5,FALSE)</f>
        <v>Ditota</v>
      </c>
      <c r="C2314">
        <f>VLOOKUP(A2314,'Medical Examinations'!A2313:J4648,2,FALSE)</f>
        <v>20.13</v>
      </c>
      <c r="D2314">
        <f>VLOOKUP(A2314,'Medical Examinations'!A2313:J4648,4,FALSE)</f>
        <v>5.42</v>
      </c>
      <c r="E2314" t="str">
        <f>VLOOKUP(A2314,'Medical Examinations'!A2313:J4648,6,FALSE)</f>
        <v>No</v>
      </c>
      <c r="F2314" t="str">
        <f>VLOOKUP(A2314,'Medical Examinations'!A2313:K4648,7,FALSE)</f>
        <v>No</v>
      </c>
      <c r="G2314" t="str">
        <f>VLOOKUP(A2314,'Medical Examinations'!A2313:L4648,8,FALSE)</f>
        <v>No</v>
      </c>
      <c r="H2314">
        <f>VLOOKUP(A2314,'Medical Examinations'!A2313:M4648,9,FALSE)</f>
        <v>0</v>
      </c>
      <c r="I2314" t="str">
        <f>VLOOKUP(A2314,'Medical Examinations'!A2313:N4648,10,FALSE)</f>
        <v>No</v>
      </c>
      <c r="J2314" t="str">
        <f>VLOOKUP(A2314,'Medical Examinations'!A2313:O4648,3,FALSE)</f>
        <v>Normal Weight</v>
      </c>
      <c r="K2314" t="str">
        <f>VLOOKUP(A2314,'Medical Examinations'!A2313:P4648,5,FALSE)</f>
        <v>Normal</v>
      </c>
      <c r="L2314" t="str">
        <f>VLOOKUP(A2314,Table1[#All],5,FALSE)</f>
        <v>30-Oct-1994</v>
      </c>
      <c r="M2314" s="16">
        <f>VLOOKUP(A2314,Table1[#All],8,FALSE)</f>
        <v>915.07</v>
      </c>
      <c r="N2314" t="str">
        <f>VLOOKUP(A2314,Table1[#All],9,FALSE)</f>
        <v>tier - 3</v>
      </c>
      <c r="O2314" t="str">
        <f>VLOOKUP(A2314,Table1[#All],10,FALSE)</f>
        <v>tier - 1</v>
      </c>
      <c r="P2314" t="str">
        <f>VLOOKUP(A2314,Table1[#All],12,FALSE)</f>
        <v>R1013</v>
      </c>
      <c r="Q2314">
        <f>VLOOKUP(A2314,Table1[#All],6,FALSE)</f>
        <v>28</v>
      </c>
    </row>
    <row r="2315" spans="1:17" x14ac:dyDescent="0.3">
      <c r="A2315" s="10" t="s">
        <v>43</v>
      </c>
      <c r="B2315" t="str">
        <f>VLOOKUP(A2315,'Customer Names'!A2314:E4649,5,FALSE)</f>
        <v>Horbol</v>
      </c>
      <c r="C2315">
        <f>VLOOKUP(A2315,'Medical Examinations'!A2314:J4649,2,FALSE)</f>
        <v>18.93</v>
      </c>
      <c r="D2315">
        <f>VLOOKUP(A2315,'Medical Examinations'!A2314:J4649,4,FALSE)</f>
        <v>6.11</v>
      </c>
      <c r="E2315" t="str">
        <f>VLOOKUP(A2315,'Medical Examinations'!A2314:J4649,6,FALSE)</f>
        <v>No</v>
      </c>
      <c r="F2315" t="str">
        <f>VLOOKUP(A2315,'Medical Examinations'!A2314:K4649,7,FALSE)</f>
        <v>No</v>
      </c>
      <c r="G2315" t="str">
        <f>VLOOKUP(A2315,'Medical Examinations'!A2314:L4649,8,FALSE)</f>
        <v>Yes</v>
      </c>
      <c r="H2315">
        <f>VLOOKUP(A2315,'Medical Examinations'!A2314:M4649,9,FALSE)</f>
        <v>1</v>
      </c>
      <c r="I2315" t="str">
        <f>VLOOKUP(A2315,'Medical Examinations'!A2314:N4649,10,FALSE)</f>
        <v>No</v>
      </c>
      <c r="J2315" t="str">
        <f>VLOOKUP(A2315,'Medical Examinations'!A2314:O4649,3,FALSE)</f>
        <v>Normal Weight</v>
      </c>
      <c r="K2315" t="str">
        <f>VLOOKUP(A2315,'Medical Examinations'!A2314:P4649,5,FALSE)</f>
        <v>Prediabetes</v>
      </c>
      <c r="L2315" t="str">
        <f>VLOOKUP(A2315,Table1[#All],5,FALSE)</f>
        <v>27-Nov-1993</v>
      </c>
      <c r="M2315" s="16">
        <f>VLOOKUP(A2315,Table1[#All],8,FALSE)</f>
        <v>896.21</v>
      </c>
      <c r="N2315" t="str">
        <f>VLOOKUP(A2315,Table1[#All],9,FALSE)</f>
        <v>tier - 3</v>
      </c>
      <c r="O2315" t="str">
        <f>VLOOKUP(A2315,Table1[#All],10,FALSE)</f>
        <v>tier - 1</v>
      </c>
      <c r="P2315" t="str">
        <f>VLOOKUP(A2315,Table1[#All],12,FALSE)</f>
        <v>R1013</v>
      </c>
      <c r="Q2315">
        <f>VLOOKUP(A2315,Table1[#All],6,FALSE)</f>
        <v>29</v>
      </c>
    </row>
    <row r="2316" spans="1:17" x14ac:dyDescent="0.3">
      <c r="A2316" s="10" t="s">
        <v>42</v>
      </c>
      <c r="B2316" t="str">
        <f>VLOOKUP(A2316,'Customer Names'!A2315:E4650,5,FALSE)</f>
        <v>O'Rourke</v>
      </c>
      <c r="C2316">
        <f>VLOOKUP(A2316,'Medical Examinations'!A2315:J4650,2,FALSE)</f>
        <v>24.14</v>
      </c>
      <c r="D2316">
        <f>VLOOKUP(A2316,'Medical Examinations'!A2315:J4650,4,FALSE)</f>
        <v>5.29</v>
      </c>
      <c r="E2316" t="str">
        <f>VLOOKUP(A2316,'Medical Examinations'!A2315:J4650,6,FALSE)</f>
        <v>No</v>
      </c>
      <c r="F2316" t="str">
        <f>VLOOKUP(A2316,'Medical Examinations'!A2315:K4650,7,FALSE)</f>
        <v>Yes</v>
      </c>
      <c r="G2316" t="str">
        <f>VLOOKUP(A2316,'Medical Examinations'!A2315:L4650,8,FALSE)</f>
        <v>No</v>
      </c>
      <c r="H2316">
        <f>VLOOKUP(A2316,'Medical Examinations'!A2315:M4650,9,FALSE)</f>
        <v>1</v>
      </c>
      <c r="I2316" t="str">
        <f>VLOOKUP(A2316,'Medical Examinations'!A2315:N4650,10,FALSE)</f>
        <v>No</v>
      </c>
      <c r="J2316" t="str">
        <f>VLOOKUP(A2316,'Medical Examinations'!A2315:O4650,3,FALSE)</f>
        <v>Normal Weight</v>
      </c>
      <c r="K2316" t="str">
        <f>VLOOKUP(A2316,'Medical Examinations'!A2315:P4650,5,FALSE)</f>
        <v>Normal</v>
      </c>
      <c r="L2316" t="str">
        <f>VLOOKUP(A2316,Table1[#All],5,FALSE)</f>
        <v>18-Nov-2000</v>
      </c>
      <c r="M2316" s="16">
        <f>VLOOKUP(A2316,Table1[#All],8,FALSE)</f>
        <v>865.41</v>
      </c>
      <c r="N2316" t="str">
        <f>VLOOKUP(A2316,Table1[#All],9,FALSE)</f>
        <v>tier - 3</v>
      </c>
      <c r="O2316" t="str">
        <f>VLOOKUP(A2316,Table1[#All],10,FALSE)</f>
        <v>tier - 1</v>
      </c>
      <c r="P2316" t="str">
        <f>VLOOKUP(A2316,Table1[#All],12,FALSE)</f>
        <v>R1013</v>
      </c>
      <c r="Q2316">
        <f>VLOOKUP(A2316,Table1[#All],6,FALSE)</f>
        <v>22</v>
      </c>
    </row>
    <row r="2317" spans="1:17" x14ac:dyDescent="0.3">
      <c r="A2317" s="10" t="s">
        <v>40</v>
      </c>
      <c r="B2317" t="str">
        <f>VLOOKUP(A2317,'Customer Names'!A2316:E4651,5,FALSE)</f>
        <v>Williams</v>
      </c>
      <c r="C2317">
        <f>VLOOKUP(A2317,'Medical Examinations'!A2316:J4651,2,FALSE)</f>
        <v>25.03</v>
      </c>
      <c r="D2317">
        <f>VLOOKUP(A2317,'Medical Examinations'!A2316:J4651,4,FALSE)</f>
        <v>5.91</v>
      </c>
      <c r="E2317" t="str">
        <f>VLOOKUP(A2317,'Medical Examinations'!A2316:J4651,6,FALSE)</f>
        <v>No</v>
      </c>
      <c r="F2317" t="str">
        <f>VLOOKUP(A2317,'Medical Examinations'!A2316:K4651,7,FALSE)</f>
        <v>Yes</v>
      </c>
      <c r="G2317" t="str">
        <f>VLOOKUP(A2317,'Medical Examinations'!A2316:L4651,8,FALSE)</f>
        <v>No</v>
      </c>
      <c r="H2317">
        <f>VLOOKUP(A2317,'Medical Examinations'!A2316:M4651,9,FALSE)</f>
        <v>1</v>
      </c>
      <c r="I2317" t="str">
        <f>VLOOKUP(A2317,'Medical Examinations'!A2316:N4651,10,FALSE)</f>
        <v>No</v>
      </c>
      <c r="J2317" t="str">
        <f>VLOOKUP(A2317,'Medical Examinations'!A2316:O4651,3,FALSE)</f>
        <v>Over Weight</v>
      </c>
      <c r="K2317" t="str">
        <f>VLOOKUP(A2317,'Medical Examinations'!A2316:P4651,5,FALSE)</f>
        <v>Prediabetes</v>
      </c>
      <c r="L2317" t="str">
        <f>VLOOKUP(A2317,Table1[#All],5,FALSE)</f>
        <v>07-Oct-2004</v>
      </c>
      <c r="M2317" s="16">
        <f>VLOOKUP(A2317,Table1[#All],8,FALSE)</f>
        <v>830.52</v>
      </c>
      <c r="N2317" t="str">
        <f>VLOOKUP(A2317,Table1[#All],9,FALSE)</f>
        <v>tier - 3</v>
      </c>
      <c r="O2317" t="str">
        <f>VLOOKUP(A2317,Table1[#All],10,FALSE)</f>
        <v>tier - 2</v>
      </c>
      <c r="P2317" t="str">
        <f>VLOOKUP(A2317,Table1[#All],12,FALSE)</f>
        <v>R1011</v>
      </c>
      <c r="Q2317">
        <f>VLOOKUP(A2317,Table1[#All],6,FALSE)</f>
        <v>18</v>
      </c>
    </row>
    <row r="2318" spans="1:17" x14ac:dyDescent="0.3">
      <c r="A2318" s="10" t="s">
        <v>39</v>
      </c>
      <c r="B2318" t="str">
        <f>VLOOKUP(A2318,'Customer Names'!A2317:E4652,5,FALSE)</f>
        <v>Murakami</v>
      </c>
      <c r="C2318">
        <f>VLOOKUP(A2318,'Medical Examinations'!A2317:J4652,2,FALSE)</f>
        <v>20.47</v>
      </c>
      <c r="D2318">
        <f>VLOOKUP(A2318,'Medical Examinations'!A2317:J4652,4,FALSE)</f>
        <v>5.81</v>
      </c>
      <c r="E2318" t="str">
        <f>VLOOKUP(A2318,'Medical Examinations'!A2317:J4652,6,FALSE)</f>
        <v>Yes</v>
      </c>
      <c r="F2318" t="str">
        <f>VLOOKUP(A2318,'Medical Examinations'!A2317:K4652,7,FALSE)</f>
        <v>No</v>
      </c>
      <c r="G2318" t="str">
        <f>VLOOKUP(A2318,'Medical Examinations'!A2317:L4652,8,FALSE)</f>
        <v>No</v>
      </c>
      <c r="H2318">
        <f>VLOOKUP(A2318,'Medical Examinations'!A2317:M4652,9,FALSE)</f>
        <v>1</v>
      </c>
      <c r="I2318" t="str">
        <f>VLOOKUP(A2318,'Medical Examinations'!A2317:N4652,10,FALSE)</f>
        <v>No</v>
      </c>
      <c r="J2318" t="str">
        <f>VLOOKUP(A2318,'Medical Examinations'!A2317:O4652,3,FALSE)</f>
        <v>Normal Weight</v>
      </c>
      <c r="K2318" t="str">
        <f>VLOOKUP(A2318,'Medical Examinations'!A2317:P4652,5,FALSE)</f>
        <v>Prediabetes</v>
      </c>
      <c r="L2318" t="str">
        <f>VLOOKUP(A2318,Table1[#All],5,FALSE)</f>
        <v>07-Dec-1995</v>
      </c>
      <c r="M2318" s="16">
        <f>VLOOKUP(A2318,Table1[#All],8,FALSE)</f>
        <v>773.54</v>
      </c>
      <c r="N2318" t="str">
        <f>VLOOKUP(A2318,Table1[#All],9,FALSE)</f>
        <v>tier - 3</v>
      </c>
      <c r="O2318" t="str">
        <f>VLOOKUP(A2318,Table1[#All],10,FALSE)</f>
        <v>tier - 2</v>
      </c>
      <c r="P2318" t="str">
        <f>VLOOKUP(A2318,Table1[#All],12,FALSE)</f>
        <v>R1013</v>
      </c>
      <c r="Q2318">
        <f>VLOOKUP(A2318,Table1[#All],6,FALSE)</f>
        <v>27</v>
      </c>
    </row>
    <row r="2319" spans="1:17" x14ac:dyDescent="0.3">
      <c r="A2319" s="10" t="s">
        <v>38</v>
      </c>
      <c r="B2319" t="str">
        <f>VLOOKUP(A2319,'Customer Names'!A2318:E4653,5,FALSE)</f>
        <v>Gagnon</v>
      </c>
      <c r="C2319">
        <f>VLOOKUP(A2319,'Medical Examinations'!A2318:J4653,2,FALSE)</f>
        <v>18.82</v>
      </c>
      <c r="D2319">
        <f>VLOOKUP(A2319,'Medical Examinations'!A2318:J4653,4,FALSE)</f>
        <v>5.51</v>
      </c>
      <c r="E2319" t="str">
        <f>VLOOKUP(A2319,'Medical Examinations'!A2318:J4653,6,FALSE)</f>
        <v>Yes</v>
      </c>
      <c r="F2319" t="str">
        <f>VLOOKUP(A2319,'Medical Examinations'!A2318:K4653,7,FALSE)</f>
        <v>No</v>
      </c>
      <c r="G2319" t="str">
        <f>VLOOKUP(A2319,'Medical Examinations'!A2318:L4653,8,FALSE)</f>
        <v>No</v>
      </c>
      <c r="H2319">
        <f>VLOOKUP(A2319,'Medical Examinations'!A2318:M4653,9,FALSE)</f>
        <v>0</v>
      </c>
      <c r="I2319" t="str">
        <f>VLOOKUP(A2319,'Medical Examinations'!A2318:N4653,10,FALSE)</f>
        <v>No</v>
      </c>
      <c r="J2319" t="str">
        <f>VLOOKUP(A2319,'Medical Examinations'!A2318:O4653,3,FALSE)</f>
        <v>Normal Weight</v>
      </c>
      <c r="K2319" t="str">
        <f>VLOOKUP(A2319,'Medical Examinations'!A2318:P4653,5,FALSE)</f>
        <v>Normal</v>
      </c>
      <c r="L2319" t="str">
        <f>VLOOKUP(A2319,Table1[#All],5,FALSE)</f>
        <v>18-Sep-1996</v>
      </c>
      <c r="M2319" s="16">
        <f>VLOOKUP(A2319,Table1[#All],8,FALSE)</f>
        <v>770.38</v>
      </c>
      <c r="N2319" t="str">
        <f>VLOOKUP(A2319,Table1[#All],9,FALSE)</f>
        <v>tier - 3</v>
      </c>
      <c r="O2319" t="str">
        <f>VLOOKUP(A2319,Table1[#All],10,FALSE)</f>
        <v>tier - 2</v>
      </c>
      <c r="P2319" t="str">
        <f>VLOOKUP(A2319,Table1[#All],12,FALSE)</f>
        <v>R1012</v>
      </c>
      <c r="Q2319">
        <f>VLOOKUP(A2319,Table1[#All],6,FALSE)</f>
        <v>26</v>
      </c>
    </row>
    <row r="2320" spans="1:17" x14ac:dyDescent="0.3">
      <c r="A2320" s="10" t="s">
        <v>37</v>
      </c>
      <c r="B2320" t="str">
        <f>VLOOKUP(A2320,'Customer Names'!A2319:E4654,5,FALSE)</f>
        <v>Petermann</v>
      </c>
      <c r="C2320">
        <f>VLOOKUP(A2320,'Medical Examinations'!A2319:J4654,2,FALSE)</f>
        <v>17.079999999999998</v>
      </c>
      <c r="D2320">
        <f>VLOOKUP(A2320,'Medical Examinations'!A2319:J4654,4,FALSE)</f>
        <v>5.73</v>
      </c>
      <c r="E2320" t="str">
        <f>VLOOKUP(A2320,'Medical Examinations'!A2319:J4654,6,FALSE)</f>
        <v>No</v>
      </c>
      <c r="F2320" t="str">
        <f>VLOOKUP(A2320,'Medical Examinations'!A2319:K4654,7,FALSE)</f>
        <v>No</v>
      </c>
      <c r="G2320" t="str">
        <f>VLOOKUP(A2320,'Medical Examinations'!A2319:L4654,8,FALSE)</f>
        <v>Yes</v>
      </c>
      <c r="H2320">
        <f>VLOOKUP(A2320,'Medical Examinations'!A2319:M4654,9,FALSE)</f>
        <v>1</v>
      </c>
      <c r="I2320" t="str">
        <f>VLOOKUP(A2320,'Medical Examinations'!A2319:N4654,10,FALSE)</f>
        <v>No</v>
      </c>
      <c r="J2320" t="str">
        <f>VLOOKUP(A2320,'Medical Examinations'!A2319:O4654,3,FALSE)</f>
        <v>Under Weight</v>
      </c>
      <c r="K2320" t="str">
        <f>VLOOKUP(A2320,'Medical Examinations'!A2319:P4654,5,FALSE)</f>
        <v>Prediabetes</v>
      </c>
      <c r="L2320" t="str">
        <f>VLOOKUP(A2320,Table1[#All],5,FALSE)</f>
        <v>28-Jun-1993</v>
      </c>
      <c r="M2320" s="16">
        <f>VLOOKUP(A2320,Table1[#All],8,FALSE)</f>
        <v>770</v>
      </c>
      <c r="N2320" t="str">
        <f>VLOOKUP(A2320,Table1[#All],9,FALSE)</f>
        <v>tier - 3</v>
      </c>
      <c r="O2320" t="str">
        <f>VLOOKUP(A2320,Table1[#All],10,FALSE)</f>
        <v>tier - 3</v>
      </c>
      <c r="P2320" t="str">
        <f>VLOOKUP(A2320,Table1[#All],12,FALSE)</f>
        <v>R1013</v>
      </c>
      <c r="Q2320">
        <f>VLOOKUP(A2320,Table1[#All],6,FALSE)</f>
        <v>29</v>
      </c>
    </row>
    <row r="2321" spans="1:17" x14ac:dyDescent="0.3">
      <c r="A2321" s="10" t="s">
        <v>35</v>
      </c>
      <c r="B2321" t="str">
        <f>VLOOKUP(A2321,'Customer Names'!A2320:E4655,5,FALSE)</f>
        <v>Graves - Rostro</v>
      </c>
      <c r="C2321">
        <f>VLOOKUP(A2321,'Medical Examinations'!A2320:J4655,2,FALSE)</f>
        <v>19.21</v>
      </c>
      <c r="D2321">
        <f>VLOOKUP(A2321,'Medical Examinations'!A2320:J4655,4,FALSE)</f>
        <v>5.53</v>
      </c>
      <c r="E2321" t="str">
        <f>VLOOKUP(A2321,'Medical Examinations'!A2320:J4655,6,FALSE)</f>
        <v>Yes</v>
      </c>
      <c r="F2321" t="str">
        <f>VLOOKUP(A2321,'Medical Examinations'!A2320:K4655,7,FALSE)</f>
        <v>No</v>
      </c>
      <c r="G2321" t="str">
        <f>VLOOKUP(A2321,'Medical Examinations'!A2320:L4655,8,FALSE)</f>
        <v>No</v>
      </c>
      <c r="H2321">
        <f>VLOOKUP(A2321,'Medical Examinations'!A2320:M4655,9,FALSE)</f>
        <v>0</v>
      </c>
      <c r="I2321" t="str">
        <f>VLOOKUP(A2321,'Medical Examinations'!A2320:N4655,10,FALSE)</f>
        <v>No</v>
      </c>
      <c r="J2321" t="str">
        <f>VLOOKUP(A2321,'Medical Examinations'!A2320:O4655,3,FALSE)</f>
        <v>Normal Weight</v>
      </c>
      <c r="K2321" t="str">
        <f>VLOOKUP(A2321,'Medical Examinations'!A2320:P4655,5,FALSE)</f>
        <v>Normal</v>
      </c>
      <c r="L2321" t="str">
        <f>VLOOKUP(A2321,Table1[#All],5,FALSE)</f>
        <v>22-Oct-1996</v>
      </c>
      <c r="M2321" s="16">
        <f>VLOOKUP(A2321,Table1[#All],8,FALSE)</f>
        <v>760</v>
      </c>
      <c r="N2321" t="str">
        <f>VLOOKUP(A2321,Table1[#All],9,FALSE)</f>
        <v>tier - 3</v>
      </c>
      <c r="O2321" t="str">
        <f>VLOOKUP(A2321,Table1[#All],10,FALSE)</f>
        <v>tier - 3</v>
      </c>
      <c r="P2321" t="str">
        <f>VLOOKUP(A2321,Table1[#All],12,FALSE)</f>
        <v>R1013</v>
      </c>
      <c r="Q2321">
        <f>VLOOKUP(A2321,Table1[#All],6,FALSE)</f>
        <v>26</v>
      </c>
    </row>
    <row r="2322" spans="1:17" x14ac:dyDescent="0.3">
      <c r="A2322" s="10" t="s">
        <v>33</v>
      </c>
      <c r="B2322" t="str">
        <f>VLOOKUP(A2322,'Customer Names'!A2321:E4656,5,FALSE)</f>
        <v>Danielson</v>
      </c>
      <c r="C2322">
        <f>VLOOKUP(A2322,'Medical Examinations'!A2321:J4656,2,FALSE)</f>
        <v>17.86</v>
      </c>
      <c r="D2322">
        <f>VLOOKUP(A2322,'Medical Examinations'!A2321:J4656,4,FALSE)</f>
        <v>5.43</v>
      </c>
      <c r="E2322" t="str">
        <f>VLOOKUP(A2322,'Medical Examinations'!A2321:J4656,6,FALSE)</f>
        <v>No</v>
      </c>
      <c r="F2322" t="str">
        <f>VLOOKUP(A2322,'Medical Examinations'!A2321:K4656,7,FALSE)</f>
        <v>No</v>
      </c>
      <c r="G2322" t="str">
        <f>VLOOKUP(A2322,'Medical Examinations'!A2321:L4656,8,FALSE)</f>
        <v>Yes</v>
      </c>
      <c r="H2322">
        <f>VLOOKUP(A2322,'Medical Examinations'!A2321:M4656,9,FALSE)</f>
        <v>1</v>
      </c>
      <c r="I2322" t="str">
        <f>VLOOKUP(A2322,'Medical Examinations'!A2321:N4656,10,FALSE)</f>
        <v>No</v>
      </c>
      <c r="J2322" t="str">
        <f>VLOOKUP(A2322,'Medical Examinations'!A2321:O4656,3,FALSE)</f>
        <v>Under Weight</v>
      </c>
      <c r="K2322" t="str">
        <f>VLOOKUP(A2322,'Medical Examinations'!A2321:P4656,5,FALSE)</f>
        <v>Normal</v>
      </c>
      <c r="L2322" t="str">
        <f>VLOOKUP(A2322,Table1[#All],5,FALSE)</f>
        <v>09-Aug-1993</v>
      </c>
      <c r="M2322" s="16">
        <f>VLOOKUP(A2322,Table1[#All],8,FALSE)</f>
        <v>760</v>
      </c>
      <c r="N2322" t="str">
        <f>VLOOKUP(A2322,Table1[#All],9,FALSE)</f>
        <v>tier - 3</v>
      </c>
      <c r="O2322" t="str">
        <f>VLOOKUP(A2322,Table1[#All],10,FALSE)</f>
        <v>tier - 1</v>
      </c>
      <c r="P2322" t="str">
        <f>VLOOKUP(A2322,Table1[#All],12,FALSE)</f>
        <v>R1013</v>
      </c>
      <c r="Q2322">
        <f>VLOOKUP(A2322,Table1[#All],6,FALSE)</f>
        <v>29</v>
      </c>
    </row>
    <row r="2323" spans="1:17" x14ac:dyDescent="0.3">
      <c r="A2323" s="10" t="s">
        <v>32</v>
      </c>
      <c r="B2323" t="str">
        <f>VLOOKUP(A2323,'Customer Names'!A2322:E4657,5,FALSE)</f>
        <v>Street</v>
      </c>
      <c r="C2323">
        <f>VLOOKUP(A2323,'Medical Examinations'!A2322:J4657,2,FALSE)</f>
        <v>21.38</v>
      </c>
      <c r="D2323">
        <f>VLOOKUP(A2323,'Medical Examinations'!A2322:J4657,4,FALSE)</f>
        <v>8.01</v>
      </c>
      <c r="E2323" t="str">
        <f>VLOOKUP(A2323,'Medical Examinations'!A2322:J4657,6,FALSE)</f>
        <v>No</v>
      </c>
      <c r="F2323" t="str">
        <f>VLOOKUP(A2323,'Medical Examinations'!A2322:K4657,7,FALSE)</f>
        <v>No</v>
      </c>
      <c r="G2323" t="str">
        <f>VLOOKUP(A2323,'Medical Examinations'!A2322:L4657,8,FALSE)</f>
        <v>No</v>
      </c>
      <c r="H2323">
        <f>VLOOKUP(A2323,'Medical Examinations'!A2322:M4657,9,FALSE)</f>
        <v>0</v>
      </c>
      <c r="I2323" t="str">
        <f>VLOOKUP(A2323,'Medical Examinations'!A2322:N4657,10,FALSE)</f>
        <v>No</v>
      </c>
      <c r="J2323" t="str">
        <f>VLOOKUP(A2323,'Medical Examinations'!A2322:O4657,3,FALSE)</f>
        <v>Normal Weight</v>
      </c>
      <c r="K2323" t="str">
        <f>VLOOKUP(A2323,'Medical Examinations'!A2322:P4657,5,FALSE)</f>
        <v>Diabetes</v>
      </c>
      <c r="L2323" t="str">
        <f>VLOOKUP(A2323,Table1[#All],5,FALSE)</f>
        <v>19-Sep-2002</v>
      </c>
      <c r="M2323" s="16">
        <f>VLOOKUP(A2323,Table1[#All],8,FALSE)</f>
        <v>750</v>
      </c>
      <c r="N2323" t="str">
        <f>VLOOKUP(A2323,Table1[#All],9,FALSE)</f>
        <v>tier - 3</v>
      </c>
      <c r="O2323" t="str">
        <f>VLOOKUP(A2323,Table1[#All],10,FALSE)</f>
        <v>tier - 1</v>
      </c>
      <c r="P2323" t="str">
        <f>VLOOKUP(A2323,Table1[#All],12,FALSE)</f>
        <v>R1012</v>
      </c>
      <c r="Q2323">
        <f>VLOOKUP(A2323,Table1[#All],6,FALSE)</f>
        <v>20</v>
      </c>
    </row>
    <row r="2324" spans="1:17" x14ac:dyDescent="0.3">
      <c r="A2324" s="10" t="s">
        <v>31</v>
      </c>
      <c r="B2324" t="str">
        <f>VLOOKUP(A2324,'Customer Names'!A2323:E4658,5,FALSE)</f>
        <v>Buss</v>
      </c>
      <c r="C2324">
        <f>VLOOKUP(A2324,'Medical Examinations'!A2323:J4658,2,FALSE)</f>
        <v>23.35</v>
      </c>
      <c r="D2324">
        <f>VLOOKUP(A2324,'Medical Examinations'!A2323:J4658,4,FALSE)</f>
        <v>5.94</v>
      </c>
      <c r="E2324" t="str">
        <f>VLOOKUP(A2324,'Medical Examinations'!A2323:J4658,6,FALSE)</f>
        <v>No</v>
      </c>
      <c r="F2324" t="str">
        <f>VLOOKUP(A2324,'Medical Examinations'!A2323:K4658,7,FALSE)</f>
        <v>No</v>
      </c>
      <c r="G2324" t="str">
        <f>VLOOKUP(A2324,'Medical Examinations'!A2323:L4658,8,FALSE)</f>
        <v>No</v>
      </c>
      <c r="H2324">
        <f>VLOOKUP(A2324,'Medical Examinations'!A2323:M4658,9,FALSE)</f>
        <v>0</v>
      </c>
      <c r="I2324" t="str">
        <f>VLOOKUP(A2324,'Medical Examinations'!A2323:N4658,10,FALSE)</f>
        <v>No</v>
      </c>
      <c r="J2324" t="str">
        <f>VLOOKUP(A2324,'Medical Examinations'!A2323:O4658,3,FALSE)</f>
        <v>Normal Weight</v>
      </c>
      <c r="K2324" t="str">
        <f>VLOOKUP(A2324,'Medical Examinations'!A2323:P4658,5,FALSE)</f>
        <v>Prediabetes</v>
      </c>
      <c r="L2324" t="str">
        <f>VLOOKUP(A2324,Table1[#All],5,FALSE)</f>
        <v>14-Dec-1999</v>
      </c>
      <c r="M2324" s="16">
        <f>VLOOKUP(A2324,Table1[#All],8,FALSE)</f>
        <v>722.99</v>
      </c>
      <c r="N2324" t="str">
        <f>VLOOKUP(A2324,Table1[#All],9,FALSE)</f>
        <v>tier - 3</v>
      </c>
      <c r="O2324" t="str">
        <f>VLOOKUP(A2324,Table1[#All],10,FALSE)</f>
        <v>tier - 1</v>
      </c>
      <c r="P2324" t="str">
        <f>VLOOKUP(A2324,Table1[#All],12,FALSE)</f>
        <v>R1013</v>
      </c>
      <c r="Q2324">
        <f>VLOOKUP(A2324,Table1[#All],6,FALSE)</f>
        <v>23</v>
      </c>
    </row>
    <row r="2325" spans="1:17" x14ac:dyDescent="0.3">
      <c r="A2325" s="10" t="s">
        <v>28</v>
      </c>
      <c r="B2325" t="str">
        <f>VLOOKUP(A2325,'Customer Names'!A2324:E4659,5,FALSE)</f>
        <v>Duffy</v>
      </c>
      <c r="C2325">
        <f>VLOOKUP(A2325,'Medical Examinations'!A2324:J4659,2,FALSE)</f>
        <v>22.24</v>
      </c>
      <c r="D2325">
        <f>VLOOKUP(A2325,'Medical Examinations'!A2324:J4659,4,FALSE)</f>
        <v>5.04</v>
      </c>
      <c r="E2325" t="str">
        <f>VLOOKUP(A2325,'Medical Examinations'!A2324:J4659,6,FALSE)</f>
        <v>No</v>
      </c>
      <c r="F2325" t="str">
        <f>VLOOKUP(A2325,'Medical Examinations'!A2324:K4659,7,FALSE)</f>
        <v>No</v>
      </c>
      <c r="G2325" t="str">
        <f>VLOOKUP(A2325,'Medical Examinations'!A2324:L4659,8,FALSE)</f>
        <v>No</v>
      </c>
      <c r="H2325">
        <f>VLOOKUP(A2325,'Medical Examinations'!A2324:M4659,9,FALSE)</f>
        <v>0</v>
      </c>
      <c r="I2325" t="str">
        <f>VLOOKUP(A2325,'Medical Examinations'!A2324:N4659,10,FALSE)</f>
        <v>No</v>
      </c>
      <c r="J2325" t="str">
        <f>VLOOKUP(A2325,'Medical Examinations'!A2324:O4659,3,FALSE)</f>
        <v>Normal Weight</v>
      </c>
      <c r="K2325" t="str">
        <f>VLOOKUP(A2325,'Medical Examinations'!A2324:P4659,5,FALSE)</f>
        <v>Normal</v>
      </c>
      <c r="L2325" t="str">
        <f>VLOOKUP(A2325,Table1[#All],5,FALSE)</f>
        <v>26-Dec-1999</v>
      </c>
      <c r="M2325" s="16">
        <f>VLOOKUP(A2325,Table1[#All],8,FALSE)</f>
        <v>700</v>
      </c>
      <c r="N2325" t="str">
        <f>VLOOKUP(A2325,Table1[#All],9,FALSE)</f>
        <v>tier - 2</v>
      </c>
      <c r="O2325" t="str">
        <f>VLOOKUP(A2325,Table1[#All],10,FALSE)</f>
        <v>tier - 3</v>
      </c>
      <c r="P2325" t="str">
        <f>VLOOKUP(A2325,Table1[#All],12,FALSE)</f>
        <v>R1013</v>
      </c>
      <c r="Q2325">
        <f>VLOOKUP(A2325,Table1[#All],6,FALSE)</f>
        <v>23</v>
      </c>
    </row>
    <row r="2326" spans="1:17" x14ac:dyDescent="0.3">
      <c r="A2326" s="10" t="s">
        <v>27</v>
      </c>
      <c r="B2326" t="str">
        <f>VLOOKUP(A2326,'Customer Names'!A2325:E4660,5,FALSE)</f>
        <v>Hines</v>
      </c>
      <c r="C2326">
        <f>VLOOKUP(A2326,'Medical Examinations'!A2325:J4660,2,FALSE)</f>
        <v>24.76</v>
      </c>
      <c r="D2326">
        <f>VLOOKUP(A2326,'Medical Examinations'!A2325:J4660,4,FALSE)</f>
        <v>4.54</v>
      </c>
      <c r="E2326" t="str">
        <f>VLOOKUP(A2326,'Medical Examinations'!A2325:J4660,6,FALSE)</f>
        <v>Yes</v>
      </c>
      <c r="F2326" t="str">
        <f>VLOOKUP(A2326,'Medical Examinations'!A2325:K4660,7,FALSE)</f>
        <v>No</v>
      </c>
      <c r="G2326" t="str">
        <f>VLOOKUP(A2326,'Medical Examinations'!A2325:L4660,8,FALSE)</f>
        <v>No</v>
      </c>
      <c r="H2326">
        <f>VLOOKUP(A2326,'Medical Examinations'!A2325:M4660,9,FALSE)</f>
        <v>0</v>
      </c>
      <c r="I2326" t="str">
        <f>VLOOKUP(A2326,'Medical Examinations'!A2325:N4660,10,FALSE)</f>
        <v>No</v>
      </c>
      <c r="J2326" t="str">
        <f>VLOOKUP(A2326,'Medical Examinations'!A2325:O4660,3,FALSE)</f>
        <v>Normal Weight</v>
      </c>
      <c r="K2326" t="str">
        <f>VLOOKUP(A2326,'Medical Examinations'!A2325:P4660,5,FALSE)</f>
        <v>Normal</v>
      </c>
      <c r="L2326" t="str">
        <f>VLOOKUP(A2326,Table1[#All],5,FALSE)</f>
        <v>12-Sep-2001</v>
      </c>
      <c r="M2326" s="16">
        <f>VLOOKUP(A2326,Table1[#All],8,FALSE)</f>
        <v>687.54</v>
      </c>
      <c r="N2326" t="str">
        <f>VLOOKUP(A2326,Table1[#All],9,FALSE)</f>
        <v>tier - 3</v>
      </c>
      <c r="O2326" t="str">
        <f>VLOOKUP(A2326,Table1[#All],10,FALSE)</f>
        <v>tier - 2</v>
      </c>
      <c r="P2326" t="str">
        <f>VLOOKUP(A2326,Table1[#All],12,FALSE)</f>
        <v>R1013</v>
      </c>
      <c r="Q2326">
        <f>VLOOKUP(A2326,Table1[#All],6,FALSE)</f>
        <v>21</v>
      </c>
    </row>
    <row r="2327" spans="1:17" x14ac:dyDescent="0.3">
      <c r="A2327" s="10" t="s">
        <v>26</v>
      </c>
      <c r="B2327" t="str">
        <f>VLOOKUP(A2327,'Customer Names'!A2326:E4661,5,FALSE)</f>
        <v>Castro</v>
      </c>
      <c r="C2327">
        <f>VLOOKUP(A2327,'Medical Examinations'!A2326:J4661,2,FALSE)</f>
        <v>20.100000000000001</v>
      </c>
      <c r="D2327">
        <f>VLOOKUP(A2327,'Medical Examinations'!A2326:J4661,4,FALSE)</f>
        <v>5.6</v>
      </c>
      <c r="E2327" t="str">
        <f>VLOOKUP(A2327,'Medical Examinations'!A2326:J4661,6,FALSE)</f>
        <v>Yes</v>
      </c>
      <c r="F2327" t="str">
        <f>VLOOKUP(A2327,'Medical Examinations'!A2326:K4661,7,FALSE)</f>
        <v>No</v>
      </c>
      <c r="G2327" t="str">
        <f>VLOOKUP(A2327,'Medical Examinations'!A2326:L4661,8,FALSE)</f>
        <v>Yes</v>
      </c>
      <c r="H2327">
        <f>VLOOKUP(A2327,'Medical Examinations'!A2326:M4661,9,FALSE)</f>
        <v>1</v>
      </c>
      <c r="I2327" t="str">
        <f>VLOOKUP(A2327,'Medical Examinations'!A2326:N4661,10,FALSE)</f>
        <v>No</v>
      </c>
      <c r="J2327" t="str">
        <f>VLOOKUP(A2327,'Medical Examinations'!A2326:O4661,3,FALSE)</f>
        <v>Normal Weight</v>
      </c>
      <c r="K2327" t="str">
        <f>VLOOKUP(A2327,'Medical Examinations'!A2326:P4661,5,FALSE)</f>
        <v>Normal</v>
      </c>
      <c r="L2327" t="str">
        <f>VLOOKUP(A2327,Table1[#All],5,FALSE)</f>
        <v>09-Nov-1997</v>
      </c>
      <c r="M2327" s="16">
        <f>VLOOKUP(A2327,Table1[#All],8,FALSE)</f>
        <v>670</v>
      </c>
      <c r="N2327" t="str">
        <f>VLOOKUP(A2327,Table1[#All],9,FALSE)</f>
        <v>tier - 3</v>
      </c>
      <c r="O2327" t="str">
        <f>VLOOKUP(A2327,Table1[#All],10,FALSE)</f>
        <v>tier - 3</v>
      </c>
      <c r="P2327" t="str">
        <f>VLOOKUP(A2327,Table1[#All],12,FALSE)</f>
        <v>R1013</v>
      </c>
      <c r="Q2327">
        <f>VLOOKUP(A2327,Table1[#All],6,FALSE)</f>
        <v>25</v>
      </c>
    </row>
    <row r="2328" spans="1:17" x14ac:dyDescent="0.3">
      <c r="A2328" s="10" t="s">
        <v>25</v>
      </c>
      <c r="B2328" t="str">
        <f>VLOOKUP(A2328,'Customer Names'!A2327:E4662,5,FALSE)</f>
        <v>Howell</v>
      </c>
      <c r="C2328">
        <f>VLOOKUP(A2328,'Medical Examinations'!A2327:J4662,2,FALSE)</f>
        <v>21.77</v>
      </c>
      <c r="D2328">
        <f>VLOOKUP(A2328,'Medical Examinations'!A2327:J4662,4,FALSE)</f>
        <v>10.67</v>
      </c>
      <c r="E2328" t="str">
        <f>VLOOKUP(A2328,'Medical Examinations'!A2327:J4662,6,FALSE)</f>
        <v>No</v>
      </c>
      <c r="F2328" t="str">
        <f>VLOOKUP(A2328,'Medical Examinations'!A2327:K4662,7,FALSE)</f>
        <v>No</v>
      </c>
      <c r="G2328" t="str">
        <f>VLOOKUP(A2328,'Medical Examinations'!A2327:L4662,8,FALSE)</f>
        <v>No</v>
      </c>
      <c r="H2328">
        <f>VLOOKUP(A2328,'Medical Examinations'!A2327:M4662,9,FALSE)</f>
        <v>0</v>
      </c>
      <c r="I2328" t="str">
        <f>VLOOKUP(A2328,'Medical Examinations'!A2327:N4662,10,FALSE)</f>
        <v>No</v>
      </c>
      <c r="J2328" t="str">
        <f>VLOOKUP(A2328,'Medical Examinations'!A2327:O4662,3,FALSE)</f>
        <v>Normal Weight</v>
      </c>
      <c r="K2328" t="str">
        <f>VLOOKUP(A2328,'Medical Examinations'!A2327:P4662,5,FALSE)</f>
        <v>Diabetes</v>
      </c>
      <c r="L2328" t="str">
        <f>VLOOKUP(A2328,Table1[#All],5,FALSE)</f>
        <v>29-Nov-2002</v>
      </c>
      <c r="M2328" s="16">
        <f>VLOOKUP(A2328,Table1[#All],8,FALSE)</f>
        <v>668</v>
      </c>
      <c r="N2328" t="str">
        <f>VLOOKUP(A2328,Table1[#All],9,FALSE)</f>
        <v>tier - 3</v>
      </c>
      <c r="O2328" t="str">
        <f>VLOOKUP(A2328,Table1[#All],10,FALSE)</f>
        <v>tier - 2</v>
      </c>
      <c r="P2328" t="str">
        <f>VLOOKUP(A2328,Table1[#All],12,FALSE)</f>
        <v>R1012</v>
      </c>
      <c r="Q2328">
        <f>VLOOKUP(A2328,Table1[#All],6,FALSE)</f>
        <v>20</v>
      </c>
    </row>
    <row r="2329" spans="1:17" x14ac:dyDescent="0.3">
      <c r="A2329" s="10" t="s">
        <v>24</v>
      </c>
      <c r="B2329" t="str">
        <f>VLOOKUP(A2329,'Customer Names'!A2328:E4663,5,FALSE)</f>
        <v>Avery</v>
      </c>
      <c r="C2329">
        <f>VLOOKUP(A2329,'Medical Examinations'!A2328:J4663,2,FALSE)</f>
        <v>17.82</v>
      </c>
      <c r="D2329">
        <f>VLOOKUP(A2329,'Medical Examinations'!A2328:J4663,4,FALSE)</f>
        <v>5.26</v>
      </c>
      <c r="E2329" t="str">
        <f>VLOOKUP(A2329,'Medical Examinations'!A2328:J4663,6,FALSE)</f>
        <v>Yes</v>
      </c>
      <c r="F2329" t="str">
        <f>VLOOKUP(A2329,'Medical Examinations'!A2328:K4663,7,FALSE)</f>
        <v>No</v>
      </c>
      <c r="G2329" t="str">
        <f>VLOOKUP(A2329,'Medical Examinations'!A2328:L4663,8,FALSE)</f>
        <v>No</v>
      </c>
      <c r="H2329">
        <f>VLOOKUP(A2329,'Medical Examinations'!A2328:M4663,9,FALSE)</f>
        <v>1</v>
      </c>
      <c r="I2329" t="str">
        <f>VLOOKUP(A2329,'Medical Examinations'!A2328:N4663,10,FALSE)</f>
        <v>No</v>
      </c>
      <c r="J2329" t="str">
        <f>VLOOKUP(A2329,'Medical Examinations'!A2328:O4663,3,FALSE)</f>
        <v>Under Weight</v>
      </c>
      <c r="K2329" t="str">
        <f>VLOOKUP(A2329,'Medical Examinations'!A2328:P4663,5,FALSE)</f>
        <v>Normal</v>
      </c>
      <c r="L2329" t="str">
        <f>VLOOKUP(A2329,Table1[#All],5,FALSE)</f>
        <v>04-Jul-1995</v>
      </c>
      <c r="M2329" s="16">
        <f>VLOOKUP(A2329,Table1[#All],8,FALSE)</f>
        <v>650</v>
      </c>
      <c r="N2329" t="str">
        <f>VLOOKUP(A2329,Table1[#All],9,FALSE)</f>
        <v>tier - 3</v>
      </c>
      <c r="O2329" t="str">
        <f>VLOOKUP(A2329,Table1[#All],10,FALSE)</f>
        <v>tier - 3</v>
      </c>
      <c r="P2329" t="str">
        <f>VLOOKUP(A2329,Table1[#All],12,FALSE)</f>
        <v>R1013</v>
      </c>
      <c r="Q2329">
        <f>VLOOKUP(A2329,Table1[#All],6,FALSE)</f>
        <v>27</v>
      </c>
    </row>
    <row r="2330" spans="1:17" x14ac:dyDescent="0.3">
      <c r="A2330" s="10" t="s">
        <v>23</v>
      </c>
      <c r="B2330" t="str">
        <f>VLOOKUP(A2330,'Customer Names'!A2329:E4664,5,FALSE)</f>
        <v>Bohinski</v>
      </c>
      <c r="C2330">
        <f>VLOOKUP(A2330,'Medical Examinations'!A2329:J4664,2,FALSE)</f>
        <v>17.07</v>
      </c>
      <c r="D2330">
        <f>VLOOKUP(A2330,'Medical Examinations'!A2329:J4664,4,FALSE)</f>
        <v>5.22</v>
      </c>
      <c r="E2330" t="str">
        <f>VLOOKUP(A2330,'Medical Examinations'!A2329:J4664,6,FALSE)</f>
        <v>No</v>
      </c>
      <c r="F2330" t="str">
        <f>VLOOKUP(A2330,'Medical Examinations'!A2329:K4664,7,FALSE)</f>
        <v>No</v>
      </c>
      <c r="G2330" t="str">
        <f>VLOOKUP(A2330,'Medical Examinations'!A2329:L4664,8,FALSE)</f>
        <v>Yes</v>
      </c>
      <c r="H2330">
        <f>VLOOKUP(A2330,'Medical Examinations'!A2329:M4664,9,FALSE)</f>
        <v>1</v>
      </c>
      <c r="I2330" t="str">
        <f>VLOOKUP(A2330,'Medical Examinations'!A2329:N4664,10,FALSE)</f>
        <v>No</v>
      </c>
      <c r="J2330" t="str">
        <f>VLOOKUP(A2330,'Medical Examinations'!A2329:O4664,3,FALSE)</f>
        <v>Under Weight</v>
      </c>
      <c r="K2330" t="str">
        <f>VLOOKUP(A2330,'Medical Examinations'!A2329:P4664,5,FALSE)</f>
        <v>Normal</v>
      </c>
      <c r="L2330" t="str">
        <f>VLOOKUP(A2330,Table1[#All],5,FALSE)</f>
        <v>01-Jun-1993</v>
      </c>
      <c r="M2330" s="16">
        <f>VLOOKUP(A2330,Table1[#All],8,FALSE)</f>
        <v>650</v>
      </c>
      <c r="N2330" t="str">
        <f>VLOOKUP(A2330,Table1[#All],9,FALSE)</f>
        <v>tier - 3</v>
      </c>
      <c r="O2330" t="str">
        <f>VLOOKUP(A2330,Table1[#All],10,FALSE)</f>
        <v>tier - 3</v>
      </c>
      <c r="P2330" t="str">
        <f>VLOOKUP(A2330,Table1[#All],12,FALSE)</f>
        <v>R1013</v>
      </c>
      <c r="Q2330">
        <f>VLOOKUP(A2330,Table1[#All],6,FALSE)</f>
        <v>30</v>
      </c>
    </row>
    <row r="2331" spans="1:17" x14ac:dyDescent="0.3">
      <c r="A2331" s="10" t="s">
        <v>21</v>
      </c>
      <c r="B2331" t="str">
        <f>VLOOKUP(A2331,'Customer Names'!A2330:E4665,5,FALSE)</f>
        <v>Kohls</v>
      </c>
      <c r="C2331">
        <f>VLOOKUP(A2331,'Medical Examinations'!A2330:J4665,2,FALSE)</f>
        <v>22.24</v>
      </c>
      <c r="D2331">
        <f>VLOOKUP(A2331,'Medical Examinations'!A2330:J4665,4,FALSE)</f>
        <v>4.29</v>
      </c>
      <c r="E2331" t="str">
        <f>VLOOKUP(A2331,'Medical Examinations'!A2330:J4665,6,FALSE)</f>
        <v>Yes</v>
      </c>
      <c r="F2331" t="str">
        <f>VLOOKUP(A2331,'Medical Examinations'!A2330:K4665,7,FALSE)</f>
        <v>No</v>
      </c>
      <c r="G2331" t="str">
        <f>VLOOKUP(A2331,'Medical Examinations'!A2330:L4665,8,FALSE)</f>
        <v>No</v>
      </c>
      <c r="H2331">
        <f>VLOOKUP(A2331,'Medical Examinations'!A2330:M4665,9,FALSE)</f>
        <v>0</v>
      </c>
      <c r="I2331" t="str">
        <f>VLOOKUP(A2331,'Medical Examinations'!A2330:N4665,10,FALSE)</f>
        <v>No</v>
      </c>
      <c r="J2331" t="str">
        <f>VLOOKUP(A2331,'Medical Examinations'!A2330:O4665,3,FALSE)</f>
        <v>Normal Weight</v>
      </c>
      <c r="K2331" t="str">
        <f>VLOOKUP(A2331,'Medical Examinations'!A2330:P4665,5,FALSE)</f>
        <v>Normal</v>
      </c>
      <c r="L2331" t="str">
        <f>VLOOKUP(A2331,Table1[#All],5,FALSE)</f>
        <v>20-Nov-2001</v>
      </c>
      <c r="M2331" s="16">
        <f>VLOOKUP(A2331,Table1[#All],8,FALSE)</f>
        <v>646.14</v>
      </c>
      <c r="N2331" t="str">
        <f>VLOOKUP(A2331,Table1[#All],9,FALSE)</f>
        <v>tier - 3</v>
      </c>
      <c r="O2331" t="str">
        <f>VLOOKUP(A2331,Table1[#All],10,FALSE)</f>
        <v>tier - 3</v>
      </c>
      <c r="P2331" t="str">
        <f>VLOOKUP(A2331,Table1[#All],12,FALSE)</f>
        <v>R1012</v>
      </c>
      <c r="Q2331">
        <f>VLOOKUP(A2331,Table1[#All],6,FALSE)</f>
        <v>21</v>
      </c>
    </row>
    <row r="2332" spans="1:17" x14ac:dyDescent="0.3">
      <c r="A2332" s="10" t="s">
        <v>20</v>
      </c>
      <c r="B2332" t="str">
        <f>VLOOKUP(A2332,'Customer Names'!A2331:E4666,5,FALSE)</f>
        <v>Brietzke</v>
      </c>
      <c r="C2332">
        <f>VLOOKUP(A2332,'Medical Examinations'!A2331:J4666,2,FALSE)</f>
        <v>22.34</v>
      </c>
      <c r="D2332">
        <f>VLOOKUP(A2332,'Medical Examinations'!A2331:J4666,4,FALSE)</f>
        <v>5.57</v>
      </c>
      <c r="E2332" t="str">
        <f>VLOOKUP(A2332,'Medical Examinations'!A2331:J4666,6,FALSE)</f>
        <v>No</v>
      </c>
      <c r="F2332" t="str">
        <f>VLOOKUP(A2332,'Medical Examinations'!A2331:K4666,7,FALSE)</f>
        <v>No</v>
      </c>
      <c r="G2332" t="str">
        <f>VLOOKUP(A2332,'Medical Examinations'!A2331:L4666,8,FALSE)</f>
        <v>No</v>
      </c>
      <c r="H2332">
        <f>VLOOKUP(A2332,'Medical Examinations'!A2331:M4666,9,FALSE)</f>
        <v>1</v>
      </c>
      <c r="I2332" t="str">
        <f>VLOOKUP(A2332,'Medical Examinations'!A2331:N4666,10,FALSE)</f>
        <v>No</v>
      </c>
      <c r="J2332" t="str">
        <f>VLOOKUP(A2332,'Medical Examinations'!A2331:O4666,3,FALSE)</f>
        <v>Normal Weight</v>
      </c>
      <c r="K2332" t="str">
        <f>VLOOKUP(A2332,'Medical Examinations'!A2331:P4666,5,FALSE)</f>
        <v>Normal</v>
      </c>
      <c r="L2332" t="str">
        <f>VLOOKUP(A2332,Table1[#All],5,FALSE)</f>
        <v>27-Jul-1998</v>
      </c>
      <c r="M2332" s="16">
        <f>VLOOKUP(A2332,Table1[#All],8,FALSE)</f>
        <v>637.26</v>
      </c>
      <c r="N2332" t="str">
        <f>VLOOKUP(A2332,Table1[#All],9,FALSE)</f>
        <v>tier - 3</v>
      </c>
      <c r="O2332" t="str">
        <f>VLOOKUP(A2332,Table1[#All],10,FALSE)</f>
        <v>tier - 3</v>
      </c>
      <c r="P2332" t="str">
        <f>VLOOKUP(A2332,Table1[#All],12,FALSE)</f>
        <v>R1013</v>
      </c>
      <c r="Q2332">
        <f>VLOOKUP(A2332,Table1[#All],6,FALSE)</f>
        <v>24</v>
      </c>
    </row>
    <row r="2333" spans="1:17" x14ac:dyDescent="0.3">
      <c r="A2333" s="10" t="s">
        <v>18</v>
      </c>
      <c r="B2333" t="str">
        <f>VLOOKUP(A2333,'Customer Names'!A2332:E4667,5,FALSE)</f>
        <v>Riveros Gonzalez</v>
      </c>
      <c r="C2333">
        <f>VLOOKUP(A2333,'Medical Examinations'!A2332:J4667,2,FALSE)</f>
        <v>17.7</v>
      </c>
      <c r="D2333">
        <f>VLOOKUP(A2333,'Medical Examinations'!A2332:J4667,4,FALSE)</f>
        <v>6.28</v>
      </c>
      <c r="E2333" t="str">
        <f>VLOOKUP(A2333,'Medical Examinations'!A2332:J4667,6,FALSE)</f>
        <v>No</v>
      </c>
      <c r="F2333" t="str">
        <f>VLOOKUP(A2333,'Medical Examinations'!A2332:K4667,7,FALSE)</f>
        <v>No</v>
      </c>
      <c r="G2333" t="str">
        <f>VLOOKUP(A2333,'Medical Examinations'!A2332:L4667,8,FALSE)</f>
        <v>No</v>
      </c>
      <c r="H2333">
        <f>VLOOKUP(A2333,'Medical Examinations'!A2332:M4667,9,FALSE)</f>
        <v>1</v>
      </c>
      <c r="I2333" t="str">
        <f>VLOOKUP(A2333,'Medical Examinations'!A2332:N4667,10,FALSE)</f>
        <v>No</v>
      </c>
      <c r="J2333" t="str">
        <f>VLOOKUP(A2333,'Medical Examinations'!A2332:O4667,3,FALSE)</f>
        <v>Under Weight</v>
      </c>
      <c r="K2333" t="str">
        <f>VLOOKUP(A2333,'Medical Examinations'!A2332:P4667,5,FALSE)</f>
        <v>Prediabetes</v>
      </c>
      <c r="L2333" t="str">
        <f>VLOOKUP(A2333,Table1[#All],5,FALSE)</f>
        <v>13-Sep-1992</v>
      </c>
      <c r="M2333" s="16">
        <f>VLOOKUP(A2333,Table1[#All],8,FALSE)</f>
        <v>604.54</v>
      </c>
      <c r="N2333" t="str">
        <f>VLOOKUP(A2333,Table1[#All],9,FALSE)</f>
        <v>tier - 3</v>
      </c>
      <c r="O2333" t="str">
        <f>VLOOKUP(A2333,Table1[#All],10,FALSE)</f>
        <v>tier - 3</v>
      </c>
      <c r="P2333" t="str">
        <f>VLOOKUP(A2333,Table1[#All],12,FALSE)</f>
        <v>R1013</v>
      </c>
      <c r="Q2333">
        <f>VLOOKUP(A2333,Table1[#All],6,FALSE)</f>
        <v>30</v>
      </c>
    </row>
    <row r="2334" spans="1:17" x14ac:dyDescent="0.3">
      <c r="A2334" s="10" t="s">
        <v>16</v>
      </c>
      <c r="B2334" t="str">
        <f>VLOOKUP(A2334,'Customer Names'!A2333:E4668,5,FALSE)</f>
        <v>Albano</v>
      </c>
      <c r="C2334">
        <f>VLOOKUP(A2334,'Medical Examinations'!A2333:J4668,2,FALSE)</f>
        <v>16.47</v>
      </c>
      <c r="D2334">
        <f>VLOOKUP(A2334,'Medical Examinations'!A2333:J4668,4,FALSE)</f>
        <v>6.35</v>
      </c>
      <c r="E2334" t="str">
        <f>VLOOKUP(A2334,'Medical Examinations'!A2333:J4668,6,FALSE)</f>
        <v>No</v>
      </c>
      <c r="F2334" t="str">
        <f>VLOOKUP(A2334,'Medical Examinations'!A2333:K4668,7,FALSE)</f>
        <v>No</v>
      </c>
      <c r="G2334" t="str">
        <f>VLOOKUP(A2334,'Medical Examinations'!A2333:L4668,8,FALSE)</f>
        <v>Yes</v>
      </c>
      <c r="H2334">
        <f>VLOOKUP(A2334,'Medical Examinations'!A2333:M4668,9,FALSE)</f>
        <v>1</v>
      </c>
      <c r="I2334" t="str">
        <f>VLOOKUP(A2334,'Medical Examinations'!A2333:N4668,10,FALSE)</f>
        <v>No</v>
      </c>
      <c r="J2334" t="str">
        <f>VLOOKUP(A2334,'Medical Examinations'!A2333:O4668,3,FALSE)</f>
        <v>Under Weight</v>
      </c>
      <c r="K2334" t="str">
        <f>VLOOKUP(A2334,'Medical Examinations'!A2333:P4668,5,FALSE)</f>
        <v>Prediabetes</v>
      </c>
      <c r="L2334" t="str">
        <f>VLOOKUP(A2334,Table1[#All],5,FALSE)</f>
        <v>30-Jun-1993</v>
      </c>
      <c r="M2334" s="16">
        <f>VLOOKUP(A2334,Table1[#All],8,FALSE)</f>
        <v>600</v>
      </c>
      <c r="N2334" t="str">
        <f>VLOOKUP(A2334,Table1[#All],9,FALSE)</f>
        <v>tier - 2</v>
      </c>
      <c r="O2334" t="str">
        <f>VLOOKUP(A2334,Table1[#All],10,FALSE)</f>
        <v>tier - 1</v>
      </c>
      <c r="P2334" t="str">
        <f>VLOOKUP(A2334,Table1[#All],12,FALSE)</f>
        <v>R1013</v>
      </c>
      <c r="Q2334">
        <f>VLOOKUP(A2334,Table1[#All],6,FALSE)</f>
        <v>29</v>
      </c>
    </row>
    <row r="2335" spans="1:17" x14ac:dyDescent="0.3">
      <c r="A2335" s="10" t="s">
        <v>13</v>
      </c>
      <c r="B2335" t="str">
        <f>VLOOKUP(A2335,'Customer Names'!A2334:E4669,5,FALSE)</f>
        <v>Rosendahl</v>
      </c>
      <c r="C2335">
        <f>VLOOKUP(A2335,'Medical Examinations'!A2334:J4669,2,FALSE)</f>
        <v>17.600000000000001</v>
      </c>
      <c r="D2335">
        <f>VLOOKUP(A2335,'Medical Examinations'!A2334:J4669,4,FALSE)</f>
        <v>4.3899999999999997</v>
      </c>
      <c r="E2335" t="str">
        <f>VLOOKUP(A2335,'Medical Examinations'!A2334:J4669,6,FALSE)</f>
        <v>No</v>
      </c>
      <c r="F2335" t="str">
        <f>VLOOKUP(A2335,'Medical Examinations'!A2334:K4669,7,FALSE)</f>
        <v>No</v>
      </c>
      <c r="G2335" t="str">
        <f>VLOOKUP(A2335,'Medical Examinations'!A2334:L4669,8,FALSE)</f>
        <v>No</v>
      </c>
      <c r="H2335">
        <f>VLOOKUP(A2335,'Medical Examinations'!A2334:M4669,9,FALSE)</f>
        <v>1</v>
      </c>
      <c r="I2335" t="str">
        <f>VLOOKUP(A2335,'Medical Examinations'!A2334:N4669,10,FALSE)</f>
        <v>No</v>
      </c>
      <c r="J2335" t="str">
        <f>VLOOKUP(A2335,'Medical Examinations'!A2334:O4669,3,FALSE)</f>
        <v>Under Weight</v>
      </c>
      <c r="K2335" t="str">
        <f>VLOOKUP(A2335,'Medical Examinations'!A2334:P4669,5,FALSE)</f>
        <v>Normal</v>
      </c>
      <c r="L2335" t="str">
        <f>VLOOKUP(A2335,Table1[#All],5,FALSE)</f>
        <v>30-Nov-1992</v>
      </c>
      <c r="M2335" s="16">
        <f>VLOOKUP(A2335,Table1[#All],8,FALSE)</f>
        <v>570.62</v>
      </c>
      <c r="N2335" t="str">
        <f>VLOOKUP(A2335,Table1[#All],9,FALSE)</f>
        <v>tier - 2</v>
      </c>
      <c r="O2335" t="str">
        <f>VLOOKUP(A2335,Table1[#All],10,FALSE)</f>
        <v>tier - 1</v>
      </c>
      <c r="P2335" t="str">
        <f>VLOOKUP(A2335,Table1[#All],12,FALSE)</f>
        <v>R1013</v>
      </c>
      <c r="Q2335">
        <f>VLOOKUP(A2335,Table1[#All],6,FALSE)</f>
        <v>30</v>
      </c>
    </row>
    <row r="2336" spans="1:17" x14ac:dyDescent="0.3">
      <c r="A2336" s="10" t="s">
        <v>8</v>
      </c>
      <c r="B2336" t="str">
        <f>VLOOKUP(A2336,'Customer Names'!A2335:E4670,5,FALSE)</f>
        <v>German</v>
      </c>
      <c r="C2336">
        <f>VLOOKUP(A2336,'Medical Examinations'!A2335:J4670,2,FALSE)</f>
        <v>17.579999999999998</v>
      </c>
      <c r="D2336">
        <f>VLOOKUP(A2336,'Medical Examinations'!A2335:J4670,4,FALSE)</f>
        <v>4.51</v>
      </c>
      <c r="E2336" t="str">
        <f>VLOOKUP(A2336,'Medical Examinations'!A2335:J4670,6,FALSE)</f>
        <v>No</v>
      </c>
      <c r="F2336" t="str">
        <f>VLOOKUP(A2336,'Medical Examinations'!A2335:K4670,7,FALSE)</f>
        <v>No</v>
      </c>
      <c r="G2336" t="str">
        <f>VLOOKUP(A2336,'Medical Examinations'!A2335:L4670,8,FALSE)</f>
        <v>No</v>
      </c>
      <c r="H2336">
        <f>VLOOKUP(A2336,'Medical Examinations'!A2335:M4670,9,FALSE)</f>
        <v>1</v>
      </c>
      <c r="I2336" t="str">
        <f>VLOOKUP(A2336,'Medical Examinations'!A2335:N4670,10,FALSE)</f>
        <v>No</v>
      </c>
      <c r="J2336" t="str">
        <f>VLOOKUP(A2336,'Medical Examinations'!A2335:O4670,3,FALSE)</f>
        <v>Under Weight</v>
      </c>
      <c r="K2336" t="str">
        <f>VLOOKUP(A2336,'Medical Examinations'!A2335:P4670,5,FALSE)</f>
        <v>Normal</v>
      </c>
      <c r="L2336" t="str">
        <f>VLOOKUP(A2336,Table1[#All],5,FALSE)</f>
        <v>09-Jul-1992</v>
      </c>
      <c r="M2336" s="16">
        <f>VLOOKUP(A2336,Table1[#All],8,FALSE)</f>
        <v>563.84</v>
      </c>
      <c r="N2336" t="str">
        <f>VLOOKUP(A2336,Table1[#All],9,FALSE)</f>
        <v>tier - 2</v>
      </c>
      <c r="O2336" t="str">
        <f>VLOOKUP(A2336,Table1[#All],10,FALSE)</f>
        <v>tier - 3</v>
      </c>
      <c r="P2336" t="str">
        <f>VLOOKUP(A2336,Table1[#All],12,FALSE)</f>
        <v>R1013</v>
      </c>
      <c r="Q2336">
        <f>VLOOKUP(A2336,Table1[#All],6,FALSE)</f>
        <v>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36"/>
  <sheetViews>
    <sheetView workbookViewId="0">
      <selection activeCell="D1" sqref="D1"/>
    </sheetView>
  </sheetViews>
  <sheetFormatPr defaultRowHeight="14.4" x14ac:dyDescent="0.3"/>
  <cols>
    <col min="1" max="1" width="15.5546875" customWidth="1"/>
    <col min="2" max="2" width="37.44140625" bestFit="1" customWidth="1"/>
    <col min="3" max="3" width="11.5546875" customWidth="1"/>
    <col min="4" max="4" width="11.6640625" customWidth="1"/>
    <col min="5" max="5" width="13" customWidth="1"/>
  </cols>
  <sheetData>
    <row r="1" spans="1:5" s="2" customFormat="1" ht="18.899999999999999" customHeight="1" x14ac:dyDescent="0.3">
      <c r="A1" s="4" t="s">
        <v>0</v>
      </c>
      <c r="B1" s="5" t="s">
        <v>4723</v>
      </c>
      <c r="C1" s="5" t="s">
        <v>4720</v>
      </c>
      <c r="D1" s="5" t="s">
        <v>4721</v>
      </c>
      <c r="E1" s="5" t="s">
        <v>4722</v>
      </c>
    </row>
    <row r="2" spans="1:5" ht="15.6" x14ac:dyDescent="0.3">
      <c r="A2" s="10" t="s">
        <v>2370</v>
      </c>
      <c r="B2" s="1" t="s">
        <v>2379</v>
      </c>
      <c r="C2" t="str">
        <f t="shared" ref="C2:C65" si="0">TRIM(MID(B2,FIND(", ",B2)+2,FIND(" ",B2,FIND(", ",B2)+2)-FIND(", ",B2)-2))</f>
        <v>Ms.</v>
      </c>
      <c r="D2" t="str">
        <f t="shared" ref="D2:D65" si="1">TRIM(RIGHT(B2,LEN(B2)-FIND(" ",B2,FIND(", ",B2)+2)))</f>
        <v>Kelly</v>
      </c>
      <c r="E2" t="str">
        <f t="shared" ref="E2:E65" si="2">LEFT(B2,FIND(",",B2)-1)</f>
        <v>Hawks</v>
      </c>
    </row>
    <row r="3" spans="1:5" ht="15.6" x14ac:dyDescent="0.3">
      <c r="A3" s="10" t="s">
        <v>2369</v>
      </c>
      <c r="B3" s="1" t="s">
        <v>2380</v>
      </c>
      <c r="C3" t="str">
        <f t="shared" si="0"/>
        <v>Mr.</v>
      </c>
      <c r="D3" t="str">
        <f t="shared" si="1"/>
        <v>Matthew D</v>
      </c>
      <c r="E3" t="str">
        <f t="shared" si="2"/>
        <v>Lehner</v>
      </c>
    </row>
    <row r="4" spans="1:5" ht="15.6" x14ac:dyDescent="0.3">
      <c r="A4" s="10" t="s">
        <v>2368</v>
      </c>
      <c r="B4" s="1" t="s">
        <v>2381</v>
      </c>
      <c r="C4" t="str">
        <f t="shared" si="0"/>
        <v>Mr.</v>
      </c>
      <c r="D4" t="str">
        <f t="shared" si="1"/>
        <v>Phil</v>
      </c>
      <c r="E4" t="str">
        <f t="shared" si="2"/>
        <v>Lu</v>
      </c>
    </row>
    <row r="5" spans="1:5" ht="15.6" x14ac:dyDescent="0.3">
      <c r="A5" s="10" t="s">
        <v>2367</v>
      </c>
      <c r="B5" s="1" t="s">
        <v>2382</v>
      </c>
      <c r="C5" t="str">
        <f t="shared" si="0"/>
        <v>Ms.</v>
      </c>
      <c r="D5" t="str">
        <f t="shared" si="1"/>
        <v>Kelsey</v>
      </c>
      <c r="E5" t="str">
        <f t="shared" si="2"/>
        <v>Osborne</v>
      </c>
    </row>
    <row r="6" spans="1:5" ht="15.6" x14ac:dyDescent="0.3">
      <c r="A6" s="10" t="s">
        <v>2366</v>
      </c>
      <c r="B6" s="1" t="s">
        <v>2383</v>
      </c>
      <c r="C6" t="str">
        <f t="shared" si="0"/>
        <v>Ms.</v>
      </c>
      <c r="D6" t="str">
        <f t="shared" si="1"/>
        <v>Kristyn</v>
      </c>
      <c r="E6" t="str">
        <f t="shared" si="2"/>
        <v>Kadala</v>
      </c>
    </row>
    <row r="7" spans="1:5" ht="15.6" x14ac:dyDescent="0.3">
      <c r="A7" s="10" t="s">
        <v>2365</v>
      </c>
      <c r="B7" s="1" t="s">
        <v>2384</v>
      </c>
      <c r="C7" t="str">
        <f t="shared" si="0"/>
        <v>Mr.</v>
      </c>
      <c r="D7" t="str">
        <f t="shared" si="1"/>
        <v>Russell B.</v>
      </c>
      <c r="E7" t="str">
        <f t="shared" si="2"/>
        <v>Baker</v>
      </c>
    </row>
    <row r="8" spans="1:5" ht="15.6" x14ac:dyDescent="0.3">
      <c r="A8" s="10" t="s">
        <v>2364</v>
      </c>
      <c r="B8" s="1" t="s">
        <v>2385</v>
      </c>
      <c r="C8" t="str">
        <f t="shared" si="0"/>
        <v>Mr.</v>
      </c>
      <c r="D8" t="str">
        <f t="shared" si="1"/>
        <v>Scott</v>
      </c>
      <c r="E8" t="str">
        <f t="shared" si="2"/>
        <v>Macpherson</v>
      </c>
    </row>
    <row r="9" spans="1:5" ht="15.6" x14ac:dyDescent="0.3">
      <c r="A9" s="10" t="s">
        <v>2363</v>
      </c>
      <c r="B9" s="1" t="s">
        <v>2386</v>
      </c>
      <c r="C9" t="str">
        <f t="shared" si="0"/>
        <v>Mr.</v>
      </c>
      <c r="D9" t="str">
        <f t="shared" si="1"/>
        <v>Stephen</v>
      </c>
      <c r="E9" t="str">
        <f t="shared" si="2"/>
        <v>Hallman</v>
      </c>
    </row>
    <row r="10" spans="1:5" ht="15.6" x14ac:dyDescent="0.3">
      <c r="A10" s="10" t="s">
        <v>2362</v>
      </c>
      <c r="B10" s="1" t="s">
        <v>2387</v>
      </c>
      <c r="C10" t="str">
        <f t="shared" si="0"/>
        <v>Mr.</v>
      </c>
      <c r="D10" t="str">
        <f t="shared" si="1"/>
        <v>Patrick R.</v>
      </c>
      <c r="E10" t="str">
        <f t="shared" si="2"/>
        <v>Moran</v>
      </c>
    </row>
    <row r="11" spans="1:5" ht="15.6" x14ac:dyDescent="0.3">
      <c r="A11" s="10" t="s">
        <v>2361</v>
      </c>
      <c r="B11" s="1" t="s">
        <v>2388</v>
      </c>
      <c r="C11" t="str">
        <f t="shared" si="0"/>
        <v>Ms.</v>
      </c>
      <c r="D11" t="str">
        <f t="shared" si="1"/>
        <v>Brooke N.</v>
      </c>
      <c r="E11" t="str">
        <f t="shared" si="2"/>
        <v>Benner</v>
      </c>
    </row>
    <row r="12" spans="1:5" ht="15.6" x14ac:dyDescent="0.3">
      <c r="A12" s="10" t="s">
        <v>2360</v>
      </c>
      <c r="B12" s="1" t="s">
        <v>2389</v>
      </c>
      <c r="C12" t="str">
        <f t="shared" si="0"/>
        <v>Ms.</v>
      </c>
      <c r="D12" t="str">
        <f t="shared" si="1"/>
        <v>Paola Andrea</v>
      </c>
      <c r="E12" t="str">
        <f t="shared" si="2"/>
        <v>Fierro Vargas</v>
      </c>
    </row>
    <row r="13" spans="1:5" ht="15.6" x14ac:dyDescent="0.3">
      <c r="A13" s="10" t="s">
        <v>2359</v>
      </c>
      <c r="B13" s="1" t="s">
        <v>2390</v>
      </c>
      <c r="C13" t="str">
        <f t="shared" si="0"/>
        <v>Mr.</v>
      </c>
      <c r="D13" t="str">
        <f t="shared" si="1"/>
        <v>David</v>
      </c>
      <c r="E13" t="str">
        <f t="shared" si="2"/>
        <v>Franz</v>
      </c>
    </row>
    <row r="14" spans="1:5" ht="15.6" x14ac:dyDescent="0.3">
      <c r="A14" s="10" t="s">
        <v>2358</v>
      </c>
      <c r="B14" s="1" t="s">
        <v>2391</v>
      </c>
      <c r="C14" t="str">
        <f t="shared" si="0"/>
        <v>Mr.</v>
      </c>
      <c r="D14" t="str">
        <f t="shared" si="1"/>
        <v>Wade</v>
      </c>
      <c r="E14" t="str">
        <f t="shared" si="2"/>
        <v>Foster</v>
      </c>
    </row>
    <row r="15" spans="1:5" ht="15.6" x14ac:dyDescent="0.3">
      <c r="A15" s="10" t="s">
        <v>2357</v>
      </c>
      <c r="B15" s="1" t="s">
        <v>2392</v>
      </c>
      <c r="C15" t="str">
        <f t="shared" si="0"/>
        <v>Mr.</v>
      </c>
      <c r="D15" t="str">
        <f t="shared" si="1"/>
        <v>Franklin</v>
      </c>
      <c r="E15" t="str">
        <f t="shared" si="2"/>
        <v>Tenorio</v>
      </c>
    </row>
    <row r="16" spans="1:5" ht="15.6" x14ac:dyDescent="0.3">
      <c r="A16" s="10" t="s">
        <v>2356</v>
      </c>
      <c r="B16" s="1" t="s">
        <v>2393</v>
      </c>
      <c r="C16" t="str">
        <f t="shared" si="0"/>
        <v>Ms.</v>
      </c>
      <c r="D16" t="str">
        <f t="shared" si="1"/>
        <v>Leilani M.</v>
      </c>
      <c r="E16" t="str">
        <f t="shared" si="2"/>
        <v>Rios</v>
      </c>
    </row>
    <row r="17" spans="1:5" ht="15.6" x14ac:dyDescent="0.3">
      <c r="A17" s="10" t="s">
        <v>2355</v>
      </c>
      <c r="B17" s="1" t="s">
        <v>2394</v>
      </c>
      <c r="C17" t="str">
        <f t="shared" si="0"/>
        <v>Mr.</v>
      </c>
      <c r="D17" t="str">
        <f t="shared" si="1"/>
        <v>Philippe</v>
      </c>
      <c r="E17" t="str">
        <f t="shared" si="2"/>
        <v>Viau-Dupuis</v>
      </c>
    </row>
    <row r="18" spans="1:5" ht="15.6" x14ac:dyDescent="0.3">
      <c r="A18" s="10" t="s">
        <v>2354</v>
      </c>
      <c r="B18" s="1" t="s">
        <v>2395</v>
      </c>
      <c r="C18" t="str">
        <f t="shared" si="0"/>
        <v>Ms.</v>
      </c>
      <c r="D18" t="str">
        <f t="shared" si="1"/>
        <v>Jennifer A.</v>
      </c>
      <c r="E18" t="str">
        <f t="shared" si="2"/>
        <v>Cronin</v>
      </c>
    </row>
    <row r="19" spans="1:5" ht="15.6" x14ac:dyDescent="0.3">
      <c r="A19" s="10" t="s">
        <v>2353</v>
      </c>
      <c r="B19" s="1" t="s">
        <v>2396</v>
      </c>
      <c r="C19" t="str">
        <f t="shared" si="0"/>
        <v>Ms.</v>
      </c>
      <c r="D19" t="str">
        <f t="shared" si="1"/>
        <v>Christina M.</v>
      </c>
      <c r="E19" t="str">
        <f t="shared" si="2"/>
        <v>Noordstar</v>
      </c>
    </row>
    <row r="20" spans="1:5" ht="15.6" x14ac:dyDescent="0.3">
      <c r="A20" s="10" t="s">
        <v>2352</v>
      </c>
      <c r="B20" s="1" t="s">
        <v>2397</v>
      </c>
      <c r="C20" t="str">
        <f t="shared" si="0"/>
        <v>Mr.</v>
      </c>
      <c r="D20" t="str">
        <f t="shared" si="1"/>
        <v>Said Sr.</v>
      </c>
      <c r="E20" t="str">
        <f t="shared" si="2"/>
        <v>Boudalia</v>
      </c>
    </row>
    <row r="21" spans="1:5" ht="15.6" x14ac:dyDescent="0.3">
      <c r="A21" s="10" t="s">
        <v>2351</v>
      </c>
      <c r="B21" s="1" t="s">
        <v>2398</v>
      </c>
      <c r="C21" t="str">
        <f t="shared" si="0"/>
        <v>Mr.</v>
      </c>
      <c r="D21" t="str">
        <f t="shared" si="1"/>
        <v>John</v>
      </c>
      <c r="E21" t="str">
        <f t="shared" si="2"/>
        <v>Flor</v>
      </c>
    </row>
    <row r="22" spans="1:5" ht="15.6" x14ac:dyDescent="0.3">
      <c r="A22" s="10" t="s">
        <v>2350</v>
      </c>
      <c r="B22" s="1" t="s">
        <v>2399</v>
      </c>
      <c r="C22" t="str">
        <f t="shared" si="0"/>
        <v>Mr.</v>
      </c>
      <c r="D22" t="str">
        <f t="shared" si="1"/>
        <v>Myles</v>
      </c>
      <c r="E22" t="str">
        <f t="shared" si="2"/>
        <v>Fennon</v>
      </c>
    </row>
    <row r="23" spans="1:5" ht="15.6" x14ac:dyDescent="0.3">
      <c r="A23" s="10" t="s">
        <v>2349</v>
      </c>
      <c r="B23" s="1" t="s">
        <v>2400</v>
      </c>
      <c r="C23" t="str">
        <f t="shared" si="0"/>
        <v>Ms.</v>
      </c>
      <c r="D23" t="str">
        <f t="shared" si="1"/>
        <v>Madelyn C</v>
      </c>
      <c r="E23" t="str">
        <f t="shared" si="2"/>
        <v>Hribar</v>
      </c>
    </row>
    <row r="24" spans="1:5" ht="15.6" x14ac:dyDescent="0.3">
      <c r="A24" s="10" t="s">
        <v>2348</v>
      </c>
      <c r="B24" s="1" t="s">
        <v>2401</v>
      </c>
      <c r="C24" t="str">
        <f t="shared" si="0"/>
        <v>Ms.</v>
      </c>
      <c r="D24" t="str">
        <f t="shared" si="1"/>
        <v>Nicole</v>
      </c>
      <c r="E24" t="str">
        <f t="shared" si="2"/>
        <v>Tassello</v>
      </c>
    </row>
    <row r="25" spans="1:5" ht="15.6" x14ac:dyDescent="0.3">
      <c r="A25" s="10" t="s">
        <v>2347</v>
      </c>
      <c r="B25" s="1" t="s">
        <v>2402</v>
      </c>
      <c r="C25" t="str">
        <f t="shared" si="0"/>
        <v>Mr.</v>
      </c>
      <c r="D25" t="str">
        <f t="shared" si="1"/>
        <v>Eric A.</v>
      </c>
      <c r="E25" t="str">
        <f t="shared" si="2"/>
        <v>Mauricette</v>
      </c>
    </row>
    <row r="26" spans="1:5" ht="15.6" x14ac:dyDescent="0.3">
      <c r="A26" s="10" t="s">
        <v>2346</v>
      </c>
      <c r="B26" s="1" t="s">
        <v>2403</v>
      </c>
      <c r="C26" t="str">
        <f t="shared" si="0"/>
        <v>Mr.</v>
      </c>
      <c r="D26" t="str">
        <f t="shared" si="1"/>
        <v>Emiliano I.</v>
      </c>
      <c r="E26" t="str">
        <f t="shared" si="2"/>
        <v>Garcia</v>
      </c>
    </row>
    <row r="27" spans="1:5" ht="15.6" x14ac:dyDescent="0.3">
      <c r="A27" s="10" t="s">
        <v>2345</v>
      </c>
      <c r="B27" s="1" t="s">
        <v>2404</v>
      </c>
      <c r="C27" t="str">
        <f t="shared" si="0"/>
        <v>Mr.</v>
      </c>
      <c r="D27" t="str">
        <f t="shared" si="1"/>
        <v>Adam</v>
      </c>
      <c r="E27" t="str">
        <f t="shared" si="2"/>
        <v>Airoldi</v>
      </c>
    </row>
    <row r="28" spans="1:5" ht="15.6" x14ac:dyDescent="0.3">
      <c r="A28" s="10" t="s">
        <v>2344</v>
      </c>
      <c r="B28" s="1" t="s">
        <v>2405</v>
      </c>
      <c r="C28" t="str">
        <f t="shared" si="0"/>
        <v>Mr.</v>
      </c>
      <c r="D28" t="str">
        <f t="shared" si="1"/>
        <v>Zach</v>
      </c>
      <c r="E28" t="str">
        <f t="shared" si="2"/>
        <v>Cater-Cyker</v>
      </c>
    </row>
    <row r="29" spans="1:5" ht="15.6" x14ac:dyDescent="0.3">
      <c r="A29" s="10" t="s">
        <v>2343</v>
      </c>
      <c r="B29" s="1" t="s">
        <v>2406</v>
      </c>
      <c r="C29" t="str">
        <f t="shared" si="0"/>
        <v>Ms.</v>
      </c>
      <c r="D29" t="str">
        <f t="shared" si="1"/>
        <v>Stephanie W.</v>
      </c>
      <c r="E29" t="str">
        <f t="shared" si="2"/>
        <v>Hamm</v>
      </c>
    </row>
    <row r="30" spans="1:5" ht="15.6" x14ac:dyDescent="0.3">
      <c r="A30" s="10" t="s">
        <v>2342</v>
      </c>
      <c r="B30" s="1" t="s">
        <v>2407</v>
      </c>
      <c r="C30" t="str">
        <f t="shared" si="0"/>
        <v>Mr.</v>
      </c>
      <c r="D30" t="str">
        <f t="shared" si="1"/>
        <v>Stephen</v>
      </c>
      <c r="E30" t="str">
        <f t="shared" si="2"/>
        <v>Cox</v>
      </c>
    </row>
    <row r="31" spans="1:5" ht="15.6" x14ac:dyDescent="0.3">
      <c r="A31" s="10" t="s">
        <v>2341</v>
      </c>
      <c r="B31" s="1" t="s">
        <v>2408</v>
      </c>
      <c r="C31" t="str">
        <f t="shared" si="0"/>
        <v>Ms.</v>
      </c>
      <c r="D31" t="str">
        <f t="shared" si="1"/>
        <v>Natalie</v>
      </c>
      <c r="E31" t="str">
        <f t="shared" si="2"/>
        <v>Sachrajda</v>
      </c>
    </row>
    <row r="32" spans="1:5" ht="15.6" x14ac:dyDescent="0.3">
      <c r="A32" s="10" t="s">
        <v>2340</v>
      </c>
      <c r="B32" s="1" t="s">
        <v>2409</v>
      </c>
      <c r="C32" t="str">
        <f t="shared" si="0"/>
        <v>Ms.</v>
      </c>
      <c r="D32" t="str">
        <f t="shared" si="1"/>
        <v>Nicole J.</v>
      </c>
      <c r="E32" t="str">
        <f t="shared" si="2"/>
        <v>Gareri</v>
      </c>
    </row>
    <row r="33" spans="1:5" ht="15.6" x14ac:dyDescent="0.3">
      <c r="A33" s="10" t="s">
        <v>2339</v>
      </c>
      <c r="B33" s="1" t="s">
        <v>2410</v>
      </c>
      <c r="C33" t="str">
        <f t="shared" si="0"/>
        <v>Mr.</v>
      </c>
      <c r="D33" t="str">
        <f t="shared" si="1"/>
        <v>Jefferson D</v>
      </c>
      <c r="E33" t="str">
        <f t="shared" si="2"/>
        <v>Welch</v>
      </c>
    </row>
    <row r="34" spans="1:5" ht="15.6" x14ac:dyDescent="0.3">
      <c r="A34" s="10" t="s">
        <v>2338</v>
      </c>
      <c r="B34" s="1" t="s">
        <v>2411</v>
      </c>
      <c r="C34" t="str">
        <f t="shared" si="0"/>
        <v>Mr.</v>
      </c>
      <c r="D34" t="str">
        <f t="shared" si="1"/>
        <v>Brendan D.</v>
      </c>
      <c r="E34" t="str">
        <f t="shared" si="2"/>
        <v>Prindiville</v>
      </c>
    </row>
    <row r="35" spans="1:5" ht="15.6" x14ac:dyDescent="0.3">
      <c r="A35" s="10" t="s">
        <v>2337</v>
      </c>
      <c r="B35" s="1" t="s">
        <v>2412</v>
      </c>
      <c r="C35" t="str">
        <f t="shared" si="0"/>
        <v>Ms.</v>
      </c>
      <c r="D35" t="str">
        <f t="shared" si="1"/>
        <v>Courtney</v>
      </c>
      <c r="E35" t="str">
        <f t="shared" si="2"/>
        <v>Kincaid</v>
      </c>
    </row>
    <row r="36" spans="1:5" ht="15.6" x14ac:dyDescent="0.3">
      <c r="A36" s="10" t="s">
        <v>2336</v>
      </c>
      <c r="B36" s="1" t="s">
        <v>2413</v>
      </c>
      <c r="C36" t="str">
        <f t="shared" si="0"/>
        <v>Ms.</v>
      </c>
      <c r="D36" t="str">
        <f t="shared" si="1"/>
        <v>Sydney L.</v>
      </c>
      <c r="E36" t="str">
        <f t="shared" si="2"/>
        <v>Bruestle</v>
      </c>
    </row>
    <row r="37" spans="1:5" ht="15.6" x14ac:dyDescent="0.3">
      <c r="A37" s="10" t="s">
        <v>2335</v>
      </c>
      <c r="B37" s="1" t="s">
        <v>2414</v>
      </c>
      <c r="C37" t="str">
        <f t="shared" si="0"/>
        <v>Mr.</v>
      </c>
      <c r="D37" t="str">
        <f t="shared" si="1"/>
        <v>Julien</v>
      </c>
      <c r="E37" t="str">
        <f t="shared" si="2"/>
        <v>Lachance</v>
      </c>
    </row>
    <row r="38" spans="1:5" ht="15.6" x14ac:dyDescent="0.3">
      <c r="A38" s="10" t="s">
        <v>2334</v>
      </c>
      <c r="B38" s="1" t="s">
        <v>2415</v>
      </c>
      <c r="C38" t="str">
        <f t="shared" si="0"/>
        <v>Mr.</v>
      </c>
      <c r="D38" t="str">
        <f t="shared" si="1"/>
        <v>Ryan M</v>
      </c>
      <c r="E38" t="str">
        <f t="shared" si="2"/>
        <v>Eason</v>
      </c>
    </row>
    <row r="39" spans="1:5" ht="15.6" x14ac:dyDescent="0.3">
      <c r="A39" s="10" t="s">
        <v>2333</v>
      </c>
      <c r="B39" s="1" t="s">
        <v>2416</v>
      </c>
      <c r="C39" t="str">
        <f t="shared" si="0"/>
        <v>Ms.</v>
      </c>
      <c r="D39" t="str">
        <f t="shared" si="1"/>
        <v>Anna H.</v>
      </c>
      <c r="E39" t="str">
        <f t="shared" si="2"/>
        <v>Grummon</v>
      </c>
    </row>
    <row r="40" spans="1:5" ht="15.6" x14ac:dyDescent="0.3">
      <c r="A40" s="10" t="s">
        <v>2332</v>
      </c>
      <c r="B40" s="1" t="s">
        <v>2417</v>
      </c>
      <c r="C40" t="str">
        <f t="shared" si="0"/>
        <v>Ms.</v>
      </c>
      <c r="D40" t="str">
        <f t="shared" si="1"/>
        <v>Samantha</v>
      </c>
      <c r="E40" t="str">
        <f t="shared" si="2"/>
        <v>Vanwechel</v>
      </c>
    </row>
    <row r="41" spans="1:5" ht="15.6" x14ac:dyDescent="0.3">
      <c r="A41" s="10" t="s">
        <v>2331</v>
      </c>
      <c r="B41" s="1" t="s">
        <v>2418</v>
      </c>
      <c r="C41" t="str">
        <f t="shared" si="0"/>
        <v>Mr.</v>
      </c>
      <c r="D41" t="str">
        <f t="shared" si="1"/>
        <v>Robert</v>
      </c>
      <c r="E41" t="str">
        <f t="shared" si="2"/>
        <v>Fisher</v>
      </c>
    </row>
    <row r="42" spans="1:5" ht="15.6" x14ac:dyDescent="0.3">
      <c r="A42" s="10" t="s">
        <v>2330</v>
      </c>
      <c r="B42" s="1" t="s">
        <v>2419</v>
      </c>
      <c r="C42" t="str">
        <f t="shared" si="0"/>
        <v>Mr.</v>
      </c>
      <c r="D42" t="str">
        <f t="shared" si="1"/>
        <v>James R.</v>
      </c>
      <c r="E42" t="str">
        <f t="shared" si="2"/>
        <v>Jenkins</v>
      </c>
    </row>
    <row r="43" spans="1:5" ht="15.6" x14ac:dyDescent="0.3">
      <c r="A43" s="10" t="s">
        <v>2329</v>
      </c>
      <c r="B43" s="1" t="s">
        <v>2420</v>
      </c>
      <c r="C43" t="str">
        <f t="shared" si="0"/>
        <v>Ms.</v>
      </c>
      <c r="D43" t="str">
        <f t="shared" si="1"/>
        <v>Roseann</v>
      </c>
      <c r="E43" t="str">
        <f t="shared" si="2"/>
        <v>Peters</v>
      </c>
    </row>
    <row r="44" spans="1:5" ht="15.6" x14ac:dyDescent="0.3">
      <c r="A44" s="10" t="s">
        <v>2328</v>
      </c>
      <c r="B44" s="1" t="s">
        <v>2421</v>
      </c>
      <c r="C44" t="str">
        <f t="shared" si="0"/>
        <v>Ms.</v>
      </c>
      <c r="D44" t="str">
        <f t="shared" si="1"/>
        <v>Nicole</v>
      </c>
      <c r="E44" t="str">
        <f t="shared" si="2"/>
        <v>Aha</v>
      </c>
    </row>
    <row r="45" spans="1:5" ht="15.6" x14ac:dyDescent="0.3">
      <c r="A45" s="10" t="s">
        <v>2327</v>
      </c>
      <c r="B45" s="1" t="s">
        <v>2422</v>
      </c>
      <c r="C45" t="str">
        <f t="shared" si="0"/>
        <v>Mr.</v>
      </c>
      <c r="D45" t="str">
        <f t="shared" si="1"/>
        <v>Spencer</v>
      </c>
      <c r="E45" t="str">
        <f t="shared" si="2"/>
        <v>McElwain</v>
      </c>
    </row>
    <row r="46" spans="1:5" ht="15.6" x14ac:dyDescent="0.3">
      <c r="A46" s="10" t="s">
        <v>2326</v>
      </c>
      <c r="B46" s="1" t="s">
        <v>2423</v>
      </c>
      <c r="C46" t="str">
        <f t="shared" si="0"/>
        <v>Mr.</v>
      </c>
      <c r="D46" t="str">
        <f t="shared" si="1"/>
        <v>Eric W</v>
      </c>
      <c r="E46" t="str">
        <f t="shared" si="2"/>
        <v>Januszewski</v>
      </c>
    </row>
    <row r="47" spans="1:5" ht="15.6" x14ac:dyDescent="0.3">
      <c r="A47" s="10" t="s">
        <v>2325</v>
      </c>
      <c r="B47" s="1" t="s">
        <v>2424</v>
      </c>
      <c r="C47" t="str">
        <f t="shared" si="0"/>
        <v>Ms.</v>
      </c>
      <c r="D47" t="str">
        <f t="shared" si="1"/>
        <v>Brianna L</v>
      </c>
      <c r="E47" t="str">
        <f t="shared" si="2"/>
        <v>Rohne</v>
      </c>
    </row>
    <row r="48" spans="1:5" ht="15.6" x14ac:dyDescent="0.3">
      <c r="A48" s="10" t="s">
        <v>2324</v>
      </c>
      <c r="B48" s="1" t="s">
        <v>2425</v>
      </c>
      <c r="C48" t="str">
        <f t="shared" si="0"/>
        <v>Mr.</v>
      </c>
      <c r="D48" t="str">
        <f t="shared" si="1"/>
        <v>Thomas J.</v>
      </c>
      <c r="E48" t="str">
        <f t="shared" si="2"/>
        <v>O'Grady</v>
      </c>
    </row>
    <row r="49" spans="1:5" ht="15.6" x14ac:dyDescent="0.3">
      <c r="A49" s="10" t="s">
        <v>2323</v>
      </c>
      <c r="B49" s="1" t="s">
        <v>2426</v>
      </c>
      <c r="C49" t="str">
        <f t="shared" si="0"/>
        <v>Ms.</v>
      </c>
      <c r="D49" t="str">
        <f t="shared" si="1"/>
        <v>Melissa L</v>
      </c>
      <c r="E49" t="str">
        <f t="shared" si="2"/>
        <v>Peters</v>
      </c>
    </row>
    <row r="50" spans="1:5" ht="15.6" x14ac:dyDescent="0.3">
      <c r="A50" s="10" t="s">
        <v>2322</v>
      </c>
      <c r="B50" s="1" t="s">
        <v>2427</v>
      </c>
      <c r="C50" t="str">
        <f t="shared" si="0"/>
        <v>Mr.</v>
      </c>
      <c r="D50" t="str">
        <f t="shared" si="1"/>
        <v>Flavio</v>
      </c>
      <c r="E50" t="str">
        <f t="shared" si="2"/>
        <v>De Simone</v>
      </c>
    </row>
    <row r="51" spans="1:5" ht="15.6" x14ac:dyDescent="0.3">
      <c r="A51" s="10" t="s">
        <v>2321</v>
      </c>
      <c r="B51" s="1" t="s">
        <v>2428</v>
      </c>
      <c r="C51" t="str">
        <f t="shared" si="0"/>
        <v>Mr.</v>
      </c>
      <c r="D51" t="str">
        <f t="shared" si="1"/>
        <v>Ryan</v>
      </c>
      <c r="E51" t="str">
        <f t="shared" si="2"/>
        <v>Beckett</v>
      </c>
    </row>
    <row r="52" spans="1:5" ht="15.6" x14ac:dyDescent="0.3">
      <c r="A52" s="10" t="s">
        <v>2320</v>
      </c>
      <c r="B52" s="1" t="s">
        <v>2429</v>
      </c>
      <c r="C52" t="str">
        <f t="shared" si="0"/>
        <v>Mr.</v>
      </c>
      <c r="D52" t="str">
        <f t="shared" si="1"/>
        <v>Anthony J.</v>
      </c>
      <c r="E52" t="str">
        <f t="shared" si="2"/>
        <v>Sobrilsky</v>
      </c>
    </row>
    <row r="53" spans="1:5" ht="15.6" x14ac:dyDescent="0.3">
      <c r="A53" s="10" t="s">
        <v>2319</v>
      </c>
      <c r="B53" s="1" t="s">
        <v>2430</v>
      </c>
      <c r="C53" t="str">
        <f t="shared" si="0"/>
        <v>Ms.</v>
      </c>
      <c r="D53" t="str">
        <f t="shared" si="1"/>
        <v>Alex</v>
      </c>
      <c r="E53" t="str">
        <f t="shared" si="2"/>
        <v>Wang</v>
      </c>
    </row>
    <row r="54" spans="1:5" ht="15.6" x14ac:dyDescent="0.3">
      <c r="A54" s="10" t="s">
        <v>2318</v>
      </c>
      <c r="B54" s="1" t="s">
        <v>2431</v>
      </c>
      <c r="C54" t="str">
        <f t="shared" si="0"/>
        <v>Mr.</v>
      </c>
      <c r="D54" t="str">
        <f t="shared" si="1"/>
        <v>David</v>
      </c>
      <c r="E54" t="str">
        <f t="shared" si="2"/>
        <v>Campa</v>
      </c>
    </row>
    <row r="55" spans="1:5" ht="15.6" x14ac:dyDescent="0.3">
      <c r="A55" s="10" t="s">
        <v>2317</v>
      </c>
      <c r="B55" s="1" t="s">
        <v>2432</v>
      </c>
      <c r="C55" t="str">
        <f t="shared" si="0"/>
        <v>Mr.</v>
      </c>
      <c r="D55" t="str">
        <f t="shared" si="1"/>
        <v>Andrew B</v>
      </c>
      <c r="E55" t="str">
        <f t="shared" si="2"/>
        <v>Clifford</v>
      </c>
    </row>
    <row r="56" spans="1:5" ht="15.6" x14ac:dyDescent="0.3">
      <c r="A56" s="10" t="s">
        <v>2316</v>
      </c>
      <c r="B56" s="1" t="s">
        <v>2433</v>
      </c>
      <c r="C56" t="str">
        <f t="shared" si="0"/>
        <v>Ms.</v>
      </c>
      <c r="D56" t="str">
        <f t="shared" si="1"/>
        <v>Dara E</v>
      </c>
      <c r="E56" t="str">
        <f t="shared" si="2"/>
        <v>Dalmata</v>
      </c>
    </row>
    <row r="57" spans="1:5" ht="15.6" x14ac:dyDescent="0.3">
      <c r="A57" s="10" t="s">
        <v>2315</v>
      </c>
      <c r="B57" s="1" t="s">
        <v>2434</v>
      </c>
      <c r="C57" t="str">
        <f t="shared" si="0"/>
        <v>Ms.</v>
      </c>
      <c r="D57" t="str">
        <f t="shared" si="1"/>
        <v>Inna</v>
      </c>
      <c r="E57" t="str">
        <f t="shared" si="2"/>
        <v>Vishik</v>
      </c>
    </row>
    <row r="58" spans="1:5" ht="15.6" x14ac:dyDescent="0.3">
      <c r="A58" s="10" t="s">
        <v>2314</v>
      </c>
      <c r="B58" s="1" t="s">
        <v>2435</v>
      </c>
      <c r="C58" t="str">
        <f t="shared" si="0"/>
        <v>Mr.</v>
      </c>
      <c r="D58" t="str">
        <f t="shared" si="1"/>
        <v>Ari</v>
      </c>
      <c r="E58" t="str">
        <f t="shared" si="2"/>
        <v>Schorr</v>
      </c>
    </row>
    <row r="59" spans="1:5" ht="15.6" x14ac:dyDescent="0.3">
      <c r="A59" s="10" t="s">
        <v>2313</v>
      </c>
      <c r="B59" s="1" t="s">
        <v>2436</v>
      </c>
      <c r="C59" t="str">
        <f t="shared" si="0"/>
        <v>Ms.</v>
      </c>
      <c r="D59" t="str">
        <f t="shared" si="1"/>
        <v>Lindsey</v>
      </c>
      <c r="E59" t="str">
        <f t="shared" si="2"/>
        <v>Lusardi</v>
      </c>
    </row>
    <row r="60" spans="1:5" ht="15.6" x14ac:dyDescent="0.3">
      <c r="A60" s="10" t="s">
        <v>2312</v>
      </c>
      <c r="B60" s="1" t="s">
        <v>2437</v>
      </c>
      <c r="C60" t="str">
        <f t="shared" si="0"/>
        <v>Mr.</v>
      </c>
      <c r="D60" t="str">
        <f t="shared" si="1"/>
        <v>Kenny</v>
      </c>
      <c r="E60" t="str">
        <f t="shared" si="2"/>
        <v>Rayner</v>
      </c>
    </row>
    <row r="61" spans="1:5" ht="15.6" x14ac:dyDescent="0.3">
      <c r="A61" s="10" t="s">
        <v>2311</v>
      </c>
      <c r="B61" s="1" t="s">
        <v>2438</v>
      </c>
      <c r="C61" t="str">
        <f t="shared" si="0"/>
        <v>Ms.</v>
      </c>
      <c r="D61" t="str">
        <f t="shared" si="1"/>
        <v>Louise</v>
      </c>
      <c r="E61" t="str">
        <f t="shared" si="2"/>
        <v>Voghel</v>
      </c>
    </row>
    <row r="62" spans="1:5" ht="15.6" x14ac:dyDescent="0.3">
      <c r="A62" s="10" t="s">
        <v>2310</v>
      </c>
      <c r="B62" s="1" t="s">
        <v>2439</v>
      </c>
      <c r="C62" t="str">
        <f t="shared" si="0"/>
        <v>Mr.</v>
      </c>
      <c r="D62" t="str">
        <f t="shared" si="1"/>
        <v>Cameron</v>
      </c>
      <c r="E62" t="str">
        <f t="shared" si="2"/>
        <v>Rieth</v>
      </c>
    </row>
    <row r="63" spans="1:5" ht="15.6" x14ac:dyDescent="0.3">
      <c r="A63" s="10" t="s">
        <v>2309</v>
      </c>
      <c r="B63" s="1" t="s">
        <v>2440</v>
      </c>
      <c r="C63" t="str">
        <f t="shared" si="0"/>
        <v>Ms.</v>
      </c>
      <c r="D63" t="str">
        <f t="shared" si="1"/>
        <v>Katie T.</v>
      </c>
      <c r="E63" t="str">
        <f t="shared" si="2"/>
        <v>Gollotto</v>
      </c>
    </row>
    <row r="64" spans="1:5" ht="15.6" x14ac:dyDescent="0.3">
      <c r="A64" s="10" t="s">
        <v>2308</v>
      </c>
      <c r="B64" s="1" t="s">
        <v>2441</v>
      </c>
      <c r="C64" t="str">
        <f t="shared" si="0"/>
        <v>Ms.</v>
      </c>
      <c r="D64" t="str">
        <f t="shared" si="1"/>
        <v>Casey</v>
      </c>
      <c r="E64" t="str">
        <f t="shared" si="2"/>
        <v>Dunn</v>
      </c>
    </row>
    <row r="65" spans="1:5" ht="15.6" x14ac:dyDescent="0.3">
      <c r="A65" s="10" t="s">
        <v>2307</v>
      </c>
      <c r="B65" s="1" t="s">
        <v>2442</v>
      </c>
      <c r="C65" t="str">
        <f t="shared" si="0"/>
        <v>Mr.</v>
      </c>
      <c r="D65" t="str">
        <f t="shared" si="1"/>
        <v>David</v>
      </c>
      <c r="E65" t="str">
        <f t="shared" si="2"/>
        <v>Blitzer</v>
      </c>
    </row>
    <row r="66" spans="1:5" ht="15.6" x14ac:dyDescent="0.3">
      <c r="A66" s="10" t="s">
        <v>2306</v>
      </c>
      <c r="B66" s="1" t="s">
        <v>2443</v>
      </c>
      <c r="C66" t="str">
        <f t="shared" ref="C66:C129" si="3">TRIM(MID(B66,FIND(", ",B66)+2,FIND(" ",B66,FIND(", ",B66)+2)-FIND(", ",B66)-2))</f>
        <v>Mr.</v>
      </c>
      <c r="D66" t="str">
        <f t="shared" ref="D66:D129" si="4">TRIM(RIGHT(B66,LEN(B66)-FIND(" ",B66,FIND(", ",B66)+2)))</f>
        <v>Bryson C.</v>
      </c>
      <c r="E66" t="str">
        <f t="shared" ref="E66:E129" si="5">LEFT(B66,FIND(",",B66)-1)</f>
        <v>Smith</v>
      </c>
    </row>
    <row r="67" spans="1:5" ht="15.6" x14ac:dyDescent="0.3">
      <c r="A67" s="10" t="s">
        <v>2305</v>
      </c>
      <c r="B67" s="1" t="s">
        <v>2444</v>
      </c>
      <c r="C67" t="str">
        <f t="shared" si="3"/>
        <v>Ms.</v>
      </c>
      <c r="D67" t="str">
        <f t="shared" si="4"/>
        <v>Megan</v>
      </c>
      <c r="E67" t="str">
        <f t="shared" si="5"/>
        <v>Hyland</v>
      </c>
    </row>
    <row r="68" spans="1:5" ht="15.6" x14ac:dyDescent="0.3">
      <c r="A68" s="10" t="s">
        <v>2304</v>
      </c>
      <c r="B68" s="1" t="s">
        <v>2445</v>
      </c>
      <c r="C68" t="str">
        <f t="shared" si="3"/>
        <v>Mr.</v>
      </c>
      <c r="D68" t="str">
        <f t="shared" si="4"/>
        <v>Daniel</v>
      </c>
      <c r="E68" t="str">
        <f t="shared" si="5"/>
        <v>Ducharme</v>
      </c>
    </row>
    <row r="69" spans="1:5" ht="15.6" x14ac:dyDescent="0.3">
      <c r="A69" s="10" t="s">
        <v>2303</v>
      </c>
      <c r="B69" s="1" t="s">
        <v>2446</v>
      </c>
      <c r="C69" t="str">
        <f t="shared" si="3"/>
        <v>Mr.</v>
      </c>
      <c r="D69" t="str">
        <f t="shared" si="4"/>
        <v>Steven M.</v>
      </c>
      <c r="E69" t="str">
        <f t="shared" si="5"/>
        <v>Johnson</v>
      </c>
    </row>
    <row r="70" spans="1:5" ht="15.6" x14ac:dyDescent="0.3">
      <c r="A70" s="10" t="s">
        <v>2302</v>
      </c>
      <c r="B70" s="1" t="s">
        <v>2447</v>
      </c>
      <c r="C70" t="str">
        <f t="shared" si="3"/>
        <v>Ms.</v>
      </c>
      <c r="D70" t="str">
        <f t="shared" si="4"/>
        <v>Jenna L.</v>
      </c>
      <c r="E70" t="str">
        <f t="shared" si="5"/>
        <v>Mutz</v>
      </c>
    </row>
    <row r="71" spans="1:5" ht="15.6" x14ac:dyDescent="0.3">
      <c r="A71" s="10" t="s">
        <v>2301</v>
      </c>
      <c r="B71" s="1" t="s">
        <v>2448</v>
      </c>
      <c r="C71" t="str">
        <f t="shared" si="3"/>
        <v>Mr.</v>
      </c>
      <c r="D71" t="str">
        <f t="shared" si="4"/>
        <v>Freeman</v>
      </c>
      <c r="E71" t="str">
        <f t="shared" si="5"/>
        <v>Lee</v>
      </c>
    </row>
    <row r="72" spans="1:5" ht="15.6" x14ac:dyDescent="0.3">
      <c r="A72" s="10" t="s">
        <v>2300</v>
      </c>
      <c r="B72" s="1" t="s">
        <v>2449</v>
      </c>
      <c r="C72" t="str">
        <f t="shared" si="3"/>
        <v>Mr.</v>
      </c>
      <c r="D72" t="str">
        <f t="shared" si="4"/>
        <v>Jeff</v>
      </c>
      <c r="E72" t="str">
        <f t="shared" si="5"/>
        <v>Turner</v>
      </c>
    </row>
    <row r="73" spans="1:5" ht="15.6" x14ac:dyDescent="0.3">
      <c r="A73" s="10" t="s">
        <v>2299</v>
      </c>
      <c r="B73" s="1" t="s">
        <v>2450</v>
      </c>
      <c r="C73" t="str">
        <f t="shared" si="3"/>
        <v>Mr.</v>
      </c>
      <c r="D73" t="str">
        <f t="shared" si="4"/>
        <v>Elenilton V. Sr.</v>
      </c>
      <c r="E73" t="str">
        <f t="shared" si="5"/>
        <v>Rangel</v>
      </c>
    </row>
    <row r="74" spans="1:5" ht="15.6" x14ac:dyDescent="0.3">
      <c r="A74" s="10" t="s">
        <v>2298</v>
      </c>
      <c r="B74" s="1" t="s">
        <v>2451</v>
      </c>
      <c r="C74" t="str">
        <f t="shared" si="3"/>
        <v>Ms.</v>
      </c>
      <c r="D74" t="str">
        <f t="shared" si="4"/>
        <v>Maurya</v>
      </c>
      <c r="E74" t="str">
        <f t="shared" si="5"/>
        <v>Lacey</v>
      </c>
    </row>
    <row r="75" spans="1:5" ht="15.6" x14ac:dyDescent="0.3">
      <c r="A75" s="10" t="s">
        <v>2297</v>
      </c>
      <c r="B75" s="1" t="s">
        <v>2452</v>
      </c>
      <c r="C75" t="str">
        <f t="shared" si="3"/>
        <v>Ms.</v>
      </c>
      <c r="D75" t="str">
        <f t="shared" si="4"/>
        <v>Samantha C</v>
      </c>
      <c r="E75" t="str">
        <f t="shared" si="5"/>
        <v>Stiger</v>
      </c>
    </row>
    <row r="76" spans="1:5" ht="15.6" x14ac:dyDescent="0.3">
      <c r="A76" s="10" t="s">
        <v>2296</v>
      </c>
      <c r="B76" s="1" t="s">
        <v>2453</v>
      </c>
      <c r="C76" t="str">
        <f t="shared" si="3"/>
        <v>Ms.</v>
      </c>
      <c r="D76" t="str">
        <f t="shared" si="4"/>
        <v>Bethany A</v>
      </c>
      <c r="E76" t="str">
        <f t="shared" si="5"/>
        <v>Caldwell</v>
      </c>
    </row>
    <row r="77" spans="1:5" ht="15.6" x14ac:dyDescent="0.3">
      <c r="A77" s="10" t="s">
        <v>2295</v>
      </c>
      <c r="B77" s="1" t="s">
        <v>2454</v>
      </c>
      <c r="C77" t="str">
        <f t="shared" si="3"/>
        <v>Mr.</v>
      </c>
      <c r="D77" t="str">
        <f t="shared" si="4"/>
        <v>Yves</v>
      </c>
      <c r="E77" t="str">
        <f t="shared" si="5"/>
        <v>Marmillod</v>
      </c>
    </row>
    <row r="78" spans="1:5" ht="15.6" x14ac:dyDescent="0.3">
      <c r="A78" s="10" t="s">
        <v>2294</v>
      </c>
      <c r="B78" s="1" t="s">
        <v>2455</v>
      </c>
      <c r="C78" t="str">
        <f t="shared" si="3"/>
        <v>Ms.</v>
      </c>
      <c r="D78" t="str">
        <f t="shared" si="4"/>
        <v>Danielle</v>
      </c>
      <c r="E78" t="str">
        <f t="shared" si="5"/>
        <v>Cloutier-Simons</v>
      </c>
    </row>
    <row r="79" spans="1:5" ht="15.6" x14ac:dyDescent="0.3">
      <c r="A79" s="10" t="s">
        <v>2293</v>
      </c>
      <c r="B79" s="1" t="s">
        <v>2456</v>
      </c>
      <c r="C79" t="str">
        <f t="shared" si="3"/>
        <v>Ms.</v>
      </c>
      <c r="D79" t="str">
        <f t="shared" si="4"/>
        <v>Julia</v>
      </c>
      <c r="E79" t="str">
        <f t="shared" si="5"/>
        <v>Vegas</v>
      </c>
    </row>
    <row r="80" spans="1:5" ht="15.6" x14ac:dyDescent="0.3">
      <c r="A80" s="10" t="s">
        <v>2292</v>
      </c>
      <c r="B80" s="1" t="s">
        <v>2457</v>
      </c>
      <c r="C80" t="str">
        <f t="shared" si="3"/>
        <v>Mr.</v>
      </c>
      <c r="D80" t="str">
        <f t="shared" si="4"/>
        <v>Joshua</v>
      </c>
      <c r="E80" t="str">
        <f t="shared" si="5"/>
        <v>Cochran</v>
      </c>
    </row>
    <row r="81" spans="1:5" ht="15.6" x14ac:dyDescent="0.3">
      <c r="A81" s="10" t="s">
        <v>2291</v>
      </c>
      <c r="B81" s="1" t="s">
        <v>2458</v>
      </c>
      <c r="C81" t="str">
        <f t="shared" si="3"/>
        <v>Ms.</v>
      </c>
      <c r="D81" t="str">
        <f t="shared" si="4"/>
        <v>Jennifer</v>
      </c>
      <c r="E81" t="str">
        <f t="shared" si="5"/>
        <v>Holtzapple</v>
      </c>
    </row>
    <row r="82" spans="1:5" ht="15.6" x14ac:dyDescent="0.3">
      <c r="A82" s="10" t="s">
        <v>2290</v>
      </c>
      <c r="B82" s="1" t="s">
        <v>2459</v>
      </c>
      <c r="C82" t="str">
        <f t="shared" si="3"/>
        <v>Ms.</v>
      </c>
      <c r="D82" t="str">
        <f t="shared" si="4"/>
        <v>Gwen M.</v>
      </c>
      <c r="E82" t="str">
        <f t="shared" si="5"/>
        <v>Meyer</v>
      </c>
    </row>
    <row r="83" spans="1:5" ht="15.6" x14ac:dyDescent="0.3">
      <c r="A83" s="10" t="s">
        <v>2289</v>
      </c>
      <c r="B83" s="1" t="s">
        <v>2460</v>
      </c>
      <c r="C83" t="str">
        <f t="shared" si="3"/>
        <v>Mr.</v>
      </c>
      <c r="D83" t="str">
        <f t="shared" si="4"/>
        <v>Patrick</v>
      </c>
      <c r="E83" t="str">
        <f t="shared" si="5"/>
        <v>Brickley</v>
      </c>
    </row>
    <row r="84" spans="1:5" ht="15.6" x14ac:dyDescent="0.3">
      <c r="A84" s="10" t="s">
        <v>2288</v>
      </c>
      <c r="B84" s="1" t="s">
        <v>2461</v>
      </c>
      <c r="C84" t="str">
        <f t="shared" si="3"/>
        <v>Ms.</v>
      </c>
      <c r="D84" t="str">
        <f t="shared" si="4"/>
        <v>Kate</v>
      </c>
      <c r="E84" t="str">
        <f t="shared" si="5"/>
        <v>Magee</v>
      </c>
    </row>
    <row r="85" spans="1:5" ht="15.6" x14ac:dyDescent="0.3">
      <c r="A85" s="10" t="s">
        <v>2287</v>
      </c>
      <c r="B85" s="1" t="s">
        <v>2462</v>
      </c>
      <c r="C85" t="str">
        <f t="shared" si="3"/>
        <v>Mr.</v>
      </c>
      <c r="D85" t="str">
        <f t="shared" si="4"/>
        <v>Kevin</v>
      </c>
      <c r="E85" t="str">
        <f t="shared" si="5"/>
        <v>Thoma</v>
      </c>
    </row>
    <row r="86" spans="1:5" ht="15.6" x14ac:dyDescent="0.3">
      <c r="A86" s="10" t="s">
        <v>2286</v>
      </c>
      <c r="B86" s="1" t="s">
        <v>2463</v>
      </c>
      <c r="C86" t="str">
        <f t="shared" si="3"/>
        <v>Mr.</v>
      </c>
      <c r="D86" t="str">
        <f t="shared" si="4"/>
        <v>Stephen II</v>
      </c>
      <c r="E86" t="str">
        <f t="shared" si="5"/>
        <v>Heagy</v>
      </c>
    </row>
    <row r="87" spans="1:5" ht="15.6" x14ac:dyDescent="0.3">
      <c r="A87" s="10" t="s">
        <v>2285</v>
      </c>
      <c r="B87" s="1" t="s">
        <v>2464</v>
      </c>
      <c r="C87" t="str">
        <f t="shared" si="3"/>
        <v>Mr.</v>
      </c>
      <c r="D87" t="str">
        <f t="shared" si="4"/>
        <v>Philip</v>
      </c>
      <c r="E87" t="str">
        <f t="shared" si="5"/>
        <v>Regnier</v>
      </c>
    </row>
    <row r="88" spans="1:5" ht="15.6" x14ac:dyDescent="0.3">
      <c r="A88" s="10" t="s">
        <v>2284</v>
      </c>
      <c r="B88" s="1" t="s">
        <v>2465</v>
      </c>
      <c r="C88" t="str">
        <f t="shared" si="3"/>
        <v>Mr.</v>
      </c>
      <c r="D88" t="str">
        <f t="shared" si="4"/>
        <v>Brett A</v>
      </c>
      <c r="E88" t="str">
        <f t="shared" si="5"/>
        <v>Parendo</v>
      </c>
    </row>
    <row r="89" spans="1:5" ht="15.6" x14ac:dyDescent="0.3">
      <c r="A89" s="10" t="s">
        <v>2283</v>
      </c>
      <c r="B89" s="1" t="s">
        <v>2466</v>
      </c>
      <c r="C89" t="str">
        <f t="shared" si="3"/>
        <v>Ms.</v>
      </c>
      <c r="D89" t="str">
        <f t="shared" si="4"/>
        <v>Rebecca</v>
      </c>
      <c r="E89" t="str">
        <f t="shared" si="5"/>
        <v>Schell</v>
      </c>
    </row>
    <row r="90" spans="1:5" ht="15.6" x14ac:dyDescent="0.3">
      <c r="A90" s="10" t="s">
        <v>2282</v>
      </c>
      <c r="B90" s="1" t="s">
        <v>2467</v>
      </c>
      <c r="C90" t="str">
        <f t="shared" si="3"/>
        <v>Ms.</v>
      </c>
      <c r="D90" t="str">
        <f t="shared" si="4"/>
        <v>Kelley</v>
      </c>
      <c r="E90" t="str">
        <f t="shared" si="5"/>
        <v>Driscoll</v>
      </c>
    </row>
    <row r="91" spans="1:5" ht="15.6" x14ac:dyDescent="0.3">
      <c r="A91" s="10" t="s">
        <v>2281</v>
      </c>
      <c r="B91" s="1" t="s">
        <v>2468</v>
      </c>
      <c r="C91" t="str">
        <f t="shared" si="3"/>
        <v>Ms.</v>
      </c>
      <c r="D91" t="str">
        <f t="shared" si="4"/>
        <v>Abigail K</v>
      </c>
      <c r="E91" t="str">
        <f t="shared" si="5"/>
        <v>Mitchell</v>
      </c>
    </row>
    <row r="92" spans="1:5" ht="15.6" x14ac:dyDescent="0.3">
      <c r="A92" s="10" t="s">
        <v>2280</v>
      </c>
      <c r="B92" s="1" t="s">
        <v>2469</v>
      </c>
      <c r="C92" t="str">
        <f t="shared" si="3"/>
        <v>Ms.</v>
      </c>
      <c r="D92" t="str">
        <f t="shared" si="4"/>
        <v>Hope</v>
      </c>
      <c r="E92" t="str">
        <f t="shared" si="5"/>
        <v>Cutler</v>
      </c>
    </row>
    <row r="93" spans="1:5" ht="15.6" x14ac:dyDescent="0.3">
      <c r="A93" s="10" t="s">
        <v>2279</v>
      </c>
      <c r="B93" s="1" t="s">
        <v>2470</v>
      </c>
      <c r="C93" t="str">
        <f t="shared" si="3"/>
        <v>Ms.</v>
      </c>
      <c r="D93" t="str">
        <f t="shared" si="4"/>
        <v>Elyse M.</v>
      </c>
      <c r="E93" t="str">
        <f t="shared" si="5"/>
        <v>Derian</v>
      </c>
    </row>
    <row r="94" spans="1:5" ht="15.6" x14ac:dyDescent="0.3">
      <c r="A94" s="10" t="s">
        <v>2278</v>
      </c>
      <c r="B94" s="1" t="s">
        <v>2471</v>
      </c>
      <c r="C94" t="str">
        <f t="shared" si="3"/>
        <v>Mr.</v>
      </c>
      <c r="D94" t="str">
        <f t="shared" si="4"/>
        <v>Nicholas</v>
      </c>
      <c r="E94" t="str">
        <f t="shared" si="5"/>
        <v>Farina</v>
      </c>
    </row>
    <row r="95" spans="1:5" ht="15.6" x14ac:dyDescent="0.3">
      <c r="A95" s="10" t="s">
        <v>2277</v>
      </c>
      <c r="B95" s="1" t="s">
        <v>2472</v>
      </c>
      <c r="C95" t="str">
        <f t="shared" si="3"/>
        <v>Mr.</v>
      </c>
      <c r="D95" t="str">
        <f t="shared" si="4"/>
        <v>David</v>
      </c>
      <c r="E95" t="str">
        <f t="shared" si="5"/>
        <v>Saunders</v>
      </c>
    </row>
    <row r="96" spans="1:5" ht="15.6" x14ac:dyDescent="0.3">
      <c r="A96" s="10" t="s">
        <v>2276</v>
      </c>
      <c r="B96" s="1" t="s">
        <v>2473</v>
      </c>
      <c r="C96" t="str">
        <f t="shared" si="3"/>
        <v>Ms.</v>
      </c>
      <c r="D96" t="str">
        <f t="shared" si="4"/>
        <v>Natalie</v>
      </c>
      <c r="E96" t="str">
        <f t="shared" si="5"/>
        <v>Kratz</v>
      </c>
    </row>
    <row r="97" spans="1:5" ht="15.6" x14ac:dyDescent="0.3">
      <c r="A97" s="10" t="s">
        <v>2275</v>
      </c>
      <c r="B97" s="1" t="s">
        <v>2474</v>
      </c>
      <c r="C97" t="str">
        <f t="shared" si="3"/>
        <v>Mr.</v>
      </c>
      <c r="D97" t="str">
        <f t="shared" si="4"/>
        <v>Thomas</v>
      </c>
      <c r="E97" t="str">
        <f t="shared" si="5"/>
        <v>Boland</v>
      </c>
    </row>
    <row r="98" spans="1:5" ht="15.6" x14ac:dyDescent="0.3">
      <c r="A98" s="10" t="s">
        <v>2274</v>
      </c>
      <c r="B98" s="1" t="s">
        <v>2475</v>
      </c>
      <c r="C98" t="str">
        <f t="shared" si="3"/>
        <v>Ms.</v>
      </c>
      <c r="D98" t="str">
        <f t="shared" si="4"/>
        <v>Pamela J.</v>
      </c>
      <c r="E98" t="str">
        <f t="shared" si="5"/>
        <v>Van Hout</v>
      </c>
    </row>
    <row r="99" spans="1:5" ht="15.6" x14ac:dyDescent="0.3">
      <c r="A99" s="10" t="s">
        <v>2273</v>
      </c>
      <c r="B99" s="1" t="s">
        <v>2476</v>
      </c>
      <c r="C99" t="str">
        <f t="shared" si="3"/>
        <v>Ms.</v>
      </c>
      <c r="D99" t="str">
        <f t="shared" si="4"/>
        <v>Jessica</v>
      </c>
      <c r="E99" t="str">
        <f t="shared" si="5"/>
        <v>Ramsey</v>
      </c>
    </row>
    <row r="100" spans="1:5" ht="15.6" x14ac:dyDescent="0.3">
      <c r="A100" s="10" t="s">
        <v>2272</v>
      </c>
      <c r="B100" s="1" t="s">
        <v>2477</v>
      </c>
      <c r="C100" t="str">
        <f t="shared" si="3"/>
        <v>Mr.</v>
      </c>
      <c r="D100" t="str">
        <f t="shared" si="4"/>
        <v>Ron N</v>
      </c>
      <c r="E100" t="str">
        <f t="shared" si="5"/>
        <v>Gage</v>
      </c>
    </row>
    <row r="101" spans="1:5" ht="15.6" x14ac:dyDescent="0.3">
      <c r="A101" s="10" t="s">
        <v>2271</v>
      </c>
      <c r="B101" s="1" t="s">
        <v>2478</v>
      </c>
      <c r="C101" t="str">
        <f t="shared" si="3"/>
        <v>Mr.</v>
      </c>
      <c r="D101" t="str">
        <f t="shared" si="4"/>
        <v>Daniel</v>
      </c>
      <c r="E101" t="str">
        <f t="shared" si="5"/>
        <v>Gollins</v>
      </c>
    </row>
    <row r="102" spans="1:5" ht="15.6" x14ac:dyDescent="0.3">
      <c r="A102" s="10" t="s">
        <v>2270</v>
      </c>
      <c r="B102" s="1" t="s">
        <v>2479</v>
      </c>
      <c r="C102" t="str">
        <f t="shared" si="3"/>
        <v>Mr.</v>
      </c>
      <c r="D102" t="str">
        <f t="shared" si="4"/>
        <v>Brian</v>
      </c>
      <c r="E102" t="str">
        <f t="shared" si="5"/>
        <v>Benestad</v>
      </c>
    </row>
    <row r="103" spans="1:5" ht="15.6" x14ac:dyDescent="0.3">
      <c r="A103" s="10" t="s">
        <v>2269</v>
      </c>
      <c r="B103" s="1" t="s">
        <v>2480</v>
      </c>
      <c r="C103" t="str">
        <f t="shared" si="3"/>
        <v>Ms.</v>
      </c>
      <c r="D103" t="str">
        <f t="shared" si="4"/>
        <v>Sari</v>
      </c>
      <c r="E103" t="str">
        <f t="shared" si="5"/>
        <v>Aviv</v>
      </c>
    </row>
    <row r="104" spans="1:5" ht="15.6" x14ac:dyDescent="0.3">
      <c r="A104" s="10" t="s">
        <v>2268</v>
      </c>
      <c r="B104" s="1" t="s">
        <v>2481</v>
      </c>
      <c r="C104" t="str">
        <f t="shared" si="3"/>
        <v>Mr.</v>
      </c>
      <c r="D104" t="str">
        <f t="shared" si="4"/>
        <v>Robert M.</v>
      </c>
      <c r="E104" t="str">
        <f t="shared" si="5"/>
        <v>Burns</v>
      </c>
    </row>
    <row r="105" spans="1:5" ht="15.6" x14ac:dyDescent="0.3">
      <c r="A105" s="10" t="s">
        <v>2267</v>
      </c>
      <c r="B105" s="1" t="s">
        <v>2482</v>
      </c>
      <c r="C105" t="str">
        <f t="shared" si="3"/>
        <v>Mr.</v>
      </c>
      <c r="D105" t="str">
        <f t="shared" si="4"/>
        <v>Ricardo</v>
      </c>
      <c r="E105" t="str">
        <f t="shared" si="5"/>
        <v>Maldonado</v>
      </c>
    </row>
    <row r="106" spans="1:5" ht="15.6" x14ac:dyDescent="0.3">
      <c r="A106" s="10" t="s">
        <v>2266</v>
      </c>
      <c r="B106" s="1" t="s">
        <v>2483</v>
      </c>
      <c r="C106" t="str">
        <f t="shared" si="3"/>
        <v>Mr.</v>
      </c>
      <c r="D106" t="str">
        <f t="shared" si="4"/>
        <v>Gedion</v>
      </c>
      <c r="E106" t="str">
        <f t="shared" si="5"/>
        <v>Yitref</v>
      </c>
    </row>
    <row r="107" spans="1:5" ht="15.6" x14ac:dyDescent="0.3">
      <c r="A107" s="10" t="s">
        <v>2265</v>
      </c>
      <c r="B107" s="1" t="s">
        <v>2484</v>
      </c>
      <c r="C107" t="str">
        <f t="shared" si="3"/>
        <v>Mr.</v>
      </c>
      <c r="D107" t="str">
        <f t="shared" si="4"/>
        <v>Mark</v>
      </c>
      <c r="E107" t="str">
        <f t="shared" si="5"/>
        <v>Loudon-Brown</v>
      </c>
    </row>
    <row r="108" spans="1:5" ht="15.6" x14ac:dyDescent="0.3">
      <c r="A108" s="10" t="s">
        <v>2264</v>
      </c>
      <c r="B108" s="1" t="s">
        <v>2485</v>
      </c>
      <c r="C108" t="str">
        <f t="shared" si="3"/>
        <v>Mr.</v>
      </c>
      <c r="D108" t="str">
        <f t="shared" si="4"/>
        <v>Gamini P.</v>
      </c>
      <c r="E108" t="str">
        <f t="shared" si="5"/>
        <v>Sugathadasa</v>
      </c>
    </row>
    <row r="109" spans="1:5" ht="15.6" x14ac:dyDescent="0.3">
      <c r="A109" s="10" t="s">
        <v>2263</v>
      </c>
      <c r="B109" s="1" t="s">
        <v>2486</v>
      </c>
      <c r="C109" t="str">
        <f t="shared" si="3"/>
        <v>Ms.</v>
      </c>
      <c r="D109" t="str">
        <f t="shared" si="4"/>
        <v>Emily J</v>
      </c>
      <c r="E109" t="str">
        <f t="shared" si="5"/>
        <v>Ganley</v>
      </c>
    </row>
    <row r="110" spans="1:5" ht="15.6" x14ac:dyDescent="0.3">
      <c r="A110" s="10" t="s">
        <v>2262</v>
      </c>
      <c r="B110" s="1" t="s">
        <v>2487</v>
      </c>
      <c r="C110" t="str">
        <f t="shared" si="3"/>
        <v>Ms.</v>
      </c>
      <c r="D110" t="str">
        <f t="shared" si="4"/>
        <v>Amanda</v>
      </c>
      <c r="E110" t="str">
        <f t="shared" si="5"/>
        <v>Potter</v>
      </c>
    </row>
    <row r="111" spans="1:5" ht="15.6" x14ac:dyDescent="0.3">
      <c r="A111" s="10" t="s">
        <v>2261</v>
      </c>
      <c r="B111" s="1" t="s">
        <v>2488</v>
      </c>
      <c r="C111" t="str">
        <f t="shared" si="3"/>
        <v>Mr.</v>
      </c>
      <c r="D111" t="str">
        <f t="shared" si="4"/>
        <v>Nicholas</v>
      </c>
      <c r="E111" t="str">
        <f t="shared" si="5"/>
        <v>Rasmussen</v>
      </c>
    </row>
    <row r="112" spans="1:5" ht="15.6" x14ac:dyDescent="0.3">
      <c r="A112" s="10" t="s">
        <v>2260</v>
      </c>
      <c r="B112" s="1" t="s">
        <v>2489</v>
      </c>
      <c r="C112" t="str">
        <f t="shared" si="3"/>
        <v>Mr.</v>
      </c>
      <c r="D112" t="str">
        <f t="shared" si="4"/>
        <v>Knox</v>
      </c>
      <c r="E112" t="str">
        <f t="shared" si="5"/>
        <v>Robinson</v>
      </c>
    </row>
    <row r="113" spans="1:5" ht="15.6" x14ac:dyDescent="0.3">
      <c r="A113" s="10" t="s">
        <v>2259</v>
      </c>
      <c r="B113" s="1" t="s">
        <v>2490</v>
      </c>
      <c r="C113" t="str">
        <f t="shared" si="3"/>
        <v>Ms.</v>
      </c>
      <c r="D113" t="str">
        <f t="shared" si="4"/>
        <v>Yianna</v>
      </c>
      <c r="E113" t="str">
        <f t="shared" si="5"/>
        <v>Antonopoulos</v>
      </c>
    </row>
    <row r="114" spans="1:5" ht="15.6" x14ac:dyDescent="0.3">
      <c r="A114" s="10" t="s">
        <v>2258</v>
      </c>
      <c r="B114" s="1" t="s">
        <v>2491</v>
      </c>
      <c r="C114" t="str">
        <f t="shared" si="3"/>
        <v>Ms.</v>
      </c>
      <c r="D114" t="str">
        <f t="shared" si="4"/>
        <v>Roberta</v>
      </c>
      <c r="E114" t="str">
        <f t="shared" si="5"/>
        <v>Groner</v>
      </c>
    </row>
    <row r="115" spans="1:5" ht="15.6" x14ac:dyDescent="0.3">
      <c r="A115" s="10" t="s">
        <v>2257</v>
      </c>
      <c r="B115" s="1" t="s">
        <v>2492</v>
      </c>
      <c r="C115" t="str">
        <f t="shared" si="3"/>
        <v>Mr.</v>
      </c>
      <c r="D115" t="str">
        <f t="shared" si="4"/>
        <v>Benjamin P.</v>
      </c>
      <c r="E115" t="str">
        <f t="shared" si="5"/>
        <v>Zywicki</v>
      </c>
    </row>
    <row r="116" spans="1:5" ht="15.6" x14ac:dyDescent="0.3">
      <c r="A116" s="10" t="s">
        <v>2256</v>
      </c>
      <c r="B116" s="1" t="s">
        <v>2493</v>
      </c>
      <c r="C116" t="str">
        <f t="shared" si="3"/>
        <v>Mr.</v>
      </c>
      <c r="D116" t="str">
        <f t="shared" si="4"/>
        <v>Craig</v>
      </c>
      <c r="E116" t="str">
        <f t="shared" si="5"/>
        <v>Cardinal</v>
      </c>
    </row>
    <row r="117" spans="1:5" ht="15.6" x14ac:dyDescent="0.3">
      <c r="A117" s="10" t="s">
        <v>2255</v>
      </c>
      <c r="B117" s="1" t="s">
        <v>2494</v>
      </c>
      <c r="C117" t="str">
        <f t="shared" si="3"/>
        <v>Ms.</v>
      </c>
      <c r="D117" t="str">
        <f t="shared" si="4"/>
        <v>Ann</v>
      </c>
      <c r="E117" t="str">
        <f t="shared" si="5"/>
        <v>Alleman</v>
      </c>
    </row>
    <row r="118" spans="1:5" ht="15.6" x14ac:dyDescent="0.3">
      <c r="A118" s="10" t="s">
        <v>2254</v>
      </c>
      <c r="B118" s="1" t="s">
        <v>2495</v>
      </c>
      <c r="C118" t="str">
        <f t="shared" si="3"/>
        <v>Mr.</v>
      </c>
      <c r="D118" t="str">
        <f t="shared" si="4"/>
        <v>Jamie P</v>
      </c>
      <c r="E118" t="str">
        <f t="shared" si="5"/>
        <v>Stroffolino</v>
      </c>
    </row>
    <row r="119" spans="1:5" ht="15.6" x14ac:dyDescent="0.3">
      <c r="A119" s="10" t="s">
        <v>2253</v>
      </c>
      <c r="B119" s="1" t="s">
        <v>2496</v>
      </c>
      <c r="C119" t="str">
        <f t="shared" si="3"/>
        <v>Mr.</v>
      </c>
      <c r="D119" t="str">
        <f t="shared" si="4"/>
        <v>John</v>
      </c>
      <c r="E119" t="str">
        <f t="shared" si="5"/>
        <v>Clubb</v>
      </c>
    </row>
    <row r="120" spans="1:5" ht="15.6" x14ac:dyDescent="0.3">
      <c r="A120" s="10" t="s">
        <v>2252</v>
      </c>
      <c r="B120" s="1" t="s">
        <v>2497</v>
      </c>
      <c r="C120" t="str">
        <f t="shared" si="3"/>
        <v>Mr.</v>
      </c>
      <c r="D120" t="str">
        <f t="shared" si="4"/>
        <v>Charlie</v>
      </c>
      <c r="E120" t="str">
        <f t="shared" si="5"/>
        <v>McGoogan</v>
      </c>
    </row>
    <row r="121" spans="1:5" ht="15.6" x14ac:dyDescent="0.3">
      <c r="A121" s="10" t="s">
        <v>2251</v>
      </c>
      <c r="B121" s="1" t="s">
        <v>2498</v>
      </c>
      <c r="C121" t="str">
        <f t="shared" si="3"/>
        <v>Mr.</v>
      </c>
      <c r="D121" t="str">
        <f t="shared" si="4"/>
        <v>Meb</v>
      </c>
      <c r="E121" t="str">
        <f t="shared" si="5"/>
        <v>Keflezighi</v>
      </c>
    </row>
    <row r="122" spans="1:5" ht="15.6" x14ac:dyDescent="0.3">
      <c r="A122" s="10" t="s">
        <v>2250</v>
      </c>
      <c r="B122" s="1" t="s">
        <v>2499</v>
      </c>
      <c r="C122" t="str">
        <f t="shared" si="3"/>
        <v>Mr.</v>
      </c>
      <c r="D122" t="str">
        <f t="shared" si="4"/>
        <v>Aaqib L.</v>
      </c>
      <c r="E122" t="str">
        <f t="shared" si="5"/>
        <v>Syed</v>
      </c>
    </row>
    <row r="123" spans="1:5" ht="15.6" x14ac:dyDescent="0.3">
      <c r="A123" s="10" t="s">
        <v>2249</v>
      </c>
      <c r="B123" s="1" t="s">
        <v>2500</v>
      </c>
      <c r="C123" t="str">
        <f t="shared" si="3"/>
        <v>Mr.</v>
      </c>
      <c r="D123" t="str">
        <f t="shared" si="4"/>
        <v>Craig A.</v>
      </c>
      <c r="E123" t="str">
        <f t="shared" si="5"/>
        <v>Segal</v>
      </c>
    </row>
    <row r="124" spans="1:5" ht="15.6" x14ac:dyDescent="0.3">
      <c r="A124" s="10" t="s">
        <v>2248</v>
      </c>
      <c r="B124" s="1" t="s">
        <v>2501</v>
      </c>
      <c r="C124" t="str">
        <f t="shared" si="3"/>
        <v>Ms.</v>
      </c>
      <c r="D124" t="str">
        <f t="shared" si="4"/>
        <v>Meredith</v>
      </c>
      <c r="E124" t="str">
        <f t="shared" si="5"/>
        <v>Defranco</v>
      </c>
    </row>
    <row r="125" spans="1:5" ht="15.6" x14ac:dyDescent="0.3">
      <c r="A125" s="10" t="s">
        <v>2247</v>
      </c>
      <c r="B125" s="1" t="s">
        <v>2502</v>
      </c>
      <c r="C125" t="str">
        <f t="shared" si="3"/>
        <v>Mr.</v>
      </c>
      <c r="D125" t="str">
        <f t="shared" si="4"/>
        <v>Doug</v>
      </c>
      <c r="E125" t="str">
        <f t="shared" si="5"/>
        <v>Kells</v>
      </c>
    </row>
    <row r="126" spans="1:5" ht="15.6" x14ac:dyDescent="0.3">
      <c r="A126" s="10" t="s">
        <v>2246</v>
      </c>
      <c r="B126" s="1" t="s">
        <v>2503</v>
      </c>
      <c r="C126" t="str">
        <f t="shared" si="3"/>
        <v>Ms.</v>
      </c>
      <c r="D126" t="str">
        <f t="shared" si="4"/>
        <v>Elizabeth J.</v>
      </c>
      <c r="E126" t="str">
        <f t="shared" si="5"/>
        <v>Lawton</v>
      </c>
    </row>
    <row r="127" spans="1:5" ht="15.6" x14ac:dyDescent="0.3">
      <c r="A127" s="10" t="s">
        <v>2245</v>
      </c>
      <c r="B127" s="1" t="s">
        <v>2504</v>
      </c>
      <c r="C127" t="str">
        <f t="shared" si="3"/>
        <v>Mr.</v>
      </c>
      <c r="D127" t="str">
        <f t="shared" si="4"/>
        <v>Matthew P</v>
      </c>
      <c r="E127" t="str">
        <f t="shared" si="5"/>
        <v>Bejar</v>
      </c>
    </row>
    <row r="128" spans="1:5" ht="15.6" x14ac:dyDescent="0.3">
      <c r="A128" s="10" t="s">
        <v>2244</v>
      </c>
      <c r="B128" s="1" t="s">
        <v>2505</v>
      </c>
      <c r="C128" t="str">
        <f t="shared" si="3"/>
        <v>Mr.</v>
      </c>
      <c r="D128" t="str">
        <f t="shared" si="4"/>
        <v>Guillermo Sr.</v>
      </c>
      <c r="E128" t="str">
        <f t="shared" si="5"/>
        <v>Navarro Castro</v>
      </c>
    </row>
    <row r="129" spans="1:5" ht="15.6" x14ac:dyDescent="0.3">
      <c r="A129" s="10" t="s">
        <v>2243</v>
      </c>
      <c r="B129" s="1" t="s">
        <v>2506</v>
      </c>
      <c r="C129" t="str">
        <f t="shared" si="3"/>
        <v>Mr.</v>
      </c>
      <c r="D129" t="str">
        <f t="shared" si="4"/>
        <v>Ryan C</v>
      </c>
      <c r="E129" t="str">
        <f t="shared" si="5"/>
        <v>Tice</v>
      </c>
    </row>
    <row r="130" spans="1:5" ht="15.6" x14ac:dyDescent="0.3">
      <c r="A130" s="10" t="s">
        <v>2242</v>
      </c>
      <c r="B130" s="1" t="s">
        <v>2507</v>
      </c>
      <c r="C130" t="str">
        <f t="shared" ref="C130:C193" si="6">TRIM(MID(B130,FIND(", ",B130)+2,FIND(" ",B130,FIND(", ",B130)+2)-FIND(", ",B130)-2))</f>
        <v>Mr.</v>
      </c>
      <c r="D130" t="str">
        <f t="shared" ref="D130:D193" si="7">TRIM(RIGHT(B130,LEN(B130)-FIND(" ",B130,FIND(", ",B130)+2)))</f>
        <v>Dane</v>
      </c>
      <c r="E130" t="str">
        <f t="shared" ref="E130:E193" si="8">LEFT(B130,FIND(",",B130)-1)</f>
        <v>Wolf</v>
      </c>
    </row>
    <row r="131" spans="1:5" ht="15.6" x14ac:dyDescent="0.3">
      <c r="A131" s="10" t="s">
        <v>2241</v>
      </c>
      <c r="B131" s="1" t="s">
        <v>2508</v>
      </c>
      <c r="C131" t="str">
        <f t="shared" si="6"/>
        <v>Mr.</v>
      </c>
      <c r="D131" t="str">
        <f t="shared" si="7"/>
        <v>Jonas</v>
      </c>
      <c r="E131" t="str">
        <f t="shared" si="8"/>
        <v>Oppedal</v>
      </c>
    </row>
    <row r="132" spans="1:5" ht="15.6" x14ac:dyDescent="0.3">
      <c r="A132" s="10" t="s">
        <v>2240</v>
      </c>
      <c r="B132" s="1" t="s">
        <v>2509</v>
      </c>
      <c r="C132" t="str">
        <f t="shared" si="6"/>
        <v>Mr.</v>
      </c>
      <c r="D132" t="str">
        <f t="shared" si="7"/>
        <v>George E</v>
      </c>
      <c r="E132" t="str">
        <f t="shared" si="8"/>
        <v>Wright</v>
      </c>
    </row>
    <row r="133" spans="1:5" ht="15.6" x14ac:dyDescent="0.3">
      <c r="A133" s="10" t="s">
        <v>2239</v>
      </c>
      <c r="B133" s="1" t="s">
        <v>2510</v>
      </c>
      <c r="C133" t="str">
        <f t="shared" si="6"/>
        <v>Ms.</v>
      </c>
      <c r="D133" t="str">
        <f t="shared" si="7"/>
        <v>Sara S</v>
      </c>
      <c r="E133" t="str">
        <f t="shared" si="8"/>
        <v>Ellis</v>
      </c>
    </row>
    <row r="134" spans="1:5" ht="15.6" x14ac:dyDescent="0.3">
      <c r="A134" s="10" t="s">
        <v>2238</v>
      </c>
      <c r="B134" s="1" t="s">
        <v>2511</v>
      </c>
      <c r="C134" t="str">
        <f t="shared" si="6"/>
        <v>Mr.</v>
      </c>
      <c r="D134" t="str">
        <f t="shared" si="7"/>
        <v>Nick</v>
      </c>
      <c r="E134" t="str">
        <f t="shared" si="8"/>
        <v>Taormina</v>
      </c>
    </row>
    <row r="135" spans="1:5" ht="15.6" x14ac:dyDescent="0.3">
      <c r="A135" s="10" t="s">
        <v>2237</v>
      </c>
      <c r="B135" s="1" t="s">
        <v>2512</v>
      </c>
      <c r="C135" t="str">
        <f t="shared" si="6"/>
        <v>Mr.</v>
      </c>
      <c r="D135" t="str">
        <f t="shared" si="7"/>
        <v>Timothy</v>
      </c>
      <c r="E135" t="str">
        <f t="shared" si="8"/>
        <v>Lynch</v>
      </c>
    </row>
    <row r="136" spans="1:5" ht="15.6" x14ac:dyDescent="0.3">
      <c r="A136" s="10" t="s">
        <v>2236</v>
      </c>
      <c r="B136" s="1" t="s">
        <v>2513</v>
      </c>
      <c r="C136" t="str">
        <f t="shared" si="6"/>
        <v>Ms.</v>
      </c>
      <c r="D136" t="str">
        <f t="shared" si="7"/>
        <v>Becky L</v>
      </c>
      <c r="E136" t="str">
        <f t="shared" si="8"/>
        <v>Tavella</v>
      </c>
    </row>
    <row r="137" spans="1:5" ht="15.6" x14ac:dyDescent="0.3">
      <c r="A137" s="10" t="s">
        <v>2235</v>
      </c>
      <c r="B137" s="1" t="s">
        <v>2514</v>
      </c>
      <c r="C137" t="str">
        <f t="shared" si="6"/>
        <v>Ms.</v>
      </c>
      <c r="D137" t="str">
        <f t="shared" si="7"/>
        <v>Steph K.</v>
      </c>
      <c r="E137" t="str">
        <f t="shared" si="8"/>
        <v>Neufeld</v>
      </c>
    </row>
    <row r="138" spans="1:5" ht="15.6" x14ac:dyDescent="0.3">
      <c r="A138" s="10" t="s">
        <v>2234</v>
      </c>
      <c r="B138" s="1" t="s">
        <v>2515</v>
      </c>
      <c r="C138" t="str">
        <f t="shared" si="6"/>
        <v>Ms.</v>
      </c>
      <c r="D138" t="str">
        <f t="shared" si="7"/>
        <v>Kristine B.</v>
      </c>
      <c r="E138" t="str">
        <f t="shared" si="8"/>
        <v>Walhovd</v>
      </c>
    </row>
    <row r="139" spans="1:5" ht="15.6" x14ac:dyDescent="0.3">
      <c r="A139" s="10" t="s">
        <v>2233</v>
      </c>
      <c r="B139" s="1" t="s">
        <v>2516</v>
      </c>
      <c r="C139" t="str">
        <f t="shared" si="6"/>
        <v>Mr.</v>
      </c>
      <c r="D139" t="str">
        <f t="shared" si="7"/>
        <v>Taylor B</v>
      </c>
      <c r="E139" t="str">
        <f t="shared" si="8"/>
        <v>Washburn</v>
      </c>
    </row>
    <row r="140" spans="1:5" ht="15.6" x14ac:dyDescent="0.3">
      <c r="A140" s="10" t="s">
        <v>2232</v>
      </c>
      <c r="B140" s="1" t="s">
        <v>2517</v>
      </c>
      <c r="C140" t="str">
        <f t="shared" si="6"/>
        <v>Mr.</v>
      </c>
      <c r="D140" t="str">
        <f t="shared" si="7"/>
        <v>William</v>
      </c>
      <c r="E140" t="str">
        <f t="shared" si="8"/>
        <v>Mroz</v>
      </c>
    </row>
    <row r="141" spans="1:5" ht="15.6" x14ac:dyDescent="0.3">
      <c r="A141" s="10" t="s">
        <v>2231</v>
      </c>
      <c r="B141" s="1" t="s">
        <v>2518</v>
      </c>
      <c r="C141" t="str">
        <f t="shared" si="6"/>
        <v>Mr.</v>
      </c>
      <c r="D141" t="str">
        <f t="shared" si="7"/>
        <v>Sage</v>
      </c>
      <c r="E141" t="str">
        <f t="shared" si="8"/>
        <v>Canaday</v>
      </c>
    </row>
    <row r="142" spans="1:5" ht="15.6" x14ac:dyDescent="0.3">
      <c r="A142" s="10" t="s">
        <v>2230</v>
      </c>
      <c r="B142" s="1" t="s">
        <v>2519</v>
      </c>
      <c r="C142" t="str">
        <f t="shared" si="6"/>
        <v>Mr.</v>
      </c>
      <c r="D142" t="str">
        <f t="shared" si="7"/>
        <v>Cole</v>
      </c>
      <c r="E142" t="str">
        <f t="shared" si="8"/>
        <v>Atkins</v>
      </c>
    </row>
    <row r="143" spans="1:5" ht="15.6" x14ac:dyDescent="0.3">
      <c r="A143" s="10" t="s">
        <v>2229</v>
      </c>
      <c r="B143" s="1" t="s">
        <v>2520</v>
      </c>
      <c r="C143" t="str">
        <f t="shared" si="6"/>
        <v>Mr.</v>
      </c>
      <c r="D143" t="str">
        <f t="shared" si="7"/>
        <v>Jesse</v>
      </c>
      <c r="E143" t="str">
        <f t="shared" si="8"/>
        <v>Kropelnicki</v>
      </c>
    </row>
    <row r="144" spans="1:5" ht="15.6" x14ac:dyDescent="0.3">
      <c r="A144" s="10" t="s">
        <v>2228</v>
      </c>
      <c r="B144" s="1" t="s">
        <v>2521</v>
      </c>
      <c r="C144" t="str">
        <f t="shared" si="6"/>
        <v>Ms.</v>
      </c>
      <c r="D144" t="str">
        <f t="shared" si="7"/>
        <v>Tammi J.</v>
      </c>
      <c r="E144" t="str">
        <f t="shared" si="8"/>
        <v>Braund</v>
      </c>
    </row>
    <row r="145" spans="1:5" ht="15.6" x14ac:dyDescent="0.3">
      <c r="A145" s="10" t="s">
        <v>2227</v>
      </c>
      <c r="B145" s="1" t="s">
        <v>2522</v>
      </c>
      <c r="C145" t="str">
        <f t="shared" si="6"/>
        <v>Mr.</v>
      </c>
      <c r="D145" t="str">
        <f t="shared" si="7"/>
        <v>Matthew S.</v>
      </c>
      <c r="E145" t="str">
        <f t="shared" si="8"/>
        <v>Anderson</v>
      </c>
    </row>
    <row r="146" spans="1:5" ht="15.6" x14ac:dyDescent="0.3">
      <c r="A146" s="10" t="s">
        <v>2226</v>
      </c>
      <c r="B146" s="1" t="s">
        <v>2523</v>
      </c>
      <c r="C146" t="str">
        <f t="shared" si="6"/>
        <v>Mr.</v>
      </c>
      <c r="D146" t="str">
        <f t="shared" si="7"/>
        <v>Eric</v>
      </c>
      <c r="E146" t="str">
        <f t="shared" si="8"/>
        <v>Bilbrey</v>
      </c>
    </row>
    <row r="147" spans="1:5" ht="15.6" x14ac:dyDescent="0.3">
      <c r="A147" s="10" t="s">
        <v>2225</v>
      </c>
      <c r="B147" s="1" t="s">
        <v>2524</v>
      </c>
      <c r="C147" t="str">
        <f t="shared" si="6"/>
        <v>Ms.</v>
      </c>
      <c r="D147" t="str">
        <f t="shared" si="7"/>
        <v>Valeria R</v>
      </c>
      <c r="E147" t="str">
        <f t="shared" si="8"/>
        <v>Curtis</v>
      </c>
    </row>
    <row r="148" spans="1:5" ht="15.6" x14ac:dyDescent="0.3">
      <c r="A148" s="10" t="s">
        <v>2224</v>
      </c>
      <c r="B148" s="1" t="s">
        <v>2525</v>
      </c>
      <c r="C148" t="str">
        <f t="shared" si="6"/>
        <v>Mr.</v>
      </c>
      <c r="D148" t="str">
        <f t="shared" si="7"/>
        <v>Michael P</v>
      </c>
      <c r="E148" t="str">
        <f t="shared" si="8"/>
        <v>Meyer</v>
      </c>
    </row>
    <row r="149" spans="1:5" ht="15.6" x14ac:dyDescent="0.3">
      <c r="A149" s="10" t="s">
        <v>2223</v>
      </c>
      <c r="B149" s="1" t="s">
        <v>2526</v>
      </c>
      <c r="C149" t="str">
        <f t="shared" si="6"/>
        <v>Mr.</v>
      </c>
      <c r="D149" t="str">
        <f t="shared" si="7"/>
        <v>Rami</v>
      </c>
      <c r="E149" t="str">
        <f t="shared" si="8"/>
        <v>Bardeesy</v>
      </c>
    </row>
    <row r="150" spans="1:5" ht="15.6" x14ac:dyDescent="0.3">
      <c r="A150" s="10" t="s">
        <v>2222</v>
      </c>
      <c r="B150" s="1" t="s">
        <v>2527</v>
      </c>
      <c r="C150" t="str">
        <f t="shared" si="6"/>
        <v>Mr.</v>
      </c>
      <c r="D150" t="str">
        <f t="shared" si="7"/>
        <v>Denis</v>
      </c>
      <c r="E150" t="str">
        <f t="shared" si="8"/>
        <v>Shanahan</v>
      </c>
    </row>
    <row r="151" spans="1:5" ht="15.6" x14ac:dyDescent="0.3">
      <c r="A151" s="10" t="s">
        <v>2221</v>
      </c>
      <c r="B151" s="1" t="s">
        <v>2528</v>
      </c>
      <c r="C151" t="str">
        <f t="shared" si="6"/>
        <v>Mr.</v>
      </c>
      <c r="D151" t="str">
        <f t="shared" si="7"/>
        <v>Brian E</v>
      </c>
      <c r="E151" t="str">
        <f t="shared" si="8"/>
        <v>Sutter</v>
      </c>
    </row>
    <row r="152" spans="1:5" ht="15.6" x14ac:dyDescent="0.3">
      <c r="A152" s="10" t="s">
        <v>2220</v>
      </c>
      <c r="B152" s="1" t="s">
        <v>2529</v>
      </c>
      <c r="C152" t="str">
        <f t="shared" si="6"/>
        <v>Ms.</v>
      </c>
      <c r="D152" t="str">
        <f t="shared" si="7"/>
        <v>Bonnie</v>
      </c>
      <c r="E152" t="str">
        <f t="shared" si="8"/>
        <v>Yesian</v>
      </c>
    </row>
    <row r="153" spans="1:5" ht="15.6" x14ac:dyDescent="0.3">
      <c r="A153" s="10" t="s">
        <v>2219</v>
      </c>
      <c r="B153" s="1" t="s">
        <v>2530</v>
      </c>
      <c r="C153" t="str">
        <f t="shared" si="6"/>
        <v>Mr.</v>
      </c>
      <c r="D153" t="str">
        <f t="shared" si="7"/>
        <v>Michael P</v>
      </c>
      <c r="E153" t="str">
        <f t="shared" si="8"/>
        <v>Meers</v>
      </c>
    </row>
    <row r="154" spans="1:5" ht="15.6" x14ac:dyDescent="0.3">
      <c r="A154" s="10" t="s">
        <v>2218</v>
      </c>
      <c r="B154" s="1" t="s">
        <v>2531</v>
      </c>
      <c r="C154" t="str">
        <f t="shared" si="6"/>
        <v>Mr.</v>
      </c>
      <c r="D154" t="str">
        <f t="shared" si="7"/>
        <v>Paul</v>
      </c>
      <c r="E154" t="str">
        <f t="shared" si="8"/>
        <v>Conlon</v>
      </c>
    </row>
    <row r="155" spans="1:5" ht="15.6" x14ac:dyDescent="0.3">
      <c r="A155" s="10" t="s">
        <v>2217</v>
      </c>
      <c r="B155" s="1" t="s">
        <v>2532</v>
      </c>
      <c r="C155" t="str">
        <f t="shared" si="6"/>
        <v>Mr.</v>
      </c>
      <c r="D155" t="str">
        <f t="shared" si="7"/>
        <v>Michael</v>
      </c>
      <c r="E155" t="str">
        <f t="shared" si="8"/>
        <v>Arnstein</v>
      </c>
    </row>
    <row r="156" spans="1:5" ht="15.6" x14ac:dyDescent="0.3">
      <c r="A156" s="10" t="s">
        <v>2216</v>
      </c>
      <c r="B156" s="1" t="s">
        <v>2533</v>
      </c>
      <c r="C156" t="str">
        <f t="shared" si="6"/>
        <v>Mr.</v>
      </c>
      <c r="D156" t="str">
        <f t="shared" si="7"/>
        <v>Samuel</v>
      </c>
      <c r="E156" t="str">
        <f t="shared" si="8"/>
        <v>Jurek</v>
      </c>
    </row>
    <row r="157" spans="1:5" ht="15.6" x14ac:dyDescent="0.3">
      <c r="A157" s="10" t="s">
        <v>2215</v>
      </c>
      <c r="B157" s="1" t="s">
        <v>2534</v>
      </c>
      <c r="C157" t="str">
        <f t="shared" si="6"/>
        <v>Mr.</v>
      </c>
      <c r="D157" t="str">
        <f t="shared" si="7"/>
        <v>Matthew</v>
      </c>
      <c r="E157" t="str">
        <f t="shared" si="8"/>
        <v>Thill</v>
      </c>
    </row>
    <row r="158" spans="1:5" ht="15.6" x14ac:dyDescent="0.3">
      <c r="A158" s="10" t="s">
        <v>2214</v>
      </c>
      <c r="B158" s="1" t="s">
        <v>2535</v>
      </c>
      <c r="C158" t="str">
        <f t="shared" si="6"/>
        <v>Mr.</v>
      </c>
      <c r="D158" t="str">
        <f t="shared" si="7"/>
        <v>Daniel</v>
      </c>
      <c r="E158" t="str">
        <f t="shared" si="8"/>
        <v>Glaz</v>
      </c>
    </row>
    <row r="159" spans="1:5" ht="15.6" x14ac:dyDescent="0.3">
      <c r="A159" s="10" t="s">
        <v>2213</v>
      </c>
      <c r="B159" s="1" t="s">
        <v>2536</v>
      </c>
      <c r="C159" t="str">
        <f t="shared" si="6"/>
        <v>Ms.</v>
      </c>
      <c r="D159" t="str">
        <f t="shared" si="7"/>
        <v>Syndy</v>
      </c>
      <c r="E159" t="str">
        <f t="shared" si="8"/>
        <v>Sampson</v>
      </c>
    </row>
    <row r="160" spans="1:5" ht="15.6" x14ac:dyDescent="0.3">
      <c r="A160" s="10" t="s">
        <v>2212</v>
      </c>
      <c r="B160" s="1" t="s">
        <v>2537</v>
      </c>
      <c r="C160" t="str">
        <f t="shared" si="6"/>
        <v>Ms.</v>
      </c>
      <c r="D160" t="str">
        <f t="shared" si="7"/>
        <v>Aleksandra</v>
      </c>
      <c r="E160" t="str">
        <f t="shared" si="8"/>
        <v>Duliba</v>
      </c>
    </row>
    <row r="161" spans="1:5" ht="15.6" x14ac:dyDescent="0.3">
      <c r="A161" s="10" t="s">
        <v>2211</v>
      </c>
      <c r="B161" s="1" t="s">
        <v>2538</v>
      </c>
      <c r="C161" t="str">
        <f t="shared" si="6"/>
        <v>Mr.</v>
      </c>
      <c r="D161" t="str">
        <f t="shared" si="7"/>
        <v>Steeve T Sr.</v>
      </c>
      <c r="E161" t="str">
        <f t="shared" si="8"/>
        <v>Tanguay</v>
      </c>
    </row>
    <row r="162" spans="1:5" ht="15.6" x14ac:dyDescent="0.3">
      <c r="A162" s="10" t="s">
        <v>2210</v>
      </c>
      <c r="B162" s="1" t="s">
        <v>2539</v>
      </c>
      <c r="C162" t="str">
        <f t="shared" si="6"/>
        <v>Mr.</v>
      </c>
      <c r="D162" t="str">
        <f t="shared" si="7"/>
        <v>Richard</v>
      </c>
      <c r="E162" t="str">
        <f t="shared" si="8"/>
        <v>McClelland</v>
      </c>
    </row>
    <row r="163" spans="1:5" ht="15.6" x14ac:dyDescent="0.3">
      <c r="A163" s="10" t="s">
        <v>2209</v>
      </c>
      <c r="B163" s="1" t="s">
        <v>2540</v>
      </c>
      <c r="C163" t="str">
        <f t="shared" si="6"/>
        <v>Mr.</v>
      </c>
      <c r="D163" t="str">
        <f t="shared" si="7"/>
        <v>Aaron T</v>
      </c>
      <c r="E163" t="str">
        <f t="shared" si="8"/>
        <v>Gorman</v>
      </c>
    </row>
    <row r="164" spans="1:5" ht="15.6" x14ac:dyDescent="0.3">
      <c r="A164" s="10" t="s">
        <v>2208</v>
      </c>
      <c r="B164" s="1" t="s">
        <v>2541</v>
      </c>
      <c r="C164" t="str">
        <f t="shared" si="6"/>
        <v>Mr.</v>
      </c>
      <c r="D164" t="str">
        <f t="shared" si="7"/>
        <v>Akira</v>
      </c>
      <c r="E164" t="str">
        <f t="shared" si="8"/>
        <v>Nishimura</v>
      </c>
    </row>
    <row r="165" spans="1:5" ht="15.6" x14ac:dyDescent="0.3">
      <c r="A165" s="10" t="s">
        <v>2207</v>
      </c>
      <c r="B165" s="1" t="s">
        <v>2542</v>
      </c>
      <c r="C165" t="str">
        <f t="shared" si="6"/>
        <v>Mr.</v>
      </c>
      <c r="D165" t="str">
        <f t="shared" si="7"/>
        <v>Ben</v>
      </c>
      <c r="E165" t="str">
        <f t="shared" si="8"/>
        <v>Brimble</v>
      </c>
    </row>
    <row r="166" spans="1:5" ht="15.6" x14ac:dyDescent="0.3">
      <c r="A166" s="10" t="s">
        <v>2206</v>
      </c>
      <c r="B166" s="1" t="s">
        <v>2543</v>
      </c>
      <c r="C166" t="str">
        <f t="shared" si="6"/>
        <v>Ms.</v>
      </c>
      <c r="D166" t="str">
        <f t="shared" si="7"/>
        <v>Jana</v>
      </c>
      <c r="E166" t="str">
        <f t="shared" si="8"/>
        <v>Trenk</v>
      </c>
    </row>
    <row r="167" spans="1:5" ht="15.6" x14ac:dyDescent="0.3">
      <c r="A167" s="10" t="s">
        <v>2205</v>
      </c>
      <c r="B167" s="1" t="s">
        <v>2544</v>
      </c>
      <c r="C167" t="str">
        <f t="shared" si="6"/>
        <v>Mr.</v>
      </c>
      <c r="D167" t="str">
        <f t="shared" si="7"/>
        <v>Jay T.</v>
      </c>
      <c r="E167" t="str">
        <f t="shared" si="8"/>
        <v>Wittmann</v>
      </c>
    </row>
    <row r="168" spans="1:5" ht="15.6" x14ac:dyDescent="0.3">
      <c r="A168" s="10" t="s">
        <v>2204</v>
      </c>
      <c r="B168" s="1" t="s">
        <v>2545</v>
      </c>
      <c r="C168" t="str">
        <f t="shared" si="6"/>
        <v>Ms.</v>
      </c>
      <c r="D168" t="str">
        <f t="shared" si="7"/>
        <v>Marie-Helene</v>
      </c>
      <c r="E168" t="str">
        <f t="shared" si="8"/>
        <v>Tremblay</v>
      </c>
    </row>
    <row r="169" spans="1:5" ht="15.6" x14ac:dyDescent="0.3">
      <c r="A169" s="10" t="s">
        <v>2203</v>
      </c>
      <c r="B169" s="1" t="s">
        <v>2546</v>
      </c>
      <c r="C169" t="str">
        <f t="shared" si="6"/>
        <v>Ms.</v>
      </c>
      <c r="D169" t="str">
        <f t="shared" si="7"/>
        <v>Bret R</v>
      </c>
      <c r="E169" t="str">
        <f t="shared" si="8"/>
        <v>Scofield</v>
      </c>
    </row>
    <row r="170" spans="1:5" ht="15.6" x14ac:dyDescent="0.3">
      <c r="A170" s="10" t="s">
        <v>2202</v>
      </c>
      <c r="B170" s="1" t="s">
        <v>2547</v>
      </c>
      <c r="C170" t="str">
        <f t="shared" si="6"/>
        <v>Mr.</v>
      </c>
      <c r="D170" t="str">
        <f t="shared" si="7"/>
        <v>Gardner L</v>
      </c>
      <c r="E170" t="str">
        <f t="shared" si="8"/>
        <v>Yost</v>
      </c>
    </row>
    <row r="171" spans="1:5" ht="15.6" x14ac:dyDescent="0.3">
      <c r="A171" s="10" t="s">
        <v>2201</v>
      </c>
      <c r="B171" s="1" t="s">
        <v>2548</v>
      </c>
      <c r="C171" t="str">
        <f t="shared" si="6"/>
        <v>Mr.</v>
      </c>
      <c r="D171" t="str">
        <f t="shared" si="7"/>
        <v>Bobby</v>
      </c>
      <c r="E171" t="str">
        <f t="shared" si="8"/>
        <v>Torphy</v>
      </c>
    </row>
    <row r="172" spans="1:5" ht="15.6" x14ac:dyDescent="0.3">
      <c r="A172" s="10" t="s">
        <v>2200</v>
      </c>
      <c r="B172" s="1" t="s">
        <v>2549</v>
      </c>
      <c r="C172" t="str">
        <f t="shared" si="6"/>
        <v>Ms.</v>
      </c>
      <c r="D172" t="str">
        <f t="shared" si="7"/>
        <v>Natalie</v>
      </c>
      <c r="E172" t="str">
        <f t="shared" si="8"/>
        <v>Busby</v>
      </c>
    </row>
    <row r="173" spans="1:5" ht="15.6" x14ac:dyDescent="0.3">
      <c r="A173" s="10" t="s">
        <v>2199</v>
      </c>
      <c r="B173" s="1" t="s">
        <v>2550</v>
      </c>
      <c r="C173" t="str">
        <f t="shared" si="6"/>
        <v>Ms.</v>
      </c>
      <c r="D173" t="str">
        <f t="shared" si="7"/>
        <v>Lina</v>
      </c>
      <c r="E173" t="str">
        <f t="shared" si="8"/>
        <v>Nguyen</v>
      </c>
    </row>
    <row r="174" spans="1:5" ht="15.6" x14ac:dyDescent="0.3">
      <c r="A174" s="10" t="s">
        <v>2198</v>
      </c>
      <c r="B174" s="1" t="s">
        <v>2551</v>
      </c>
      <c r="C174" t="str">
        <f t="shared" si="6"/>
        <v>Mr.</v>
      </c>
      <c r="D174" t="str">
        <f t="shared" si="7"/>
        <v>Zebulon</v>
      </c>
      <c r="E174" t="str">
        <f t="shared" si="8"/>
        <v>Hanley</v>
      </c>
    </row>
    <row r="175" spans="1:5" ht="15.6" x14ac:dyDescent="0.3">
      <c r="A175" s="10" t="s">
        <v>2197</v>
      </c>
      <c r="B175" s="1" t="s">
        <v>2552</v>
      </c>
      <c r="C175" t="str">
        <f t="shared" si="6"/>
        <v>Ms.</v>
      </c>
      <c r="D175" t="str">
        <f t="shared" si="7"/>
        <v>Amanda</v>
      </c>
      <c r="E175" t="str">
        <f t="shared" si="8"/>
        <v>Scheer</v>
      </c>
    </row>
    <row r="176" spans="1:5" ht="15.6" x14ac:dyDescent="0.3">
      <c r="A176" s="10" t="s">
        <v>2196</v>
      </c>
      <c r="B176" s="1" t="s">
        <v>2553</v>
      </c>
      <c r="C176" t="str">
        <f t="shared" si="6"/>
        <v>Mr.</v>
      </c>
      <c r="D176" t="str">
        <f t="shared" si="7"/>
        <v>Greg</v>
      </c>
      <c r="E176" t="str">
        <f t="shared" si="8"/>
        <v>Rankin</v>
      </c>
    </row>
    <row r="177" spans="1:5" ht="15.6" x14ac:dyDescent="0.3">
      <c r="A177" s="10" t="s">
        <v>2195</v>
      </c>
      <c r="B177" s="1" t="s">
        <v>2554</v>
      </c>
      <c r="C177" t="str">
        <f t="shared" si="6"/>
        <v>Mr.</v>
      </c>
      <c r="D177" t="str">
        <f t="shared" si="7"/>
        <v>John</v>
      </c>
      <c r="E177" t="str">
        <f t="shared" si="8"/>
        <v>Ricardi</v>
      </c>
    </row>
    <row r="178" spans="1:5" ht="15.6" x14ac:dyDescent="0.3">
      <c r="A178" s="10" t="s">
        <v>2194</v>
      </c>
      <c r="B178" s="1" t="s">
        <v>2555</v>
      </c>
      <c r="C178" t="str">
        <f t="shared" si="6"/>
        <v>Ms.</v>
      </c>
      <c r="D178" t="str">
        <f t="shared" si="7"/>
        <v>Kelsey A.</v>
      </c>
      <c r="E178" t="str">
        <f t="shared" si="8"/>
        <v>Karkos</v>
      </c>
    </row>
    <row r="179" spans="1:5" ht="15.6" x14ac:dyDescent="0.3">
      <c r="A179" s="10" t="s">
        <v>2193</v>
      </c>
      <c r="B179" s="1" t="s">
        <v>2556</v>
      </c>
      <c r="C179" t="str">
        <f t="shared" si="6"/>
        <v>Ms.</v>
      </c>
      <c r="D179" t="str">
        <f t="shared" si="7"/>
        <v>Bronwen L</v>
      </c>
      <c r="E179" t="str">
        <f t="shared" si="8"/>
        <v>Price-Dierksen</v>
      </c>
    </row>
    <row r="180" spans="1:5" ht="15.6" x14ac:dyDescent="0.3">
      <c r="A180" s="10" t="s">
        <v>2192</v>
      </c>
      <c r="B180" s="1" t="s">
        <v>2557</v>
      </c>
      <c r="C180" t="str">
        <f t="shared" si="6"/>
        <v>Ms.</v>
      </c>
      <c r="D180" t="str">
        <f t="shared" si="7"/>
        <v>Manuela</v>
      </c>
      <c r="E180" t="str">
        <f t="shared" si="8"/>
        <v>Knispel</v>
      </c>
    </row>
    <row r="181" spans="1:5" ht="15.6" x14ac:dyDescent="0.3">
      <c r="A181" s="10" t="s">
        <v>2191</v>
      </c>
      <c r="B181" s="1" t="s">
        <v>2558</v>
      </c>
      <c r="C181" t="str">
        <f t="shared" si="6"/>
        <v>Ms.</v>
      </c>
      <c r="D181" t="str">
        <f t="shared" si="7"/>
        <v>Jennifer L</v>
      </c>
      <c r="E181" t="str">
        <f t="shared" si="8"/>
        <v>King</v>
      </c>
    </row>
    <row r="182" spans="1:5" ht="15.6" x14ac:dyDescent="0.3">
      <c r="A182" s="10" t="s">
        <v>2190</v>
      </c>
      <c r="B182" s="1" t="s">
        <v>2559</v>
      </c>
      <c r="C182" t="str">
        <f t="shared" si="6"/>
        <v>Ms.</v>
      </c>
      <c r="D182" t="str">
        <f t="shared" si="7"/>
        <v>Abby W.</v>
      </c>
      <c r="E182" t="str">
        <f t="shared" si="8"/>
        <v>Samuelson</v>
      </c>
    </row>
    <row r="183" spans="1:5" ht="15.6" x14ac:dyDescent="0.3">
      <c r="A183" s="10" t="s">
        <v>2189</v>
      </c>
      <c r="B183" s="1" t="s">
        <v>2560</v>
      </c>
      <c r="C183" t="str">
        <f t="shared" si="6"/>
        <v>Mr.</v>
      </c>
      <c r="D183" t="str">
        <f t="shared" si="7"/>
        <v>Tyler</v>
      </c>
      <c r="E183" t="str">
        <f t="shared" si="8"/>
        <v>Fredsall</v>
      </c>
    </row>
    <row r="184" spans="1:5" ht="15.6" x14ac:dyDescent="0.3">
      <c r="A184" s="10" t="s">
        <v>2188</v>
      </c>
      <c r="B184" s="1" t="s">
        <v>2561</v>
      </c>
      <c r="C184" t="str">
        <f t="shared" si="6"/>
        <v>Mr.</v>
      </c>
      <c r="D184" t="str">
        <f t="shared" si="7"/>
        <v>Jeffrey</v>
      </c>
      <c r="E184" t="str">
        <f t="shared" si="8"/>
        <v>Eggleston</v>
      </c>
    </row>
    <row r="185" spans="1:5" ht="15.6" x14ac:dyDescent="0.3">
      <c r="A185" s="10" t="s">
        <v>2187</v>
      </c>
      <c r="B185" s="1" t="s">
        <v>2562</v>
      </c>
      <c r="C185" t="str">
        <f t="shared" si="6"/>
        <v>Mr.</v>
      </c>
      <c r="D185" t="str">
        <f t="shared" si="7"/>
        <v>Matthew F</v>
      </c>
      <c r="E185" t="str">
        <f t="shared" si="8"/>
        <v>Palombaro</v>
      </c>
    </row>
    <row r="186" spans="1:5" ht="15.6" x14ac:dyDescent="0.3">
      <c r="A186" s="10" t="s">
        <v>2186</v>
      </c>
      <c r="B186" s="1" t="s">
        <v>2563</v>
      </c>
      <c r="C186" t="str">
        <f t="shared" si="6"/>
        <v>Mr.</v>
      </c>
      <c r="D186" t="str">
        <f t="shared" si="7"/>
        <v>Ryan J.</v>
      </c>
      <c r="E186" t="str">
        <f t="shared" si="8"/>
        <v>Silva</v>
      </c>
    </row>
    <row r="187" spans="1:5" ht="15.6" x14ac:dyDescent="0.3">
      <c r="A187" s="10" t="s">
        <v>2185</v>
      </c>
      <c r="B187" s="1" t="s">
        <v>2564</v>
      </c>
      <c r="C187" t="str">
        <f t="shared" si="6"/>
        <v>Ms.</v>
      </c>
      <c r="D187" t="str">
        <f t="shared" si="7"/>
        <v>Amy</v>
      </c>
      <c r="E187" t="str">
        <f t="shared" si="8"/>
        <v>Bugala</v>
      </c>
    </row>
    <row r="188" spans="1:5" ht="15.6" x14ac:dyDescent="0.3">
      <c r="A188" s="10" t="s">
        <v>2184</v>
      </c>
      <c r="B188" s="1" t="s">
        <v>2565</v>
      </c>
      <c r="C188" t="str">
        <f t="shared" si="6"/>
        <v>Mr.</v>
      </c>
      <c r="D188" t="str">
        <f t="shared" si="7"/>
        <v>Andrew P</v>
      </c>
      <c r="E188" t="str">
        <f t="shared" si="8"/>
        <v>Dublin</v>
      </c>
    </row>
    <row r="189" spans="1:5" ht="15.6" x14ac:dyDescent="0.3">
      <c r="A189" s="10" t="s">
        <v>2183</v>
      </c>
      <c r="B189" s="1" t="s">
        <v>2566</v>
      </c>
      <c r="C189" t="str">
        <f t="shared" si="6"/>
        <v>Mr.</v>
      </c>
      <c r="D189" t="str">
        <f t="shared" si="7"/>
        <v>George M. V</v>
      </c>
      <c r="E189" t="str">
        <f t="shared" si="8"/>
        <v>Cleland</v>
      </c>
    </row>
    <row r="190" spans="1:5" ht="15.6" x14ac:dyDescent="0.3">
      <c r="A190" s="10" t="s">
        <v>2182</v>
      </c>
      <c r="B190" s="1" t="s">
        <v>2567</v>
      </c>
      <c r="C190" t="str">
        <f t="shared" si="6"/>
        <v>Ms.</v>
      </c>
      <c r="D190" t="str">
        <f t="shared" si="7"/>
        <v>Sarah</v>
      </c>
      <c r="E190" t="str">
        <f t="shared" si="8"/>
        <v>Evans</v>
      </c>
    </row>
    <row r="191" spans="1:5" ht="15.6" x14ac:dyDescent="0.3">
      <c r="A191" s="10" t="s">
        <v>2181</v>
      </c>
      <c r="B191" s="1" t="s">
        <v>2568</v>
      </c>
      <c r="C191" t="str">
        <f t="shared" si="6"/>
        <v>Ms.</v>
      </c>
      <c r="D191" t="str">
        <f t="shared" si="7"/>
        <v>Lara</v>
      </c>
      <c r="E191" t="str">
        <f t="shared" si="8"/>
        <v>Boyd</v>
      </c>
    </row>
    <row r="192" spans="1:5" ht="15.6" x14ac:dyDescent="0.3">
      <c r="A192" s="10" t="s">
        <v>2180</v>
      </c>
      <c r="B192" s="1" t="s">
        <v>2569</v>
      </c>
      <c r="C192" t="str">
        <f t="shared" si="6"/>
        <v>Mr.</v>
      </c>
      <c r="D192" t="str">
        <f t="shared" si="7"/>
        <v>Sebastien</v>
      </c>
      <c r="E192" t="str">
        <f t="shared" si="8"/>
        <v>Roulier</v>
      </c>
    </row>
    <row r="193" spans="1:5" ht="15.6" x14ac:dyDescent="0.3">
      <c r="A193" s="10" t="s">
        <v>2179</v>
      </c>
      <c r="B193" s="1" t="s">
        <v>2570</v>
      </c>
      <c r="C193" t="str">
        <f t="shared" si="6"/>
        <v>Mr.</v>
      </c>
      <c r="D193" t="str">
        <f t="shared" si="7"/>
        <v>Padraig</v>
      </c>
      <c r="E193" t="str">
        <f t="shared" si="8"/>
        <v>Mullins</v>
      </c>
    </row>
    <row r="194" spans="1:5" ht="15.6" x14ac:dyDescent="0.3">
      <c r="A194" s="10" t="s">
        <v>2178</v>
      </c>
      <c r="B194" s="1" t="s">
        <v>2571</v>
      </c>
      <c r="C194" t="str">
        <f t="shared" ref="C194:C257" si="9">TRIM(MID(B194,FIND(", ",B194)+2,FIND(" ",B194,FIND(", ",B194)+2)-FIND(", ",B194)-2))</f>
        <v>Ms.</v>
      </c>
      <c r="D194" t="str">
        <f t="shared" ref="D194:D257" si="10">TRIM(RIGHT(B194,LEN(B194)-FIND(" ",B194,FIND(", ",B194)+2)))</f>
        <v>Heather</v>
      </c>
      <c r="E194" t="str">
        <f t="shared" ref="E194:E257" si="11">LEFT(B194,FIND(",",B194)-1)</f>
        <v>Hofmann</v>
      </c>
    </row>
    <row r="195" spans="1:5" ht="15.6" x14ac:dyDescent="0.3">
      <c r="A195" s="10" t="s">
        <v>2177</v>
      </c>
      <c r="B195" s="1" t="s">
        <v>2572</v>
      </c>
      <c r="C195" t="str">
        <f t="shared" si="9"/>
        <v>Mr.</v>
      </c>
      <c r="D195" t="str">
        <f t="shared" si="10"/>
        <v>Jorge</v>
      </c>
      <c r="E195" t="str">
        <f t="shared" si="11"/>
        <v>Garcia Garcia</v>
      </c>
    </row>
    <row r="196" spans="1:5" ht="15.6" x14ac:dyDescent="0.3">
      <c r="A196" s="10" t="s">
        <v>2176</v>
      </c>
      <c r="B196" s="1" t="s">
        <v>2573</v>
      </c>
      <c r="C196" t="str">
        <f t="shared" si="9"/>
        <v>Mr.</v>
      </c>
      <c r="D196" t="str">
        <f t="shared" si="10"/>
        <v>Jack R</v>
      </c>
      <c r="E196" t="str">
        <f t="shared" si="11"/>
        <v>Klecker</v>
      </c>
    </row>
    <row r="197" spans="1:5" ht="15.6" x14ac:dyDescent="0.3">
      <c r="A197" s="10" t="s">
        <v>2175</v>
      </c>
      <c r="B197" s="1" t="s">
        <v>2574</v>
      </c>
      <c r="C197" t="str">
        <f t="shared" si="9"/>
        <v>Mr.</v>
      </c>
      <c r="D197" t="str">
        <f t="shared" si="10"/>
        <v>Felix</v>
      </c>
      <c r="E197" t="str">
        <f t="shared" si="11"/>
        <v>Cancre</v>
      </c>
    </row>
    <row r="198" spans="1:5" ht="15.6" x14ac:dyDescent="0.3">
      <c r="A198" s="10" t="s">
        <v>2174</v>
      </c>
      <c r="B198" s="1" t="s">
        <v>2575</v>
      </c>
      <c r="C198" t="str">
        <f t="shared" si="9"/>
        <v>Mr.</v>
      </c>
      <c r="D198" t="str">
        <f t="shared" si="10"/>
        <v>Christopher C</v>
      </c>
      <c r="E198" t="str">
        <f t="shared" si="11"/>
        <v>Denucci</v>
      </c>
    </row>
    <row r="199" spans="1:5" ht="15.6" x14ac:dyDescent="0.3">
      <c r="A199" s="10" t="s">
        <v>2173</v>
      </c>
      <c r="B199" s="1" t="s">
        <v>2576</v>
      </c>
      <c r="C199" t="str">
        <f t="shared" si="9"/>
        <v>Mr.</v>
      </c>
      <c r="D199" t="str">
        <f t="shared" si="10"/>
        <v>Jesse</v>
      </c>
      <c r="E199" t="str">
        <f t="shared" si="11"/>
        <v>Saldana</v>
      </c>
    </row>
    <row r="200" spans="1:5" ht="15.6" x14ac:dyDescent="0.3">
      <c r="A200" s="10" t="s">
        <v>2172</v>
      </c>
      <c r="B200" s="1" t="s">
        <v>2577</v>
      </c>
      <c r="C200" t="str">
        <f t="shared" si="9"/>
        <v>Ms.</v>
      </c>
      <c r="D200" t="str">
        <f t="shared" si="10"/>
        <v>Jill</v>
      </c>
      <c r="E200" t="str">
        <f t="shared" si="11"/>
        <v>Weinberg</v>
      </c>
    </row>
    <row r="201" spans="1:5" ht="15.6" x14ac:dyDescent="0.3">
      <c r="A201" s="10" t="s">
        <v>2171</v>
      </c>
      <c r="B201" s="1" t="s">
        <v>2578</v>
      </c>
      <c r="C201" t="str">
        <f t="shared" si="9"/>
        <v>Mr.</v>
      </c>
      <c r="D201" t="str">
        <f t="shared" si="10"/>
        <v>William</v>
      </c>
      <c r="E201" t="str">
        <f t="shared" si="11"/>
        <v>Walsh</v>
      </c>
    </row>
    <row r="202" spans="1:5" ht="15.6" x14ac:dyDescent="0.3">
      <c r="A202" s="10" t="s">
        <v>2170</v>
      </c>
      <c r="B202" s="1" t="s">
        <v>2579</v>
      </c>
      <c r="C202" t="str">
        <f t="shared" si="9"/>
        <v>Mr.</v>
      </c>
      <c r="D202" t="str">
        <f t="shared" si="10"/>
        <v>Alejandro</v>
      </c>
      <c r="E202" t="str">
        <f t="shared" si="11"/>
        <v>Pasten</v>
      </c>
    </row>
    <row r="203" spans="1:5" ht="15.6" x14ac:dyDescent="0.3">
      <c r="A203" s="10" t="s">
        <v>2169</v>
      </c>
      <c r="B203" s="1" t="s">
        <v>2580</v>
      </c>
      <c r="C203" t="str">
        <f t="shared" si="9"/>
        <v>Mr.</v>
      </c>
      <c r="D203" t="str">
        <f t="shared" si="10"/>
        <v>Ian E.</v>
      </c>
      <c r="E203" t="str">
        <f t="shared" si="11"/>
        <v>LaBelle</v>
      </c>
    </row>
    <row r="204" spans="1:5" ht="15.6" x14ac:dyDescent="0.3">
      <c r="A204" s="10" t="s">
        <v>2168</v>
      </c>
      <c r="B204" s="1" t="s">
        <v>2581</v>
      </c>
      <c r="C204" t="str">
        <f t="shared" si="9"/>
        <v>Mr.</v>
      </c>
      <c r="D204" t="str">
        <f t="shared" si="10"/>
        <v>Hector Sr.</v>
      </c>
      <c r="E204" t="str">
        <f t="shared" si="11"/>
        <v>Guzman</v>
      </c>
    </row>
    <row r="205" spans="1:5" ht="15.6" x14ac:dyDescent="0.3">
      <c r="A205" s="10" t="s">
        <v>2167</v>
      </c>
      <c r="B205" s="1" t="s">
        <v>2582</v>
      </c>
      <c r="C205" t="str">
        <f t="shared" si="9"/>
        <v>Ms.</v>
      </c>
      <c r="D205" t="str">
        <f t="shared" si="10"/>
        <v>Rebecca</v>
      </c>
      <c r="E205" t="str">
        <f t="shared" si="11"/>
        <v>Turnbull</v>
      </c>
    </row>
    <row r="206" spans="1:5" ht="15.6" x14ac:dyDescent="0.3">
      <c r="A206" s="10" t="s">
        <v>2166</v>
      </c>
      <c r="B206" s="1" t="s">
        <v>2583</v>
      </c>
      <c r="C206" t="str">
        <f t="shared" si="9"/>
        <v>Mr.</v>
      </c>
      <c r="D206" t="str">
        <f t="shared" si="10"/>
        <v>Matt</v>
      </c>
      <c r="E206" t="str">
        <f t="shared" si="11"/>
        <v>Aguero</v>
      </c>
    </row>
    <row r="207" spans="1:5" ht="15.6" x14ac:dyDescent="0.3">
      <c r="A207" s="10" t="s">
        <v>2165</v>
      </c>
      <c r="B207" s="1" t="s">
        <v>2584</v>
      </c>
      <c r="C207" t="str">
        <f t="shared" si="9"/>
        <v>Ms.</v>
      </c>
      <c r="D207" t="str">
        <f t="shared" si="10"/>
        <v>Elizabeth H</v>
      </c>
      <c r="E207" t="str">
        <f t="shared" si="11"/>
        <v>Woodward</v>
      </c>
    </row>
    <row r="208" spans="1:5" ht="15.6" x14ac:dyDescent="0.3">
      <c r="A208" s="10" t="s">
        <v>2164</v>
      </c>
      <c r="B208" s="1" t="s">
        <v>2585</v>
      </c>
      <c r="C208" t="str">
        <f t="shared" si="9"/>
        <v>Ms.</v>
      </c>
      <c r="D208" t="str">
        <f t="shared" si="10"/>
        <v>Grace</v>
      </c>
      <c r="E208" t="str">
        <f t="shared" si="11"/>
        <v>McElroy</v>
      </c>
    </row>
    <row r="209" spans="1:5" ht="15.6" x14ac:dyDescent="0.3">
      <c r="A209" s="10" t="s">
        <v>2163</v>
      </c>
      <c r="B209" s="1" t="s">
        <v>2586</v>
      </c>
      <c r="C209" t="str">
        <f t="shared" si="9"/>
        <v>Mr.</v>
      </c>
      <c r="D209" t="str">
        <f t="shared" si="10"/>
        <v>Jaime</v>
      </c>
      <c r="E209" t="str">
        <f t="shared" si="11"/>
        <v>Lopez</v>
      </c>
    </row>
    <row r="210" spans="1:5" ht="15.6" x14ac:dyDescent="0.3">
      <c r="A210" s="10" t="s">
        <v>2162</v>
      </c>
      <c r="B210" s="1" t="s">
        <v>2587</v>
      </c>
      <c r="C210" t="str">
        <f t="shared" si="9"/>
        <v>Ms.</v>
      </c>
      <c r="D210" t="str">
        <f t="shared" si="10"/>
        <v>Calesse</v>
      </c>
      <c r="E210" t="str">
        <f t="shared" si="11"/>
        <v>Cardosi</v>
      </c>
    </row>
    <row r="211" spans="1:5" ht="15.6" x14ac:dyDescent="0.3">
      <c r="A211" s="10" t="s">
        <v>2161</v>
      </c>
      <c r="B211" s="1" t="s">
        <v>2588</v>
      </c>
      <c r="C211" t="str">
        <f t="shared" si="9"/>
        <v>Ms.</v>
      </c>
      <c r="D211" t="str">
        <f t="shared" si="10"/>
        <v>Kate L</v>
      </c>
      <c r="E211" t="str">
        <f t="shared" si="11"/>
        <v>Looney</v>
      </c>
    </row>
    <row r="212" spans="1:5" ht="15.6" x14ac:dyDescent="0.3">
      <c r="A212" s="10" t="s">
        <v>2160</v>
      </c>
      <c r="B212" s="1" t="s">
        <v>2589</v>
      </c>
      <c r="C212" t="str">
        <f t="shared" si="9"/>
        <v>Mr.</v>
      </c>
      <c r="D212" t="str">
        <f t="shared" si="10"/>
        <v>Sergey</v>
      </c>
      <c r="E212" t="str">
        <f t="shared" si="11"/>
        <v>Zyryanov</v>
      </c>
    </row>
    <row r="213" spans="1:5" ht="15.6" x14ac:dyDescent="0.3">
      <c r="A213" s="10" t="s">
        <v>2159</v>
      </c>
      <c r="B213" s="1" t="s">
        <v>2590</v>
      </c>
      <c r="C213" t="str">
        <f t="shared" si="9"/>
        <v>Mr.</v>
      </c>
      <c r="D213" t="str">
        <f t="shared" si="10"/>
        <v>Timothy V</v>
      </c>
      <c r="E213" t="str">
        <f t="shared" si="11"/>
        <v>Gavin</v>
      </c>
    </row>
    <row r="214" spans="1:5" ht="15.6" x14ac:dyDescent="0.3">
      <c r="A214" s="10" t="s">
        <v>2158</v>
      </c>
      <c r="B214" s="1" t="s">
        <v>2591</v>
      </c>
      <c r="C214" t="str">
        <f t="shared" si="9"/>
        <v>Mr.</v>
      </c>
      <c r="D214" t="str">
        <f t="shared" si="10"/>
        <v>Andrew S</v>
      </c>
      <c r="E214" t="str">
        <f t="shared" si="11"/>
        <v>Littlefield</v>
      </c>
    </row>
    <row r="215" spans="1:5" ht="15.6" x14ac:dyDescent="0.3">
      <c r="A215" s="10" t="s">
        <v>2157</v>
      </c>
      <c r="B215" s="1" t="s">
        <v>2592</v>
      </c>
      <c r="C215" t="str">
        <f t="shared" si="9"/>
        <v>Mr.</v>
      </c>
      <c r="D215" t="str">
        <f t="shared" si="10"/>
        <v>Matthew D</v>
      </c>
      <c r="E215" t="str">
        <f t="shared" si="11"/>
        <v>Shearer</v>
      </c>
    </row>
    <row r="216" spans="1:5" ht="15.6" x14ac:dyDescent="0.3">
      <c r="A216" s="10" t="s">
        <v>2156</v>
      </c>
      <c r="B216" s="1" t="s">
        <v>2593</v>
      </c>
      <c r="C216" t="str">
        <f t="shared" si="9"/>
        <v>Ms.</v>
      </c>
      <c r="D216" t="str">
        <f t="shared" si="10"/>
        <v>Jessica</v>
      </c>
      <c r="E216" t="str">
        <f t="shared" si="11"/>
        <v>Armstrong</v>
      </c>
    </row>
    <row r="217" spans="1:5" ht="15.6" x14ac:dyDescent="0.3">
      <c r="A217" s="10" t="s">
        <v>2155</v>
      </c>
      <c r="B217" s="1" t="s">
        <v>2594</v>
      </c>
      <c r="C217" t="str">
        <f t="shared" si="9"/>
        <v>Mr.</v>
      </c>
      <c r="D217" t="str">
        <f t="shared" si="10"/>
        <v>Lawrence</v>
      </c>
      <c r="E217" t="str">
        <f t="shared" si="11"/>
        <v>Warriner</v>
      </c>
    </row>
    <row r="218" spans="1:5" ht="15.6" x14ac:dyDescent="0.3">
      <c r="A218" s="10" t="s">
        <v>2154</v>
      </c>
      <c r="B218" s="1" t="s">
        <v>2595</v>
      </c>
      <c r="C218" t="str">
        <f t="shared" si="9"/>
        <v>Mr.</v>
      </c>
      <c r="D218" t="str">
        <f t="shared" si="10"/>
        <v>Alex</v>
      </c>
      <c r="E218" t="str">
        <f t="shared" si="11"/>
        <v>White</v>
      </c>
    </row>
    <row r="219" spans="1:5" ht="15.6" x14ac:dyDescent="0.3">
      <c r="A219" s="10" t="s">
        <v>2153</v>
      </c>
      <c r="B219" s="1" t="s">
        <v>2596</v>
      </c>
      <c r="C219" t="str">
        <f t="shared" si="9"/>
        <v>Mr.</v>
      </c>
      <c r="D219" t="str">
        <f t="shared" si="10"/>
        <v>Kevin</v>
      </c>
      <c r="E219" t="str">
        <f t="shared" si="11"/>
        <v>Cordaro</v>
      </c>
    </row>
    <row r="220" spans="1:5" ht="15.6" x14ac:dyDescent="0.3">
      <c r="A220" s="10" t="s">
        <v>2152</v>
      </c>
      <c r="B220" s="1" t="s">
        <v>2597</v>
      </c>
      <c r="C220" t="str">
        <f t="shared" si="9"/>
        <v>Mr.</v>
      </c>
      <c r="D220" t="str">
        <f t="shared" si="10"/>
        <v>Gavin M.</v>
      </c>
      <c r="E220" t="str">
        <f t="shared" si="11"/>
        <v>Hamilton</v>
      </c>
    </row>
    <row r="221" spans="1:5" ht="15.6" x14ac:dyDescent="0.3">
      <c r="A221" s="10" t="s">
        <v>2151</v>
      </c>
      <c r="B221" s="1" t="s">
        <v>2598</v>
      </c>
      <c r="C221" t="str">
        <f t="shared" si="9"/>
        <v>Mr.</v>
      </c>
      <c r="D221" t="str">
        <f t="shared" si="10"/>
        <v>Rick E</v>
      </c>
      <c r="E221" t="str">
        <f t="shared" si="11"/>
        <v>Meyer</v>
      </c>
    </row>
    <row r="222" spans="1:5" ht="15.6" x14ac:dyDescent="0.3">
      <c r="A222" s="10" t="s">
        <v>2150</v>
      </c>
      <c r="B222" s="1" t="s">
        <v>2599</v>
      </c>
      <c r="C222" t="str">
        <f t="shared" si="9"/>
        <v>Ms.</v>
      </c>
      <c r="D222" t="str">
        <f t="shared" si="10"/>
        <v>Andrea H.</v>
      </c>
      <c r="E222" t="str">
        <f t="shared" si="11"/>
        <v>Duke</v>
      </c>
    </row>
    <row r="223" spans="1:5" ht="15.6" x14ac:dyDescent="0.3">
      <c r="A223" s="10" t="s">
        <v>2149</v>
      </c>
      <c r="B223" s="1" t="s">
        <v>2600</v>
      </c>
      <c r="C223" t="str">
        <f t="shared" si="9"/>
        <v>Mr.</v>
      </c>
      <c r="D223" t="str">
        <f t="shared" si="10"/>
        <v>Anthony S</v>
      </c>
      <c r="E223" t="str">
        <f t="shared" si="11"/>
        <v>Malatesta</v>
      </c>
    </row>
    <row r="224" spans="1:5" ht="15.6" x14ac:dyDescent="0.3">
      <c r="A224" s="10" t="s">
        <v>2148</v>
      </c>
      <c r="B224" s="1" t="s">
        <v>2601</v>
      </c>
      <c r="C224" t="str">
        <f t="shared" si="9"/>
        <v>Mr.</v>
      </c>
      <c r="D224" t="str">
        <f t="shared" si="10"/>
        <v>Erik</v>
      </c>
      <c r="E224" t="str">
        <f t="shared" si="11"/>
        <v>Hinrichsen</v>
      </c>
    </row>
    <row r="225" spans="1:5" ht="15.6" x14ac:dyDescent="0.3">
      <c r="A225" s="10" t="s">
        <v>2147</v>
      </c>
      <c r="B225" s="1" t="s">
        <v>2602</v>
      </c>
      <c r="C225" t="str">
        <f t="shared" si="9"/>
        <v>Ms.</v>
      </c>
      <c r="D225" t="str">
        <f t="shared" si="10"/>
        <v>Kiley D</v>
      </c>
      <c r="E225" t="str">
        <f t="shared" si="11"/>
        <v>Lucan</v>
      </c>
    </row>
    <row r="226" spans="1:5" ht="15.6" x14ac:dyDescent="0.3">
      <c r="A226" s="10" t="s">
        <v>2146</v>
      </c>
      <c r="B226" s="1" t="s">
        <v>2603</v>
      </c>
      <c r="C226" t="str">
        <f t="shared" si="9"/>
        <v>Ms.</v>
      </c>
      <c r="D226" t="str">
        <f t="shared" si="10"/>
        <v>Jennifer</v>
      </c>
      <c r="E226" t="str">
        <f t="shared" si="11"/>
        <v>Koch</v>
      </c>
    </row>
    <row r="227" spans="1:5" ht="15.6" x14ac:dyDescent="0.3">
      <c r="A227" s="10" t="s">
        <v>2145</v>
      </c>
      <c r="B227" s="1" t="s">
        <v>2604</v>
      </c>
      <c r="C227" t="str">
        <f t="shared" si="9"/>
        <v>Mr.</v>
      </c>
      <c r="D227" t="str">
        <f t="shared" si="10"/>
        <v>Chris</v>
      </c>
      <c r="E227" t="str">
        <f t="shared" si="11"/>
        <v>Smith</v>
      </c>
    </row>
    <row r="228" spans="1:5" ht="15.6" x14ac:dyDescent="0.3">
      <c r="A228" s="10" t="s">
        <v>2144</v>
      </c>
      <c r="B228" s="1" t="s">
        <v>2605</v>
      </c>
      <c r="C228" t="str">
        <f t="shared" si="9"/>
        <v>Ms.</v>
      </c>
      <c r="D228" t="str">
        <f t="shared" si="10"/>
        <v>Marian M.</v>
      </c>
      <c r="E228" t="str">
        <f t="shared" si="11"/>
        <v>O'Connor</v>
      </c>
    </row>
    <row r="229" spans="1:5" ht="15.6" x14ac:dyDescent="0.3">
      <c r="A229" s="10" t="s">
        <v>2143</v>
      </c>
      <c r="B229" s="1" t="s">
        <v>2606</v>
      </c>
      <c r="C229" t="str">
        <f t="shared" si="9"/>
        <v>Mr.</v>
      </c>
      <c r="D229" t="str">
        <f t="shared" si="10"/>
        <v>Jeremy</v>
      </c>
      <c r="E229" t="str">
        <f t="shared" si="11"/>
        <v>Kampwerth</v>
      </c>
    </row>
    <row r="230" spans="1:5" ht="15.6" x14ac:dyDescent="0.3">
      <c r="A230" s="10" t="s">
        <v>2142</v>
      </c>
      <c r="B230" s="1" t="s">
        <v>2607</v>
      </c>
      <c r="C230" t="str">
        <f t="shared" si="9"/>
        <v>Ms.</v>
      </c>
      <c r="D230" t="str">
        <f t="shared" si="10"/>
        <v>Allison H</v>
      </c>
      <c r="E230" t="str">
        <f t="shared" si="11"/>
        <v>Federoff</v>
      </c>
    </row>
    <row r="231" spans="1:5" ht="15.6" x14ac:dyDescent="0.3">
      <c r="A231" s="10" t="s">
        <v>2141</v>
      </c>
      <c r="B231" s="1" t="s">
        <v>2608</v>
      </c>
      <c r="C231" t="str">
        <f t="shared" si="9"/>
        <v>Ms.</v>
      </c>
      <c r="D231" t="str">
        <f t="shared" si="10"/>
        <v>Elizabeth</v>
      </c>
      <c r="E231" t="str">
        <f t="shared" si="11"/>
        <v>Goya</v>
      </c>
    </row>
    <row r="232" spans="1:5" ht="15.6" x14ac:dyDescent="0.3">
      <c r="A232" s="10" t="s">
        <v>2140</v>
      </c>
      <c r="B232" s="1" t="s">
        <v>2609</v>
      </c>
      <c r="C232" t="str">
        <f t="shared" si="9"/>
        <v>Mr.</v>
      </c>
      <c r="D232" t="str">
        <f t="shared" si="10"/>
        <v>Andrew</v>
      </c>
      <c r="E232" t="str">
        <f t="shared" si="11"/>
        <v>Hodges</v>
      </c>
    </row>
    <row r="233" spans="1:5" ht="15.6" x14ac:dyDescent="0.3">
      <c r="A233" s="10" t="s">
        <v>2139</v>
      </c>
      <c r="B233" s="1" t="s">
        <v>2610</v>
      </c>
      <c r="C233" t="str">
        <f t="shared" si="9"/>
        <v>Mr.</v>
      </c>
      <c r="D233" t="str">
        <f t="shared" si="10"/>
        <v>Anders J</v>
      </c>
      <c r="E233" t="str">
        <f t="shared" si="11"/>
        <v>Erickson</v>
      </c>
    </row>
    <row r="234" spans="1:5" ht="15.6" x14ac:dyDescent="0.3">
      <c r="A234" s="10" t="s">
        <v>2138</v>
      </c>
      <c r="B234" s="1" t="s">
        <v>2611</v>
      </c>
      <c r="C234" t="str">
        <f t="shared" si="9"/>
        <v>Mr.</v>
      </c>
      <c r="D234" t="str">
        <f t="shared" si="10"/>
        <v>Sean</v>
      </c>
      <c r="E234" t="str">
        <f t="shared" si="11"/>
        <v>Welleck</v>
      </c>
    </row>
    <row r="235" spans="1:5" ht="15.6" x14ac:dyDescent="0.3">
      <c r="A235" s="10" t="s">
        <v>2137</v>
      </c>
      <c r="B235" s="1" t="s">
        <v>2612</v>
      </c>
      <c r="C235" t="str">
        <f t="shared" si="9"/>
        <v>Mr.</v>
      </c>
      <c r="D235" t="str">
        <f t="shared" si="10"/>
        <v>Brian M.</v>
      </c>
      <c r="E235" t="str">
        <f t="shared" si="11"/>
        <v>Polen</v>
      </c>
    </row>
    <row r="236" spans="1:5" ht="15.6" x14ac:dyDescent="0.3">
      <c r="A236" s="10" t="s">
        <v>2136</v>
      </c>
      <c r="B236" s="1" t="s">
        <v>2613</v>
      </c>
      <c r="C236" t="str">
        <f t="shared" si="9"/>
        <v>Mr.</v>
      </c>
      <c r="D236" t="str">
        <f t="shared" si="10"/>
        <v>Jeremy</v>
      </c>
      <c r="E236" t="str">
        <f t="shared" si="11"/>
        <v>Lynch</v>
      </c>
    </row>
    <row r="237" spans="1:5" ht="15.6" x14ac:dyDescent="0.3">
      <c r="A237" s="10" t="s">
        <v>2135</v>
      </c>
      <c r="B237" s="1" t="s">
        <v>2614</v>
      </c>
      <c r="C237" t="str">
        <f t="shared" si="9"/>
        <v>Ms.</v>
      </c>
      <c r="D237" t="str">
        <f t="shared" si="10"/>
        <v>Susannah</v>
      </c>
      <c r="E237" t="str">
        <f t="shared" si="11"/>
        <v>Hufstader</v>
      </c>
    </row>
    <row r="238" spans="1:5" ht="15.6" x14ac:dyDescent="0.3">
      <c r="A238" s="10" t="s">
        <v>2134</v>
      </c>
      <c r="B238" s="1" t="s">
        <v>2615</v>
      </c>
      <c r="C238" t="str">
        <f t="shared" si="9"/>
        <v>Mr.</v>
      </c>
      <c r="D238" t="str">
        <f t="shared" si="10"/>
        <v>Randy</v>
      </c>
      <c r="E238" t="str">
        <f t="shared" si="11"/>
        <v>Doak</v>
      </c>
    </row>
    <row r="239" spans="1:5" ht="15.6" x14ac:dyDescent="0.3">
      <c r="A239" s="10" t="s">
        <v>2133</v>
      </c>
      <c r="B239" s="1" t="s">
        <v>2616</v>
      </c>
      <c r="C239" t="str">
        <f t="shared" si="9"/>
        <v>Mr.</v>
      </c>
      <c r="D239" t="str">
        <f t="shared" si="10"/>
        <v>Leslie</v>
      </c>
      <c r="E239" t="str">
        <f t="shared" si="11"/>
        <v>Noya</v>
      </c>
    </row>
    <row r="240" spans="1:5" ht="15.6" x14ac:dyDescent="0.3">
      <c r="A240" s="10" t="s">
        <v>2132</v>
      </c>
      <c r="B240" s="1" t="s">
        <v>2617</v>
      </c>
      <c r="C240" t="str">
        <f t="shared" si="9"/>
        <v>Ms.</v>
      </c>
      <c r="D240" t="str">
        <f t="shared" si="10"/>
        <v>Brittany L.</v>
      </c>
      <c r="E240" t="str">
        <f t="shared" si="11"/>
        <v>Heninger</v>
      </c>
    </row>
    <row r="241" spans="1:5" ht="15.6" x14ac:dyDescent="0.3">
      <c r="A241" s="10" t="s">
        <v>2131</v>
      </c>
      <c r="B241" s="1" t="s">
        <v>2618</v>
      </c>
      <c r="C241" t="str">
        <f t="shared" si="9"/>
        <v>Ms.</v>
      </c>
      <c r="D241" t="str">
        <f t="shared" si="10"/>
        <v>Cassie J.</v>
      </c>
      <c r="E241" t="str">
        <f t="shared" si="11"/>
        <v>Richardson</v>
      </c>
    </row>
    <row r="242" spans="1:5" ht="15.6" x14ac:dyDescent="0.3">
      <c r="A242" s="10" t="s">
        <v>2130</v>
      </c>
      <c r="B242" s="1" t="s">
        <v>2619</v>
      </c>
      <c r="C242" t="str">
        <f t="shared" si="9"/>
        <v>Mr.</v>
      </c>
      <c r="D242" t="str">
        <f t="shared" si="10"/>
        <v>Peter W</v>
      </c>
      <c r="E242" t="str">
        <f t="shared" si="11"/>
        <v>Deucher</v>
      </c>
    </row>
    <row r="243" spans="1:5" ht="15.6" x14ac:dyDescent="0.3">
      <c r="A243" s="10" t="s">
        <v>2129</v>
      </c>
      <c r="B243" s="1" t="s">
        <v>2620</v>
      </c>
      <c r="C243" t="str">
        <f t="shared" si="9"/>
        <v>Mr.</v>
      </c>
      <c r="D243" t="str">
        <f t="shared" si="10"/>
        <v>Douglas</v>
      </c>
      <c r="E243" t="str">
        <f t="shared" si="11"/>
        <v>Wilson</v>
      </c>
    </row>
    <row r="244" spans="1:5" ht="15.6" x14ac:dyDescent="0.3">
      <c r="A244" s="10" t="s">
        <v>2128</v>
      </c>
      <c r="B244" s="1" t="s">
        <v>2621</v>
      </c>
      <c r="C244" t="str">
        <f t="shared" si="9"/>
        <v>Mr.</v>
      </c>
      <c r="D244" t="str">
        <f t="shared" si="10"/>
        <v>Dan</v>
      </c>
      <c r="E244" t="str">
        <f t="shared" si="11"/>
        <v>Hall</v>
      </c>
    </row>
    <row r="245" spans="1:5" ht="15.6" x14ac:dyDescent="0.3">
      <c r="A245" s="10" t="s">
        <v>2127</v>
      </c>
      <c r="B245" s="1" t="s">
        <v>2622</v>
      </c>
      <c r="C245" t="str">
        <f t="shared" si="9"/>
        <v>Mr.</v>
      </c>
      <c r="D245" t="str">
        <f t="shared" si="10"/>
        <v>Dan M.</v>
      </c>
      <c r="E245" t="str">
        <f t="shared" si="11"/>
        <v>Reed</v>
      </c>
    </row>
    <row r="246" spans="1:5" ht="15.6" x14ac:dyDescent="0.3">
      <c r="A246" s="10" t="s">
        <v>2126</v>
      </c>
      <c r="B246" s="1" t="s">
        <v>2623</v>
      </c>
      <c r="C246" t="str">
        <f t="shared" si="9"/>
        <v>Mr.</v>
      </c>
      <c r="D246" t="str">
        <f t="shared" si="10"/>
        <v>Eric L.</v>
      </c>
      <c r="E246" t="str">
        <f t="shared" si="11"/>
        <v>Frome</v>
      </c>
    </row>
    <row r="247" spans="1:5" ht="15.6" x14ac:dyDescent="0.3">
      <c r="A247" s="10" t="s">
        <v>2125</v>
      </c>
      <c r="B247" s="1" t="s">
        <v>2624</v>
      </c>
      <c r="C247" t="str">
        <f t="shared" si="9"/>
        <v>Mr.</v>
      </c>
      <c r="D247" t="str">
        <f t="shared" si="10"/>
        <v>Les J</v>
      </c>
      <c r="E247" t="str">
        <f t="shared" si="11"/>
        <v>Creasy</v>
      </c>
    </row>
    <row r="248" spans="1:5" ht="15.6" x14ac:dyDescent="0.3">
      <c r="A248" s="10" t="s">
        <v>2124</v>
      </c>
      <c r="B248" s="1" t="s">
        <v>2625</v>
      </c>
      <c r="C248" t="str">
        <f t="shared" si="9"/>
        <v>Ms.</v>
      </c>
      <c r="D248" t="str">
        <f t="shared" si="10"/>
        <v>Stephanie</v>
      </c>
      <c r="E248" t="str">
        <f t="shared" si="11"/>
        <v>Latimer</v>
      </c>
    </row>
    <row r="249" spans="1:5" ht="15.6" x14ac:dyDescent="0.3">
      <c r="A249" s="10" t="s">
        <v>2123</v>
      </c>
      <c r="B249" s="1" t="s">
        <v>2626</v>
      </c>
      <c r="C249" t="str">
        <f t="shared" si="9"/>
        <v>Ms.</v>
      </c>
      <c r="D249" t="str">
        <f t="shared" si="10"/>
        <v>Melissa Y</v>
      </c>
      <c r="E249" t="str">
        <f t="shared" si="11"/>
        <v>Wei</v>
      </c>
    </row>
    <row r="250" spans="1:5" ht="15.6" x14ac:dyDescent="0.3">
      <c r="A250" s="10" t="s">
        <v>2122</v>
      </c>
      <c r="B250" s="1" t="s">
        <v>2627</v>
      </c>
      <c r="C250" t="str">
        <f t="shared" si="9"/>
        <v>Ms.</v>
      </c>
      <c r="D250" t="str">
        <f t="shared" si="10"/>
        <v>Ashley</v>
      </c>
      <c r="E250" t="str">
        <f t="shared" si="11"/>
        <v>Hayes</v>
      </c>
    </row>
    <row r="251" spans="1:5" ht="15.6" x14ac:dyDescent="0.3">
      <c r="A251" s="10" t="s">
        <v>2121</v>
      </c>
      <c r="B251" s="1" t="s">
        <v>2628</v>
      </c>
      <c r="C251" t="str">
        <f t="shared" si="9"/>
        <v>Ms.</v>
      </c>
      <c r="D251" t="str">
        <f t="shared" si="10"/>
        <v>Stephanie M.</v>
      </c>
      <c r="E251" t="str">
        <f t="shared" si="11"/>
        <v>Velardo</v>
      </c>
    </row>
    <row r="252" spans="1:5" ht="15.6" x14ac:dyDescent="0.3">
      <c r="A252" s="10" t="s">
        <v>2120</v>
      </c>
      <c r="B252" s="1" t="s">
        <v>2629</v>
      </c>
      <c r="C252" t="str">
        <f t="shared" si="9"/>
        <v>Ms.</v>
      </c>
      <c r="D252" t="str">
        <f t="shared" si="10"/>
        <v>Kylie</v>
      </c>
      <c r="E252" t="str">
        <f t="shared" si="11"/>
        <v>Kastes</v>
      </c>
    </row>
    <row r="253" spans="1:5" ht="15.6" x14ac:dyDescent="0.3">
      <c r="A253" s="10" t="s">
        <v>2119</v>
      </c>
      <c r="B253" s="1" t="s">
        <v>2630</v>
      </c>
      <c r="C253" t="str">
        <f t="shared" si="9"/>
        <v>Ms.</v>
      </c>
      <c r="D253" t="str">
        <f t="shared" si="10"/>
        <v>Kelly</v>
      </c>
      <c r="E253" t="str">
        <f t="shared" si="11"/>
        <v>Escorcia</v>
      </c>
    </row>
    <row r="254" spans="1:5" ht="15.6" x14ac:dyDescent="0.3">
      <c r="A254" s="10" t="s">
        <v>2118</v>
      </c>
      <c r="B254" s="1" t="s">
        <v>2631</v>
      </c>
      <c r="C254" t="str">
        <f t="shared" si="9"/>
        <v>Ms.</v>
      </c>
      <c r="D254" t="str">
        <f t="shared" si="10"/>
        <v>Carrie</v>
      </c>
      <c r="E254" t="str">
        <f t="shared" si="11"/>
        <v>Larscheid</v>
      </c>
    </row>
    <row r="255" spans="1:5" ht="15.6" x14ac:dyDescent="0.3">
      <c r="A255" s="10" t="s">
        <v>2117</v>
      </c>
      <c r="B255" s="1" t="s">
        <v>2632</v>
      </c>
      <c r="C255" t="str">
        <f t="shared" si="9"/>
        <v>Mr.</v>
      </c>
      <c r="D255" t="str">
        <f t="shared" si="10"/>
        <v>Alex</v>
      </c>
      <c r="E255" t="str">
        <f t="shared" si="11"/>
        <v>O'Bannon</v>
      </c>
    </row>
    <row r="256" spans="1:5" ht="15.6" x14ac:dyDescent="0.3">
      <c r="A256" s="10" t="s">
        <v>2116</v>
      </c>
      <c r="B256" s="1" t="s">
        <v>2633</v>
      </c>
      <c r="C256" t="str">
        <f t="shared" si="9"/>
        <v>Mr.</v>
      </c>
      <c r="D256" t="str">
        <f t="shared" si="10"/>
        <v>Zach S</v>
      </c>
      <c r="E256" t="str">
        <f t="shared" si="11"/>
        <v>Ridgway</v>
      </c>
    </row>
    <row r="257" spans="1:5" ht="15.6" x14ac:dyDescent="0.3">
      <c r="A257" s="10" t="s">
        <v>2115</v>
      </c>
      <c r="B257" s="1" t="s">
        <v>2634</v>
      </c>
      <c r="C257" t="str">
        <f t="shared" si="9"/>
        <v>Mr.</v>
      </c>
      <c r="D257" t="str">
        <f t="shared" si="10"/>
        <v>Alan</v>
      </c>
      <c r="E257" t="str">
        <f t="shared" si="11"/>
        <v>Black</v>
      </c>
    </row>
    <row r="258" spans="1:5" ht="15.6" x14ac:dyDescent="0.3">
      <c r="A258" s="10" t="s">
        <v>2114</v>
      </c>
      <c r="B258" s="1" t="s">
        <v>2635</v>
      </c>
      <c r="C258" t="str">
        <f t="shared" ref="C258:C321" si="12">TRIM(MID(B258,FIND(", ",B258)+2,FIND(" ",B258,FIND(", ",B258)+2)-FIND(", ",B258)-2))</f>
        <v>Mr.</v>
      </c>
      <c r="D258" t="str">
        <f t="shared" ref="D258:D321" si="13">TRIM(RIGHT(B258,LEN(B258)-FIND(" ",B258,FIND(", ",B258)+2)))</f>
        <v>Nate</v>
      </c>
      <c r="E258" t="str">
        <f t="shared" ref="E258:E321" si="14">LEFT(B258,FIND(",",B258)-1)</f>
        <v>Canton</v>
      </c>
    </row>
    <row r="259" spans="1:5" ht="15.6" x14ac:dyDescent="0.3">
      <c r="A259" s="10" t="s">
        <v>2113</v>
      </c>
      <c r="B259" s="1" t="s">
        <v>2636</v>
      </c>
      <c r="C259" t="str">
        <f t="shared" si="12"/>
        <v>Mr.</v>
      </c>
      <c r="D259" t="str">
        <f t="shared" si="13"/>
        <v>Jesse G.</v>
      </c>
      <c r="E259" t="str">
        <f t="shared" si="14"/>
        <v>Fine</v>
      </c>
    </row>
    <row r="260" spans="1:5" ht="15.6" x14ac:dyDescent="0.3">
      <c r="A260" s="10" t="s">
        <v>2112</v>
      </c>
      <c r="B260" s="1" t="s">
        <v>2637</v>
      </c>
      <c r="C260" t="str">
        <f t="shared" si="12"/>
        <v>Mr.</v>
      </c>
      <c r="D260" t="str">
        <f t="shared" si="13"/>
        <v>Jason</v>
      </c>
      <c r="E260" t="str">
        <f t="shared" si="14"/>
        <v>Bui</v>
      </c>
    </row>
    <row r="261" spans="1:5" ht="15.6" x14ac:dyDescent="0.3">
      <c r="A261" s="10" t="s">
        <v>2111</v>
      </c>
      <c r="B261" s="1" t="s">
        <v>2638</v>
      </c>
      <c r="C261" t="str">
        <f t="shared" si="12"/>
        <v>Ms.</v>
      </c>
      <c r="D261" t="str">
        <f t="shared" si="13"/>
        <v>Megan A.</v>
      </c>
      <c r="E261" t="str">
        <f t="shared" si="14"/>
        <v>Riepma</v>
      </c>
    </row>
    <row r="262" spans="1:5" ht="15.6" x14ac:dyDescent="0.3">
      <c r="A262" s="10" t="s">
        <v>2110</v>
      </c>
      <c r="B262" s="1" t="s">
        <v>2639</v>
      </c>
      <c r="C262" t="str">
        <f t="shared" si="12"/>
        <v>Mr.</v>
      </c>
      <c r="D262" t="str">
        <f t="shared" si="13"/>
        <v>Luke M</v>
      </c>
      <c r="E262" t="str">
        <f t="shared" si="14"/>
        <v>Inman</v>
      </c>
    </row>
    <row r="263" spans="1:5" ht="15.6" x14ac:dyDescent="0.3">
      <c r="A263" s="10" t="s">
        <v>2109</v>
      </c>
      <c r="B263" s="1" t="s">
        <v>2640</v>
      </c>
      <c r="C263" t="str">
        <f t="shared" si="12"/>
        <v>Ms.</v>
      </c>
      <c r="D263" t="str">
        <f t="shared" si="13"/>
        <v>Jacy D</v>
      </c>
      <c r="E263" t="str">
        <f t="shared" si="14"/>
        <v>Kruzel</v>
      </c>
    </row>
    <row r="264" spans="1:5" ht="15.6" x14ac:dyDescent="0.3">
      <c r="A264" s="10" t="s">
        <v>2108</v>
      </c>
      <c r="B264" s="1" t="s">
        <v>2641</v>
      </c>
      <c r="C264" t="str">
        <f t="shared" si="12"/>
        <v>Mr.</v>
      </c>
      <c r="D264" t="str">
        <f t="shared" si="13"/>
        <v>Simon G.</v>
      </c>
      <c r="E264" t="str">
        <f t="shared" si="14"/>
        <v>Lindsay</v>
      </c>
    </row>
    <row r="265" spans="1:5" ht="15.6" x14ac:dyDescent="0.3">
      <c r="A265" s="10" t="s">
        <v>2107</v>
      </c>
      <c r="B265" s="1" t="s">
        <v>2642</v>
      </c>
      <c r="C265" t="str">
        <f t="shared" si="12"/>
        <v>Ms.</v>
      </c>
      <c r="D265" t="str">
        <f t="shared" si="13"/>
        <v>Ainsley E.</v>
      </c>
      <c r="E265" t="str">
        <f t="shared" si="14"/>
        <v>Land</v>
      </c>
    </row>
    <row r="266" spans="1:5" ht="15.6" x14ac:dyDescent="0.3">
      <c r="A266" s="10" t="s">
        <v>2106</v>
      </c>
      <c r="B266" s="1" t="s">
        <v>2643</v>
      </c>
      <c r="C266" t="str">
        <f t="shared" si="12"/>
        <v>Ms.</v>
      </c>
      <c r="D266" t="str">
        <f t="shared" si="13"/>
        <v>Erica A.</v>
      </c>
      <c r="E266" t="str">
        <f t="shared" si="14"/>
        <v>Brecher</v>
      </c>
    </row>
    <row r="267" spans="1:5" ht="15.6" x14ac:dyDescent="0.3">
      <c r="A267" s="10" t="s">
        <v>2105</v>
      </c>
      <c r="B267" s="1" t="s">
        <v>2644</v>
      </c>
      <c r="C267" t="str">
        <f t="shared" si="12"/>
        <v>Mr.</v>
      </c>
      <c r="D267" t="str">
        <f t="shared" si="13"/>
        <v>Erik</v>
      </c>
      <c r="E267" t="str">
        <f t="shared" si="14"/>
        <v>Debolt</v>
      </c>
    </row>
    <row r="268" spans="1:5" ht="15.6" x14ac:dyDescent="0.3">
      <c r="A268" s="10" t="s">
        <v>2104</v>
      </c>
      <c r="B268" s="1" t="s">
        <v>2645</v>
      </c>
      <c r="C268" t="str">
        <f t="shared" si="12"/>
        <v>Ms.</v>
      </c>
      <c r="D268" t="str">
        <f t="shared" si="13"/>
        <v>Erin C.</v>
      </c>
      <c r="E268" t="str">
        <f t="shared" si="14"/>
        <v>Oswalt</v>
      </c>
    </row>
    <row r="269" spans="1:5" ht="15.6" x14ac:dyDescent="0.3">
      <c r="A269" s="10" t="s">
        <v>2103</v>
      </c>
      <c r="B269" s="1" t="s">
        <v>2646</v>
      </c>
      <c r="C269" t="str">
        <f t="shared" si="12"/>
        <v>Ms.</v>
      </c>
      <c r="D269" t="str">
        <f t="shared" si="13"/>
        <v>Adrienne</v>
      </c>
      <c r="E269" t="str">
        <f t="shared" si="14"/>
        <v>Boyd</v>
      </c>
    </row>
    <row r="270" spans="1:5" ht="15.6" x14ac:dyDescent="0.3">
      <c r="A270" s="10" t="s">
        <v>2102</v>
      </c>
      <c r="B270" s="1" t="s">
        <v>2647</v>
      </c>
      <c r="C270" t="str">
        <f t="shared" si="12"/>
        <v>Mr.</v>
      </c>
      <c r="D270" t="str">
        <f t="shared" si="13"/>
        <v>Adam</v>
      </c>
      <c r="E270" t="str">
        <f t="shared" si="14"/>
        <v>Bulewich</v>
      </c>
    </row>
    <row r="271" spans="1:5" ht="15.6" x14ac:dyDescent="0.3">
      <c r="A271" s="10" t="s">
        <v>2101</v>
      </c>
      <c r="B271" s="1" t="s">
        <v>2648</v>
      </c>
      <c r="C271" t="str">
        <f t="shared" si="12"/>
        <v>Mr.</v>
      </c>
      <c r="D271" t="str">
        <f t="shared" si="13"/>
        <v>Yutaka</v>
      </c>
      <c r="E271" t="str">
        <f t="shared" si="14"/>
        <v>Fukuda</v>
      </c>
    </row>
    <row r="272" spans="1:5" ht="15.6" x14ac:dyDescent="0.3">
      <c r="A272" s="10" t="s">
        <v>2100</v>
      </c>
      <c r="B272" s="1" t="s">
        <v>2649</v>
      </c>
      <c r="C272" t="str">
        <f t="shared" si="12"/>
        <v>Mr.</v>
      </c>
      <c r="D272" t="str">
        <f t="shared" si="13"/>
        <v>Tyler M</v>
      </c>
      <c r="E272" t="str">
        <f t="shared" si="14"/>
        <v>Phillips</v>
      </c>
    </row>
    <row r="273" spans="1:5" ht="15.6" x14ac:dyDescent="0.3">
      <c r="A273" s="10" t="s">
        <v>2099</v>
      </c>
      <c r="B273" s="1" t="s">
        <v>2650</v>
      </c>
      <c r="C273" t="str">
        <f t="shared" si="12"/>
        <v>Mr.</v>
      </c>
      <c r="D273" t="str">
        <f t="shared" si="13"/>
        <v>Stephen</v>
      </c>
      <c r="E273" t="str">
        <f t="shared" si="14"/>
        <v>Maddison</v>
      </c>
    </row>
    <row r="274" spans="1:5" ht="15.6" x14ac:dyDescent="0.3">
      <c r="A274" s="10" t="s">
        <v>2098</v>
      </c>
      <c r="B274" s="1" t="s">
        <v>2651</v>
      </c>
      <c r="C274" t="str">
        <f t="shared" si="12"/>
        <v>Mr.</v>
      </c>
      <c r="D274" t="str">
        <f t="shared" si="13"/>
        <v>Andrew B.</v>
      </c>
      <c r="E274" t="str">
        <f t="shared" si="14"/>
        <v>Lockwood</v>
      </c>
    </row>
    <row r="275" spans="1:5" ht="15.6" x14ac:dyDescent="0.3">
      <c r="A275" s="10" t="s">
        <v>2097</v>
      </c>
      <c r="B275" s="1" t="s">
        <v>2652</v>
      </c>
      <c r="C275" t="str">
        <f t="shared" si="12"/>
        <v>Mr.</v>
      </c>
      <c r="D275" t="str">
        <f t="shared" si="13"/>
        <v>James</v>
      </c>
      <c r="E275" t="str">
        <f t="shared" si="14"/>
        <v>Defilippi</v>
      </c>
    </row>
    <row r="276" spans="1:5" ht="15.6" x14ac:dyDescent="0.3">
      <c r="A276" s="10" t="s">
        <v>2096</v>
      </c>
      <c r="B276" s="1" t="s">
        <v>2653</v>
      </c>
      <c r="C276" t="str">
        <f t="shared" si="12"/>
        <v>Mr.</v>
      </c>
      <c r="D276" t="str">
        <f t="shared" si="13"/>
        <v>Shawn P.</v>
      </c>
      <c r="E276" t="str">
        <f t="shared" si="14"/>
        <v>Jackson</v>
      </c>
    </row>
    <row r="277" spans="1:5" ht="15.6" x14ac:dyDescent="0.3">
      <c r="A277" s="10" t="s">
        <v>2095</v>
      </c>
      <c r="B277" s="1" t="s">
        <v>2654</v>
      </c>
      <c r="C277" t="str">
        <f t="shared" si="12"/>
        <v>Mr.</v>
      </c>
      <c r="D277" t="str">
        <f t="shared" si="13"/>
        <v>Matt</v>
      </c>
      <c r="E277" t="str">
        <f t="shared" si="14"/>
        <v>Ozahowski</v>
      </c>
    </row>
    <row r="278" spans="1:5" ht="15.6" x14ac:dyDescent="0.3">
      <c r="A278" s="10" t="s">
        <v>2094</v>
      </c>
      <c r="B278" s="1" t="s">
        <v>2655</v>
      </c>
      <c r="C278" t="str">
        <f t="shared" si="12"/>
        <v>Mr.</v>
      </c>
      <c r="D278" t="str">
        <f t="shared" si="13"/>
        <v>Nathaniel</v>
      </c>
      <c r="E278" t="str">
        <f t="shared" si="14"/>
        <v>Guthals</v>
      </c>
    </row>
    <row r="279" spans="1:5" ht="15.6" x14ac:dyDescent="0.3">
      <c r="A279" s="10" t="s">
        <v>2093</v>
      </c>
      <c r="B279" s="1" t="s">
        <v>2656</v>
      </c>
      <c r="C279" t="str">
        <f t="shared" si="12"/>
        <v>Mr.</v>
      </c>
      <c r="D279" t="str">
        <f t="shared" si="13"/>
        <v>Kevin D.</v>
      </c>
      <c r="E279" t="str">
        <f t="shared" si="14"/>
        <v>Yates</v>
      </c>
    </row>
    <row r="280" spans="1:5" ht="15.6" x14ac:dyDescent="0.3">
      <c r="A280" s="10" t="s">
        <v>2092</v>
      </c>
      <c r="B280" s="1" t="s">
        <v>2657</v>
      </c>
      <c r="C280" t="str">
        <f t="shared" si="12"/>
        <v>Ms.</v>
      </c>
      <c r="D280" t="str">
        <f t="shared" si="13"/>
        <v>Joan</v>
      </c>
      <c r="E280" t="str">
        <f t="shared" si="14"/>
        <v>Samuelson</v>
      </c>
    </row>
    <row r="281" spans="1:5" ht="15.6" x14ac:dyDescent="0.3">
      <c r="A281" s="10" t="s">
        <v>2091</v>
      </c>
      <c r="B281" s="1" t="s">
        <v>2658</v>
      </c>
      <c r="C281" t="str">
        <f t="shared" si="12"/>
        <v>Mr.</v>
      </c>
      <c r="D281" t="str">
        <f t="shared" si="13"/>
        <v>Christopher A</v>
      </c>
      <c r="E281" t="str">
        <f t="shared" si="14"/>
        <v>Lemos</v>
      </c>
    </row>
    <row r="282" spans="1:5" ht="15.6" x14ac:dyDescent="0.3">
      <c r="A282" s="10" t="s">
        <v>2090</v>
      </c>
      <c r="B282" s="1" t="s">
        <v>2659</v>
      </c>
      <c r="C282" t="str">
        <f t="shared" si="12"/>
        <v>Ms.</v>
      </c>
      <c r="D282" t="str">
        <f t="shared" si="13"/>
        <v>Kacy L.</v>
      </c>
      <c r="E282" t="str">
        <f t="shared" si="14"/>
        <v>Seynders</v>
      </c>
    </row>
    <row r="283" spans="1:5" ht="15.6" x14ac:dyDescent="0.3">
      <c r="A283" s="10" t="s">
        <v>2089</v>
      </c>
      <c r="B283" s="1" t="s">
        <v>2660</v>
      </c>
      <c r="C283" t="str">
        <f t="shared" si="12"/>
        <v>Mr.</v>
      </c>
      <c r="D283" t="str">
        <f t="shared" si="13"/>
        <v>Benjamin H.</v>
      </c>
      <c r="E283" t="str">
        <f t="shared" si="14"/>
        <v>Saunders</v>
      </c>
    </row>
    <row r="284" spans="1:5" ht="15.6" x14ac:dyDescent="0.3">
      <c r="A284" s="10" t="s">
        <v>2088</v>
      </c>
      <c r="B284" s="1" t="s">
        <v>2661</v>
      </c>
      <c r="C284" t="str">
        <f t="shared" si="12"/>
        <v>Mr.</v>
      </c>
      <c r="D284" t="str">
        <f t="shared" si="13"/>
        <v>Xaviour J.</v>
      </c>
      <c r="E284" t="str">
        <f t="shared" si="14"/>
        <v>Walker</v>
      </c>
    </row>
    <row r="285" spans="1:5" ht="15.6" x14ac:dyDescent="0.3">
      <c r="A285" s="10" t="s">
        <v>2087</v>
      </c>
      <c r="B285" s="1" t="s">
        <v>2662</v>
      </c>
      <c r="C285" t="str">
        <f t="shared" si="12"/>
        <v>Mr.</v>
      </c>
      <c r="D285" t="str">
        <f t="shared" si="13"/>
        <v>Michael T.</v>
      </c>
      <c r="E285" t="str">
        <f t="shared" si="14"/>
        <v>Lam</v>
      </c>
    </row>
    <row r="286" spans="1:5" ht="15.6" x14ac:dyDescent="0.3">
      <c r="A286" s="10" t="s">
        <v>2086</v>
      </c>
      <c r="B286" s="1" t="s">
        <v>2663</v>
      </c>
      <c r="C286" t="str">
        <f t="shared" si="12"/>
        <v>Mr.</v>
      </c>
      <c r="D286" t="str">
        <f t="shared" si="13"/>
        <v>Bradley</v>
      </c>
      <c r="E286" t="str">
        <f t="shared" si="14"/>
        <v>Sweigart</v>
      </c>
    </row>
    <row r="287" spans="1:5" ht="15.6" x14ac:dyDescent="0.3">
      <c r="A287" s="10" t="s">
        <v>2085</v>
      </c>
      <c r="B287" s="1" t="s">
        <v>2664</v>
      </c>
      <c r="C287" t="str">
        <f t="shared" si="12"/>
        <v>Ms.</v>
      </c>
      <c r="D287" t="str">
        <f t="shared" si="13"/>
        <v>Andrea</v>
      </c>
      <c r="E287" t="str">
        <f t="shared" si="14"/>
        <v>Sieczkowski</v>
      </c>
    </row>
    <row r="288" spans="1:5" ht="15.6" x14ac:dyDescent="0.3">
      <c r="A288" s="10" t="s">
        <v>2084</v>
      </c>
      <c r="B288" s="1" t="s">
        <v>2665</v>
      </c>
      <c r="C288" t="str">
        <f t="shared" si="12"/>
        <v>Ms.</v>
      </c>
      <c r="D288" t="str">
        <f t="shared" si="13"/>
        <v>Nancy M</v>
      </c>
      <c r="E288" t="str">
        <f t="shared" si="14"/>
        <v>Jurgens</v>
      </c>
    </row>
    <row r="289" spans="1:5" ht="15.6" x14ac:dyDescent="0.3">
      <c r="A289" s="10" t="s">
        <v>2083</v>
      </c>
      <c r="B289" s="1" t="s">
        <v>2666</v>
      </c>
      <c r="C289" t="str">
        <f t="shared" si="12"/>
        <v>Mr.</v>
      </c>
      <c r="D289" t="str">
        <f t="shared" si="13"/>
        <v>Matt</v>
      </c>
      <c r="E289" t="str">
        <f t="shared" si="14"/>
        <v>Hackman</v>
      </c>
    </row>
    <row r="290" spans="1:5" ht="15.6" x14ac:dyDescent="0.3">
      <c r="A290" s="10" t="s">
        <v>2082</v>
      </c>
      <c r="B290" s="1" t="s">
        <v>2667</v>
      </c>
      <c r="C290" t="str">
        <f t="shared" si="12"/>
        <v>Mr.</v>
      </c>
      <c r="D290" t="str">
        <f t="shared" si="13"/>
        <v>Lee</v>
      </c>
      <c r="E290" t="str">
        <f t="shared" si="14"/>
        <v>Klarich</v>
      </c>
    </row>
    <row r="291" spans="1:5" ht="15.6" x14ac:dyDescent="0.3">
      <c r="A291" s="10" t="s">
        <v>2081</v>
      </c>
      <c r="B291" s="1" t="s">
        <v>2668</v>
      </c>
      <c r="C291" t="str">
        <f t="shared" si="12"/>
        <v>Mr.</v>
      </c>
      <c r="D291" t="str">
        <f t="shared" si="13"/>
        <v>Chris</v>
      </c>
      <c r="E291" t="str">
        <f t="shared" si="14"/>
        <v>Schulten</v>
      </c>
    </row>
    <row r="292" spans="1:5" ht="15.6" x14ac:dyDescent="0.3">
      <c r="A292" s="10" t="s">
        <v>2080</v>
      </c>
      <c r="B292" s="1" t="s">
        <v>2669</v>
      </c>
      <c r="C292" t="str">
        <f t="shared" si="12"/>
        <v>Mr.</v>
      </c>
      <c r="D292" t="str">
        <f t="shared" si="13"/>
        <v>Erik T.</v>
      </c>
      <c r="E292" t="str">
        <f t="shared" si="14"/>
        <v>Fagerstrom</v>
      </c>
    </row>
    <row r="293" spans="1:5" ht="15.6" x14ac:dyDescent="0.3">
      <c r="A293" s="10" t="s">
        <v>2079</v>
      </c>
      <c r="B293" s="1" t="s">
        <v>2670</v>
      </c>
      <c r="C293" t="str">
        <f t="shared" si="12"/>
        <v>Mr.</v>
      </c>
      <c r="D293" t="str">
        <f t="shared" si="13"/>
        <v>Rod W</v>
      </c>
      <c r="E293" t="str">
        <f t="shared" si="14"/>
        <v>Bien</v>
      </c>
    </row>
    <row r="294" spans="1:5" ht="15.6" x14ac:dyDescent="0.3">
      <c r="A294" s="10" t="s">
        <v>2078</v>
      </c>
      <c r="B294" s="1" t="s">
        <v>2671</v>
      </c>
      <c r="C294" t="str">
        <f t="shared" si="12"/>
        <v>Mr.</v>
      </c>
      <c r="D294" t="str">
        <f t="shared" si="13"/>
        <v>Joey</v>
      </c>
      <c r="E294" t="str">
        <f t="shared" si="14"/>
        <v>Hess</v>
      </c>
    </row>
    <row r="295" spans="1:5" ht="15.6" x14ac:dyDescent="0.3">
      <c r="A295" s="10" t="s">
        <v>2077</v>
      </c>
      <c r="B295" s="1" t="s">
        <v>2672</v>
      </c>
      <c r="C295" t="str">
        <f t="shared" si="12"/>
        <v>Ms.</v>
      </c>
      <c r="D295" t="str">
        <f t="shared" si="13"/>
        <v>Hillary L.</v>
      </c>
      <c r="E295" t="str">
        <f t="shared" si="14"/>
        <v>Shaw</v>
      </c>
    </row>
    <row r="296" spans="1:5" ht="15.6" x14ac:dyDescent="0.3">
      <c r="A296" s="10" t="s">
        <v>2076</v>
      </c>
      <c r="B296" s="1" t="s">
        <v>2673</v>
      </c>
      <c r="C296" t="str">
        <f t="shared" si="12"/>
        <v>Mr.</v>
      </c>
      <c r="D296" t="str">
        <f t="shared" si="13"/>
        <v>Eric J</v>
      </c>
      <c r="E296" t="str">
        <f t="shared" si="14"/>
        <v>Williams</v>
      </c>
    </row>
    <row r="297" spans="1:5" ht="15.6" x14ac:dyDescent="0.3">
      <c r="A297" s="10" t="s">
        <v>2075</v>
      </c>
      <c r="B297" s="1" t="s">
        <v>2674</v>
      </c>
      <c r="C297" t="str">
        <f t="shared" si="12"/>
        <v>Mr.</v>
      </c>
      <c r="D297" t="str">
        <f t="shared" si="13"/>
        <v>Nicolas</v>
      </c>
      <c r="E297" t="str">
        <f t="shared" si="14"/>
        <v>Menzies</v>
      </c>
    </row>
    <row r="298" spans="1:5" ht="15.6" x14ac:dyDescent="0.3">
      <c r="A298" s="10" t="s">
        <v>2074</v>
      </c>
      <c r="B298" s="1" t="s">
        <v>2675</v>
      </c>
      <c r="C298" t="str">
        <f t="shared" si="12"/>
        <v>Mr.</v>
      </c>
      <c r="D298" t="str">
        <f t="shared" si="13"/>
        <v>Marcel</v>
      </c>
      <c r="E298" t="str">
        <f t="shared" si="14"/>
        <v>Buehler</v>
      </c>
    </row>
    <row r="299" spans="1:5" ht="15.6" x14ac:dyDescent="0.3">
      <c r="A299" s="10" t="s">
        <v>2073</v>
      </c>
      <c r="B299" s="1" t="s">
        <v>2676</v>
      </c>
      <c r="C299" t="str">
        <f t="shared" si="12"/>
        <v>Ms.</v>
      </c>
      <c r="D299" t="str">
        <f t="shared" si="13"/>
        <v>Ashley N</v>
      </c>
      <c r="E299" t="str">
        <f t="shared" si="14"/>
        <v>Degen</v>
      </c>
    </row>
    <row r="300" spans="1:5" ht="15.6" x14ac:dyDescent="0.3">
      <c r="A300" s="10" t="s">
        <v>2072</v>
      </c>
      <c r="B300" s="1" t="s">
        <v>2677</v>
      </c>
      <c r="C300" t="str">
        <f t="shared" si="12"/>
        <v>Mr.</v>
      </c>
      <c r="D300" t="str">
        <f t="shared" si="13"/>
        <v>Evan D</v>
      </c>
      <c r="E300" t="str">
        <f t="shared" si="14"/>
        <v>Arsenault</v>
      </c>
    </row>
    <row r="301" spans="1:5" ht="15.6" x14ac:dyDescent="0.3">
      <c r="A301" s="10" t="s">
        <v>2071</v>
      </c>
      <c r="B301" s="1" t="s">
        <v>2678</v>
      </c>
      <c r="C301" t="str">
        <f t="shared" si="12"/>
        <v>Ms.</v>
      </c>
      <c r="D301" t="str">
        <f t="shared" si="13"/>
        <v>Krisana</v>
      </c>
      <c r="E301" t="str">
        <f t="shared" si="14"/>
        <v>Hoff</v>
      </c>
    </row>
    <row r="302" spans="1:5" ht="15.6" x14ac:dyDescent="0.3">
      <c r="A302" s="10" t="s">
        <v>2070</v>
      </c>
      <c r="B302" s="1" t="s">
        <v>2679</v>
      </c>
      <c r="C302" t="str">
        <f t="shared" si="12"/>
        <v>Mr.</v>
      </c>
      <c r="D302" t="str">
        <f t="shared" si="13"/>
        <v>Kyle</v>
      </c>
      <c r="E302" t="str">
        <f t="shared" si="14"/>
        <v>Hall</v>
      </c>
    </row>
    <row r="303" spans="1:5" ht="15.6" x14ac:dyDescent="0.3">
      <c r="A303" s="10" t="s">
        <v>2069</v>
      </c>
      <c r="B303" s="1" t="s">
        <v>2680</v>
      </c>
      <c r="C303" t="str">
        <f t="shared" si="12"/>
        <v>Ms.</v>
      </c>
      <c r="D303" t="str">
        <f t="shared" si="13"/>
        <v>Kate</v>
      </c>
      <c r="E303" t="str">
        <f t="shared" si="14"/>
        <v>Ashley</v>
      </c>
    </row>
    <row r="304" spans="1:5" ht="15.6" x14ac:dyDescent="0.3">
      <c r="A304" s="10" t="s">
        <v>2068</v>
      </c>
      <c r="B304" s="1" t="s">
        <v>2681</v>
      </c>
      <c r="C304" t="str">
        <f t="shared" si="12"/>
        <v>Mr.</v>
      </c>
      <c r="D304" t="str">
        <f t="shared" si="13"/>
        <v>Martin A.</v>
      </c>
      <c r="E304" t="str">
        <f t="shared" si="14"/>
        <v>Rindahl</v>
      </c>
    </row>
    <row r="305" spans="1:5" ht="15.6" x14ac:dyDescent="0.3">
      <c r="A305" s="10" t="s">
        <v>2067</v>
      </c>
      <c r="B305" s="1" t="s">
        <v>2682</v>
      </c>
      <c r="C305" t="str">
        <f t="shared" si="12"/>
        <v>Ms.</v>
      </c>
      <c r="D305" t="str">
        <f t="shared" si="13"/>
        <v>Stacey</v>
      </c>
      <c r="E305" t="str">
        <f t="shared" si="14"/>
        <v>Clark</v>
      </c>
    </row>
    <row r="306" spans="1:5" ht="15.6" x14ac:dyDescent="0.3">
      <c r="A306" s="10" t="s">
        <v>2066</v>
      </c>
      <c r="B306" s="1" t="s">
        <v>2683</v>
      </c>
      <c r="C306" t="str">
        <f t="shared" si="12"/>
        <v>Ms.</v>
      </c>
      <c r="D306" t="str">
        <f t="shared" si="13"/>
        <v>Christine</v>
      </c>
      <c r="E306" t="str">
        <f t="shared" si="14"/>
        <v>Irish</v>
      </c>
    </row>
    <row r="307" spans="1:5" ht="15.6" x14ac:dyDescent="0.3">
      <c r="A307" s="10" t="s">
        <v>2065</v>
      </c>
      <c r="B307" s="1" t="s">
        <v>2684</v>
      </c>
      <c r="C307" t="str">
        <f t="shared" si="12"/>
        <v>Ms.</v>
      </c>
      <c r="D307" t="str">
        <f t="shared" si="13"/>
        <v>Sarah C.</v>
      </c>
      <c r="E307" t="str">
        <f t="shared" si="14"/>
        <v>Richardson</v>
      </c>
    </row>
    <row r="308" spans="1:5" ht="15.6" x14ac:dyDescent="0.3">
      <c r="A308" s="10" t="s">
        <v>2064</v>
      </c>
      <c r="B308" s="1" t="s">
        <v>2685</v>
      </c>
      <c r="C308" t="str">
        <f t="shared" si="12"/>
        <v>Ms.</v>
      </c>
      <c r="D308" t="str">
        <f t="shared" si="13"/>
        <v>Megan</v>
      </c>
      <c r="E308" t="str">
        <f t="shared" si="14"/>
        <v>Dewitt</v>
      </c>
    </row>
    <row r="309" spans="1:5" ht="15.6" x14ac:dyDescent="0.3">
      <c r="A309" s="10" t="s">
        <v>2063</v>
      </c>
      <c r="B309" s="1" t="s">
        <v>2686</v>
      </c>
      <c r="C309" t="str">
        <f t="shared" si="12"/>
        <v>Mr.</v>
      </c>
      <c r="D309" t="str">
        <f t="shared" si="13"/>
        <v>Jason W</v>
      </c>
      <c r="E309" t="str">
        <f t="shared" si="14"/>
        <v>Hickman</v>
      </c>
    </row>
    <row r="310" spans="1:5" ht="15.6" x14ac:dyDescent="0.3">
      <c r="A310" s="10" t="s">
        <v>2062</v>
      </c>
      <c r="B310" s="1" t="s">
        <v>2687</v>
      </c>
      <c r="C310" t="str">
        <f t="shared" si="12"/>
        <v>Ms.</v>
      </c>
      <c r="D310" t="str">
        <f t="shared" si="13"/>
        <v>Michele</v>
      </c>
      <c r="E310" t="str">
        <f t="shared" si="14"/>
        <v>Gonzalez</v>
      </c>
    </row>
    <row r="311" spans="1:5" ht="15.6" x14ac:dyDescent="0.3">
      <c r="A311" s="10" t="s">
        <v>2061</v>
      </c>
      <c r="B311" s="1" t="s">
        <v>2688</v>
      </c>
      <c r="C311" t="str">
        <f t="shared" si="12"/>
        <v>Ms.</v>
      </c>
      <c r="D311" t="str">
        <f t="shared" si="13"/>
        <v>Nikki</v>
      </c>
      <c r="E311" t="str">
        <f t="shared" si="14"/>
        <v>Difani</v>
      </c>
    </row>
    <row r="312" spans="1:5" ht="15.6" x14ac:dyDescent="0.3">
      <c r="A312" s="10" t="s">
        <v>2060</v>
      </c>
      <c r="B312" s="1" t="s">
        <v>2689</v>
      </c>
      <c r="C312" t="str">
        <f t="shared" si="12"/>
        <v>Mr.</v>
      </c>
      <c r="D312" t="str">
        <f t="shared" si="13"/>
        <v>Philip J.</v>
      </c>
      <c r="E312" t="str">
        <f t="shared" si="14"/>
        <v>Turner</v>
      </c>
    </row>
    <row r="313" spans="1:5" ht="15.6" x14ac:dyDescent="0.3">
      <c r="A313" s="10" t="s">
        <v>2059</v>
      </c>
      <c r="B313" s="1" t="s">
        <v>2690</v>
      </c>
      <c r="C313" t="str">
        <f t="shared" si="12"/>
        <v>Mr.</v>
      </c>
      <c r="D313" t="str">
        <f t="shared" si="13"/>
        <v>Bryan L</v>
      </c>
      <c r="E313" t="str">
        <f t="shared" si="14"/>
        <v>Widmann</v>
      </c>
    </row>
    <row r="314" spans="1:5" ht="15.6" x14ac:dyDescent="0.3">
      <c r="A314" s="10" t="s">
        <v>2058</v>
      </c>
      <c r="B314" s="1" t="s">
        <v>2691</v>
      </c>
      <c r="C314" t="str">
        <f t="shared" si="12"/>
        <v>Mr.</v>
      </c>
      <c r="D314" t="str">
        <f t="shared" si="13"/>
        <v>Timothy F</v>
      </c>
      <c r="E314" t="str">
        <f t="shared" si="14"/>
        <v>Tunney</v>
      </c>
    </row>
    <row r="315" spans="1:5" ht="15.6" x14ac:dyDescent="0.3">
      <c r="A315" s="10" t="s">
        <v>2057</v>
      </c>
      <c r="B315" s="1" t="s">
        <v>2692</v>
      </c>
      <c r="C315" t="str">
        <f t="shared" si="12"/>
        <v>Ms.</v>
      </c>
      <c r="D315" t="str">
        <f t="shared" si="13"/>
        <v>Angielyn M</v>
      </c>
      <c r="E315" t="str">
        <f t="shared" si="14"/>
        <v>San Juan</v>
      </c>
    </row>
    <row r="316" spans="1:5" ht="15.6" x14ac:dyDescent="0.3">
      <c r="A316" s="10" t="s">
        <v>2056</v>
      </c>
      <c r="B316" s="1" t="s">
        <v>2693</v>
      </c>
      <c r="C316" t="str">
        <f t="shared" si="12"/>
        <v>Ms.</v>
      </c>
      <c r="D316" t="str">
        <f t="shared" si="13"/>
        <v>Jeanie M.</v>
      </c>
      <c r="E316" t="str">
        <f t="shared" si="14"/>
        <v>Croll</v>
      </c>
    </row>
    <row r="317" spans="1:5" ht="15.6" x14ac:dyDescent="0.3">
      <c r="A317" s="10" t="s">
        <v>2055</v>
      </c>
      <c r="B317" s="1" t="s">
        <v>2694</v>
      </c>
      <c r="C317" t="str">
        <f t="shared" si="12"/>
        <v>Mr.</v>
      </c>
      <c r="D317" t="str">
        <f t="shared" si="13"/>
        <v>Greg</v>
      </c>
      <c r="E317" t="str">
        <f t="shared" si="14"/>
        <v>Rolfes</v>
      </c>
    </row>
    <row r="318" spans="1:5" ht="15.6" x14ac:dyDescent="0.3">
      <c r="A318" s="10" t="s">
        <v>2054</v>
      </c>
      <c r="B318" s="1" t="s">
        <v>2695</v>
      </c>
      <c r="C318" t="str">
        <f t="shared" si="12"/>
        <v>Mr.</v>
      </c>
      <c r="D318" t="str">
        <f t="shared" si="13"/>
        <v>John</v>
      </c>
      <c r="E318" t="str">
        <f t="shared" si="14"/>
        <v>Hinkle</v>
      </c>
    </row>
    <row r="319" spans="1:5" ht="15.6" x14ac:dyDescent="0.3">
      <c r="A319" s="10" t="s">
        <v>2053</v>
      </c>
      <c r="B319" s="1" t="s">
        <v>2696</v>
      </c>
      <c r="C319" t="str">
        <f t="shared" si="12"/>
        <v>Mr.</v>
      </c>
      <c r="D319" t="str">
        <f t="shared" si="13"/>
        <v>Aliaksandr</v>
      </c>
      <c r="E319" t="str">
        <f t="shared" si="14"/>
        <v>Leuchanka</v>
      </c>
    </row>
    <row r="320" spans="1:5" ht="15.6" x14ac:dyDescent="0.3">
      <c r="A320" s="10" t="s">
        <v>2052</v>
      </c>
      <c r="B320" s="1" t="s">
        <v>2697</v>
      </c>
      <c r="C320" t="str">
        <f t="shared" si="12"/>
        <v>Mr.</v>
      </c>
      <c r="D320" t="str">
        <f t="shared" si="13"/>
        <v>Jason M.</v>
      </c>
      <c r="E320" t="str">
        <f t="shared" si="14"/>
        <v>Ayr</v>
      </c>
    </row>
    <row r="321" spans="1:5" ht="15.6" x14ac:dyDescent="0.3">
      <c r="A321" s="10" t="s">
        <v>2051</v>
      </c>
      <c r="B321" s="1" t="s">
        <v>2698</v>
      </c>
      <c r="C321" t="str">
        <f t="shared" si="12"/>
        <v>Ms.</v>
      </c>
      <c r="D321" t="str">
        <f t="shared" si="13"/>
        <v>Sheera K</v>
      </c>
      <c r="E321" t="str">
        <f t="shared" si="14"/>
        <v>Siegel</v>
      </c>
    </row>
    <row r="322" spans="1:5" ht="15.6" x14ac:dyDescent="0.3">
      <c r="A322" s="10" t="s">
        <v>2050</v>
      </c>
      <c r="B322" s="1" t="s">
        <v>2699</v>
      </c>
      <c r="C322" t="str">
        <f t="shared" ref="C322:C385" si="15">TRIM(MID(B322,FIND(", ",B322)+2,FIND(" ",B322,FIND(", ",B322)+2)-FIND(", ",B322)-2))</f>
        <v>Ms.</v>
      </c>
      <c r="D322" t="str">
        <f t="shared" ref="D322:D385" si="16">TRIM(RIGHT(B322,LEN(B322)-FIND(" ",B322,FIND(", ",B322)+2)))</f>
        <v>Janice</v>
      </c>
      <c r="E322" t="str">
        <f t="shared" ref="E322:E385" si="17">LEFT(B322,FIND(",",B322)-1)</f>
        <v>Penrose</v>
      </c>
    </row>
    <row r="323" spans="1:5" ht="15.6" x14ac:dyDescent="0.3">
      <c r="A323" s="10" t="s">
        <v>2049</v>
      </c>
      <c r="B323" s="1" t="s">
        <v>2700</v>
      </c>
      <c r="C323" t="str">
        <f t="shared" si="15"/>
        <v>Mr.</v>
      </c>
      <c r="D323" t="str">
        <f t="shared" si="16"/>
        <v>Timothy G.</v>
      </c>
      <c r="E323" t="str">
        <f t="shared" si="17"/>
        <v>Schuler</v>
      </c>
    </row>
    <row r="324" spans="1:5" ht="15.6" x14ac:dyDescent="0.3">
      <c r="A324" s="10" t="s">
        <v>2048</v>
      </c>
      <c r="B324" s="1" t="s">
        <v>2701</v>
      </c>
      <c r="C324" t="str">
        <f t="shared" si="15"/>
        <v>Mr.</v>
      </c>
      <c r="D324" t="str">
        <f t="shared" si="16"/>
        <v>Alan R</v>
      </c>
      <c r="E324" t="str">
        <f t="shared" si="17"/>
        <v>Walker</v>
      </c>
    </row>
    <row r="325" spans="1:5" ht="15.6" x14ac:dyDescent="0.3">
      <c r="A325" s="10" t="s">
        <v>2047</v>
      </c>
      <c r="B325" s="1" t="s">
        <v>2702</v>
      </c>
      <c r="C325" t="str">
        <f t="shared" si="15"/>
        <v>Mr.</v>
      </c>
      <c r="D325" t="str">
        <f t="shared" si="16"/>
        <v>Michael</v>
      </c>
      <c r="E325" t="str">
        <f t="shared" si="17"/>
        <v>Stange</v>
      </c>
    </row>
    <row r="326" spans="1:5" ht="15.6" x14ac:dyDescent="0.3">
      <c r="A326" s="10" t="s">
        <v>2046</v>
      </c>
      <c r="B326" s="1" t="s">
        <v>2703</v>
      </c>
      <c r="C326" t="str">
        <f t="shared" si="15"/>
        <v>Ms.</v>
      </c>
      <c r="D326" t="str">
        <f t="shared" si="16"/>
        <v>Marie-France</v>
      </c>
      <c r="E326" t="str">
        <f t="shared" si="17"/>
        <v>Roy</v>
      </c>
    </row>
    <row r="327" spans="1:5" ht="15.6" x14ac:dyDescent="0.3">
      <c r="A327" s="10" t="s">
        <v>2045</v>
      </c>
      <c r="B327" s="1" t="s">
        <v>2704</v>
      </c>
      <c r="C327" t="str">
        <f t="shared" si="15"/>
        <v>Mr.</v>
      </c>
      <c r="D327" t="str">
        <f t="shared" si="16"/>
        <v>Erik F.</v>
      </c>
      <c r="E327" t="str">
        <f t="shared" si="17"/>
        <v>Potere</v>
      </c>
    </row>
    <row r="328" spans="1:5" ht="15.6" x14ac:dyDescent="0.3">
      <c r="A328" s="10" t="s">
        <v>2044</v>
      </c>
      <c r="B328" s="1" t="s">
        <v>2705</v>
      </c>
      <c r="C328" t="str">
        <f t="shared" si="15"/>
        <v>Mr.</v>
      </c>
      <c r="D328" t="str">
        <f t="shared" si="16"/>
        <v>Andrew</v>
      </c>
      <c r="E328" t="str">
        <f t="shared" si="17"/>
        <v>Podgurski</v>
      </c>
    </row>
    <row r="329" spans="1:5" ht="15.6" x14ac:dyDescent="0.3">
      <c r="A329" s="10" t="s">
        <v>2043</v>
      </c>
      <c r="B329" s="1" t="s">
        <v>2706</v>
      </c>
      <c r="C329" t="str">
        <f t="shared" si="15"/>
        <v>Mr.</v>
      </c>
      <c r="D329" t="str">
        <f t="shared" si="16"/>
        <v>Anthony</v>
      </c>
      <c r="E329" t="str">
        <f t="shared" si="17"/>
        <v>Diamond</v>
      </c>
    </row>
    <row r="330" spans="1:5" ht="15.6" x14ac:dyDescent="0.3">
      <c r="A330" s="10" t="s">
        <v>2042</v>
      </c>
      <c r="B330" s="1" t="s">
        <v>2707</v>
      </c>
      <c r="C330" t="str">
        <f t="shared" si="15"/>
        <v>Mr.</v>
      </c>
      <c r="D330" t="str">
        <f t="shared" si="16"/>
        <v>Chris</v>
      </c>
      <c r="E330" t="str">
        <f t="shared" si="17"/>
        <v>Sallade</v>
      </c>
    </row>
    <row r="331" spans="1:5" ht="15.6" x14ac:dyDescent="0.3">
      <c r="A331" s="10" t="s">
        <v>2041</v>
      </c>
      <c r="B331" s="1" t="s">
        <v>2708</v>
      </c>
      <c r="C331" t="str">
        <f t="shared" si="15"/>
        <v>Mr.</v>
      </c>
      <c r="D331" t="str">
        <f t="shared" si="16"/>
        <v>Yu</v>
      </c>
      <c r="E331" t="str">
        <f t="shared" si="17"/>
        <v>Zhang</v>
      </c>
    </row>
    <row r="332" spans="1:5" ht="15.6" x14ac:dyDescent="0.3">
      <c r="A332" s="10" t="s">
        <v>2040</v>
      </c>
      <c r="B332" s="1" t="s">
        <v>2709</v>
      </c>
      <c r="C332" t="str">
        <f t="shared" si="15"/>
        <v>Mr.</v>
      </c>
      <c r="D332" t="str">
        <f t="shared" si="16"/>
        <v>Caleb N</v>
      </c>
      <c r="E332" t="str">
        <f t="shared" si="17"/>
        <v>Chatfield</v>
      </c>
    </row>
    <row r="333" spans="1:5" ht="15.6" x14ac:dyDescent="0.3">
      <c r="A333" s="10" t="s">
        <v>2039</v>
      </c>
      <c r="B333" s="1" t="s">
        <v>2710</v>
      </c>
      <c r="C333" t="str">
        <f t="shared" si="15"/>
        <v>Mr.</v>
      </c>
      <c r="D333" t="str">
        <f t="shared" si="16"/>
        <v>Jason M.</v>
      </c>
      <c r="E333" t="str">
        <f t="shared" si="17"/>
        <v>Bruns</v>
      </c>
    </row>
    <row r="334" spans="1:5" ht="15.6" x14ac:dyDescent="0.3">
      <c r="A334" s="10" t="s">
        <v>2038</v>
      </c>
      <c r="B334" s="1" t="s">
        <v>2711</v>
      </c>
      <c r="C334" t="str">
        <f t="shared" si="15"/>
        <v>Ms.</v>
      </c>
      <c r="D334" t="str">
        <f t="shared" si="16"/>
        <v>Angela R</v>
      </c>
      <c r="E334" t="str">
        <f t="shared" si="17"/>
        <v>Yochum</v>
      </c>
    </row>
    <row r="335" spans="1:5" ht="15.6" x14ac:dyDescent="0.3">
      <c r="A335" s="10" t="s">
        <v>2037</v>
      </c>
      <c r="B335" s="1" t="s">
        <v>2712</v>
      </c>
      <c r="C335" t="str">
        <f t="shared" si="15"/>
        <v>Mr.</v>
      </c>
      <c r="D335" t="str">
        <f t="shared" si="16"/>
        <v>Keith J</v>
      </c>
      <c r="E335" t="str">
        <f t="shared" si="17"/>
        <v>Freeburn</v>
      </c>
    </row>
    <row r="336" spans="1:5" ht="15.6" x14ac:dyDescent="0.3">
      <c r="A336" s="10" t="s">
        <v>2036</v>
      </c>
      <c r="B336" s="1" t="s">
        <v>2713</v>
      </c>
      <c r="C336" t="str">
        <f t="shared" si="15"/>
        <v>Ms.</v>
      </c>
      <c r="D336" t="str">
        <f t="shared" si="16"/>
        <v>Emma</v>
      </c>
      <c r="E336" t="str">
        <f t="shared" si="17"/>
        <v>Spencer</v>
      </c>
    </row>
    <row r="337" spans="1:5" ht="15.6" x14ac:dyDescent="0.3">
      <c r="A337" s="10" t="s">
        <v>2035</v>
      </c>
      <c r="B337" s="1" t="s">
        <v>2714</v>
      </c>
      <c r="C337" t="str">
        <f t="shared" si="15"/>
        <v>Mr.</v>
      </c>
      <c r="D337" t="str">
        <f t="shared" si="16"/>
        <v>Nathan A</v>
      </c>
      <c r="E337" t="str">
        <f t="shared" si="17"/>
        <v>Jarosik</v>
      </c>
    </row>
    <row r="338" spans="1:5" ht="15.6" x14ac:dyDescent="0.3">
      <c r="A338" s="10" t="s">
        <v>2034</v>
      </c>
      <c r="B338" s="1" t="s">
        <v>2715</v>
      </c>
      <c r="C338" t="str">
        <f t="shared" si="15"/>
        <v>Ms.</v>
      </c>
      <c r="D338" t="str">
        <f t="shared" si="16"/>
        <v>Kathryn</v>
      </c>
      <c r="E338" t="str">
        <f t="shared" si="17"/>
        <v>Heinzen</v>
      </c>
    </row>
    <row r="339" spans="1:5" ht="15.6" x14ac:dyDescent="0.3">
      <c r="A339" s="10" t="s">
        <v>2033</v>
      </c>
      <c r="B339" s="1" t="s">
        <v>2716</v>
      </c>
      <c r="C339" t="str">
        <f t="shared" si="15"/>
        <v>Ms.</v>
      </c>
      <c r="D339" t="str">
        <f t="shared" si="16"/>
        <v>Elizabeth H.</v>
      </c>
      <c r="E339" t="str">
        <f t="shared" si="17"/>
        <v>Kelley</v>
      </c>
    </row>
    <row r="340" spans="1:5" ht="15.6" x14ac:dyDescent="0.3">
      <c r="A340" s="10" t="s">
        <v>2032</v>
      </c>
      <c r="B340" s="1" t="s">
        <v>2717</v>
      </c>
      <c r="C340" t="str">
        <f t="shared" si="15"/>
        <v>Mr.</v>
      </c>
      <c r="D340" t="str">
        <f t="shared" si="16"/>
        <v>Ben</v>
      </c>
      <c r="E340" t="str">
        <f t="shared" si="17"/>
        <v>Thacker</v>
      </c>
    </row>
    <row r="341" spans="1:5" ht="15.6" x14ac:dyDescent="0.3">
      <c r="A341" s="10" t="s">
        <v>2031</v>
      </c>
      <c r="B341" s="1" t="s">
        <v>2718</v>
      </c>
      <c r="C341" t="str">
        <f t="shared" si="15"/>
        <v>Ms.</v>
      </c>
      <c r="D341" t="str">
        <f t="shared" si="16"/>
        <v>Cheryl A</v>
      </c>
      <c r="E341" t="str">
        <f t="shared" si="17"/>
        <v>Jeseritz</v>
      </c>
    </row>
    <row r="342" spans="1:5" ht="15.6" x14ac:dyDescent="0.3">
      <c r="A342" s="10" t="s">
        <v>2030</v>
      </c>
      <c r="B342" s="1" t="s">
        <v>2719</v>
      </c>
      <c r="C342" t="str">
        <f t="shared" si="15"/>
        <v>Ms.</v>
      </c>
      <c r="D342" t="str">
        <f t="shared" si="16"/>
        <v>Kimberly A</v>
      </c>
      <c r="E342" t="str">
        <f t="shared" si="17"/>
        <v>Hohman</v>
      </c>
    </row>
    <row r="343" spans="1:5" ht="15.6" x14ac:dyDescent="0.3">
      <c r="A343" s="10" t="s">
        <v>2029</v>
      </c>
      <c r="B343" s="1" t="s">
        <v>2720</v>
      </c>
      <c r="C343" t="str">
        <f t="shared" si="15"/>
        <v>Ms.</v>
      </c>
      <c r="D343" t="str">
        <f t="shared" si="16"/>
        <v>Cynthia</v>
      </c>
      <c r="E343" t="str">
        <f t="shared" si="17"/>
        <v>Hill</v>
      </c>
    </row>
    <row r="344" spans="1:5" ht="15.6" x14ac:dyDescent="0.3">
      <c r="A344" s="10" t="s">
        <v>2028</v>
      </c>
      <c r="B344" s="1" t="s">
        <v>2721</v>
      </c>
      <c r="C344" t="str">
        <f t="shared" si="15"/>
        <v>Ms.</v>
      </c>
      <c r="D344" t="str">
        <f t="shared" si="16"/>
        <v>Jessica</v>
      </c>
      <c r="E344" t="str">
        <f t="shared" si="17"/>
        <v>Kuepfer</v>
      </c>
    </row>
    <row r="345" spans="1:5" ht="15.6" x14ac:dyDescent="0.3">
      <c r="A345" s="10" t="s">
        <v>2027</v>
      </c>
      <c r="B345" s="1" t="s">
        <v>2722</v>
      </c>
      <c r="C345" t="str">
        <f t="shared" si="15"/>
        <v>Mr.</v>
      </c>
      <c r="D345" t="str">
        <f t="shared" si="16"/>
        <v>Bruce</v>
      </c>
      <c r="E345" t="str">
        <f t="shared" si="17"/>
        <v>Kaczmarek</v>
      </c>
    </row>
    <row r="346" spans="1:5" ht="15.6" x14ac:dyDescent="0.3">
      <c r="A346" s="10" t="s">
        <v>2026</v>
      </c>
      <c r="B346" s="1" t="s">
        <v>2723</v>
      </c>
      <c r="C346" t="str">
        <f t="shared" si="15"/>
        <v>Ms.</v>
      </c>
      <c r="D346" t="str">
        <f t="shared" si="16"/>
        <v>Allison</v>
      </c>
      <c r="E346" t="str">
        <f t="shared" si="17"/>
        <v>Pitt</v>
      </c>
    </row>
    <row r="347" spans="1:5" ht="15.6" x14ac:dyDescent="0.3">
      <c r="A347" s="10" t="s">
        <v>2025</v>
      </c>
      <c r="B347" s="1" t="s">
        <v>2724</v>
      </c>
      <c r="C347" t="str">
        <f t="shared" si="15"/>
        <v>Mr.</v>
      </c>
      <c r="D347" t="str">
        <f t="shared" si="16"/>
        <v>Alex</v>
      </c>
      <c r="E347" t="str">
        <f t="shared" si="17"/>
        <v>Lorton</v>
      </c>
    </row>
    <row r="348" spans="1:5" ht="15.6" x14ac:dyDescent="0.3">
      <c r="A348" s="10" t="s">
        <v>2024</v>
      </c>
      <c r="B348" s="1" t="s">
        <v>2725</v>
      </c>
      <c r="C348" t="str">
        <f t="shared" si="15"/>
        <v>Ms.</v>
      </c>
      <c r="D348" t="str">
        <f t="shared" si="16"/>
        <v>Gabriela</v>
      </c>
      <c r="E348" t="str">
        <f t="shared" si="17"/>
        <v>Castaneda</v>
      </c>
    </row>
    <row r="349" spans="1:5" ht="15.6" x14ac:dyDescent="0.3">
      <c r="A349" s="10" t="s">
        <v>2023</v>
      </c>
      <c r="B349" s="1" t="s">
        <v>2726</v>
      </c>
      <c r="C349" t="str">
        <f t="shared" si="15"/>
        <v>Ms.</v>
      </c>
      <c r="D349" t="str">
        <f t="shared" si="16"/>
        <v>Sharon</v>
      </c>
      <c r="E349" t="str">
        <f t="shared" si="17"/>
        <v>Cherop</v>
      </c>
    </row>
    <row r="350" spans="1:5" ht="15.6" x14ac:dyDescent="0.3">
      <c r="A350" s="10" t="s">
        <v>2022</v>
      </c>
      <c r="B350" s="1" t="s">
        <v>2727</v>
      </c>
      <c r="C350" t="str">
        <f t="shared" si="15"/>
        <v>Mr.</v>
      </c>
      <c r="D350" t="str">
        <f t="shared" si="16"/>
        <v>Jason A</v>
      </c>
      <c r="E350" t="str">
        <f t="shared" si="17"/>
        <v>Howell</v>
      </c>
    </row>
    <row r="351" spans="1:5" ht="15.6" x14ac:dyDescent="0.3">
      <c r="A351" s="10" t="s">
        <v>2021</v>
      </c>
      <c r="B351" s="1" t="s">
        <v>2728</v>
      </c>
      <c r="C351" t="str">
        <f t="shared" si="15"/>
        <v>Ms.</v>
      </c>
      <c r="D351" t="str">
        <f t="shared" si="16"/>
        <v>Chelsey C.</v>
      </c>
      <c r="E351" t="str">
        <f t="shared" si="17"/>
        <v>Palmer</v>
      </c>
    </row>
    <row r="352" spans="1:5" ht="15.6" x14ac:dyDescent="0.3">
      <c r="A352" s="10" t="s">
        <v>2020</v>
      </c>
      <c r="B352" s="1" t="s">
        <v>2729</v>
      </c>
      <c r="C352" t="str">
        <f t="shared" si="15"/>
        <v>Mr.</v>
      </c>
      <c r="D352" t="str">
        <f t="shared" si="16"/>
        <v>Devon A.</v>
      </c>
      <c r="E352" t="str">
        <f t="shared" si="17"/>
        <v>Olson</v>
      </c>
    </row>
    <row r="353" spans="1:5" ht="15.6" x14ac:dyDescent="0.3">
      <c r="A353" s="10" t="s">
        <v>2019</v>
      </c>
      <c r="B353" s="1" t="s">
        <v>2730</v>
      </c>
      <c r="C353" t="str">
        <f t="shared" si="15"/>
        <v>Ms.</v>
      </c>
      <c r="D353" t="str">
        <f t="shared" si="16"/>
        <v>Joni L</v>
      </c>
      <c r="E353" t="str">
        <f t="shared" si="17"/>
        <v>Waldron</v>
      </c>
    </row>
    <row r="354" spans="1:5" ht="15.6" x14ac:dyDescent="0.3">
      <c r="A354" s="10" t="s">
        <v>2018</v>
      </c>
      <c r="B354" s="1" t="s">
        <v>2731</v>
      </c>
      <c r="C354" t="str">
        <f t="shared" si="15"/>
        <v>Mr.</v>
      </c>
      <c r="D354" t="str">
        <f t="shared" si="16"/>
        <v>Colin</v>
      </c>
      <c r="E354" t="str">
        <f t="shared" si="17"/>
        <v>Meyer</v>
      </c>
    </row>
    <row r="355" spans="1:5" ht="15.6" x14ac:dyDescent="0.3">
      <c r="A355" s="10" t="s">
        <v>2017</v>
      </c>
      <c r="B355" s="1" t="s">
        <v>2732</v>
      </c>
      <c r="C355" t="str">
        <f t="shared" si="15"/>
        <v>Ms.</v>
      </c>
      <c r="D355" t="str">
        <f t="shared" si="16"/>
        <v>Rachael</v>
      </c>
      <c r="E355" t="str">
        <f t="shared" si="17"/>
        <v>Stack</v>
      </c>
    </row>
    <row r="356" spans="1:5" ht="15.6" x14ac:dyDescent="0.3">
      <c r="A356" s="10" t="s">
        <v>2016</v>
      </c>
      <c r="B356" s="1" t="s">
        <v>2733</v>
      </c>
      <c r="C356" t="str">
        <f t="shared" si="15"/>
        <v>Ms.</v>
      </c>
      <c r="D356" t="str">
        <f t="shared" si="16"/>
        <v>Maricela</v>
      </c>
      <c r="E356" t="str">
        <f t="shared" si="17"/>
        <v>Sanchez Y Torres</v>
      </c>
    </row>
    <row r="357" spans="1:5" ht="15.6" x14ac:dyDescent="0.3">
      <c r="A357" s="10" t="s">
        <v>2015</v>
      </c>
      <c r="B357" s="1" t="s">
        <v>2734</v>
      </c>
      <c r="C357" t="str">
        <f t="shared" si="15"/>
        <v>Ms.</v>
      </c>
      <c r="D357" t="str">
        <f t="shared" si="16"/>
        <v>Marie</v>
      </c>
      <c r="E357" t="str">
        <f t="shared" si="17"/>
        <v>Daniels</v>
      </c>
    </row>
    <row r="358" spans="1:5" ht="15.6" x14ac:dyDescent="0.3">
      <c r="A358" s="10" t="s">
        <v>2014</v>
      </c>
      <c r="B358" s="1" t="s">
        <v>2735</v>
      </c>
      <c r="C358" t="str">
        <f t="shared" si="15"/>
        <v>Mr.</v>
      </c>
      <c r="D358" t="str">
        <f t="shared" si="16"/>
        <v>Frank</v>
      </c>
      <c r="E358" t="str">
        <f t="shared" si="17"/>
        <v>Pepp</v>
      </c>
    </row>
    <row r="359" spans="1:5" ht="15.6" x14ac:dyDescent="0.3">
      <c r="A359" s="10" t="s">
        <v>2013</v>
      </c>
      <c r="B359" s="1" t="s">
        <v>2736</v>
      </c>
      <c r="C359" t="str">
        <f t="shared" si="15"/>
        <v>Mr.</v>
      </c>
      <c r="D359" t="str">
        <f t="shared" si="16"/>
        <v>Jeffry</v>
      </c>
      <c r="E359" t="str">
        <f t="shared" si="17"/>
        <v>Buechler</v>
      </c>
    </row>
    <row r="360" spans="1:5" ht="15.6" x14ac:dyDescent="0.3">
      <c r="A360" s="10" t="s">
        <v>2012</v>
      </c>
      <c r="B360" s="1" t="s">
        <v>2737</v>
      </c>
      <c r="C360" t="str">
        <f t="shared" si="15"/>
        <v>Mr.</v>
      </c>
      <c r="D360" t="str">
        <f t="shared" si="16"/>
        <v>Mike</v>
      </c>
      <c r="E360" t="str">
        <f t="shared" si="17"/>
        <v>Buenting</v>
      </c>
    </row>
    <row r="361" spans="1:5" ht="15.6" x14ac:dyDescent="0.3">
      <c r="A361" s="10" t="s">
        <v>2011</v>
      </c>
      <c r="B361" s="1" t="s">
        <v>2738</v>
      </c>
      <c r="C361" t="str">
        <f t="shared" si="15"/>
        <v>Mr.</v>
      </c>
      <c r="D361" t="str">
        <f t="shared" si="16"/>
        <v>Rick</v>
      </c>
      <c r="E361" t="str">
        <f t="shared" si="17"/>
        <v>Evans</v>
      </c>
    </row>
    <row r="362" spans="1:5" ht="15.6" x14ac:dyDescent="0.3">
      <c r="A362" s="10" t="s">
        <v>2010</v>
      </c>
      <c r="B362" s="1" t="s">
        <v>2739</v>
      </c>
      <c r="C362" t="str">
        <f t="shared" si="15"/>
        <v>Mr.</v>
      </c>
      <c r="D362" t="str">
        <f t="shared" si="16"/>
        <v>Pierre-Michel</v>
      </c>
      <c r="E362" t="str">
        <f t="shared" si="17"/>
        <v>Arcand</v>
      </c>
    </row>
    <row r="363" spans="1:5" ht="15.6" x14ac:dyDescent="0.3">
      <c r="A363" s="10" t="s">
        <v>2009</v>
      </c>
      <c r="B363" s="1" t="s">
        <v>2740</v>
      </c>
      <c r="C363" t="str">
        <f t="shared" si="15"/>
        <v>Mr.</v>
      </c>
      <c r="D363" t="str">
        <f t="shared" si="16"/>
        <v>Daniel</v>
      </c>
      <c r="E363" t="str">
        <f t="shared" si="17"/>
        <v>Kesack</v>
      </c>
    </row>
    <row r="364" spans="1:5" ht="15.6" x14ac:dyDescent="0.3">
      <c r="A364" s="10" t="s">
        <v>2008</v>
      </c>
      <c r="B364" s="1" t="s">
        <v>2741</v>
      </c>
      <c r="C364" t="str">
        <f t="shared" si="15"/>
        <v>Mr.</v>
      </c>
      <c r="D364" t="str">
        <f t="shared" si="16"/>
        <v>Brian L.</v>
      </c>
      <c r="E364" t="str">
        <f t="shared" si="17"/>
        <v>Post</v>
      </c>
    </row>
    <row r="365" spans="1:5" ht="15.6" x14ac:dyDescent="0.3">
      <c r="A365" s="10" t="s">
        <v>2007</v>
      </c>
      <c r="B365" s="1" t="s">
        <v>2742</v>
      </c>
      <c r="C365" t="str">
        <f t="shared" si="15"/>
        <v>Ms.</v>
      </c>
      <c r="D365" t="str">
        <f t="shared" si="16"/>
        <v>Morgan M.</v>
      </c>
      <c r="E365" t="str">
        <f t="shared" si="17"/>
        <v>Dunne</v>
      </c>
    </row>
    <row r="366" spans="1:5" ht="15.6" x14ac:dyDescent="0.3">
      <c r="A366" s="10" t="s">
        <v>2006</v>
      </c>
      <c r="B366" s="1" t="s">
        <v>2743</v>
      </c>
      <c r="C366" t="str">
        <f t="shared" si="15"/>
        <v>Ms.</v>
      </c>
      <c r="D366" t="str">
        <f t="shared" si="16"/>
        <v>Caroline</v>
      </c>
      <c r="E366" t="str">
        <f t="shared" si="17"/>
        <v>Kilel</v>
      </c>
    </row>
    <row r="367" spans="1:5" ht="15.6" x14ac:dyDescent="0.3">
      <c r="A367" s="10" t="s">
        <v>2005</v>
      </c>
      <c r="B367" s="1" t="s">
        <v>2744</v>
      </c>
      <c r="C367" t="str">
        <f t="shared" si="15"/>
        <v>Mr.</v>
      </c>
      <c r="D367" t="str">
        <f t="shared" si="16"/>
        <v>Drew T.</v>
      </c>
      <c r="E367" t="str">
        <f t="shared" si="17"/>
        <v>Nicholson</v>
      </c>
    </row>
    <row r="368" spans="1:5" ht="15.6" x14ac:dyDescent="0.3">
      <c r="A368" s="10" t="s">
        <v>2004</v>
      </c>
      <c r="B368" s="1" t="s">
        <v>2745</v>
      </c>
      <c r="C368" t="str">
        <f t="shared" si="15"/>
        <v>Mr.</v>
      </c>
      <c r="D368" t="str">
        <f t="shared" si="16"/>
        <v>Austin W</v>
      </c>
      <c r="E368" t="str">
        <f t="shared" si="17"/>
        <v>Susmann</v>
      </c>
    </row>
    <row r="369" spans="1:5" ht="15.6" x14ac:dyDescent="0.3">
      <c r="A369" s="10" t="s">
        <v>2003</v>
      </c>
      <c r="B369" s="1" t="s">
        <v>2746</v>
      </c>
      <c r="C369" t="str">
        <f t="shared" si="15"/>
        <v>Ms.</v>
      </c>
      <c r="D369" t="str">
        <f t="shared" si="16"/>
        <v>Berenice</v>
      </c>
      <c r="E369" t="str">
        <f t="shared" si="17"/>
        <v>Harsh</v>
      </c>
    </row>
    <row r="370" spans="1:5" ht="15.6" x14ac:dyDescent="0.3">
      <c r="A370" s="10" t="s">
        <v>2002</v>
      </c>
      <c r="B370" s="1" t="s">
        <v>2747</v>
      </c>
      <c r="C370" t="str">
        <f t="shared" si="15"/>
        <v>Mr.</v>
      </c>
      <c r="D370" t="str">
        <f t="shared" si="16"/>
        <v>Kenneth A</v>
      </c>
      <c r="E370" t="str">
        <f t="shared" si="17"/>
        <v>Pocasangre</v>
      </c>
    </row>
    <row r="371" spans="1:5" ht="15.6" x14ac:dyDescent="0.3">
      <c r="A371" s="10" t="s">
        <v>2001</v>
      </c>
      <c r="B371" s="1" t="s">
        <v>2748</v>
      </c>
      <c r="C371" t="str">
        <f t="shared" si="15"/>
        <v>Mr.</v>
      </c>
      <c r="D371" t="str">
        <f t="shared" si="16"/>
        <v>Miguel</v>
      </c>
      <c r="E371" t="str">
        <f t="shared" si="17"/>
        <v>Martinez Lopez</v>
      </c>
    </row>
    <row r="372" spans="1:5" ht="15.6" x14ac:dyDescent="0.3">
      <c r="A372" s="10" t="s">
        <v>2000</v>
      </c>
      <c r="B372" s="1" t="s">
        <v>2749</v>
      </c>
      <c r="C372" t="str">
        <f t="shared" si="15"/>
        <v>Ms.</v>
      </c>
      <c r="D372" t="str">
        <f t="shared" si="16"/>
        <v>Hadley T.</v>
      </c>
      <c r="E372" t="str">
        <f t="shared" si="17"/>
        <v>Riegel</v>
      </c>
    </row>
    <row r="373" spans="1:5" ht="15.6" x14ac:dyDescent="0.3">
      <c r="A373" s="10" t="s">
        <v>1999</v>
      </c>
      <c r="B373" s="1" t="s">
        <v>2750</v>
      </c>
      <c r="C373" t="str">
        <f t="shared" si="15"/>
        <v>Mr.</v>
      </c>
      <c r="D373" t="str">
        <f t="shared" si="16"/>
        <v>Taylor</v>
      </c>
      <c r="E373" t="str">
        <f t="shared" si="17"/>
        <v>Monson</v>
      </c>
    </row>
    <row r="374" spans="1:5" ht="15.6" x14ac:dyDescent="0.3">
      <c r="A374" s="10" t="s">
        <v>1998</v>
      </c>
      <c r="B374" s="1" t="s">
        <v>2751</v>
      </c>
      <c r="C374" t="str">
        <f t="shared" si="15"/>
        <v>Ms.</v>
      </c>
      <c r="D374" t="str">
        <f t="shared" si="16"/>
        <v>Tenielle M</v>
      </c>
      <c r="E374" t="str">
        <f t="shared" si="17"/>
        <v>Klubben</v>
      </c>
    </row>
    <row r="375" spans="1:5" ht="15.6" x14ac:dyDescent="0.3">
      <c r="A375" s="10" t="s">
        <v>1997</v>
      </c>
      <c r="B375" s="1" t="s">
        <v>2752</v>
      </c>
      <c r="C375" t="str">
        <f t="shared" si="15"/>
        <v>Ms.</v>
      </c>
      <c r="D375" t="str">
        <f t="shared" si="16"/>
        <v>Andrea</v>
      </c>
      <c r="E375" t="str">
        <f t="shared" si="17"/>
        <v>Mascaro</v>
      </c>
    </row>
    <row r="376" spans="1:5" ht="15.6" x14ac:dyDescent="0.3">
      <c r="A376" s="10" t="s">
        <v>1996</v>
      </c>
      <c r="B376" s="1" t="s">
        <v>2753</v>
      </c>
      <c r="C376" t="str">
        <f t="shared" si="15"/>
        <v>Ms.</v>
      </c>
      <c r="D376" t="str">
        <f t="shared" si="16"/>
        <v>Nora P</v>
      </c>
      <c r="E376" t="str">
        <f t="shared" si="17"/>
        <v>Norvell</v>
      </c>
    </row>
    <row r="377" spans="1:5" ht="15.6" x14ac:dyDescent="0.3">
      <c r="A377" s="10" t="s">
        <v>1995</v>
      </c>
      <c r="B377" s="1" t="s">
        <v>2754</v>
      </c>
      <c r="C377" t="str">
        <f t="shared" si="15"/>
        <v>Mr.</v>
      </c>
      <c r="D377" t="str">
        <f t="shared" si="16"/>
        <v>Zachary</v>
      </c>
      <c r="E377" t="str">
        <f t="shared" si="17"/>
        <v>Ornelas</v>
      </c>
    </row>
    <row r="378" spans="1:5" ht="15.6" x14ac:dyDescent="0.3">
      <c r="A378" s="10" t="s">
        <v>1994</v>
      </c>
      <c r="B378" s="1" t="s">
        <v>2755</v>
      </c>
      <c r="C378" t="str">
        <f t="shared" si="15"/>
        <v>Mr.</v>
      </c>
      <c r="D378" t="str">
        <f t="shared" si="16"/>
        <v>Michael</v>
      </c>
      <c r="E378" t="str">
        <f t="shared" si="17"/>
        <v>Fitzpatrick</v>
      </c>
    </row>
    <row r="379" spans="1:5" ht="15.6" x14ac:dyDescent="0.3">
      <c r="A379" s="10" t="s">
        <v>1993</v>
      </c>
      <c r="B379" s="1" t="s">
        <v>2756</v>
      </c>
      <c r="C379" t="str">
        <f t="shared" si="15"/>
        <v>Ms.</v>
      </c>
      <c r="D379" t="str">
        <f t="shared" si="16"/>
        <v>Alyssa K.</v>
      </c>
      <c r="E379" t="str">
        <f t="shared" si="17"/>
        <v>Bloomquist</v>
      </c>
    </row>
    <row r="380" spans="1:5" ht="15.6" x14ac:dyDescent="0.3">
      <c r="A380" s="10" t="s">
        <v>1992</v>
      </c>
      <c r="B380" s="1" t="s">
        <v>2757</v>
      </c>
      <c r="C380" t="str">
        <f t="shared" si="15"/>
        <v>Ms.</v>
      </c>
      <c r="D380" t="str">
        <f t="shared" si="16"/>
        <v>Heather</v>
      </c>
      <c r="E380" t="str">
        <f t="shared" si="17"/>
        <v>Wick</v>
      </c>
    </row>
    <row r="381" spans="1:5" ht="15.6" x14ac:dyDescent="0.3">
      <c r="A381" s="10" t="s">
        <v>1991</v>
      </c>
      <c r="B381" s="1" t="s">
        <v>2758</v>
      </c>
      <c r="C381" t="str">
        <f t="shared" si="15"/>
        <v>Mr.</v>
      </c>
      <c r="D381" t="str">
        <f t="shared" si="16"/>
        <v>Dante</v>
      </c>
      <c r="E381" t="str">
        <f t="shared" si="17"/>
        <v>Zappala</v>
      </c>
    </row>
    <row r="382" spans="1:5" ht="15.6" x14ac:dyDescent="0.3">
      <c r="A382" s="10" t="s">
        <v>1990</v>
      </c>
      <c r="B382" s="1" t="s">
        <v>2759</v>
      </c>
      <c r="C382" t="str">
        <f t="shared" si="15"/>
        <v>Ms.</v>
      </c>
      <c r="D382" t="str">
        <f t="shared" si="16"/>
        <v>Sara E.</v>
      </c>
      <c r="E382" t="str">
        <f t="shared" si="17"/>
        <v>Earle</v>
      </c>
    </row>
    <row r="383" spans="1:5" ht="15.6" x14ac:dyDescent="0.3">
      <c r="A383" s="10" t="s">
        <v>1989</v>
      </c>
      <c r="B383" s="1" t="s">
        <v>2760</v>
      </c>
      <c r="C383" t="str">
        <f t="shared" si="15"/>
        <v>Mr.</v>
      </c>
      <c r="D383" t="str">
        <f t="shared" si="16"/>
        <v>Scott</v>
      </c>
      <c r="E383" t="str">
        <f t="shared" si="17"/>
        <v>Majewski</v>
      </c>
    </row>
    <row r="384" spans="1:5" ht="15.6" x14ac:dyDescent="0.3">
      <c r="A384" s="10" t="s">
        <v>1988</v>
      </c>
      <c r="B384" s="1" t="s">
        <v>2761</v>
      </c>
      <c r="C384" t="str">
        <f t="shared" si="15"/>
        <v>Mr.</v>
      </c>
      <c r="D384" t="str">
        <f t="shared" si="16"/>
        <v>Sean</v>
      </c>
      <c r="E384" t="str">
        <f t="shared" si="17"/>
        <v>Apfelbaum</v>
      </c>
    </row>
    <row r="385" spans="1:5" ht="15.6" x14ac:dyDescent="0.3">
      <c r="A385" s="10" t="s">
        <v>1987</v>
      </c>
      <c r="B385" s="1" t="s">
        <v>2762</v>
      </c>
      <c r="C385" t="str">
        <f t="shared" si="15"/>
        <v>Ms.</v>
      </c>
      <c r="D385" t="str">
        <f t="shared" si="16"/>
        <v>Danielle</v>
      </c>
      <c r="E385" t="str">
        <f t="shared" si="17"/>
        <v>Graham</v>
      </c>
    </row>
    <row r="386" spans="1:5" ht="15.6" x14ac:dyDescent="0.3">
      <c r="A386" s="10" t="s">
        <v>1986</v>
      </c>
      <c r="B386" s="1" t="s">
        <v>2763</v>
      </c>
      <c r="C386" t="str">
        <f t="shared" ref="C386:C449" si="18">TRIM(MID(B386,FIND(", ",B386)+2,FIND(" ",B386,FIND(", ",B386)+2)-FIND(", ",B386)-2))</f>
        <v>Mr.</v>
      </c>
      <c r="D386" t="str">
        <f t="shared" ref="D386:D449" si="19">TRIM(RIGHT(B386,LEN(B386)-FIND(" ",B386,FIND(", ",B386)+2)))</f>
        <v>Andrew D.</v>
      </c>
      <c r="E386" t="str">
        <f t="shared" ref="E386:E449" si="20">LEFT(B386,FIND(",",B386)-1)</f>
        <v>Whitacre</v>
      </c>
    </row>
    <row r="387" spans="1:5" ht="15.6" x14ac:dyDescent="0.3">
      <c r="A387" s="10" t="s">
        <v>1985</v>
      </c>
      <c r="B387" s="1" t="s">
        <v>2764</v>
      </c>
      <c r="C387" t="str">
        <f t="shared" si="18"/>
        <v>Mr.</v>
      </c>
      <c r="D387" t="str">
        <f t="shared" si="19"/>
        <v>Joel D</v>
      </c>
      <c r="E387" t="str">
        <f t="shared" si="20"/>
        <v>Wegener</v>
      </c>
    </row>
    <row r="388" spans="1:5" ht="15.6" x14ac:dyDescent="0.3">
      <c r="A388" s="10" t="s">
        <v>1984</v>
      </c>
      <c r="B388" s="1" t="s">
        <v>2765</v>
      </c>
      <c r="C388" t="str">
        <f t="shared" si="18"/>
        <v>Ms.</v>
      </c>
      <c r="D388" t="str">
        <f t="shared" si="19"/>
        <v>Michelle</v>
      </c>
      <c r="E388" t="str">
        <f t="shared" si="20"/>
        <v>Collie</v>
      </c>
    </row>
    <row r="389" spans="1:5" ht="15.6" x14ac:dyDescent="0.3">
      <c r="A389" s="10" t="s">
        <v>1983</v>
      </c>
      <c r="B389" s="1" t="s">
        <v>2766</v>
      </c>
      <c r="C389" t="str">
        <f t="shared" si="18"/>
        <v>Mr.</v>
      </c>
      <c r="D389" t="str">
        <f t="shared" si="19"/>
        <v>Michael J.</v>
      </c>
      <c r="E389" t="str">
        <f t="shared" si="20"/>
        <v>Murphy</v>
      </c>
    </row>
    <row r="390" spans="1:5" ht="15.6" x14ac:dyDescent="0.3">
      <c r="A390" s="10" t="s">
        <v>1982</v>
      </c>
      <c r="B390" s="1" t="s">
        <v>2767</v>
      </c>
      <c r="C390" t="str">
        <f t="shared" si="18"/>
        <v>Ms.</v>
      </c>
      <c r="D390" t="str">
        <f t="shared" si="19"/>
        <v>Nikki</v>
      </c>
      <c r="E390" t="str">
        <f t="shared" si="20"/>
        <v>Butters</v>
      </c>
    </row>
    <row r="391" spans="1:5" ht="15.6" x14ac:dyDescent="0.3">
      <c r="A391" s="10" t="s">
        <v>1981</v>
      </c>
      <c r="B391" s="1" t="s">
        <v>2768</v>
      </c>
      <c r="C391" t="str">
        <f t="shared" si="18"/>
        <v>Ms.</v>
      </c>
      <c r="D391" t="str">
        <f t="shared" si="19"/>
        <v>Summer B.</v>
      </c>
      <c r="E391" t="str">
        <f t="shared" si="20"/>
        <v>Cook</v>
      </c>
    </row>
    <row r="392" spans="1:5" ht="15.6" x14ac:dyDescent="0.3">
      <c r="A392" s="10" t="s">
        <v>1980</v>
      </c>
      <c r="B392" s="1" t="s">
        <v>2769</v>
      </c>
      <c r="C392" t="str">
        <f t="shared" si="18"/>
        <v>Mr.</v>
      </c>
      <c r="D392" t="str">
        <f t="shared" si="19"/>
        <v>Edward</v>
      </c>
      <c r="E392" t="str">
        <f t="shared" si="20"/>
        <v>Breen</v>
      </c>
    </row>
    <row r="393" spans="1:5" ht="15.6" x14ac:dyDescent="0.3">
      <c r="A393" s="10" t="s">
        <v>1979</v>
      </c>
      <c r="B393" s="1" t="s">
        <v>2770</v>
      </c>
      <c r="C393" t="str">
        <f t="shared" si="18"/>
        <v>Mr.</v>
      </c>
      <c r="D393" t="str">
        <f t="shared" si="19"/>
        <v>Ryan</v>
      </c>
      <c r="E393" t="str">
        <f t="shared" si="20"/>
        <v>Fitzsimons</v>
      </c>
    </row>
    <row r="394" spans="1:5" ht="15.6" x14ac:dyDescent="0.3">
      <c r="A394" s="10" t="s">
        <v>1978</v>
      </c>
      <c r="B394" s="1" t="s">
        <v>2771</v>
      </c>
      <c r="C394" t="str">
        <f t="shared" si="18"/>
        <v>Ms.</v>
      </c>
      <c r="D394" t="str">
        <f t="shared" si="19"/>
        <v>Kacee</v>
      </c>
      <c r="E394" t="str">
        <f t="shared" si="20"/>
        <v>Houle</v>
      </c>
    </row>
    <row r="395" spans="1:5" ht="15.6" x14ac:dyDescent="0.3">
      <c r="A395" s="10" t="s">
        <v>1977</v>
      </c>
      <c r="B395" s="1" t="s">
        <v>2772</v>
      </c>
      <c r="C395" t="str">
        <f t="shared" si="18"/>
        <v>Mr.</v>
      </c>
      <c r="D395" t="str">
        <f t="shared" si="19"/>
        <v>Dave</v>
      </c>
      <c r="E395" t="str">
        <f t="shared" si="20"/>
        <v>Woodward</v>
      </c>
    </row>
    <row r="396" spans="1:5" ht="15.6" x14ac:dyDescent="0.3">
      <c r="A396" s="10" t="s">
        <v>1976</v>
      </c>
      <c r="B396" s="1" t="s">
        <v>2773</v>
      </c>
      <c r="C396" t="str">
        <f t="shared" si="18"/>
        <v>Ms.</v>
      </c>
      <c r="D396" t="str">
        <f t="shared" si="19"/>
        <v>Maryanna</v>
      </c>
      <c r="E396" t="str">
        <f t="shared" si="20"/>
        <v>Ray</v>
      </c>
    </row>
    <row r="397" spans="1:5" ht="15.6" x14ac:dyDescent="0.3">
      <c r="A397" s="10" t="s">
        <v>1975</v>
      </c>
      <c r="B397" s="1" t="s">
        <v>2774</v>
      </c>
      <c r="C397" t="str">
        <f t="shared" si="18"/>
        <v>Ms.</v>
      </c>
      <c r="D397" t="str">
        <f t="shared" si="19"/>
        <v>Jessica H.</v>
      </c>
      <c r="E397" t="str">
        <f t="shared" si="20"/>
        <v>Jennings</v>
      </c>
    </row>
    <row r="398" spans="1:5" ht="15.6" x14ac:dyDescent="0.3">
      <c r="A398" s="10" t="s">
        <v>1974</v>
      </c>
      <c r="B398" s="1" t="s">
        <v>2775</v>
      </c>
      <c r="C398" t="str">
        <f t="shared" si="18"/>
        <v>Ms.</v>
      </c>
      <c r="D398" t="str">
        <f t="shared" si="19"/>
        <v>Deanna</v>
      </c>
      <c r="E398" t="str">
        <f t="shared" si="20"/>
        <v>Fuller</v>
      </c>
    </row>
    <row r="399" spans="1:5" ht="15.6" x14ac:dyDescent="0.3">
      <c r="A399" s="10" t="s">
        <v>1973</v>
      </c>
      <c r="B399" s="1" t="s">
        <v>2776</v>
      </c>
      <c r="C399" t="str">
        <f t="shared" si="18"/>
        <v>Mr.</v>
      </c>
      <c r="D399" t="str">
        <f t="shared" si="19"/>
        <v>Peter</v>
      </c>
      <c r="E399" t="str">
        <f t="shared" si="20"/>
        <v>Lovisek</v>
      </c>
    </row>
    <row r="400" spans="1:5" ht="15.6" x14ac:dyDescent="0.3">
      <c r="A400" s="10" t="s">
        <v>1972</v>
      </c>
      <c r="B400" s="1" t="s">
        <v>2777</v>
      </c>
      <c r="C400" t="str">
        <f t="shared" si="18"/>
        <v>Ms.</v>
      </c>
      <c r="D400" t="str">
        <f t="shared" si="19"/>
        <v>Rebecca</v>
      </c>
      <c r="E400" t="str">
        <f t="shared" si="20"/>
        <v>Painter</v>
      </c>
    </row>
    <row r="401" spans="1:5" ht="15.6" x14ac:dyDescent="0.3">
      <c r="A401" s="10" t="s">
        <v>1971</v>
      </c>
      <c r="B401" s="1" t="s">
        <v>2778</v>
      </c>
      <c r="C401" t="str">
        <f t="shared" si="18"/>
        <v>Ms.</v>
      </c>
      <c r="D401" t="str">
        <f t="shared" si="19"/>
        <v>Elizabeth M.</v>
      </c>
      <c r="E401" t="str">
        <f t="shared" si="20"/>
        <v>Edwards</v>
      </c>
    </row>
    <row r="402" spans="1:5" ht="15.6" x14ac:dyDescent="0.3">
      <c r="A402" s="10" t="s">
        <v>1970</v>
      </c>
      <c r="B402" s="1" t="s">
        <v>2779</v>
      </c>
      <c r="C402" t="str">
        <f t="shared" si="18"/>
        <v>Mr.</v>
      </c>
      <c r="D402" t="str">
        <f t="shared" si="19"/>
        <v>Gregory</v>
      </c>
      <c r="E402" t="str">
        <f t="shared" si="20"/>
        <v>Liebl</v>
      </c>
    </row>
    <row r="403" spans="1:5" ht="15.6" x14ac:dyDescent="0.3">
      <c r="A403" s="10" t="s">
        <v>1969</v>
      </c>
      <c r="B403" s="1" t="s">
        <v>2780</v>
      </c>
      <c r="C403" t="str">
        <f t="shared" si="18"/>
        <v>Ms.</v>
      </c>
      <c r="D403" t="str">
        <f t="shared" si="19"/>
        <v>Sarah E.</v>
      </c>
      <c r="E403" t="str">
        <f t="shared" si="20"/>
        <v>Kasabian-Larson</v>
      </c>
    </row>
    <row r="404" spans="1:5" ht="15.6" x14ac:dyDescent="0.3">
      <c r="A404" s="10" t="s">
        <v>1968</v>
      </c>
      <c r="B404" s="1" t="s">
        <v>2781</v>
      </c>
      <c r="C404" t="str">
        <f t="shared" si="18"/>
        <v>Ms.</v>
      </c>
      <c r="D404" t="str">
        <f t="shared" si="19"/>
        <v>Anne Elise</v>
      </c>
      <c r="E404" t="str">
        <f t="shared" si="20"/>
        <v>Creamer</v>
      </c>
    </row>
    <row r="405" spans="1:5" ht="15.6" x14ac:dyDescent="0.3">
      <c r="A405" s="10" t="s">
        <v>1967</v>
      </c>
      <c r="B405" s="1" t="s">
        <v>2782</v>
      </c>
      <c r="C405" t="str">
        <f t="shared" si="18"/>
        <v>Mr.</v>
      </c>
      <c r="D405" t="str">
        <f t="shared" si="19"/>
        <v>Christopher R</v>
      </c>
      <c r="E405" t="str">
        <f t="shared" si="20"/>
        <v>Kimbel</v>
      </c>
    </row>
    <row r="406" spans="1:5" ht="15.6" x14ac:dyDescent="0.3">
      <c r="A406" s="10" t="s">
        <v>1966</v>
      </c>
      <c r="B406" s="1" t="s">
        <v>2783</v>
      </c>
      <c r="C406" t="str">
        <f t="shared" si="18"/>
        <v>Mr.</v>
      </c>
      <c r="D406" t="str">
        <f t="shared" si="19"/>
        <v>Elliot</v>
      </c>
      <c r="E406" t="str">
        <f t="shared" si="20"/>
        <v>Livensparger</v>
      </c>
    </row>
    <row r="407" spans="1:5" ht="15.6" x14ac:dyDescent="0.3">
      <c r="A407" s="10" t="s">
        <v>1965</v>
      </c>
      <c r="B407" s="1" t="s">
        <v>2784</v>
      </c>
      <c r="C407" t="str">
        <f t="shared" si="18"/>
        <v>Mr.</v>
      </c>
      <c r="D407" t="str">
        <f t="shared" si="19"/>
        <v>Christopher D.</v>
      </c>
      <c r="E407" t="str">
        <f t="shared" si="20"/>
        <v>Grange</v>
      </c>
    </row>
    <row r="408" spans="1:5" ht="15.6" x14ac:dyDescent="0.3">
      <c r="A408" s="10" t="s">
        <v>1964</v>
      </c>
      <c r="B408" s="1" t="s">
        <v>2785</v>
      </c>
      <c r="C408" t="str">
        <f t="shared" si="18"/>
        <v>Mr.</v>
      </c>
      <c r="D408" t="str">
        <f t="shared" si="19"/>
        <v>Corey</v>
      </c>
      <c r="E408" t="str">
        <f t="shared" si="20"/>
        <v>Nunlist</v>
      </c>
    </row>
    <row r="409" spans="1:5" ht="15.6" x14ac:dyDescent="0.3">
      <c r="A409" s="10" t="s">
        <v>1963</v>
      </c>
      <c r="B409" s="1" t="s">
        <v>2786</v>
      </c>
      <c r="C409" t="str">
        <f t="shared" si="18"/>
        <v>Mr.</v>
      </c>
      <c r="D409" t="str">
        <f t="shared" si="19"/>
        <v>Patrick D.</v>
      </c>
      <c r="E409" t="str">
        <f t="shared" si="20"/>
        <v>Cutter</v>
      </c>
    </row>
    <row r="410" spans="1:5" ht="15.6" x14ac:dyDescent="0.3">
      <c r="A410" s="10" t="s">
        <v>1962</v>
      </c>
      <c r="B410" s="1" t="s">
        <v>2787</v>
      </c>
      <c r="C410" t="str">
        <f t="shared" si="18"/>
        <v>Mr.</v>
      </c>
      <c r="D410" t="str">
        <f t="shared" si="19"/>
        <v>Anthony D.</v>
      </c>
      <c r="E410" t="str">
        <f t="shared" si="20"/>
        <v>Martin</v>
      </c>
    </row>
    <row r="411" spans="1:5" ht="15.6" x14ac:dyDescent="0.3">
      <c r="A411" s="10" t="s">
        <v>1961</v>
      </c>
      <c r="B411" s="1" t="s">
        <v>2788</v>
      </c>
      <c r="C411" t="str">
        <f t="shared" si="18"/>
        <v>Ms.</v>
      </c>
      <c r="D411" t="str">
        <f t="shared" si="19"/>
        <v>Melissa</v>
      </c>
      <c r="E411" t="str">
        <f t="shared" si="20"/>
        <v>Cooney</v>
      </c>
    </row>
    <row r="412" spans="1:5" ht="15.6" x14ac:dyDescent="0.3">
      <c r="A412" s="10" t="s">
        <v>1960</v>
      </c>
      <c r="B412" s="1" t="s">
        <v>2789</v>
      </c>
      <c r="C412" t="str">
        <f t="shared" si="18"/>
        <v>Ms.</v>
      </c>
      <c r="D412" t="str">
        <f t="shared" si="19"/>
        <v>Raven</v>
      </c>
      <c r="E412" t="str">
        <f t="shared" si="20"/>
        <v>Bier</v>
      </c>
    </row>
    <row r="413" spans="1:5" ht="15.6" x14ac:dyDescent="0.3">
      <c r="A413" s="10" t="s">
        <v>1959</v>
      </c>
      <c r="B413" s="1" t="s">
        <v>2790</v>
      </c>
      <c r="C413" t="str">
        <f t="shared" si="18"/>
        <v>Mr.</v>
      </c>
      <c r="D413" t="str">
        <f t="shared" si="19"/>
        <v>Christopher</v>
      </c>
      <c r="E413" t="str">
        <f t="shared" si="20"/>
        <v>Muskopf</v>
      </c>
    </row>
    <row r="414" spans="1:5" ht="15.6" x14ac:dyDescent="0.3">
      <c r="A414" s="10" t="s">
        <v>1958</v>
      </c>
      <c r="B414" s="1" t="s">
        <v>2791</v>
      </c>
      <c r="C414" t="str">
        <f t="shared" si="18"/>
        <v>Ms.</v>
      </c>
      <c r="D414" t="str">
        <f t="shared" si="19"/>
        <v>Kendra A</v>
      </c>
      <c r="E414" t="str">
        <f t="shared" si="20"/>
        <v>Sirak</v>
      </c>
    </row>
    <row r="415" spans="1:5" ht="15.6" x14ac:dyDescent="0.3">
      <c r="A415" s="10" t="s">
        <v>1957</v>
      </c>
      <c r="B415" s="1" t="s">
        <v>2792</v>
      </c>
      <c r="C415" t="str">
        <f t="shared" si="18"/>
        <v>Ms.</v>
      </c>
      <c r="D415" t="str">
        <f t="shared" si="19"/>
        <v>Jordan</v>
      </c>
      <c r="E415" t="str">
        <f t="shared" si="20"/>
        <v>Nelsen</v>
      </c>
    </row>
    <row r="416" spans="1:5" ht="15.6" x14ac:dyDescent="0.3">
      <c r="A416" s="10" t="s">
        <v>1956</v>
      </c>
      <c r="B416" s="1" t="s">
        <v>2793</v>
      </c>
      <c r="C416" t="str">
        <f t="shared" si="18"/>
        <v>Mr.</v>
      </c>
      <c r="D416" t="str">
        <f t="shared" si="19"/>
        <v>Nils</v>
      </c>
      <c r="E416" t="str">
        <f t="shared" si="20"/>
        <v>Schallner</v>
      </c>
    </row>
    <row r="417" spans="1:5" ht="15.6" x14ac:dyDescent="0.3">
      <c r="A417" s="10" t="s">
        <v>1955</v>
      </c>
      <c r="B417" s="1" t="s">
        <v>2794</v>
      </c>
      <c r="C417" t="str">
        <f t="shared" si="18"/>
        <v>Mr.</v>
      </c>
      <c r="D417" t="str">
        <f t="shared" si="19"/>
        <v>Scott</v>
      </c>
      <c r="E417" t="str">
        <f t="shared" si="20"/>
        <v>Dunlap</v>
      </c>
    </row>
    <row r="418" spans="1:5" ht="15.6" x14ac:dyDescent="0.3">
      <c r="A418" s="10" t="s">
        <v>1954</v>
      </c>
      <c r="B418" s="1" t="s">
        <v>2795</v>
      </c>
      <c r="C418" t="str">
        <f t="shared" si="18"/>
        <v>Ms.</v>
      </c>
      <c r="D418" t="str">
        <f t="shared" si="19"/>
        <v>Angela</v>
      </c>
      <c r="E418" t="str">
        <f t="shared" si="20"/>
        <v>Messing</v>
      </c>
    </row>
    <row r="419" spans="1:5" ht="15.6" x14ac:dyDescent="0.3">
      <c r="A419" s="10" t="s">
        <v>1953</v>
      </c>
      <c r="B419" s="1" t="s">
        <v>2796</v>
      </c>
      <c r="C419" t="str">
        <f t="shared" si="18"/>
        <v>Ms.</v>
      </c>
      <c r="D419" t="str">
        <f t="shared" si="19"/>
        <v>Allison</v>
      </c>
      <c r="E419" t="str">
        <f t="shared" si="20"/>
        <v>Bondell</v>
      </c>
    </row>
    <row r="420" spans="1:5" ht="15.6" x14ac:dyDescent="0.3">
      <c r="A420" s="10" t="s">
        <v>1952</v>
      </c>
      <c r="B420" s="1" t="s">
        <v>2797</v>
      </c>
      <c r="C420" t="str">
        <f t="shared" si="18"/>
        <v>Ms.</v>
      </c>
      <c r="D420" t="str">
        <f t="shared" si="19"/>
        <v>Caitlin O.</v>
      </c>
      <c r="E420" t="str">
        <f t="shared" si="20"/>
        <v>Gaughan</v>
      </c>
    </row>
    <row r="421" spans="1:5" ht="15.6" x14ac:dyDescent="0.3">
      <c r="A421" s="10" t="s">
        <v>1951</v>
      </c>
      <c r="B421" s="1" t="s">
        <v>2798</v>
      </c>
      <c r="C421" t="str">
        <f t="shared" si="18"/>
        <v>Ms.</v>
      </c>
      <c r="D421" t="str">
        <f t="shared" si="19"/>
        <v>Tracy M</v>
      </c>
      <c r="E421" t="str">
        <f t="shared" si="20"/>
        <v>Gruman</v>
      </c>
    </row>
    <row r="422" spans="1:5" ht="15.6" x14ac:dyDescent="0.3">
      <c r="A422" s="10" t="s">
        <v>1950</v>
      </c>
      <c r="B422" s="1" t="s">
        <v>2799</v>
      </c>
      <c r="C422" t="str">
        <f t="shared" si="18"/>
        <v>Mr.</v>
      </c>
      <c r="D422" t="str">
        <f t="shared" si="19"/>
        <v>Dustin M.</v>
      </c>
      <c r="E422" t="str">
        <f t="shared" si="20"/>
        <v>Whitlow</v>
      </c>
    </row>
    <row r="423" spans="1:5" ht="15.6" x14ac:dyDescent="0.3">
      <c r="A423" s="10" t="s">
        <v>1949</v>
      </c>
      <c r="B423" s="1" t="s">
        <v>2800</v>
      </c>
      <c r="C423" t="str">
        <f t="shared" si="18"/>
        <v>Ms.</v>
      </c>
      <c r="D423" t="str">
        <f t="shared" si="19"/>
        <v>Jenny</v>
      </c>
      <c r="E423" t="str">
        <f t="shared" si="20"/>
        <v>Robinson</v>
      </c>
    </row>
    <row r="424" spans="1:5" ht="15.6" x14ac:dyDescent="0.3">
      <c r="A424" s="10" t="s">
        <v>1948</v>
      </c>
      <c r="B424" s="1" t="s">
        <v>2801</v>
      </c>
      <c r="C424" t="str">
        <f t="shared" si="18"/>
        <v>Ms.</v>
      </c>
      <c r="D424" t="str">
        <f t="shared" si="19"/>
        <v>Emily</v>
      </c>
      <c r="E424" t="str">
        <f t="shared" si="20"/>
        <v>Sabo</v>
      </c>
    </row>
    <row r="425" spans="1:5" ht="15.6" x14ac:dyDescent="0.3">
      <c r="A425" s="10" t="s">
        <v>1947</v>
      </c>
      <c r="B425" s="1" t="s">
        <v>2802</v>
      </c>
      <c r="C425" t="str">
        <f t="shared" si="18"/>
        <v>Ms.</v>
      </c>
      <c r="D425" t="str">
        <f t="shared" si="19"/>
        <v>Fabienne</v>
      </c>
      <c r="E425" t="str">
        <f t="shared" si="20"/>
        <v>Nazarian</v>
      </c>
    </row>
    <row r="426" spans="1:5" ht="15.6" x14ac:dyDescent="0.3">
      <c r="A426" s="10" t="s">
        <v>1946</v>
      </c>
      <c r="B426" s="1" t="s">
        <v>2803</v>
      </c>
      <c r="C426" t="str">
        <f t="shared" si="18"/>
        <v>Mr.</v>
      </c>
      <c r="D426" t="str">
        <f t="shared" si="19"/>
        <v>Jordan</v>
      </c>
      <c r="E426" t="str">
        <f t="shared" si="20"/>
        <v>Lerma</v>
      </c>
    </row>
    <row r="427" spans="1:5" ht="15.6" x14ac:dyDescent="0.3">
      <c r="A427" s="10" t="s">
        <v>1945</v>
      </c>
      <c r="B427" s="1" t="s">
        <v>2804</v>
      </c>
      <c r="C427" t="str">
        <f t="shared" si="18"/>
        <v>Mr.</v>
      </c>
      <c r="D427" t="str">
        <f t="shared" si="19"/>
        <v>Matt</v>
      </c>
      <c r="E427" t="str">
        <f t="shared" si="20"/>
        <v>Dahl</v>
      </c>
    </row>
    <row r="428" spans="1:5" ht="15.6" x14ac:dyDescent="0.3">
      <c r="A428" s="10" t="s">
        <v>1944</v>
      </c>
      <c r="B428" s="1" t="s">
        <v>2805</v>
      </c>
      <c r="C428" t="str">
        <f t="shared" si="18"/>
        <v>Ms.</v>
      </c>
      <c r="D428" t="str">
        <f t="shared" si="19"/>
        <v>Taryn L</v>
      </c>
      <c r="E428" t="str">
        <f t="shared" si="20"/>
        <v>Surtees</v>
      </c>
    </row>
    <row r="429" spans="1:5" ht="15.6" x14ac:dyDescent="0.3">
      <c r="A429" s="10" t="s">
        <v>1943</v>
      </c>
      <c r="B429" s="1" t="s">
        <v>2806</v>
      </c>
      <c r="C429" t="str">
        <f t="shared" si="18"/>
        <v>Ms.</v>
      </c>
      <c r="D429" t="str">
        <f t="shared" si="19"/>
        <v>Temima</v>
      </c>
      <c r="E429" t="str">
        <f t="shared" si="20"/>
        <v>Spetner</v>
      </c>
    </row>
    <row r="430" spans="1:5" ht="15.6" x14ac:dyDescent="0.3">
      <c r="A430" s="10" t="s">
        <v>1942</v>
      </c>
      <c r="B430" s="1" t="s">
        <v>2807</v>
      </c>
      <c r="C430" t="str">
        <f t="shared" si="18"/>
        <v>Ms.</v>
      </c>
      <c r="D430" t="str">
        <f t="shared" si="19"/>
        <v>Jennifer</v>
      </c>
      <c r="E430" t="str">
        <f t="shared" si="20"/>
        <v>Brandon</v>
      </c>
    </row>
    <row r="431" spans="1:5" ht="15.6" x14ac:dyDescent="0.3">
      <c r="A431" s="10" t="s">
        <v>1941</v>
      </c>
      <c r="B431" s="1" t="s">
        <v>2808</v>
      </c>
      <c r="C431" t="str">
        <f t="shared" si="18"/>
        <v>Ms.</v>
      </c>
      <c r="D431" t="str">
        <f t="shared" si="19"/>
        <v>Serena M.</v>
      </c>
      <c r="E431" t="str">
        <f t="shared" si="20"/>
        <v>Eley</v>
      </c>
    </row>
    <row r="432" spans="1:5" ht="15.6" x14ac:dyDescent="0.3">
      <c r="A432" s="10" t="s">
        <v>1940</v>
      </c>
      <c r="B432" s="1" t="s">
        <v>2809</v>
      </c>
      <c r="C432" t="str">
        <f t="shared" si="18"/>
        <v>Ms.</v>
      </c>
      <c r="D432" t="str">
        <f t="shared" si="19"/>
        <v>Victoria M.</v>
      </c>
      <c r="E432" t="str">
        <f t="shared" si="20"/>
        <v>Sedicum</v>
      </c>
    </row>
    <row r="433" spans="1:5" ht="15.6" x14ac:dyDescent="0.3">
      <c r="A433" s="10" t="s">
        <v>1939</v>
      </c>
      <c r="B433" s="1" t="s">
        <v>2810</v>
      </c>
      <c r="C433" t="str">
        <f t="shared" si="18"/>
        <v>Ms.</v>
      </c>
      <c r="D433" t="str">
        <f t="shared" si="19"/>
        <v>Phoebe</v>
      </c>
      <c r="E433" t="str">
        <f t="shared" si="20"/>
        <v>Markle</v>
      </c>
    </row>
    <row r="434" spans="1:5" ht="15.6" x14ac:dyDescent="0.3">
      <c r="A434" s="10" t="s">
        <v>1938</v>
      </c>
      <c r="B434" s="1" t="s">
        <v>2811</v>
      </c>
      <c r="C434" t="str">
        <f t="shared" si="18"/>
        <v>Mr.</v>
      </c>
      <c r="D434" t="str">
        <f t="shared" si="19"/>
        <v>Corey</v>
      </c>
      <c r="E434" t="str">
        <f t="shared" si="20"/>
        <v>Kunz</v>
      </c>
    </row>
    <row r="435" spans="1:5" ht="15.6" x14ac:dyDescent="0.3">
      <c r="A435" s="10" t="s">
        <v>1937</v>
      </c>
      <c r="B435" s="1" t="s">
        <v>2812</v>
      </c>
      <c r="C435" t="str">
        <f t="shared" si="18"/>
        <v>Ms.</v>
      </c>
      <c r="D435" t="str">
        <f t="shared" si="19"/>
        <v>Rebecca</v>
      </c>
      <c r="E435" t="str">
        <f t="shared" si="20"/>
        <v>Wimert</v>
      </c>
    </row>
    <row r="436" spans="1:5" ht="15.6" x14ac:dyDescent="0.3">
      <c r="A436" s="10" t="s">
        <v>1936</v>
      </c>
      <c r="B436" s="1" t="s">
        <v>2813</v>
      </c>
      <c r="C436" t="str">
        <f t="shared" si="18"/>
        <v>Mr.</v>
      </c>
      <c r="D436" t="str">
        <f t="shared" si="19"/>
        <v>Nicholas D</v>
      </c>
      <c r="E436" t="str">
        <f t="shared" si="20"/>
        <v>Peterson</v>
      </c>
    </row>
    <row r="437" spans="1:5" ht="15.6" x14ac:dyDescent="0.3">
      <c r="A437" s="10" t="s">
        <v>1935</v>
      </c>
      <c r="B437" s="1" t="s">
        <v>2814</v>
      </c>
      <c r="C437" t="str">
        <f t="shared" si="18"/>
        <v>Mr.</v>
      </c>
      <c r="D437" t="str">
        <f t="shared" si="19"/>
        <v>Christian</v>
      </c>
      <c r="E437" t="str">
        <f t="shared" si="20"/>
        <v>Mercier</v>
      </c>
    </row>
    <row r="438" spans="1:5" ht="15.6" x14ac:dyDescent="0.3">
      <c r="A438" s="10" t="s">
        <v>1934</v>
      </c>
      <c r="B438" s="1" t="s">
        <v>2815</v>
      </c>
      <c r="C438" t="str">
        <f t="shared" si="18"/>
        <v>Mr.</v>
      </c>
      <c r="D438" t="str">
        <f t="shared" si="19"/>
        <v>Jonathon S.</v>
      </c>
      <c r="E438" t="str">
        <f t="shared" si="20"/>
        <v>Laurie</v>
      </c>
    </row>
    <row r="439" spans="1:5" ht="15.6" x14ac:dyDescent="0.3">
      <c r="A439" s="10" t="s">
        <v>1933</v>
      </c>
      <c r="B439" s="1" t="s">
        <v>2816</v>
      </c>
      <c r="C439" t="str">
        <f t="shared" si="18"/>
        <v>Ms.</v>
      </c>
      <c r="D439" t="str">
        <f t="shared" si="19"/>
        <v>Caroline</v>
      </c>
      <c r="E439" t="str">
        <f t="shared" si="20"/>
        <v>Sekaquaptewa</v>
      </c>
    </row>
    <row r="440" spans="1:5" ht="15.6" x14ac:dyDescent="0.3">
      <c r="A440" s="10" t="s">
        <v>1932</v>
      </c>
      <c r="B440" s="1" t="s">
        <v>2817</v>
      </c>
      <c r="C440" t="str">
        <f t="shared" si="18"/>
        <v>Mr.</v>
      </c>
      <c r="D440" t="str">
        <f t="shared" si="19"/>
        <v>Joshua D.</v>
      </c>
      <c r="E440" t="str">
        <f t="shared" si="20"/>
        <v>Frash</v>
      </c>
    </row>
    <row r="441" spans="1:5" ht="15.6" x14ac:dyDescent="0.3">
      <c r="A441" s="10" t="s">
        <v>1931</v>
      </c>
      <c r="B441" s="1" t="s">
        <v>2818</v>
      </c>
      <c r="C441" t="str">
        <f t="shared" si="18"/>
        <v>Ms.</v>
      </c>
      <c r="D441" t="str">
        <f t="shared" si="19"/>
        <v>Nichole</v>
      </c>
      <c r="E441" t="str">
        <f t="shared" si="20"/>
        <v>Bukowski</v>
      </c>
    </row>
    <row r="442" spans="1:5" ht="15.6" x14ac:dyDescent="0.3">
      <c r="A442" s="10" t="s">
        <v>1930</v>
      </c>
      <c r="B442" s="1" t="s">
        <v>2819</v>
      </c>
      <c r="C442" t="str">
        <f t="shared" si="18"/>
        <v>Ms.</v>
      </c>
      <c r="D442" t="str">
        <f t="shared" si="19"/>
        <v>Denise M</v>
      </c>
      <c r="E442" t="str">
        <f t="shared" si="20"/>
        <v>Sandahl</v>
      </c>
    </row>
    <row r="443" spans="1:5" ht="15.6" x14ac:dyDescent="0.3">
      <c r="A443" s="10" t="s">
        <v>1929</v>
      </c>
      <c r="B443" s="1" t="s">
        <v>2820</v>
      </c>
      <c r="C443" t="str">
        <f t="shared" si="18"/>
        <v>Mr.</v>
      </c>
      <c r="D443" t="str">
        <f t="shared" si="19"/>
        <v>Peter R.</v>
      </c>
      <c r="E443" t="str">
        <f t="shared" si="20"/>
        <v>Speight</v>
      </c>
    </row>
    <row r="444" spans="1:5" ht="15.6" x14ac:dyDescent="0.3">
      <c r="A444" s="10" t="s">
        <v>1928</v>
      </c>
      <c r="B444" s="1" t="s">
        <v>2821</v>
      </c>
      <c r="C444" t="str">
        <f t="shared" si="18"/>
        <v>Mr.</v>
      </c>
      <c r="D444" t="str">
        <f t="shared" si="19"/>
        <v>Johnson K</v>
      </c>
      <c r="E444" t="str">
        <f t="shared" si="20"/>
        <v>Lee</v>
      </c>
    </row>
    <row r="445" spans="1:5" ht="15.6" x14ac:dyDescent="0.3">
      <c r="A445" s="10" t="s">
        <v>1927</v>
      </c>
      <c r="B445" s="1" t="s">
        <v>2822</v>
      </c>
      <c r="C445" t="str">
        <f t="shared" si="18"/>
        <v>Ms.</v>
      </c>
      <c r="D445" t="str">
        <f t="shared" si="19"/>
        <v>Katherine</v>
      </c>
      <c r="E445" t="str">
        <f t="shared" si="20"/>
        <v>Nielsen</v>
      </c>
    </row>
    <row r="446" spans="1:5" ht="15.6" x14ac:dyDescent="0.3">
      <c r="A446" s="10" t="s">
        <v>1926</v>
      </c>
      <c r="B446" s="1" t="s">
        <v>2823</v>
      </c>
      <c r="C446" t="str">
        <f t="shared" si="18"/>
        <v>Ms.</v>
      </c>
      <c r="D446" t="str">
        <f t="shared" si="19"/>
        <v>Lynda</v>
      </c>
      <c r="E446" t="str">
        <f t="shared" si="20"/>
        <v>Zirdok</v>
      </c>
    </row>
    <row r="447" spans="1:5" ht="15.6" x14ac:dyDescent="0.3">
      <c r="A447" s="10" t="s">
        <v>1925</v>
      </c>
      <c r="B447" s="1" t="s">
        <v>2824</v>
      </c>
      <c r="C447" t="str">
        <f t="shared" si="18"/>
        <v>Mr.</v>
      </c>
      <c r="D447" t="str">
        <f t="shared" si="19"/>
        <v>Anthony</v>
      </c>
      <c r="E447" t="str">
        <f t="shared" si="20"/>
        <v>Crudale</v>
      </c>
    </row>
    <row r="448" spans="1:5" ht="15.6" x14ac:dyDescent="0.3">
      <c r="A448" s="10" t="s">
        <v>1924</v>
      </c>
      <c r="B448" s="1" t="s">
        <v>2825</v>
      </c>
      <c r="C448" t="str">
        <f t="shared" si="18"/>
        <v>Ms.</v>
      </c>
      <c r="D448" t="str">
        <f t="shared" si="19"/>
        <v>Linnea C.</v>
      </c>
      <c r="E448" t="str">
        <f t="shared" si="20"/>
        <v>Koopmans</v>
      </c>
    </row>
    <row r="449" spans="1:5" ht="15.6" x14ac:dyDescent="0.3">
      <c r="A449" s="10" t="s">
        <v>1923</v>
      </c>
      <c r="B449" s="1" t="s">
        <v>2826</v>
      </c>
      <c r="C449" t="str">
        <f t="shared" si="18"/>
        <v>Mr.</v>
      </c>
      <c r="D449" t="str">
        <f t="shared" si="19"/>
        <v>Massimiliano A.</v>
      </c>
      <c r="E449" t="str">
        <f t="shared" si="20"/>
        <v>Milani</v>
      </c>
    </row>
    <row r="450" spans="1:5" ht="15.6" x14ac:dyDescent="0.3">
      <c r="A450" s="10" t="s">
        <v>1922</v>
      </c>
      <c r="B450" s="1" t="s">
        <v>2827</v>
      </c>
      <c r="C450" t="str">
        <f t="shared" ref="C450:C513" si="21">TRIM(MID(B450,FIND(", ",B450)+2,FIND(" ",B450,FIND(", ",B450)+2)-FIND(", ",B450)-2))</f>
        <v>Mr.</v>
      </c>
      <c r="D450" t="str">
        <f t="shared" ref="D450:D513" si="22">TRIM(RIGHT(B450,LEN(B450)-FIND(" ",B450,FIND(", ",B450)+2)))</f>
        <v>James M.</v>
      </c>
      <c r="E450" t="str">
        <f t="shared" ref="E450:E513" si="23">LEFT(B450,FIND(",",B450)-1)</f>
        <v>Kelly</v>
      </c>
    </row>
    <row r="451" spans="1:5" ht="15.6" x14ac:dyDescent="0.3">
      <c r="A451" s="10" t="s">
        <v>1921</v>
      </c>
      <c r="B451" s="1" t="s">
        <v>2828</v>
      </c>
      <c r="C451" t="str">
        <f t="shared" si="21"/>
        <v>Ms.</v>
      </c>
      <c r="D451" t="str">
        <f t="shared" si="22"/>
        <v>Lauren</v>
      </c>
      <c r="E451" t="str">
        <f t="shared" si="23"/>
        <v>Finelli</v>
      </c>
    </row>
    <row r="452" spans="1:5" ht="15.6" x14ac:dyDescent="0.3">
      <c r="A452" s="10" t="s">
        <v>1920</v>
      </c>
      <c r="B452" s="1" t="s">
        <v>2829</v>
      </c>
      <c r="C452" t="str">
        <f t="shared" si="21"/>
        <v>Ms.</v>
      </c>
      <c r="D452" t="str">
        <f t="shared" si="22"/>
        <v>Michele V.</v>
      </c>
      <c r="E452" t="str">
        <f t="shared" si="23"/>
        <v>Palmer</v>
      </c>
    </row>
    <row r="453" spans="1:5" ht="15.6" x14ac:dyDescent="0.3">
      <c r="A453" s="10" t="s">
        <v>1919</v>
      </c>
      <c r="B453" s="1" t="s">
        <v>2830</v>
      </c>
      <c r="C453" t="str">
        <f t="shared" si="21"/>
        <v>Mr.</v>
      </c>
      <c r="D453" t="str">
        <f t="shared" si="22"/>
        <v>Xiao</v>
      </c>
      <c r="E453" t="str">
        <f t="shared" si="23"/>
        <v>Wang</v>
      </c>
    </row>
    <row r="454" spans="1:5" ht="15.6" x14ac:dyDescent="0.3">
      <c r="A454" s="10" t="s">
        <v>1918</v>
      </c>
      <c r="B454" s="1" t="s">
        <v>2831</v>
      </c>
      <c r="C454" t="str">
        <f t="shared" si="21"/>
        <v>Ms.</v>
      </c>
      <c r="D454" t="str">
        <f t="shared" si="22"/>
        <v>Harper L</v>
      </c>
      <c r="E454" t="str">
        <f t="shared" si="23"/>
        <v>Beasley</v>
      </c>
    </row>
    <row r="455" spans="1:5" ht="15.6" x14ac:dyDescent="0.3">
      <c r="A455" s="10" t="s">
        <v>1917</v>
      </c>
      <c r="B455" s="1" t="s">
        <v>2832</v>
      </c>
      <c r="C455" t="str">
        <f t="shared" si="21"/>
        <v>Mr.</v>
      </c>
      <c r="D455" t="str">
        <f t="shared" si="22"/>
        <v>Nick</v>
      </c>
      <c r="E455" t="str">
        <f t="shared" si="23"/>
        <v>Bedbury</v>
      </c>
    </row>
    <row r="456" spans="1:5" ht="15.6" x14ac:dyDescent="0.3">
      <c r="A456" s="10" t="s">
        <v>1916</v>
      </c>
      <c r="B456" s="1" t="s">
        <v>2833</v>
      </c>
      <c r="C456" t="str">
        <f t="shared" si="21"/>
        <v>Mr.</v>
      </c>
      <c r="D456" t="str">
        <f t="shared" si="22"/>
        <v>Scott</v>
      </c>
      <c r="E456" t="str">
        <f t="shared" si="23"/>
        <v>Stemberger</v>
      </c>
    </row>
    <row r="457" spans="1:5" ht="15.6" x14ac:dyDescent="0.3">
      <c r="A457" s="10" t="s">
        <v>1915</v>
      </c>
      <c r="B457" s="1" t="s">
        <v>2834</v>
      </c>
      <c r="C457" t="str">
        <f t="shared" si="21"/>
        <v>Mr.</v>
      </c>
      <c r="D457" t="str">
        <f t="shared" si="22"/>
        <v>Wilson</v>
      </c>
      <c r="E457" t="str">
        <f t="shared" si="23"/>
        <v>Chebet</v>
      </c>
    </row>
    <row r="458" spans="1:5" ht="15.6" x14ac:dyDescent="0.3">
      <c r="A458" s="10" t="s">
        <v>1914</v>
      </c>
      <c r="B458" s="1" t="s">
        <v>2835</v>
      </c>
      <c r="C458" t="str">
        <f t="shared" si="21"/>
        <v>Mr.</v>
      </c>
      <c r="D458" t="str">
        <f t="shared" si="22"/>
        <v>Lee</v>
      </c>
      <c r="E458" t="str">
        <f t="shared" si="23"/>
        <v>Muir</v>
      </c>
    </row>
    <row r="459" spans="1:5" ht="15.6" x14ac:dyDescent="0.3">
      <c r="A459" s="10" t="s">
        <v>1913</v>
      </c>
      <c r="B459" s="1" t="s">
        <v>2836</v>
      </c>
      <c r="C459" t="str">
        <f t="shared" si="21"/>
        <v>Mr.</v>
      </c>
      <c r="D459" t="str">
        <f t="shared" si="22"/>
        <v>Shizhong</v>
      </c>
      <c r="E459" t="str">
        <f t="shared" si="23"/>
        <v>Yang</v>
      </c>
    </row>
    <row r="460" spans="1:5" ht="15.6" x14ac:dyDescent="0.3">
      <c r="A460" s="10" t="s">
        <v>1912</v>
      </c>
      <c r="B460" s="1" t="s">
        <v>2837</v>
      </c>
      <c r="C460" t="str">
        <f t="shared" si="21"/>
        <v>Ms.</v>
      </c>
      <c r="D460" t="str">
        <f t="shared" si="22"/>
        <v>Marie-Claire</v>
      </c>
      <c r="E460" t="str">
        <f t="shared" si="23"/>
        <v>Gravel</v>
      </c>
    </row>
    <row r="461" spans="1:5" ht="15.6" x14ac:dyDescent="0.3">
      <c r="A461" s="10" t="s">
        <v>1911</v>
      </c>
      <c r="B461" s="1" t="s">
        <v>2838</v>
      </c>
      <c r="C461" t="str">
        <f t="shared" si="21"/>
        <v>Mr.</v>
      </c>
      <c r="D461" t="str">
        <f t="shared" si="22"/>
        <v>Todd J.</v>
      </c>
      <c r="E461" t="str">
        <f t="shared" si="23"/>
        <v>Smith</v>
      </c>
    </row>
    <row r="462" spans="1:5" ht="15.6" x14ac:dyDescent="0.3">
      <c r="A462" s="10" t="s">
        <v>1910</v>
      </c>
      <c r="B462" s="1" t="s">
        <v>2839</v>
      </c>
      <c r="C462" t="str">
        <f t="shared" si="21"/>
        <v>Ms.</v>
      </c>
      <c r="D462" t="str">
        <f t="shared" si="22"/>
        <v>Carolyn</v>
      </c>
      <c r="E462" t="str">
        <f t="shared" si="23"/>
        <v>Williams</v>
      </c>
    </row>
    <row r="463" spans="1:5" ht="15.6" x14ac:dyDescent="0.3">
      <c r="A463" s="10" t="s">
        <v>1909</v>
      </c>
      <c r="B463" s="1" t="s">
        <v>2840</v>
      </c>
      <c r="C463" t="str">
        <f t="shared" si="21"/>
        <v>Ms.</v>
      </c>
      <c r="D463" t="str">
        <f t="shared" si="22"/>
        <v>Lindsey</v>
      </c>
      <c r="E463" t="str">
        <f t="shared" si="23"/>
        <v>Meyer</v>
      </c>
    </row>
    <row r="464" spans="1:5" ht="15.6" x14ac:dyDescent="0.3">
      <c r="A464" s="10" t="s">
        <v>1908</v>
      </c>
      <c r="B464" s="1" t="s">
        <v>2841</v>
      </c>
      <c r="C464" t="str">
        <f t="shared" si="21"/>
        <v>Ms.</v>
      </c>
      <c r="D464" t="str">
        <f t="shared" si="22"/>
        <v>Marissa D</v>
      </c>
      <c r="E464" t="str">
        <f t="shared" si="23"/>
        <v>Jamieson</v>
      </c>
    </row>
    <row r="465" spans="1:5" ht="15.6" x14ac:dyDescent="0.3">
      <c r="A465" s="10" t="s">
        <v>1907</v>
      </c>
      <c r="B465" s="1" t="s">
        <v>2842</v>
      </c>
      <c r="C465" t="str">
        <f t="shared" si="21"/>
        <v>Mr.</v>
      </c>
      <c r="D465" t="str">
        <f t="shared" si="22"/>
        <v>Jean Luc</v>
      </c>
      <c r="E465" t="str">
        <f t="shared" si="23"/>
        <v>Dufeal</v>
      </c>
    </row>
    <row r="466" spans="1:5" ht="15.6" x14ac:dyDescent="0.3">
      <c r="A466" s="10" t="s">
        <v>1906</v>
      </c>
      <c r="B466" s="1" t="s">
        <v>2843</v>
      </c>
      <c r="C466" t="str">
        <f t="shared" si="21"/>
        <v>Ms.</v>
      </c>
      <c r="D466" t="str">
        <f t="shared" si="22"/>
        <v>Danielle</v>
      </c>
      <c r="E466" t="str">
        <f t="shared" si="23"/>
        <v>Sansonetti</v>
      </c>
    </row>
    <row r="467" spans="1:5" ht="15.6" x14ac:dyDescent="0.3">
      <c r="A467" s="10" t="s">
        <v>1905</v>
      </c>
      <c r="B467" s="1" t="s">
        <v>2844</v>
      </c>
      <c r="C467" t="str">
        <f t="shared" si="21"/>
        <v>Mr.</v>
      </c>
      <c r="D467" t="str">
        <f t="shared" si="22"/>
        <v>Jim</v>
      </c>
      <c r="E467" t="str">
        <f t="shared" si="23"/>
        <v>Koneazny</v>
      </c>
    </row>
    <row r="468" spans="1:5" ht="15.6" x14ac:dyDescent="0.3">
      <c r="A468" s="10" t="s">
        <v>1904</v>
      </c>
      <c r="B468" s="1" t="s">
        <v>2845</v>
      </c>
      <c r="C468" t="str">
        <f t="shared" si="21"/>
        <v>Mr.</v>
      </c>
      <c r="D468" t="str">
        <f t="shared" si="22"/>
        <v>Matthew T</v>
      </c>
      <c r="E468" t="str">
        <f t="shared" si="23"/>
        <v>Johnson</v>
      </c>
    </row>
    <row r="469" spans="1:5" ht="15.6" x14ac:dyDescent="0.3">
      <c r="A469" s="10" t="s">
        <v>1903</v>
      </c>
      <c r="B469" s="1" t="s">
        <v>2846</v>
      </c>
      <c r="C469" t="str">
        <f t="shared" si="21"/>
        <v>Ms.</v>
      </c>
      <c r="D469" t="str">
        <f t="shared" si="22"/>
        <v>Rachel L.</v>
      </c>
      <c r="E469" t="str">
        <f t="shared" si="23"/>
        <v>Glasson</v>
      </c>
    </row>
    <row r="470" spans="1:5" ht="15.6" x14ac:dyDescent="0.3">
      <c r="A470" s="10" t="s">
        <v>1902</v>
      </c>
      <c r="B470" s="1" t="s">
        <v>2847</v>
      </c>
      <c r="C470" t="str">
        <f t="shared" si="21"/>
        <v>Ms.</v>
      </c>
      <c r="D470" t="str">
        <f t="shared" si="22"/>
        <v>Corina</v>
      </c>
      <c r="E470" t="str">
        <f t="shared" si="23"/>
        <v>Canitz</v>
      </c>
    </row>
    <row r="471" spans="1:5" ht="15.6" x14ac:dyDescent="0.3">
      <c r="A471" s="10" t="s">
        <v>1901</v>
      </c>
      <c r="B471" s="1" t="s">
        <v>2848</v>
      </c>
      <c r="C471" t="str">
        <f t="shared" si="21"/>
        <v>Mr.</v>
      </c>
      <c r="D471" t="str">
        <f t="shared" si="22"/>
        <v>Guannan</v>
      </c>
      <c r="E471" t="str">
        <f t="shared" si="23"/>
        <v>Li</v>
      </c>
    </row>
    <row r="472" spans="1:5" ht="15.6" x14ac:dyDescent="0.3">
      <c r="A472" s="10" t="s">
        <v>1900</v>
      </c>
      <c r="B472" s="1" t="s">
        <v>2849</v>
      </c>
      <c r="C472" t="str">
        <f t="shared" si="21"/>
        <v>Mr.</v>
      </c>
      <c r="D472" t="str">
        <f t="shared" si="22"/>
        <v>Don</v>
      </c>
      <c r="E472" t="str">
        <f t="shared" si="23"/>
        <v>Parsons</v>
      </c>
    </row>
    <row r="473" spans="1:5" ht="15.6" x14ac:dyDescent="0.3">
      <c r="A473" s="10" t="s">
        <v>1899</v>
      </c>
      <c r="B473" s="1" t="s">
        <v>2850</v>
      </c>
      <c r="C473" t="str">
        <f t="shared" si="21"/>
        <v>Mr.</v>
      </c>
      <c r="D473" t="str">
        <f t="shared" si="22"/>
        <v>Chris</v>
      </c>
      <c r="E473" t="str">
        <f t="shared" si="23"/>
        <v>Raulli</v>
      </c>
    </row>
    <row r="474" spans="1:5" ht="15.6" x14ac:dyDescent="0.3">
      <c r="A474" s="10" t="s">
        <v>1898</v>
      </c>
      <c r="B474" s="1" t="s">
        <v>2851</v>
      </c>
      <c r="C474" t="str">
        <f t="shared" si="21"/>
        <v>Mr.</v>
      </c>
      <c r="D474" t="str">
        <f t="shared" si="22"/>
        <v>Gavin V.</v>
      </c>
      <c r="E474" t="str">
        <f t="shared" si="23"/>
        <v>Frome</v>
      </c>
    </row>
    <row r="475" spans="1:5" ht="15.6" x14ac:dyDescent="0.3">
      <c r="A475" s="10" t="s">
        <v>1897</v>
      </c>
      <c r="B475" s="1" t="s">
        <v>2852</v>
      </c>
      <c r="C475" t="str">
        <f t="shared" si="21"/>
        <v>Mr.</v>
      </c>
      <c r="D475" t="str">
        <f t="shared" si="22"/>
        <v>David</v>
      </c>
      <c r="E475" t="str">
        <f t="shared" si="23"/>
        <v>Sevcik</v>
      </c>
    </row>
    <row r="476" spans="1:5" ht="15.6" x14ac:dyDescent="0.3">
      <c r="A476" s="10" t="s">
        <v>1896</v>
      </c>
      <c r="B476" s="1" t="s">
        <v>2853</v>
      </c>
      <c r="C476" t="str">
        <f t="shared" si="21"/>
        <v>Mr.</v>
      </c>
      <c r="D476" t="str">
        <f t="shared" si="22"/>
        <v>Jatin</v>
      </c>
      <c r="E476" t="str">
        <f t="shared" si="23"/>
        <v>Narang</v>
      </c>
    </row>
    <row r="477" spans="1:5" ht="15.6" x14ac:dyDescent="0.3">
      <c r="A477" s="10" t="s">
        <v>1894</v>
      </c>
      <c r="B477" s="1" t="s">
        <v>2854</v>
      </c>
      <c r="C477" t="str">
        <f t="shared" si="21"/>
        <v>Mr.</v>
      </c>
      <c r="D477" t="str">
        <f t="shared" si="22"/>
        <v>J P. II</v>
      </c>
      <c r="E477" t="str">
        <f t="shared" si="23"/>
        <v>Royston</v>
      </c>
    </row>
    <row r="478" spans="1:5" ht="15.6" x14ac:dyDescent="0.3">
      <c r="A478" s="10" t="s">
        <v>1893</v>
      </c>
      <c r="B478" s="1" t="s">
        <v>2855</v>
      </c>
      <c r="C478" t="str">
        <f t="shared" si="21"/>
        <v>Ms.</v>
      </c>
      <c r="D478" t="str">
        <f t="shared" si="22"/>
        <v>Angela M.</v>
      </c>
      <c r="E478" t="str">
        <f t="shared" si="23"/>
        <v>Tieri</v>
      </c>
    </row>
    <row r="479" spans="1:5" ht="15.6" x14ac:dyDescent="0.3">
      <c r="A479" s="10" t="s">
        <v>1892</v>
      </c>
      <c r="B479" s="1" t="s">
        <v>2856</v>
      </c>
      <c r="C479" t="str">
        <f t="shared" si="21"/>
        <v>Mr.</v>
      </c>
      <c r="D479" t="str">
        <f t="shared" si="22"/>
        <v>Blake K.</v>
      </c>
      <c r="E479" t="str">
        <f t="shared" si="23"/>
        <v>Whitney</v>
      </c>
    </row>
    <row r="480" spans="1:5" ht="15.6" x14ac:dyDescent="0.3">
      <c r="A480" s="10" t="s">
        <v>1891</v>
      </c>
      <c r="B480" s="1" t="s">
        <v>2857</v>
      </c>
      <c r="C480" t="str">
        <f t="shared" si="21"/>
        <v>Mr.</v>
      </c>
      <c r="D480" t="str">
        <f t="shared" si="22"/>
        <v>Brian T.</v>
      </c>
      <c r="E480" t="str">
        <f t="shared" si="23"/>
        <v>Wandzilak</v>
      </c>
    </row>
    <row r="481" spans="1:5" ht="15.6" x14ac:dyDescent="0.3">
      <c r="A481" s="10" t="s">
        <v>1890</v>
      </c>
      <c r="B481" s="1" t="s">
        <v>2858</v>
      </c>
      <c r="C481" t="str">
        <f t="shared" si="21"/>
        <v>Mr.</v>
      </c>
      <c r="D481" t="str">
        <f t="shared" si="22"/>
        <v>Damon</v>
      </c>
      <c r="E481" t="str">
        <f t="shared" si="23"/>
        <v>Valenzona</v>
      </c>
    </row>
    <row r="482" spans="1:5" ht="15.6" x14ac:dyDescent="0.3">
      <c r="A482" s="10" t="s">
        <v>1889</v>
      </c>
      <c r="B482" s="1" t="s">
        <v>2859</v>
      </c>
      <c r="C482" t="str">
        <f t="shared" si="21"/>
        <v>Mr.</v>
      </c>
      <c r="D482" t="str">
        <f t="shared" si="22"/>
        <v>Jeffrey</v>
      </c>
      <c r="E482" t="str">
        <f t="shared" si="23"/>
        <v>Young</v>
      </c>
    </row>
    <row r="483" spans="1:5" ht="15.6" x14ac:dyDescent="0.3">
      <c r="A483" s="10" t="s">
        <v>1888</v>
      </c>
      <c r="B483" s="1" t="s">
        <v>2860</v>
      </c>
      <c r="C483" t="str">
        <f t="shared" si="21"/>
        <v>Mr.</v>
      </c>
      <c r="D483" t="str">
        <f t="shared" si="22"/>
        <v>Malcolm J.</v>
      </c>
      <c r="E483" t="str">
        <f t="shared" si="23"/>
        <v>Richards</v>
      </c>
    </row>
    <row r="484" spans="1:5" ht="15.6" x14ac:dyDescent="0.3">
      <c r="A484" s="10" t="s">
        <v>1887</v>
      </c>
      <c r="B484" s="1" t="s">
        <v>2861</v>
      </c>
      <c r="C484" t="str">
        <f t="shared" si="21"/>
        <v>Ms.</v>
      </c>
      <c r="D484" t="str">
        <f t="shared" si="22"/>
        <v>Margaret B.</v>
      </c>
      <c r="E484" t="str">
        <f t="shared" si="23"/>
        <v>Alexson</v>
      </c>
    </row>
    <row r="485" spans="1:5" ht="15.6" x14ac:dyDescent="0.3">
      <c r="A485" s="10" t="s">
        <v>1886</v>
      </c>
      <c r="B485" s="1" t="s">
        <v>2862</v>
      </c>
      <c r="C485" t="str">
        <f t="shared" si="21"/>
        <v>Ms.</v>
      </c>
      <c r="D485" t="str">
        <f t="shared" si="22"/>
        <v>Helen</v>
      </c>
      <c r="E485" t="str">
        <f t="shared" si="23"/>
        <v>Wright</v>
      </c>
    </row>
    <row r="486" spans="1:5" ht="15.6" x14ac:dyDescent="0.3">
      <c r="A486" s="10" t="s">
        <v>1885</v>
      </c>
      <c r="B486" s="1" t="s">
        <v>2863</v>
      </c>
      <c r="C486" t="str">
        <f t="shared" si="21"/>
        <v>Mr.</v>
      </c>
      <c r="D486" t="str">
        <f t="shared" si="22"/>
        <v>Matthew</v>
      </c>
      <c r="E486" t="str">
        <f t="shared" si="23"/>
        <v>McKenna</v>
      </c>
    </row>
    <row r="487" spans="1:5" ht="15.6" x14ac:dyDescent="0.3">
      <c r="A487" s="10" t="s">
        <v>1884</v>
      </c>
      <c r="B487" s="1" t="s">
        <v>2864</v>
      </c>
      <c r="C487" t="str">
        <f t="shared" si="21"/>
        <v>Mr.</v>
      </c>
      <c r="D487" t="str">
        <f t="shared" si="22"/>
        <v>Jeff</v>
      </c>
      <c r="E487" t="str">
        <f t="shared" si="23"/>
        <v>Sallade</v>
      </c>
    </row>
    <row r="488" spans="1:5" ht="15.6" x14ac:dyDescent="0.3">
      <c r="A488" s="10" t="s">
        <v>1883</v>
      </c>
      <c r="B488" s="1" t="s">
        <v>2865</v>
      </c>
      <c r="C488" t="str">
        <f t="shared" si="21"/>
        <v>Mrs.</v>
      </c>
      <c r="D488" t="str">
        <f t="shared" si="22"/>
        <v>Tara R</v>
      </c>
      <c r="E488" t="str">
        <f t="shared" si="23"/>
        <v>Argall</v>
      </c>
    </row>
    <row r="489" spans="1:5" ht="15.6" x14ac:dyDescent="0.3">
      <c r="A489" s="10" t="s">
        <v>1882</v>
      </c>
      <c r="B489" s="1" t="s">
        <v>2866</v>
      </c>
      <c r="C489" t="str">
        <f t="shared" si="21"/>
        <v>Ms.</v>
      </c>
      <c r="D489" t="str">
        <f t="shared" si="22"/>
        <v>Kristin</v>
      </c>
      <c r="E489" t="str">
        <f t="shared" si="23"/>
        <v>Patchell</v>
      </c>
    </row>
    <row r="490" spans="1:5" ht="15.6" x14ac:dyDescent="0.3">
      <c r="A490" s="10" t="s">
        <v>1881</v>
      </c>
      <c r="B490" s="1" t="s">
        <v>2867</v>
      </c>
      <c r="C490" t="str">
        <f t="shared" si="21"/>
        <v>Mr.</v>
      </c>
      <c r="D490" t="str">
        <f t="shared" si="22"/>
        <v>Timothy</v>
      </c>
      <c r="E490" t="str">
        <f t="shared" si="23"/>
        <v>Catoggio</v>
      </c>
    </row>
    <row r="491" spans="1:5" ht="15.6" x14ac:dyDescent="0.3">
      <c r="A491" s="10" t="s">
        <v>1880</v>
      </c>
      <c r="B491" s="1" t="s">
        <v>2868</v>
      </c>
      <c r="C491" t="str">
        <f t="shared" si="21"/>
        <v>Mr.</v>
      </c>
      <c r="D491" t="str">
        <f t="shared" si="22"/>
        <v>Scott</v>
      </c>
      <c r="E491" t="str">
        <f t="shared" si="23"/>
        <v>Adams</v>
      </c>
    </row>
    <row r="492" spans="1:5" ht="15.6" x14ac:dyDescent="0.3">
      <c r="A492" s="10" t="s">
        <v>1879</v>
      </c>
      <c r="B492" s="1" t="s">
        <v>2869</v>
      </c>
      <c r="C492" t="str">
        <f t="shared" si="21"/>
        <v>Ms.</v>
      </c>
      <c r="D492" t="str">
        <f t="shared" si="22"/>
        <v>Carly E</v>
      </c>
      <c r="E492" t="str">
        <f t="shared" si="23"/>
        <v>Windt</v>
      </c>
    </row>
    <row r="493" spans="1:5" ht="15.6" x14ac:dyDescent="0.3">
      <c r="A493" s="10" t="s">
        <v>1878</v>
      </c>
      <c r="B493" s="1" t="s">
        <v>2870</v>
      </c>
      <c r="C493" t="str">
        <f t="shared" si="21"/>
        <v>Ms.</v>
      </c>
      <c r="D493" t="str">
        <f t="shared" si="22"/>
        <v>Lisa</v>
      </c>
      <c r="E493" t="str">
        <f t="shared" si="23"/>
        <v>Ryan</v>
      </c>
    </row>
    <row r="494" spans="1:5" ht="15.6" x14ac:dyDescent="0.3">
      <c r="A494" s="10" t="s">
        <v>1877</v>
      </c>
      <c r="B494" s="1" t="s">
        <v>2871</v>
      </c>
      <c r="C494" t="str">
        <f t="shared" si="21"/>
        <v>Ms.</v>
      </c>
      <c r="D494" t="str">
        <f t="shared" si="22"/>
        <v>Stacey</v>
      </c>
      <c r="E494" t="str">
        <f t="shared" si="23"/>
        <v>Marion</v>
      </c>
    </row>
    <row r="495" spans="1:5" ht="15.6" x14ac:dyDescent="0.3">
      <c r="A495" s="10" t="s">
        <v>1876</v>
      </c>
      <c r="B495" s="1" t="s">
        <v>2872</v>
      </c>
      <c r="C495" t="str">
        <f t="shared" si="21"/>
        <v>Mr.</v>
      </c>
      <c r="D495" t="str">
        <f t="shared" si="22"/>
        <v>Louis</v>
      </c>
      <c r="E495" t="str">
        <f t="shared" si="23"/>
        <v>Raffetto</v>
      </c>
    </row>
    <row r="496" spans="1:5" ht="15.6" x14ac:dyDescent="0.3">
      <c r="A496" s="10" t="s">
        <v>1875</v>
      </c>
      <c r="B496" s="1" t="s">
        <v>2873</v>
      </c>
      <c r="C496" t="str">
        <f t="shared" si="21"/>
        <v>Mr.</v>
      </c>
      <c r="D496" t="str">
        <f t="shared" si="22"/>
        <v>Brian R.</v>
      </c>
      <c r="E496" t="str">
        <f t="shared" si="23"/>
        <v>Young</v>
      </c>
    </row>
    <row r="497" spans="1:5" ht="15.6" x14ac:dyDescent="0.3">
      <c r="A497" s="10" t="s">
        <v>1874</v>
      </c>
      <c r="B497" s="1" t="s">
        <v>2874</v>
      </c>
      <c r="C497" t="str">
        <f t="shared" si="21"/>
        <v>Mrs.</v>
      </c>
      <c r="D497" t="str">
        <f t="shared" si="22"/>
        <v>Jessica</v>
      </c>
      <c r="E497" t="str">
        <f t="shared" si="23"/>
        <v>Oehlke</v>
      </c>
    </row>
    <row r="498" spans="1:5" ht="15.6" x14ac:dyDescent="0.3">
      <c r="A498" s="10" t="s">
        <v>1873</v>
      </c>
      <c r="B498" s="1" t="s">
        <v>2875</v>
      </c>
      <c r="C498" t="str">
        <f t="shared" si="21"/>
        <v>Ms.</v>
      </c>
      <c r="D498" t="str">
        <f t="shared" si="22"/>
        <v>Dawn M.</v>
      </c>
      <c r="E498" t="str">
        <f t="shared" si="23"/>
        <v>Sudol</v>
      </c>
    </row>
    <row r="499" spans="1:5" ht="15.6" x14ac:dyDescent="0.3">
      <c r="A499" s="10" t="s">
        <v>1872</v>
      </c>
      <c r="B499" s="1" t="s">
        <v>2876</v>
      </c>
      <c r="C499" t="str">
        <f t="shared" si="21"/>
        <v>Mr.</v>
      </c>
      <c r="D499" t="str">
        <f t="shared" si="22"/>
        <v>Chris</v>
      </c>
      <c r="E499" t="str">
        <f t="shared" si="23"/>
        <v>Van Es</v>
      </c>
    </row>
    <row r="500" spans="1:5" ht="15.6" x14ac:dyDescent="0.3">
      <c r="A500" s="10" t="s">
        <v>1871</v>
      </c>
      <c r="B500" s="1" t="s">
        <v>2877</v>
      </c>
      <c r="C500" t="str">
        <f t="shared" si="21"/>
        <v>Ms.</v>
      </c>
      <c r="D500" t="str">
        <f t="shared" si="22"/>
        <v>Karen</v>
      </c>
      <c r="E500" t="str">
        <f t="shared" si="23"/>
        <v>Dolge</v>
      </c>
    </row>
    <row r="501" spans="1:5" ht="15.6" x14ac:dyDescent="0.3">
      <c r="A501" s="10" t="s">
        <v>1870</v>
      </c>
      <c r="B501" s="1" t="s">
        <v>2878</v>
      </c>
      <c r="C501" t="str">
        <f t="shared" si="21"/>
        <v>Ms.</v>
      </c>
      <c r="D501" t="str">
        <f t="shared" si="22"/>
        <v>Jessica</v>
      </c>
      <c r="E501" t="str">
        <f t="shared" si="23"/>
        <v>Marlier</v>
      </c>
    </row>
    <row r="502" spans="1:5" ht="15.6" x14ac:dyDescent="0.3">
      <c r="A502" s="10" t="s">
        <v>1869</v>
      </c>
      <c r="B502" s="1" t="s">
        <v>2879</v>
      </c>
      <c r="C502" t="str">
        <f t="shared" si="21"/>
        <v>Mr.</v>
      </c>
      <c r="D502" t="str">
        <f t="shared" si="22"/>
        <v>Mathieu</v>
      </c>
      <c r="E502" t="str">
        <f t="shared" si="23"/>
        <v>Girard</v>
      </c>
    </row>
    <row r="503" spans="1:5" ht="15.6" x14ac:dyDescent="0.3">
      <c r="A503" s="10" t="s">
        <v>1868</v>
      </c>
      <c r="B503" s="1" t="s">
        <v>2880</v>
      </c>
      <c r="C503" t="str">
        <f t="shared" si="21"/>
        <v>Mr.</v>
      </c>
      <c r="D503" t="str">
        <f t="shared" si="22"/>
        <v>Kam S.</v>
      </c>
      <c r="E503" t="str">
        <f t="shared" si="23"/>
        <v>Lee</v>
      </c>
    </row>
    <row r="504" spans="1:5" ht="15.6" x14ac:dyDescent="0.3">
      <c r="A504" s="10" t="s">
        <v>1867</v>
      </c>
      <c r="B504" s="1" t="s">
        <v>2881</v>
      </c>
      <c r="C504" t="str">
        <f t="shared" si="21"/>
        <v>Ms.</v>
      </c>
      <c r="D504" t="str">
        <f t="shared" si="22"/>
        <v>Valerie A</v>
      </c>
      <c r="E504" t="str">
        <f t="shared" si="23"/>
        <v>Hubbard</v>
      </c>
    </row>
    <row r="505" spans="1:5" ht="15.6" x14ac:dyDescent="0.3">
      <c r="A505" s="10" t="s">
        <v>1866</v>
      </c>
      <c r="B505" s="1" t="s">
        <v>2882</v>
      </c>
      <c r="C505" t="str">
        <f t="shared" si="21"/>
        <v>Ms.</v>
      </c>
      <c r="D505" t="str">
        <f t="shared" si="22"/>
        <v>Freya R</v>
      </c>
      <c r="E505" t="str">
        <f t="shared" si="23"/>
        <v>Koester</v>
      </c>
    </row>
    <row r="506" spans="1:5" ht="15.6" x14ac:dyDescent="0.3">
      <c r="A506" s="10" t="s">
        <v>1865</v>
      </c>
      <c r="B506" s="1" t="s">
        <v>2883</v>
      </c>
      <c r="C506" t="str">
        <f t="shared" si="21"/>
        <v>Ms.</v>
      </c>
      <c r="D506" t="str">
        <f t="shared" si="22"/>
        <v>Jennifer</v>
      </c>
      <c r="E506" t="str">
        <f t="shared" si="23"/>
        <v>Matthews</v>
      </c>
    </row>
    <row r="507" spans="1:5" ht="15.6" x14ac:dyDescent="0.3">
      <c r="A507" s="10" t="s">
        <v>1864</v>
      </c>
      <c r="B507" s="1" t="s">
        <v>2884</v>
      </c>
      <c r="C507" t="str">
        <f t="shared" si="21"/>
        <v>Ms.</v>
      </c>
      <c r="D507" t="str">
        <f t="shared" si="22"/>
        <v>Kara</v>
      </c>
      <c r="E507" t="str">
        <f t="shared" si="23"/>
        <v>Rubinich</v>
      </c>
    </row>
    <row r="508" spans="1:5" ht="15.6" x14ac:dyDescent="0.3">
      <c r="A508" s="10" t="s">
        <v>1863</v>
      </c>
      <c r="B508" s="1" t="s">
        <v>2885</v>
      </c>
      <c r="C508" t="str">
        <f t="shared" si="21"/>
        <v>Mr.</v>
      </c>
      <c r="D508" t="str">
        <f t="shared" si="22"/>
        <v>Bradley A.</v>
      </c>
      <c r="E508" t="str">
        <f t="shared" si="23"/>
        <v>Alban</v>
      </c>
    </row>
    <row r="509" spans="1:5" ht="15.6" x14ac:dyDescent="0.3">
      <c r="A509" s="10" t="s">
        <v>1862</v>
      </c>
      <c r="B509" s="1" t="s">
        <v>2886</v>
      </c>
      <c r="C509" t="str">
        <f t="shared" si="21"/>
        <v>Mr.</v>
      </c>
      <c r="D509" t="str">
        <f t="shared" si="22"/>
        <v>Brendan</v>
      </c>
      <c r="E509" t="str">
        <f t="shared" si="23"/>
        <v>Corcoran</v>
      </c>
    </row>
    <row r="510" spans="1:5" ht="15.6" x14ac:dyDescent="0.3">
      <c r="A510" s="10" t="s">
        <v>1861</v>
      </c>
      <c r="B510" s="1" t="s">
        <v>2887</v>
      </c>
      <c r="C510" t="str">
        <f t="shared" si="21"/>
        <v>Ms.</v>
      </c>
      <c r="D510" t="str">
        <f t="shared" si="22"/>
        <v>Amber R</v>
      </c>
      <c r="E510" t="str">
        <f t="shared" si="23"/>
        <v>Sargent</v>
      </c>
    </row>
    <row r="511" spans="1:5" ht="15.6" x14ac:dyDescent="0.3">
      <c r="A511" s="10" t="s">
        <v>1860</v>
      </c>
      <c r="B511" s="1" t="s">
        <v>2888</v>
      </c>
      <c r="C511" t="str">
        <f t="shared" si="21"/>
        <v>Mr.</v>
      </c>
      <c r="D511" t="str">
        <f t="shared" si="22"/>
        <v>Sean K</v>
      </c>
      <c r="E511" t="str">
        <f t="shared" si="23"/>
        <v>Watson</v>
      </c>
    </row>
    <row r="512" spans="1:5" ht="15.6" x14ac:dyDescent="0.3">
      <c r="A512" s="10" t="s">
        <v>1859</v>
      </c>
      <c r="B512" s="1" t="s">
        <v>2889</v>
      </c>
      <c r="C512" t="str">
        <f t="shared" si="21"/>
        <v>Mr.</v>
      </c>
      <c r="D512" t="str">
        <f t="shared" si="22"/>
        <v>Rick</v>
      </c>
      <c r="E512" t="str">
        <f t="shared" si="23"/>
        <v>Esponda</v>
      </c>
    </row>
    <row r="513" spans="1:5" ht="15.6" x14ac:dyDescent="0.3">
      <c r="A513" s="10" t="s">
        <v>1858</v>
      </c>
      <c r="B513" s="1" t="s">
        <v>2890</v>
      </c>
      <c r="C513" t="str">
        <f t="shared" si="21"/>
        <v>Mr.</v>
      </c>
      <c r="D513" t="str">
        <f t="shared" si="22"/>
        <v>Matthew</v>
      </c>
      <c r="E513" t="str">
        <f t="shared" si="23"/>
        <v>Krall</v>
      </c>
    </row>
    <row r="514" spans="1:5" ht="15.6" x14ac:dyDescent="0.3">
      <c r="A514" s="10" t="s">
        <v>1857</v>
      </c>
      <c r="B514" s="1" t="s">
        <v>2891</v>
      </c>
      <c r="C514" t="str">
        <f t="shared" ref="C514:C577" si="24">TRIM(MID(B514,FIND(", ",B514)+2,FIND(" ",B514,FIND(", ",B514)+2)-FIND(", ",B514)-2))</f>
        <v>Mr.</v>
      </c>
      <c r="D514" t="str">
        <f t="shared" ref="D514:D577" si="25">TRIM(RIGHT(B514,LEN(B514)-FIND(" ",B514,FIND(", ",B514)+2)))</f>
        <v>Brady</v>
      </c>
      <c r="E514" t="str">
        <f t="shared" ref="E514:E577" si="26">LEFT(B514,FIND(",",B514)-1)</f>
        <v>Poskin</v>
      </c>
    </row>
    <row r="515" spans="1:5" ht="15.6" x14ac:dyDescent="0.3">
      <c r="A515" s="10" t="s">
        <v>1856</v>
      </c>
      <c r="B515" s="1" t="s">
        <v>2892</v>
      </c>
      <c r="C515" t="str">
        <f t="shared" si="24"/>
        <v>Ms.</v>
      </c>
      <c r="D515" t="str">
        <f t="shared" si="25"/>
        <v>Kameko</v>
      </c>
      <c r="E515" t="str">
        <f t="shared" si="26"/>
        <v>Halfmann</v>
      </c>
    </row>
    <row r="516" spans="1:5" ht="15.6" x14ac:dyDescent="0.3">
      <c r="A516" s="10" t="s">
        <v>1855</v>
      </c>
      <c r="B516" s="1" t="s">
        <v>2893</v>
      </c>
      <c r="C516" t="str">
        <f t="shared" si="24"/>
        <v>Mr.</v>
      </c>
      <c r="D516" t="str">
        <f t="shared" si="25"/>
        <v>Jeremy A</v>
      </c>
      <c r="E516" t="str">
        <f t="shared" si="26"/>
        <v>Klapper</v>
      </c>
    </row>
    <row r="517" spans="1:5" ht="15.6" x14ac:dyDescent="0.3">
      <c r="A517" s="10" t="s">
        <v>1854</v>
      </c>
      <c r="B517" s="1" t="s">
        <v>2894</v>
      </c>
      <c r="C517" t="str">
        <f t="shared" si="24"/>
        <v>Mr.</v>
      </c>
      <c r="D517" t="str">
        <f t="shared" si="25"/>
        <v>Daniel</v>
      </c>
      <c r="E517" t="str">
        <f t="shared" si="26"/>
        <v>George</v>
      </c>
    </row>
    <row r="518" spans="1:5" ht="15.6" x14ac:dyDescent="0.3">
      <c r="A518" s="10" t="s">
        <v>1853</v>
      </c>
      <c r="B518" s="1" t="s">
        <v>2895</v>
      </c>
      <c r="C518" t="str">
        <f t="shared" si="24"/>
        <v>Ms.</v>
      </c>
      <c r="D518" t="str">
        <f t="shared" si="25"/>
        <v>Amanda</v>
      </c>
      <c r="E518" t="str">
        <f t="shared" si="26"/>
        <v>Hicks</v>
      </c>
    </row>
    <row r="519" spans="1:5" ht="15.6" x14ac:dyDescent="0.3">
      <c r="A519" s="10" t="s">
        <v>1852</v>
      </c>
      <c r="B519" s="1" t="s">
        <v>2896</v>
      </c>
      <c r="C519" t="str">
        <f t="shared" si="24"/>
        <v>Ms.</v>
      </c>
      <c r="D519" t="str">
        <f t="shared" si="25"/>
        <v>Karen</v>
      </c>
      <c r="E519" t="str">
        <f t="shared" si="26"/>
        <v>Lockyer</v>
      </c>
    </row>
    <row r="520" spans="1:5" ht="15.6" x14ac:dyDescent="0.3">
      <c r="A520" s="10" t="s">
        <v>1851</v>
      </c>
      <c r="B520" s="1" t="s">
        <v>2897</v>
      </c>
      <c r="C520" t="str">
        <f t="shared" si="24"/>
        <v>Mr.</v>
      </c>
      <c r="D520" t="str">
        <f t="shared" si="25"/>
        <v>Gregory</v>
      </c>
      <c r="E520" t="str">
        <f t="shared" si="26"/>
        <v>Byrnes</v>
      </c>
    </row>
    <row r="521" spans="1:5" ht="15.6" x14ac:dyDescent="0.3">
      <c r="A521" s="10" t="s">
        <v>1850</v>
      </c>
      <c r="B521" s="1" t="s">
        <v>2898</v>
      </c>
      <c r="C521" t="str">
        <f t="shared" si="24"/>
        <v>Ms.</v>
      </c>
      <c r="D521" t="str">
        <f t="shared" si="25"/>
        <v>Sabine</v>
      </c>
      <c r="E521" t="str">
        <f t="shared" si="26"/>
        <v>Norris</v>
      </c>
    </row>
    <row r="522" spans="1:5" ht="15.6" x14ac:dyDescent="0.3">
      <c r="A522" s="10" t="s">
        <v>1849</v>
      </c>
      <c r="B522" s="1" t="s">
        <v>2899</v>
      </c>
      <c r="C522" t="str">
        <f t="shared" si="24"/>
        <v>Mr.</v>
      </c>
      <c r="D522" t="str">
        <f t="shared" si="25"/>
        <v>Joseph</v>
      </c>
      <c r="E522" t="str">
        <f t="shared" si="26"/>
        <v>Darda</v>
      </c>
    </row>
    <row r="523" spans="1:5" ht="15.6" x14ac:dyDescent="0.3">
      <c r="A523" s="10" t="s">
        <v>1848</v>
      </c>
      <c r="B523" s="1" t="s">
        <v>2900</v>
      </c>
      <c r="C523" t="str">
        <f t="shared" si="24"/>
        <v>Mr.</v>
      </c>
      <c r="D523" t="str">
        <f t="shared" si="25"/>
        <v>Adam</v>
      </c>
      <c r="E523" t="str">
        <f t="shared" si="26"/>
        <v>Otstot</v>
      </c>
    </row>
    <row r="524" spans="1:5" ht="15.6" x14ac:dyDescent="0.3">
      <c r="A524" s="10" t="s">
        <v>1847</v>
      </c>
      <c r="B524" s="1" t="s">
        <v>2901</v>
      </c>
      <c r="C524" t="str">
        <f t="shared" si="24"/>
        <v>Ms.</v>
      </c>
      <c r="D524" t="str">
        <f t="shared" si="25"/>
        <v>Karolyn A</v>
      </c>
      <c r="E524" t="str">
        <f t="shared" si="26"/>
        <v>Bowley</v>
      </c>
    </row>
    <row r="525" spans="1:5" ht="15.6" x14ac:dyDescent="0.3">
      <c r="A525" s="10" t="s">
        <v>1846</v>
      </c>
      <c r="B525" s="1" t="s">
        <v>2902</v>
      </c>
      <c r="C525" t="str">
        <f t="shared" si="24"/>
        <v>Mrs.</v>
      </c>
      <c r="D525" t="str">
        <f t="shared" si="25"/>
        <v>Anita L.</v>
      </c>
      <c r="E525" t="str">
        <f t="shared" si="26"/>
        <v>Rogers</v>
      </c>
    </row>
    <row r="526" spans="1:5" ht="15.6" x14ac:dyDescent="0.3">
      <c r="A526" s="10" t="s">
        <v>1845</v>
      </c>
      <c r="B526" s="1" t="s">
        <v>2903</v>
      </c>
      <c r="C526" t="str">
        <f t="shared" si="24"/>
        <v>Ms.</v>
      </c>
      <c r="D526" t="str">
        <f t="shared" si="25"/>
        <v>Laura E.</v>
      </c>
      <c r="E526" t="str">
        <f t="shared" si="26"/>
        <v>Mclaughlin</v>
      </c>
    </row>
    <row r="527" spans="1:5" ht="15.6" x14ac:dyDescent="0.3">
      <c r="A527" s="10" t="s">
        <v>1844</v>
      </c>
      <c r="B527" s="1" t="s">
        <v>2904</v>
      </c>
      <c r="C527" t="str">
        <f t="shared" si="24"/>
        <v>Ms.</v>
      </c>
      <c r="D527" t="str">
        <f t="shared" si="25"/>
        <v>Sarah</v>
      </c>
      <c r="E527" t="str">
        <f t="shared" si="26"/>
        <v>Ziegler</v>
      </c>
    </row>
    <row r="528" spans="1:5" ht="15.6" x14ac:dyDescent="0.3">
      <c r="A528" s="10" t="s">
        <v>1843</v>
      </c>
      <c r="B528" s="1" t="s">
        <v>2905</v>
      </c>
      <c r="C528" t="str">
        <f t="shared" si="24"/>
        <v>Mrs.</v>
      </c>
      <c r="D528" t="str">
        <f t="shared" si="25"/>
        <v>Ashley E</v>
      </c>
      <c r="E528" t="str">
        <f t="shared" si="26"/>
        <v>Hughey</v>
      </c>
    </row>
    <row r="529" spans="1:5" ht="15.6" x14ac:dyDescent="0.3">
      <c r="A529" s="10" t="s">
        <v>1842</v>
      </c>
      <c r="B529" s="1" t="s">
        <v>2906</v>
      </c>
      <c r="C529" t="str">
        <f t="shared" si="24"/>
        <v>Ms.</v>
      </c>
      <c r="D529" t="str">
        <f t="shared" si="25"/>
        <v>Lindsey</v>
      </c>
      <c r="E529" t="str">
        <f t="shared" si="26"/>
        <v>Knast</v>
      </c>
    </row>
    <row r="530" spans="1:5" ht="15.6" x14ac:dyDescent="0.3">
      <c r="A530" s="10" t="s">
        <v>1841</v>
      </c>
      <c r="B530" s="1" t="s">
        <v>2907</v>
      </c>
      <c r="C530" t="str">
        <f t="shared" si="24"/>
        <v>Mr.</v>
      </c>
      <c r="D530" t="str">
        <f t="shared" si="25"/>
        <v>Alan</v>
      </c>
      <c r="E530" t="str">
        <f t="shared" si="26"/>
        <v>Stob</v>
      </c>
    </row>
    <row r="531" spans="1:5" ht="15.6" x14ac:dyDescent="0.3">
      <c r="A531" s="10" t="s">
        <v>1840</v>
      </c>
      <c r="B531" s="1" t="s">
        <v>2908</v>
      </c>
      <c r="C531" t="str">
        <f t="shared" si="24"/>
        <v>Mr.</v>
      </c>
      <c r="D531" t="str">
        <f t="shared" si="25"/>
        <v>Dan R.</v>
      </c>
      <c r="E531" t="str">
        <f t="shared" si="26"/>
        <v>Jensen</v>
      </c>
    </row>
    <row r="532" spans="1:5" ht="15.6" x14ac:dyDescent="0.3">
      <c r="A532" s="10" t="s">
        <v>1839</v>
      </c>
      <c r="B532" s="1" t="s">
        <v>2909</v>
      </c>
      <c r="C532" t="str">
        <f t="shared" si="24"/>
        <v>Ms.</v>
      </c>
      <c r="D532" t="str">
        <f t="shared" si="25"/>
        <v>Katie</v>
      </c>
      <c r="E532" t="str">
        <f t="shared" si="26"/>
        <v>Mutter</v>
      </c>
    </row>
    <row r="533" spans="1:5" ht="15.6" x14ac:dyDescent="0.3">
      <c r="A533" s="10" t="s">
        <v>1838</v>
      </c>
      <c r="B533" s="1" t="s">
        <v>2910</v>
      </c>
      <c r="C533" t="str">
        <f t="shared" si="24"/>
        <v>Mr.</v>
      </c>
      <c r="D533" t="str">
        <f t="shared" si="25"/>
        <v>Eric</v>
      </c>
      <c r="E533" t="str">
        <f t="shared" si="26"/>
        <v>Ahern</v>
      </c>
    </row>
    <row r="534" spans="1:5" ht="15.6" x14ac:dyDescent="0.3">
      <c r="A534" s="10" t="s">
        <v>1837</v>
      </c>
      <c r="B534" s="1" t="s">
        <v>2911</v>
      </c>
      <c r="C534" t="str">
        <f t="shared" si="24"/>
        <v>Ms.</v>
      </c>
      <c r="D534" t="str">
        <f t="shared" si="25"/>
        <v>Cathryn</v>
      </c>
      <c r="E534" t="str">
        <f t="shared" si="26"/>
        <v>Chviruk</v>
      </c>
    </row>
    <row r="535" spans="1:5" ht="15.6" x14ac:dyDescent="0.3">
      <c r="A535" s="10" t="s">
        <v>1836</v>
      </c>
      <c r="B535" s="1" t="s">
        <v>2912</v>
      </c>
      <c r="C535" t="str">
        <f t="shared" si="24"/>
        <v>Mr.</v>
      </c>
      <c r="D535" t="str">
        <f t="shared" si="25"/>
        <v>Brendan</v>
      </c>
      <c r="E535" t="str">
        <f t="shared" si="26"/>
        <v>Meehan</v>
      </c>
    </row>
    <row r="536" spans="1:5" ht="15.6" x14ac:dyDescent="0.3">
      <c r="A536" s="10" t="s">
        <v>1835</v>
      </c>
      <c r="B536" s="1" t="s">
        <v>2913</v>
      </c>
      <c r="C536" t="str">
        <f t="shared" si="24"/>
        <v>Ms.</v>
      </c>
      <c r="D536" t="str">
        <f t="shared" si="25"/>
        <v>Shauna</v>
      </c>
      <c r="E536" t="str">
        <f t="shared" si="26"/>
        <v>Gammon</v>
      </c>
    </row>
    <row r="537" spans="1:5" ht="15.6" x14ac:dyDescent="0.3">
      <c r="A537" s="10" t="s">
        <v>1834</v>
      </c>
      <c r="B537" s="1" t="s">
        <v>2914</v>
      </c>
      <c r="C537" t="str">
        <f t="shared" si="24"/>
        <v>Mr.</v>
      </c>
      <c r="D537" t="str">
        <f t="shared" si="25"/>
        <v>Terence</v>
      </c>
      <c r="E537" t="str">
        <f t="shared" si="26"/>
        <v>Lee</v>
      </c>
    </row>
    <row r="538" spans="1:5" ht="15.6" x14ac:dyDescent="0.3">
      <c r="A538" s="10" t="s">
        <v>1833</v>
      </c>
      <c r="B538" s="1" t="s">
        <v>2915</v>
      </c>
      <c r="C538" t="str">
        <f t="shared" si="24"/>
        <v>Ms.</v>
      </c>
      <c r="D538" t="str">
        <f t="shared" si="25"/>
        <v>Marisol</v>
      </c>
      <c r="E538" t="str">
        <f t="shared" si="26"/>
        <v>Franco</v>
      </c>
    </row>
    <row r="539" spans="1:5" ht="15.6" x14ac:dyDescent="0.3">
      <c r="A539" s="10" t="s">
        <v>1832</v>
      </c>
      <c r="B539" s="1" t="s">
        <v>2916</v>
      </c>
      <c r="C539" t="str">
        <f t="shared" si="24"/>
        <v>Ms.</v>
      </c>
      <c r="D539" t="str">
        <f t="shared" si="25"/>
        <v>Lindsay</v>
      </c>
      <c r="E539" t="str">
        <f t="shared" si="26"/>
        <v>Patterson</v>
      </c>
    </row>
    <row r="540" spans="1:5" ht="15.6" x14ac:dyDescent="0.3">
      <c r="A540" s="10" t="s">
        <v>1831</v>
      </c>
      <c r="B540" s="1" t="s">
        <v>2917</v>
      </c>
      <c r="C540" t="str">
        <f t="shared" si="24"/>
        <v>Ms.</v>
      </c>
      <c r="D540" t="str">
        <f t="shared" si="25"/>
        <v>Katie</v>
      </c>
      <c r="E540" t="str">
        <f t="shared" si="26"/>
        <v>Valdes</v>
      </c>
    </row>
    <row r="541" spans="1:5" ht="15.6" x14ac:dyDescent="0.3">
      <c r="A541" s="10" t="s">
        <v>1830</v>
      </c>
      <c r="B541" s="1" t="s">
        <v>2918</v>
      </c>
      <c r="C541" t="str">
        <f t="shared" si="24"/>
        <v>Mr.</v>
      </c>
      <c r="D541" t="str">
        <f t="shared" si="25"/>
        <v>Daniel</v>
      </c>
      <c r="E541" t="str">
        <f t="shared" si="26"/>
        <v>Craig</v>
      </c>
    </row>
    <row r="542" spans="1:5" ht="15.6" x14ac:dyDescent="0.3">
      <c r="A542" s="10" t="s">
        <v>1829</v>
      </c>
      <c r="B542" s="1" t="s">
        <v>2919</v>
      </c>
      <c r="C542" t="str">
        <f t="shared" si="24"/>
        <v>Mr.</v>
      </c>
      <c r="D542" t="str">
        <f t="shared" si="25"/>
        <v>Brett W</v>
      </c>
      <c r="E542" t="str">
        <f t="shared" si="26"/>
        <v>Whipple</v>
      </c>
    </row>
    <row r="543" spans="1:5" ht="15.6" x14ac:dyDescent="0.3">
      <c r="A543" s="10" t="s">
        <v>1828</v>
      </c>
      <c r="B543" s="1" t="s">
        <v>2920</v>
      </c>
      <c r="C543" t="str">
        <f t="shared" si="24"/>
        <v>Mr.</v>
      </c>
      <c r="D543" t="str">
        <f t="shared" si="25"/>
        <v>Dylan J</v>
      </c>
      <c r="E543" t="str">
        <f t="shared" si="26"/>
        <v>Marton</v>
      </c>
    </row>
    <row r="544" spans="1:5" ht="15.6" x14ac:dyDescent="0.3">
      <c r="A544" s="10" t="s">
        <v>1827</v>
      </c>
      <c r="B544" s="1" t="s">
        <v>2921</v>
      </c>
      <c r="C544" t="str">
        <f t="shared" si="24"/>
        <v>Ms.</v>
      </c>
      <c r="D544" t="str">
        <f t="shared" si="25"/>
        <v>Elizabeth</v>
      </c>
      <c r="E544" t="str">
        <f t="shared" si="26"/>
        <v>Hildebrandt</v>
      </c>
    </row>
    <row r="545" spans="1:5" ht="15.6" x14ac:dyDescent="0.3">
      <c r="A545" s="10" t="s">
        <v>1826</v>
      </c>
      <c r="B545" s="1" t="s">
        <v>2922</v>
      </c>
      <c r="C545" t="str">
        <f t="shared" si="24"/>
        <v>Ms.</v>
      </c>
      <c r="D545" t="str">
        <f t="shared" si="25"/>
        <v>Brooke M.</v>
      </c>
      <c r="E545" t="str">
        <f t="shared" si="26"/>
        <v>Biggs</v>
      </c>
    </row>
    <row r="546" spans="1:5" ht="15.6" x14ac:dyDescent="0.3">
      <c r="A546" s="10" t="s">
        <v>1825</v>
      </c>
      <c r="B546" s="1" t="s">
        <v>2923</v>
      </c>
      <c r="C546" t="str">
        <f t="shared" si="24"/>
        <v>Mrs.</v>
      </c>
      <c r="D546" t="str">
        <f t="shared" si="25"/>
        <v>Teiko</v>
      </c>
      <c r="E546" t="str">
        <f t="shared" si="26"/>
        <v>Shigezumi</v>
      </c>
    </row>
    <row r="547" spans="1:5" ht="15.6" x14ac:dyDescent="0.3">
      <c r="A547" s="10" t="s">
        <v>1824</v>
      </c>
      <c r="B547" s="1" t="s">
        <v>2924</v>
      </c>
      <c r="C547" t="str">
        <f t="shared" si="24"/>
        <v>Mr.</v>
      </c>
      <c r="D547" t="str">
        <f t="shared" si="25"/>
        <v>Zachary</v>
      </c>
      <c r="E547" t="str">
        <f t="shared" si="26"/>
        <v>Meineke</v>
      </c>
    </row>
    <row r="548" spans="1:5" ht="15.6" x14ac:dyDescent="0.3">
      <c r="A548" s="10" t="s">
        <v>1823</v>
      </c>
      <c r="B548" s="1" t="s">
        <v>2925</v>
      </c>
      <c r="C548" t="str">
        <f t="shared" si="24"/>
        <v>Ms.</v>
      </c>
      <c r="D548" t="str">
        <f t="shared" si="25"/>
        <v>Johannah</v>
      </c>
      <c r="E548" t="str">
        <f t="shared" si="26"/>
        <v>Ludington</v>
      </c>
    </row>
    <row r="549" spans="1:5" ht="15.6" x14ac:dyDescent="0.3">
      <c r="A549" s="10" t="s">
        <v>1822</v>
      </c>
      <c r="B549" s="1" t="s">
        <v>2926</v>
      </c>
      <c r="C549" t="str">
        <f t="shared" si="24"/>
        <v>Mr.</v>
      </c>
      <c r="D549" t="str">
        <f t="shared" si="25"/>
        <v>Ryan A</v>
      </c>
      <c r="E549" t="str">
        <f t="shared" si="26"/>
        <v>Perrich</v>
      </c>
    </row>
    <row r="550" spans="1:5" ht="15.6" x14ac:dyDescent="0.3">
      <c r="A550" s="10" t="s">
        <v>1821</v>
      </c>
      <c r="B550" s="1" t="s">
        <v>2927</v>
      </c>
      <c r="C550" t="str">
        <f t="shared" si="24"/>
        <v>Mr.</v>
      </c>
      <c r="D550" t="str">
        <f t="shared" si="25"/>
        <v>Andres Sr.</v>
      </c>
      <c r="E550" t="str">
        <f t="shared" si="26"/>
        <v>Cervantes</v>
      </c>
    </row>
    <row r="551" spans="1:5" ht="15.6" x14ac:dyDescent="0.3">
      <c r="A551" s="10" t="s">
        <v>1820</v>
      </c>
      <c r="B551" s="1" t="s">
        <v>2928</v>
      </c>
      <c r="C551" t="str">
        <f t="shared" si="24"/>
        <v>Mr.</v>
      </c>
      <c r="D551" t="str">
        <f t="shared" si="25"/>
        <v>Bryan</v>
      </c>
      <c r="E551" t="str">
        <f t="shared" si="26"/>
        <v>Andrews</v>
      </c>
    </row>
    <row r="552" spans="1:5" ht="15.6" x14ac:dyDescent="0.3">
      <c r="A552" s="10" t="s">
        <v>1819</v>
      </c>
      <c r="B552" s="1" t="s">
        <v>2929</v>
      </c>
      <c r="C552" t="str">
        <f t="shared" si="24"/>
        <v>Ms.</v>
      </c>
      <c r="D552" t="str">
        <f t="shared" si="25"/>
        <v>Lizette</v>
      </c>
      <c r="E552" t="str">
        <f t="shared" si="26"/>
        <v>Ruvalcaba</v>
      </c>
    </row>
    <row r="553" spans="1:5" ht="15.6" x14ac:dyDescent="0.3">
      <c r="A553" s="10" t="s">
        <v>1818</v>
      </c>
      <c r="B553" s="1" t="s">
        <v>2930</v>
      </c>
      <c r="C553" t="str">
        <f t="shared" si="24"/>
        <v>Mr.</v>
      </c>
      <c r="D553" t="str">
        <f t="shared" si="25"/>
        <v>Don</v>
      </c>
      <c r="E553" t="str">
        <f t="shared" si="26"/>
        <v>King</v>
      </c>
    </row>
    <row r="554" spans="1:5" ht="15.6" x14ac:dyDescent="0.3">
      <c r="A554" s="10" t="s">
        <v>1817</v>
      </c>
      <c r="B554" s="1" t="s">
        <v>2931</v>
      </c>
      <c r="C554" t="str">
        <f t="shared" si="24"/>
        <v>Mr.</v>
      </c>
      <c r="D554" t="str">
        <f t="shared" si="25"/>
        <v>Jeb</v>
      </c>
      <c r="E554" t="str">
        <f t="shared" si="26"/>
        <v>Stone</v>
      </c>
    </row>
    <row r="555" spans="1:5" ht="15.6" x14ac:dyDescent="0.3">
      <c r="A555" s="10" t="s">
        <v>1816</v>
      </c>
      <c r="B555" s="1" t="s">
        <v>2932</v>
      </c>
      <c r="C555" t="str">
        <f t="shared" si="24"/>
        <v>Ms.</v>
      </c>
      <c r="D555" t="str">
        <f t="shared" si="25"/>
        <v>Amy R.</v>
      </c>
      <c r="E555" t="str">
        <f t="shared" si="26"/>
        <v>Campbell</v>
      </c>
    </row>
    <row r="556" spans="1:5" ht="15.6" x14ac:dyDescent="0.3">
      <c r="A556" s="10" t="s">
        <v>1815</v>
      </c>
      <c r="B556" s="1" t="s">
        <v>2933</v>
      </c>
      <c r="C556" t="str">
        <f t="shared" si="24"/>
        <v>Mr.</v>
      </c>
      <c r="D556" t="str">
        <f t="shared" si="25"/>
        <v>Brian</v>
      </c>
      <c r="E556" t="str">
        <f t="shared" si="26"/>
        <v>Asher</v>
      </c>
    </row>
    <row r="557" spans="1:5" ht="15.6" x14ac:dyDescent="0.3">
      <c r="A557" s="10" t="s">
        <v>1814</v>
      </c>
      <c r="B557" s="1" t="s">
        <v>2934</v>
      </c>
      <c r="C557" t="str">
        <f t="shared" si="24"/>
        <v>Mr.</v>
      </c>
      <c r="D557" t="str">
        <f t="shared" si="25"/>
        <v>Mike G</v>
      </c>
      <c r="E557" t="str">
        <f t="shared" si="26"/>
        <v>Mazzotta</v>
      </c>
    </row>
    <row r="558" spans="1:5" ht="15.6" x14ac:dyDescent="0.3">
      <c r="A558" s="10" t="s">
        <v>1813</v>
      </c>
      <c r="B558" s="1" t="s">
        <v>2935</v>
      </c>
      <c r="C558" t="str">
        <f t="shared" si="24"/>
        <v>Ms.</v>
      </c>
      <c r="D558" t="str">
        <f t="shared" si="25"/>
        <v>Simonezitrone Sr.</v>
      </c>
      <c r="E558" t="str">
        <f t="shared" si="26"/>
        <v>Huttl</v>
      </c>
    </row>
    <row r="559" spans="1:5" ht="15.6" x14ac:dyDescent="0.3">
      <c r="A559" s="10" t="s">
        <v>1812</v>
      </c>
      <c r="B559" s="1" t="s">
        <v>2936</v>
      </c>
      <c r="C559" t="str">
        <f t="shared" si="24"/>
        <v>Mr.</v>
      </c>
      <c r="D559" t="str">
        <f t="shared" si="25"/>
        <v>Nicholas</v>
      </c>
      <c r="E559" t="str">
        <f t="shared" si="26"/>
        <v>Ferron</v>
      </c>
    </row>
    <row r="560" spans="1:5" ht="15.6" x14ac:dyDescent="0.3">
      <c r="A560" s="10" t="s">
        <v>1811</v>
      </c>
      <c r="B560" s="1" t="s">
        <v>2937</v>
      </c>
      <c r="C560" t="str">
        <f t="shared" si="24"/>
        <v>Ms.</v>
      </c>
      <c r="D560" t="str">
        <f t="shared" si="25"/>
        <v>Angela M</v>
      </c>
      <c r="E560" t="str">
        <f t="shared" si="26"/>
        <v>Colarusso</v>
      </c>
    </row>
    <row r="561" spans="1:5" ht="15.6" x14ac:dyDescent="0.3">
      <c r="A561" s="10" t="s">
        <v>1810</v>
      </c>
      <c r="B561" s="1" t="s">
        <v>2938</v>
      </c>
      <c r="C561" t="str">
        <f t="shared" si="24"/>
        <v>Mr.</v>
      </c>
      <c r="D561" t="str">
        <f t="shared" si="25"/>
        <v>Oz</v>
      </c>
      <c r="E561" t="str">
        <f t="shared" si="26"/>
        <v>Pearlman</v>
      </c>
    </row>
    <row r="562" spans="1:5" ht="15.6" x14ac:dyDescent="0.3">
      <c r="A562" s="10" t="s">
        <v>1809</v>
      </c>
      <c r="B562" s="1" t="s">
        <v>2939</v>
      </c>
      <c r="C562" t="str">
        <f t="shared" si="24"/>
        <v>Ms.</v>
      </c>
      <c r="D562" t="str">
        <f t="shared" si="25"/>
        <v>Erin M.</v>
      </c>
      <c r="E562" t="str">
        <f t="shared" si="26"/>
        <v>O'Mara</v>
      </c>
    </row>
    <row r="563" spans="1:5" ht="15.6" x14ac:dyDescent="0.3">
      <c r="A563" s="10" t="s">
        <v>1808</v>
      </c>
      <c r="B563" s="1" t="s">
        <v>2940</v>
      </c>
      <c r="C563" t="str">
        <f t="shared" si="24"/>
        <v>Mr.</v>
      </c>
      <c r="D563" t="str">
        <f t="shared" si="25"/>
        <v>Bobby E.</v>
      </c>
      <c r="E563" t="str">
        <f t="shared" si="26"/>
        <v>Niska</v>
      </c>
    </row>
    <row r="564" spans="1:5" ht="15.6" x14ac:dyDescent="0.3">
      <c r="A564" s="10" t="s">
        <v>1807</v>
      </c>
      <c r="B564" s="1" t="s">
        <v>2941</v>
      </c>
      <c r="C564" t="str">
        <f t="shared" si="24"/>
        <v>Mr.</v>
      </c>
      <c r="D564" t="str">
        <f t="shared" si="25"/>
        <v>Daniel P.</v>
      </c>
      <c r="E564" t="str">
        <f t="shared" si="26"/>
        <v>Schlich</v>
      </c>
    </row>
    <row r="565" spans="1:5" ht="15.6" x14ac:dyDescent="0.3">
      <c r="A565" s="10" t="s">
        <v>1806</v>
      </c>
      <c r="B565" s="1" t="s">
        <v>2942</v>
      </c>
      <c r="C565" t="str">
        <f t="shared" si="24"/>
        <v>Ms.</v>
      </c>
      <c r="D565" t="str">
        <f t="shared" si="25"/>
        <v>Marie E.</v>
      </c>
      <c r="E565" t="str">
        <f t="shared" si="26"/>
        <v>Zidek</v>
      </c>
    </row>
    <row r="566" spans="1:5" ht="15.6" x14ac:dyDescent="0.3">
      <c r="A566" s="10" t="s">
        <v>1805</v>
      </c>
      <c r="B566" s="1" t="s">
        <v>2943</v>
      </c>
      <c r="C566" t="str">
        <f t="shared" si="24"/>
        <v>Mrs.</v>
      </c>
      <c r="D566" t="str">
        <f t="shared" si="25"/>
        <v>Katie</v>
      </c>
      <c r="E566" t="str">
        <f t="shared" si="26"/>
        <v>Ellgass</v>
      </c>
    </row>
    <row r="567" spans="1:5" ht="15.6" x14ac:dyDescent="0.3">
      <c r="A567" s="10" t="s">
        <v>1804</v>
      </c>
      <c r="B567" s="1" t="s">
        <v>2944</v>
      </c>
      <c r="C567" t="str">
        <f t="shared" si="24"/>
        <v>Mr.</v>
      </c>
      <c r="D567" t="str">
        <f t="shared" si="25"/>
        <v>Eric D</v>
      </c>
      <c r="E567" t="str">
        <f t="shared" si="26"/>
        <v>Lowe</v>
      </c>
    </row>
    <row r="568" spans="1:5" ht="15.6" x14ac:dyDescent="0.3">
      <c r="A568" s="10" t="s">
        <v>1803</v>
      </c>
      <c r="B568" s="1" t="s">
        <v>2945</v>
      </c>
      <c r="C568" t="str">
        <f t="shared" si="24"/>
        <v>Ms.</v>
      </c>
      <c r="D568" t="str">
        <f t="shared" si="25"/>
        <v>Tara</v>
      </c>
      <c r="E568" t="str">
        <f t="shared" si="26"/>
        <v>Malone</v>
      </c>
    </row>
    <row r="569" spans="1:5" ht="15.6" x14ac:dyDescent="0.3">
      <c r="A569" s="10" t="s">
        <v>1802</v>
      </c>
      <c r="B569" s="1" t="s">
        <v>2946</v>
      </c>
      <c r="C569" t="str">
        <f t="shared" si="24"/>
        <v>Ms.</v>
      </c>
      <c r="D569" t="str">
        <f t="shared" si="25"/>
        <v>Haley L</v>
      </c>
      <c r="E569" t="str">
        <f t="shared" si="26"/>
        <v>Dumke</v>
      </c>
    </row>
    <row r="570" spans="1:5" ht="15.6" x14ac:dyDescent="0.3">
      <c r="A570" s="10" t="s">
        <v>1801</v>
      </c>
      <c r="B570" s="1" t="s">
        <v>2947</v>
      </c>
      <c r="C570" t="str">
        <f t="shared" si="24"/>
        <v>Ms.</v>
      </c>
      <c r="D570" t="str">
        <f t="shared" si="25"/>
        <v>Kayla B.</v>
      </c>
      <c r="E570" t="str">
        <f t="shared" si="26"/>
        <v>Strong</v>
      </c>
    </row>
    <row r="571" spans="1:5" ht="15.6" x14ac:dyDescent="0.3">
      <c r="A571" s="10" t="s">
        <v>1800</v>
      </c>
      <c r="B571" s="1" t="s">
        <v>2948</v>
      </c>
      <c r="C571" t="str">
        <f t="shared" si="24"/>
        <v>Mr.</v>
      </c>
      <c r="D571" t="str">
        <f t="shared" si="25"/>
        <v>Mark D.</v>
      </c>
      <c r="E571" t="str">
        <f t="shared" si="26"/>
        <v>Ferguson</v>
      </c>
    </row>
    <row r="572" spans="1:5" ht="15.6" x14ac:dyDescent="0.3">
      <c r="A572" s="10" t="s">
        <v>1799</v>
      </c>
      <c r="B572" s="1" t="s">
        <v>2949</v>
      </c>
      <c r="C572" t="str">
        <f t="shared" si="24"/>
        <v>Mr.</v>
      </c>
      <c r="D572" t="str">
        <f t="shared" si="25"/>
        <v>Patrick J.</v>
      </c>
      <c r="E572" t="str">
        <f t="shared" si="26"/>
        <v>Klein</v>
      </c>
    </row>
    <row r="573" spans="1:5" ht="15.6" x14ac:dyDescent="0.3">
      <c r="A573" s="10" t="s">
        <v>1798</v>
      </c>
      <c r="B573" s="1" t="s">
        <v>2950</v>
      </c>
      <c r="C573" t="str">
        <f t="shared" si="24"/>
        <v>Mr.</v>
      </c>
      <c r="D573" t="str">
        <f t="shared" si="25"/>
        <v>Alejandro</v>
      </c>
      <c r="E573" t="str">
        <f t="shared" si="26"/>
        <v>Eusebio</v>
      </c>
    </row>
    <row r="574" spans="1:5" ht="15.6" x14ac:dyDescent="0.3">
      <c r="A574" s="10" t="s">
        <v>1797</v>
      </c>
      <c r="B574" s="1" t="s">
        <v>2951</v>
      </c>
      <c r="C574" t="str">
        <f t="shared" si="24"/>
        <v>Mrs.</v>
      </c>
      <c r="D574" t="str">
        <f t="shared" si="25"/>
        <v>Beth A</v>
      </c>
      <c r="E574" t="str">
        <f t="shared" si="26"/>
        <v>Szolosi</v>
      </c>
    </row>
    <row r="575" spans="1:5" ht="15.6" x14ac:dyDescent="0.3">
      <c r="A575" s="10" t="s">
        <v>1796</v>
      </c>
      <c r="B575" s="1" t="s">
        <v>2952</v>
      </c>
      <c r="C575" t="str">
        <f t="shared" si="24"/>
        <v>Mr.</v>
      </c>
      <c r="D575" t="str">
        <f t="shared" si="25"/>
        <v>Jason R</v>
      </c>
      <c r="E575" t="str">
        <f t="shared" si="26"/>
        <v>Butler</v>
      </c>
    </row>
    <row r="576" spans="1:5" ht="15.6" x14ac:dyDescent="0.3">
      <c r="A576" s="10" t="s">
        <v>1795</v>
      </c>
      <c r="B576" s="1" t="s">
        <v>2953</v>
      </c>
      <c r="C576" t="str">
        <f t="shared" si="24"/>
        <v>Mr.</v>
      </c>
      <c r="D576" t="str">
        <f t="shared" si="25"/>
        <v>Yoshinori</v>
      </c>
      <c r="E576" t="str">
        <f t="shared" si="26"/>
        <v>Fukuchi</v>
      </c>
    </row>
    <row r="577" spans="1:5" ht="15.6" x14ac:dyDescent="0.3">
      <c r="A577" s="10" t="s">
        <v>1794</v>
      </c>
      <c r="B577" s="1" t="s">
        <v>2954</v>
      </c>
      <c r="C577" t="str">
        <f t="shared" si="24"/>
        <v>Ms.</v>
      </c>
      <c r="D577" t="str">
        <f t="shared" si="25"/>
        <v>Adrienne G.</v>
      </c>
      <c r="E577" t="str">
        <f t="shared" si="26"/>
        <v>Drucker</v>
      </c>
    </row>
    <row r="578" spans="1:5" ht="15.6" x14ac:dyDescent="0.3">
      <c r="A578" s="10" t="s">
        <v>1793</v>
      </c>
      <c r="B578" s="1" t="s">
        <v>2955</v>
      </c>
      <c r="C578" t="str">
        <f t="shared" ref="C578:C641" si="27">TRIM(MID(B578,FIND(", ",B578)+2,FIND(" ",B578,FIND(", ",B578)+2)-FIND(", ",B578)-2))</f>
        <v>Mrs.</v>
      </c>
      <c r="D578" t="str">
        <f t="shared" ref="D578:D641" si="28">TRIM(RIGHT(B578,LEN(B578)-FIND(" ",B578,FIND(", ",B578)+2)))</f>
        <v>Meredith</v>
      </c>
      <c r="E578" t="str">
        <f t="shared" ref="E578:E641" si="29">LEFT(B578,FIND(",",B578)-1)</f>
        <v>Aziz</v>
      </c>
    </row>
    <row r="579" spans="1:5" ht="15.6" x14ac:dyDescent="0.3">
      <c r="A579" s="10" t="s">
        <v>1792</v>
      </c>
      <c r="B579" s="1" t="s">
        <v>2956</v>
      </c>
      <c r="C579" t="str">
        <f t="shared" si="27"/>
        <v>Mr.</v>
      </c>
      <c r="D579" t="str">
        <f t="shared" si="28"/>
        <v>Junyong</v>
      </c>
      <c r="E579" t="str">
        <f t="shared" si="29"/>
        <v>Pak</v>
      </c>
    </row>
    <row r="580" spans="1:5" ht="15.6" x14ac:dyDescent="0.3">
      <c r="A580" s="10" t="s">
        <v>1791</v>
      </c>
      <c r="B580" s="1" t="s">
        <v>2957</v>
      </c>
      <c r="C580" t="str">
        <f t="shared" si="27"/>
        <v>Ms.</v>
      </c>
      <c r="D580" t="str">
        <f t="shared" si="28"/>
        <v>Kristen A.</v>
      </c>
      <c r="E580" t="str">
        <f t="shared" si="29"/>
        <v>Kieta</v>
      </c>
    </row>
    <row r="581" spans="1:5" ht="15.6" x14ac:dyDescent="0.3">
      <c r="A581" s="10" t="s">
        <v>1790</v>
      </c>
      <c r="B581" s="1" t="s">
        <v>2958</v>
      </c>
      <c r="C581" t="str">
        <f t="shared" si="27"/>
        <v>Ms.</v>
      </c>
      <c r="D581" t="str">
        <f t="shared" si="28"/>
        <v>Maria I.</v>
      </c>
      <c r="E581" t="str">
        <f t="shared" si="29"/>
        <v>Velez</v>
      </c>
    </row>
    <row r="582" spans="1:5" ht="15.6" x14ac:dyDescent="0.3">
      <c r="A582" s="10" t="s">
        <v>1789</v>
      </c>
      <c r="B582" s="1" t="s">
        <v>2959</v>
      </c>
      <c r="C582" t="str">
        <f t="shared" si="27"/>
        <v>Mr.</v>
      </c>
      <c r="D582" t="str">
        <f t="shared" si="28"/>
        <v>Jonathan</v>
      </c>
      <c r="E582" t="str">
        <f t="shared" si="29"/>
        <v>Bussiere</v>
      </c>
    </row>
    <row r="583" spans="1:5" ht="15.6" x14ac:dyDescent="0.3">
      <c r="A583" s="10" t="s">
        <v>1788</v>
      </c>
      <c r="B583" s="1" t="s">
        <v>2960</v>
      </c>
      <c r="C583" t="str">
        <f t="shared" si="27"/>
        <v>Mr.</v>
      </c>
      <c r="D583" t="str">
        <f t="shared" si="28"/>
        <v>Phil</v>
      </c>
      <c r="E583" t="str">
        <f t="shared" si="29"/>
        <v>McCartney</v>
      </c>
    </row>
    <row r="584" spans="1:5" ht="15.6" x14ac:dyDescent="0.3">
      <c r="A584" s="10" t="s">
        <v>1787</v>
      </c>
      <c r="B584" s="1" t="s">
        <v>2961</v>
      </c>
      <c r="C584" t="str">
        <f t="shared" si="27"/>
        <v>Ms.</v>
      </c>
      <c r="D584" t="str">
        <f t="shared" si="28"/>
        <v>Benjamina C</v>
      </c>
      <c r="E584" t="str">
        <f t="shared" si="29"/>
        <v>Bambauer</v>
      </c>
    </row>
    <row r="585" spans="1:5" ht="15.6" x14ac:dyDescent="0.3">
      <c r="A585" s="10" t="s">
        <v>1786</v>
      </c>
      <c r="B585" s="1" t="s">
        <v>2962</v>
      </c>
      <c r="C585" t="str">
        <f t="shared" si="27"/>
        <v>Mr.</v>
      </c>
      <c r="D585" t="str">
        <f t="shared" si="28"/>
        <v>Christopher</v>
      </c>
      <c r="E585" t="str">
        <f t="shared" si="29"/>
        <v>Mertz</v>
      </c>
    </row>
    <row r="586" spans="1:5" ht="15.6" x14ac:dyDescent="0.3">
      <c r="A586" s="10" t="s">
        <v>1785</v>
      </c>
      <c r="B586" s="1" t="s">
        <v>2963</v>
      </c>
      <c r="C586" t="str">
        <f t="shared" si="27"/>
        <v>Ms.</v>
      </c>
      <c r="D586" t="str">
        <f t="shared" si="28"/>
        <v>Alison B</v>
      </c>
      <c r="E586" t="str">
        <f t="shared" si="29"/>
        <v>Mason</v>
      </c>
    </row>
    <row r="587" spans="1:5" ht="15.6" x14ac:dyDescent="0.3">
      <c r="A587" s="10" t="s">
        <v>1784</v>
      </c>
      <c r="B587" s="1" t="s">
        <v>2964</v>
      </c>
      <c r="C587" t="str">
        <f t="shared" si="27"/>
        <v>Ms.</v>
      </c>
      <c r="D587" t="str">
        <f t="shared" si="28"/>
        <v>Caroline</v>
      </c>
      <c r="E587" t="str">
        <f t="shared" si="29"/>
        <v>Rotich</v>
      </c>
    </row>
    <row r="588" spans="1:5" ht="15.6" x14ac:dyDescent="0.3">
      <c r="A588" s="10" t="s">
        <v>1783</v>
      </c>
      <c r="B588" s="1" t="s">
        <v>2965</v>
      </c>
      <c r="C588" t="str">
        <f t="shared" si="27"/>
        <v>Ms.</v>
      </c>
      <c r="D588" t="str">
        <f t="shared" si="28"/>
        <v>Alexis N</v>
      </c>
      <c r="E588" t="str">
        <f t="shared" si="29"/>
        <v>Fetzer</v>
      </c>
    </row>
    <row r="589" spans="1:5" ht="15.6" x14ac:dyDescent="0.3">
      <c r="A589" s="10" t="s">
        <v>1782</v>
      </c>
      <c r="B589" s="1" t="s">
        <v>2966</v>
      </c>
      <c r="C589" t="str">
        <f t="shared" si="27"/>
        <v>Ms.</v>
      </c>
      <c r="D589" t="str">
        <f t="shared" si="28"/>
        <v>Shanda L</v>
      </c>
      <c r="E589" t="str">
        <f t="shared" si="29"/>
        <v>Mattis</v>
      </c>
    </row>
    <row r="590" spans="1:5" ht="15.6" x14ac:dyDescent="0.3">
      <c r="A590" s="10" t="s">
        <v>1781</v>
      </c>
      <c r="B590" s="1" t="s">
        <v>2967</v>
      </c>
      <c r="C590" t="str">
        <f t="shared" si="27"/>
        <v>Mrs.</v>
      </c>
      <c r="D590" t="str">
        <f t="shared" si="28"/>
        <v>Lacey</v>
      </c>
      <c r="E590" t="str">
        <f t="shared" si="29"/>
        <v>Cochran</v>
      </c>
    </row>
    <row r="591" spans="1:5" ht="15.6" x14ac:dyDescent="0.3">
      <c r="A591" s="10" t="s">
        <v>1780</v>
      </c>
      <c r="B591" s="1" t="s">
        <v>2968</v>
      </c>
      <c r="C591" t="str">
        <f t="shared" si="27"/>
        <v>Ms.</v>
      </c>
      <c r="D591" t="str">
        <f t="shared" si="28"/>
        <v>Laurette</v>
      </c>
      <c r="E591" t="str">
        <f t="shared" si="29"/>
        <v>Balinsky</v>
      </c>
    </row>
    <row r="592" spans="1:5" ht="15.6" x14ac:dyDescent="0.3">
      <c r="A592" s="10" t="s">
        <v>1779</v>
      </c>
      <c r="B592" s="1" t="s">
        <v>2969</v>
      </c>
      <c r="C592" t="str">
        <f t="shared" si="27"/>
        <v>Mr.</v>
      </c>
      <c r="D592" t="str">
        <f t="shared" si="28"/>
        <v>Jason</v>
      </c>
      <c r="E592" t="str">
        <f t="shared" si="29"/>
        <v>Reilly</v>
      </c>
    </row>
    <row r="593" spans="1:5" ht="15.6" x14ac:dyDescent="0.3">
      <c r="A593" s="10" t="s">
        <v>1778</v>
      </c>
      <c r="B593" s="1" t="s">
        <v>2970</v>
      </c>
      <c r="C593" t="str">
        <f t="shared" si="27"/>
        <v>Ms.</v>
      </c>
      <c r="D593" t="str">
        <f t="shared" si="28"/>
        <v>Mary</v>
      </c>
      <c r="E593" t="str">
        <f t="shared" si="29"/>
        <v>Johnson</v>
      </c>
    </row>
    <row r="594" spans="1:5" ht="15.6" x14ac:dyDescent="0.3">
      <c r="A594" s="10" t="s">
        <v>1777</v>
      </c>
      <c r="B594" s="1" t="s">
        <v>2971</v>
      </c>
      <c r="C594" t="str">
        <f t="shared" si="27"/>
        <v>Ms.</v>
      </c>
      <c r="D594" t="str">
        <f t="shared" si="28"/>
        <v>Kati A</v>
      </c>
      <c r="E594" t="str">
        <f t="shared" si="29"/>
        <v>Petry</v>
      </c>
    </row>
    <row r="595" spans="1:5" ht="15.6" x14ac:dyDescent="0.3">
      <c r="A595" s="10" t="s">
        <v>1776</v>
      </c>
      <c r="B595" s="1" t="s">
        <v>2972</v>
      </c>
      <c r="C595" t="str">
        <f t="shared" si="27"/>
        <v>Mrs.</v>
      </c>
      <c r="D595" t="str">
        <f t="shared" si="28"/>
        <v>Kelly J</v>
      </c>
      <c r="E595" t="str">
        <f t="shared" si="29"/>
        <v>Laleman</v>
      </c>
    </row>
    <row r="596" spans="1:5" ht="15.6" x14ac:dyDescent="0.3">
      <c r="A596" s="10" t="s">
        <v>1775</v>
      </c>
      <c r="B596" s="1" t="s">
        <v>2973</v>
      </c>
      <c r="C596" t="str">
        <f t="shared" si="27"/>
        <v>Ms.</v>
      </c>
      <c r="D596" t="str">
        <f t="shared" si="28"/>
        <v>Greer D</v>
      </c>
      <c r="E596" t="str">
        <f t="shared" si="29"/>
        <v>Colby</v>
      </c>
    </row>
    <row r="597" spans="1:5" ht="15.6" x14ac:dyDescent="0.3">
      <c r="A597" s="10" t="s">
        <v>1774</v>
      </c>
      <c r="B597" s="1" t="s">
        <v>2974</v>
      </c>
      <c r="C597" t="str">
        <f t="shared" si="27"/>
        <v>Mr.</v>
      </c>
      <c r="D597" t="str">
        <f t="shared" si="28"/>
        <v>Brent</v>
      </c>
      <c r="E597" t="str">
        <f t="shared" si="29"/>
        <v>Wathke</v>
      </c>
    </row>
    <row r="598" spans="1:5" ht="15.6" x14ac:dyDescent="0.3">
      <c r="A598" s="10" t="s">
        <v>1773</v>
      </c>
      <c r="B598" s="1" t="s">
        <v>2975</v>
      </c>
      <c r="C598" t="str">
        <f t="shared" si="27"/>
        <v>Mr.</v>
      </c>
      <c r="D598" t="str">
        <f t="shared" si="28"/>
        <v>Eugene M</v>
      </c>
      <c r="E598" t="str">
        <f t="shared" si="29"/>
        <v>Daly</v>
      </c>
    </row>
    <row r="599" spans="1:5" ht="15.6" x14ac:dyDescent="0.3">
      <c r="A599" s="10" t="s">
        <v>1772</v>
      </c>
      <c r="B599" s="1" t="s">
        <v>2976</v>
      </c>
      <c r="C599" t="str">
        <f t="shared" si="27"/>
        <v>Ms.</v>
      </c>
      <c r="D599" t="str">
        <f t="shared" si="28"/>
        <v>Erin D</v>
      </c>
      <c r="E599" t="str">
        <f t="shared" si="29"/>
        <v>Dillon</v>
      </c>
    </row>
    <row r="600" spans="1:5" ht="15.6" x14ac:dyDescent="0.3">
      <c r="A600" s="10" t="s">
        <v>1771</v>
      </c>
      <c r="B600" s="1" t="s">
        <v>2977</v>
      </c>
      <c r="C600" t="str">
        <f t="shared" si="27"/>
        <v>Ms.</v>
      </c>
      <c r="D600" t="str">
        <f t="shared" si="28"/>
        <v>Kamilla</v>
      </c>
      <c r="E600" t="str">
        <f t="shared" si="29"/>
        <v>Pontes</v>
      </c>
    </row>
    <row r="601" spans="1:5" ht="15.6" x14ac:dyDescent="0.3">
      <c r="A601" s="10" t="s">
        <v>1770</v>
      </c>
      <c r="B601" s="1" t="s">
        <v>2978</v>
      </c>
      <c r="C601" t="str">
        <f t="shared" si="27"/>
        <v>Mr.</v>
      </c>
      <c r="D601" t="str">
        <f t="shared" si="28"/>
        <v>Wayne I.</v>
      </c>
      <c r="E601" t="str">
        <f t="shared" si="29"/>
        <v>Spies</v>
      </c>
    </row>
    <row r="602" spans="1:5" ht="15.6" x14ac:dyDescent="0.3">
      <c r="A602" s="10" t="s">
        <v>1769</v>
      </c>
      <c r="B602" s="1" t="s">
        <v>2979</v>
      </c>
      <c r="C602" t="str">
        <f t="shared" si="27"/>
        <v>Ms.</v>
      </c>
      <c r="D602" t="str">
        <f t="shared" si="28"/>
        <v>Tracy L</v>
      </c>
      <c r="E602" t="str">
        <f t="shared" si="29"/>
        <v>Greig</v>
      </c>
    </row>
    <row r="603" spans="1:5" ht="15.6" x14ac:dyDescent="0.3">
      <c r="A603" s="10" t="s">
        <v>1768</v>
      </c>
      <c r="B603" s="1" t="s">
        <v>2980</v>
      </c>
      <c r="C603" t="str">
        <f t="shared" si="27"/>
        <v>Mrs.</v>
      </c>
      <c r="D603" t="str">
        <f t="shared" si="28"/>
        <v>Heather</v>
      </c>
      <c r="E603" t="str">
        <f t="shared" si="29"/>
        <v>Scott</v>
      </c>
    </row>
    <row r="604" spans="1:5" ht="15.6" x14ac:dyDescent="0.3">
      <c r="A604" s="10" t="s">
        <v>1767</v>
      </c>
      <c r="B604" s="1" t="s">
        <v>2981</v>
      </c>
      <c r="C604" t="str">
        <f t="shared" si="27"/>
        <v>Mrs.</v>
      </c>
      <c r="D604" t="str">
        <f t="shared" si="28"/>
        <v>Megan C</v>
      </c>
      <c r="E604" t="str">
        <f t="shared" si="29"/>
        <v>Erlandson</v>
      </c>
    </row>
    <row r="605" spans="1:5" ht="15.6" x14ac:dyDescent="0.3">
      <c r="A605" s="10" t="s">
        <v>1766</v>
      </c>
      <c r="B605" s="1" t="s">
        <v>2982</v>
      </c>
      <c r="C605" t="str">
        <f t="shared" si="27"/>
        <v>Mr.</v>
      </c>
      <c r="D605" t="str">
        <f t="shared" si="28"/>
        <v>Jonathan</v>
      </c>
      <c r="E605" t="str">
        <f t="shared" si="29"/>
        <v>Autrey</v>
      </c>
    </row>
    <row r="606" spans="1:5" ht="15.6" x14ac:dyDescent="0.3">
      <c r="A606" s="10" t="s">
        <v>1765</v>
      </c>
      <c r="B606" s="1" t="s">
        <v>2983</v>
      </c>
      <c r="C606" t="str">
        <f t="shared" si="27"/>
        <v>Mr.</v>
      </c>
      <c r="D606" t="str">
        <f t="shared" si="28"/>
        <v>Greg D.</v>
      </c>
      <c r="E606" t="str">
        <f t="shared" si="29"/>
        <v>Alleman</v>
      </c>
    </row>
    <row r="607" spans="1:5" ht="15.6" x14ac:dyDescent="0.3">
      <c r="A607" s="10" t="s">
        <v>1764</v>
      </c>
      <c r="B607" s="1" t="s">
        <v>2984</v>
      </c>
      <c r="C607" t="str">
        <f t="shared" si="27"/>
        <v>Mr.</v>
      </c>
      <c r="D607" t="str">
        <f t="shared" si="28"/>
        <v>Steven L.</v>
      </c>
      <c r="E607" t="str">
        <f t="shared" si="29"/>
        <v>Michalski</v>
      </c>
    </row>
    <row r="608" spans="1:5" ht="15.6" x14ac:dyDescent="0.3">
      <c r="A608" s="10" t="s">
        <v>1763</v>
      </c>
      <c r="B608" s="1" t="s">
        <v>2985</v>
      </c>
      <c r="C608" t="str">
        <f t="shared" si="27"/>
        <v>Mr.</v>
      </c>
      <c r="D608" t="str">
        <f t="shared" si="28"/>
        <v>Gianfilippo</v>
      </c>
      <c r="E608" t="str">
        <f t="shared" si="29"/>
        <v>Grillo</v>
      </c>
    </row>
    <row r="609" spans="1:5" ht="15.6" x14ac:dyDescent="0.3">
      <c r="A609" s="10" t="s">
        <v>1762</v>
      </c>
      <c r="B609" s="1" t="s">
        <v>2986</v>
      </c>
      <c r="C609" t="str">
        <f t="shared" si="27"/>
        <v>Mr.</v>
      </c>
      <c r="D609" t="str">
        <f t="shared" si="28"/>
        <v>Hector</v>
      </c>
      <c r="E609" t="str">
        <f t="shared" si="29"/>
        <v>Coronado</v>
      </c>
    </row>
    <row r="610" spans="1:5" ht="15.6" x14ac:dyDescent="0.3">
      <c r="A610" s="10" t="s">
        <v>1761</v>
      </c>
      <c r="B610" s="1" t="s">
        <v>2987</v>
      </c>
      <c r="C610" t="str">
        <f t="shared" si="27"/>
        <v>Mr.</v>
      </c>
      <c r="D610" t="str">
        <f t="shared" si="28"/>
        <v>Mark W.</v>
      </c>
      <c r="E610" t="str">
        <f t="shared" si="29"/>
        <v>Dewine</v>
      </c>
    </row>
    <row r="611" spans="1:5" ht="15.6" x14ac:dyDescent="0.3">
      <c r="A611" s="10" t="s">
        <v>1760</v>
      </c>
      <c r="B611" s="1" t="s">
        <v>2988</v>
      </c>
      <c r="C611" t="str">
        <f t="shared" si="27"/>
        <v>Mrs.</v>
      </c>
      <c r="D611" t="str">
        <f t="shared" si="28"/>
        <v>Aubri</v>
      </c>
      <c r="E611" t="str">
        <f t="shared" si="29"/>
        <v>Carman</v>
      </c>
    </row>
    <row r="612" spans="1:5" ht="15.6" x14ac:dyDescent="0.3">
      <c r="A612" s="10" t="s">
        <v>1759</v>
      </c>
      <c r="B612" s="1" t="s">
        <v>2989</v>
      </c>
      <c r="C612" t="str">
        <f t="shared" si="27"/>
        <v>Mr.</v>
      </c>
      <c r="D612" t="str">
        <f t="shared" si="28"/>
        <v>Justin</v>
      </c>
      <c r="E612" t="str">
        <f t="shared" si="29"/>
        <v>Neems</v>
      </c>
    </row>
    <row r="613" spans="1:5" ht="15.6" x14ac:dyDescent="0.3">
      <c r="A613" s="10" t="s">
        <v>1758</v>
      </c>
      <c r="B613" s="1" t="s">
        <v>2990</v>
      </c>
      <c r="C613" t="str">
        <f t="shared" si="27"/>
        <v>Ms.</v>
      </c>
      <c r="D613" t="str">
        <f t="shared" si="28"/>
        <v>Megan A.</v>
      </c>
      <c r="E613" t="str">
        <f t="shared" si="29"/>
        <v>Pesyna</v>
      </c>
    </row>
    <row r="614" spans="1:5" ht="15.6" x14ac:dyDescent="0.3">
      <c r="A614" s="10" t="s">
        <v>1757</v>
      </c>
      <c r="B614" s="1" t="s">
        <v>2991</v>
      </c>
      <c r="C614" t="str">
        <f t="shared" si="27"/>
        <v>Ms.</v>
      </c>
      <c r="D614" t="str">
        <f t="shared" si="28"/>
        <v>Erika M.</v>
      </c>
      <c r="E614" t="str">
        <f t="shared" si="29"/>
        <v>Meling</v>
      </c>
    </row>
    <row r="615" spans="1:5" ht="15.6" x14ac:dyDescent="0.3">
      <c r="A615" s="10" t="s">
        <v>1756</v>
      </c>
      <c r="B615" s="1" t="s">
        <v>2992</v>
      </c>
      <c r="C615" t="str">
        <f t="shared" si="27"/>
        <v>Mr.</v>
      </c>
      <c r="D615" t="str">
        <f t="shared" si="28"/>
        <v>Daniel G.</v>
      </c>
      <c r="E615" t="str">
        <f t="shared" si="29"/>
        <v>Widlowski</v>
      </c>
    </row>
    <row r="616" spans="1:5" ht="15.6" x14ac:dyDescent="0.3">
      <c r="A616" s="10" t="s">
        <v>1755</v>
      </c>
      <c r="B616" s="1" t="s">
        <v>2993</v>
      </c>
      <c r="C616" t="str">
        <f t="shared" si="27"/>
        <v>Ms.</v>
      </c>
      <c r="D616" t="str">
        <f t="shared" si="28"/>
        <v>Devin C.</v>
      </c>
      <c r="E616" t="str">
        <f t="shared" si="29"/>
        <v>Nadar</v>
      </c>
    </row>
    <row r="617" spans="1:5" ht="15.6" x14ac:dyDescent="0.3">
      <c r="A617" s="10" t="s">
        <v>1754</v>
      </c>
      <c r="B617" s="1" t="s">
        <v>2994</v>
      </c>
      <c r="C617" t="str">
        <f t="shared" si="27"/>
        <v>Ms.</v>
      </c>
      <c r="D617" t="str">
        <f t="shared" si="28"/>
        <v>Louise A</v>
      </c>
      <c r="E617" t="str">
        <f t="shared" si="29"/>
        <v>Turner</v>
      </c>
    </row>
    <row r="618" spans="1:5" ht="15.6" x14ac:dyDescent="0.3">
      <c r="A618" s="10" t="s">
        <v>1753</v>
      </c>
      <c r="B618" s="1" t="s">
        <v>2995</v>
      </c>
      <c r="C618" t="str">
        <f t="shared" si="27"/>
        <v>Mrs.</v>
      </c>
      <c r="D618" t="str">
        <f t="shared" si="28"/>
        <v>Sarah</v>
      </c>
      <c r="E618" t="str">
        <f t="shared" si="29"/>
        <v>Walker</v>
      </c>
    </row>
    <row r="619" spans="1:5" ht="15.6" x14ac:dyDescent="0.3">
      <c r="A619" s="10" t="s">
        <v>1752</v>
      </c>
      <c r="B619" s="1" t="s">
        <v>2996</v>
      </c>
      <c r="C619" t="str">
        <f t="shared" si="27"/>
        <v>Ms.</v>
      </c>
      <c r="D619" t="str">
        <f t="shared" si="28"/>
        <v>Amy</v>
      </c>
      <c r="E619" t="str">
        <f t="shared" si="29"/>
        <v>Leedham</v>
      </c>
    </row>
    <row r="620" spans="1:5" ht="15.6" x14ac:dyDescent="0.3">
      <c r="A620" s="10" t="s">
        <v>1751</v>
      </c>
      <c r="B620" s="1" t="s">
        <v>2997</v>
      </c>
      <c r="C620" t="str">
        <f t="shared" si="27"/>
        <v>Ms.</v>
      </c>
      <c r="D620" t="str">
        <f t="shared" si="28"/>
        <v>Brittany L.</v>
      </c>
      <c r="E620" t="str">
        <f t="shared" si="29"/>
        <v>Haglund</v>
      </c>
    </row>
    <row r="621" spans="1:5" ht="15.6" x14ac:dyDescent="0.3">
      <c r="A621" s="10" t="s">
        <v>1750</v>
      </c>
      <c r="B621" s="1" t="s">
        <v>2998</v>
      </c>
      <c r="C621" t="str">
        <f t="shared" si="27"/>
        <v>Ms.</v>
      </c>
      <c r="D621" t="str">
        <f t="shared" si="28"/>
        <v>Jessica L</v>
      </c>
      <c r="E621" t="str">
        <f t="shared" si="29"/>
        <v>Mills</v>
      </c>
    </row>
    <row r="622" spans="1:5" ht="15.6" x14ac:dyDescent="0.3">
      <c r="A622" s="10" t="s">
        <v>1749</v>
      </c>
      <c r="B622" s="1" t="s">
        <v>2999</v>
      </c>
      <c r="C622" t="str">
        <f t="shared" si="27"/>
        <v>Mrs.</v>
      </c>
      <c r="D622" t="str">
        <f t="shared" si="28"/>
        <v>Kristina K</v>
      </c>
      <c r="E622" t="str">
        <f t="shared" si="29"/>
        <v>Drnjevich</v>
      </c>
    </row>
    <row r="623" spans="1:5" ht="15.6" x14ac:dyDescent="0.3">
      <c r="A623" s="10" t="s">
        <v>1748</v>
      </c>
      <c r="B623" s="1" t="s">
        <v>3000</v>
      </c>
      <c r="C623" t="str">
        <f t="shared" si="27"/>
        <v>Mr.</v>
      </c>
      <c r="D623" t="str">
        <f t="shared" si="28"/>
        <v>Brad</v>
      </c>
      <c r="E623" t="str">
        <f t="shared" si="29"/>
        <v>Clay</v>
      </c>
    </row>
    <row r="624" spans="1:5" ht="15.6" x14ac:dyDescent="0.3">
      <c r="A624" s="10" t="s">
        <v>1747</v>
      </c>
      <c r="B624" s="1" t="s">
        <v>3001</v>
      </c>
      <c r="C624" t="str">
        <f t="shared" si="27"/>
        <v>Ms.</v>
      </c>
      <c r="D624" t="str">
        <f t="shared" si="28"/>
        <v>Margaret O</v>
      </c>
      <c r="E624" t="str">
        <f t="shared" si="29"/>
        <v>Marbury</v>
      </c>
    </row>
    <row r="625" spans="1:5" ht="15.6" x14ac:dyDescent="0.3">
      <c r="A625" s="10" t="s">
        <v>1746</v>
      </c>
      <c r="B625" s="1" t="s">
        <v>3002</v>
      </c>
      <c r="C625" t="str">
        <f t="shared" si="27"/>
        <v>Mr.</v>
      </c>
      <c r="D625" t="str">
        <f t="shared" si="28"/>
        <v>Craig R.</v>
      </c>
      <c r="E625" t="str">
        <f t="shared" si="29"/>
        <v>Coon</v>
      </c>
    </row>
    <row r="626" spans="1:5" ht="15.6" x14ac:dyDescent="0.3">
      <c r="A626" s="10" t="s">
        <v>1745</v>
      </c>
      <c r="B626" s="1" t="s">
        <v>3003</v>
      </c>
      <c r="C626" t="str">
        <f t="shared" si="27"/>
        <v>Mr.</v>
      </c>
      <c r="D626" t="str">
        <f t="shared" si="28"/>
        <v>Simo</v>
      </c>
      <c r="E626" t="str">
        <f t="shared" si="29"/>
        <v>Vanttinen</v>
      </c>
    </row>
    <row r="627" spans="1:5" ht="15.6" x14ac:dyDescent="0.3">
      <c r="A627" s="10" t="s">
        <v>1744</v>
      </c>
      <c r="B627" s="1" t="s">
        <v>3004</v>
      </c>
      <c r="C627" t="str">
        <f t="shared" si="27"/>
        <v>Mr.</v>
      </c>
      <c r="D627" t="str">
        <f t="shared" si="28"/>
        <v>Christopher J</v>
      </c>
      <c r="E627" t="str">
        <f t="shared" si="29"/>
        <v>Garges</v>
      </c>
    </row>
    <row r="628" spans="1:5" ht="15.6" x14ac:dyDescent="0.3">
      <c r="A628" s="10" t="s">
        <v>1743</v>
      </c>
      <c r="B628" s="1" t="s">
        <v>3005</v>
      </c>
      <c r="C628" t="str">
        <f t="shared" si="27"/>
        <v>Mr.</v>
      </c>
      <c r="D628" t="str">
        <f t="shared" si="28"/>
        <v>Mario Sr.</v>
      </c>
      <c r="E628" t="str">
        <f t="shared" si="29"/>
        <v>Rivel</v>
      </c>
    </row>
    <row r="629" spans="1:5" ht="15.6" x14ac:dyDescent="0.3">
      <c r="A629" s="10" t="s">
        <v>1742</v>
      </c>
      <c r="B629" s="1" t="s">
        <v>3006</v>
      </c>
      <c r="C629" t="str">
        <f t="shared" si="27"/>
        <v>Mrs.</v>
      </c>
      <c r="D629" t="str">
        <f t="shared" si="28"/>
        <v>Meghann R.</v>
      </c>
      <c r="E629" t="str">
        <f t="shared" si="29"/>
        <v>Lawson</v>
      </c>
    </row>
    <row r="630" spans="1:5" ht="15.6" x14ac:dyDescent="0.3">
      <c r="A630" s="10" t="s">
        <v>1741</v>
      </c>
      <c r="B630" s="1" t="s">
        <v>3007</v>
      </c>
      <c r="C630" t="str">
        <f t="shared" si="27"/>
        <v>Mr.</v>
      </c>
      <c r="D630" t="str">
        <f t="shared" si="28"/>
        <v>Scott M</v>
      </c>
      <c r="E630" t="str">
        <f t="shared" si="29"/>
        <v>Cale</v>
      </c>
    </row>
    <row r="631" spans="1:5" ht="15.6" x14ac:dyDescent="0.3">
      <c r="A631" s="10" t="s">
        <v>1740</v>
      </c>
      <c r="B631" s="1" t="s">
        <v>3008</v>
      </c>
      <c r="C631" t="str">
        <f t="shared" si="27"/>
        <v>Ms.</v>
      </c>
      <c r="D631" t="str">
        <f t="shared" si="28"/>
        <v>Caitlin E.</v>
      </c>
      <c r="E631" t="str">
        <f t="shared" si="29"/>
        <v>Phillips</v>
      </c>
    </row>
    <row r="632" spans="1:5" ht="15.6" x14ac:dyDescent="0.3">
      <c r="A632" s="10" t="s">
        <v>1739</v>
      </c>
      <c r="B632" s="1" t="s">
        <v>3009</v>
      </c>
      <c r="C632" t="str">
        <f t="shared" si="27"/>
        <v>Mrs.</v>
      </c>
      <c r="D632" t="str">
        <f t="shared" si="28"/>
        <v>Samantha A.</v>
      </c>
      <c r="E632" t="str">
        <f t="shared" si="29"/>
        <v>Stewart</v>
      </c>
    </row>
    <row r="633" spans="1:5" ht="15.6" x14ac:dyDescent="0.3">
      <c r="A633" s="10" t="s">
        <v>1738</v>
      </c>
      <c r="B633" s="1" t="s">
        <v>3010</v>
      </c>
      <c r="C633" t="str">
        <f t="shared" si="27"/>
        <v>Mr.</v>
      </c>
      <c r="D633" t="str">
        <f t="shared" si="28"/>
        <v>Erik</v>
      </c>
      <c r="E633" t="str">
        <f t="shared" si="29"/>
        <v>Drotz</v>
      </c>
    </row>
    <row r="634" spans="1:5" ht="15.6" x14ac:dyDescent="0.3">
      <c r="A634" s="10" t="s">
        <v>1737</v>
      </c>
      <c r="B634" s="1" t="s">
        <v>3011</v>
      </c>
      <c r="C634" t="str">
        <f t="shared" si="27"/>
        <v>Mr.</v>
      </c>
      <c r="D634" t="str">
        <f t="shared" si="28"/>
        <v>Christopher</v>
      </c>
      <c r="E634" t="str">
        <f t="shared" si="29"/>
        <v>Mutai</v>
      </c>
    </row>
    <row r="635" spans="1:5" ht="15.6" x14ac:dyDescent="0.3">
      <c r="A635" s="10" t="s">
        <v>1736</v>
      </c>
      <c r="B635" s="1" t="s">
        <v>3012</v>
      </c>
      <c r="C635" t="str">
        <f t="shared" si="27"/>
        <v>Mrs.</v>
      </c>
      <c r="D635" t="str">
        <f t="shared" si="28"/>
        <v>Maya</v>
      </c>
      <c r="E635" t="str">
        <f t="shared" si="29"/>
        <v>Lovlien</v>
      </c>
    </row>
    <row r="636" spans="1:5" ht="15.6" x14ac:dyDescent="0.3">
      <c r="A636" s="10" t="s">
        <v>1735</v>
      </c>
      <c r="B636" s="1" t="s">
        <v>3013</v>
      </c>
      <c r="C636" t="str">
        <f t="shared" si="27"/>
        <v>Mr.</v>
      </c>
      <c r="D636" t="str">
        <f t="shared" si="28"/>
        <v>Zachary T</v>
      </c>
      <c r="E636" t="str">
        <f t="shared" si="29"/>
        <v>Bruns</v>
      </c>
    </row>
    <row r="637" spans="1:5" ht="15.6" x14ac:dyDescent="0.3">
      <c r="A637" s="10" t="s">
        <v>1734</v>
      </c>
      <c r="B637" s="1" t="s">
        <v>3014</v>
      </c>
      <c r="C637" t="str">
        <f t="shared" si="27"/>
        <v>Mrs.</v>
      </c>
      <c r="D637" t="str">
        <f t="shared" si="28"/>
        <v>Hilda</v>
      </c>
      <c r="E637" t="str">
        <f t="shared" si="29"/>
        <v>Stoney</v>
      </c>
    </row>
    <row r="638" spans="1:5" ht="15.6" x14ac:dyDescent="0.3">
      <c r="A638" s="10" t="s">
        <v>1733</v>
      </c>
      <c r="B638" s="1" t="s">
        <v>3015</v>
      </c>
      <c r="C638" t="str">
        <f t="shared" si="27"/>
        <v>Ms.</v>
      </c>
      <c r="D638" t="str">
        <f t="shared" si="28"/>
        <v>Stephanie</v>
      </c>
      <c r="E638" t="str">
        <f t="shared" si="29"/>
        <v>Markert</v>
      </c>
    </row>
    <row r="639" spans="1:5" ht="15.6" x14ac:dyDescent="0.3">
      <c r="A639" s="10" t="s">
        <v>1732</v>
      </c>
      <c r="B639" s="1" t="s">
        <v>3016</v>
      </c>
      <c r="C639" t="str">
        <f t="shared" si="27"/>
        <v>Mr.</v>
      </c>
      <c r="D639" t="str">
        <f t="shared" si="28"/>
        <v>Doug</v>
      </c>
      <c r="E639" t="str">
        <f t="shared" si="29"/>
        <v>McLucas</v>
      </c>
    </row>
    <row r="640" spans="1:5" ht="15.6" x14ac:dyDescent="0.3">
      <c r="A640" s="10" t="s">
        <v>1731</v>
      </c>
      <c r="B640" s="1" t="s">
        <v>3017</v>
      </c>
      <c r="C640" t="str">
        <f t="shared" si="27"/>
        <v>Ms.</v>
      </c>
      <c r="D640" t="str">
        <f t="shared" si="28"/>
        <v>Bethany N.</v>
      </c>
      <c r="E640" t="str">
        <f t="shared" si="29"/>
        <v>Erwin</v>
      </c>
    </row>
    <row r="641" spans="1:5" ht="15.6" x14ac:dyDescent="0.3">
      <c r="A641" s="10" t="s">
        <v>1730</v>
      </c>
      <c r="B641" s="1" t="s">
        <v>3018</v>
      </c>
      <c r="C641" t="str">
        <f t="shared" si="27"/>
        <v>Mrs.</v>
      </c>
      <c r="D641" t="str">
        <f t="shared" si="28"/>
        <v>Sandra H</v>
      </c>
      <c r="E641" t="str">
        <f t="shared" si="29"/>
        <v>Osborne</v>
      </c>
    </row>
    <row r="642" spans="1:5" ht="15.6" x14ac:dyDescent="0.3">
      <c r="A642" s="10" t="s">
        <v>1729</v>
      </c>
      <c r="B642" s="1" t="s">
        <v>3019</v>
      </c>
      <c r="C642" t="str">
        <f t="shared" ref="C642:C705" si="30">TRIM(MID(B642,FIND(", ",B642)+2,FIND(" ",B642,FIND(", ",B642)+2)-FIND(", ",B642)-2))</f>
        <v>Mr.</v>
      </c>
      <c r="D642" t="str">
        <f t="shared" ref="D642:D705" si="31">TRIM(RIGHT(B642,LEN(B642)-FIND(" ",B642,FIND(", ",B642)+2)))</f>
        <v>Takuo</v>
      </c>
      <c r="E642" t="str">
        <f t="shared" ref="E642:E705" si="32">LEFT(B642,FIND(",",B642)-1)</f>
        <v>Otsuka</v>
      </c>
    </row>
    <row r="643" spans="1:5" ht="15.6" x14ac:dyDescent="0.3">
      <c r="A643" s="10" t="s">
        <v>1728</v>
      </c>
      <c r="B643" s="1" t="s">
        <v>3020</v>
      </c>
      <c r="C643" t="str">
        <f t="shared" si="30"/>
        <v>Ms.</v>
      </c>
      <c r="D643" t="str">
        <f t="shared" si="31"/>
        <v>Kelly A.</v>
      </c>
      <c r="E643" t="str">
        <f t="shared" si="32"/>
        <v>Smith</v>
      </c>
    </row>
    <row r="644" spans="1:5" ht="15.6" x14ac:dyDescent="0.3">
      <c r="A644" s="10" t="s">
        <v>1727</v>
      </c>
      <c r="B644" s="1" t="s">
        <v>3021</v>
      </c>
      <c r="C644" t="str">
        <f t="shared" si="30"/>
        <v>Mr.</v>
      </c>
      <c r="D644" t="str">
        <f t="shared" si="31"/>
        <v>Scott</v>
      </c>
      <c r="E644" t="str">
        <f t="shared" si="32"/>
        <v>Myers</v>
      </c>
    </row>
    <row r="645" spans="1:5" ht="15.6" x14ac:dyDescent="0.3">
      <c r="A645" s="10" t="s">
        <v>1726</v>
      </c>
      <c r="B645" s="1" t="s">
        <v>3022</v>
      </c>
      <c r="C645" t="str">
        <f t="shared" si="30"/>
        <v>Mr.</v>
      </c>
      <c r="D645" t="str">
        <f t="shared" si="31"/>
        <v>Benoit</v>
      </c>
      <c r="E645" t="str">
        <f t="shared" si="32"/>
        <v>Cote</v>
      </c>
    </row>
    <row r="646" spans="1:5" ht="15.6" x14ac:dyDescent="0.3">
      <c r="A646" s="10" t="s">
        <v>1725</v>
      </c>
      <c r="B646" s="1" t="s">
        <v>3023</v>
      </c>
      <c r="C646" t="str">
        <f t="shared" si="30"/>
        <v>Ms.</v>
      </c>
      <c r="D646" t="str">
        <f t="shared" si="31"/>
        <v>Elizabeth M.</v>
      </c>
      <c r="E646" t="str">
        <f t="shared" si="32"/>
        <v>Ehrhardt</v>
      </c>
    </row>
    <row r="647" spans="1:5" ht="15.6" x14ac:dyDescent="0.3">
      <c r="A647" s="10" t="s">
        <v>1724</v>
      </c>
      <c r="B647" s="1" t="s">
        <v>3024</v>
      </c>
      <c r="C647" t="str">
        <f t="shared" si="30"/>
        <v>Ms.</v>
      </c>
      <c r="D647" t="str">
        <f t="shared" si="31"/>
        <v>Jessica A.</v>
      </c>
      <c r="E647" t="str">
        <f t="shared" si="32"/>
        <v>Petersen</v>
      </c>
    </row>
    <row r="648" spans="1:5" ht="15.6" x14ac:dyDescent="0.3">
      <c r="A648" s="10" t="s">
        <v>1723</v>
      </c>
      <c r="B648" s="1" t="s">
        <v>3025</v>
      </c>
      <c r="C648" t="str">
        <f t="shared" si="30"/>
        <v>Ms.</v>
      </c>
      <c r="D648" t="str">
        <f t="shared" si="31"/>
        <v>Monica K</v>
      </c>
      <c r="E648" t="str">
        <f t="shared" si="32"/>
        <v>Ertel</v>
      </c>
    </row>
    <row r="649" spans="1:5" ht="15.6" x14ac:dyDescent="0.3">
      <c r="A649" s="10" t="s">
        <v>1722</v>
      </c>
      <c r="B649" s="1" t="s">
        <v>3026</v>
      </c>
      <c r="C649" t="str">
        <f t="shared" si="30"/>
        <v>Mr.</v>
      </c>
      <c r="D649" t="str">
        <f t="shared" si="31"/>
        <v>Kevin L</v>
      </c>
      <c r="E649" t="str">
        <f t="shared" si="32"/>
        <v>Lanza</v>
      </c>
    </row>
    <row r="650" spans="1:5" ht="15.6" x14ac:dyDescent="0.3">
      <c r="A650" s="10" t="s">
        <v>1721</v>
      </c>
      <c r="B650" s="1" t="s">
        <v>3027</v>
      </c>
      <c r="C650" t="str">
        <f t="shared" si="30"/>
        <v>Mr.</v>
      </c>
      <c r="D650" t="str">
        <f t="shared" si="31"/>
        <v>Gregory</v>
      </c>
      <c r="E650" t="str">
        <f t="shared" si="32"/>
        <v>Picklesimer</v>
      </c>
    </row>
    <row r="651" spans="1:5" ht="15.6" x14ac:dyDescent="0.3">
      <c r="A651" s="10" t="s">
        <v>1720</v>
      </c>
      <c r="B651" s="1" t="s">
        <v>3028</v>
      </c>
      <c r="C651" t="str">
        <f t="shared" si="30"/>
        <v>Ms.</v>
      </c>
      <c r="D651" t="str">
        <f t="shared" si="31"/>
        <v>Della</v>
      </c>
      <c r="E651" t="str">
        <f t="shared" si="32"/>
        <v>Giles</v>
      </c>
    </row>
    <row r="652" spans="1:5" ht="15.6" x14ac:dyDescent="0.3">
      <c r="A652" s="10" t="s">
        <v>1719</v>
      </c>
      <c r="B652" s="1" t="s">
        <v>3029</v>
      </c>
      <c r="C652" t="str">
        <f t="shared" si="30"/>
        <v>Mr.</v>
      </c>
      <c r="D652" t="str">
        <f t="shared" si="31"/>
        <v>David</v>
      </c>
      <c r="E652" t="str">
        <f t="shared" si="32"/>
        <v>Harmon</v>
      </c>
    </row>
    <row r="653" spans="1:5" ht="15.6" x14ac:dyDescent="0.3">
      <c r="A653" s="10" t="s">
        <v>1718</v>
      </c>
      <c r="B653" s="1" t="s">
        <v>3030</v>
      </c>
      <c r="C653" t="str">
        <f t="shared" si="30"/>
        <v>Ms.</v>
      </c>
      <c r="D653" t="str">
        <f t="shared" si="31"/>
        <v>Victoria</v>
      </c>
      <c r="E653" t="str">
        <f t="shared" si="32"/>
        <v>Pennings</v>
      </c>
    </row>
    <row r="654" spans="1:5" ht="15.6" x14ac:dyDescent="0.3">
      <c r="A654" s="10" t="s">
        <v>1717</v>
      </c>
      <c r="B654" s="1" t="s">
        <v>3031</v>
      </c>
      <c r="C654" t="str">
        <f t="shared" si="30"/>
        <v>Mr.</v>
      </c>
      <c r="D654" t="str">
        <f t="shared" si="31"/>
        <v>Tasos</v>
      </c>
      <c r="E654" t="str">
        <f t="shared" si="32"/>
        <v>Tseronis</v>
      </c>
    </row>
    <row r="655" spans="1:5" ht="15.6" x14ac:dyDescent="0.3">
      <c r="A655" s="10" t="s">
        <v>1716</v>
      </c>
      <c r="B655" s="1" t="s">
        <v>3032</v>
      </c>
      <c r="C655" t="str">
        <f t="shared" si="30"/>
        <v>Mr.</v>
      </c>
      <c r="D655" t="str">
        <f t="shared" si="31"/>
        <v>Thomas</v>
      </c>
      <c r="E655" t="str">
        <f t="shared" si="32"/>
        <v>Aliff</v>
      </c>
    </row>
    <row r="656" spans="1:5" ht="15.6" x14ac:dyDescent="0.3">
      <c r="A656" s="10" t="s">
        <v>1715</v>
      </c>
      <c r="B656" s="1" t="s">
        <v>3033</v>
      </c>
      <c r="C656" t="str">
        <f t="shared" si="30"/>
        <v>Mr.</v>
      </c>
      <c r="D656" t="str">
        <f t="shared" si="31"/>
        <v>Lukasz</v>
      </c>
      <c r="E656" t="str">
        <f t="shared" si="32"/>
        <v>Willenberg</v>
      </c>
    </row>
    <row r="657" spans="1:5" ht="15.6" x14ac:dyDescent="0.3">
      <c r="A657" s="10" t="s">
        <v>1714</v>
      </c>
      <c r="B657" s="1" t="s">
        <v>3034</v>
      </c>
      <c r="C657" t="str">
        <f t="shared" si="30"/>
        <v>Mr.</v>
      </c>
      <c r="D657" t="str">
        <f t="shared" si="31"/>
        <v>Matthew A.</v>
      </c>
      <c r="E657" t="str">
        <f t="shared" si="32"/>
        <v>Millett</v>
      </c>
    </row>
    <row r="658" spans="1:5" ht="15.6" x14ac:dyDescent="0.3">
      <c r="A658" s="10" t="s">
        <v>1713</v>
      </c>
      <c r="B658" s="1" t="s">
        <v>3035</v>
      </c>
      <c r="C658" t="str">
        <f t="shared" si="30"/>
        <v>Ms.</v>
      </c>
      <c r="D658" t="str">
        <f t="shared" si="31"/>
        <v>Meta</v>
      </c>
      <c r="E658" t="str">
        <f t="shared" si="32"/>
        <v>Haley</v>
      </c>
    </row>
    <row r="659" spans="1:5" ht="15.6" x14ac:dyDescent="0.3">
      <c r="A659" s="10" t="s">
        <v>1712</v>
      </c>
      <c r="B659" s="1" t="s">
        <v>3036</v>
      </c>
      <c r="C659" t="str">
        <f t="shared" si="30"/>
        <v>Ms.</v>
      </c>
      <c r="D659" t="str">
        <f t="shared" si="31"/>
        <v>Rachel E</v>
      </c>
      <c r="E659" t="str">
        <f t="shared" si="32"/>
        <v>Ackerman</v>
      </c>
    </row>
    <row r="660" spans="1:5" ht="15.6" x14ac:dyDescent="0.3">
      <c r="A660" s="10" t="s">
        <v>1711</v>
      </c>
      <c r="B660" s="1" t="s">
        <v>3037</v>
      </c>
      <c r="C660" t="str">
        <f t="shared" si="30"/>
        <v>Ms.</v>
      </c>
      <c r="D660" t="str">
        <f t="shared" si="31"/>
        <v>Angelica</v>
      </c>
      <c r="E660" t="str">
        <f t="shared" si="32"/>
        <v>Valdez</v>
      </c>
    </row>
    <row r="661" spans="1:5" ht="15.6" x14ac:dyDescent="0.3">
      <c r="A661" s="10" t="s">
        <v>1710</v>
      </c>
      <c r="B661" s="1" t="s">
        <v>3038</v>
      </c>
      <c r="C661" t="str">
        <f t="shared" si="30"/>
        <v>Ms.</v>
      </c>
      <c r="D661" t="str">
        <f t="shared" si="31"/>
        <v>Kathleen</v>
      </c>
      <c r="E661" t="str">
        <f t="shared" si="32"/>
        <v>Michaud</v>
      </c>
    </row>
    <row r="662" spans="1:5" ht="15.6" x14ac:dyDescent="0.3">
      <c r="A662" s="10" t="s">
        <v>1709</v>
      </c>
      <c r="B662" s="1" t="s">
        <v>3039</v>
      </c>
      <c r="C662" t="str">
        <f t="shared" si="30"/>
        <v>Mr.</v>
      </c>
      <c r="D662" t="str">
        <f t="shared" si="31"/>
        <v>Gabriel D.</v>
      </c>
      <c r="E662" t="str">
        <f t="shared" si="32"/>
        <v>Gunnink</v>
      </c>
    </row>
    <row r="663" spans="1:5" ht="15.6" x14ac:dyDescent="0.3">
      <c r="A663" s="10" t="s">
        <v>1708</v>
      </c>
      <c r="B663" s="1" t="s">
        <v>3040</v>
      </c>
      <c r="C663" t="str">
        <f t="shared" si="30"/>
        <v>Mr.</v>
      </c>
      <c r="D663" t="str">
        <f t="shared" si="31"/>
        <v>Jeff T</v>
      </c>
      <c r="E663" t="str">
        <f t="shared" si="32"/>
        <v>Knight</v>
      </c>
    </row>
    <row r="664" spans="1:5" ht="15.6" x14ac:dyDescent="0.3">
      <c r="A664" s="10" t="s">
        <v>1707</v>
      </c>
      <c r="B664" s="1" t="s">
        <v>3041</v>
      </c>
      <c r="C664" t="str">
        <f t="shared" si="30"/>
        <v>Mr.</v>
      </c>
      <c r="D664" t="str">
        <f t="shared" si="31"/>
        <v>Neil D</v>
      </c>
      <c r="E664" t="str">
        <f t="shared" si="32"/>
        <v>Grosscup</v>
      </c>
    </row>
    <row r="665" spans="1:5" ht="15.6" x14ac:dyDescent="0.3">
      <c r="A665" s="10" t="s">
        <v>1706</v>
      </c>
      <c r="B665" s="1" t="s">
        <v>3042</v>
      </c>
      <c r="C665" t="str">
        <f t="shared" si="30"/>
        <v>Ms.</v>
      </c>
      <c r="D665" t="str">
        <f t="shared" si="31"/>
        <v>Katherine L.</v>
      </c>
      <c r="E665" t="str">
        <f t="shared" si="32"/>
        <v>Koniuch</v>
      </c>
    </row>
    <row r="666" spans="1:5" ht="15.6" x14ac:dyDescent="0.3">
      <c r="A666" s="10" t="s">
        <v>1705</v>
      </c>
      <c r="B666" s="1" t="s">
        <v>3043</v>
      </c>
      <c r="C666" t="str">
        <f t="shared" si="30"/>
        <v>Ms.</v>
      </c>
      <c r="D666" t="str">
        <f t="shared" si="31"/>
        <v>Ariel E</v>
      </c>
      <c r="E666" t="str">
        <f t="shared" si="32"/>
        <v>Heitzman</v>
      </c>
    </row>
    <row r="667" spans="1:5" ht="15.6" x14ac:dyDescent="0.3">
      <c r="A667" s="10" t="s">
        <v>1704</v>
      </c>
      <c r="B667" s="1" t="s">
        <v>3044</v>
      </c>
      <c r="C667" t="str">
        <f t="shared" si="30"/>
        <v>Mr.</v>
      </c>
      <c r="D667" t="str">
        <f t="shared" si="31"/>
        <v>Christopher P</v>
      </c>
      <c r="E667" t="str">
        <f t="shared" si="32"/>
        <v>Tatton</v>
      </c>
    </row>
    <row r="668" spans="1:5" ht="15.6" x14ac:dyDescent="0.3">
      <c r="A668" s="10" t="s">
        <v>1703</v>
      </c>
      <c r="B668" s="1" t="s">
        <v>3045</v>
      </c>
      <c r="C668" t="str">
        <f t="shared" si="30"/>
        <v>Mrs.</v>
      </c>
      <c r="D668" t="str">
        <f t="shared" si="31"/>
        <v>Erin M.</v>
      </c>
      <c r="E668" t="str">
        <f t="shared" si="32"/>
        <v>Flanagan</v>
      </c>
    </row>
    <row r="669" spans="1:5" ht="15.6" x14ac:dyDescent="0.3">
      <c r="A669" s="10" t="s">
        <v>1702</v>
      </c>
      <c r="B669" s="1" t="s">
        <v>3046</v>
      </c>
      <c r="C669" t="str">
        <f t="shared" si="30"/>
        <v>Mrs.</v>
      </c>
      <c r="D669" t="str">
        <f t="shared" si="31"/>
        <v>Molly K.</v>
      </c>
      <c r="E669" t="str">
        <f t="shared" si="32"/>
        <v>Funk</v>
      </c>
    </row>
    <row r="670" spans="1:5" ht="15.6" x14ac:dyDescent="0.3">
      <c r="A670" s="10" t="s">
        <v>1701</v>
      </c>
      <c r="B670" s="1" t="s">
        <v>3047</v>
      </c>
      <c r="C670" t="str">
        <f t="shared" si="30"/>
        <v>Mr.</v>
      </c>
      <c r="D670" t="str">
        <f t="shared" si="31"/>
        <v>Ryan J.</v>
      </c>
      <c r="E670" t="str">
        <f t="shared" si="32"/>
        <v>Davenport</v>
      </c>
    </row>
    <row r="671" spans="1:5" ht="15.6" x14ac:dyDescent="0.3">
      <c r="A671" s="10" t="s">
        <v>1700</v>
      </c>
      <c r="B671" s="1" t="s">
        <v>3048</v>
      </c>
      <c r="C671" t="str">
        <f t="shared" si="30"/>
        <v>Mrs.</v>
      </c>
      <c r="D671" t="str">
        <f t="shared" si="31"/>
        <v>Jennifer</v>
      </c>
      <c r="E671" t="str">
        <f t="shared" si="32"/>
        <v>Nicholson</v>
      </c>
    </row>
    <row r="672" spans="1:5" ht="15.6" x14ac:dyDescent="0.3">
      <c r="A672" s="10" t="s">
        <v>1699</v>
      </c>
      <c r="B672" s="1" t="s">
        <v>3049</v>
      </c>
      <c r="C672" t="str">
        <f t="shared" si="30"/>
        <v>Mr.</v>
      </c>
      <c r="D672" t="str">
        <f t="shared" si="31"/>
        <v>Daniel M</v>
      </c>
      <c r="E672" t="str">
        <f t="shared" si="32"/>
        <v>Lindbloom</v>
      </c>
    </row>
    <row r="673" spans="1:5" ht="15.6" x14ac:dyDescent="0.3">
      <c r="A673" s="10" t="s">
        <v>1698</v>
      </c>
      <c r="B673" s="1" t="s">
        <v>3050</v>
      </c>
      <c r="C673" t="str">
        <f t="shared" si="30"/>
        <v>Ms.</v>
      </c>
      <c r="D673" t="str">
        <f t="shared" si="31"/>
        <v>Hiruni</v>
      </c>
      <c r="E673" t="str">
        <f t="shared" si="32"/>
        <v>Wijayaratne</v>
      </c>
    </row>
    <row r="674" spans="1:5" ht="15.6" x14ac:dyDescent="0.3">
      <c r="A674" s="10" t="s">
        <v>1697</v>
      </c>
      <c r="B674" s="1" t="s">
        <v>3051</v>
      </c>
      <c r="C674" t="str">
        <f t="shared" si="30"/>
        <v>Ms.</v>
      </c>
      <c r="D674" t="str">
        <f t="shared" si="31"/>
        <v>Reina H.</v>
      </c>
      <c r="E674" t="str">
        <f t="shared" si="32"/>
        <v>Ainsworth</v>
      </c>
    </row>
    <row r="675" spans="1:5" ht="15.6" x14ac:dyDescent="0.3">
      <c r="A675" s="10" t="s">
        <v>1696</v>
      </c>
      <c r="B675" s="1" t="s">
        <v>3052</v>
      </c>
      <c r="C675" t="str">
        <f t="shared" si="30"/>
        <v>Ms.</v>
      </c>
      <c r="D675" t="str">
        <f t="shared" si="31"/>
        <v>Kristi</v>
      </c>
      <c r="E675" t="str">
        <f t="shared" si="32"/>
        <v>Gayagoy</v>
      </c>
    </row>
    <row r="676" spans="1:5" ht="15.6" x14ac:dyDescent="0.3">
      <c r="A676" s="10" t="s">
        <v>1695</v>
      </c>
      <c r="B676" s="1" t="s">
        <v>3053</v>
      </c>
      <c r="C676" t="str">
        <f t="shared" si="30"/>
        <v>Ms.</v>
      </c>
      <c r="D676" t="str">
        <f t="shared" si="31"/>
        <v>Meredith L.</v>
      </c>
      <c r="E676" t="str">
        <f t="shared" si="32"/>
        <v>Fitzmaurice</v>
      </c>
    </row>
    <row r="677" spans="1:5" ht="15.6" x14ac:dyDescent="0.3">
      <c r="A677" s="10" t="s">
        <v>1694</v>
      </c>
      <c r="B677" s="1" t="s">
        <v>3054</v>
      </c>
      <c r="C677" t="str">
        <f t="shared" si="30"/>
        <v>Ms.</v>
      </c>
      <c r="D677" t="str">
        <f t="shared" si="31"/>
        <v>Jocelyn</v>
      </c>
      <c r="E677" t="str">
        <f t="shared" si="32"/>
        <v>Rodriguez</v>
      </c>
    </row>
    <row r="678" spans="1:5" ht="15.6" x14ac:dyDescent="0.3">
      <c r="A678" s="10" t="s">
        <v>1693</v>
      </c>
      <c r="B678" s="1" t="s">
        <v>3055</v>
      </c>
      <c r="C678" t="str">
        <f t="shared" si="30"/>
        <v>Mrs.</v>
      </c>
      <c r="D678" t="str">
        <f t="shared" si="31"/>
        <v>Daphne</v>
      </c>
      <c r="E678" t="str">
        <f t="shared" si="32"/>
        <v>Tsoucas</v>
      </c>
    </row>
    <row r="679" spans="1:5" ht="15.6" x14ac:dyDescent="0.3">
      <c r="A679" s="10" t="s">
        <v>1692</v>
      </c>
      <c r="B679" s="1" t="s">
        <v>3056</v>
      </c>
      <c r="C679" t="str">
        <f t="shared" si="30"/>
        <v>Ms.</v>
      </c>
      <c r="D679" t="str">
        <f t="shared" si="31"/>
        <v>Margaret E</v>
      </c>
      <c r="E679" t="str">
        <f t="shared" si="32"/>
        <v>Muhly</v>
      </c>
    </row>
    <row r="680" spans="1:5" ht="15.6" x14ac:dyDescent="0.3">
      <c r="A680" s="10" t="s">
        <v>1691</v>
      </c>
      <c r="B680" s="1" t="s">
        <v>3057</v>
      </c>
      <c r="C680" t="str">
        <f t="shared" si="30"/>
        <v>Mr.</v>
      </c>
      <c r="D680" t="str">
        <f t="shared" si="31"/>
        <v>Mario J.</v>
      </c>
      <c r="E680" t="str">
        <f t="shared" si="32"/>
        <v>Lund</v>
      </c>
    </row>
    <row r="681" spans="1:5" ht="15.6" x14ac:dyDescent="0.3">
      <c r="A681" s="10" t="s">
        <v>1690</v>
      </c>
      <c r="B681" s="1" t="s">
        <v>3058</v>
      </c>
      <c r="C681" t="str">
        <f t="shared" si="30"/>
        <v>Mr.</v>
      </c>
      <c r="D681" t="str">
        <f t="shared" si="31"/>
        <v>Peter</v>
      </c>
      <c r="E681" t="str">
        <f t="shared" si="32"/>
        <v>Battaglino</v>
      </c>
    </row>
    <row r="682" spans="1:5" ht="15.6" x14ac:dyDescent="0.3">
      <c r="A682" s="10" t="s">
        <v>1689</v>
      </c>
      <c r="B682" s="1" t="s">
        <v>3059</v>
      </c>
      <c r="C682" t="str">
        <f t="shared" si="30"/>
        <v>Ms.</v>
      </c>
      <c r="D682" t="str">
        <f t="shared" si="31"/>
        <v>Carolina</v>
      </c>
      <c r="E682" t="str">
        <f t="shared" si="32"/>
        <v>Pena</v>
      </c>
    </row>
    <row r="683" spans="1:5" ht="15.6" x14ac:dyDescent="0.3">
      <c r="A683" s="10" t="s">
        <v>1688</v>
      </c>
      <c r="B683" s="1" t="s">
        <v>3060</v>
      </c>
      <c r="C683" t="str">
        <f t="shared" si="30"/>
        <v>Mrs.</v>
      </c>
      <c r="D683" t="str">
        <f t="shared" si="31"/>
        <v>Jenny K.</v>
      </c>
      <c r="E683" t="str">
        <f t="shared" si="32"/>
        <v>Thomason</v>
      </c>
    </row>
    <row r="684" spans="1:5" ht="15.6" x14ac:dyDescent="0.3">
      <c r="A684" s="10" t="s">
        <v>1687</v>
      </c>
      <c r="B684" s="1" t="s">
        <v>3061</v>
      </c>
      <c r="C684" t="str">
        <f t="shared" si="30"/>
        <v>Ms.</v>
      </c>
      <c r="D684" t="str">
        <f t="shared" si="31"/>
        <v>Jessica</v>
      </c>
      <c r="E684" t="str">
        <f t="shared" si="32"/>
        <v>Hancox</v>
      </c>
    </row>
    <row r="685" spans="1:5" ht="15.6" x14ac:dyDescent="0.3">
      <c r="A685" s="10" t="s">
        <v>1686</v>
      </c>
      <c r="B685" s="1" t="s">
        <v>3062</v>
      </c>
      <c r="C685" t="str">
        <f t="shared" si="30"/>
        <v>Ms.</v>
      </c>
      <c r="D685" t="str">
        <f t="shared" si="31"/>
        <v>Kimberly D</v>
      </c>
      <c r="E685" t="str">
        <f t="shared" si="32"/>
        <v>Canarecci</v>
      </c>
    </row>
    <row r="686" spans="1:5" ht="15.6" x14ac:dyDescent="0.3">
      <c r="A686" s="10" t="s">
        <v>1685</v>
      </c>
      <c r="B686" s="1" t="s">
        <v>3063</v>
      </c>
      <c r="C686" t="str">
        <f t="shared" si="30"/>
        <v>Mr.</v>
      </c>
      <c r="D686" t="str">
        <f t="shared" si="31"/>
        <v>Marc-Olivier</v>
      </c>
      <c r="E686" t="str">
        <f t="shared" si="32"/>
        <v>Toupin</v>
      </c>
    </row>
    <row r="687" spans="1:5" ht="15.6" x14ac:dyDescent="0.3">
      <c r="A687" s="10" t="s">
        <v>1684</v>
      </c>
      <c r="B687" s="1" t="s">
        <v>3064</v>
      </c>
      <c r="C687" t="str">
        <f t="shared" si="30"/>
        <v>Mr.</v>
      </c>
      <c r="D687" t="str">
        <f t="shared" si="31"/>
        <v>Russell J</v>
      </c>
      <c r="E687" t="str">
        <f t="shared" si="32"/>
        <v>Mulley</v>
      </c>
    </row>
    <row r="688" spans="1:5" ht="15.6" x14ac:dyDescent="0.3">
      <c r="A688" s="10" t="s">
        <v>1683</v>
      </c>
      <c r="B688" s="1" t="s">
        <v>3065</v>
      </c>
      <c r="C688" t="str">
        <f t="shared" si="30"/>
        <v>Ms.</v>
      </c>
      <c r="D688" t="str">
        <f t="shared" si="31"/>
        <v>Karine</v>
      </c>
      <c r="E688" t="str">
        <f t="shared" si="32"/>
        <v>Parry</v>
      </c>
    </row>
    <row r="689" spans="1:5" ht="15.6" x14ac:dyDescent="0.3">
      <c r="A689" s="10" t="s">
        <v>1682</v>
      </c>
      <c r="B689" s="1" t="s">
        <v>3066</v>
      </c>
      <c r="C689" t="str">
        <f t="shared" si="30"/>
        <v>Ms.</v>
      </c>
      <c r="D689" t="str">
        <f t="shared" si="31"/>
        <v>Cheryl</v>
      </c>
      <c r="E689" t="str">
        <f t="shared" si="32"/>
        <v>Mason Cox</v>
      </c>
    </row>
    <row r="690" spans="1:5" ht="15.6" x14ac:dyDescent="0.3">
      <c r="A690" s="10" t="s">
        <v>1681</v>
      </c>
      <c r="B690" s="1" t="s">
        <v>3067</v>
      </c>
      <c r="C690" t="str">
        <f t="shared" si="30"/>
        <v>Ms.</v>
      </c>
      <c r="D690" t="str">
        <f t="shared" si="31"/>
        <v>Allison M.</v>
      </c>
      <c r="E690" t="str">
        <f t="shared" si="32"/>
        <v>Thompson</v>
      </c>
    </row>
    <row r="691" spans="1:5" ht="15.6" x14ac:dyDescent="0.3">
      <c r="A691" s="10" t="s">
        <v>1680</v>
      </c>
      <c r="B691" s="1" t="s">
        <v>3068</v>
      </c>
      <c r="C691" t="str">
        <f t="shared" si="30"/>
        <v>Ms.</v>
      </c>
      <c r="D691" t="str">
        <f t="shared" si="31"/>
        <v>Adriana</v>
      </c>
      <c r="E691" t="str">
        <f t="shared" si="32"/>
        <v>Nelson</v>
      </c>
    </row>
    <row r="692" spans="1:5" ht="15.6" x14ac:dyDescent="0.3">
      <c r="A692" s="10" t="s">
        <v>1679</v>
      </c>
      <c r="B692" s="1" t="s">
        <v>3069</v>
      </c>
      <c r="C692" t="str">
        <f t="shared" si="30"/>
        <v>Ms.</v>
      </c>
      <c r="D692" t="str">
        <f t="shared" si="31"/>
        <v>Miranda J</v>
      </c>
      <c r="E692" t="str">
        <f t="shared" si="32"/>
        <v>Forte</v>
      </c>
    </row>
    <row r="693" spans="1:5" ht="15.6" x14ac:dyDescent="0.3">
      <c r="A693" s="10" t="s">
        <v>1678</v>
      </c>
      <c r="B693" s="1" t="s">
        <v>3070</v>
      </c>
      <c r="C693" t="str">
        <f t="shared" si="30"/>
        <v>Mr.</v>
      </c>
      <c r="D693" t="str">
        <f t="shared" si="31"/>
        <v>Roberto</v>
      </c>
      <c r="E693" t="str">
        <f t="shared" si="32"/>
        <v>Corona Iturriaga</v>
      </c>
    </row>
    <row r="694" spans="1:5" ht="15.6" x14ac:dyDescent="0.3">
      <c r="A694" s="10" t="s">
        <v>1677</v>
      </c>
      <c r="B694" s="1" t="s">
        <v>3071</v>
      </c>
      <c r="C694" t="str">
        <f t="shared" si="30"/>
        <v>Mrs.</v>
      </c>
      <c r="D694" t="str">
        <f t="shared" si="31"/>
        <v>Rebecca B.</v>
      </c>
      <c r="E694" t="str">
        <f t="shared" si="32"/>
        <v>McCollum</v>
      </c>
    </row>
    <row r="695" spans="1:5" ht="15.6" x14ac:dyDescent="0.3">
      <c r="A695" s="10" t="s">
        <v>1676</v>
      </c>
      <c r="B695" s="1" t="s">
        <v>3072</v>
      </c>
      <c r="C695" t="str">
        <f t="shared" si="30"/>
        <v>Ms.</v>
      </c>
      <c r="D695" t="str">
        <f t="shared" si="31"/>
        <v>Tiffany</v>
      </c>
      <c r="E695" t="str">
        <f t="shared" si="32"/>
        <v>Hevner</v>
      </c>
    </row>
    <row r="696" spans="1:5" ht="15.6" x14ac:dyDescent="0.3">
      <c r="A696" s="10" t="s">
        <v>1675</v>
      </c>
      <c r="B696" s="1" t="s">
        <v>3073</v>
      </c>
      <c r="C696" t="str">
        <f t="shared" si="30"/>
        <v>Mr.</v>
      </c>
      <c r="D696" t="str">
        <f t="shared" si="31"/>
        <v>Alexander</v>
      </c>
      <c r="E696" t="str">
        <f t="shared" si="32"/>
        <v>Looi</v>
      </c>
    </row>
    <row r="697" spans="1:5" ht="15.6" x14ac:dyDescent="0.3">
      <c r="A697" s="10" t="s">
        <v>1674</v>
      </c>
      <c r="B697" s="1" t="s">
        <v>3074</v>
      </c>
      <c r="C697" t="str">
        <f t="shared" si="30"/>
        <v>Mr.</v>
      </c>
      <c r="D697" t="str">
        <f t="shared" si="31"/>
        <v>Rich M</v>
      </c>
      <c r="E697" t="str">
        <f t="shared" si="32"/>
        <v>Power</v>
      </c>
    </row>
    <row r="698" spans="1:5" ht="15.6" x14ac:dyDescent="0.3">
      <c r="A698" s="10" t="s">
        <v>1673</v>
      </c>
      <c r="B698" s="1" t="s">
        <v>3075</v>
      </c>
      <c r="C698" t="str">
        <f t="shared" si="30"/>
        <v>Mr.</v>
      </c>
      <c r="D698" t="str">
        <f t="shared" si="31"/>
        <v>Aaron C</v>
      </c>
      <c r="E698" t="str">
        <f t="shared" si="32"/>
        <v>Routon</v>
      </c>
    </row>
    <row r="699" spans="1:5" ht="15.6" x14ac:dyDescent="0.3">
      <c r="A699" s="10" t="s">
        <v>1672</v>
      </c>
      <c r="B699" s="1" t="s">
        <v>3076</v>
      </c>
      <c r="C699" t="str">
        <f t="shared" si="30"/>
        <v>Ms.</v>
      </c>
      <c r="D699" t="str">
        <f t="shared" si="31"/>
        <v>Kate</v>
      </c>
      <c r="E699" t="str">
        <f t="shared" si="32"/>
        <v>Dochelli</v>
      </c>
    </row>
    <row r="700" spans="1:5" ht="15.6" x14ac:dyDescent="0.3">
      <c r="A700" s="10" t="s">
        <v>1671</v>
      </c>
      <c r="B700" s="1" t="s">
        <v>3077</v>
      </c>
      <c r="C700" t="str">
        <f t="shared" si="30"/>
        <v>Ms.</v>
      </c>
      <c r="D700" t="str">
        <f t="shared" si="31"/>
        <v>Maria M</v>
      </c>
      <c r="E700" t="str">
        <f t="shared" si="32"/>
        <v>Gillespie</v>
      </c>
    </row>
    <row r="701" spans="1:5" ht="15.6" x14ac:dyDescent="0.3">
      <c r="A701" s="10" t="s">
        <v>1670</v>
      </c>
      <c r="B701" s="1" t="s">
        <v>3078</v>
      </c>
      <c r="C701" t="str">
        <f t="shared" si="30"/>
        <v>Mr.</v>
      </c>
      <c r="D701" t="str">
        <f t="shared" si="31"/>
        <v>Daven W</v>
      </c>
      <c r="E701" t="str">
        <f t="shared" si="32"/>
        <v>Oskvig</v>
      </c>
    </row>
    <row r="702" spans="1:5" ht="15.6" x14ac:dyDescent="0.3">
      <c r="A702" s="10" t="s">
        <v>1669</v>
      </c>
      <c r="B702" s="1" t="s">
        <v>3079</v>
      </c>
      <c r="C702" t="str">
        <f t="shared" si="30"/>
        <v>Mrs.</v>
      </c>
      <c r="D702" t="str">
        <f t="shared" si="31"/>
        <v>Brianne</v>
      </c>
      <c r="E702" t="str">
        <f t="shared" si="32"/>
        <v>Holland-Stergar</v>
      </c>
    </row>
    <row r="703" spans="1:5" ht="15.6" x14ac:dyDescent="0.3">
      <c r="A703" s="10" t="s">
        <v>1668</v>
      </c>
      <c r="B703" s="1" t="s">
        <v>3080</v>
      </c>
      <c r="C703" t="str">
        <f t="shared" si="30"/>
        <v>Mr.</v>
      </c>
      <c r="D703" t="str">
        <f t="shared" si="31"/>
        <v>Hiroki</v>
      </c>
      <c r="E703" t="str">
        <f t="shared" si="32"/>
        <v>Arai</v>
      </c>
    </row>
    <row r="704" spans="1:5" ht="15.6" x14ac:dyDescent="0.3">
      <c r="A704" s="10" t="s">
        <v>1667</v>
      </c>
      <c r="B704" s="1" t="s">
        <v>3081</v>
      </c>
      <c r="C704" t="str">
        <f t="shared" si="30"/>
        <v>Mr.</v>
      </c>
      <c r="D704" t="str">
        <f t="shared" si="31"/>
        <v>Anders</v>
      </c>
      <c r="E704" t="str">
        <f t="shared" si="32"/>
        <v>Olausson</v>
      </c>
    </row>
    <row r="705" spans="1:5" ht="15.6" x14ac:dyDescent="0.3">
      <c r="A705" s="10" t="s">
        <v>1666</v>
      </c>
      <c r="B705" s="1" t="s">
        <v>3082</v>
      </c>
      <c r="C705" t="str">
        <f t="shared" si="30"/>
        <v>Ms.</v>
      </c>
      <c r="D705" t="str">
        <f t="shared" si="31"/>
        <v>Danielle</v>
      </c>
      <c r="E705" t="str">
        <f t="shared" si="32"/>
        <v>Wagner</v>
      </c>
    </row>
    <row r="706" spans="1:5" ht="15.6" x14ac:dyDescent="0.3">
      <c r="A706" s="10" t="s">
        <v>1665</v>
      </c>
      <c r="B706" s="1" t="s">
        <v>3083</v>
      </c>
      <c r="C706" t="str">
        <f t="shared" ref="C706:C769" si="33">TRIM(MID(B706,FIND(", ",B706)+2,FIND(" ",B706,FIND(", ",B706)+2)-FIND(", ",B706)-2))</f>
        <v>Ms.</v>
      </c>
      <c r="D706" t="str">
        <f t="shared" ref="D706:D769" si="34">TRIM(RIGHT(B706,LEN(B706)-FIND(" ",B706,FIND(", ",B706)+2)))</f>
        <v>Candace N</v>
      </c>
      <c r="E706" t="str">
        <f t="shared" ref="E706:E769" si="35">LEFT(B706,FIND(",",B706)-1)</f>
        <v>Delong</v>
      </c>
    </row>
    <row r="707" spans="1:5" ht="15.6" x14ac:dyDescent="0.3">
      <c r="A707" s="10" t="s">
        <v>1664</v>
      </c>
      <c r="B707" s="1" t="s">
        <v>3084</v>
      </c>
      <c r="C707" t="str">
        <f t="shared" si="33"/>
        <v>Mr.</v>
      </c>
      <c r="D707" t="str">
        <f t="shared" si="34"/>
        <v>Bruno F.</v>
      </c>
      <c r="E707" t="str">
        <f t="shared" si="35"/>
        <v>Mehech</v>
      </c>
    </row>
    <row r="708" spans="1:5" ht="15.6" x14ac:dyDescent="0.3">
      <c r="A708" s="10" t="s">
        <v>1663</v>
      </c>
      <c r="B708" s="1" t="s">
        <v>3085</v>
      </c>
      <c r="C708" t="str">
        <f t="shared" si="33"/>
        <v>Ms.</v>
      </c>
      <c r="D708" t="str">
        <f t="shared" si="34"/>
        <v>Emily</v>
      </c>
      <c r="E708" t="str">
        <f t="shared" si="35"/>
        <v>Machiela</v>
      </c>
    </row>
    <row r="709" spans="1:5" ht="15.6" x14ac:dyDescent="0.3">
      <c r="A709" s="10" t="s">
        <v>1662</v>
      </c>
      <c r="B709" s="1" t="s">
        <v>3086</v>
      </c>
      <c r="C709" t="str">
        <f t="shared" si="33"/>
        <v>Mrs.</v>
      </c>
      <c r="D709" t="str">
        <f t="shared" si="34"/>
        <v>Katie</v>
      </c>
      <c r="E709" t="str">
        <f t="shared" si="35"/>
        <v>Young</v>
      </c>
    </row>
    <row r="710" spans="1:5" ht="15.6" x14ac:dyDescent="0.3">
      <c r="A710" s="10" t="s">
        <v>1661</v>
      </c>
      <c r="B710" s="1" t="s">
        <v>3087</v>
      </c>
      <c r="C710" t="str">
        <f t="shared" si="33"/>
        <v>Mrs.</v>
      </c>
      <c r="D710" t="str">
        <f t="shared" si="34"/>
        <v>Sally</v>
      </c>
      <c r="E710" t="str">
        <f t="shared" si="35"/>
        <v>Dupere</v>
      </c>
    </row>
    <row r="711" spans="1:5" ht="15.6" x14ac:dyDescent="0.3">
      <c r="A711" s="10" t="s">
        <v>1660</v>
      </c>
      <c r="B711" s="1" t="s">
        <v>3088</v>
      </c>
      <c r="C711" t="str">
        <f t="shared" si="33"/>
        <v>Ms.</v>
      </c>
      <c r="D711" t="str">
        <f t="shared" si="34"/>
        <v>Meaghan J</v>
      </c>
      <c r="E711" t="str">
        <f t="shared" si="35"/>
        <v>Iandolo</v>
      </c>
    </row>
    <row r="712" spans="1:5" ht="15.6" x14ac:dyDescent="0.3">
      <c r="A712" s="10" t="s">
        <v>1659</v>
      </c>
      <c r="B712" s="1" t="s">
        <v>3089</v>
      </c>
      <c r="C712" t="str">
        <f t="shared" si="33"/>
        <v>Ms.</v>
      </c>
      <c r="D712" t="str">
        <f t="shared" si="34"/>
        <v>Rina</v>
      </c>
      <c r="E712" t="str">
        <f t="shared" si="35"/>
        <v>Ito</v>
      </c>
    </row>
    <row r="713" spans="1:5" ht="15.6" x14ac:dyDescent="0.3">
      <c r="A713" s="10" t="s">
        <v>1658</v>
      </c>
      <c r="B713" s="1" t="s">
        <v>3090</v>
      </c>
      <c r="C713" t="str">
        <f t="shared" si="33"/>
        <v>Ms.</v>
      </c>
      <c r="D713" t="str">
        <f t="shared" si="34"/>
        <v>Kristin P.</v>
      </c>
      <c r="E713" t="str">
        <f t="shared" si="35"/>
        <v>Barry</v>
      </c>
    </row>
    <row r="714" spans="1:5" ht="15.6" x14ac:dyDescent="0.3">
      <c r="A714" s="10" t="s">
        <v>1657</v>
      </c>
      <c r="B714" s="1" t="s">
        <v>3091</v>
      </c>
      <c r="C714" t="str">
        <f t="shared" si="33"/>
        <v>Mr.</v>
      </c>
      <c r="D714" t="str">
        <f t="shared" si="34"/>
        <v>Albert</v>
      </c>
      <c r="E714" t="str">
        <f t="shared" si="35"/>
        <v>Boyce</v>
      </c>
    </row>
    <row r="715" spans="1:5" ht="15.6" x14ac:dyDescent="0.3">
      <c r="A715" s="10" t="s">
        <v>1656</v>
      </c>
      <c r="B715" s="1" t="s">
        <v>3092</v>
      </c>
      <c r="C715" t="str">
        <f t="shared" si="33"/>
        <v>Mrs.</v>
      </c>
      <c r="D715" t="str">
        <f t="shared" si="34"/>
        <v>Ashley</v>
      </c>
      <c r="E715" t="str">
        <f t="shared" si="35"/>
        <v>Lin</v>
      </c>
    </row>
    <row r="716" spans="1:5" ht="15.6" x14ac:dyDescent="0.3">
      <c r="A716" s="10" t="s">
        <v>1655</v>
      </c>
      <c r="B716" s="1" t="s">
        <v>3093</v>
      </c>
      <c r="C716" t="str">
        <f t="shared" si="33"/>
        <v>Mrs.</v>
      </c>
      <c r="D716" t="str">
        <f t="shared" si="34"/>
        <v>Shannon L</v>
      </c>
      <c r="E716" t="str">
        <f t="shared" si="35"/>
        <v>Smith</v>
      </c>
    </row>
    <row r="717" spans="1:5" ht="15.6" x14ac:dyDescent="0.3">
      <c r="A717" s="10" t="s">
        <v>1654</v>
      </c>
      <c r="B717" s="1" t="s">
        <v>3094</v>
      </c>
      <c r="C717" t="str">
        <f t="shared" si="33"/>
        <v>Ms.</v>
      </c>
      <c r="D717" t="str">
        <f t="shared" si="34"/>
        <v>Amy B</v>
      </c>
      <c r="E717" t="str">
        <f t="shared" si="35"/>
        <v>Nalven</v>
      </c>
    </row>
    <row r="718" spans="1:5" ht="15.6" x14ac:dyDescent="0.3">
      <c r="A718" s="10" t="s">
        <v>1653</v>
      </c>
      <c r="B718" s="1" t="s">
        <v>3095</v>
      </c>
      <c r="C718" t="str">
        <f t="shared" si="33"/>
        <v>Ms.</v>
      </c>
      <c r="D718" t="str">
        <f t="shared" si="34"/>
        <v>A Danielle</v>
      </c>
      <c r="E718" t="str">
        <f t="shared" si="35"/>
        <v>Bourgeois</v>
      </c>
    </row>
    <row r="719" spans="1:5" ht="15.6" x14ac:dyDescent="0.3">
      <c r="A719" s="10" t="s">
        <v>1652</v>
      </c>
      <c r="B719" s="1" t="s">
        <v>3096</v>
      </c>
      <c r="C719" t="str">
        <f t="shared" si="33"/>
        <v>Mr.</v>
      </c>
      <c r="D719" t="str">
        <f t="shared" si="34"/>
        <v>Conrad F</v>
      </c>
      <c r="E719" t="str">
        <f t="shared" si="35"/>
        <v>Orloff</v>
      </c>
    </row>
    <row r="720" spans="1:5" ht="15.6" x14ac:dyDescent="0.3">
      <c r="A720" s="10" t="s">
        <v>1651</v>
      </c>
      <c r="B720" s="1" t="s">
        <v>3097</v>
      </c>
      <c r="C720" t="str">
        <f t="shared" si="33"/>
        <v>Mr.</v>
      </c>
      <c r="D720" t="str">
        <f t="shared" si="34"/>
        <v>Josh</v>
      </c>
      <c r="E720" t="str">
        <f t="shared" si="35"/>
        <v>Ramirez</v>
      </c>
    </row>
    <row r="721" spans="1:5" ht="15.6" x14ac:dyDescent="0.3">
      <c r="A721" s="10" t="s">
        <v>1650</v>
      </c>
      <c r="B721" s="1" t="s">
        <v>3098</v>
      </c>
      <c r="C721" t="str">
        <f t="shared" si="33"/>
        <v>Mr.</v>
      </c>
      <c r="D721" t="str">
        <f t="shared" si="34"/>
        <v>Maxime</v>
      </c>
      <c r="E721" t="str">
        <f t="shared" si="35"/>
        <v>Fouquet</v>
      </c>
    </row>
    <row r="722" spans="1:5" ht="15.6" x14ac:dyDescent="0.3">
      <c r="A722" s="10" t="s">
        <v>1649</v>
      </c>
      <c r="B722" s="1" t="s">
        <v>3099</v>
      </c>
      <c r="C722" t="str">
        <f t="shared" si="33"/>
        <v>Ms.</v>
      </c>
      <c r="D722" t="str">
        <f t="shared" si="34"/>
        <v>Natalie</v>
      </c>
      <c r="E722" t="str">
        <f t="shared" si="35"/>
        <v>McPhillips</v>
      </c>
    </row>
    <row r="723" spans="1:5" ht="15.6" x14ac:dyDescent="0.3">
      <c r="A723" s="10" t="s">
        <v>1648</v>
      </c>
      <c r="B723" s="1" t="s">
        <v>3100</v>
      </c>
      <c r="C723" t="str">
        <f t="shared" si="33"/>
        <v>Ms.</v>
      </c>
      <c r="D723" t="str">
        <f t="shared" si="34"/>
        <v>Melissa</v>
      </c>
      <c r="E723" t="str">
        <f t="shared" si="35"/>
        <v>Burgin</v>
      </c>
    </row>
    <row r="724" spans="1:5" ht="15.6" x14ac:dyDescent="0.3">
      <c r="A724" s="10" t="s">
        <v>1647</v>
      </c>
      <c r="B724" s="1" t="s">
        <v>3101</v>
      </c>
      <c r="C724" t="str">
        <f t="shared" si="33"/>
        <v>Ms.</v>
      </c>
      <c r="D724" t="str">
        <f t="shared" si="34"/>
        <v>Laura P.</v>
      </c>
      <c r="E724" t="str">
        <f t="shared" si="35"/>
        <v>Roberts</v>
      </c>
    </row>
    <row r="725" spans="1:5" ht="15.6" x14ac:dyDescent="0.3">
      <c r="A725" s="10" t="s">
        <v>1646</v>
      </c>
      <c r="B725" s="1" t="s">
        <v>3102</v>
      </c>
      <c r="C725" t="str">
        <f t="shared" si="33"/>
        <v>Mrs.</v>
      </c>
      <c r="D725" t="str">
        <f t="shared" si="34"/>
        <v>Lisa</v>
      </c>
      <c r="E725" t="str">
        <f t="shared" si="35"/>
        <v>Nemec</v>
      </c>
    </row>
    <row r="726" spans="1:5" ht="15.6" x14ac:dyDescent="0.3">
      <c r="A726" s="10" t="s">
        <v>1645</v>
      </c>
      <c r="B726" s="1" t="s">
        <v>3103</v>
      </c>
      <c r="C726" t="str">
        <f t="shared" si="33"/>
        <v>Mr.</v>
      </c>
      <c r="D726" t="str">
        <f t="shared" si="34"/>
        <v>William D. Jr.</v>
      </c>
      <c r="E726" t="str">
        <f t="shared" si="35"/>
        <v>Appman</v>
      </c>
    </row>
    <row r="727" spans="1:5" ht="15.6" x14ac:dyDescent="0.3">
      <c r="A727" s="10" t="s">
        <v>1644</v>
      </c>
      <c r="B727" s="1" t="s">
        <v>3104</v>
      </c>
      <c r="C727" t="str">
        <f t="shared" si="33"/>
        <v>Mr.</v>
      </c>
      <c r="D727" t="str">
        <f t="shared" si="34"/>
        <v>James</v>
      </c>
      <c r="E727" t="str">
        <f t="shared" si="35"/>
        <v>Driscoll</v>
      </c>
    </row>
    <row r="728" spans="1:5" ht="15.6" x14ac:dyDescent="0.3">
      <c r="A728" s="10" t="s">
        <v>1643</v>
      </c>
      <c r="B728" s="1" t="s">
        <v>3105</v>
      </c>
      <c r="C728" t="str">
        <f t="shared" si="33"/>
        <v>Mr.</v>
      </c>
      <c r="D728" t="str">
        <f t="shared" si="34"/>
        <v>John</v>
      </c>
      <c r="E728" t="str">
        <f t="shared" si="35"/>
        <v>Glotzbach</v>
      </c>
    </row>
    <row r="729" spans="1:5" ht="15.6" x14ac:dyDescent="0.3">
      <c r="A729" s="10" t="s">
        <v>1642</v>
      </c>
      <c r="B729" s="1" t="s">
        <v>3106</v>
      </c>
      <c r="C729" t="str">
        <f t="shared" si="33"/>
        <v>Mr.</v>
      </c>
      <c r="D729" t="str">
        <f t="shared" si="34"/>
        <v>Adam S</v>
      </c>
      <c r="E729" t="str">
        <f t="shared" si="35"/>
        <v>Tenforde</v>
      </c>
    </row>
    <row r="730" spans="1:5" ht="15.6" x14ac:dyDescent="0.3">
      <c r="A730" s="10" t="s">
        <v>1641</v>
      </c>
      <c r="B730" s="1" t="s">
        <v>3107</v>
      </c>
      <c r="C730" t="str">
        <f t="shared" si="33"/>
        <v>Mr.</v>
      </c>
      <c r="D730" t="str">
        <f t="shared" si="34"/>
        <v>Armando</v>
      </c>
      <c r="E730" t="str">
        <f t="shared" si="35"/>
        <v>Ramirez</v>
      </c>
    </row>
    <row r="731" spans="1:5" ht="15.6" x14ac:dyDescent="0.3">
      <c r="A731" s="10" t="s">
        <v>1640</v>
      </c>
      <c r="B731" s="1" t="s">
        <v>3108</v>
      </c>
      <c r="C731" t="str">
        <f t="shared" si="33"/>
        <v>Ms.</v>
      </c>
      <c r="D731" t="str">
        <f t="shared" si="34"/>
        <v>Dana</v>
      </c>
      <c r="E731" t="str">
        <f t="shared" si="35"/>
        <v>Stanley Torres</v>
      </c>
    </row>
    <row r="732" spans="1:5" ht="15.6" x14ac:dyDescent="0.3">
      <c r="A732" s="10" t="s">
        <v>1639</v>
      </c>
      <c r="B732" s="1" t="s">
        <v>3109</v>
      </c>
      <c r="C732" t="str">
        <f t="shared" si="33"/>
        <v>Ms.</v>
      </c>
      <c r="D732" t="str">
        <f t="shared" si="34"/>
        <v>Jennifer L</v>
      </c>
      <c r="E732" t="str">
        <f t="shared" si="35"/>
        <v>Vandongen</v>
      </c>
    </row>
    <row r="733" spans="1:5" ht="15.6" x14ac:dyDescent="0.3">
      <c r="A733" s="10" t="s">
        <v>1638</v>
      </c>
      <c r="B733" s="1" t="s">
        <v>3110</v>
      </c>
      <c r="C733" t="str">
        <f t="shared" si="33"/>
        <v>Mr.</v>
      </c>
      <c r="D733" t="str">
        <f t="shared" si="34"/>
        <v>Benjamin</v>
      </c>
      <c r="E733" t="str">
        <f t="shared" si="35"/>
        <v>Liebald</v>
      </c>
    </row>
    <row r="734" spans="1:5" ht="15.6" x14ac:dyDescent="0.3">
      <c r="A734" s="10" t="s">
        <v>1637</v>
      </c>
      <c r="B734" s="1" t="s">
        <v>3111</v>
      </c>
      <c r="C734" t="str">
        <f t="shared" si="33"/>
        <v>Ms.</v>
      </c>
      <c r="D734" t="str">
        <f t="shared" si="34"/>
        <v>Tanya</v>
      </c>
      <c r="E734" t="str">
        <f t="shared" si="35"/>
        <v>Holte</v>
      </c>
    </row>
    <row r="735" spans="1:5" ht="15.6" x14ac:dyDescent="0.3">
      <c r="A735" s="10" t="s">
        <v>1636</v>
      </c>
      <c r="B735" s="1" t="s">
        <v>3112</v>
      </c>
      <c r="C735" t="str">
        <f t="shared" si="33"/>
        <v>Ms.</v>
      </c>
      <c r="D735" t="str">
        <f t="shared" si="34"/>
        <v>Tracy</v>
      </c>
      <c r="E735" t="str">
        <f t="shared" si="35"/>
        <v>Johnson</v>
      </c>
    </row>
    <row r="736" spans="1:5" ht="15.6" x14ac:dyDescent="0.3">
      <c r="A736" s="10" t="s">
        <v>1635</v>
      </c>
      <c r="B736" s="1" t="s">
        <v>3113</v>
      </c>
      <c r="C736" t="str">
        <f t="shared" si="33"/>
        <v>Ms.</v>
      </c>
      <c r="D736" t="str">
        <f t="shared" si="34"/>
        <v>Emily S</v>
      </c>
      <c r="E736" t="str">
        <f t="shared" si="35"/>
        <v>Bartlett</v>
      </c>
    </row>
    <row r="737" spans="1:5" ht="15.6" x14ac:dyDescent="0.3">
      <c r="A737" s="10" t="s">
        <v>1634</v>
      </c>
      <c r="B737" s="1" t="s">
        <v>3114</v>
      </c>
      <c r="C737" t="str">
        <f t="shared" si="33"/>
        <v>Ms.</v>
      </c>
      <c r="D737" t="str">
        <f t="shared" si="34"/>
        <v>Kelly R</v>
      </c>
      <c r="E737" t="str">
        <f t="shared" si="35"/>
        <v>Bergman</v>
      </c>
    </row>
    <row r="738" spans="1:5" ht="15.6" x14ac:dyDescent="0.3">
      <c r="A738" s="10" t="s">
        <v>1633</v>
      </c>
      <c r="B738" s="1" t="s">
        <v>3115</v>
      </c>
      <c r="C738" t="str">
        <f t="shared" si="33"/>
        <v>Mr.</v>
      </c>
      <c r="D738" t="str">
        <f t="shared" si="34"/>
        <v>Kyle</v>
      </c>
      <c r="E738" t="str">
        <f t="shared" si="35"/>
        <v>Aitken</v>
      </c>
    </row>
    <row r="739" spans="1:5" ht="15.6" x14ac:dyDescent="0.3">
      <c r="A739" s="10" t="s">
        <v>1632</v>
      </c>
      <c r="B739" s="1" t="s">
        <v>3116</v>
      </c>
      <c r="C739" t="str">
        <f t="shared" si="33"/>
        <v>Mr.</v>
      </c>
      <c r="D739" t="str">
        <f t="shared" si="34"/>
        <v>Bruce A Jr.</v>
      </c>
      <c r="E739" t="str">
        <f t="shared" si="35"/>
        <v>Berger</v>
      </c>
    </row>
    <row r="740" spans="1:5" ht="15.6" x14ac:dyDescent="0.3">
      <c r="A740" s="10" t="s">
        <v>1631</v>
      </c>
      <c r="B740" s="1" t="s">
        <v>3117</v>
      </c>
      <c r="C740" t="str">
        <f t="shared" si="33"/>
        <v>Mr.</v>
      </c>
      <c r="D740" t="str">
        <f t="shared" si="34"/>
        <v>Cary J</v>
      </c>
      <c r="E740" t="str">
        <f t="shared" si="35"/>
        <v>Richey</v>
      </c>
    </row>
    <row r="741" spans="1:5" ht="15.6" x14ac:dyDescent="0.3">
      <c r="A741" s="10" t="s">
        <v>1630</v>
      </c>
      <c r="B741" s="1" t="s">
        <v>3118</v>
      </c>
      <c r="C741" t="str">
        <f t="shared" si="33"/>
        <v>Mrs.</v>
      </c>
      <c r="D741" t="str">
        <f t="shared" si="34"/>
        <v>Jill M</v>
      </c>
      <c r="E741" t="str">
        <f t="shared" si="35"/>
        <v>Trotter</v>
      </c>
    </row>
    <row r="742" spans="1:5" ht="15.6" x14ac:dyDescent="0.3">
      <c r="A742" s="10" t="s">
        <v>1629</v>
      </c>
      <c r="B742" s="1" t="s">
        <v>3119</v>
      </c>
      <c r="C742" t="str">
        <f t="shared" si="33"/>
        <v>Mr.</v>
      </c>
      <c r="D742" t="str">
        <f t="shared" si="34"/>
        <v>Chris</v>
      </c>
      <c r="E742" t="str">
        <f t="shared" si="35"/>
        <v>Chavez</v>
      </c>
    </row>
    <row r="743" spans="1:5" ht="15.6" x14ac:dyDescent="0.3">
      <c r="A743" s="10" t="s">
        <v>1628</v>
      </c>
      <c r="B743" s="1" t="s">
        <v>3120</v>
      </c>
      <c r="C743" t="str">
        <f t="shared" si="33"/>
        <v>Mr.</v>
      </c>
      <c r="D743" t="str">
        <f t="shared" si="34"/>
        <v>Michael E.</v>
      </c>
      <c r="E743" t="str">
        <f t="shared" si="35"/>
        <v>Orifice</v>
      </c>
    </row>
    <row r="744" spans="1:5" ht="15.6" x14ac:dyDescent="0.3">
      <c r="A744" s="10" t="s">
        <v>1627</v>
      </c>
      <c r="B744" s="1" t="s">
        <v>3121</v>
      </c>
      <c r="C744" t="str">
        <f t="shared" si="33"/>
        <v>Mrs.</v>
      </c>
      <c r="D744" t="str">
        <f t="shared" si="34"/>
        <v>Lauren</v>
      </c>
      <c r="E744" t="str">
        <f t="shared" si="35"/>
        <v>Farkash</v>
      </c>
    </row>
    <row r="745" spans="1:5" ht="15.6" x14ac:dyDescent="0.3">
      <c r="A745" s="10" t="s">
        <v>1626</v>
      </c>
      <c r="B745" s="1" t="s">
        <v>3122</v>
      </c>
      <c r="C745" t="str">
        <f t="shared" si="33"/>
        <v>Mrs.</v>
      </c>
      <c r="D745" t="str">
        <f t="shared" si="34"/>
        <v>Kathryn E</v>
      </c>
      <c r="E745" t="str">
        <f t="shared" si="35"/>
        <v>Hribar</v>
      </c>
    </row>
    <row r="746" spans="1:5" ht="15.6" x14ac:dyDescent="0.3">
      <c r="A746" s="10" t="s">
        <v>1625</v>
      </c>
      <c r="B746" s="1" t="s">
        <v>3123</v>
      </c>
      <c r="C746" t="str">
        <f t="shared" si="33"/>
        <v>Ms.</v>
      </c>
      <c r="D746" t="str">
        <f t="shared" si="34"/>
        <v>Polly</v>
      </c>
      <c r="E746" t="str">
        <f t="shared" si="35"/>
        <v>Crawford</v>
      </c>
    </row>
    <row r="747" spans="1:5" ht="15.6" x14ac:dyDescent="0.3">
      <c r="A747" s="10" t="s">
        <v>1624</v>
      </c>
      <c r="B747" s="1" t="s">
        <v>3124</v>
      </c>
      <c r="C747" t="str">
        <f t="shared" si="33"/>
        <v>Mr.</v>
      </c>
      <c r="D747" t="str">
        <f t="shared" si="34"/>
        <v>Mark H.</v>
      </c>
      <c r="E747" t="str">
        <f t="shared" si="35"/>
        <v>Sittlington</v>
      </c>
    </row>
    <row r="748" spans="1:5" ht="15.6" x14ac:dyDescent="0.3">
      <c r="A748" s="10" t="s">
        <v>1623</v>
      </c>
      <c r="B748" s="1" t="s">
        <v>3125</v>
      </c>
      <c r="C748" t="str">
        <f t="shared" si="33"/>
        <v>Mrs.</v>
      </c>
      <c r="D748" t="str">
        <f t="shared" si="34"/>
        <v>Jessie M.</v>
      </c>
      <c r="E748" t="str">
        <f t="shared" si="35"/>
        <v>Silbert</v>
      </c>
    </row>
    <row r="749" spans="1:5" ht="15.6" x14ac:dyDescent="0.3">
      <c r="A749" s="10" t="s">
        <v>1622</v>
      </c>
      <c r="B749" s="1" t="s">
        <v>3126</v>
      </c>
      <c r="C749" t="str">
        <f t="shared" si="33"/>
        <v>Mr.</v>
      </c>
      <c r="D749" t="str">
        <f t="shared" si="34"/>
        <v>Chris</v>
      </c>
      <c r="E749" t="str">
        <f t="shared" si="35"/>
        <v>Carrique</v>
      </c>
    </row>
    <row r="750" spans="1:5" ht="15.6" x14ac:dyDescent="0.3">
      <c r="A750" s="10" t="s">
        <v>1621</v>
      </c>
      <c r="B750" s="1" t="s">
        <v>3127</v>
      </c>
      <c r="C750" t="str">
        <f t="shared" si="33"/>
        <v>Mr.</v>
      </c>
      <c r="D750" t="str">
        <f t="shared" si="34"/>
        <v>Daniel</v>
      </c>
      <c r="E750" t="str">
        <f t="shared" si="35"/>
        <v>Kosla</v>
      </c>
    </row>
    <row r="751" spans="1:5" ht="15.6" x14ac:dyDescent="0.3">
      <c r="A751" s="10" t="s">
        <v>1620</v>
      </c>
      <c r="B751" s="1" t="s">
        <v>3128</v>
      </c>
      <c r="C751" t="str">
        <f t="shared" si="33"/>
        <v>Ms.</v>
      </c>
      <c r="D751" t="str">
        <f t="shared" si="34"/>
        <v>Megan</v>
      </c>
      <c r="E751" t="str">
        <f t="shared" si="35"/>
        <v>Parker</v>
      </c>
    </row>
    <row r="752" spans="1:5" ht="15.6" x14ac:dyDescent="0.3">
      <c r="A752" s="10" t="s">
        <v>1619</v>
      </c>
      <c r="B752" s="1" t="s">
        <v>3129</v>
      </c>
      <c r="C752" t="str">
        <f t="shared" si="33"/>
        <v>Mr.</v>
      </c>
      <c r="D752" t="str">
        <f t="shared" si="34"/>
        <v>Kevin</v>
      </c>
      <c r="E752" t="str">
        <f t="shared" si="35"/>
        <v>Horton</v>
      </c>
    </row>
    <row r="753" spans="1:5" ht="15.6" x14ac:dyDescent="0.3">
      <c r="A753" s="10" t="s">
        <v>1618</v>
      </c>
      <c r="B753" s="1" t="s">
        <v>3130</v>
      </c>
      <c r="C753" t="str">
        <f t="shared" si="33"/>
        <v>Ms.</v>
      </c>
      <c r="D753" t="str">
        <f t="shared" si="34"/>
        <v>Caroline S.</v>
      </c>
      <c r="E753" t="str">
        <f t="shared" si="35"/>
        <v>Boller</v>
      </c>
    </row>
    <row r="754" spans="1:5" ht="15.6" x14ac:dyDescent="0.3">
      <c r="A754" s="10" t="s">
        <v>1617</v>
      </c>
      <c r="B754" s="1" t="s">
        <v>3131</v>
      </c>
      <c r="C754" t="str">
        <f t="shared" si="33"/>
        <v>Ms.</v>
      </c>
      <c r="D754" t="str">
        <f t="shared" si="34"/>
        <v>Nuta</v>
      </c>
      <c r="E754" t="str">
        <f t="shared" si="35"/>
        <v>Olaru</v>
      </c>
    </row>
    <row r="755" spans="1:5" ht="15.6" x14ac:dyDescent="0.3">
      <c r="A755" s="10" t="s">
        <v>1616</v>
      </c>
      <c r="B755" s="1" t="s">
        <v>3132</v>
      </c>
      <c r="C755" t="str">
        <f t="shared" si="33"/>
        <v>Ms.</v>
      </c>
      <c r="D755" t="str">
        <f t="shared" si="34"/>
        <v>Margie</v>
      </c>
      <c r="E755" t="str">
        <f t="shared" si="35"/>
        <v>Prescott</v>
      </c>
    </row>
    <row r="756" spans="1:5" ht="15.6" x14ac:dyDescent="0.3">
      <c r="A756" s="10" t="s">
        <v>1615</v>
      </c>
      <c r="B756" s="1" t="s">
        <v>3133</v>
      </c>
      <c r="C756" t="str">
        <f t="shared" si="33"/>
        <v>Mrs.</v>
      </c>
      <c r="D756" t="str">
        <f t="shared" si="34"/>
        <v>Heidi</v>
      </c>
      <c r="E756" t="str">
        <f t="shared" si="35"/>
        <v>Hines</v>
      </c>
    </row>
    <row r="757" spans="1:5" ht="15.6" x14ac:dyDescent="0.3">
      <c r="A757" s="10" t="s">
        <v>1614</v>
      </c>
      <c r="B757" s="1" t="s">
        <v>3134</v>
      </c>
      <c r="C757" t="str">
        <f t="shared" si="33"/>
        <v>Mr.</v>
      </c>
      <c r="D757" t="str">
        <f t="shared" si="34"/>
        <v>Diego J</v>
      </c>
      <c r="E757" t="str">
        <f t="shared" si="35"/>
        <v>Blanton</v>
      </c>
    </row>
    <row r="758" spans="1:5" ht="15.6" x14ac:dyDescent="0.3">
      <c r="A758" s="10" t="s">
        <v>1613</v>
      </c>
      <c r="B758" s="1" t="s">
        <v>3135</v>
      </c>
      <c r="C758" t="str">
        <f t="shared" si="33"/>
        <v>Mr.</v>
      </c>
      <c r="D758" t="str">
        <f t="shared" si="34"/>
        <v>Enrique M Sr.</v>
      </c>
      <c r="E758" t="str">
        <f t="shared" si="35"/>
        <v>Bustamante</v>
      </c>
    </row>
    <row r="759" spans="1:5" ht="15.6" x14ac:dyDescent="0.3">
      <c r="A759" s="10" t="s">
        <v>1612</v>
      </c>
      <c r="B759" s="1" t="s">
        <v>3136</v>
      </c>
      <c r="C759" t="str">
        <f t="shared" si="33"/>
        <v>Mr.</v>
      </c>
      <c r="D759" t="str">
        <f t="shared" si="34"/>
        <v>Greg</v>
      </c>
      <c r="E759" t="str">
        <f t="shared" si="35"/>
        <v>McCann</v>
      </c>
    </row>
    <row r="760" spans="1:5" ht="15.6" x14ac:dyDescent="0.3">
      <c r="A760" s="10" t="s">
        <v>1611</v>
      </c>
      <c r="B760" s="1" t="s">
        <v>3137</v>
      </c>
      <c r="C760" t="str">
        <f t="shared" si="33"/>
        <v>Mr.</v>
      </c>
      <c r="D760" t="str">
        <f t="shared" si="34"/>
        <v>Filip</v>
      </c>
      <c r="E760" t="str">
        <f t="shared" si="35"/>
        <v>Schmole</v>
      </c>
    </row>
    <row r="761" spans="1:5" ht="15.6" x14ac:dyDescent="0.3">
      <c r="A761" s="10" t="s">
        <v>1610</v>
      </c>
      <c r="B761" s="1" t="s">
        <v>3138</v>
      </c>
      <c r="C761" t="str">
        <f t="shared" si="33"/>
        <v>Ms.</v>
      </c>
      <c r="D761" t="str">
        <f t="shared" si="34"/>
        <v>Rosemary E.</v>
      </c>
      <c r="E761" t="str">
        <f t="shared" si="35"/>
        <v>Barber</v>
      </c>
    </row>
    <row r="762" spans="1:5" ht="15.6" x14ac:dyDescent="0.3">
      <c r="A762" s="10" t="s">
        <v>1609</v>
      </c>
      <c r="B762" s="1" t="s">
        <v>3139</v>
      </c>
      <c r="C762" t="str">
        <f t="shared" si="33"/>
        <v>Ms.</v>
      </c>
      <c r="D762" t="str">
        <f t="shared" si="34"/>
        <v>Lisa</v>
      </c>
      <c r="E762" t="str">
        <f t="shared" si="35"/>
        <v>Reichmann</v>
      </c>
    </row>
    <row r="763" spans="1:5" ht="15.6" x14ac:dyDescent="0.3">
      <c r="A763" s="10" t="s">
        <v>1608</v>
      </c>
      <c r="B763" s="1" t="s">
        <v>3140</v>
      </c>
      <c r="C763" t="str">
        <f t="shared" si="33"/>
        <v>Mr.</v>
      </c>
      <c r="D763" t="str">
        <f t="shared" si="34"/>
        <v>Jason</v>
      </c>
      <c r="E763" t="str">
        <f t="shared" si="35"/>
        <v>Cavatorta</v>
      </c>
    </row>
    <row r="764" spans="1:5" ht="15.6" x14ac:dyDescent="0.3">
      <c r="A764" s="10" t="s">
        <v>1607</v>
      </c>
      <c r="B764" s="1" t="s">
        <v>3141</v>
      </c>
      <c r="C764" t="str">
        <f t="shared" si="33"/>
        <v>Ms.</v>
      </c>
      <c r="D764" t="str">
        <f t="shared" si="34"/>
        <v>Courtney</v>
      </c>
      <c r="E764" t="str">
        <f t="shared" si="35"/>
        <v>Yaeger</v>
      </c>
    </row>
    <row r="765" spans="1:5" ht="15.6" x14ac:dyDescent="0.3">
      <c r="A765" s="10" t="s">
        <v>1606</v>
      </c>
      <c r="B765" s="1" t="s">
        <v>3142</v>
      </c>
      <c r="C765" t="str">
        <f t="shared" si="33"/>
        <v>Ms.</v>
      </c>
      <c r="D765" t="str">
        <f t="shared" si="34"/>
        <v>Jennifer R.</v>
      </c>
      <c r="E765" t="str">
        <f t="shared" si="35"/>
        <v>Hughes</v>
      </c>
    </row>
    <row r="766" spans="1:5" ht="15.6" x14ac:dyDescent="0.3">
      <c r="A766" s="10" t="s">
        <v>1605</v>
      </c>
      <c r="B766" s="1" t="s">
        <v>3143</v>
      </c>
      <c r="C766" t="str">
        <f t="shared" si="33"/>
        <v>Ms.</v>
      </c>
      <c r="D766" t="str">
        <f t="shared" si="34"/>
        <v>Lauren E</v>
      </c>
      <c r="E766" t="str">
        <f t="shared" si="35"/>
        <v>Donahue</v>
      </c>
    </row>
    <row r="767" spans="1:5" ht="15.6" x14ac:dyDescent="0.3">
      <c r="A767" s="10" t="s">
        <v>1604</v>
      </c>
      <c r="B767" s="1" t="s">
        <v>3144</v>
      </c>
      <c r="C767" t="str">
        <f t="shared" si="33"/>
        <v>Ms.</v>
      </c>
      <c r="D767" t="str">
        <f t="shared" si="34"/>
        <v>Ashley M.</v>
      </c>
      <c r="E767" t="str">
        <f t="shared" si="35"/>
        <v>Greenwell</v>
      </c>
    </row>
    <row r="768" spans="1:5" ht="15.6" x14ac:dyDescent="0.3">
      <c r="A768" s="10" t="s">
        <v>1603</v>
      </c>
      <c r="B768" s="1" t="s">
        <v>3145</v>
      </c>
      <c r="C768" t="str">
        <f t="shared" si="33"/>
        <v>Ms.</v>
      </c>
      <c r="D768" t="str">
        <f t="shared" si="34"/>
        <v>Alison R.</v>
      </c>
      <c r="E768" t="str">
        <f t="shared" si="35"/>
        <v>Steele</v>
      </c>
    </row>
    <row r="769" spans="1:5" ht="15.6" x14ac:dyDescent="0.3">
      <c r="A769" s="10" t="s">
        <v>1602</v>
      </c>
      <c r="B769" s="1" t="s">
        <v>3146</v>
      </c>
      <c r="C769" t="str">
        <f t="shared" si="33"/>
        <v>Ms.</v>
      </c>
      <c r="D769" t="str">
        <f t="shared" si="34"/>
        <v>Madeleine</v>
      </c>
      <c r="E769" t="str">
        <f t="shared" si="35"/>
        <v>Gunter</v>
      </c>
    </row>
    <row r="770" spans="1:5" ht="15.6" x14ac:dyDescent="0.3">
      <c r="A770" s="10" t="s">
        <v>1601</v>
      </c>
      <c r="B770" s="1" t="s">
        <v>3147</v>
      </c>
      <c r="C770" t="str">
        <f t="shared" ref="C770:C833" si="36">TRIM(MID(B770,FIND(", ",B770)+2,FIND(" ",B770,FIND(", ",B770)+2)-FIND(", ",B770)-2))</f>
        <v>Ms.</v>
      </c>
      <c r="D770" t="str">
        <f t="shared" ref="D770:D833" si="37">TRIM(RIGHT(B770,LEN(B770)-FIND(" ",B770,FIND(", ",B770)+2)))</f>
        <v>Stacey</v>
      </c>
      <c r="E770" t="str">
        <f t="shared" ref="E770:E833" si="38">LEFT(B770,FIND(",",B770)-1)</f>
        <v>McDonough</v>
      </c>
    </row>
    <row r="771" spans="1:5" ht="15.6" x14ac:dyDescent="0.3">
      <c r="A771" s="10" t="s">
        <v>1600</v>
      </c>
      <c r="B771" s="1" t="s">
        <v>3148</v>
      </c>
      <c r="C771" t="str">
        <f t="shared" si="36"/>
        <v>Ms.</v>
      </c>
      <c r="D771" t="str">
        <f t="shared" si="37"/>
        <v>Kimberly</v>
      </c>
      <c r="E771" t="str">
        <f t="shared" si="38"/>
        <v>Sweetland</v>
      </c>
    </row>
    <row r="772" spans="1:5" ht="15.6" x14ac:dyDescent="0.3">
      <c r="A772" s="10" t="s">
        <v>1599</v>
      </c>
      <c r="B772" s="1" t="s">
        <v>3149</v>
      </c>
      <c r="C772" t="str">
        <f t="shared" si="36"/>
        <v>Mr.</v>
      </c>
      <c r="D772" t="str">
        <f t="shared" si="37"/>
        <v>Matthew D</v>
      </c>
      <c r="E772" t="str">
        <f t="shared" si="38"/>
        <v>Hammersmith</v>
      </c>
    </row>
    <row r="773" spans="1:5" ht="15.6" x14ac:dyDescent="0.3">
      <c r="A773" s="10" t="s">
        <v>1598</v>
      </c>
      <c r="B773" s="1" t="s">
        <v>3150</v>
      </c>
      <c r="C773" t="str">
        <f t="shared" si="36"/>
        <v>Mr.</v>
      </c>
      <c r="D773" t="str">
        <f t="shared" si="37"/>
        <v>Michael</v>
      </c>
      <c r="E773" t="str">
        <f t="shared" si="38"/>
        <v>French</v>
      </c>
    </row>
    <row r="774" spans="1:5" ht="15.6" x14ac:dyDescent="0.3">
      <c r="A774" s="10" t="s">
        <v>1597</v>
      </c>
      <c r="B774" s="1" t="s">
        <v>3151</v>
      </c>
      <c r="C774" t="str">
        <f t="shared" si="36"/>
        <v>Mr.</v>
      </c>
      <c r="D774" t="str">
        <f t="shared" si="37"/>
        <v>Ben</v>
      </c>
      <c r="E774" t="str">
        <f t="shared" si="38"/>
        <v>Garbe</v>
      </c>
    </row>
    <row r="775" spans="1:5" ht="15.6" x14ac:dyDescent="0.3">
      <c r="A775" s="10" t="s">
        <v>1596</v>
      </c>
      <c r="B775" s="1" t="s">
        <v>3152</v>
      </c>
      <c r="C775" t="str">
        <f t="shared" si="36"/>
        <v>Mr.</v>
      </c>
      <c r="D775" t="str">
        <f t="shared" si="37"/>
        <v>Chris</v>
      </c>
      <c r="E775" t="str">
        <f t="shared" si="38"/>
        <v>Duncan</v>
      </c>
    </row>
    <row r="776" spans="1:5" ht="15.6" x14ac:dyDescent="0.3">
      <c r="A776" s="10" t="s">
        <v>1595</v>
      </c>
      <c r="B776" s="1" t="s">
        <v>3153</v>
      </c>
      <c r="C776" t="str">
        <f t="shared" si="36"/>
        <v>Mr.</v>
      </c>
      <c r="D776" t="str">
        <f t="shared" si="37"/>
        <v>Jeremy J</v>
      </c>
      <c r="E776" t="str">
        <f t="shared" si="38"/>
        <v>Wallace</v>
      </c>
    </row>
    <row r="777" spans="1:5" ht="15.6" x14ac:dyDescent="0.3">
      <c r="A777" s="10" t="s">
        <v>1594</v>
      </c>
      <c r="B777" s="1" t="s">
        <v>3154</v>
      </c>
      <c r="C777" t="str">
        <f t="shared" si="36"/>
        <v>Mrs.</v>
      </c>
      <c r="D777" t="str">
        <f t="shared" si="37"/>
        <v>Amy L.</v>
      </c>
      <c r="E777" t="str">
        <f t="shared" si="38"/>
        <v>Tillman</v>
      </c>
    </row>
    <row r="778" spans="1:5" ht="15.6" x14ac:dyDescent="0.3">
      <c r="A778" s="10" t="s">
        <v>1593</v>
      </c>
      <c r="B778" s="1" t="s">
        <v>3155</v>
      </c>
      <c r="C778" t="str">
        <f t="shared" si="36"/>
        <v>Mrs.</v>
      </c>
      <c r="D778" t="str">
        <f t="shared" si="37"/>
        <v>Karen L.</v>
      </c>
      <c r="E778" t="str">
        <f t="shared" si="38"/>
        <v>Lee</v>
      </c>
    </row>
    <row r="779" spans="1:5" ht="15.6" x14ac:dyDescent="0.3">
      <c r="A779" s="10" t="s">
        <v>1592</v>
      </c>
      <c r="B779" s="1" t="s">
        <v>3156</v>
      </c>
      <c r="C779" t="str">
        <f t="shared" si="36"/>
        <v>Ms.</v>
      </c>
      <c r="D779" t="str">
        <f t="shared" si="37"/>
        <v>Tennille</v>
      </c>
      <c r="E779" t="str">
        <f t="shared" si="38"/>
        <v>Taylor</v>
      </c>
    </row>
    <row r="780" spans="1:5" ht="15.6" x14ac:dyDescent="0.3">
      <c r="A780" s="10" t="s">
        <v>1591</v>
      </c>
      <c r="B780" s="1" t="s">
        <v>3157</v>
      </c>
      <c r="C780" t="str">
        <f t="shared" si="36"/>
        <v>Mr.</v>
      </c>
      <c r="D780" t="str">
        <f t="shared" si="37"/>
        <v>Matt</v>
      </c>
      <c r="E780" t="str">
        <f t="shared" si="38"/>
        <v>McSween</v>
      </c>
    </row>
    <row r="781" spans="1:5" ht="15.6" x14ac:dyDescent="0.3">
      <c r="A781" s="10" t="s">
        <v>1590</v>
      </c>
      <c r="B781" s="1" t="s">
        <v>3158</v>
      </c>
      <c r="C781" t="str">
        <f t="shared" si="36"/>
        <v>Ms.</v>
      </c>
      <c r="D781" t="str">
        <f t="shared" si="37"/>
        <v>Emily</v>
      </c>
      <c r="E781" t="str">
        <f t="shared" si="38"/>
        <v>Schubert</v>
      </c>
    </row>
    <row r="782" spans="1:5" ht="15.6" x14ac:dyDescent="0.3">
      <c r="A782" s="10" t="s">
        <v>1589</v>
      </c>
      <c r="B782" s="1" t="s">
        <v>3159</v>
      </c>
      <c r="C782" t="str">
        <f t="shared" si="36"/>
        <v>Mr.</v>
      </c>
      <c r="D782" t="str">
        <f t="shared" si="37"/>
        <v>Justin E</v>
      </c>
      <c r="E782" t="str">
        <f t="shared" si="38"/>
        <v>Lalanne</v>
      </c>
    </row>
    <row r="783" spans="1:5" ht="15.6" x14ac:dyDescent="0.3">
      <c r="A783" s="10" t="s">
        <v>1588</v>
      </c>
      <c r="B783" s="1" t="s">
        <v>3160</v>
      </c>
      <c r="C783" t="str">
        <f t="shared" si="36"/>
        <v>Ms.</v>
      </c>
      <c r="D783" t="str">
        <f t="shared" si="37"/>
        <v>Shalane</v>
      </c>
      <c r="E783" t="str">
        <f t="shared" si="38"/>
        <v>Flanagan</v>
      </c>
    </row>
    <row r="784" spans="1:5" ht="15.6" x14ac:dyDescent="0.3">
      <c r="A784" s="10" t="s">
        <v>1587</v>
      </c>
      <c r="B784" s="1" t="s">
        <v>3161</v>
      </c>
      <c r="C784" t="str">
        <f t="shared" si="36"/>
        <v>Ms.</v>
      </c>
      <c r="D784" t="str">
        <f t="shared" si="37"/>
        <v>Jessica N.</v>
      </c>
      <c r="E784" t="str">
        <f t="shared" si="38"/>
        <v>Arellano</v>
      </c>
    </row>
    <row r="785" spans="1:5" ht="15.6" x14ac:dyDescent="0.3">
      <c r="A785" s="10" t="s">
        <v>1586</v>
      </c>
      <c r="B785" s="1" t="s">
        <v>3162</v>
      </c>
      <c r="C785" t="str">
        <f t="shared" si="36"/>
        <v>Ms.</v>
      </c>
      <c r="D785" t="str">
        <f t="shared" si="37"/>
        <v>Melanie</v>
      </c>
      <c r="E785" t="str">
        <f t="shared" si="38"/>
        <v>Charette</v>
      </c>
    </row>
    <row r="786" spans="1:5" ht="15.6" x14ac:dyDescent="0.3">
      <c r="A786" s="10" t="s">
        <v>1585</v>
      </c>
      <c r="B786" s="1" t="s">
        <v>3163</v>
      </c>
      <c r="C786" t="str">
        <f t="shared" si="36"/>
        <v>Ms.</v>
      </c>
      <c r="D786" t="str">
        <f t="shared" si="37"/>
        <v>Ruth Angelica</v>
      </c>
      <c r="E786" t="str">
        <f t="shared" si="38"/>
        <v>Pena Reyes</v>
      </c>
    </row>
    <row r="787" spans="1:5" ht="15.6" x14ac:dyDescent="0.3">
      <c r="A787" s="10" t="s">
        <v>1584</v>
      </c>
      <c r="B787" s="1" t="s">
        <v>3164</v>
      </c>
      <c r="C787" t="str">
        <f t="shared" si="36"/>
        <v>Ms.</v>
      </c>
      <c r="D787" t="str">
        <f t="shared" si="37"/>
        <v>Una M</v>
      </c>
      <c r="E787" t="str">
        <f t="shared" si="38"/>
        <v>Broderick</v>
      </c>
    </row>
    <row r="788" spans="1:5" ht="15.6" x14ac:dyDescent="0.3">
      <c r="A788" s="10" t="s">
        <v>1583</v>
      </c>
      <c r="B788" s="1" t="s">
        <v>3165</v>
      </c>
      <c r="C788" t="str">
        <f t="shared" si="36"/>
        <v>Ms.</v>
      </c>
      <c r="D788" t="str">
        <f t="shared" si="37"/>
        <v>Taralyn</v>
      </c>
      <c r="E788" t="str">
        <f t="shared" si="38"/>
        <v>Summers</v>
      </c>
    </row>
    <row r="789" spans="1:5" ht="15.6" x14ac:dyDescent="0.3">
      <c r="A789" s="10" t="s">
        <v>1582</v>
      </c>
      <c r="B789" s="1" t="s">
        <v>3166</v>
      </c>
      <c r="C789" t="str">
        <f t="shared" si="36"/>
        <v>Mr.</v>
      </c>
      <c r="D789" t="str">
        <f t="shared" si="37"/>
        <v>James A</v>
      </c>
      <c r="E789" t="str">
        <f t="shared" si="38"/>
        <v>Fisher</v>
      </c>
    </row>
    <row r="790" spans="1:5" ht="15.6" x14ac:dyDescent="0.3">
      <c r="A790" s="10" t="s">
        <v>1581</v>
      </c>
      <c r="B790" s="1" t="s">
        <v>3167</v>
      </c>
      <c r="C790" t="str">
        <f t="shared" si="36"/>
        <v>Mr.</v>
      </c>
      <c r="D790" t="str">
        <f t="shared" si="37"/>
        <v>Ning</v>
      </c>
      <c r="E790" t="str">
        <f t="shared" si="38"/>
        <v>Zhou</v>
      </c>
    </row>
    <row r="791" spans="1:5" ht="15.6" x14ac:dyDescent="0.3">
      <c r="A791" s="10" t="s">
        <v>1580</v>
      </c>
      <c r="B791" s="1" t="s">
        <v>3168</v>
      </c>
      <c r="C791" t="str">
        <f t="shared" si="36"/>
        <v>Mr.</v>
      </c>
      <c r="D791" t="str">
        <f t="shared" si="37"/>
        <v>Joel</v>
      </c>
      <c r="E791" t="str">
        <f t="shared" si="38"/>
        <v>Clarke-Ames</v>
      </c>
    </row>
    <row r="792" spans="1:5" ht="15.6" x14ac:dyDescent="0.3">
      <c r="A792" s="10" t="s">
        <v>1579</v>
      </c>
      <c r="B792" s="1" t="s">
        <v>3169</v>
      </c>
      <c r="C792" t="str">
        <f t="shared" si="36"/>
        <v>Ms.</v>
      </c>
      <c r="D792" t="str">
        <f t="shared" si="37"/>
        <v>Pamela J.</v>
      </c>
      <c r="E792" t="str">
        <f t="shared" si="38"/>
        <v>Staton</v>
      </c>
    </row>
    <row r="793" spans="1:5" ht="15.6" x14ac:dyDescent="0.3">
      <c r="A793" s="10" t="s">
        <v>1578</v>
      </c>
      <c r="B793" s="1" t="s">
        <v>3170</v>
      </c>
      <c r="C793" t="str">
        <f t="shared" si="36"/>
        <v>Ms.</v>
      </c>
      <c r="D793" t="str">
        <f t="shared" si="37"/>
        <v>Brittney</v>
      </c>
      <c r="E793" t="str">
        <f t="shared" si="38"/>
        <v>Forster</v>
      </c>
    </row>
    <row r="794" spans="1:5" ht="15.6" x14ac:dyDescent="0.3">
      <c r="A794" s="10" t="s">
        <v>1577</v>
      </c>
      <c r="B794" s="1" t="s">
        <v>3171</v>
      </c>
      <c r="C794" t="str">
        <f t="shared" si="36"/>
        <v>Mrs.</v>
      </c>
      <c r="D794" t="str">
        <f t="shared" si="37"/>
        <v>Sheila</v>
      </c>
      <c r="E794" t="str">
        <f t="shared" si="38"/>
        <v>Monaghan</v>
      </c>
    </row>
    <row r="795" spans="1:5" ht="15.6" x14ac:dyDescent="0.3">
      <c r="A795" s="10" t="s">
        <v>1576</v>
      </c>
      <c r="B795" s="1" t="s">
        <v>3172</v>
      </c>
      <c r="C795" t="str">
        <f t="shared" si="36"/>
        <v>Mr.</v>
      </c>
      <c r="D795" t="str">
        <f t="shared" si="37"/>
        <v>Koji</v>
      </c>
      <c r="E795" t="str">
        <f t="shared" si="38"/>
        <v>Kawamoto</v>
      </c>
    </row>
    <row r="796" spans="1:5" ht="15.6" x14ac:dyDescent="0.3">
      <c r="A796" s="10" t="s">
        <v>1575</v>
      </c>
      <c r="B796" s="1" t="s">
        <v>3173</v>
      </c>
      <c r="C796" t="str">
        <f t="shared" si="36"/>
        <v>Ms.</v>
      </c>
      <c r="D796" t="str">
        <f t="shared" si="37"/>
        <v>Sarah</v>
      </c>
      <c r="E796" t="str">
        <f t="shared" si="38"/>
        <v>Dicharry</v>
      </c>
    </row>
    <row r="797" spans="1:5" ht="15.6" x14ac:dyDescent="0.3">
      <c r="A797" s="10" t="s">
        <v>1574</v>
      </c>
      <c r="B797" s="1" t="s">
        <v>3174</v>
      </c>
      <c r="C797" t="str">
        <f t="shared" si="36"/>
        <v>Mrs.</v>
      </c>
      <c r="D797" t="str">
        <f t="shared" si="37"/>
        <v>Colleen M</v>
      </c>
      <c r="E797" t="str">
        <f t="shared" si="38"/>
        <v>Berry</v>
      </c>
    </row>
    <row r="798" spans="1:5" ht="15.6" x14ac:dyDescent="0.3">
      <c r="A798" s="10" t="s">
        <v>1573</v>
      </c>
      <c r="B798" s="1" t="s">
        <v>3175</v>
      </c>
      <c r="C798" t="str">
        <f t="shared" si="36"/>
        <v>Ms.</v>
      </c>
      <c r="D798" t="str">
        <f t="shared" si="37"/>
        <v>Deedra G.</v>
      </c>
      <c r="E798" t="str">
        <f t="shared" si="38"/>
        <v>Porfirio</v>
      </c>
    </row>
    <row r="799" spans="1:5" ht="15.6" x14ac:dyDescent="0.3">
      <c r="A799" s="10" t="s">
        <v>1572</v>
      </c>
      <c r="B799" s="1" t="s">
        <v>3176</v>
      </c>
      <c r="C799" t="str">
        <f t="shared" si="36"/>
        <v>Mrs.</v>
      </c>
      <c r="D799" t="str">
        <f t="shared" si="37"/>
        <v>Kulwinder</v>
      </c>
      <c r="E799" t="str">
        <f t="shared" si="38"/>
        <v>Thind</v>
      </c>
    </row>
    <row r="800" spans="1:5" ht="15.6" x14ac:dyDescent="0.3">
      <c r="A800" s="10" t="s">
        <v>1571</v>
      </c>
      <c r="B800" s="1" t="s">
        <v>3177</v>
      </c>
      <c r="C800" t="str">
        <f t="shared" si="36"/>
        <v>Ms.</v>
      </c>
      <c r="D800" t="str">
        <f t="shared" si="37"/>
        <v>Ann M.</v>
      </c>
      <c r="E800" t="str">
        <f t="shared" si="38"/>
        <v>Ryan</v>
      </c>
    </row>
    <row r="801" spans="1:5" ht="15.6" x14ac:dyDescent="0.3">
      <c r="A801" s="10" t="s">
        <v>1570</v>
      </c>
      <c r="B801" s="1" t="s">
        <v>3178</v>
      </c>
      <c r="C801" t="str">
        <f t="shared" si="36"/>
        <v>Ms.</v>
      </c>
      <c r="D801" t="str">
        <f t="shared" si="37"/>
        <v>Sarah E</v>
      </c>
      <c r="E801" t="str">
        <f t="shared" si="38"/>
        <v>Horn</v>
      </c>
    </row>
    <row r="802" spans="1:5" ht="15.6" x14ac:dyDescent="0.3">
      <c r="A802" s="10" t="s">
        <v>1569</v>
      </c>
      <c r="B802" s="1" t="s">
        <v>3179</v>
      </c>
      <c r="C802" t="str">
        <f t="shared" si="36"/>
        <v>Ms.</v>
      </c>
      <c r="D802" t="str">
        <f t="shared" si="37"/>
        <v>Apryl J.</v>
      </c>
      <c r="E802" t="str">
        <f t="shared" si="38"/>
        <v>Sabadosa</v>
      </c>
    </row>
    <row r="803" spans="1:5" ht="15.6" x14ac:dyDescent="0.3">
      <c r="A803" s="10" t="s">
        <v>1568</v>
      </c>
      <c r="B803" s="1" t="s">
        <v>3180</v>
      </c>
      <c r="C803" t="str">
        <f t="shared" si="36"/>
        <v>Mrs.</v>
      </c>
      <c r="D803" t="str">
        <f t="shared" si="37"/>
        <v>Ilana</v>
      </c>
      <c r="E803" t="str">
        <f t="shared" si="38"/>
        <v>Casady</v>
      </c>
    </row>
    <row r="804" spans="1:5" ht="15.6" x14ac:dyDescent="0.3">
      <c r="A804" s="10" t="s">
        <v>1567</v>
      </c>
      <c r="B804" s="1" t="s">
        <v>3181</v>
      </c>
      <c r="C804" t="str">
        <f t="shared" si="36"/>
        <v>Ms.</v>
      </c>
      <c r="D804" t="str">
        <f t="shared" si="37"/>
        <v>Katherine</v>
      </c>
      <c r="E804" t="str">
        <f t="shared" si="38"/>
        <v>Phillips</v>
      </c>
    </row>
    <row r="805" spans="1:5" ht="15.6" x14ac:dyDescent="0.3">
      <c r="A805" s="10" t="s">
        <v>1566</v>
      </c>
      <c r="B805" s="1" t="s">
        <v>3182</v>
      </c>
      <c r="C805" t="str">
        <f t="shared" si="36"/>
        <v>Ms.</v>
      </c>
      <c r="D805" t="str">
        <f t="shared" si="37"/>
        <v>Katherine</v>
      </c>
      <c r="E805" t="str">
        <f t="shared" si="38"/>
        <v>Ahokas</v>
      </c>
    </row>
    <row r="806" spans="1:5" ht="15.6" x14ac:dyDescent="0.3">
      <c r="A806" s="10" t="s">
        <v>1565</v>
      </c>
      <c r="B806" s="1" t="s">
        <v>3183</v>
      </c>
      <c r="C806" t="str">
        <f t="shared" si="36"/>
        <v>Mr.</v>
      </c>
      <c r="D806" t="str">
        <f t="shared" si="37"/>
        <v>Karl</v>
      </c>
      <c r="E806" t="str">
        <f t="shared" si="38"/>
        <v>Hebert</v>
      </c>
    </row>
    <row r="807" spans="1:5" ht="15.6" x14ac:dyDescent="0.3">
      <c r="A807" s="10" t="s">
        <v>1564</v>
      </c>
      <c r="B807" s="1" t="s">
        <v>3184</v>
      </c>
      <c r="C807" t="str">
        <f t="shared" si="36"/>
        <v>Mr.</v>
      </c>
      <c r="D807" t="str">
        <f t="shared" si="37"/>
        <v>Stephen</v>
      </c>
      <c r="E807" t="str">
        <f t="shared" si="38"/>
        <v>Fair</v>
      </c>
    </row>
    <row r="808" spans="1:5" ht="15.6" x14ac:dyDescent="0.3">
      <c r="A808" s="10" t="s">
        <v>1563</v>
      </c>
      <c r="B808" s="1" t="s">
        <v>3185</v>
      </c>
      <c r="C808" t="str">
        <f t="shared" si="36"/>
        <v>Mr.</v>
      </c>
      <c r="D808" t="str">
        <f t="shared" si="37"/>
        <v>Will</v>
      </c>
      <c r="E808" t="str">
        <f t="shared" si="38"/>
        <v>Swenson</v>
      </c>
    </row>
    <row r="809" spans="1:5" ht="15.6" x14ac:dyDescent="0.3">
      <c r="A809" s="10" t="s">
        <v>1562</v>
      </c>
      <c r="B809" s="1" t="s">
        <v>3186</v>
      </c>
      <c r="C809" t="str">
        <f t="shared" si="36"/>
        <v>Mr.</v>
      </c>
      <c r="D809" t="str">
        <f t="shared" si="37"/>
        <v>Bradley D</v>
      </c>
      <c r="E809" t="str">
        <f t="shared" si="38"/>
        <v>Revenis</v>
      </c>
    </row>
    <row r="810" spans="1:5" ht="15.6" x14ac:dyDescent="0.3">
      <c r="A810" s="10" t="s">
        <v>1561</v>
      </c>
      <c r="B810" s="1" t="s">
        <v>3187</v>
      </c>
      <c r="C810" t="str">
        <f t="shared" si="36"/>
        <v>Mrs.</v>
      </c>
      <c r="D810" t="str">
        <f t="shared" si="37"/>
        <v>Amy M</v>
      </c>
      <c r="E810" t="str">
        <f t="shared" si="38"/>
        <v>Engnes</v>
      </c>
    </row>
    <row r="811" spans="1:5" ht="15.6" x14ac:dyDescent="0.3">
      <c r="A811" s="10" t="s">
        <v>1560</v>
      </c>
      <c r="B811" s="1" t="s">
        <v>3188</v>
      </c>
      <c r="C811" t="str">
        <f t="shared" si="36"/>
        <v>Mr.</v>
      </c>
      <c r="D811" t="str">
        <f t="shared" si="37"/>
        <v>Matthew W.</v>
      </c>
      <c r="E811" t="str">
        <f t="shared" si="38"/>
        <v>Wiltse</v>
      </c>
    </row>
    <row r="812" spans="1:5" ht="15.6" x14ac:dyDescent="0.3">
      <c r="A812" s="10" t="s">
        <v>1559</v>
      </c>
      <c r="B812" s="1" t="s">
        <v>3189</v>
      </c>
      <c r="C812" t="str">
        <f t="shared" si="36"/>
        <v>Mr.</v>
      </c>
      <c r="D812" t="str">
        <f t="shared" si="37"/>
        <v>Doug</v>
      </c>
      <c r="E812" t="str">
        <f t="shared" si="38"/>
        <v>Fernandez</v>
      </c>
    </row>
    <row r="813" spans="1:5" ht="15.6" x14ac:dyDescent="0.3">
      <c r="A813" s="10" t="s">
        <v>1558</v>
      </c>
      <c r="B813" s="1" t="s">
        <v>3190</v>
      </c>
      <c r="C813" t="str">
        <f t="shared" si="36"/>
        <v>Mr.</v>
      </c>
      <c r="D813" t="str">
        <f t="shared" si="37"/>
        <v>Tom</v>
      </c>
      <c r="E813" t="str">
        <f t="shared" si="38"/>
        <v>Edwards</v>
      </c>
    </row>
    <row r="814" spans="1:5" ht="15.6" x14ac:dyDescent="0.3">
      <c r="A814" s="10" t="s">
        <v>1557</v>
      </c>
      <c r="B814" s="1" t="s">
        <v>3191</v>
      </c>
      <c r="C814" t="str">
        <f t="shared" si="36"/>
        <v>Mr.</v>
      </c>
      <c r="D814" t="str">
        <f t="shared" si="37"/>
        <v>Jonathan</v>
      </c>
      <c r="E814" t="str">
        <f t="shared" si="38"/>
        <v>Pinney</v>
      </c>
    </row>
    <row r="815" spans="1:5" ht="15.6" x14ac:dyDescent="0.3">
      <c r="A815" s="10" t="s">
        <v>1556</v>
      </c>
      <c r="B815" s="1" t="s">
        <v>3192</v>
      </c>
      <c r="C815" t="str">
        <f t="shared" si="36"/>
        <v>Mr.</v>
      </c>
      <c r="D815" t="str">
        <f t="shared" si="37"/>
        <v>Wayne A.</v>
      </c>
      <c r="E815" t="str">
        <f t="shared" si="38"/>
        <v>Levy</v>
      </c>
    </row>
    <row r="816" spans="1:5" ht="15.6" x14ac:dyDescent="0.3">
      <c r="A816" s="10" t="s">
        <v>1555</v>
      </c>
      <c r="B816" s="1" t="s">
        <v>3193</v>
      </c>
      <c r="C816" t="str">
        <f t="shared" si="36"/>
        <v>Mr.</v>
      </c>
      <c r="D816" t="str">
        <f t="shared" si="37"/>
        <v>Nobuyori</v>
      </c>
      <c r="E816" t="str">
        <f t="shared" si="38"/>
        <v>Takeda</v>
      </c>
    </row>
    <row r="817" spans="1:5" ht="15.6" x14ac:dyDescent="0.3">
      <c r="A817" s="10" t="s">
        <v>1554</v>
      </c>
      <c r="B817" s="1" t="s">
        <v>3194</v>
      </c>
      <c r="C817" t="str">
        <f t="shared" si="36"/>
        <v>Mr.</v>
      </c>
      <c r="D817" t="str">
        <f t="shared" si="37"/>
        <v>Rich</v>
      </c>
      <c r="E817" t="str">
        <f t="shared" si="38"/>
        <v>Burke</v>
      </c>
    </row>
    <row r="818" spans="1:5" ht="15.6" x14ac:dyDescent="0.3">
      <c r="A818" s="10" t="s">
        <v>1553</v>
      </c>
      <c r="B818" s="1" t="s">
        <v>3195</v>
      </c>
      <c r="C818" t="str">
        <f t="shared" si="36"/>
        <v>Mr.</v>
      </c>
      <c r="D818" t="str">
        <f t="shared" si="37"/>
        <v>Marcos S</v>
      </c>
      <c r="E818" t="str">
        <f t="shared" si="38"/>
        <v>Duarte</v>
      </c>
    </row>
    <row r="819" spans="1:5" ht="15.6" x14ac:dyDescent="0.3">
      <c r="A819" s="10" t="s">
        <v>1552</v>
      </c>
      <c r="B819" s="1" t="s">
        <v>3196</v>
      </c>
      <c r="C819" t="str">
        <f t="shared" si="36"/>
        <v>Mr.</v>
      </c>
      <c r="D819" t="str">
        <f t="shared" si="37"/>
        <v>Dave</v>
      </c>
      <c r="E819" t="str">
        <f t="shared" si="38"/>
        <v>Clark</v>
      </c>
    </row>
    <row r="820" spans="1:5" ht="15.6" x14ac:dyDescent="0.3">
      <c r="A820" s="10" t="s">
        <v>1551</v>
      </c>
      <c r="B820" s="1" t="s">
        <v>3197</v>
      </c>
      <c r="C820" t="str">
        <f t="shared" si="36"/>
        <v>Mr.</v>
      </c>
      <c r="D820" t="str">
        <f t="shared" si="37"/>
        <v>Andy</v>
      </c>
      <c r="E820" t="str">
        <f t="shared" si="38"/>
        <v>Nice</v>
      </c>
    </row>
    <row r="821" spans="1:5" ht="15.6" x14ac:dyDescent="0.3">
      <c r="A821" s="10" t="s">
        <v>1550</v>
      </c>
      <c r="B821" s="1" t="s">
        <v>3198</v>
      </c>
      <c r="C821" t="str">
        <f t="shared" si="36"/>
        <v>Ms.</v>
      </c>
      <c r="D821" t="str">
        <f t="shared" si="37"/>
        <v>Mary</v>
      </c>
      <c r="E821" t="str">
        <f t="shared" si="38"/>
        <v>Windler</v>
      </c>
    </row>
    <row r="822" spans="1:5" ht="15.6" x14ac:dyDescent="0.3">
      <c r="A822" s="10" t="s">
        <v>1549</v>
      </c>
      <c r="B822" s="1" t="s">
        <v>3199</v>
      </c>
      <c r="C822" t="str">
        <f t="shared" si="36"/>
        <v>Mr.</v>
      </c>
      <c r="D822" t="str">
        <f t="shared" si="37"/>
        <v>Marcus B</v>
      </c>
      <c r="E822" t="str">
        <f t="shared" si="38"/>
        <v>Jones</v>
      </c>
    </row>
    <row r="823" spans="1:5" ht="15.6" x14ac:dyDescent="0.3">
      <c r="A823" s="10" t="s">
        <v>1548</v>
      </c>
      <c r="B823" s="1" t="s">
        <v>3200</v>
      </c>
      <c r="C823" t="str">
        <f t="shared" si="36"/>
        <v>Mr.</v>
      </c>
      <c r="D823" t="str">
        <f t="shared" si="37"/>
        <v>Thomas K.</v>
      </c>
      <c r="E823" t="str">
        <f t="shared" si="38"/>
        <v>Stevenson</v>
      </c>
    </row>
    <row r="824" spans="1:5" ht="15.6" x14ac:dyDescent="0.3">
      <c r="A824" s="10" t="s">
        <v>1547</v>
      </c>
      <c r="B824" s="1" t="s">
        <v>3201</v>
      </c>
      <c r="C824" t="str">
        <f t="shared" si="36"/>
        <v>Mr.</v>
      </c>
      <c r="D824" t="str">
        <f t="shared" si="37"/>
        <v>Robert</v>
      </c>
      <c r="E824" t="str">
        <f t="shared" si="38"/>
        <v>Humphrey</v>
      </c>
    </row>
    <row r="825" spans="1:5" ht="15.6" x14ac:dyDescent="0.3">
      <c r="A825" s="10" t="s">
        <v>1546</v>
      </c>
      <c r="B825" s="1" t="s">
        <v>3202</v>
      </c>
      <c r="C825" t="str">
        <f t="shared" si="36"/>
        <v>Mr.</v>
      </c>
      <c r="D825" t="str">
        <f t="shared" si="37"/>
        <v>Geoff</v>
      </c>
      <c r="E825" t="str">
        <f t="shared" si="38"/>
        <v>Nelson</v>
      </c>
    </row>
    <row r="826" spans="1:5" ht="15.6" x14ac:dyDescent="0.3">
      <c r="A826" s="10" t="s">
        <v>1545</v>
      </c>
      <c r="B826" s="1" t="s">
        <v>3203</v>
      </c>
      <c r="C826" t="str">
        <f t="shared" si="36"/>
        <v>Mr.</v>
      </c>
      <c r="D826" t="str">
        <f t="shared" si="37"/>
        <v>Chris J.</v>
      </c>
      <c r="E826" t="str">
        <f t="shared" si="38"/>
        <v>Payne</v>
      </c>
    </row>
    <row r="827" spans="1:5" ht="15.6" x14ac:dyDescent="0.3">
      <c r="A827" s="10" t="s">
        <v>1544</v>
      </c>
      <c r="B827" s="1" t="s">
        <v>3204</v>
      </c>
      <c r="C827" t="str">
        <f t="shared" si="36"/>
        <v>Ms.</v>
      </c>
      <c r="D827" t="str">
        <f t="shared" si="37"/>
        <v>Kate A.</v>
      </c>
      <c r="E827" t="str">
        <f t="shared" si="38"/>
        <v>Hails</v>
      </c>
    </row>
    <row r="828" spans="1:5" ht="15.6" x14ac:dyDescent="0.3">
      <c r="A828" s="10" t="s">
        <v>1543</v>
      </c>
      <c r="B828" s="1" t="s">
        <v>3205</v>
      </c>
      <c r="C828" t="str">
        <f t="shared" si="36"/>
        <v>Ms.</v>
      </c>
      <c r="D828" t="str">
        <f t="shared" si="37"/>
        <v>Kelli</v>
      </c>
      <c r="E828" t="str">
        <f t="shared" si="38"/>
        <v>Proctor</v>
      </c>
    </row>
    <row r="829" spans="1:5" ht="15.6" x14ac:dyDescent="0.3">
      <c r="A829" s="10" t="s">
        <v>1542</v>
      </c>
      <c r="B829" s="1" t="s">
        <v>3206</v>
      </c>
      <c r="C829" t="str">
        <f t="shared" si="36"/>
        <v>Mrs.</v>
      </c>
      <c r="D829" t="str">
        <f t="shared" si="37"/>
        <v>Maggie M</v>
      </c>
      <c r="E829" t="str">
        <f t="shared" si="38"/>
        <v>Ryan</v>
      </c>
    </row>
    <row r="830" spans="1:5" ht="15.6" x14ac:dyDescent="0.3">
      <c r="A830" s="10" t="s">
        <v>1541</v>
      </c>
      <c r="B830" s="1" t="s">
        <v>3207</v>
      </c>
      <c r="C830" t="str">
        <f t="shared" si="36"/>
        <v>Mrs.</v>
      </c>
      <c r="D830" t="str">
        <f t="shared" si="37"/>
        <v>Michelle L.</v>
      </c>
      <c r="E830" t="str">
        <f t="shared" si="38"/>
        <v>Watson</v>
      </c>
    </row>
    <row r="831" spans="1:5" ht="15.6" x14ac:dyDescent="0.3">
      <c r="A831" s="10" t="s">
        <v>1540</v>
      </c>
      <c r="B831" s="1" t="s">
        <v>3208</v>
      </c>
      <c r="C831" t="str">
        <f t="shared" si="36"/>
        <v>Mrs.</v>
      </c>
      <c r="D831" t="str">
        <f t="shared" si="37"/>
        <v>Ashley K</v>
      </c>
      <c r="E831" t="str">
        <f t="shared" si="38"/>
        <v>Gresh</v>
      </c>
    </row>
    <row r="832" spans="1:5" ht="15.6" x14ac:dyDescent="0.3">
      <c r="A832" s="10" t="s">
        <v>1539</v>
      </c>
      <c r="B832" s="1" t="s">
        <v>3209</v>
      </c>
      <c r="C832" t="str">
        <f t="shared" si="36"/>
        <v>Mr.</v>
      </c>
      <c r="D832" t="str">
        <f t="shared" si="37"/>
        <v>Michael</v>
      </c>
      <c r="E832" t="str">
        <f t="shared" si="38"/>
        <v>Anis</v>
      </c>
    </row>
    <row r="833" spans="1:5" ht="15.6" x14ac:dyDescent="0.3">
      <c r="A833" s="10" t="s">
        <v>1538</v>
      </c>
      <c r="B833" s="1" t="s">
        <v>3210</v>
      </c>
      <c r="C833" t="str">
        <f t="shared" si="36"/>
        <v>Mr.</v>
      </c>
      <c r="D833" t="str">
        <f t="shared" si="37"/>
        <v>Ryan K.</v>
      </c>
      <c r="E833" t="str">
        <f t="shared" si="38"/>
        <v>Swartz</v>
      </c>
    </row>
    <row r="834" spans="1:5" ht="15.6" x14ac:dyDescent="0.3">
      <c r="A834" s="10" t="s">
        <v>1537</v>
      </c>
      <c r="B834" s="1" t="s">
        <v>3211</v>
      </c>
      <c r="C834" t="str">
        <f t="shared" ref="C834:C897" si="39">TRIM(MID(B834,FIND(", ",B834)+2,FIND(" ",B834,FIND(", ",B834)+2)-FIND(", ",B834)-2))</f>
        <v>Mr.</v>
      </c>
      <c r="D834" t="str">
        <f t="shared" ref="D834:D897" si="40">TRIM(RIGHT(B834,LEN(B834)-FIND(" ",B834,FIND(", ",B834)+2)))</f>
        <v>Matthew J</v>
      </c>
      <c r="E834" t="str">
        <f t="shared" ref="E834:E897" si="41">LEFT(B834,FIND(",",B834)-1)</f>
        <v>Schluneker</v>
      </c>
    </row>
    <row r="835" spans="1:5" ht="15.6" x14ac:dyDescent="0.3">
      <c r="A835" s="10" t="s">
        <v>1536</v>
      </c>
      <c r="B835" s="1" t="s">
        <v>3212</v>
      </c>
      <c r="C835" t="str">
        <f t="shared" si="39"/>
        <v>Mrs.</v>
      </c>
      <c r="D835" t="str">
        <f t="shared" si="40"/>
        <v>Karine</v>
      </c>
      <c r="E835" t="str">
        <f t="shared" si="41"/>
        <v>Bellemare</v>
      </c>
    </row>
    <row r="836" spans="1:5" ht="15.6" x14ac:dyDescent="0.3">
      <c r="A836" s="10" t="s">
        <v>1535</v>
      </c>
      <c r="B836" s="1" t="s">
        <v>3213</v>
      </c>
      <c r="C836" t="str">
        <f t="shared" si="39"/>
        <v>Ms.</v>
      </c>
      <c r="D836" t="str">
        <f t="shared" si="40"/>
        <v>Antonia G</v>
      </c>
      <c r="E836" t="str">
        <f t="shared" si="41"/>
        <v>Vitalo</v>
      </c>
    </row>
    <row r="837" spans="1:5" ht="15.6" x14ac:dyDescent="0.3">
      <c r="A837" s="10" t="s">
        <v>1534</v>
      </c>
      <c r="B837" s="1" t="s">
        <v>3214</v>
      </c>
      <c r="C837" t="str">
        <f t="shared" si="39"/>
        <v>Ms.</v>
      </c>
      <c r="D837" t="str">
        <f t="shared" si="40"/>
        <v>Casondra L</v>
      </c>
      <c r="E837" t="str">
        <f t="shared" si="41"/>
        <v>Hamilton</v>
      </c>
    </row>
    <row r="838" spans="1:5" ht="15.6" x14ac:dyDescent="0.3">
      <c r="A838" s="10" t="s">
        <v>1533</v>
      </c>
      <c r="B838" s="1" t="s">
        <v>3215</v>
      </c>
      <c r="C838" t="str">
        <f t="shared" si="39"/>
        <v>Ms.</v>
      </c>
      <c r="D838" t="str">
        <f t="shared" si="40"/>
        <v>Wendy</v>
      </c>
      <c r="E838" t="str">
        <f t="shared" si="41"/>
        <v>Marshall</v>
      </c>
    </row>
    <row r="839" spans="1:5" ht="15.6" x14ac:dyDescent="0.3">
      <c r="A839" s="10" t="s">
        <v>1532</v>
      </c>
      <c r="B839" s="1" t="s">
        <v>3216</v>
      </c>
      <c r="C839" t="str">
        <f t="shared" si="39"/>
        <v>Mr.</v>
      </c>
      <c r="D839" t="str">
        <f t="shared" si="40"/>
        <v>Eric D</v>
      </c>
      <c r="E839" t="str">
        <f t="shared" si="41"/>
        <v>Cale</v>
      </c>
    </row>
    <row r="840" spans="1:5" ht="15.6" x14ac:dyDescent="0.3">
      <c r="A840" s="10" t="s">
        <v>1531</v>
      </c>
      <c r="B840" s="1" t="s">
        <v>3217</v>
      </c>
      <c r="C840" t="str">
        <f t="shared" si="39"/>
        <v>Ms.</v>
      </c>
      <c r="D840" t="str">
        <f t="shared" si="40"/>
        <v>Elizabeth</v>
      </c>
      <c r="E840" t="str">
        <f t="shared" si="41"/>
        <v>Pittaway</v>
      </c>
    </row>
    <row r="841" spans="1:5" ht="15.6" x14ac:dyDescent="0.3">
      <c r="A841" s="10" t="s">
        <v>1530</v>
      </c>
      <c r="B841" s="1" t="s">
        <v>3218</v>
      </c>
      <c r="C841" t="str">
        <f t="shared" si="39"/>
        <v>Ms.</v>
      </c>
      <c r="D841" t="str">
        <f t="shared" si="40"/>
        <v>Laura F</v>
      </c>
      <c r="E841" t="str">
        <f t="shared" si="41"/>
        <v>Bill</v>
      </c>
    </row>
    <row r="842" spans="1:5" ht="15.6" x14ac:dyDescent="0.3">
      <c r="A842" s="10" t="s">
        <v>1529</v>
      </c>
      <c r="B842" s="1" t="s">
        <v>3219</v>
      </c>
      <c r="C842" t="str">
        <f t="shared" si="39"/>
        <v>Ms.</v>
      </c>
      <c r="D842" t="str">
        <f t="shared" si="40"/>
        <v>Amelia F.</v>
      </c>
      <c r="E842" t="str">
        <f t="shared" si="41"/>
        <v>Antrim</v>
      </c>
    </row>
    <row r="843" spans="1:5" ht="15.6" x14ac:dyDescent="0.3">
      <c r="A843" s="10" t="s">
        <v>1528</v>
      </c>
      <c r="B843" s="1" t="s">
        <v>3220</v>
      </c>
      <c r="C843" t="str">
        <f t="shared" si="39"/>
        <v>Ms.</v>
      </c>
      <c r="D843" t="str">
        <f t="shared" si="40"/>
        <v>Amy L.</v>
      </c>
      <c r="E843" t="str">
        <f t="shared" si="41"/>
        <v>Doolittle-Crider</v>
      </c>
    </row>
    <row r="844" spans="1:5" ht="15.6" x14ac:dyDescent="0.3">
      <c r="A844" s="10" t="s">
        <v>1527</v>
      </c>
      <c r="B844" s="1" t="s">
        <v>3221</v>
      </c>
      <c r="C844" t="str">
        <f t="shared" si="39"/>
        <v>Ms.</v>
      </c>
      <c r="D844" t="str">
        <f t="shared" si="40"/>
        <v>Katie J</v>
      </c>
      <c r="E844" t="str">
        <f t="shared" si="41"/>
        <v>Ruhlman</v>
      </c>
    </row>
    <row r="845" spans="1:5" ht="15.6" x14ac:dyDescent="0.3">
      <c r="A845" s="10" t="s">
        <v>1526</v>
      </c>
      <c r="B845" s="1" t="s">
        <v>3222</v>
      </c>
      <c r="C845" t="str">
        <f t="shared" si="39"/>
        <v>Ms.</v>
      </c>
      <c r="D845" t="str">
        <f t="shared" si="40"/>
        <v>Laura E.</v>
      </c>
      <c r="E845" t="str">
        <f t="shared" si="41"/>
        <v>Anderson</v>
      </c>
    </row>
    <row r="846" spans="1:5" ht="15.6" x14ac:dyDescent="0.3">
      <c r="A846" s="10" t="s">
        <v>1525</v>
      </c>
      <c r="B846" s="1" t="s">
        <v>3223</v>
      </c>
      <c r="C846" t="str">
        <f t="shared" si="39"/>
        <v>Mrs.</v>
      </c>
      <c r="D846" t="str">
        <f t="shared" si="40"/>
        <v>Mayumi</v>
      </c>
      <c r="E846" t="str">
        <f t="shared" si="41"/>
        <v>Uchiyama</v>
      </c>
    </row>
    <row r="847" spans="1:5" ht="15.6" x14ac:dyDescent="0.3">
      <c r="A847" s="10" t="s">
        <v>1524</v>
      </c>
      <c r="B847" s="1" t="s">
        <v>3224</v>
      </c>
      <c r="C847" t="str">
        <f t="shared" si="39"/>
        <v>Ms.</v>
      </c>
      <c r="D847" t="str">
        <f t="shared" si="40"/>
        <v>Vanessa</v>
      </c>
      <c r="E847" t="str">
        <f t="shared" si="41"/>
        <v>Desota</v>
      </c>
    </row>
    <row r="848" spans="1:5" ht="15.6" x14ac:dyDescent="0.3">
      <c r="A848" s="10" t="s">
        <v>1523</v>
      </c>
      <c r="B848" s="1" t="s">
        <v>3225</v>
      </c>
      <c r="C848" t="str">
        <f t="shared" si="39"/>
        <v>Ms.</v>
      </c>
      <c r="D848" t="str">
        <f t="shared" si="40"/>
        <v>Natali N</v>
      </c>
      <c r="E848" t="str">
        <f t="shared" si="41"/>
        <v>Edmonds</v>
      </c>
    </row>
    <row r="849" spans="1:5" ht="15.6" x14ac:dyDescent="0.3">
      <c r="A849" s="10" t="s">
        <v>1522</v>
      </c>
      <c r="B849" s="1" t="s">
        <v>3226</v>
      </c>
      <c r="C849" t="str">
        <f t="shared" si="39"/>
        <v>Ms.</v>
      </c>
      <c r="D849" t="str">
        <f t="shared" si="40"/>
        <v>Beth</v>
      </c>
      <c r="E849" t="str">
        <f t="shared" si="41"/>
        <v>Otto</v>
      </c>
    </row>
    <row r="850" spans="1:5" ht="15.6" x14ac:dyDescent="0.3">
      <c r="A850" s="10" t="s">
        <v>1521</v>
      </c>
      <c r="B850" s="1" t="s">
        <v>3227</v>
      </c>
      <c r="C850" t="str">
        <f t="shared" si="39"/>
        <v>Mr.</v>
      </c>
      <c r="D850" t="str">
        <f t="shared" si="40"/>
        <v>Alex</v>
      </c>
      <c r="E850" t="str">
        <f t="shared" si="41"/>
        <v>Kurt</v>
      </c>
    </row>
    <row r="851" spans="1:5" ht="15.6" x14ac:dyDescent="0.3">
      <c r="A851" s="10" t="s">
        <v>1520</v>
      </c>
      <c r="B851" s="1" t="s">
        <v>3228</v>
      </c>
      <c r="C851" t="str">
        <f t="shared" si="39"/>
        <v>Mr.</v>
      </c>
      <c r="D851" t="str">
        <f t="shared" si="40"/>
        <v>Spencer</v>
      </c>
      <c r="E851" t="str">
        <f t="shared" si="41"/>
        <v>Duhaime</v>
      </c>
    </row>
    <row r="852" spans="1:5" ht="15.6" x14ac:dyDescent="0.3">
      <c r="A852" s="10" t="s">
        <v>1519</v>
      </c>
      <c r="B852" s="1" t="s">
        <v>3229</v>
      </c>
      <c r="C852" t="str">
        <f t="shared" si="39"/>
        <v>Ms.</v>
      </c>
      <c r="D852" t="str">
        <f t="shared" si="40"/>
        <v>Andee W.</v>
      </c>
      <c r="E852" t="str">
        <f t="shared" si="41"/>
        <v>Swann</v>
      </c>
    </row>
    <row r="853" spans="1:5" ht="15.6" x14ac:dyDescent="0.3">
      <c r="A853" s="10" t="s">
        <v>1518</v>
      </c>
      <c r="B853" s="1" t="s">
        <v>3230</v>
      </c>
      <c r="C853" t="str">
        <f t="shared" si="39"/>
        <v>Mrs.</v>
      </c>
      <c r="D853" t="str">
        <f t="shared" si="40"/>
        <v>Amy</v>
      </c>
      <c r="E853" t="str">
        <f t="shared" si="41"/>
        <v>Burton</v>
      </c>
    </row>
    <row r="854" spans="1:5" ht="15.6" x14ac:dyDescent="0.3">
      <c r="A854" s="10" t="s">
        <v>1517</v>
      </c>
      <c r="B854" s="1" t="s">
        <v>3231</v>
      </c>
      <c r="C854" t="str">
        <f t="shared" si="39"/>
        <v>Mr.</v>
      </c>
      <c r="D854" t="str">
        <f t="shared" si="40"/>
        <v>Joshua</v>
      </c>
      <c r="E854" t="str">
        <f t="shared" si="41"/>
        <v>Ricardi</v>
      </c>
    </row>
    <row r="855" spans="1:5" ht="15.6" x14ac:dyDescent="0.3">
      <c r="A855" s="10" t="s">
        <v>1516</v>
      </c>
      <c r="B855" s="1" t="s">
        <v>3232</v>
      </c>
      <c r="C855" t="str">
        <f t="shared" si="39"/>
        <v>Mr.</v>
      </c>
      <c r="D855" t="str">
        <f t="shared" si="40"/>
        <v>C Fred</v>
      </c>
      <c r="E855" t="str">
        <f t="shared" si="41"/>
        <v>Joslyn</v>
      </c>
    </row>
    <row r="856" spans="1:5" ht="15.6" x14ac:dyDescent="0.3">
      <c r="A856" s="10" t="s">
        <v>1515</v>
      </c>
      <c r="B856" s="1" t="s">
        <v>3233</v>
      </c>
      <c r="C856" t="str">
        <f t="shared" si="39"/>
        <v>Mr.</v>
      </c>
      <c r="D856" t="str">
        <f t="shared" si="40"/>
        <v>Jeremy</v>
      </c>
      <c r="E856" t="str">
        <f t="shared" si="41"/>
        <v>Bennie</v>
      </c>
    </row>
    <row r="857" spans="1:5" ht="15.6" x14ac:dyDescent="0.3">
      <c r="A857" s="10" t="s">
        <v>1514</v>
      </c>
      <c r="B857" s="1" t="s">
        <v>3234</v>
      </c>
      <c r="C857" t="str">
        <f t="shared" si="39"/>
        <v>Mr.</v>
      </c>
      <c r="D857" t="str">
        <f t="shared" si="40"/>
        <v>Patrick Sr.</v>
      </c>
      <c r="E857" t="str">
        <f t="shared" si="41"/>
        <v>Kanyane</v>
      </c>
    </row>
    <row r="858" spans="1:5" ht="15.6" x14ac:dyDescent="0.3">
      <c r="A858" s="10" t="s">
        <v>1513</v>
      </c>
      <c r="B858" s="1" t="s">
        <v>3235</v>
      </c>
      <c r="C858" t="str">
        <f t="shared" si="39"/>
        <v>Ms.</v>
      </c>
      <c r="D858" t="str">
        <f t="shared" si="40"/>
        <v>Kelly M.</v>
      </c>
      <c r="E858" t="str">
        <f t="shared" si="41"/>
        <v>McFadden</v>
      </c>
    </row>
    <row r="859" spans="1:5" ht="15.6" x14ac:dyDescent="0.3">
      <c r="A859" s="10" t="s">
        <v>1512</v>
      </c>
      <c r="B859" s="1" t="s">
        <v>3236</v>
      </c>
      <c r="C859" t="str">
        <f t="shared" si="39"/>
        <v>Ms.</v>
      </c>
      <c r="D859" t="str">
        <f t="shared" si="40"/>
        <v>Katherine</v>
      </c>
      <c r="E859" t="str">
        <f t="shared" si="41"/>
        <v>Connolly</v>
      </c>
    </row>
    <row r="860" spans="1:5" ht="15.6" x14ac:dyDescent="0.3">
      <c r="A860" s="10" t="s">
        <v>1511</v>
      </c>
      <c r="B860" s="1" t="s">
        <v>3237</v>
      </c>
      <c r="C860" t="str">
        <f t="shared" si="39"/>
        <v>Ms.</v>
      </c>
      <c r="D860" t="str">
        <f t="shared" si="40"/>
        <v>Keila L</v>
      </c>
      <c r="E860" t="str">
        <f t="shared" si="41"/>
        <v>Merino</v>
      </c>
    </row>
    <row r="861" spans="1:5" ht="15.6" x14ac:dyDescent="0.3">
      <c r="A861" s="10" t="s">
        <v>1510</v>
      </c>
      <c r="B861" s="1" t="s">
        <v>3238</v>
      </c>
      <c r="C861" t="str">
        <f t="shared" si="39"/>
        <v>Ms.</v>
      </c>
      <c r="D861" t="str">
        <f t="shared" si="40"/>
        <v>Zanae E</v>
      </c>
      <c r="E861" t="str">
        <f t="shared" si="41"/>
        <v>Baird</v>
      </c>
    </row>
    <row r="862" spans="1:5" ht="15.6" x14ac:dyDescent="0.3">
      <c r="A862" s="10" t="s">
        <v>1509</v>
      </c>
      <c r="B862" s="1" t="s">
        <v>3239</v>
      </c>
      <c r="C862" t="str">
        <f t="shared" si="39"/>
        <v>Mr.</v>
      </c>
      <c r="D862" t="str">
        <f t="shared" si="40"/>
        <v>Alex</v>
      </c>
      <c r="E862" t="str">
        <f t="shared" si="41"/>
        <v>Locatelli</v>
      </c>
    </row>
    <row r="863" spans="1:5" ht="15.6" x14ac:dyDescent="0.3">
      <c r="A863" s="10" t="s">
        <v>1508</v>
      </c>
      <c r="B863" s="1" t="s">
        <v>3240</v>
      </c>
      <c r="C863" t="str">
        <f t="shared" si="39"/>
        <v>Ms.</v>
      </c>
      <c r="D863" t="str">
        <f t="shared" si="40"/>
        <v>Kathryn</v>
      </c>
      <c r="E863" t="str">
        <f t="shared" si="41"/>
        <v>Brake</v>
      </c>
    </row>
    <row r="864" spans="1:5" ht="15.6" x14ac:dyDescent="0.3">
      <c r="A864" s="10" t="s">
        <v>1507</v>
      </c>
      <c r="B864" s="1" t="s">
        <v>3241</v>
      </c>
      <c r="C864" t="str">
        <f t="shared" si="39"/>
        <v>Mr.</v>
      </c>
      <c r="D864" t="str">
        <f t="shared" si="40"/>
        <v>Jason L.</v>
      </c>
      <c r="E864" t="str">
        <f t="shared" si="41"/>
        <v>Jacobs</v>
      </c>
    </row>
    <row r="865" spans="1:5" ht="15.6" x14ac:dyDescent="0.3">
      <c r="A865" s="10" t="s">
        <v>1506</v>
      </c>
      <c r="B865" s="1" t="s">
        <v>3242</v>
      </c>
      <c r="C865" t="str">
        <f t="shared" si="39"/>
        <v>Mr.</v>
      </c>
      <c r="D865" t="str">
        <f t="shared" si="40"/>
        <v>Benjamin J.</v>
      </c>
      <c r="E865" t="str">
        <f t="shared" si="41"/>
        <v>Vaught</v>
      </c>
    </row>
    <row r="866" spans="1:5" ht="15.6" x14ac:dyDescent="0.3">
      <c r="A866" s="10" t="s">
        <v>1505</v>
      </c>
      <c r="B866" s="1" t="s">
        <v>3243</v>
      </c>
      <c r="C866" t="str">
        <f t="shared" si="39"/>
        <v>Mr.</v>
      </c>
      <c r="D866" t="str">
        <f t="shared" si="40"/>
        <v>Steven M.</v>
      </c>
      <c r="E866" t="str">
        <f t="shared" si="41"/>
        <v>Monteleone</v>
      </c>
    </row>
    <row r="867" spans="1:5" ht="15.6" x14ac:dyDescent="0.3">
      <c r="A867" s="10" t="s">
        <v>1504</v>
      </c>
      <c r="B867" s="1" t="s">
        <v>3244</v>
      </c>
      <c r="C867" t="str">
        <f t="shared" si="39"/>
        <v>Mrs.</v>
      </c>
      <c r="D867" t="str">
        <f t="shared" si="40"/>
        <v>Erika</v>
      </c>
      <c r="E867" t="str">
        <f t="shared" si="41"/>
        <v>Verdugo</v>
      </c>
    </row>
    <row r="868" spans="1:5" ht="15.6" x14ac:dyDescent="0.3">
      <c r="A868" s="10" t="s">
        <v>1503</v>
      </c>
      <c r="B868" s="1" t="s">
        <v>3245</v>
      </c>
      <c r="C868" t="str">
        <f t="shared" si="39"/>
        <v>Mr.</v>
      </c>
      <c r="D868" t="str">
        <f t="shared" si="40"/>
        <v>Chad</v>
      </c>
      <c r="E868" t="str">
        <f t="shared" si="41"/>
        <v>Sellers</v>
      </c>
    </row>
    <row r="869" spans="1:5" ht="15.6" x14ac:dyDescent="0.3">
      <c r="A869" s="10" t="s">
        <v>1502</v>
      </c>
      <c r="B869" s="1" t="s">
        <v>3246</v>
      </c>
      <c r="C869" t="str">
        <f t="shared" si="39"/>
        <v>Mr.</v>
      </c>
      <c r="D869" t="str">
        <f t="shared" si="40"/>
        <v>Mark</v>
      </c>
      <c r="E869" t="str">
        <f t="shared" si="41"/>
        <v>Bowman</v>
      </c>
    </row>
    <row r="870" spans="1:5" ht="15.6" x14ac:dyDescent="0.3">
      <c r="A870" s="10" t="s">
        <v>1501</v>
      </c>
      <c r="B870" s="1" t="s">
        <v>3247</v>
      </c>
      <c r="C870" t="str">
        <f t="shared" si="39"/>
        <v>Mr.</v>
      </c>
      <c r="D870" t="str">
        <f t="shared" si="40"/>
        <v>David</v>
      </c>
      <c r="E870" t="str">
        <f t="shared" si="41"/>
        <v>Marley</v>
      </c>
    </row>
    <row r="871" spans="1:5" ht="15.6" x14ac:dyDescent="0.3">
      <c r="A871" s="10" t="s">
        <v>1500</v>
      </c>
      <c r="B871" s="1" t="s">
        <v>3248</v>
      </c>
      <c r="C871" t="str">
        <f t="shared" si="39"/>
        <v>Mr.</v>
      </c>
      <c r="D871" t="str">
        <f t="shared" si="40"/>
        <v>Matthew R</v>
      </c>
      <c r="E871" t="str">
        <f t="shared" si="41"/>
        <v>Grey</v>
      </c>
    </row>
    <row r="872" spans="1:5" ht="15.6" x14ac:dyDescent="0.3">
      <c r="A872" s="10" t="s">
        <v>1499</v>
      </c>
      <c r="B872" s="1" t="s">
        <v>3249</v>
      </c>
      <c r="C872" t="str">
        <f t="shared" si="39"/>
        <v>Mrs.</v>
      </c>
      <c r="D872" t="str">
        <f t="shared" si="40"/>
        <v>Orla</v>
      </c>
      <c r="E872" t="str">
        <f t="shared" si="41"/>
        <v>O'Rourke</v>
      </c>
    </row>
    <row r="873" spans="1:5" ht="15.6" x14ac:dyDescent="0.3">
      <c r="A873" s="10" t="s">
        <v>1498</v>
      </c>
      <c r="B873" s="1" t="s">
        <v>3250</v>
      </c>
      <c r="C873" t="str">
        <f t="shared" si="39"/>
        <v>Ms.</v>
      </c>
      <c r="D873" t="str">
        <f t="shared" si="40"/>
        <v>Shaista S</v>
      </c>
      <c r="E873" t="str">
        <f t="shared" si="41"/>
        <v>Fatehali</v>
      </c>
    </row>
    <row r="874" spans="1:5" ht="15.6" x14ac:dyDescent="0.3">
      <c r="A874" s="10" t="s">
        <v>1497</v>
      </c>
      <c r="B874" s="1" t="s">
        <v>3251</v>
      </c>
      <c r="C874" t="str">
        <f t="shared" si="39"/>
        <v>Mrs.</v>
      </c>
      <c r="D874" t="str">
        <f t="shared" si="40"/>
        <v>Emily</v>
      </c>
      <c r="E874" t="str">
        <f t="shared" si="41"/>
        <v>Piza-Taylor</v>
      </c>
    </row>
    <row r="875" spans="1:5" ht="15.6" x14ac:dyDescent="0.3">
      <c r="A875" s="10" t="s">
        <v>1496</v>
      </c>
      <c r="B875" s="1" t="s">
        <v>3252</v>
      </c>
      <c r="C875" t="str">
        <f t="shared" si="39"/>
        <v>Ms.</v>
      </c>
      <c r="D875" t="str">
        <f t="shared" si="40"/>
        <v>Julie A.</v>
      </c>
      <c r="E875" t="str">
        <f t="shared" si="41"/>
        <v>Cavanaugh</v>
      </c>
    </row>
    <row r="876" spans="1:5" ht="15.6" x14ac:dyDescent="0.3">
      <c r="A876" s="10" t="s">
        <v>1495</v>
      </c>
      <c r="B876" s="1" t="s">
        <v>3253</v>
      </c>
      <c r="C876" t="str">
        <f t="shared" si="39"/>
        <v>Ms.</v>
      </c>
      <c r="D876" t="str">
        <f t="shared" si="40"/>
        <v>Megumi</v>
      </c>
      <c r="E876" t="str">
        <f t="shared" si="41"/>
        <v>Amako</v>
      </c>
    </row>
    <row r="877" spans="1:5" ht="15.6" x14ac:dyDescent="0.3">
      <c r="A877" s="10" t="s">
        <v>1494</v>
      </c>
      <c r="B877" s="1" t="s">
        <v>3254</v>
      </c>
      <c r="C877" t="str">
        <f t="shared" si="39"/>
        <v>Ms.</v>
      </c>
      <c r="D877" t="str">
        <f t="shared" si="40"/>
        <v>Skylar</v>
      </c>
      <c r="E877" t="str">
        <f t="shared" si="41"/>
        <v>Musa</v>
      </c>
    </row>
    <row r="878" spans="1:5" ht="15.6" x14ac:dyDescent="0.3">
      <c r="A878" s="10" t="s">
        <v>1493</v>
      </c>
      <c r="B878" s="1" t="s">
        <v>3255</v>
      </c>
      <c r="C878" t="str">
        <f t="shared" si="39"/>
        <v>Mrs.</v>
      </c>
      <c r="D878" t="str">
        <f t="shared" si="40"/>
        <v>Victoria</v>
      </c>
      <c r="E878" t="str">
        <f t="shared" si="41"/>
        <v>Phillippi</v>
      </c>
    </row>
    <row r="879" spans="1:5" ht="15.6" x14ac:dyDescent="0.3">
      <c r="A879" s="10" t="s">
        <v>1492</v>
      </c>
      <c r="B879" s="1" t="s">
        <v>3256</v>
      </c>
      <c r="C879" t="str">
        <f t="shared" si="39"/>
        <v>Mrs.</v>
      </c>
      <c r="D879" t="str">
        <f t="shared" si="40"/>
        <v>Amanda L</v>
      </c>
      <c r="E879" t="str">
        <f t="shared" si="41"/>
        <v>Hoskins</v>
      </c>
    </row>
    <row r="880" spans="1:5" ht="15.6" x14ac:dyDescent="0.3">
      <c r="A880" s="10" t="s">
        <v>1491</v>
      </c>
      <c r="B880" s="1" t="s">
        <v>3257</v>
      </c>
      <c r="C880" t="str">
        <f t="shared" si="39"/>
        <v>Ms.</v>
      </c>
      <c r="D880" t="str">
        <f t="shared" si="40"/>
        <v>Renee</v>
      </c>
      <c r="E880" t="str">
        <f t="shared" si="41"/>
        <v>Imbalzano Zegar</v>
      </c>
    </row>
    <row r="881" spans="1:5" ht="15.6" x14ac:dyDescent="0.3">
      <c r="A881" s="10" t="s">
        <v>1490</v>
      </c>
      <c r="B881" s="1" t="s">
        <v>3258</v>
      </c>
      <c r="C881" t="str">
        <f t="shared" si="39"/>
        <v>Ms.</v>
      </c>
      <c r="D881" t="str">
        <f t="shared" si="40"/>
        <v>Nellie A.</v>
      </c>
      <c r="E881" t="str">
        <f t="shared" si="41"/>
        <v>Triedman</v>
      </c>
    </row>
    <row r="882" spans="1:5" ht="15.6" x14ac:dyDescent="0.3">
      <c r="A882" s="10" t="s">
        <v>1489</v>
      </c>
      <c r="B882" s="1" t="s">
        <v>3259</v>
      </c>
      <c r="C882" t="str">
        <f t="shared" si="39"/>
        <v>Ms.</v>
      </c>
      <c r="D882" t="str">
        <f t="shared" si="40"/>
        <v>Tamara</v>
      </c>
      <c r="E882" t="str">
        <f t="shared" si="41"/>
        <v>Lovuolo</v>
      </c>
    </row>
    <row r="883" spans="1:5" ht="15.6" x14ac:dyDescent="0.3">
      <c r="A883" s="10" t="s">
        <v>1488</v>
      </c>
      <c r="B883" s="1" t="s">
        <v>3260</v>
      </c>
      <c r="C883" t="str">
        <f t="shared" si="39"/>
        <v>Ms.</v>
      </c>
      <c r="D883" t="str">
        <f t="shared" si="40"/>
        <v>Joan</v>
      </c>
      <c r="E883" t="str">
        <f t="shared" si="41"/>
        <v>Chung</v>
      </c>
    </row>
    <row r="884" spans="1:5" ht="15.6" x14ac:dyDescent="0.3">
      <c r="A884" s="10" t="s">
        <v>1487</v>
      </c>
      <c r="B884" s="1" t="s">
        <v>3261</v>
      </c>
      <c r="C884" t="str">
        <f t="shared" si="39"/>
        <v>Ms.</v>
      </c>
      <c r="D884" t="str">
        <f t="shared" si="40"/>
        <v>Aimee J.</v>
      </c>
      <c r="E884" t="str">
        <f t="shared" si="41"/>
        <v>Newsom</v>
      </c>
    </row>
    <row r="885" spans="1:5" ht="15.6" x14ac:dyDescent="0.3">
      <c r="A885" s="10" t="s">
        <v>1486</v>
      </c>
      <c r="B885" s="1" t="s">
        <v>3262</v>
      </c>
      <c r="C885" t="str">
        <f t="shared" si="39"/>
        <v>Ms.</v>
      </c>
      <c r="D885" t="str">
        <f t="shared" si="40"/>
        <v>Suzanne</v>
      </c>
      <c r="E885" t="str">
        <f t="shared" si="41"/>
        <v>Harrington</v>
      </c>
    </row>
    <row r="886" spans="1:5" ht="15.6" x14ac:dyDescent="0.3">
      <c r="A886" s="10" t="s">
        <v>1485</v>
      </c>
      <c r="B886" s="1" t="s">
        <v>3263</v>
      </c>
      <c r="C886" t="str">
        <f t="shared" si="39"/>
        <v>Ms.</v>
      </c>
      <c r="D886" t="str">
        <f t="shared" si="40"/>
        <v>Kristin A.</v>
      </c>
      <c r="E886" t="str">
        <f t="shared" si="41"/>
        <v>Hoffman</v>
      </c>
    </row>
    <row r="887" spans="1:5" ht="15.6" x14ac:dyDescent="0.3">
      <c r="A887" s="10" t="s">
        <v>1484</v>
      </c>
      <c r="B887" s="1" t="s">
        <v>3264</v>
      </c>
      <c r="C887" t="str">
        <f t="shared" si="39"/>
        <v>Ms.</v>
      </c>
      <c r="D887" t="str">
        <f t="shared" si="40"/>
        <v>Bronwyn</v>
      </c>
      <c r="E887" t="str">
        <f t="shared" si="41"/>
        <v>Van Vugt</v>
      </c>
    </row>
    <row r="888" spans="1:5" ht="15.6" x14ac:dyDescent="0.3">
      <c r="A888" s="10" t="s">
        <v>1483</v>
      </c>
      <c r="B888" s="1" t="s">
        <v>3265</v>
      </c>
      <c r="C888" t="str">
        <f t="shared" si="39"/>
        <v>Ms.</v>
      </c>
      <c r="D888" t="str">
        <f t="shared" si="40"/>
        <v>Taylor J</v>
      </c>
      <c r="E888" t="str">
        <f t="shared" si="41"/>
        <v>Feehley</v>
      </c>
    </row>
    <row r="889" spans="1:5" ht="15.6" x14ac:dyDescent="0.3">
      <c r="A889" s="10" t="s">
        <v>1482</v>
      </c>
      <c r="B889" s="1" t="s">
        <v>3266</v>
      </c>
      <c r="C889" t="str">
        <f t="shared" si="39"/>
        <v>Mrs.</v>
      </c>
      <c r="D889" t="str">
        <f t="shared" si="40"/>
        <v>Kimberly M.</v>
      </c>
      <c r="E889" t="str">
        <f t="shared" si="41"/>
        <v>Ashworth</v>
      </c>
    </row>
    <row r="890" spans="1:5" ht="15.6" x14ac:dyDescent="0.3">
      <c r="A890" s="10" t="s">
        <v>1481</v>
      </c>
      <c r="B890" s="1" t="s">
        <v>3267</v>
      </c>
      <c r="C890" t="str">
        <f t="shared" si="39"/>
        <v>Mr.</v>
      </c>
      <c r="D890" t="str">
        <f t="shared" si="40"/>
        <v>Joshua E.</v>
      </c>
      <c r="E890" t="str">
        <f t="shared" si="41"/>
        <v>Hansen</v>
      </c>
    </row>
    <row r="891" spans="1:5" ht="15.6" x14ac:dyDescent="0.3">
      <c r="A891" s="10" t="s">
        <v>1480</v>
      </c>
      <c r="B891" s="1" t="s">
        <v>3268</v>
      </c>
      <c r="C891" t="str">
        <f t="shared" si="39"/>
        <v>Mr.</v>
      </c>
      <c r="D891" t="str">
        <f t="shared" si="40"/>
        <v>Jeffrey</v>
      </c>
      <c r="E891" t="str">
        <f t="shared" si="41"/>
        <v>Czyz</v>
      </c>
    </row>
    <row r="892" spans="1:5" ht="15.6" x14ac:dyDescent="0.3">
      <c r="A892" s="10" t="s">
        <v>1479</v>
      </c>
      <c r="B892" s="1" t="s">
        <v>3269</v>
      </c>
      <c r="C892" t="str">
        <f t="shared" si="39"/>
        <v>Mr.</v>
      </c>
      <c r="D892" t="str">
        <f t="shared" si="40"/>
        <v>Andrew R</v>
      </c>
      <c r="E892" t="str">
        <f t="shared" si="41"/>
        <v>Bauder</v>
      </c>
    </row>
    <row r="893" spans="1:5" ht="15.6" x14ac:dyDescent="0.3">
      <c r="A893" s="10" t="s">
        <v>1478</v>
      </c>
      <c r="B893" s="1" t="s">
        <v>3270</v>
      </c>
      <c r="C893" t="str">
        <f t="shared" si="39"/>
        <v>Mr.</v>
      </c>
      <c r="D893" t="str">
        <f t="shared" si="40"/>
        <v>Francisco J. Sr.</v>
      </c>
      <c r="E893" t="str">
        <f t="shared" si="41"/>
        <v>Mendoza</v>
      </c>
    </row>
    <row r="894" spans="1:5" ht="15.6" x14ac:dyDescent="0.3">
      <c r="A894" s="10" t="s">
        <v>1477</v>
      </c>
      <c r="B894" s="1" t="s">
        <v>3271</v>
      </c>
      <c r="C894" t="str">
        <f t="shared" si="39"/>
        <v>Mrs.</v>
      </c>
      <c r="D894" t="str">
        <f t="shared" si="40"/>
        <v>Rhonda</v>
      </c>
      <c r="E894" t="str">
        <f t="shared" si="41"/>
        <v>Glass</v>
      </c>
    </row>
    <row r="895" spans="1:5" ht="15.6" x14ac:dyDescent="0.3">
      <c r="A895" s="10" t="s">
        <v>1476</v>
      </c>
      <c r="B895" s="1" t="s">
        <v>3272</v>
      </c>
      <c r="C895" t="str">
        <f t="shared" si="39"/>
        <v>Mr.</v>
      </c>
      <c r="D895" t="str">
        <f t="shared" si="40"/>
        <v>John</v>
      </c>
      <c r="E895" t="str">
        <f t="shared" si="41"/>
        <v>Butcher</v>
      </c>
    </row>
    <row r="896" spans="1:5" ht="15.6" x14ac:dyDescent="0.3">
      <c r="A896" s="10" t="s">
        <v>1475</v>
      </c>
      <c r="B896" s="1" t="s">
        <v>3273</v>
      </c>
      <c r="C896" t="str">
        <f t="shared" si="39"/>
        <v>Mr.</v>
      </c>
      <c r="D896" t="str">
        <f t="shared" si="40"/>
        <v>Miles J.</v>
      </c>
      <c r="E896" t="str">
        <f t="shared" si="41"/>
        <v>Traiser</v>
      </c>
    </row>
    <row r="897" spans="1:5" ht="15.6" x14ac:dyDescent="0.3">
      <c r="A897" s="10" t="s">
        <v>1474</v>
      </c>
      <c r="B897" s="1" t="s">
        <v>3274</v>
      </c>
      <c r="C897" t="str">
        <f t="shared" si="39"/>
        <v>Ms.</v>
      </c>
      <c r="D897" t="str">
        <f t="shared" si="40"/>
        <v>Justyna I.</v>
      </c>
      <c r="E897" t="str">
        <f t="shared" si="41"/>
        <v>Mudy-Mader</v>
      </c>
    </row>
    <row r="898" spans="1:5" ht="15.6" x14ac:dyDescent="0.3">
      <c r="A898" s="10" t="s">
        <v>1473</v>
      </c>
      <c r="B898" s="1" t="s">
        <v>3275</v>
      </c>
      <c r="C898" t="str">
        <f t="shared" ref="C898:C961" si="42">TRIM(MID(B898,FIND(", ",B898)+2,FIND(" ",B898,FIND(", ",B898)+2)-FIND(", ",B898)-2))</f>
        <v>Ms.</v>
      </c>
      <c r="D898" t="str">
        <f t="shared" ref="D898:D961" si="43">TRIM(RIGHT(B898,LEN(B898)-FIND(" ",B898,FIND(", ",B898)+2)))</f>
        <v>Lucille</v>
      </c>
      <c r="E898" t="str">
        <f t="shared" ref="E898:E961" si="44">LEFT(B898,FIND(",",B898)-1)</f>
        <v>Rogers</v>
      </c>
    </row>
    <row r="899" spans="1:5" ht="15.6" x14ac:dyDescent="0.3">
      <c r="A899" s="10" t="s">
        <v>1472</v>
      </c>
      <c r="B899" s="1" t="s">
        <v>3276</v>
      </c>
      <c r="C899" t="str">
        <f t="shared" si="42"/>
        <v>Ms.</v>
      </c>
      <c r="D899" t="str">
        <f t="shared" si="43"/>
        <v>April</v>
      </c>
      <c r="E899" t="str">
        <f t="shared" si="44"/>
        <v>Woo</v>
      </c>
    </row>
    <row r="900" spans="1:5" ht="15.6" x14ac:dyDescent="0.3">
      <c r="A900" s="10" t="s">
        <v>1471</v>
      </c>
      <c r="B900" s="1" t="s">
        <v>3277</v>
      </c>
      <c r="C900" t="str">
        <f t="shared" si="42"/>
        <v>Mr.</v>
      </c>
      <c r="D900" t="str">
        <f t="shared" si="43"/>
        <v>Robert</v>
      </c>
      <c r="E900" t="str">
        <f t="shared" si="44"/>
        <v>Walsh</v>
      </c>
    </row>
    <row r="901" spans="1:5" ht="15.6" x14ac:dyDescent="0.3">
      <c r="A901" s="10" t="s">
        <v>1470</v>
      </c>
      <c r="B901" s="1" t="s">
        <v>3278</v>
      </c>
      <c r="C901" t="str">
        <f t="shared" si="42"/>
        <v>Mrs.</v>
      </c>
      <c r="D901" t="str">
        <f t="shared" si="43"/>
        <v>Alyssa</v>
      </c>
      <c r="E901" t="str">
        <f t="shared" si="44"/>
        <v>White</v>
      </c>
    </row>
    <row r="902" spans="1:5" ht="15.6" x14ac:dyDescent="0.3">
      <c r="A902" s="10" t="s">
        <v>1469</v>
      </c>
      <c r="B902" s="1" t="s">
        <v>3279</v>
      </c>
      <c r="C902" t="str">
        <f t="shared" si="42"/>
        <v>Ms.</v>
      </c>
      <c r="D902" t="str">
        <f t="shared" si="43"/>
        <v>Jessica E.</v>
      </c>
      <c r="E902" t="str">
        <f t="shared" si="44"/>
        <v>Sheppard</v>
      </c>
    </row>
    <row r="903" spans="1:5" ht="15.6" x14ac:dyDescent="0.3">
      <c r="A903" s="10" t="s">
        <v>1468</v>
      </c>
      <c r="B903" s="1" t="s">
        <v>3280</v>
      </c>
      <c r="C903" t="str">
        <f t="shared" si="42"/>
        <v>Mr.</v>
      </c>
      <c r="D903" t="str">
        <f t="shared" si="43"/>
        <v>Patrick J.</v>
      </c>
      <c r="E903" t="str">
        <f t="shared" si="44"/>
        <v>Doran</v>
      </c>
    </row>
    <row r="904" spans="1:5" ht="15.6" x14ac:dyDescent="0.3">
      <c r="A904" s="10" t="s">
        <v>1467</v>
      </c>
      <c r="B904" s="1" t="s">
        <v>3281</v>
      </c>
      <c r="C904" t="str">
        <f t="shared" si="42"/>
        <v>Ms.</v>
      </c>
      <c r="D904" t="str">
        <f t="shared" si="43"/>
        <v>Emilie</v>
      </c>
      <c r="E904" t="str">
        <f t="shared" si="44"/>
        <v>Labrosse</v>
      </c>
    </row>
    <row r="905" spans="1:5" ht="15.6" x14ac:dyDescent="0.3">
      <c r="A905" s="10" t="s">
        <v>1466</v>
      </c>
      <c r="B905" s="1" t="s">
        <v>3282</v>
      </c>
      <c r="C905" t="str">
        <f t="shared" si="42"/>
        <v>Ms.</v>
      </c>
      <c r="D905" t="str">
        <f t="shared" si="43"/>
        <v>Caitlin B.</v>
      </c>
      <c r="E905" t="str">
        <f t="shared" si="44"/>
        <v>Thomas</v>
      </c>
    </row>
    <row r="906" spans="1:5" ht="15.6" x14ac:dyDescent="0.3">
      <c r="A906" s="10" t="s">
        <v>1465</v>
      </c>
      <c r="B906" s="1" t="s">
        <v>3283</v>
      </c>
      <c r="C906" t="str">
        <f t="shared" si="42"/>
        <v>Mr.</v>
      </c>
      <c r="D906" t="str">
        <f t="shared" si="43"/>
        <v>Joseph W</v>
      </c>
      <c r="E906" t="str">
        <f t="shared" si="44"/>
        <v>Lesniak</v>
      </c>
    </row>
    <row r="907" spans="1:5" ht="15.6" x14ac:dyDescent="0.3">
      <c r="A907" s="10" t="s">
        <v>1464</v>
      </c>
      <c r="B907" s="1" t="s">
        <v>3284</v>
      </c>
      <c r="C907" t="str">
        <f t="shared" si="42"/>
        <v>Ms.</v>
      </c>
      <c r="D907" t="str">
        <f t="shared" si="43"/>
        <v>Wendy</v>
      </c>
      <c r="E907" t="str">
        <f t="shared" si="44"/>
        <v>Prowse</v>
      </c>
    </row>
    <row r="908" spans="1:5" ht="15.6" x14ac:dyDescent="0.3">
      <c r="A908" s="10" t="s">
        <v>1463</v>
      </c>
      <c r="B908" s="1" t="s">
        <v>3285</v>
      </c>
      <c r="C908" t="str">
        <f t="shared" si="42"/>
        <v>Mrs.</v>
      </c>
      <c r="D908" t="str">
        <f t="shared" si="43"/>
        <v>Leah L.</v>
      </c>
      <c r="E908" t="str">
        <f t="shared" si="44"/>
        <v>Seigel</v>
      </c>
    </row>
    <row r="909" spans="1:5" ht="15.6" x14ac:dyDescent="0.3">
      <c r="A909" s="10" t="s">
        <v>1462</v>
      </c>
      <c r="B909" s="1" t="s">
        <v>3286</v>
      </c>
      <c r="C909" t="str">
        <f t="shared" si="42"/>
        <v>Mr.</v>
      </c>
      <c r="D909" t="str">
        <f t="shared" si="43"/>
        <v>Wayne L.</v>
      </c>
      <c r="E909" t="str">
        <f t="shared" si="44"/>
        <v>Blas</v>
      </c>
    </row>
    <row r="910" spans="1:5" ht="15.6" x14ac:dyDescent="0.3">
      <c r="A910" s="10" t="s">
        <v>1461</v>
      </c>
      <c r="B910" s="1" t="s">
        <v>3287</v>
      </c>
      <c r="C910" t="str">
        <f t="shared" si="42"/>
        <v>Mr.</v>
      </c>
      <c r="D910" t="str">
        <f t="shared" si="43"/>
        <v>Jason M.</v>
      </c>
      <c r="E910" t="str">
        <f t="shared" si="44"/>
        <v>Simpson</v>
      </c>
    </row>
    <row r="911" spans="1:5" ht="15.6" x14ac:dyDescent="0.3">
      <c r="A911" s="10" t="s">
        <v>1460</v>
      </c>
      <c r="B911" s="1" t="s">
        <v>3288</v>
      </c>
      <c r="C911" t="str">
        <f t="shared" si="42"/>
        <v>Mr.</v>
      </c>
      <c r="D911" t="str">
        <f t="shared" si="43"/>
        <v>Floris</v>
      </c>
      <c r="E911" t="str">
        <f t="shared" si="44"/>
        <v>Gierman</v>
      </c>
    </row>
    <row r="912" spans="1:5" ht="15.6" x14ac:dyDescent="0.3">
      <c r="A912" s="10" t="s">
        <v>1459</v>
      </c>
      <c r="B912" s="1" t="s">
        <v>3289</v>
      </c>
      <c r="C912" t="str">
        <f t="shared" si="42"/>
        <v>Mr.</v>
      </c>
      <c r="D912" t="str">
        <f t="shared" si="43"/>
        <v>Marc</v>
      </c>
      <c r="E912" t="str">
        <f t="shared" si="44"/>
        <v>Jeuland</v>
      </c>
    </row>
    <row r="913" spans="1:5" ht="15.6" x14ac:dyDescent="0.3">
      <c r="A913" s="10" t="s">
        <v>1458</v>
      </c>
      <c r="B913" s="1" t="s">
        <v>3290</v>
      </c>
      <c r="C913" t="str">
        <f t="shared" si="42"/>
        <v>Mr.</v>
      </c>
      <c r="D913" t="str">
        <f t="shared" si="43"/>
        <v>Christopher</v>
      </c>
      <c r="E913" t="str">
        <f t="shared" si="44"/>
        <v>Chorney</v>
      </c>
    </row>
    <row r="914" spans="1:5" ht="15.6" x14ac:dyDescent="0.3">
      <c r="A914" s="10" t="s">
        <v>1457</v>
      </c>
      <c r="B914" s="1" t="s">
        <v>3291</v>
      </c>
      <c r="C914" t="str">
        <f t="shared" si="42"/>
        <v>Mr.</v>
      </c>
      <c r="D914" t="str">
        <f t="shared" si="43"/>
        <v>Kevin</v>
      </c>
      <c r="E914" t="str">
        <f t="shared" si="44"/>
        <v>Rook</v>
      </c>
    </row>
    <row r="915" spans="1:5" ht="15.6" x14ac:dyDescent="0.3">
      <c r="A915" s="10" t="s">
        <v>1456</v>
      </c>
      <c r="B915" s="1" t="s">
        <v>3292</v>
      </c>
      <c r="C915" t="str">
        <f t="shared" si="42"/>
        <v>Mr.</v>
      </c>
      <c r="D915" t="str">
        <f t="shared" si="43"/>
        <v>Aharon N</v>
      </c>
      <c r="E915" t="str">
        <f t="shared" si="44"/>
        <v>Wright</v>
      </c>
    </row>
    <row r="916" spans="1:5" ht="15.6" x14ac:dyDescent="0.3">
      <c r="A916" s="10" t="s">
        <v>1455</v>
      </c>
      <c r="B916" s="1" t="s">
        <v>3293</v>
      </c>
      <c r="C916" t="str">
        <f t="shared" si="42"/>
        <v>Mr.</v>
      </c>
      <c r="D916" t="str">
        <f t="shared" si="43"/>
        <v>Lawrence D.</v>
      </c>
      <c r="E916" t="str">
        <f t="shared" si="44"/>
        <v>Chin</v>
      </c>
    </row>
    <row r="917" spans="1:5" ht="15.6" x14ac:dyDescent="0.3">
      <c r="A917" s="10" t="s">
        <v>1454</v>
      </c>
      <c r="B917" s="1" t="s">
        <v>3294</v>
      </c>
      <c r="C917" t="str">
        <f t="shared" si="42"/>
        <v>Mr.</v>
      </c>
      <c r="D917" t="str">
        <f t="shared" si="43"/>
        <v>Malcolm</v>
      </c>
      <c r="E917" t="str">
        <f t="shared" si="44"/>
        <v>White</v>
      </c>
    </row>
    <row r="918" spans="1:5" ht="15.6" x14ac:dyDescent="0.3">
      <c r="A918" s="10" t="s">
        <v>1453</v>
      </c>
      <c r="B918" s="1" t="s">
        <v>3295</v>
      </c>
      <c r="C918" t="str">
        <f t="shared" si="42"/>
        <v>Ms.</v>
      </c>
      <c r="D918" t="str">
        <f t="shared" si="43"/>
        <v>Anna E.</v>
      </c>
      <c r="E918" t="str">
        <f t="shared" si="44"/>
        <v>Savage</v>
      </c>
    </row>
    <row r="919" spans="1:5" ht="15.6" x14ac:dyDescent="0.3">
      <c r="A919" s="10" t="s">
        <v>1452</v>
      </c>
      <c r="B919" s="1" t="s">
        <v>3296</v>
      </c>
      <c r="C919" t="str">
        <f t="shared" si="42"/>
        <v>Ms.</v>
      </c>
      <c r="D919" t="str">
        <f t="shared" si="43"/>
        <v>Jenny</v>
      </c>
      <c r="E919" t="str">
        <f t="shared" si="44"/>
        <v>Hitchings</v>
      </c>
    </row>
    <row r="920" spans="1:5" ht="15.6" x14ac:dyDescent="0.3">
      <c r="A920" s="10" t="s">
        <v>1451</v>
      </c>
      <c r="B920" s="1" t="s">
        <v>3297</v>
      </c>
      <c r="C920" t="str">
        <f t="shared" si="42"/>
        <v>Ms.</v>
      </c>
      <c r="D920" t="str">
        <f t="shared" si="43"/>
        <v>Melissa L</v>
      </c>
      <c r="E920" t="str">
        <f t="shared" si="44"/>
        <v>Truitt</v>
      </c>
    </row>
    <row r="921" spans="1:5" ht="15.6" x14ac:dyDescent="0.3">
      <c r="A921" s="10" t="s">
        <v>1450</v>
      </c>
      <c r="B921" s="1" t="s">
        <v>3298</v>
      </c>
      <c r="C921" t="str">
        <f t="shared" si="42"/>
        <v>Ms.</v>
      </c>
      <c r="D921" t="str">
        <f t="shared" si="43"/>
        <v>Chia J.</v>
      </c>
      <c r="E921" t="str">
        <f t="shared" si="44"/>
        <v>Chang</v>
      </c>
    </row>
    <row r="922" spans="1:5" ht="15.6" x14ac:dyDescent="0.3">
      <c r="A922" s="10" t="s">
        <v>1449</v>
      </c>
      <c r="B922" s="1" t="s">
        <v>3299</v>
      </c>
      <c r="C922" t="str">
        <f t="shared" si="42"/>
        <v>Ms.</v>
      </c>
      <c r="D922" t="str">
        <f t="shared" si="43"/>
        <v>Laura A</v>
      </c>
      <c r="E922" t="str">
        <f t="shared" si="44"/>
        <v>Frey</v>
      </c>
    </row>
    <row r="923" spans="1:5" ht="15.6" x14ac:dyDescent="0.3">
      <c r="A923" s="10" t="s">
        <v>1448</v>
      </c>
      <c r="B923" s="1" t="s">
        <v>3300</v>
      </c>
      <c r="C923" t="str">
        <f t="shared" si="42"/>
        <v>Ms.</v>
      </c>
      <c r="D923" t="str">
        <f t="shared" si="43"/>
        <v>Aditi</v>
      </c>
      <c r="E923" t="str">
        <f t="shared" si="44"/>
        <v>Krishna</v>
      </c>
    </row>
    <row r="924" spans="1:5" ht="15.6" x14ac:dyDescent="0.3">
      <c r="A924" s="10" t="s">
        <v>1447</v>
      </c>
      <c r="B924" s="1" t="s">
        <v>3301</v>
      </c>
      <c r="C924" t="str">
        <f t="shared" si="42"/>
        <v>Ms.</v>
      </c>
      <c r="D924" t="str">
        <f t="shared" si="43"/>
        <v>Leah A.</v>
      </c>
      <c r="E924" t="str">
        <f t="shared" si="44"/>
        <v>Maher</v>
      </c>
    </row>
    <row r="925" spans="1:5" ht="15.6" x14ac:dyDescent="0.3">
      <c r="A925" s="10" t="s">
        <v>1446</v>
      </c>
      <c r="B925" s="1" t="s">
        <v>3302</v>
      </c>
      <c r="C925" t="str">
        <f t="shared" si="42"/>
        <v>Ms.</v>
      </c>
      <c r="D925" t="str">
        <f t="shared" si="43"/>
        <v>Marianne</v>
      </c>
      <c r="E925" t="str">
        <f t="shared" si="44"/>
        <v>Boivin</v>
      </c>
    </row>
    <row r="926" spans="1:5" ht="15.6" x14ac:dyDescent="0.3">
      <c r="A926" s="10" t="s">
        <v>1445</v>
      </c>
      <c r="B926" s="1" t="s">
        <v>3303</v>
      </c>
      <c r="C926" t="str">
        <f t="shared" si="42"/>
        <v>Ms.</v>
      </c>
      <c r="D926" t="str">
        <f t="shared" si="43"/>
        <v>Carla</v>
      </c>
      <c r="E926" t="str">
        <f t="shared" si="44"/>
        <v>McAlister</v>
      </c>
    </row>
    <row r="927" spans="1:5" ht="15.6" x14ac:dyDescent="0.3">
      <c r="A927" s="10" t="s">
        <v>1444</v>
      </c>
      <c r="B927" s="1" t="s">
        <v>3304</v>
      </c>
      <c r="C927" t="str">
        <f t="shared" si="42"/>
        <v>Ms.</v>
      </c>
      <c r="D927" t="str">
        <f t="shared" si="43"/>
        <v>Oksana</v>
      </c>
      <c r="E927" t="str">
        <f t="shared" si="44"/>
        <v>Akhmedova</v>
      </c>
    </row>
    <row r="928" spans="1:5" ht="15.6" x14ac:dyDescent="0.3">
      <c r="A928" s="10" t="s">
        <v>1443</v>
      </c>
      <c r="B928" s="1" t="s">
        <v>3305</v>
      </c>
      <c r="C928" t="str">
        <f t="shared" si="42"/>
        <v>Ms.</v>
      </c>
      <c r="D928" t="str">
        <f t="shared" si="43"/>
        <v>Rebecca B.</v>
      </c>
      <c r="E928" t="str">
        <f t="shared" si="44"/>
        <v>Tucker</v>
      </c>
    </row>
    <row r="929" spans="1:5" ht="15.6" x14ac:dyDescent="0.3">
      <c r="A929" s="10" t="s">
        <v>1442</v>
      </c>
      <c r="B929" s="1" t="s">
        <v>3306</v>
      </c>
      <c r="C929" t="str">
        <f t="shared" si="42"/>
        <v>Ms.</v>
      </c>
      <c r="D929" t="str">
        <f t="shared" si="43"/>
        <v>Maria A.</v>
      </c>
      <c r="E929" t="str">
        <f t="shared" si="44"/>
        <v>Gramelspacher</v>
      </c>
    </row>
    <row r="930" spans="1:5" ht="15.6" x14ac:dyDescent="0.3">
      <c r="A930" s="10" t="s">
        <v>1441</v>
      </c>
      <c r="B930" s="1" t="s">
        <v>3307</v>
      </c>
      <c r="C930" t="str">
        <f t="shared" si="42"/>
        <v>Mrs.</v>
      </c>
      <c r="D930" t="str">
        <f t="shared" si="43"/>
        <v>Lisa M</v>
      </c>
      <c r="E930" t="str">
        <f t="shared" si="44"/>
        <v>Goldsmith</v>
      </c>
    </row>
    <row r="931" spans="1:5" ht="15.6" x14ac:dyDescent="0.3">
      <c r="A931" s="10" t="s">
        <v>1440</v>
      </c>
      <c r="B931" s="1" t="s">
        <v>3308</v>
      </c>
      <c r="C931" t="str">
        <f t="shared" si="42"/>
        <v>Mr.</v>
      </c>
      <c r="D931" t="str">
        <f t="shared" si="43"/>
        <v>Steve Jr.</v>
      </c>
      <c r="E931" t="str">
        <f t="shared" si="44"/>
        <v>Tranter</v>
      </c>
    </row>
    <row r="932" spans="1:5" ht="15.6" x14ac:dyDescent="0.3">
      <c r="A932" s="10" t="s">
        <v>1439</v>
      </c>
      <c r="B932" s="1" t="s">
        <v>3309</v>
      </c>
      <c r="C932" t="str">
        <f t="shared" si="42"/>
        <v>Mrs.</v>
      </c>
      <c r="D932" t="str">
        <f t="shared" si="43"/>
        <v>Tiffany</v>
      </c>
      <c r="E932" t="str">
        <f t="shared" si="44"/>
        <v>Tu</v>
      </c>
    </row>
    <row r="933" spans="1:5" ht="15.6" x14ac:dyDescent="0.3">
      <c r="A933" s="10" t="s">
        <v>1438</v>
      </c>
      <c r="B933" s="1" t="s">
        <v>3310</v>
      </c>
      <c r="C933" t="str">
        <f t="shared" si="42"/>
        <v>Mr.</v>
      </c>
      <c r="D933" t="str">
        <f t="shared" si="43"/>
        <v>Greg</v>
      </c>
      <c r="E933" t="str">
        <f t="shared" si="44"/>
        <v>Kaczka</v>
      </c>
    </row>
    <row r="934" spans="1:5" ht="15.6" x14ac:dyDescent="0.3">
      <c r="A934" s="10" t="s">
        <v>1437</v>
      </c>
      <c r="B934" s="1" t="s">
        <v>3311</v>
      </c>
      <c r="C934" t="str">
        <f t="shared" si="42"/>
        <v>Mr.</v>
      </c>
      <c r="D934" t="str">
        <f t="shared" si="43"/>
        <v>Dale</v>
      </c>
      <c r="E934" t="str">
        <f t="shared" si="44"/>
        <v>Hunter</v>
      </c>
    </row>
    <row r="935" spans="1:5" ht="15.6" x14ac:dyDescent="0.3">
      <c r="A935" s="10" t="s">
        <v>1436</v>
      </c>
      <c r="B935" s="1" t="s">
        <v>3312</v>
      </c>
      <c r="C935" t="str">
        <f t="shared" si="42"/>
        <v>Ms.</v>
      </c>
      <c r="D935" t="str">
        <f t="shared" si="43"/>
        <v>Brittany A.</v>
      </c>
      <c r="E935" t="str">
        <f t="shared" si="44"/>
        <v>Moran</v>
      </c>
    </row>
    <row r="936" spans="1:5" ht="15.6" x14ac:dyDescent="0.3">
      <c r="A936" s="10" t="s">
        <v>1435</v>
      </c>
      <c r="B936" s="1" t="s">
        <v>3313</v>
      </c>
      <c r="C936" t="str">
        <f t="shared" si="42"/>
        <v>Mr.</v>
      </c>
      <c r="D936" t="str">
        <f t="shared" si="43"/>
        <v>Robert S</v>
      </c>
      <c r="E936" t="str">
        <f t="shared" si="44"/>
        <v>Ashby</v>
      </c>
    </row>
    <row r="937" spans="1:5" ht="15.6" x14ac:dyDescent="0.3">
      <c r="A937" s="10" t="s">
        <v>1434</v>
      </c>
      <c r="B937" s="1" t="s">
        <v>3314</v>
      </c>
      <c r="C937" t="str">
        <f t="shared" si="42"/>
        <v>Mr.</v>
      </c>
      <c r="D937" t="str">
        <f t="shared" si="43"/>
        <v>Cameron</v>
      </c>
      <c r="E937" t="str">
        <f t="shared" si="44"/>
        <v>Ausen</v>
      </c>
    </row>
    <row r="938" spans="1:5" ht="15.6" x14ac:dyDescent="0.3">
      <c r="A938" s="10" t="s">
        <v>1433</v>
      </c>
      <c r="B938" s="1" t="s">
        <v>3315</v>
      </c>
      <c r="C938" t="str">
        <f t="shared" si="42"/>
        <v>Mrs.</v>
      </c>
      <c r="D938" t="str">
        <f t="shared" si="43"/>
        <v>Ulrike</v>
      </c>
      <c r="E938" t="str">
        <f t="shared" si="44"/>
        <v>Savage</v>
      </c>
    </row>
    <row r="939" spans="1:5" ht="15.6" x14ac:dyDescent="0.3">
      <c r="A939" s="10" t="s">
        <v>1432</v>
      </c>
      <c r="B939" s="1" t="s">
        <v>3316</v>
      </c>
      <c r="C939" t="str">
        <f t="shared" si="42"/>
        <v>Ms.</v>
      </c>
      <c r="D939" t="str">
        <f t="shared" si="43"/>
        <v>Katlyn A.</v>
      </c>
      <c r="E939" t="str">
        <f t="shared" si="44"/>
        <v>O'Leary</v>
      </c>
    </row>
    <row r="940" spans="1:5" ht="15.6" x14ac:dyDescent="0.3">
      <c r="A940" s="10" t="s">
        <v>1431</v>
      </c>
      <c r="B940" s="1" t="s">
        <v>3317</v>
      </c>
      <c r="C940" t="str">
        <f t="shared" si="42"/>
        <v>Mr.</v>
      </c>
      <c r="D940" t="str">
        <f t="shared" si="43"/>
        <v>Morgan B.</v>
      </c>
      <c r="E940" t="str">
        <f t="shared" si="44"/>
        <v>Scoville</v>
      </c>
    </row>
    <row r="941" spans="1:5" ht="15.6" x14ac:dyDescent="0.3">
      <c r="A941" s="10" t="s">
        <v>1430</v>
      </c>
      <c r="B941" s="1" t="s">
        <v>3318</v>
      </c>
      <c r="C941" t="str">
        <f t="shared" si="42"/>
        <v>Mr.</v>
      </c>
      <c r="D941" t="str">
        <f t="shared" si="43"/>
        <v>Peter</v>
      </c>
      <c r="E941" t="str">
        <f t="shared" si="44"/>
        <v>Kaus</v>
      </c>
    </row>
    <row r="942" spans="1:5" ht="15.6" x14ac:dyDescent="0.3">
      <c r="A942" s="10" t="s">
        <v>1429</v>
      </c>
      <c r="B942" s="1" t="s">
        <v>3319</v>
      </c>
      <c r="C942" t="str">
        <f t="shared" si="42"/>
        <v>Ms.</v>
      </c>
      <c r="D942" t="str">
        <f t="shared" si="43"/>
        <v>Chandler</v>
      </c>
      <c r="E942" t="str">
        <f t="shared" si="44"/>
        <v>Rainey</v>
      </c>
    </row>
    <row r="943" spans="1:5" ht="15.6" x14ac:dyDescent="0.3">
      <c r="A943" s="10" t="s">
        <v>1428</v>
      </c>
      <c r="B943" s="1" t="s">
        <v>3320</v>
      </c>
      <c r="C943" t="str">
        <f t="shared" si="42"/>
        <v>Ms.</v>
      </c>
      <c r="D943" t="str">
        <f t="shared" si="43"/>
        <v>Silvana M.</v>
      </c>
      <c r="E943" t="str">
        <f t="shared" si="44"/>
        <v>Rasch</v>
      </c>
    </row>
    <row r="944" spans="1:5" ht="15.6" x14ac:dyDescent="0.3">
      <c r="A944" s="10" t="s">
        <v>1427</v>
      </c>
      <c r="B944" s="1" t="s">
        <v>3321</v>
      </c>
      <c r="C944" t="str">
        <f t="shared" si="42"/>
        <v>Ms.</v>
      </c>
      <c r="D944" t="str">
        <f t="shared" si="43"/>
        <v>Natty</v>
      </c>
      <c r="E944" t="str">
        <f t="shared" si="44"/>
        <v>Plunkett</v>
      </c>
    </row>
    <row r="945" spans="1:5" ht="15.6" x14ac:dyDescent="0.3">
      <c r="A945" s="10" t="s">
        <v>1426</v>
      </c>
      <c r="B945" s="1" t="s">
        <v>3322</v>
      </c>
      <c r="C945" t="str">
        <f t="shared" si="42"/>
        <v>Mr.</v>
      </c>
      <c r="D945" t="str">
        <f t="shared" si="43"/>
        <v>Nicholas T</v>
      </c>
      <c r="E945" t="str">
        <f t="shared" si="44"/>
        <v>Murphy</v>
      </c>
    </row>
    <row r="946" spans="1:5" ht="15.6" x14ac:dyDescent="0.3">
      <c r="A946" s="10" t="s">
        <v>1425</v>
      </c>
      <c r="B946" s="1" t="s">
        <v>3323</v>
      </c>
      <c r="C946" t="str">
        <f t="shared" si="42"/>
        <v>Ms.</v>
      </c>
      <c r="D946" t="str">
        <f t="shared" si="43"/>
        <v>Rebecca</v>
      </c>
      <c r="E946" t="str">
        <f t="shared" si="44"/>
        <v>Gusmer</v>
      </c>
    </row>
    <row r="947" spans="1:5" ht="15.6" x14ac:dyDescent="0.3">
      <c r="A947" s="10" t="s">
        <v>1424</v>
      </c>
      <c r="B947" s="1" t="s">
        <v>3324</v>
      </c>
      <c r="C947" t="str">
        <f t="shared" si="42"/>
        <v>Mr.</v>
      </c>
      <c r="D947" t="str">
        <f t="shared" si="43"/>
        <v>John</v>
      </c>
      <c r="E947" t="str">
        <f t="shared" si="44"/>
        <v>Loftus</v>
      </c>
    </row>
    <row r="948" spans="1:5" ht="15.6" x14ac:dyDescent="0.3">
      <c r="A948" s="10" t="s">
        <v>1423</v>
      </c>
      <c r="B948" s="1" t="s">
        <v>3325</v>
      </c>
      <c r="C948" t="str">
        <f t="shared" si="42"/>
        <v>Mr.</v>
      </c>
      <c r="D948" t="str">
        <f t="shared" si="43"/>
        <v>Antony G</v>
      </c>
      <c r="E948" t="str">
        <f t="shared" si="44"/>
        <v>Scott</v>
      </c>
    </row>
    <row r="949" spans="1:5" ht="15.6" x14ac:dyDescent="0.3">
      <c r="A949" s="10" t="s">
        <v>1422</v>
      </c>
      <c r="B949" s="1" t="s">
        <v>3326</v>
      </c>
      <c r="C949" t="str">
        <f t="shared" si="42"/>
        <v>Mr.</v>
      </c>
      <c r="D949" t="str">
        <f t="shared" si="43"/>
        <v>Eric</v>
      </c>
      <c r="E949" t="str">
        <f t="shared" si="44"/>
        <v>Alvarez</v>
      </c>
    </row>
    <row r="950" spans="1:5" ht="15.6" x14ac:dyDescent="0.3">
      <c r="A950" s="10" t="s">
        <v>1421</v>
      </c>
      <c r="B950" s="1" t="s">
        <v>3327</v>
      </c>
      <c r="C950" t="str">
        <f t="shared" si="42"/>
        <v>Mr.</v>
      </c>
      <c r="D950" t="str">
        <f t="shared" si="43"/>
        <v>Erik</v>
      </c>
      <c r="E950" t="str">
        <f t="shared" si="44"/>
        <v>Petersson</v>
      </c>
    </row>
    <row r="951" spans="1:5" ht="15.6" x14ac:dyDescent="0.3">
      <c r="A951" s="10" t="s">
        <v>1420</v>
      </c>
      <c r="B951" s="1" t="s">
        <v>3328</v>
      </c>
      <c r="C951" t="str">
        <f t="shared" si="42"/>
        <v>Mr.</v>
      </c>
      <c r="D951" t="str">
        <f t="shared" si="43"/>
        <v>Matthew T</v>
      </c>
      <c r="E951" t="str">
        <f t="shared" si="44"/>
        <v>Liaw</v>
      </c>
    </row>
    <row r="952" spans="1:5" ht="15.6" x14ac:dyDescent="0.3">
      <c r="A952" s="10" t="s">
        <v>1419</v>
      </c>
      <c r="B952" s="1" t="s">
        <v>3329</v>
      </c>
      <c r="C952" t="str">
        <f t="shared" si="42"/>
        <v>Ms.</v>
      </c>
      <c r="D952" t="str">
        <f t="shared" si="43"/>
        <v>Cassandra</v>
      </c>
      <c r="E952" t="str">
        <f t="shared" si="44"/>
        <v>Tripaldi</v>
      </c>
    </row>
    <row r="953" spans="1:5" ht="15.6" x14ac:dyDescent="0.3">
      <c r="A953" s="10" t="s">
        <v>1418</v>
      </c>
      <c r="B953" s="1" t="s">
        <v>3330</v>
      </c>
      <c r="C953" t="str">
        <f t="shared" si="42"/>
        <v>Ms.</v>
      </c>
      <c r="D953" t="str">
        <f t="shared" si="43"/>
        <v>Rosemary C</v>
      </c>
      <c r="E953" t="str">
        <f t="shared" si="44"/>
        <v>Kelley</v>
      </c>
    </row>
    <row r="954" spans="1:5" ht="15.6" x14ac:dyDescent="0.3">
      <c r="A954" s="10" t="s">
        <v>1417</v>
      </c>
      <c r="B954" s="1" t="s">
        <v>3331</v>
      </c>
      <c r="C954" t="str">
        <f t="shared" si="42"/>
        <v>Ms.</v>
      </c>
      <c r="D954" t="str">
        <f t="shared" si="43"/>
        <v>Carrie A.</v>
      </c>
      <c r="E954" t="str">
        <f t="shared" si="44"/>
        <v>Endara</v>
      </c>
    </row>
    <row r="955" spans="1:5" ht="15.6" x14ac:dyDescent="0.3">
      <c r="A955" s="10" t="s">
        <v>1416</v>
      </c>
      <c r="B955" s="1" t="s">
        <v>3332</v>
      </c>
      <c r="C955" t="str">
        <f t="shared" si="42"/>
        <v>Mr.</v>
      </c>
      <c r="D955" t="str">
        <f t="shared" si="43"/>
        <v>Gerardo Sr.</v>
      </c>
      <c r="E955" t="str">
        <f t="shared" si="44"/>
        <v>Valle</v>
      </c>
    </row>
    <row r="956" spans="1:5" ht="15.6" x14ac:dyDescent="0.3">
      <c r="A956" s="10" t="s">
        <v>1415</v>
      </c>
      <c r="B956" s="1" t="s">
        <v>3333</v>
      </c>
      <c r="C956" t="str">
        <f t="shared" si="42"/>
        <v>Mr.</v>
      </c>
      <c r="D956" t="str">
        <f t="shared" si="43"/>
        <v>Matthew R.</v>
      </c>
      <c r="E956" t="str">
        <f t="shared" si="44"/>
        <v>Germain</v>
      </c>
    </row>
    <row r="957" spans="1:5" ht="15.6" x14ac:dyDescent="0.3">
      <c r="A957" s="10" t="s">
        <v>1414</v>
      </c>
      <c r="B957" s="1" t="s">
        <v>3334</v>
      </c>
      <c r="C957" t="str">
        <f t="shared" si="42"/>
        <v>Mrs.</v>
      </c>
      <c r="D957" t="str">
        <f t="shared" si="43"/>
        <v>Meghan E</v>
      </c>
      <c r="E957" t="str">
        <f t="shared" si="44"/>
        <v>Finecey</v>
      </c>
    </row>
    <row r="958" spans="1:5" ht="15.6" x14ac:dyDescent="0.3">
      <c r="A958" s="10" t="s">
        <v>1413</v>
      </c>
      <c r="B958" s="1" t="s">
        <v>3335</v>
      </c>
      <c r="C958" t="str">
        <f t="shared" si="42"/>
        <v>Mr.</v>
      </c>
      <c r="D958" t="str">
        <f t="shared" si="43"/>
        <v>Eric</v>
      </c>
      <c r="E958" t="str">
        <f t="shared" si="44"/>
        <v>Mendoza</v>
      </c>
    </row>
    <row r="959" spans="1:5" ht="15.6" x14ac:dyDescent="0.3">
      <c r="A959" s="10" t="s">
        <v>1412</v>
      </c>
      <c r="B959" s="1" t="s">
        <v>3336</v>
      </c>
      <c r="C959" t="str">
        <f t="shared" si="42"/>
        <v>Ms.</v>
      </c>
      <c r="D959" t="str">
        <f t="shared" si="43"/>
        <v>Lisa B</v>
      </c>
      <c r="E959" t="str">
        <f t="shared" si="44"/>
        <v>Roe</v>
      </c>
    </row>
    <row r="960" spans="1:5" ht="15.6" x14ac:dyDescent="0.3">
      <c r="A960" s="10" t="s">
        <v>1411</v>
      </c>
      <c r="B960" s="1" t="s">
        <v>3337</v>
      </c>
      <c r="C960" t="str">
        <f t="shared" si="42"/>
        <v>Mrs.</v>
      </c>
      <c r="D960" t="str">
        <f t="shared" si="43"/>
        <v>Jane R.</v>
      </c>
      <c r="E960" t="str">
        <f t="shared" si="44"/>
        <v>Webb</v>
      </c>
    </row>
    <row r="961" spans="1:5" ht="15.6" x14ac:dyDescent="0.3">
      <c r="A961" s="10" t="s">
        <v>1410</v>
      </c>
      <c r="B961" s="1" t="s">
        <v>3338</v>
      </c>
      <c r="C961" t="str">
        <f t="shared" si="42"/>
        <v>Ms.</v>
      </c>
      <c r="D961" t="str">
        <f t="shared" si="43"/>
        <v>Allison M</v>
      </c>
      <c r="E961" t="str">
        <f t="shared" si="44"/>
        <v>Stocker</v>
      </c>
    </row>
    <row r="962" spans="1:5" ht="15.6" x14ac:dyDescent="0.3">
      <c r="A962" s="10" t="s">
        <v>1409</v>
      </c>
      <c r="B962" s="1" t="s">
        <v>3339</v>
      </c>
      <c r="C962" t="str">
        <f t="shared" ref="C962:C1025" si="45">TRIM(MID(B962,FIND(", ",B962)+2,FIND(" ",B962,FIND(", ",B962)+2)-FIND(", ",B962)-2))</f>
        <v>Mrs.</v>
      </c>
      <c r="D962" t="str">
        <f t="shared" ref="D962:D1025" si="46">TRIM(RIGHT(B962,LEN(B962)-FIND(" ",B962,FIND(", ",B962)+2)))</f>
        <v>Sarah E.</v>
      </c>
      <c r="E962" t="str">
        <f t="shared" ref="E962:E1025" si="47">LEFT(B962,FIND(",",B962)-1)</f>
        <v>Jacobson</v>
      </c>
    </row>
    <row r="963" spans="1:5" ht="15.6" x14ac:dyDescent="0.3">
      <c r="A963" s="10" t="s">
        <v>1408</v>
      </c>
      <c r="B963" s="1" t="s">
        <v>3340</v>
      </c>
      <c r="C963" t="str">
        <f t="shared" si="45"/>
        <v>Mr.</v>
      </c>
      <c r="D963" t="str">
        <f t="shared" si="46"/>
        <v>Philip J</v>
      </c>
      <c r="E963" t="str">
        <f t="shared" si="47"/>
        <v>Shaw</v>
      </c>
    </row>
    <row r="964" spans="1:5" ht="15.6" x14ac:dyDescent="0.3">
      <c r="A964" s="10" t="s">
        <v>1407</v>
      </c>
      <c r="B964" s="1" t="s">
        <v>3341</v>
      </c>
      <c r="C964" t="str">
        <f t="shared" si="45"/>
        <v>Ms.</v>
      </c>
      <c r="D964" t="str">
        <f t="shared" si="46"/>
        <v>Jillian A.</v>
      </c>
      <c r="E964" t="str">
        <f t="shared" si="47"/>
        <v>Goodwin</v>
      </c>
    </row>
    <row r="965" spans="1:5" ht="15.6" x14ac:dyDescent="0.3">
      <c r="A965" s="10" t="s">
        <v>1406</v>
      </c>
      <c r="B965" s="1" t="s">
        <v>3342</v>
      </c>
      <c r="C965" t="str">
        <f t="shared" si="45"/>
        <v>Mrs.</v>
      </c>
      <c r="D965" t="str">
        <f t="shared" si="46"/>
        <v>Laura D</v>
      </c>
      <c r="E965" t="str">
        <f t="shared" si="47"/>
        <v>Brock</v>
      </c>
    </row>
    <row r="966" spans="1:5" ht="15.6" x14ac:dyDescent="0.3">
      <c r="A966" s="10" t="s">
        <v>1405</v>
      </c>
      <c r="B966" s="1" t="s">
        <v>3343</v>
      </c>
      <c r="C966" t="str">
        <f t="shared" si="45"/>
        <v>Ms.</v>
      </c>
      <c r="D966" t="str">
        <f t="shared" si="46"/>
        <v>Megan E.</v>
      </c>
      <c r="E966" t="str">
        <f t="shared" si="47"/>
        <v>Papp</v>
      </c>
    </row>
    <row r="967" spans="1:5" ht="15.6" x14ac:dyDescent="0.3">
      <c r="A967" s="10" t="s">
        <v>1404</v>
      </c>
      <c r="B967" s="1" t="s">
        <v>3344</v>
      </c>
      <c r="C967" t="str">
        <f t="shared" si="45"/>
        <v>Ms.</v>
      </c>
      <c r="D967" t="str">
        <f t="shared" si="46"/>
        <v>Shannon J.</v>
      </c>
      <c r="E967" t="str">
        <f t="shared" si="47"/>
        <v>Siragusa</v>
      </c>
    </row>
    <row r="968" spans="1:5" ht="15.6" x14ac:dyDescent="0.3">
      <c r="A968" s="10" t="s">
        <v>1403</v>
      </c>
      <c r="B968" s="1" t="s">
        <v>3345</v>
      </c>
      <c r="C968" t="str">
        <f t="shared" si="45"/>
        <v>Ms.</v>
      </c>
      <c r="D968" t="str">
        <f t="shared" si="46"/>
        <v>Rachelle M</v>
      </c>
      <c r="E968" t="str">
        <f t="shared" si="47"/>
        <v>Pizarro</v>
      </c>
    </row>
    <row r="969" spans="1:5" ht="15.6" x14ac:dyDescent="0.3">
      <c r="A969" s="10" t="s">
        <v>1402</v>
      </c>
      <c r="B969" s="1" t="s">
        <v>3346</v>
      </c>
      <c r="C969" t="str">
        <f t="shared" si="45"/>
        <v>Mr.</v>
      </c>
      <c r="D969" t="str">
        <f t="shared" si="46"/>
        <v>Casey</v>
      </c>
      <c r="E969" t="str">
        <f t="shared" si="47"/>
        <v>Strange</v>
      </c>
    </row>
    <row r="970" spans="1:5" ht="15.6" x14ac:dyDescent="0.3">
      <c r="A970" s="10" t="s">
        <v>1401</v>
      </c>
      <c r="B970" s="1" t="s">
        <v>3347</v>
      </c>
      <c r="C970" t="str">
        <f t="shared" si="45"/>
        <v>Ms.</v>
      </c>
      <c r="D970" t="str">
        <f t="shared" si="46"/>
        <v>Jessica L</v>
      </c>
      <c r="E970" t="str">
        <f t="shared" si="47"/>
        <v>Eidinger</v>
      </c>
    </row>
    <row r="971" spans="1:5" ht="15.6" x14ac:dyDescent="0.3">
      <c r="A971" s="10" t="s">
        <v>1400</v>
      </c>
      <c r="B971" s="1" t="s">
        <v>3348</v>
      </c>
      <c r="C971" t="str">
        <f t="shared" si="45"/>
        <v>Mr.</v>
      </c>
      <c r="D971" t="str">
        <f t="shared" si="46"/>
        <v>Brandon F</v>
      </c>
      <c r="E971" t="str">
        <f t="shared" si="47"/>
        <v>Ginsburg</v>
      </c>
    </row>
    <row r="972" spans="1:5" ht="15.6" x14ac:dyDescent="0.3">
      <c r="A972" s="10" t="s">
        <v>1399</v>
      </c>
      <c r="B972" s="1" t="s">
        <v>3349</v>
      </c>
      <c r="C972" t="str">
        <f t="shared" si="45"/>
        <v>Ms.</v>
      </c>
      <c r="D972" t="str">
        <f t="shared" si="46"/>
        <v>Melissa</v>
      </c>
      <c r="E972" t="str">
        <f t="shared" si="47"/>
        <v>Truex</v>
      </c>
    </row>
    <row r="973" spans="1:5" ht="15.6" x14ac:dyDescent="0.3">
      <c r="A973" s="10" t="s">
        <v>1398</v>
      </c>
      <c r="B973" s="1" t="s">
        <v>3350</v>
      </c>
      <c r="C973" t="str">
        <f t="shared" si="45"/>
        <v>Ms.</v>
      </c>
      <c r="D973" t="str">
        <f t="shared" si="46"/>
        <v>Danielle N</v>
      </c>
      <c r="E973" t="str">
        <f t="shared" si="47"/>
        <v>Higgins</v>
      </c>
    </row>
    <row r="974" spans="1:5" ht="15.6" x14ac:dyDescent="0.3">
      <c r="A974" s="10" t="s">
        <v>1397</v>
      </c>
      <c r="B974" s="1" t="s">
        <v>3351</v>
      </c>
      <c r="C974" t="str">
        <f t="shared" si="45"/>
        <v>Mr.</v>
      </c>
      <c r="D974" t="str">
        <f t="shared" si="46"/>
        <v>Matthew</v>
      </c>
      <c r="E974" t="str">
        <f t="shared" si="47"/>
        <v>McCurdy</v>
      </c>
    </row>
    <row r="975" spans="1:5" ht="15.6" x14ac:dyDescent="0.3">
      <c r="A975" s="10" t="s">
        <v>1396</v>
      </c>
      <c r="B975" s="1" t="s">
        <v>3352</v>
      </c>
      <c r="C975" t="str">
        <f t="shared" si="45"/>
        <v>Mrs.</v>
      </c>
      <c r="D975" t="str">
        <f t="shared" si="46"/>
        <v>Bettina</v>
      </c>
      <c r="E975" t="str">
        <f t="shared" si="47"/>
        <v>Hughes</v>
      </c>
    </row>
    <row r="976" spans="1:5" ht="15.6" x14ac:dyDescent="0.3">
      <c r="A976" s="10" t="s">
        <v>1395</v>
      </c>
      <c r="B976" s="1" t="s">
        <v>3353</v>
      </c>
      <c r="C976" t="str">
        <f t="shared" si="45"/>
        <v>Mr.</v>
      </c>
      <c r="D976" t="str">
        <f t="shared" si="46"/>
        <v>Alexander</v>
      </c>
      <c r="E976" t="str">
        <f t="shared" si="47"/>
        <v>Varner</v>
      </c>
    </row>
    <row r="977" spans="1:5" ht="15.6" x14ac:dyDescent="0.3">
      <c r="A977" s="10" t="s">
        <v>1394</v>
      </c>
      <c r="B977" s="1" t="s">
        <v>3354</v>
      </c>
      <c r="C977" t="str">
        <f t="shared" si="45"/>
        <v>Mrs.</v>
      </c>
      <c r="D977" t="str">
        <f t="shared" si="46"/>
        <v>Holli</v>
      </c>
      <c r="E977" t="str">
        <f t="shared" si="47"/>
        <v>Dahmen</v>
      </c>
    </row>
    <row r="978" spans="1:5" ht="15.6" x14ac:dyDescent="0.3">
      <c r="A978" s="10" t="s">
        <v>1393</v>
      </c>
      <c r="B978" s="1" t="s">
        <v>3355</v>
      </c>
      <c r="C978" t="str">
        <f t="shared" si="45"/>
        <v>Mrs.</v>
      </c>
      <c r="D978" t="str">
        <f t="shared" si="46"/>
        <v>Heather C</v>
      </c>
      <c r="E978" t="str">
        <f t="shared" si="47"/>
        <v>Young</v>
      </c>
    </row>
    <row r="979" spans="1:5" ht="15.6" x14ac:dyDescent="0.3">
      <c r="A979" s="10" t="s">
        <v>1392</v>
      </c>
      <c r="B979" s="1" t="s">
        <v>3356</v>
      </c>
      <c r="C979" t="str">
        <f t="shared" si="45"/>
        <v>Mr.</v>
      </c>
      <c r="D979" t="str">
        <f t="shared" si="46"/>
        <v>Kyle</v>
      </c>
      <c r="E979" t="str">
        <f t="shared" si="47"/>
        <v>Fraser</v>
      </c>
    </row>
    <row r="980" spans="1:5" ht="15.6" x14ac:dyDescent="0.3">
      <c r="A980" s="10" t="s">
        <v>1391</v>
      </c>
      <c r="B980" s="1" t="s">
        <v>3357</v>
      </c>
      <c r="C980" t="str">
        <f t="shared" si="45"/>
        <v>Mr.</v>
      </c>
      <c r="D980" t="str">
        <f t="shared" si="46"/>
        <v>Thomas J</v>
      </c>
      <c r="E980" t="str">
        <f t="shared" si="47"/>
        <v>Deeg</v>
      </c>
    </row>
    <row r="981" spans="1:5" ht="15.6" x14ac:dyDescent="0.3">
      <c r="A981" s="10" t="s">
        <v>1390</v>
      </c>
      <c r="B981" s="1" t="s">
        <v>3358</v>
      </c>
      <c r="C981" t="str">
        <f t="shared" si="45"/>
        <v>Mr.</v>
      </c>
      <c r="D981" t="str">
        <f t="shared" si="46"/>
        <v>Chris</v>
      </c>
      <c r="E981" t="str">
        <f t="shared" si="47"/>
        <v>Robertson</v>
      </c>
    </row>
    <row r="982" spans="1:5" ht="15.6" x14ac:dyDescent="0.3">
      <c r="A982" s="10" t="s">
        <v>1389</v>
      </c>
      <c r="B982" s="1" t="s">
        <v>3359</v>
      </c>
      <c r="C982" t="str">
        <f t="shared" si="45"/>
        <v>Mr.</v>
      </c>
      <c r="D982" t="str">
        <f t="shared" si="46"/>
        <v>Graham</v>
      </c>
      <c r="E982" t="str">
        <f t="shared" si="47"/>
        <v>Peck</v>
      </c>
    </row>
    <row r="983" spans="1:5" ht="15.6" x14ac:dyDescent="0.3">
      <c r="A983" s="10" t="s">
        <v>1388</v>
      </c>
      <c r="B983" s="1" t="s">
        <v>3360</v>
      </c>
      <c r="C983" t="str">
        <f t="shared" si="45"/>
        <v>Mr.</v>
      </c>
      <c r="D983" t="str">
        <f t="shared" si="46"/>
        <v>Garrett</v>
      </c>
      <c r="E983" t="str">
        <f t="shared" si="47"/>
        <v>Burger</v>
      </c>
    </row>
    <row r="984" spans="1:5" ht="15.6" x14ac:dyDescent="0.3">
      <c r="A984" s="10" t="s">
        <v>1387</v>
      </c>
      <c r="B984" s="1" t="s">
        <v>3361</v>
      </c>
      <c r="C984" t="str">
        <f t="shared" si="45"/>
        <v>Mr.</v>
      </c>
      <c r="D984" t="str">
        <f t="shared" si="46"/>
        <v>Andrew</v>
      </c>
      <c r="E984" t="str">
        <f t="shared" si="47"/>
        <v>Blain</v>
      </c>
    </row>
    <row r="985" spans="1:5" ht="15.6" x14ac:dyDescent="0.3">
      <c r="A985" s="10" t="s">
        <v>1386</v>
      </c>
      <c r="B985" s="1" t="s">
        <v>3362</v>
      </c>
      <c r="C985" t="str">
        <f t="shared" si="45"/>
        <v>Mrs.</v>
      </c>
      <c r="D985" t="str">
        <f t="shared" si="46"/>
        <v>Annabelle M</v>
      </c>
      <c r="E985" t="str">
        <f t="shared" si="47"/>
        <v>Winters</v>
      </c>
    </row>
    <row r="986" spans="1:5" ht="15.6" x14ac:dyDescent="0.3">
      <c r="A986" s="10" t="s">
        <v>1385</v>
      </c>
      <c r="B986" s="1" t="s">
        <v>3363</v>
      </c>
      <c r="C986" t="str">
        <f t="shared" si="45"/>
        <v>Mr.</v>
      </c>
      <c r="D986" t="str">
        <f t="shared" si="46"/>
        <v>Daniel T.</v>
      </c>
      <c r="E986" t="str">
        <f t="shared" si="47"/>
        <v>McCue</v>
      </c>
    </row>
    <row r="987" spans="1:5" ht="15.6" x14ac:dyDescent="0.3">
      <c r="A987" s="10" t="s">
        <v>1384</v>
      </c>
      <c r="B987" s="1" t="s">
        <v>3364</v>
      </c>
      <c r="C987" t="str">
        <f t="shared" si="45"/>
        <v>Ms.</v>
      </c>
      <c r="D987" t="str">
        <f t="shared" si="46"/>
        <v>Deanne</v>
      </c>
      <c r="E987" t="str">
        <f t="shared" si="47"/>
        <v>Webster</v>
      </c>
    </row>
    <row r="988" spans="1:5" ht="15.6" x14ac:dyDescent="0.3">
      <c r="A988" s="10" t="s">
        <v>1383</v>
      </c>
      <c r="B988" s="1" t="s">
        <v>3365</v>
      </c>
      <c r="C988" t="str">
        <f t="shared" si="45"/>
        <v>Ms.</v>
      </c>
      <c r="D988" t="str">
        <f t="shared" si="46"/>
        <v>Carrie</v>
      </c>
      <c r="E988" t="str">
        <f t="shared" si="47"/>
        <v>Anderson</v>
      </c>
    </row>
    <row r="989" spans="1:5" ht="15.6" x14ac:dyDescent="0.3">
      <c r="A989" s="10" t="s">
        <v>1382</v>
      </c>
      <c r="B989" s="1" t="s">
        <v>3366</v>
      </c>
      <c r="C989" t="str">
        <f t="shared" si="45"/>
        <v>Mrs.</v>
      </c>
      <c r="D989" t="str">
        <f t="shared" si="46"/>
        <v>Suzanne</v>
      </c>
      <c r="E989" t="str">
        <f t="shared" si="47"/>
        <v>Chiappone</v>
      </c>
    </row>
    <row r="990" spans="1:5" ht="15.6" x14ac:dyDescent="0.3">
      <c r="A990" s="10" t="s">
        <v>1381</v>
      </c>
      <c r="B990" s="1" t="s">
        <v>3367</v>
      </c>
      <c r="C990" t="str">
        <f t="shared" si="45"/>
        <v>Ms.</v>
      </c>
      <c r="D990" t="str">
        <f t="shared" si="46"/>
        <v>Jasmine P.</v>
      </c>
      <c r="E990" t="str">
        <f t="shared" si="47"/>
        <v>Opie</v>
      </c>
    </row>
    <row r="991" spans="1:5" ht="15.6" x14ac:dyDescent="0.3">
      <c r="A991" s="10" t="s">
        <v>1380</v>
      </c>
      <c r="B991" s="1" t="s">
        <v>3368</v>
      </c>
      <c r="C991" t="str">
        <f t="shared" si="45"/>
        <v>Ms.</v>
      </c>
      <c r="D991" t="str">
        <f t="shared" si="46"/>
        <v>Jennifer</v>
      </c>
      <c r="E991" t="str">
        <f t="shared" si="47"/>
        <v>Donnelly</v>
      </c>
    </row>
    <row r="992" spans="1:5" ht="15.6" x14ac:dyDescent="0.3">
      <c r="A992" s="10" t="s">
        <v>1379</v>
      </c>
      <c r="B992" s="1" t="s">
        <v>3369</v>
      </c>
      <c r="C992" t="str">
        <f t="shared" si="45"/>
        <v>Ms.</v>
      </c>
      <c r="D992" t="str">
        <f t="shared" si="46"/>
        <v>Tracie</v>
      </c>
      <c r="E992" t="str">
        <f t="shared" si="47"/>
        <v>Rall</v>
      </c>
    </row>
    <row r="993" spans="1:5" ht="15.6" x14ac:dyDescent="0.3">
      <c r="A993" s="10" t="s">
        <v>1378</v>
      </c>
      <c r="B993" s="1" t="s">
        <v>3370</v>
      </c>
      <c r="C993" t="str">
        <f t="shared" si="45"/>
        <v>Mr.</v>
      </c>
      <c r="D993" t="str">
        <f t="shared" si="46"/>
        <v>Tristan D.</v>
      </c>
      <c r="E993" t="str">
        <f t="shared" si="47"/>
        <v>Mitchell</v>
      </c>
    </row>
    <row r="994" spans="1:5" ht="15.6" x14ac:dyDescent="0.3">
      <c r="A994" s="10" t="s">
        <v>1377</v>
      </c>
      <c r="B994" s="1" t="s">
        <v>3371</v>
      </c>
      <c r="C994" t="str">
        <f t="shared" si="45"/>
        <v>Mr.</v>
      </c>
      <c r="D994" t="str">
        <f t="shared" si="46"/>
        <v>Peiweng</v>
      </c>
      <c r="E994" t="str">
        <f t="shared" si="47"/>
        <v>Chen</v>
      </c>
    </row>
    <row r="995" spans="1:5" ht="15.6" x14ac:dyDescent="0.3">
      <c r="A995" s="10" t="s">
        <v>1376</v>
      </c>
      <c r="B995" s="1" t="s">
        <v>3372</v>
      </c>
      <c r="C995" t="str">
        <f t="shared" si="45"/>
        <v>Ms.</v>
      </c>
      <c r="D995" t="str">
        <f t="shared" si="46"/>
        <v>Theresa M.</v>
      </c>
      <c r="E995" t="str">
        <f t="shared" si="47"/>
        <v>Tufaro</v>
      </c>
    </row>
    <row r="996" spans="1:5" ht="15.6" x14ac:dyDescent="0.3">
      <c r="A996" s="10" t="s">
        <v>1375</v>
      </c>
      <c r="B996" s="1" t="s">
        <v>3373</v>
      </c>
      <c r="C996" t="str">
        <f t="shared" si="45"/>
        <v>Mr.</v>
      </c>
      <c r="D996" t="str">
        <f t="shared" si="46"/>
        <v>Daniel J</v>
      </c>
      <c r="E996" t="str">
        <f t="shared" si="47"/>
        <v>Peters</v>
      </c>
    </row>
    <row r="997" spans="1:5" ht="15.6" x14ac:dyDescent="0.3">
      <c r="A997" s="10" t="s">
        <v>1374</v>
      </c>
      <c r="B997" s="1" t="s">
        <v>3374</v>
      </c>
      <c r="C997" t="str">
        <f t="shared" si="45"/>
        <v>Mrs.</v>
      </c>
      <c r="D997" t="str">
        <f t="shared" si="46"/>
        <v>Courtney M.</v>
      </c>
      <c r="E997" t="str">
        <f t="shared" si="47"/>
        <v>Susedik</v>
      </c>
    </row>
    <row r="998" spans="1:5" ht="15.6" x14ac:dyDescent="0.3">
      <c r="A998" s="10" t="s">
        <v>1373</v>
      </c>
      <c r="B998" s="1" t="s">
        <v>3375</v>
      </c>
      <c r="C998" t="str">
        <f t="shared" si="45"/>
        <v>Mr.</v>
      </c>
      <c r="D998" t="str">
        <f t="shared" si="46"/>
        <v>Jose A.</v>
      </c>
      <c r="E998" t="str">
        <f t="shared" si="47"/>
        <v>Garcia</v>
      </c>
    </row>
    <row r="999" spans="1:5" ht="15.6" x14ac:dyDescent="0.3">
      <c r="A999" s="10" t="s">
        <v>1372</v>
      </c>
      <c r="B999" s="1" t="s">
        <v>3376</v>
      </c>
      <c r="C999" t="str">
        <f t="shared" si="45"/>
        <v>Mrs.</v>
      </c>
      <c r="D999" t="str">
        <f t="shared" si="46"/>
        <v>Lauren</v>
      </c>
      <c r="E999" t="str">
        <f t="shared" si="47"/>
        <v>Deady</v>
      </c>
    </row>
    <row r="1000" spans="1:5" ht="15.6" x14ac:dyDescent="0.3">
      <c r="A1000" s="10" t="s">
        <v>1371</v>
      </c>
      <c r="B1000" s="1" t="s">
        <v>3377</v>
      </c>
      <c r="C1000" t="str">
        <f t="shared" si="45"/>
        <v>Mr.</v>
      </c>
      <c r="D1000" t="str">
        <f t="shared" si="46"/>
        <v>Jonathon M.</v>
      </c>
      <c r="E1000" t="str">
        <f t="shared" si="47"/>
        <v>Campbell</v>
      </c>
    </row>
    <row r="1001" spans="1:5" ht="15.6" x14ac:dyDescent="0.3">
      <c r="A1001" s="10" t="s">
        <v>1370</v>
      </c>
      <c r="B1001" s="1" t="s">
        <v>3378</v>
      </c>
      <c r="C1001" t="str">
        <f t="shared" si="45"/>
        <v>Mrs.</v>
      </c>
      <c r="D1001" t="str">
        <f t="shared" si="46"/>
        <v>Stephanie A</v>
      </c>
      <c r="E1001" t="str">
        <f t="shared" si="47"/>
        <v>Schaefer</v>
      </c>
    </row>
    <row r="1002" spans="1:5" ht="15.6" x14ac:dyDescent="0.3">
      <c r="A1002" s="10" t="s">
        <v>1369</v>
      </c>
      <c r="B1002" s="1" t="s">
        <v>3379</v>
      </c>
      <c r="C1002" t="str">
        <f t="shared" si="45"/>
        <v>Mr.</v>
      </c>
      <c r="D1002" t="str">
        <f t="shared" si="46"/>
        <v>Patrick</v>
      </c>
      <c r="E1002" t="str">
        <f t="shared" si="47"/>
        <v>D'Alessandro</v>
      </c>
    </row>
    <row r="1003" spans="1:5" ht="15.6" x14ac:dyDescent="0.3">
      <c r="A1003" s="10" t="s">
        <v>1368</v>
      </c>
      <c r="B1003" s="1" t="s">
        <v>3380</v>
      </c>
      <c r="C1003" t="str">
        <f t="shared" si="45"/>
        <v>Mrs.</v>
      </c>
      <c r="D1003" t="str">
        <f t="shared" si="46"/>
        <v>Krista</v>
      </c>
      <c r="E1003" t="str">
        <f t="shared" si="47"/>
        <v>Wyss</v>
      </c>
    </row>
    <row r="1004" spans="1:5" ht="15.6" x14ac:dyDescent="0.3">
      <c r="A1004" s="10" t="s">
        <v>1367</v>
      </c>
      <c r="B1004" s="1" t="s">
        <v>3381</v>
      </c>
      <c r="C1004" t="str">
        <f t="shared" si="45"/>
        <v>Ms.</v>
      </c>
      <c r="D1004" t="str">
        <f t="shared" si="46"/>
        <v>Jenessa</v>
      </c>
      <c r="E1004" t="str">
        <f t="shared" si="47"/>
        <v>Rose</v>
      </c>
    </row>
    <row r="1005" spans="1:5" ht="15.6" x14ac:dyDescent="0.3">
      <c r="A1005" s="10" t="s">
        <v>1366</v>
      </c>
      <c r="B1005" s="1" t="s">
        <v>3382</v>
      </c>
      <c r="C1005" t="str">
        <f t="shared" si="45"/>
        <v>Mr.</v>
      </c>
      <c r="D1005" t="str">
        <f t="shared" si="46"/>
        <v>Ryan M.</v>
      </c>
      <c r="E1005" t="str">
        <f t="shared" si="47"/>
        <v>Hopper</v>
      </c>
    </row>
    <row r="1006" spans="1:5" ht="15.6" x14ac:dyDescent="0.3">
      <c r="A1006" s="10" t="s">
        <v>1365</v>
      </c>
      <c r="B1006" s="1" t="s">
        <v>3383</v>
      </c>
      <c r="C1006" t="str">
        <f t="shared" si="45"/>
        <v>Mr.</v>
      </c>
      <c r="D1006" t="str">
        <f t="shared" si="46"/>
        <v>Thomas</v>
      </c>
      <c r="E1006" t="str">
        <f t="shared" si="47"/>
        <v>Finneran</v>
      </c>
    </row>
    <row r="1007" spans="1:5" ht="15.6" x14ac:dyDescent="0.3">
      <c r="A1007" s="10" t="s">
        <v>1364</v>
      </c>
      <c r="B1007" s="1" t="s">
        <v>3384</v>
      </c>
      <c r="C1007" t="str">
        <f t="shared" si="45"/>
        <v>Ms.</v>
      </c>
      <c r="D1007" t="str">
        <f t="shared" si="46"/>
        <v>Amanda N.</v>
      </c>
      <c r="E1007" t="str">
        <f t="shared" si="47"/>
        <v>Basham</v>
      </c>
    </row>
    <row r="1008" spans="1:5" ht="15.6" x14ac:dyDescent="0.3">
      <c r="A1008" s="10" t="s">
        <v>1363</v>
      </c>
      <c r="B1008" s="1" t="s">
        <v>3385</v>
      </c>
      <c r="C1008" t="str">
        <f t="shared" si="45"/>
        <v>Ms.</v>
      </c>
      <c r="D1008" t="str">
        <f t="shared" si="46"/>
        <v>Teresa P.</v>
      </c>
      <c r="E1008" t="str">
        <f t="shared" si="47"/>
        <v>Inman</v>
      </c>
    </row>
    <row r="1009" spans="1:5" ht="15.6" x14ac:dyDescent="0.3">
      <c r="A1009" s="10" t="s">
        <v>1362</v>
      </c>
      <c r="B1009" s="1" t="s">
        <v>3386</v>
      </c>
      <c r="C1009" t="str">
        <f t="shared" si="45"/>
        <v>Mr.</v>
      </c>
      <c r="D1009" t="str">
        <f t="shared" si="46"/>
        <v>Dorian</v>
      </c>
      <c r="E1009" t="str">
        <f t="shared" si="47"/>
        <v>Oscal</v>
      </c>
    </row>
    <row r="1010" spans="1:5" ht="15.6" x14ac:dyDescent="0.3">
      <c r="A1010" s="10" t="s">
        <v>1361</v>
      </c>
      <c r="B1010" s="1" t="s">
        <v>3387</v>
      </c>
      <c r="C1010" t="str">
        <f t="shared" si="45"/>
        <v>Ms.</v>
      </c>
      <c r="D1010" t="str">
        <f t="shared" si="46"/>
        <v>Amy</v>
      </c>
      <c r="E1010" t="str">
        <f t="shared" si="47"/>
        <v>Craft</v>
      </c>
    </row>
    <row r="1011" spans="1:5" ht="15.6" x14ac:dyDescent="0.3">
      <c r="A1011" s="10" t="s">
        <v>1360</v>
      </c>
      <c r="B1011" s="1" t="s">
        <v>3388</v>
      </c>
      <c r="C1011" t="str">
        <f t="shared" si="45"/>
        <v>Ms.</v>
      </c>
      <c r="D1011" t="str">
        <f t="shared" si="46"/>
        <v>Aberu</v>
      </c>
      <c r="E1011" t="str">
        <f t="shared" si="47"/>
        <v>Kebede</v>
      </c>
    </row>
    <row r="1012" spans="1:5" ht="15.6" x14ac:dyDescent="0.3">
      <c r="A1012" s="10" t="s">
        <v>1359</v>
      </c>
      <c r="B1012" s="1" t="s">
        <v>3389</v>
      </c>
      <c r="C1012" t="str">
        <f t="shared" si="45"/>
        <v>Ms.</v>
      </c>
      <c r="D1012" t="str">
        <f t="shared" si="46"/>
        <v>Ashley</v>
      </c>
      <c r="E1012" t="str">
        <f t="shared" si="47"/>
        <v>Strobel</v>
      </c>
    </row>
    <row r="1013" spans="1:5" ht="15.6" x14ac:dyDescent="0.3">
      <c r="A1013" s="10" t="s">
        <v>1358</v>
      </c>
      <c r="B1013" s="1" t="s">
        <v>3390</v>
      </c>
      <c r="C1013" t="str">
        <f t="shared" si="45"/>
        <v>Ms.</v>
      </c>
      <c r="D1013" t="str">
        <f t="shared" si="46"/>
        <v>Anna E</v>
      </c>
      <c r="E1013" t="str">
        <f t="shared" si="47"/>
        <v>Dalton</v>
      </c>
    </row>
    <row r="1014" spans="1:5" ht="15.6" x14ac:dyDescent="0.3">
      <c r="A1014" s="10" t="s">
        <v>1357</v>
      </c>
      <c r="B1014" s="1" t="s">
        <v>3391</v>
      </c>
      <c r="C1014" t="str">
        <f t="shared" si="45"/>
        <v>Ms.</v>
      </c>
      <c r="D1014" t="str">
        <f t="shared" si="46"/>
        <v>Tania K.</v>
      </c>
      <c r="E1014" t="str">
        <f t="shared" si="47"/>
        <v>Morimoto</v>
      </c>
    </row>
    <row r="1015" spans="1:5" ht="15.6" x14ac:dyDescent="0.3">
      <c r="A1015" s="10" t="s">
        <v>1356</v>
      </c>
      <c r="B1015" s="1" t="s">
        <v>3392</v>
      </c>
      <c r="C1015" t="str">
        <f t="shared" si="45"/>
        <v>Ms.</v>
      </c>
      <c r="D1015" t="str">
        <f t="shared" si="46"/>
        <v>Ashley E</v>
      </c>
      <c r="E1015" t="str">
        <f t="shared" si="47"/>
        <v>Manlove</v>
      </c>
    </row>
    <row r="1016" spans="1:5" ht="15.6" x14ac:dyDescent="0.3">
      <c r="A1016" s="10" t="s">
        <v>1355</v>
      </c>
      <c r="B1016" s="1" t="s">
        <v>3393</v>
      </c>
      <c r="C1016" t="str">
        <f t="shared" si="45"/>
        <v>Ms.</v>
      </c>
      <c r="D1016" t="str">
        <f t="shared" si="46"/>
        <v>Aleksandra</v>
      </c>
      <c r="E1016" t="str">
        <f t="shared" si="47"/>
        <v>Madzik</v>
      </c>
    </row>
    <row r="1017" spans="1:5" ht="15.6" x14ac:dyDescent="0.3">
      <c r="A1017" s="10" t="s">
        <v>1354</v>
      </c>
      <c r="B1017" s="1" t="s">
        <v>3394</v>
      </c>
      <c r="C1017" t="str">
        <f t="shared" si="45"/>
        <v>Ms.</v>
      </c>
      <c r="D1017" t="str">
        <f t="shared" si="46"/>
        <v>Valery L</v>
      </c>
      <c r="E1017" t="str">
        <f t="shared" si="47"/>
        <v>Hobson</v>
      </c>
    </row>
    <row r="1018" spans="1:5" ht="15.6" x14ac:dyDescent="0.3">
      <c r="A1018" s="10" t="s">
        <v>1353</v>
      </c>
      <c r="B1018" s="1" t="s">
        <v>3395</v>
      </c>
      <c r="C1018" t="str">
        <f t="shared" si="45"/>
        <v>Mrs.</v>
      </c>
      <c r="D1018" t="str">
        <f t="shared" si="46"/>
        <v>Joanna G.</v>
      </c>
      <c r="E1018" t="str">
        <f t="shared" si="47"/>
        <v>Reyes</v>
      </c>
    </row>
    <row r="1019" spans="1:5" ht="15.6" x14ac:dyDescent="0.3">
      <c r="A1019" s="10" t="s">
        <v>1352</v>
      </c>
      <c r="B1019" s="1" t="s">
        <v>3396</v>
      </c>
      <c r="C1019" t="str">
        <f t="shared" si="45"/>
        <v>Mrs.</v>
      </c>
      <c r="D1019" t="str">
        <f t="shared" si="46"/>
        <v>Stefanie F.</v>
      </c>
      <c r="E1019" t="str">
        <f t="shared" si="47"/>
        <v>Tierney</v>
      </c>
    </row>
    <row r="1020" spans="1:5" ht="15.6" x14ac:dyDescent="0.3">
      <c r="A1020" s="10" t="s">
        <v>1351</v>
      </c>
      <c r="B1020" s="1" t="s">
        <v>3397</v>
      </c>
      <c r="C1020" t="str">
        <f t="shared" si="45"/>
        <v>Mr.</v>
      </c>
      <c r="D1020" t="str">
        <f t="shared" si="46"/>
        <v>Stephen</v>
      </c>
      <c r="E1020" t="str">
        <f t="shared" si="47"/>
        <v>Gabris</v>
      </c>
    </row>
    <row r="1021" spans="1:5" ht="15.6" x14ac:dyDescent="0.3">
      <c r="A1021" s="10" t="s">
        <v>1350</v>
      </c>
      <c r="B1021" s="1" t="s">
        <v>3398</v>
      </c>
      <c r="C1021" t="str">
        <f t="shared" si="45"/>
        <v>Ms.</v>
      </c>
      <c r="D1021" t="str">
        <f t="shared" si="46"/>
        <v>Liza J.</v>
      </c>
      <c r="E1021" t="str">
        <f t="shared" si="47"/>
        <v>Howard</v>
      </c>
    </row>
    <row r="1022" spans="1:5" ht="15.6" x14ac:dyDescent="0.3">
      <c r="A1022" s="10" t="s">
        <v>1349</v>
      </c>
      <c r="B1022" s="1" t="s">
        <v>3399</v>
      </c>
      <c r="C1022" t="str">
        <f t="shared" si="45"/>
        <v>Mr.</v>
      </c>
      <c r="D1022" t="str">
        <f t="shared" si="46"/>
        <v>Ian M.</v>
      </c>
      <c r="E1022" t="str">
        <f t="shared" si="47"/>
        <v>Kallay</v>
      </c>
    </row>
    <row r="1023" spans="1:5" ht="15.6" x14ac:dyDescent="0.3">
      <c r="A1023" s="10" t="s">
        <v>1348</v>
      </c>
      <c r="B1023" s="1" t="s">
        <v>3400</v>
      </c>
      <c r="C1023" t="str">
        <f t="shared" si="45"/>
        <v>Ms.</v>
      </c>
      <c r="D1023" t="str">
        <f t="shared" si="46"/>
        <v>Claudia L.</v>
      </c>
      <c r="E1023" t="str">
        <f t="shared" si="47"/>
        <v>Leguizamo</v>
      </c>
    </row>
    <row r="1024" spans="1:5" ht="15.6" x14ac:dyDescent="0.3">
      <c r="A1024" s="10" t="s">
        <v>1347</v>
      </c>
      <c r="B1024" s="1" t="s">
        <v>3401</v>
      </c>
      <c r="C1024" t="str">
        <f t="shared" si="45"/>
        <v>Ms.</v>
      </c>
      <c r="D1024" t="str">
        <f t="shared" si="46"/>
        <v>Jessica M</v>
      </c>
      <c r="E1024" t="str">
        <f t="shared" si="47"/>
        <v>Escartin</v>
      </c>
    </row>
    <row r="1025" spans="1:5" ht="15.6" x14ac:dyDescent="0.3">
      <c r="A1025" s="10" t="s">
        <v>1346</v>
      </c>
      <c r="B1025" s="1" t="s">
        <v>3402</v>
      </c>
      <c r="C1025" t="str">
        <f t="shared" si="45"/>
        <v>Mr.</v>
      </c>
      <c r="D1025" t="str">
        <f t="shared" si="46"/>
        <v>Billy Jr.</v>
      </c>
      <c r="E1025" t="str">
        <f t="shared" si="47"/>
        <v>Chorey</v>
      </c>
    </row>
    <row r="1026" spans="1:5" ht="15.6" x14ac:dyDescent="0.3">
      <c r="A1026" s="10" t="s">
        <v>1345</v>
      </c>
      <c r="B1026" s="1" t="s">
        <v>3403</v>
      </c>
      <c r="C1026" t="str">
        <f t="shared" ref="C1026:C1089" si="48">TRIM(MID(B1026,FIND(", ",B1026)+2,FIND(" ",B1026,FIND(", ",B1026)+2)-FIND(", ",B1026)-2))</f>
        <v>Mr.</v>
      </c>
      <c r="D1026" t="str">
        <f t="shared" ref="D1026:D1089" si="49">TRIM(RIGHT(B1026,LEN(B1026)-FIND(" ",B1026,FIND(", ",B1026)+2)))</f>
        <v>David</v>
      </c>
      <c r="E1026" t="str">
        <f t="shared" ref="E1026:E1089" si="50">LEFT(B1026,FIND(",",B1026)-1)</f>
        <v>McVay</v>
      </c>
    </row>
    <row r="1027" spans="1:5" ht="15.6" x14ac:dyDescent="0.3">
      <c r="A1027" s="10" t="s">
        <v>1344</v>
      </c>
      <c r="B1027" s="1" t="s">
        <v>3404</v>
      </c>
      <c r="C1027" t="str">
        <f t="shared" si="48"/>
        <v>Mr.</v>
      </c>
      <c r="D1027" t="str">
        <f t="shared" si="49"/>
        <v>Tim</v>
      </c>
      <c r="E1027" t="str">
        <f t="shared" si="50"/>
        <v>Vinson</v>
      </c>
    </row>
    <row r="1028" spans="1:5" ht="15.6" x14ac:dyDescent="0.3">
      <c r="A1028" s="10" t="s">
        <v>1343</v>
      </c>
      <c r="B1028" s="1" t="s">
        <v>3405</v>
      </c>
      <c r="C1028" t="str">
        <f t="shared" si="48"/>
        <v>Ms.</v>
      </c>
      <c r="D1028" t="str">
        <f t="shared" si="49"/>
        <v>Emma M</v>
      </c>
      <c r="E1028" t="str">
        <f t="shared" si="50"/>
        <v>Astrike-Davis</v>
      </c>
    </row>
    <row r="1029" spans="1:5" ht="15.6" x14ac:dyDescent="0.3">
      <c r="A1029" s="10" t="s">
        <v>1342</v>
      </c>
      <c r="B1029" s="1" t="s">
        <v>3406</v>
      </c>
      <c r="C1029" t="str">
        <f t="shared" si="48"/>
        <v>Mr.</v>
      </c>
      <c r="D1029" t="str">
        <f t="shared" si="49"/>
        <v>Tim</v>
      </c>
      <c r="E1029" t="str">
        <f t="shared" si="50"/>
        <v>Harder</v>
      </c>
    </row>
    <row r="1030" spans="1:5" ht="15.6" x14ac:dyDescent="0.3">
      <c r="A1030" s="10" t="s">
        <v>1341</v>
      </c>
      <c r="B1030" s="1" t="s">
        <v>3407</v>
      </c>
      <c r="C1030" t="str">
        <f t="shared" si="48"/>
        <v>Mr.</v>
      </c>
      <c r="D1030" t="str">
        <f t="shared" si="49"/>
        <v>Patrick</v>
      </c>
      <c r="E1030" t="str">
        <f t="shared" si="50"/>
        <v>Bell</v>
      </c>
    </row>
    <row r="1031" spans="1:5" ht="15.6" x14ac:dyDescent="0.3">
      <c r="A1031" s="10" t="s">
        <v>1340</v>
      </c>
      <c r="B1031" s="1" t="s">
        <v>3408</v>
      </c>
      <c r="C1031" t="str">
        <f t="shared" si="48"/>
        <v>Ms.</v>
      </c>
      <c r="D1031" t="str">
        <f t="shared" si="49"/>
        <v>Bridget K.</v>
      </c>
      <c r="E1031" t="str">
        <f t="shared" si="50"/>
        <v>Dawes</v>
      </c>
    </row>
    <row r="1032" spans="1:5" ht="15.6" x14ac:dyDescent="0.3">
      <c r="A1032" s="10" t="s">
        <v>1339</v>
      </c>
      <c r="B1032" s="1" t="s">
        <v>3409</v>
      </c>
      <c r="C1032" t="str">
        <f t="shared" si="48"/>
        <v>Mr.</v>
      </c>
      <c r="D1032" t="str">
        <f t="shared" si="49"/>
        <v>Gabriel</v>
      </c>
      <c r="E1032" t="str">
        <f t="shared" si="50"/>
        <v>Larios</v>
      </c>
    </row>
    <row r="1033" spans="1:5" ht="15.6" x14ac:dyDescent="0.3">
      <c r="A1033" s="10" t="s">
        <v>1338</v>
      </c>
      <c r="B1033" s="1" t="s">
        <v>3410</v>
      </c>
      <c r="C1033" t="str">
        <f t="shared" si="48"/>
        <v>Ms.</v>
      </c>
      <c r="D1033" t="str">
        <f t="shared" si="49"/>
        <v>Natasha</v>
      </c>
      <c r="E1033" t="str">
        <f t="shared" si="50"/>
        <v>Yaremczuk</v>
      </c>
    </row>
    <row r="1034" spans="1:5" ht="15.6" x14ac:dyDescent="0.3">
      <c r="A1034" s="10" t="s">
        <v>1337</v>
      </c>
      <c r="B1034" s="1" t="s">
        <v>3411</v>
      </c>
      <c r="C1034" t="str">
        <f t="shared" si="48"/>
        <v>Ms.</v>
      </c>
      <c r="D1034" t="str">
        <f t="shared" si="49"/>
        <v>Abby A.</v>
      </c>
      <c r="E1034" t="str">
        <f t="shared" si="50"/>
        <v>Knight</v>
      </c>
    </row>
    <row r="1035" spans="1:5" ht="15.6" x14ac:dyDescent="0.3">
      <c r="A1035" s="10" t="s">
        <v>1336</v>
      </c>
      <c r="B1035" s="1" t="s">
        <v>3412</v>
      </c>
      <c r="C1035" t="str">
        <f t="shared" si="48"/>
        <v>Ms.</v>
      </c>
      <c r="D1035" t="str">
        <f t="shared" si="49"/>
        <v>Michelle</v>
      </c>
      <c r="E1035" t="str">
        <f t="shared" si="50"/>
        <v>Eversman</v>
      </c>
    </row>
    <row r="1036" spans="1:5" ht="15.6" x14ac:dyDescent="0.3">
      <c r="A1036" s="10" t="s">
        <v>1335</v>
      </c>
      <c r="B1036" s="1" t="s">
        <v>3413</v>
      </c>
      <c r="C1036" t="str">
        <f t="shared" si="48"/>
        <v>Ms.</v>
      </c>
      <c r="D1036" t="str">
        <f t="shared" si="49"/>
        <v>Mckendree</v>
      </c>
      <c r="E1036" t="str">
        <f t="shared" si="50"/>
        <v>Hickory</v>
      </c>
    </row>
    <row r="1037" spans="1:5" ht="15.6" x14ac:dyDescent="0.3">
      <c r="A1037" s="10" t="s">
        <v>1334</v>
      </c>
      <c r="B1037" s="1" t="s">
        <v>3414</v>
      </c>
      <c r="C1037" t="str">
        <f t="shared" si="48"/>
        <v>Ms.</v>
      </c>
      <c r="D1037" t="str">
        <f t="shared" si="49"/>
        <v>Tara</v>
      </c>
      <c r="E1037" t="str">
        <f t="shared" si="50"/>
        <v>Mooney</v>
      </c>
    </row>
    <row r="1038" spans="1:5" ht="15.6" x14ac:dyDescent="0.3">
      <c r="A1038" s="10" t="s">
        <v>1333</v>
      </c>
      <c r="B1038" s="1" t="s">
        <v>3415</v>
      </c>
      <c r="C1038" t="str">
        <f t="shared" si="48"/>
        <v>Mr.</v>
      </c>
      <c r="D1038" t="str">
        <f t="shared" si="49"/>
        <v>Daniel</v>
      </c>
      <c r="E1038" t="str">
        <f t="shared" si="50"/>
        <v>Craighead</v>
      </c>
    </row>
    <row r="1039" spans="1:5" ht="15.6" x14ac:dyDescent="0.3">
      <c r="A1039" s="10" t="s">
        <v>1332</v>
      </c>
      <c r="B1039" s="1" t="s">
        <v>3416</v>
      </c>
      <c r="C1039" t="str">
        <f t="shared" si="48"/>
        <v>Mr.</v>
      </c>
      <c r="D1039" t="str">
        <f t="shared" si="49"/>
        <v>Joshua P</v>
      </c>
      <c r="E1039" t="str">
        <f t="shared" si="50"/>
        <v>Gardner</v>
      </c>
    </row>
    <row r="1040" spans="1:5" ht="15.6" x14ac:dyDescent="0.3">
      <c r="A1040" s="10" t="s">
        <v>1331</v>
      </c>
      <c r="B1040" s="1" t="s">
        <v>3417</v>
      </c>
      <c r="C1040" t="str">
        <f t="shared" si="48"/>
        <v>Ms.</v>
      </c>
      <c r="D1040" t="str">
        <f t="shared" si="49"/>
        <v>Erin C</v>
      </c>
      <c r="E1040" t="str">
        <f t="shared" si="50"/>
        <v>Lohrenz</v>
      </c>
    </row>
    <row r="1041" spans="1:5" ht="15.6" x14ac:dyDescent="0.3">
      <c r="A1041" s="10" t="s">
        <v>1330</v>
      </c>
      <c r="B1041" s="1" t="s">
        <v>3418</v>
      </c>
      <c r="C1041" t="str">
        <f t="shared" si="48"/>
        <v>Ms.</v>
      </c>
      <c r="D1041" t="str">
        <f t="shared" si="49"/>
        <v>Shure</v>
      </c>
      <c r="E1041" t="str">
        <f t="shared" si="50"/>
        <v>Demise</v>
      </c>
    </row>
    <row r="1042" spans="1:5" ht="15.6" x14ac:dyDescent="0.3">
      <c r="A1042" s="10" t="s">
        <v>1329</v>
      </c>
      <c r="B1042" s="1" t="s">
        <v>3419</v>
      </c>
      <c r="C1042" t="str">
        <f t="shared" si="48"/>
        <v>Mr.</v>
      </c>
      <c r="D1042" t="str">
        <f t="shared" si="49"/>
        <v>Richard</v>
      </c>
      <c r="E1042" t="str">
        <f t="shared" si="50"/>
        <v>Nelson</v>
      </c>
    </row>
    <row r="1043" spans="1:5" ht="15.6" x14ac:dyDescent="0.3">
      <c r="A1043" s="10" t="s">
        <v>1328</v>
      </c>
      <c r="B1043" s="1" t="s">
        <v>3420</v>
      </c>
      <c r="C1043" t="str">
        <f t="shared" si="48"/>
        <v>Ms.</v>
      </c>
      <c r="D1043" t="str">
        <f t="shared" si="49"/>
        <v>Brenda</v>
      </c>
      <c r="E1043" t="str">
        <f t="shared" si="50"/>
        <v>Guitard</v>
      </c>
    </row>
    <row r="1044" spans="1:5" ht="15.6" x14ac:dyDescent="0.3">
      <c r="A1044" s="10" t="s">
        <v>1327</v>
      </c>
      <c r="B1044" s="1" t="s">
        <v>3421</v>
      </c>
      <c r="C1044" t="str">
        <f t="shared" si="48"/>
        <v>Mr.</v>
      </c>
      <c r="D1044" t="str">
        <f t="shared" si="49"/>
        <v>Joseph M</v>
      </c>
      <c r="E1044" t="str">
        <f t="shared" si="50"/>
        <v>Navas</v>
      </c>
    </row>
    <row r="1045" spans="1:5" ht="15.6" x14ac:dyDescent="0.3">
      <c r="A1045" s="10" t="s">
        <v>1326</v>
      </c>
      <c r="B1045" s="1" t="s">
        <v>3422</v>
      </c>
      <c r="C1045" t="str">
        <f t="shared" si="48"/>
        <v>Mr.</v>
      </c>
      <c r="D1045" t="str">
        <f t="shared" si="49"/>
        <v>Stephen J.</v>
      </c>
      <c r="E1045" t="str">
        <f t="shared" si="50"/>
        <v>Ptucha</v>
      </c>
    </row>
    <row r="1046" spans="1:5" ht="15.6" x14ac:dyDescent="0.3">
      <c r="A1046" s="10" t="s">
        <v>1325</v>
      </c>
      <c r="B1046" s="1" t="s">
        <v>3423</v>
      </c>
      <c r="C1046" t="str">
        <f t="shared" si="48"/>
        <v>Mrs.</v>
      </c>
      <c r="D1046" t="str">
        <f t="shared" si="49"/>
        <v>Kathya</v>
      </c>
      <c r="E1046" t="str">
        <f t="shared" si="50"/>
        <v>Kirouac</v>
      </c>
    </row>
    <row r="1047" spans="1:5" ht="15.6" x14ac:dyDescent="0.3">
      <c r="A1047" s="10" t="s">
        <v>1324</v>
      </c>
      <c r="B1047" s="1" t="s">
        <v>3424</v>
      </c>
      <c r="C1047" t="str">
        <f t="shared" si="48"/>
        <v>Mr.</v>
      </c>
      <c r="D1047" t="str">
        <f t="shared" si="49"/>
        <v>Wesley</v>
      </c>
      <c r="E1047" t="str">
        <f t="shared" si="50"/>
        <v>Toews</v>
      </c>
    </row>
    <row r="1048" spans="1:5" ht="15.6" x14ac:dyDescent="0.3">
      <c r="A1048" s="10" t="s">
        <v>1323</v>
      </c>
      <c r="B1048" s="1" t="s">
        <v>3425</v>
      </c>
      <c r="C1048" t="str">
        <f t="shared" si="48"/>
        <v>Mr.</v>
      </c>
      <c r="D1048" t="str">
        <f t="shared" si="49"/>
        <v>Tim</v>
      </c>
      <c r="E1048" t="str">
        <f t="shared" si="50"/>
        <v>Perry</v>
      </c>
    </row>
    <row r="1049" spans="1:5" ht="15.6" x14ac:dyDescent="0.3">
      <c r="A1049" s="10" t="s">
        <v>1322</v>
      </c>
      <c r="B1049" s="1" t="s">
        <v>3426</v>
      </c>
      <c r="C1049" t="str">
        <f t="shared" si="48"/>
        <v>Ms.</v>
      </c>
      <c r="D1049" t="str">
        <f t="shared" si="49"/>
        <v>Jamie L.</v>
      </c>
      <c r="E1049" t="str">
        <f t="shared" si="50"/>
        <v>Kretz</v>
      </c>
    </row>
    <row r="1050" spans="1:5" ht="15.6" x14ac:dyDescent="0.3">
      <c r="A1050" s="10" t="s">
        <v>1321</v>
      </c>
      <c r="B1050" s="1" t="s">
        <v>3427</v>
      </c>
      <c r="C1050" t="str">
        <f t="shared" si="48"/>
        <v>Ms.</v>
      </c>
      <c r="D1050" t="str">
        <f t="shared" si="49"/>
        <v>Alexandra</v>
      </c>
      <c r="E1050" t="str">
        <f t="shared" si="50"/>
        <v>Hempel</v>
      </c>
    </row>
    <row r="1051" spans="1:5" ht="15.6" x14ac:dyDescent="0.3">
      <c r="A1051" s="10" t="s">
        <v>1320</v>
      </c>
      <c r="B1051" s="1" t="s">
        <v>3428</v>
      </c>
      <c r="C1051" t="str">
        <f t="shared" si="48"/>
        <v>Ms.</v>
      </c>
      <c r="D1051" t="str">
        <f t="shared" si="49"/>
        <v>Tiffany</v>
      </c>
      <c r="E1051" t="str">
        <f t="shared" si="50"/>
        <v>McBroom</v>
      </c>
    </row>
    <row r="1052" spans="1:5" ht="15.6" x14ac:dyDescent="0.3">
      <c r="A1052" s="10" t="s">
        <v>1319</v>
      </c>
      <c r="B1052" s="1" t="s">
        <v>3429</v>
      </c>
      <c r="C1052" t="str">
        <f t="shared" si="48"/>
        <v>Mrs.</v>
      </c>
      <c r="D1052" t="str">
        <f t="shared" si="49"/>
        <v>Rebecca J</v>
      </c>
      <c r="E1052" t="str">
        <f t="shared" si="50"/>
        <v>Yoo</v>
      </c>
    </row>
    <row r="1053" spans="1:5" ht="15.6" x14ac:dyDescent="0.3">
      <c r="A1053" s="10" t="s">
        <v>1318</v>
      </c>
      <c r="B1053" s="1" t="s">
        <v>3430</v>
      </c>
      <c r="C1053" t="str">
        <f t="shared" si="48"/>
        <v>Mr.</v>
      </c>
      <c r="D1053" t="str">
        <f t="shared" si="49"/>
        <v>Austin T.</v>
      </c>
      <c r="E1053" t="str">
        <f t="shared" si="50"/>
        <v>Rand</v>
      </c>
    </row>
    <row r="1054" spans="1:5" ht="15.6" x14ac:dyDescent="0.3">
      <c r="A1054" s="10" t="s">
        <v>1317</v>
      </c>
      <c r="B1054" s="1" t="s">
        <v>3431</v>
      </c>
      <c r="C1054" t="str">
        <f t="shared" si="48"/>
        <v>Ms.</v>
      </c>
      <c r="D1054" t="str">
        <f t="shared" si="49"/>
        <v>Jamie T</v>
      </c>
      <c r="E1054" t="str">
        <f t="shared" si="50"/>
        <v>Wolfe</v>
      </c>
    </row>
    <row r="1055" spans="1:5" ht="15.6" x14ac:dyDescent="0.3">
      <c r="A1055" s="10" t="s">
        <v>1316</v>
      </c>
      <c r="B1055" s="1" t="s">
        <v>3432</v>
      </c>
      <c r="C1055" t="str">
        <f t="shared" si="48"/>
        <v>Mr.</v>
      </c>
      <c r="D1055" t="str">
        <f t="shared" si="49"/>
        <v>Matthew T.</v>
      </c>
      <c r="E1055" t="str">
        <f t="shared" si="50"/>
        <v>Vance</v>
      </c>
    </row>
    <row r="1056" spans="1:5" ht="15.6" x14ac:dyDescent="0.3">
      <c r="A1056" s="10" t="s">
        <v>1315</v>
      </c>
      <c r="B1056" s="1" t="s">
        <v>3433</v>
      </c>
      <c r="C1056" t="str">
        <f t="shared" si="48"/>
        <v>Mrs.</v>
      </c>
      <c r="D1056" t="str">
        <f t="shared" si="49"/>
        <v>Emily</v>
      </c>
      <c r="E1056" t="str">
        <f t="shared" si="50"/>
        <v>Burnett</v>
      </c>
    </row>
    <row r="1057" spans="1:5" ht="15.6" x14ac:dyDescent="0.3">
      <c r="A1057" s="10" t="s">
        <v>1314</v>
      </c>
      <c r="B1057" s="1" t="s">
        <v>3434</v>
      </c>
      <c r="C1057" t="str">
        <f t="shared" si="48"/>
        <v>Ms.</v>
      </c>
      <c r="D1057" t="str">
        <f t="shared" si="49"/>
        <v>Gillian</v>
      </c>
      <c r="E1057" t="str">
        <f t="shared" si="50"/>
        <v>Clason</v>
      </c>
    </row>
    <row r="1058" spans="1:5" ht="15.6" x14ac:dyDescent="0.3">
      <c r="A1058" s="10" t="s">
        <v>1313</v>
      </c>
      <c r="B1058" s="1" t="s">
        <v>3435</v>
      </c>
      <c r="C1058" t="str">
        <f t="shared" si="48"/>
        <v>Mrs.</v>
      </c>
      <c r="D1058" t="str">
        <f t="shared" si="49"/>
        <v>Brenn E.</v>
      </c>
      <c r="E1058" t="str">
        <f t="shared" si="50"/>
        <v>Donnelly</v>
      </c>
    </row>
    <row r="1059" spans="1:5" ht="15.6" x14ac:dyDescent="0.3">
      <c r="A1059" s="10" t="s">
        <v>1312</v>
      </c>
      <c r="B1059" s="1" t="s">
        <v>3436</v>
      </c>
      <c r="C1059" t="str">
        <f t="shared" si="48"/>
        <v>Ms.</v>
      </c>
      <c r="D1059" t="str">
        <f t="shared" si="49"/>
        <v>Lisa M</v>
      </c>
      <c r="E1059" t="str">
        <f t="shared" si="50"/>
        <v>Pietz</v>
      </c>
    </row>
    <row r="1060" spans="1:5" ht="15.6" x14ac:dyDescent="0.3">
      <c r="A1060" s="10" t="s">
        <v>1311</v>
      </c>
      <c r="B1060" s="1" t="s">
        <v>3437</v>
      </c>
      <c r="C1060" t="str">
        <f t="shared" si="48"/>
        <v>Mr.</v>
      </c>
      <c r="D1060" t="str">
        <f t="shared" si="49"/>
        <v>Matt</v>
      </c>
      <c r="E1060" t="str">
        <f t="shared" si="50"/>
        <v>Tegenkamp</v>
      </c>
    </row>
    <row r="1061" spans="1:5" ht="15.6" x14ac:dyDescent="0.3">
      <c r="A1061" s="10" t="s">
        <v>1310</v>
      </c>
      <c r="B1061" s="1" t="s">
        <v>3438</v>
      </c>
      <c r="C1061" t="str">
        <f t="shared" si="48"/>
        <v>Mr.</v>
      </c>
      <c r="D1061" t="str">
        <f t="shared" si="49"/>
        <v>Thomas A.</v>
      </c>
      <c r="E1061" t="str">
        <f t="shared" si="50"/>
        <v>Dover</v>
      </c>
    </row>
    <row r="1062" spans="1:5" ht="15.6" x14ac:dyDescent="0.3">
      <c r="A1062" s="10" t="s">
        <v>1309</v>
      </c>
      <c r="B1062" s="1" t="s">
        <v>3439</v>
      </c>
      <c r="C1062" t="str">
        <f t="shared" si="48"/>
        <v>Mr.</v>
      </c>
      <c r="D1062" t="str">
        <f t="shared" si="49"/>
        <v>Kevin J</v>
      </c>
      <c r="E1062" t="str">
        <f t="shared" si="50"/>
        <v>Dockemeyer</v>
      </c>
    </row>
    <row r="1063" spans="1:5" ht="15.6" x14ac:dyDescent="0.3">
      <c r="A1063" s="10" t="s">
        <v>1308</v>
      </c>
      <c r="B1063" s="1" t="s">
        <v>3440</v>
      </c>
      <c r="C1063" t="str">
        <f t="shared" si="48"/>
        <v>Mr.</v>
      </c>
      <c r="D1063" t="str">
        <f t="shared" si="49"/>
        <v>William H. III</v>
      </c>
      <c r="E1063" t="str">
        <f t="shared" si="50"/>
        <v>Steele</v>
      </c>
    </row>
    <row r="1064" spans="1:5" ht="15.6" x14ac:dyDescent="0.3">
      <c r="A1064" s="10" t="s">
        <v>1307</v>
      </c>
      <c r="B1064" s="1" t="s">
        <v>3441</v>
      </c>
      <c r="C1064" t="str">
        <f t="shared" si="48"/>
        <v>Mr.</v>
      </c>
      <c r="D1064" t="str">
        <f t="shared" si="49"/>
        <v>Gal</v>
      </c>
      <c r="E1064" t="str">
        <f t="shared" si="50"/>
        <v>Harel</v>
      </c>
    </row>
    <row r="1065" spans="1:5" ht="15.6" x14ac:dyDescent="0.3">
      <c r="A1065" s="10" t="s">
        <v>1306</v>
      </c>
      <c r="B1065" s="1" t="s">
        <v>3442</v>
      </c>
      <c r="C1065" t="str">
        <f t="shared" si="48"/>
        <v>Mr.</v>
      </c>
      <c r="D1065" t="str">
        <f t="shared" si="49"/>
        <v>Anton</v>
      </c>
      <c r="E1065" t="str">
        <f t="shared" si="50"/>
        <v>Aguila</v>
      </c>
    </row>
    <row r="1066" spans="1:5" ht="15.6" x14ac:dyDescent="0.3">
      <c r="A1066" s="10" t="s">
        <v>1305</v>
      </c>
      <c r="B1066" s="1" t="s">
        <v>3443</v>
      </c>
      <c r="C1066" t="str">
        <f t="shared" si="48"/>
        <v>Ms.</v>
      </c>
      <c r="D1066" t="str">
        <f t="shared" si="49"/>
        <v>Yazmin</v>
      </c>
      <c r="E1066" t="str">
        <f t="shared" si="50"/>
        <v>Vallejo Sarmiento</v>
      </c>
    </row>
    <row r="1067" spans="1:5" ht="15.6" x14ac:dyDescent="0.3">
      <c r="A1067" s="10" t="s">
        <v>1304</v>
      </c>
      <c r="B1067" s="1" t="s">
        <v>3444</v>
      </c>
      <c r="C1067" t="str">
        <f t="shared" si="48"/>
        <v>Mr.</v>
      </c>
      <c r="D1067" t="str">
        <f t="shared" si="49"/>
        <v>Florian</v>
      </c>
      <c r="E1067" t="str">
        <f t="shared" si="50"/>
        <v>Beisheim</v>
      </c>
    </row>
    <row r="1068" spans="1:5" ht="15.6" x14ac:dyDescent="0.3">
      <c r="A1068" s="10" t="s">
        <v>1303</v>
      </c>
      <c r="B1068" s="1" t="s">
        <v>3445</v>
      </c>
      <c r="C1068" t="str">
        <f t="shared" si="48"/>
        <v>Ms.</v>
      </c>
      <c r="D1068" t="str">
        <f t="shared" si="49"/>
        <v>Karen L</v>
      </c>
      <c r="E1068" t="str">
        <f t="shared" si="50"/>
        <v>Lenhoff</v>
      </c>
    </row>
    <row r="1069" spans="1:5" ht="15.6" x14ac:dyDescent="0.3">
      <c r="A1069" s="10" t="s">
        <v>1302</v>
      </c>
      <c r="B1069" s="1" t="s">
        <v>3446</v>
      </c>
      <c r="C1069" t="str">
        <f t="shared" si="48"/>
        <v>Mr.</v>
      </c>
      <c r="D1069" t="str">
        <f t="shared" si="49"/>
        <v>Scott</v>
      </c>
      <c r="E1069" t="str">
        <f t="shared" si="50"/>
        <v>Wehrwein</v>
      </c>
    </row>
    <row r="1070" spans="1:5" ht="15.6" x14ac:dyDescent="0.3">
      <c r="A1070" s="10" t="s">
        <v>1301</v>
      </c>
      <c r="B1070" s="1" t="s">
        <v>3447</v>
      </c>
      <c r="C1070" t="str">
        <f t="shared" si="48"/>
        <v>Ms.</v>
      </c>
      <c r="D1070" t="str">
        <f t="shared" si="49"/>
        <v>Claire</v>
      </c>
      <c r="E1070" t="str">
        <f t="shared" si="50"/>
        <v>Wallace</v>
      </c>
    </row>
    <row r="1071" spans="1:5" ht="15.6" x14ac:dyDescent="0.3">
      <c r="A1071" s="10" t="s">
        <v>1300</v>
      </c>
      <c r="B1071" s="1" t="s">
        <v>3448</v>
      </c>
      <c r="C1071" t="str">
        <f t="shared" si="48"/>
        <v>Ms.</v>
      </c>
      <c r="D1071" t="str">
        <f t="shared" si="49"/>
        <v>Lynn M.</v>
      </c>
      <c r="E1071" t="str">
        <f t="shared" si="50"/>
        <v>Markowitz</v>
      </c>
    </row>
    <row r="1072" spans="1:5" ht="15.6" x14ac:dyDescent="0.3">
      <c r="A1072" s="10" t="s">
        <v>1299</v>
      </c>
      <c r="B1072" s="1" t="s">
        <v>3449</v>
      </c>
      <c r="C1072" t="str">
        <f t="shared" si="48"/>
        <v>Ms.</v>
      </c>
      <c r="D1072" t="str">
        <f t="shared" si="49"/>
        <v>Sharon</v>
      </c>
      <c r="E1072" t="str">
        <f t="shared" si="50"/>
        <v>Vos</v>
      </c>
    </row>
    <row r="1073" spans="1:5" ht="15.6" x14ac:dyDescent="0.3">
      <c r="A1073" s="10" t="s">
        <v>1298</v>
      </c>
      <c r="B1073" s="1" t="s">
        <v>3450</v>
      </c>
      <c r="C1073" t="str">
        <f t="shared" si="48"/>
        <v>Mrs.</v>
      </c>
      <c r="D1073" t="str">
        <f t="shared" si="49"/>
        <v>Candice</v>
      </c>
      <c r="E1073" t="str">
        <f t="shared" si="50"/>
        <v>McLeod</v>
      </c>
    </row>
    <row r="1074" spans="1:5" ht="15.6" x14ac:dyDescent="0.3">
      <c r="A1074" s="10" t="s">
        <v>1297</v>
      </c>
      <c r="B1074" s="1" t="s">
        <v>3451</v>
      </c>
      <c r="C1074" t="str">
        <f t="shared" si="48"/>
        <v>Ms.</v>
      </c>
      <c r="D1074" t="str">
        <f t="shared" si="49"/>
        <v>Jennifer D</v>
      </c>
      <c r="E1074" t="str">
        <f t="shared" si="50"/>
        <v>Balcom</v>
      </c>
    </row>
    <row r="1075" spans="1:5" ht="15.6" x14ac:dyDescent="0.3">
      <c r="A1075" s="10" t="s">
        <v>1296</v>
      </c>
      <c r="B1075" s="1" t="s">
        <v>3452</v>
      </c>
      <c r="C1075" t="str">
        <f t="shared" si="48"/>
        <v>Mr.</v>
      </c>
      <c r="D1075" t="str">
        <f t="shared" si="49"/>
        <v>Eric</v>
      </c>
      <c r="E1075" t="str">
        <f t="shared" si="50"/>
        <v>Dirth</v>
      </c>
    </row>
    <row r="1076" spans="1:5" ht="15.6" x14ac:dyDescent="0.3">
      <c r="A1076" s="10" t="s">
        <v>1295</v>
      </c>
      <c r="B1076" s="1" t="s">
        <v>3453</v>
      </c>
      <c r="C1076" t="str">
        <f t="shared" si="48"/>
        <v>Mr.</v>
      </c>
      <c r="D1076" t="str">
        <f t="shared" si="49"/>
        <v>Bryan</v>
      </c>
      <c r="E1076" t="str">
        <f t="shared" si="50"/>
        <v>Inglish</v>
      </c>
    </row>
    <row r="1077" spans="1:5" ht="15.6" x14ac:dyDescent="0.3">
      <c r="A1077" s="10" t="s">
        <v>1294</v>
      </c>
      <c r="B1077" s="1" t="s">
        <v>3454</v>
      </c>
      <c r="C1077" t="str">
        <f t="shared" si="48"/>
        <v>Mr.</v>
      </c>
      <c r="D1077" t="str">
        <f t="shared" si="49"/>
        <v>Devon R.</v>
      </c>
      <c r="E1077" t="str">
        <f t="shared" si="50"/>
        <v>Matthews</v>
      </c>
    </row>
    <row r="1078" spans="1:5" ht="15.6" x14ac:dyDescent="0.3">
      <c r="A1078" s="10" t="s">
        <v>1293</v>
      </c>
      <c r="B1078" s="1" t="s">
        <v>3455</v>
      </c>
      <c r="C1078" t="str">
        <f t="shared" si="48"/>
        <v>Ms.</v>
      </c>
      <c r="D1078" t="str">
        <f t="shared" si="49"/>
        <v>Elena</v>
      </c>
      <c r="E1078" t="str">
        <f t="shared" si="50"/>
        <v>Massa-Musiak</v>
      </c>
    </row>
    <row r="1079" spans="1:5" ht="15.6" x14ac:dyDescent="0.3">
      <c r="A1079" s="10" t="s">
        <v>1292</v>
      </c>
      <c r="B1079" s="1" t="s">
        <v>3456</v>
      </c>
      <c r="C1079" t="str">
        <f t="shared" si="48"/>
        <v>Mr.</v>
      </c>
      <c r="D1079" t="str">
        <f t="shared" si="49"/>
        <v>Chris</v>
      </c>
      <c r="E1079" t="str">
        <f t="shared" si="50"/>
        <v>Bailey</v>
      </c>
    </row>
    <row r="1080" spans="1:5" ht="15.6" x14ac:dyDescent="0.3">
      <c r="A1080" s="10" t="s">
        <v>1291</v>
      </c>
      <c r="B1080" s="1" t="s">
        <v>3457</v>
      </c>
      <c r="C1080" t="str">
        <f t="shared" si="48"/>
        <v>Mr.</v>
      </c>
      <c r="D1080" t="str">
        <f t="shared" si="49"/>
        <v>Bert</v>
      </c>
      <c r="E1080" t="str">
        <f t="shared" si="50"/>
        <v>Jacoby</v>
      </c>
    </row>
    <row r="1081" spans="1:5" ht="15.6" x14ac:dyDescent="0.3">
      <c r="A1081" s="10" t="s">
        <v>1290</v>
      </c>
      <c r="B1081" s="1" t="s">
        <v>3458</v>
      </c>
      <c r="C1081" t="str">
        <f t="shared" si="48"/>
        <v>Mr.</v>
      </c>
      <c r="D1081" t="str">
        <f t="shared" si="49"/>
        <v>John P.</v>
      </c>
      <c r="E1081" t="str">
        <f t="shared" si="50"/>
        <v>Crimmings</v>
      </c>
    </row>
    <row r="1082" spans="1:5" ht="15.6" x14ac:dyDescent="0.3">
      <c r="A1082" s="10" t="s">
        <v>1289</v>
      </c>
      <c r="B1082" s="1" t="s">
        <v>3459</v>
      </c>
      <c r="C1082" t="str">
        <f t="shared" si="48"/>
        <v>Mr.</v>
      </c>
      <c r="D1082" t="str">
        <f t="shared" si="49"/>
        <v>Daniel P</v>
      </c>
      <c r="E1082" t="str">
        <f t="shared" si="50"/>
        <v>Crane</v>
      </c>
    </row>
    <row r="1083" spans="1:5" ht="15.6" x14ac:dyDescent="0.3">
      <c r="A1083" s="10" t="s">
        <v>1288</v>
      </c>
      <c r="B1083" s="1" t="s">
        <v>3460</v>
      </c>
      <c r="C1083" t="str">
        <f t="shared" si="48"/>
        <v>Mrs.</v>
      </c>
      <c r="D1083" t="str">
        <f t="shared" si="49"/>
        <v>Lisa K.</v>
      </c>
      <c r="E1083" t="str">
        <f t="shared" si="50"/>
        <v>Swartzfager</v>
      </c>
    </row>
    <row r="1084" spans="1:5" ht="15.6" x14ac:dyDescent="0.3">
      <c r="A1084" s="10" t="s">
        <v>1287</v>
      </c>
      <c r="B1084" s="1" t="s">
        <v>3461</v>
      </c>
      <c r="C1084" t="str">
        <f t="shared" si="48"/>
        <v>Mrs.</v>
      </c>
      <c r="D1084" t="str">
        <f t="shared" si="49"/>
        <v>Kristine</v>
      </c>
      <c r="E1084" t="str">
        <f t="shared" si="50"/>
        <v>Clevenger</v>
      </c>
    </row>
    <row r="1085" spans="1:5" ht="15.6" x14ac:dyDescent="0.3">
      <c r="A1085" s="10" t="s">
        <v>1286</v>
      </c>
      <c r="B1085" s="1" t="s">
        <v>3462</v>
      </c>
      <c r="C1085" t="str">
        <f t="shared" si="48"/>
        <v>Mr.</v>
      </c>
      <c r="D1085" t="str">
        <f t="shared" si="49"/>
        <v>Paul A</v>
      </c>
      <c r="E1085" t="str">
        <f t="shared" si="50"/>
        <v>Reichardt</v>
      </c>
    </row>
    <row r="1086" spans="1:5" ht="15.6" x14ac:dyDescent="0.3">
      <c r="A1086" s="10" t="s">
        <v>1285</v>
      </c>
      <c r="B1086" s="1" t="s">
        <v>3463</v>
      </c>
      <c r="C1086" t="str">
        <f t="shared" si="48"/>
        <v>Mr.</v>
      </c>
      <c r="D1086" t="str">
        <f t="shared" si="49"/>
        <v>Bryan</v>
      </c>
      <c r="E1086" t="str">
        <f t="shared" si="50"/>
        <v>Morton</v>
      </c>
    </row>
    <row r="1087" spans="1:5" ht="15.6" x14ac:dyDescent="0.3">
      <c r="A1087" s="10" t="s">
        <v>1284</v>
      </c>
      <c r="B1087" s="1" t="s">
        <v>3464</v>
      </c>
      <c r="C1087" t="str">
        <f t="shared" si="48"/>
        <v>Mr.</v>
      </c>
      <c r="D1087" t="str">
        <f t="shared" si="49"/>
        <v>Chris</v>
      </c>
      <c r="E1087" t="str">
        <f t="shared" si="50"/>
        <v>Sunstrum</v>
      </c>
    </row>
    <row r="1088" spans="1:5" ht="15.6" x14ac:dyDescent="0.3">
      <c r="A1088" s="10" t="s">
        <v>1283</v>
      </c>
      <c r="B1088" s="1" t="s">
        <v>3465</v>
      </c>
      <c r="C1088" t="str">
        <f t="shared" si="48"/>
        <v>Ms.</v>
      </c>
      <c r="D1088" t="str">
        <f t="shared" si="49"/>
        <v>Milah B</v>
      </c>
      <c r="E1088" t="str">
        <f t="shared" si="50"/>
        <v>Frownfelter</v>
      </c>
    </row>
    <row r="1089" spans="1:5" ht="15.6" x14ac:dyDescent="0.3">
      <c r="A1089" s="10" t="s">
        <v>1282</v>
      </c>
      <c r="B1089" s="1" t="s">
        <v>3466</v>
      </c>
      <c r="C1089" t="str">
        <f t="shared" si="48"/>
        <v>Ms.</v>
      </c>
      <c r="D1089" t="str">
        <f t="shared" si="49"/>
        <v>Annette M.</v>
      </c>
      <c r="E1089" t="str">
        <f t="shared" si="50"/>
        <v>Richter</v>
      </c>
    </row>
    <row r="1090" spans="1:5" ht="15.6" x14ac:dyDescent="0.3">
      <c r="A1090" s="10" t="s">
        <v>1281</v>
      </c>
      <c r="B1090" s="1" t="s">
        <v>3467</v>
      </c>
      <c r="C1090" t="str">
        <f t="shared" ref="C1090:C1153" si="51">TRIM(MID(B1090,FIND(", ",B1090)+2,FIND(" ",B1090,FIND(", ",B1090)+2)-FIND(", ",B1090)-2))</f>
        <v>Mrs.</v>
      </c>
      <c r="D1090" t="str">
        <f t="shared" ref="D1090:D1153" si="52">TRIM(RIGHT(B1090,LEN(B1090)-FIND(" ",B1090,FIND(", ",B1090)+2)))</f>
        <v>Yoko</v>
      </c>
      <c r="E1090" t="str">
        <f t="shared" ref="E1090:E1153" si="53">LEFT(B1090,FIND(",",B1090)-1)</f>
        <v>England</v>
      </c>
    </row>
    <row r="1091" spans="1:5" ht="15.6" x14ac:dyDescent="0.3">
      <c r="A1091" s="10" t="s">
        <v>1280</v>
      </c>
      <c r="B1091" s="1" t="s">
        <v>3468</v>
      </c>
      <c r="C1091" t="str">
        <f t="shared" si="51"/>
        <v>Ms.</v>
      </c>
      <c r="D1091" t="str">
        <f t="shared" si="52"/>
        <v>Laura</v>
      </c>
      <c r="E1091" t="str">
        <f t="shared" si="53"/>
        <v>McLean</v>
      </c>
    </row>
    <row r="1092" spans="1:5" ht="15.6" x14ac:dyDescent="0.3">
      <c r="A1092" s="10" t="s">
        <v>1279</v>
      </c>
      <c r="B1092" s="1" t="s">
        <v>3469</v>
      </c>
      <c r="C1092" t="str">
        <f t="shared" si="51"/>
        <v>Ms.</v>
      </c>
      <c r="D1092" t="str">
        <f t="shared" si="52"/>
        <v>Tess A.</v>
      </c>
      <c r="E1092" t="str">
        <f t="shared" si="53"/>
        <v>Gardner</v>
      </c>
    </row>
    <row r="1093" spans="1:5" ht="15.6" x14ac:dyDescent="0.3">
      <c r="A1093" s="10" t="s">
        <v>1278</v>
      </c>
      <c r="B1093" s="1" t="s">
        <v>3470</v>
      </c>
      <c r="C1093" t="str">
        <f t="shared" si="51"/>
        <v>Mr.</v>
      </c>
      <c r="D1093" t="str">
        <f t="shared" si="52"/>
        <v>William G.</v>
      </c>
      <c r="E1093" t="str">
        <f t="shared" si="53"/>
        <v>Lane</v>
      </c>
    </row>
    <row r="1094" spans="1:5" ht="15.6" x14ac:dyDescent="0.3">
      <c r="A1094" s="10" t="s">
        <v>1277</v>
      </c>
      <c r="B1094" s="1" t="s">
        <v>3471</v>
      </c>
      <c r="C1094" t="str">
        <f t="shared" si="51"/>
        <v>Ms.</v>
      </c>
      <c r="D1094" t="str">
        <f t="shared" si="52"/>
        <v>Paige</v>
      </c>
      <c r="E1094" t="str">
        <f t="shared" si="53"/>
        <v>Vonachen</v>
      </c>
    </row>
    <row r="1095" spans="1:5" ht="15.6" x14ac:dyDescent="0.3">
      <c r="A1095" s="10" t="s">
        <v>1276</v>
      </c>
      <c r="B1095" s="1" t="s">
        <v>3472</v>
      </c>
      <c r="C1095" t="str">
        <f t="shared" si="51"/>
        <v>Mr.</v>
      </c>
      <c r="D1095" t="str">
        <f t="shared" si="52"/>
        <v>Matthew J</v>
      </c>
      <c r="E1095" t="str">
        <f t="shared" si="53"/>
        <v>Smith</v>
      </c>
    </row>
    <row r="1096" spans="1:5" ht="15.6" x14ac:dyDescent="0.3">
      <c r="A1096" s="10" t="s">
        <v>1275</v>
      </c>
      <c r="B1096" s="1" t="s">
        <v>3473</v>
      </c>
      <c r="C1096" t="str">
        <f t="shared" si="51"/>
        <v>Mr.</v>
      </c>
      <c r="D1096" t="str">
        <f t="shared" si="52"/>
        <v>Matthew</v>
      </c>
      <c r="E1096" t="str">
        <f t="shared" si="53"/>
        <v>Kidwell</v>
      </c>
    </row>
    <row r="1097" spans="1:5" ht="15.6" x14ac:dyDescent="0.3">
      <c r="A1097" s="10" t="s">
        <v>1274</v>
      </c>
      <c r="B1097" s="1" t="s">
        <v>3474</v>
      </c>
      <c r="C1097" t="str">
        <f t="shared" si="51"/>
        <v>Mrs.</v>
      </c>
      <c r="D1097" t="str">
        <f t="shared" si="52"/>
        <v>Maria</v>
      </c>
      <c r="E1097" t="str">
        <f t="shared" si="53"/>
        <v>Betancourth</v>
      </c>
    </row>
    <row r="1098" spans="1:5" ht="15.6" x14ac:dyDescent="0.3">
      <c r="A1098" s="10" t="s">
        <v>1273</v>
      </c>
      <c r="B1098" s="1" t="s">
        <v>3475</v>
      </c>
      <c r="C1098" t="str">
        <f t="shared" si="51"/>
        <v>Ms.</v>
      </c>
      <c r="D1098" t="str">
        <f t="shared" si="52"/>
        <v>Stephanie D</v>
      </c>
      <c r="E1098" t="str">
        <f t="shared" si="53"/>
        <v>Henstrom</v>
      </c>
    </row>
    <row r="1099" spans="1:5" ht="15.6" x14ac:dyDescent="0.3">
      <c r="A1099" s="10" t="s">
        <v>1272</v>
      </c>
      <c r="B1099" s="1" t="s">
        <v>3476</v>
      </c>
      <c r="C1099" t="str">
        <f t="shared" si="51"/>
        <v>Ms.</v>
      </c>
      <c r="D1099" t="str">
        <f t="shared" si="52"/>
        <v>Tiffany</v>
      </c>
      <c r="E1099" t="str">
        <f t="shared" si="53"/>
        <v>Pereira</v>
      </c>
    </row>
    <row r="1100" spans="1:5" ht="15.6" x14ac:dyDescent="0.3">
      <c r="A1100" s="10" t="s">
        <v>1271</v>
      </c>
      <c r="B1100" s="1" t="s">
        <v>3477</v>
      </c>
      <c r="C1100" t="str">
        <f t="shared" si="51"/>
        <v>Ms.</v>
      </c>
      <c r="D1100" t="str">
        <f t="shared" si="52"/>
        <v>Sara M.</v>
      </c>
      <c r="E1100" t="str">
        <f t="shared" si="53"/>
        <v>Black</v>
      </c>
    </row>
    <row r="1101" spans="1:5" ht="15.6" x14ac:dyDescent="0.3">
      <c r="A1101" s="10" t="s">
        <v>1270</v>
      </c>
      <c r="B1101" s="1" t="s">
        <v>3478</v>
      </c>
      <c r="C1101" t="str">
        <f t="shared" si="51"/>
        <v>Mr.</v>
      </c>
      <c r="D1101" t="str">
        <f t="shared" si="52"/>
        <v>Scott A.</v>
      </c>
      <c r="E1101" t="str">
        <f t="shared" si="53"/>
        <v>Brown</v>
      </c>
    </row>
    <row r="1102" spans="1:5" ht="15.6" x14ac:dyDescent="0.3">
      <c r="A1102" s="10" t="s">
        <v>1269</v>
      </c>
      <c r="B1102" s="1" t="s">
        <v>3479</v>
      </c>
      <c r="C1102" t="str">
        <f t="shared" si="51"/>
        <v>Mrs.</v>
      </c>
      <c r="D1102" t="str">
        <f t="shared" si="52"/>
        <v>Lauren</v>
      </c>
      <c r="E1102" t="str">
        <f t="shared" si="53"/>
        <v>Reasoner</v>
      </c>
    </row>
    <row r="1103" spans="1:5" ht="15.6" x14ac:dyDescent="0.3">
      <c r="A1103" s="10" t="s">
        <v>1268</v>
      </c>
      <c r="B1103" s="1" t="s">
        <v>3480</v>
      </c>
      <c r="C1103" t="str">
        <f t="shared" si="51"/>
        <v>Mr.</v>
      </c>
      <c r="D1103" t="str">
        <f t="shared" si="52"/>
        <v>Scott</v>
      </c>
      <c r="E1103" t="str">
        <f t="shared" si="53"/>
        <v>Wandzilak</v>
      </c>
    </row>
    <row r="1104" spans="1:5" ht="15.6" x14ac:dyDescent="0.3">
      <c r="A1104" s="10" t="s">
        <v>1267</v>
      </c>
      <c r="B1104" s="1" t="s">
        <v>3481</v>
      </c>
      <c r="C1104" t="str">
        <f t="shared" si="51"/>
        <v>Mr.</v>
      </c>
      <c r="D1104" t="str">
        <f t="shared" si="52"/>
        <v>Brian A.</v>
      </c>
      <c r="E1104" t="str">
        <f t="shared" si="53"/>
        <v>Carver</v>
      </c>
    </row>
    <row r="1105" spans="1:5" ht="15.6" x14ac:dyDescent="0.3">
      <c r="A1105" s="10" t="s">
        <v>1266</v>
      </c>
      <c r="B1105" s="1" t="s">
        <v>3482</v>
      </c>
      <c r="C1105" t="str">
        <f t="shared" si="51"/>
        <v>Ms.</v>
      </c>
      <c r="D1105" t="str">
        <f t="shared" si="52"/>
        <v>Kaitlin R.</v>
      </c>
      <c r="E1105" t="str">
        <f t="shared" si="53"/>
        <v>Borror</v>
      </c>
    </row>
    <row r="1106" spans="1:5" ht="15.6" x14ac:dyDescent="0.3">
      <c r="A1106" s="10" t="s">
        <v>1265</v>
      </c>
      <c r="B1106" s="1" t="s">
        <v>3483</v>
      </c>
      <c r="C1106" t="str">
        <f t="shared" si="51"/>
        <v>Mr.</v>
      </c>
      <c r="D1106" t="str">
        <f t="shared" si="52"/>
        <v>Mohammad</v>
      </c>
      <c r="E1106" t="str">
        <f t="shared" si="53"/>
        <v>Saad</v>
      </c>
    </row>
    <row r="1107" spans="1:5" ht="15.6" x14ac:dyDescent="0.3">
      <c r="A1107" s="10" t="s">
        <v>1264</v>
      </c>
      <c r="B1107" s="1" t="s">
        <v>3484</v>
      </c>
      <c r="C1107" t="str">
        <f t="shared" si="51"/>
        <v>Mr.</v>
      </c>
      <c r="D1107" t="str">
        <f t="shared" si="52"/>
        <v>Charlie</v>
      </c>
      <c r="E1107" t="str">
        <f t="shared" si="53"/>
        <v>Paul</v>
      </c>
    </row>
    <row r="1108" spans="1:5" ht="15.6" x14ac:dyDescent="0.3">
      <c r="A1108" s="10" t="s">
        <v>1263</v>
      </c>
      <c r="B1108" s="1" t="s">
        <v>3485</v>
      </c>
      <c r="C1108" t="str">
        <f t="shared" si="51"/>
        <v>Mr.</v>
      </c>
      <c r="D1108" t="str">
        <f t="shared" si="52"/>
        <v>Brent</v>
      </c>
      <c r="E1108" t="str">
        <f t="shared" si="53"/>
        <v>Trail</v>
      </c>
    </row>
    <row r="1109" spans="1:5" ht="15.6" x14ac:dyDescent="0.3">
      <c r="A1109" s="10" t="s">
        <v>1262</v>
      </c>
      <c r="B1109" s="1" t="s">
        <v>3486</v>
      </c>
      <c r="C1109" t="str">
        <f t="shared" si="51"/>
        <v>Ms.</v>
      </c>
      <c r="D1109" t="str">
        <f t="shared" si="52"/>
        <v>Kelli M</v>
      </c>
      <c r="E1109" t="str">
        <f t="shared" si="53"/>
        <v>Benton</v>
      </c>
    </row>
    <row r="1110" spans="1:5" ht="15.6" x14ac:dyDescent="0.3">
      <c r="A1110" s="10" t="s">
        <v>1261</v>
      </c>
      <c r="B1110" s="1" t="s">
        <v>3487</v>
      </c>
      <c r="C1110" t="str">
        <f t="shared" si="51"/>
        <v>Mrs.</v>
      </c>
      <c r="D1110" t="str">
        <f t="shared" si="52"/>
        <v>Sheridan H</v>
      </c>
      <c r="E1110" t="str">
        <f t="shared" si="53"/>
        <v>Bauman</v>
      </c>
    </row>
    <row r="1111" spans="1:5" ht="15.6" x14ac:dyDescent="0.3">
      <c r="A1111" s="10" t="s">
        <v>1260</v>
      </c>
      <c r="B1111" s="1" t="s">
        <v>3488</v>
      </c>
      <c r="C1111" t="str">
        <f t="shared" si="51"/>
        <v>Mrs.</v>
      </c>
      <c r="D1111" t="str">
        <f t="shared" si="52"/>
        <v>Sarah M.</v>
      </c>
      <c r="E1111" t="str">
        <f t="shared" si="53"/>
        <v>Bakula</v>
      </c>
    </row>
    <row r="1112" spans="1:5" ht="15.6" x14ac:dyDescent="0.3">
      <c r="A1112" s="10" t="s">
        <v>1259</v>
      </c>
      <c r="B1112" s="1" t="s">
        <v>3489</v>
      </c>
      <c r="C1112" t="str">
        <f t="shared" si="51"/>
        <v>Ms.</v>
      </c>
      <c r="D1112" t="str">
        <f t="shared" si="52"/>
        <v>Jennifer</v>
      </c>
      <c r="E1112" t="str">
        <f t="shared" si="53"/>
        <v>Edwards</v>
      </c>
    </row>
    <row r="1113" spans="1:5" ht="15.6" x14ac:dyDescent="0.3">
      <c r="A1113" s="10" t="s">
        <v>1258</v>
      </c>
      <c r="B1113" s="1" t="s">
        <v>3490</v>
      </c>
      <c r="C1113" t="str">
        <f t="shared" si="51"/>
        <v>Mrs.</v>
      </c>
      <c r="D1113" t="str">
        <f t="shared" si="52"/>
        <v>Laura J</v>
      </c>
      <c r="E1113" t="str">
        <f t="shared" si="53"/>
        <v>Davis</v>
      </c>
    </row>
    <row r="1114" spans="1:5" ht="15.6" x14ac:dyDescent="0.3">
      <c r="A1114" s="10" t="s">
        <v>1257</v>
      </c>
      <c r="B1114" s="1" t="s">
        <v>3491</v>
      </c>
      <c r="C1114" t="str">
        <f t="shared" si="51"/>
        <v>Mr.</v>
      </c>
      <c r="D1114" t="str">
        <f t="shared" si="52"/>
        <v>Thomas</v>
      </c>
      <c r="E1114" t="str">
        <f t="shared" si="53"/>
        <v>Weiler</v>
      </c>
    </row>
    <row r="1115" spans="1:5" ht="15.6" x14ac:dyDescent="0.3">
      <c r="A1115" s="10" t="s">
        <v>1256</v>
      </c>
      <c r="B1115" s="1" t="s">
        <v>3492</v>
      </c>
      <c r="C1115" t="str">
        <f t="shared" si="51"/>
        <v>Ms.</v>
      </c>
      <c r="D1115" t="str">
        <f t="shared" si="52"/>
        <v>Gisele</v>
      </c>
      <c r="E1115" t="str">
        <f t="shared" si="53"/>
        <v>Schaaf</v>
      </c>
    </row>
    <row r="1116" spans="1:5" ht="15.6" x14ac:dyDescent="0.3">
      <c r="A1116" s="10" t="s">
        <v>1255</v>
      </c>
      <c r="B1116" s="1" t="s">
        <v>3493</v>
      </c>
      <c r="C1116" t="str">
        <f t="shared" si="51"/>
        <v>Ms.</v>
      </c>
      <c r="D1116" t="str">
        <f t="shared" si="52"/>
        <v>Myra L</v>
      </c>
      <c r="E1116" t="str">
        <f t="shared" si="53"/>
        <v>Sack</v>
      </c>
    </row>
    <row r="1117" spans="1:5" ht="15.6" x14ac:dyDescent="0.3">
      <c r="A1117" s="10" t="s">
        <v>1254</v>
      </c>
      <c r="B1117" s="1" t="s">
        <v>3494</v>
      </c>
      <c r="C1117" t="str">
        <f t="shared" si="51"/>
        <v>Ms.</v>
      </c>
      <c r="D1117" t="str">
        <f t="shared" si="52"/>
        <v>Melissa M.</v>
      </c>
      <c r="E1117" t="str">
        <f t="shared" si="53"/>
        <v>Chenard</v>
      </c>
    </row>
    <row r="1118" spans="1:5" ht="15.6" x14ac:dyDescent="0.3">
      <c r="A1118" s="10" t="s">
        <v>1253</v>
      </c>
      <c r="B1118" s="1" t="s">
        <v>3495</v>
      </c>
      <c r="C1118" t="str">
        <f t="shared" si="51"/>
        <v>Ms.</v>
      </c>
      <c r="D1118" t="str">
        <f t="shared" si="52"/>
        <v>Eleanor F.</v>
      </c>
      <c r="E1118" t="str">
        <f t="shared" si="53"/>
        <v>Williamson</v>
      </c>
    </row>
    <row r="1119" spans="1:5" ht="15.6" x14ac:dyDescent="0.3">
      <c r="A1119" s="10" t="s">
        <v>1252</v>
      </c>
      <c r="B1119" s="1" t="s">
        <v>3496</v>
      </c>
      <c r="C1119" t="str">
        <f t="shared" si="51"/>
        <v>Ms.</v>
      </c>
      <c r="D1119" t="str">
        <f t="shared" si="52"/>
        <v>Elizabeth</v>
      </c>
      <c r="E1119" t="str">
        <f t="shared" si="53"/>
        <v>Dollas</v>
      </c>
    </row>
    <row r="1120" spans="1:5" ht="15.6" x14ac:dyDescent="0.3">
      <c r="A1120" s="10" t="s">
        <v>1251</v>
      </c>
      <c r="B1120" s="1" t="s">
        <v>3497</v>
      </c>
      <c r="C1120" t="str">
        <f t="shared" si="51"/>
        <v>Mr.</v>
      </c>
      <c r="D1120" t="str">
        <f t="shared" si="52"/>
        <v>Kenneth</v>
      </c>
      <c r="E1120" t="str">
        <f t="shared" si="53"/>
        <v>Sprague</v>
      </c>
    </row>
    <row r="1121" spans="1:5" ht="15.6" x14ac:dyDescent="0.3">
      <c r="A1121" s="10" t="s">
        <v>1250</v>
      </c>
      <c r="B1121" s="1" t="s">
        <v>3498</v>
      </c>
      <c r="C1121" t="str">
        <f t="shared" si="51"/>
        <v>Mr.</v>
      </c>
      <c r="D1121" t="str">
        <f t="shared" si="52"/>
        <v>Robert G.</v>
      </c>
      <c r="E1121" t="str">
        <f t="shared" si="53"/>
        <v>Michell</v>
      </c>
    </row>
    <row r="1122" spans="1:5" ht="15.6" x14ac:dyDescent="0.3">
      <c r="A1122" s="10" t="s">
        <v>1249</v>
      </c>
      <c r="B1122" s="1" t="s">
        <v>3499</v>
      </c>
      <c r="C1122" t="str">
        <f t="shared" si="51"/>
        <v>Mr.</v>
      </c>
      <c r="D1122" t="str">
        <f t="shared" si="52"/>
        <v>Thomas C.</v>
      </c>
      <c r="E1122" t="str">
        <f t="shared" si="53"/>
        <v>Datwyler</v>
      </c>
    </row>
    <row r="1123" spans="1:5" ht="15.6" x14ac:dyDescent="0.3">
      <c r="A1123" s="10" t="s">
        <v>1248</v>
      </c>
      <c r="B1123" s="1" t="s">
        <v>3500</v>
      </c>
      <c r="C1123" t="str">
        <f t="shared" si="51"/>
        <v>Mr.</v>
      </c>
      <c r="D1123" t="str">
        <f t="shared" si="52"/>
        <v>Matthew J.</v>
      </c>
      <c r="E1123" t="str">
        <f t="shared" si="53"/>
        <v>Mead</v>
      </c>
    </row>
    <row r="1124" spans="1:5" ht="15.6" x14ac:dyDescent="0.3">
      <c r="A1124" s="10" t="s">
        <v>1247</v>
      </c>
      <c r="B1124" s="1" t="s">
        <v>3501</v>
      </c>
      <c r="C1124" t="str">
        <f t="shared" si="51"/>
        <v>Ms.</v>
      </c>
      <c r="D1124" t="str">
        <f t="shared" si="52"/>
        <v>Mallory D.</v>
      </c>
      <c r="E1124" t="str">
        <f t="shared" si="53"/>
        <v>Kennedy</v>
      </c>
    </row>
    <row r="1125" spans="1:5" ht="15.6" x14ac:dyDescent="0.3">
      <c r="A1125" s="10" t="s">
        <v>1246</v>
      </c>
      <c r="B1125" s="1" t="s">
        <v>3502</v>
      </c>
      <c r="C1125" t="str">
        <f t="shared" si="51"/>
        <v>Mr.</v>
      </c>
      <c r="D1125" t="str">
        <f t="shared" si="52"/>
        <v>Christopher D.</v>
      </c>
      <c r="E1125" t="str">
        <f t="shared" si="53"/>
        <v>Czech</v>
      </c>
    </row>
    <row r="1126" spans="1:5" ht="15.6" x14ac:dyDescent="0.3">
      <c r="A1126" s="10" t="s">
        <v>1245</v>
      </c>
      <c r="B1126" s="1" t="s">
        <v>3503</v>
      </c>
      <c r="C1126" t="str">
        <f t="shared" si="51"/>
        <v>Mrs.</v>
      </c>
      <c r="D1126" t="str">
        <f t="shared" si="52"/>
        <v>Jamie</v>
      </c>
      <c r="E1126" t="str">
        <f t="shared" si="53"/>
        <v>O'Brien</v>
      </c>
    </row>
    <row r="1127" spans="1:5" ht="15.6" x14ac:dyDescent="0.3">
      <c r="A1127" s="10" t="s">
        <v>1244</v>
      </c>
      <c r="B1127" s="1" t="s">
        <v>3504</v>
      </c>
      <c r="C1127" t="str">
        <f t="shared" si="51"/>
        <v>Ms.</v>
      </c>
      <c r="D1127" t="str">
        <f t="shared" si="52"/>
        <v>Ariell</v>
      </c>
      <c r="E1127" t="str">
        <f t="shared" si="53"/>
        <v>Bachman</v>
      </c>
    </row>
    <row r="1128" spans="1:5" ht="15.6" x14ac:dyDescent="0.3">
      <c r="A1128" s="10" t="s">
        <v>1243</v>
      </c>
      <c r="B1128" s="1" t="s">
        <v>3505</v>
      </c>
      <c r="C1128" t="str">
        <f t="shared" si="51"/>
        <v>Mr.</v>
      </c>
      <c r="D1128" t="str">
        <f t="shared" si="52"/>
        <v>Christopher</v>
      </c>
      <c r="E1128" t="str">
        <f t="shared" si="53"/>
        <v>Bednar</v>
      </c>
    </row>
    <row r="1129" spans="1:5" ht="15.6" x14ac:dyDescent="0.3">
      <c r="A1129" s="10" t="s">
        <v>1242</v>
      </c>
      <c r="B1129" s="1" t="s">
        <v>3506</v>
      </c>
      <c r="C1129" t="str">
        <f t="shared" si="51"/>
        <v>Mr.</v>
      </c>
      <c r="D1129" t="str">
        <f t="shared" si="52"/>
        <v>Ryan</v>
      </c>
      <c r="E1129" t="str">
        <f t="shared" si="53"/>
        <v>Daye</v>
      </c>
    </row>
    <row r="1130" spans="1:5" ht="15.6" x14ac:dyDescent="0.3">
      <c r="A1130" s="10" t="s">
        <v>1241</v>
      </c>
      <c r="B1130" s="1" t="s">
        <v>3507</v>
      </c>
      <c r="C1130" t="str">
        <f t="shared" si="51"/>
        <v>Mr.</v>
      </c>
      <c r="D1130" t="str">
        <f t="shared" si="52"/>
        <v>Thomas B.</v>
      </c>
      <c r="E1130" t="str">
        <f t="shared" si="53"/>
        <v>Clarke</v>
      </c>
    </row>
    <row r="1131" spans="1:5" ht="15.6" x14ac:dyDescent="0.3">
      <c r="A1131" s="10" t="s">
        <v>1240</v>
      </c>
      <c r="B1131" s="1" t="s">
        <v>3508</v>
      </c>
      <c r="C1131" t="str">
        <f t="shared" si="51"/>
        <v>Ms.</v>
      </c>
      <c r="D1131" t="str">
        <f t="shared" si="52"/>
        <v>Katie</v>
      </c>
      <c r="E1131" t="str">
        <f t="shared" si="53"/>
        <v>Koren</v>
      </c>
    </row>
    <row r="1132" spans="1:5" ht="15.6" x14ac:dyDescent="0.3">
      <c r="A1132" s="10" t="s">
        <v>1239</v>
      </c>
      <c r="B1132" s="1" t="s">
        <v>3509</v>
      </c>
      <c r="C1132" t="str">
        <f t="shared" si="51"/>
        <v>Mrs.</v>
      </c>
      <c r="D1132" t="str">
        <f t="shared" si="52"/>
        <v>Rachelle L</v>
      </c>
      <c r="E1132" t="str">
        <f t="shared" si="53"/>
        <v>Kuramoto</v>
      </c>
    </row>
    <row r="1133" spans="1:5" ht="15.6" x14ac:dyDescent="0.3">
      <c r="A1133" s="10" t="s">
        <v>1238</v>
      </c>
      <c r="B1133" s="1" t="s">
        <v>3510</v>
      </c>
      <c r="C1133" t="str">
        <f t="shared" si="51"/>
        <v>Ms.</v>
      </c>
      <c r="D1133" t="str">
        <f t="shared" si="52"/>
        <v>Colleen</v>
      </c>
      <c r="E1133" t="str">
        <f t="shared" si="53"/>
        <v>Lynn</v>
      </c>
    </row>
    <row r="1134" spans="1:5" ht="15.6" x14ac:dyDescent="0.3">
      <c r="A1134" s="10" t="s">
        <v>1237</v>
      </c>
      <c r="B1134" s="1" t="s">
        <v>3511</v>
      </c>
      <c r="C1134" t="str">
        <f t="shared" si="51"/>
        <v>Mr.</v>
      </c>
      <c r="D1134" t="str">
        <f t="shared" si="52"/>
        <v>Gregory A</v>
      </c>
      <c r="E1134" t="str">
        <f t="shared" si="53"/>
        <v>Dierksen</v>
      </c>
    </row>
    <row r="1135" spans="1:5" ht="15.6" x14ac:dyDescent="0.3">
      <c r="A1135" s="10" t="s">
        <v>1236</v>
      </c>
      <c r="B1135" s="1" t="s">
        <v>3512</v>
      </c>
      <c r="C1135" t="str">
        <f t="shared" si="51"/>
        <v>Ms.</v>
      </c>
      <c r="D1135" t="str">
        <f t="shared" si="52"/>
        <v>Lara</v>
      </c>
      <c r="E1135" t="str">
        <f t="shared" si="53"/>
        <v>Zoeller</v>
      </c>
    </row>
    <row r="1136" spans="1:5" ht="15.6" x14ac:dyDescent="0.3">
      <c r="A1136" s="10" t="s">
        <v>1235</v>
      </c>
      <c r="B1136" s="1" t="s">
        <v>3513</v>
      </c>
      <c r="C1136" t="str">
        <f t="shared" si="51"/>
        <v>Ms.</v>
      </c>
      <c r="D1136" t="str">
        <f t="shared" si="52"/>
        <v>Megan</v>
      </c>
      <c r="E1136" t="str">
        <f t="shared" si="53"/>
        <v>Flesch</v>
      </c>
    </row>
    <row r="1137" spans="1:5" ht="15.6" x14ac:dyDescent="0.3">
      <c r="A1137" s="10" t="s">
        <v>1234</v>
      </c>
      <c r="B1137" s="1" t="s">
        <v>3514</v>
      </c>
      <c r="C1137" t="str">
        <f t="shared" si="51"/>
        <v>Ms.</v>
      </c>
      <c r="D1137" t="str">
        <f t="shared" si="52"/>
        <v>Sara</v>
      </c>
      <c r="E1137" t="str">
        <f t="shared" si="53"/>
        <v>Maltby</v>
      </c>
    </row>
    <row r="1138" spans="1:5" ht="15.6" x14ac:dyDescent="0.3">
      <c r="A1138" s="10" t="s">
        <v>1233</v>
      </c>
      <c r="B1138" s="1" t="s">
        <v>3515</v>
      </c>
      <c r="C1138" t="str">
        <f t="shared" si="51"/>
        <v>Ms.</v>
      </c>
      <c r="D1138" t="str">
        <f t="shared" si="52"/>
        <v>Lucie J.</v>
      </c>
      <c r="E1138" t="str">
        <f t="shared" si="53"/>
        <v>Custance</v>
      </c>
    </row>
    <row r="1139" spans="1:5" ht="15.6" x14ac:dyDescent="0.3">
      <c r="A1139" s="10" t="s">
        <v>1232</v>
      </c>
      <c r="B1139" s="1" t="s">
        <v>3516</v>
      </c>
      <c r="C1139" t="str">
        <f t="shared" si="51"/>
        <v>Ms.</v>
      </c>
      <c r="D1139" t="str">
        <f t="shared" si="52"/>
        <v>Elizabeth S.</v>
      </c>
      <c r="E1139" t="str">
        <f t="shared" si="53"/>
        <v>Choi</v>
      </c>
    </row>
    <row r="1140" spans="1:5" ht="15.6" x14ac:dyDescent="0.3">
      <c r="A1140" s="10" t="s">
        <v>1231</v>
      </c>
      <c r="B1140" s="1" t="s">
        <v>3517</v>
      </c>
      <c r="C1140" t="str">
        <f t="shared" si="51"/>
        <v>Ms.</v>
      </c>
      <c r="D1140" t="str">
        <f t="shared" si="52"/>
        <v>Carma S</v>
      </c>
      <c r="E1140" t="str">
        <f t="shared" si="53"/>
        <v>Barnett</v>
      </c>
    </row>
    <row r="1141" spans="1:5" ht="15.6" x14ac:dyDescent="0.3">
      <c r="A1141" s="10" t="s">
        <v>1230</v>
      </c>
      <c r="B1141" s="1" t="s">
        <v>3518</v>
      </c>
      <c r="C1141" t="str">
        <f t="shared" si="51"/>
        <v>Mr.</v>
      </c>
      <c r="D1141" t="str">
        <f t="shared" si="52"/>
        <v>Ryan</v>
      </c>
      <c r="E1141" t="str">
        <f t="shared" si="53"/>
        <v>Proulx</v>
      </c>
    </row>
    <row r="1142" spans="1:5" ht="15.6" x14ac:dyDescent="0.3">
      <c r="A1142" s="10" t="s">
        <v>1229</v>
      </c>
      <c r="B1142" s="1" t="s">
        <v>3519</v>
      </c>
      <c r="C1142" t="str">
        <f t="shared" si="51"/>
        <v>Mr.</v>
      </c>
      <c r="D1142" t="str">
        <f t="shared" si="52"/>
        <v>Daniel</v>
      </c>
      <c r="E1142" t="str">
        <f t="shared" si="53"/>
        <v>Hamilton</v>
      </c>
    </row>
    <row r="1143" spans="1:5" ht="15.6" x14ac:dyDescent="0.3">
      <c r="A1143" s="10" t="s">
        <v>1228</v>
      </c>
      <c r="B1143" s="1" t="s">
        <v>3520</v>
      </c>
      <c r="C1143" t="str">
        <f t="shared" si="51"/>
        <v>Ms.</v>
      </c>
      <c r="D1143" t="str">
        <f t="shared" si="52"/>
        <v>Sarah</v>
      </c>
      <c r="E1143" t="str">
        <f t="shared" si="53"/>
        <v>Lundine</v>
      </c>
    </row>
    <row r="1144" spans="1:5" ht="15.6" x14ac:dyDescent="0.3">
      <c r="A1144" s="10" t="s">
        <v>1227</v>
      </c>
      <c r="B1144" s="1" t="s">
        <v>3521</v>
      </c>
      <c r="C1144" t="str">
        <f t="shared" si="51"/>
        <v>Mr.</v>
      </c>
      <c r="D1144" t="str">
        <f t="shared" si="52"/>
        <v>Matthew J</v>
      </c>
      <c r="E1144" t="str">
        <f t="shared" si="53"/>
        <v>Paullin</v>
      </c>
    </row>
    <row r="1145" spans="1:5" ht="15.6" x14ac:dyDescent="0.3">
      <c r="A1145" s="10" t="s">
        <v>1226</v>
      </c>
      <c r="B1145" s="1" t="s">
        <v>3522</v>
      </c>
      <c r="C1145" t="str">
        <f t="shared" si="51"/>
        <v>Ms.</v>
      </c>
      <c r="D1145" t="str">
        <f t="shared" si="52"/>
        <v>Francesca</v>
      </c>
      <c r="E1145" t="str">
        <f t="shared" si="53"/>
        <v>Delucia</v>
      </c>
    </row>
    <row r="1146" spans="1:5" ht="15.6" x14ac:dyDescent="0.3">
      <c r="A1146" s="10" t="s">
        <v>1225</v>
      </c>
      <c r="B1146" s="1" t="s">
        <v>3523</v>
      </c>
      <c r="C1146" t="str">
        <f t="shared" si="51"/>
        <v>Ms.</v>
      </c>
      <c r="D1146" t="str">
        <f t="shared" si="52"/>
        <v>Nicole</v>
      </c>
      <c r="E1146" t="str">
        <f t="shared" si="53"/>
        <v>Valentine</v>
      </c>
    </row>
    <row r="1147" spans="1:5" ht="15.6" x14ac:dyDescent="0.3">
      <c r="A1147" s="10" t="s">
        <v>1224</v>
      </c>
      <c r="B1147" s="1" t="s">
        <v>3524</v>
      </c>
      <c r="C1147" t="str">
        <f t="shared" si="51"/>
        <v>Mr.</v>
      </c>
      <c r="D1147" t="str">
        <f t="shared" si="52"/>
        <v>Toshiyuki</v>
      </c>
      <c r="E1147" t="str">
        <f t="shared" si="53"/>
        <v>Mohara</v>
      </c>
    </row>
    <row r="1148" spans="1:5" ht="15.6" x14ac:dyDescent="0.3">
      <c r="A1148" s="10" t="s">
        <v>1223</v>
      </c>
      <c r="B1148" s="1" t="s">
        <v>3525</v>
      </c>
      <c r="C1148" t="str">
        <f t="shared" si="51"/>
        <v>Mr.</v>
      </c>
      <c r="D1148" t="str">
        <f t="shared" si="52"/>
        <v>Tom L.</v>
      </c>
      <c r="E1148" t="str">
        <f t="shared" si="53"/>
        <v>Fairbrother</v>
      </c>
    </row>
    <row r="1149" spans="1:5" ht="15.6" x14ac:dyDescent="0.3">
      <c r="A1149" s="10" t="s">
        <v>1222</v>
      </c>
      <c r="B1149" s="1" t="s">
        <v>3526</v>
      </c>
      <c r="C1149" t="str">
        <f t="shared" si="51"/>
        <v>Mr.</v>
      </c>
      <c r="D1149" t="str">
        <f t="shared" si="52"/>
        <v>Brian</v>
      </c>
      <c r="E1149" t="str">
        <f t="shared" si="53"/>
        <v>Fagan</v>
      </c>
    </row>
    <row r="1150" spans="1:5" ht="15.6" x14ac:dyDescent="0.3">
      <c r="A1150" s="10" t="s">
        <v>1221</v>
      </c>
      <c r="B1150" s="1" t="s">
        <v>3527</v>
      </c>
      <c r="C1150" t="str">
        <f t="shared" si="51"/>
        <v>Mr.</v>
      </c>
      <c r="D1150" t="str">
        <f t="shared" si="52"/>
        <v>Matthew</v>
      </c>
      <c r="E1150" t="str">
        <f t="shared" si="53"/>
        <v>Toth</v>
      </c>
    </row>
    <row r="1151" spans="1:5" ht="15.6" x14ac:dyDescent="0.3">
      <c r="A1151" s="10" t="s">
        <v>1220</v>
      </c>
      <c r="B1151" s="1" t="s">
        <v>3528</v>
      </c>
      <c r="C1151" t="str">
        <f t="shared" si="51"/>
        <v>Ms.</v>
      </c>
      <c r="D1151" t="str">
        <f t="shared" si="52"/>
        <v>Julee</v>
      </c>
      <c r="E1151" t="str">
        <f t="shared" si="53"/>
        <v>Guinn</v>
      </c>
    </row>
    <row r="1152" spans="1:5" ht="15.6" x14ac:dyDescent="0.3">
      <c r="A1152" s="10" t="s">
        <v>1219</v>
      </c>
      <c r="B1152" s="1" t="s">
        <v>3529</v>
      </c>
      <c r="C1152" t="str">
        <f t="shared" si="51"/>
        <v>Mr.</v>
      </c>
      <c r="D1152" t="str">
        <f t="shared" si="52"/>
        <v>Christopher M.</v>
      </c>
      <c r="E1152" t="str">
        <f t="shared" si="53"/>
        <v>Rogers</v>
      </c>
    </row>
    <row r="1153" spans="1:5" ht="15.6" x14ac:dyDescent="0.3">
      <c r="A1153" s="10" t="s">
        <v>1218</v>
      </c>
      <c r="B1153" s="1" t="s">
        <v>3530</v>
      </c>
      <c r="C1153" t="str">
        <f t="shared" si="51"/>
        <v>Mr.</v>
      </c>
      <c r="D1153" t="str">
        <f t="shared" si="52"/>
        <v>Ciaran</v>
      </c>
      <c r="E1153" t="str">
        <f t="shared" si="53"/>
        <v>Diviney</v>
      </c>
    </row>
    <row r="1154" spans="1:5" ht="15.6" x14ac:dyDescent="0.3">
      <c r="A1154" s="10" t="s">
        <v>1217</v>
      </c>
      <c r="B1154" s="1" t="s">
        <v>3531</v>
      </c>
      <c r="C1154" t="str">
        <f t="shared" ref="C1154:C1217" si="54">TRIM(MID(B1154,FIND(", ",B1154)+2,FIND(" ",B1154,FIND(", ",B1154)+2)-FIND(", ",B1154)-2))</f>
        <v>Ms.</v>
      </c>
      <c r="D1154" t="str">
        <f t="shared" ref="D1154:D1217" si="55">TRIM(RIGHT(B1154,LEN(B1154)-FIND(" ",B1154,FIND(", ",B1154)+2)))</f>
        <v>Kara</v>
      </c>
      <c r="E1154" t="str">
        <f t="shared" ref="E1154:E1217" si="56">LEFT(B1154,FIND(",",B1154)-1)</f>
        <v>Marlatt</v>
      </c>
    </row>
    <row r="1155" spans="1:5" ht="15.6" x14ac:dyDescent="0.3">
      <c r="A1155" s="10" t="s">
        <v>1216</v>
      </c>
      <c r="B1155" s="1" t="s">
        <v>3532</v>
      </c>
      <c r="C1155" t="str">
        <f t="shared" si="54"/>
        <v>Ms.</v>
      </c>
      <c r="D1155" t="str">
        <f t="shared" si="55"/>
        <v>Makie</v>
      </c>
      <c r="E1155" t="str">
        <f t="shared" si="56"/>
        <v>Ohler</v>
      </c>
    </row>
    <row r="1156" spans="1:5" ht="15.6" x14ac:dyDescent="0.3">
      <c r="A1156" s="10" t="s">
        <v>1215</v>
      </c>
      <c r="B1156" s="1" t="s">
        <v>3533</v>
      </c>
      <c r="C1156" t="str">
        <f t="shared" si="54"/>
        <v>Ms.</v>
      </c>
      <c r="D1156" t="str">
        <f t="shared" si="55"/>
        <v>Emily E</v>
      </c>
      <c r="E1156" t="str">
        <f t="shared" si="56"/>
        <v>Mossler</v>
      </c>
    </row>
    <row r="1157" spans="1:5" ht="15.6" x14ac:dyDescent="0.3">
      <c r="A1157" s="10" t="s">
        <v>1214</v>
      </c>
      <c r="B1157" s="1" t="s">
        <v>3534</v>
      </c>
      <c r="C1157" t="str">
        <f t="shared" si="54"/>
        <v>Mr.</v>
      </c>
      <c r="D1157" t="str">
        <f t="shared" si="55"/>
        <v>Cary</v>
      </c>
      <c r="E1157" t="str">
        <f t="shared" si="56"/>
        <v>Segall</v>
      </c>
    </row>
    <row r="1158" spans="1:5" ht="15.6" x14ac:dyDescent="0.3">
      <c r="A1158" s="10" t="s">
        <v>1213</v>
      </c>
      <c r="B1158" s="1" t="s">
        <v>3535</v>
      </c>
      <c r="C1158" t="str">
        <f t="shared" si="54"/>
        <v>Mr.</v>
      </c>
      <c r="D1158" t="str">
        <f t="shared" si="55"/>
        <v>Steven</v>
      </c>
      <c r="E1158" t="str">
        <f t="shared" si="56"/>
        <v>Sprieser</v>
      </c>
    </row>
    <row r="1159" spans="1:5" ht="15.6" x14ac:dyDescent="0.3">
      <c r="A1159" s="10" t="s">
        <v>1212</v>
      </c>
      <c r="B1159" s="1" t="s">
        <v>3536</v>
      </c>
      <c r="C1159" t="str">
        <f t="shared" si="54"/>
        <v>Mr.</v>
      </c>
      <c r="D1159" t="str">
        <f t="shared" si="55"/>
        <v>Jose Antonio Sr.</v>
      </c>
      <c r="E1159" t="str">
        <f t="shared" si="56"/>
        <v>Blanco</v>
      </c>
    </row>
    <row r="1160" spans="1:5" ht="15.6" x14ac:dyDescent="0.3">
      <c r="A1160" s="10" t="s">
        <v>1211</v>
      </c>
      <c r="B1160" s="1" t="s">
        <v>3537</v>
      </c>
      <c r="C1160" t="str">
        <f t="shared" si="54"/>
        <v>Ms.</v>
      </c>
      <c r="D1160" t="str">
        <f t="shared" si="55"/>
        <v>Tatiana</v>
      </c>
      <c r="E1160" t="str">
        <f t="shared" si="56"/>
        <v>Sheptock</v>
      </c>
    </row>
    <row r="1161" spans="1:5" ht="15.6" x14ac:dyDescent="0.3">
      <c r="A1161" s="10" t="s">
        <v>1210</v>
      </c>
      <c r="B1161" s="1" t="s">
        <v>3538</v>
      </c>
      <c r="C1161" t="str">
        <f t="shared" si="54"/>
        <v>Mr.</v>
      </c>
      <c r="D1161" t="str">
        <f t="shared" si="55"/>
        <v>Dan T.</v>
      </c>
      <c r="E1161" t="str">
        <f t="shared" si="56"/>
        <v>Chruniak</v>
      </c>
    </row>
    <row r="1162" spans="1:5" ht="15.6" x14ac:dyDescent="0.3">
      <c r="A1162" s="10" t="s">
        <v>1209</v>
      </c>
      <c r="B1162" s="1" t="s">
        <v>3539</v>
      </c>
      <c r="C1162" t="str">
        <f t="shared" si="54"/>
        <v>Ms.</v>
      </c>
      <c r="D1162" t="str">
        <f t="shared" si="55"/>
        <v>Liisa A.</v>
      </c>
      <c r="E1162" t="str">
        <f t="shared" si="56"/>
        <v>Miller</v>
      </c>
    </row>
    <row r="1163" spans="1:5" ht="15.6" x14ac:dyDescent="0.3">
      <c r="A1163" s="10" t="s">
        <v>1208</v>
      </c>
      <c r="B1163" s="1" t="s">
        <v>3540</v>
      </c>
      <c r="C1163" t="str">
        <f t="shared" si="54"/>
        <v>Ms.</v>
      </c>
      <c r="D1163" t="str">
        <f t="shared" si="55"/>
        <v>Kathryn E.</v>
      </c>
      <c r="E1163" t="str">
        <f t="shared" si="56"/>
        <v>Theis</v>
      </c>
    </row>
    <row r="1164" spans="1:5" ht="15.6" x14ac:dyDescent="0.3">
      <c r="A1164" s="10" t="s">
        <v>1207</v>
      </c>
      <c r="B1164" s="1" t="s">
        <v>3541</v>
      </c>
      <c r="C1164" t="str">
        <f t="shared" si="54"/>
        <v>Mr.</v>
      </c>
      <c r="D1164" t="str">
        <f t="shared" si="55"/>
        <v>Maxwell</v>
      </c>
      <c r="E1164" t="str">
        <f t="shared" si="56"/>
        <v>Sadler</v>
      </c>
    </row>
    <row r="1165" spans="1:5" ht="15.6" x14ac:dyDescent="0.3">
      <c r="A1165" s="10" t="s">
        <v>1206</v>
      </c>
      <c r="B1165" s="1" t="s">
        <v>3542</v>
      </c>
      <c r="C1165" t="str">
        <f t="shared" si="54"/>
        <v>Ms.</v>
      </c>
      <c r="D1165" t="str">
        <f t="shared" si="55"/>
        <v>Pascale</v>
      </c>
      <c r="E1165" t="str">
        <f t="shared" si="56"/>
        <v>Auger</v>
      </c>
    </row>
    <row r="1166" spans="1:5" ht="15.6" x14ac:dyDescent="0.3">
      <c r="A1166" s="10" t="s">
        <v>1205</v>
      </c>
      <c r="B1166" s="1" t="s">
        <v>3543</v>
      </c>
      <c r="C1166" t="str">
        <f t="shared" si="54"/>
        <v>Ms.</v>
      </c>
      <c r="D1166" t="str">
        <f t="shared" si="55"/>
        <v>Becca</v>
      </c>
      <c r="E1166" t="str">
        <f t="shared" si="56"/>
        <v>Steadman</v>
      </c>
    </row>
    <row r="1167" spans="1:5" ht="15.6" x14ac:dyDescent="0.3">
      <c r="A1167" s="10" t="s">
        <v>1204</v>
      </c>
      <c r="B1167" s="1" t="s">
        <v>3544</v>
      </c>
      <c r="C1167" t="str">
        <f t="shared" si="54"/>
        <v>Ms.</v>
      </c>
      <c r="D1167" t="str">
        <f t="shared" si="55"/>
        <v>Grace</v>
      </c>
      <c r="E1167" t="str">
        <f t="shared" si="56"/>
        <v>McCarron</v>
      </c>
    </row>
    <row r="1168" spans="1:5" ht="15.6" x14ac:dyDescent="0.3">
      <c r="A1168" s="10" t="s">
        <v>1203</v>
      </c>
      <c r="B1168" s="1" t="s">
        <v>3545</v>
      </c>
      <c r="C1168" t="str">
        <f t="shared" si="54"/>
        <v>Ms.</v>
      </c>
      <c r="D1168" t="str">
        <f t="shared" si="55"/>
        <v>Samantha</v>
      </c>
      <c r="E1168" t="str">
        <f t="shared" si="56"/>
        <v>Roecker</v>
      </c>
    </row>
    <row r="1169" spans="1:5" ht="15.6" x14ac:dyDescent="0.3">
      <c r="A1169" s="10" t="s">
        <v>1202</v>
      </c>
      <c r="B1169" s="1" t="s">
        <v>3546</v>
      </c>
      <c r="C1169" t="str">
        <f t="shared" si="54"/>
        <v>Mrs.</v>
      </c>
      <c r="D1169" t="str">
        <f t="shared" si="55"/>
        <v>Nicole R.</v>
      </c>
      <c r="E1169" t="str">
        <f t="shared" si="56"/>
        <v>Giumarra</v>
      </c>
    </row>
    <row r="1170" spans="1:5" ht="15.6" x14ac:dyDescent="0.3">
      <c r="A1170" s="10" t="s">
        <v>1201</v>
      </c>
      <c r="B1170" s="1" t="s">
        <v>3547</v>
      </c>
      <c r="C1170" t="str">
        <f t="shared" si="54"/>
        <v>Mr.</v>
      </c>
      <c r="D1170" t="str">
        <f t="shared" si="55"/>
        <v>David W</v>
      </c>
      <c r="E1170" t="str">
        <f t="shared" si="56"/>
        <v>Peters</v>
      </c>
    </row>
    <row r="1171" spans="1:5" ht="15.6" x14ac:dyDescent="0.3">
      <c r="A1171" s="10" t="s">
        <v>1200</v>
      </c>
      <c r="B1171" s="1" t="s">
        <v>3548</v>
      </c>
      <c r="C1171" t="str">
        <f t="shared" si="54"/>
        <v>Mr.</v>
      </c>
      <c r="D1171" t="str">
        <f t="shared" si="55"/>
        <v>Grant</v>
      </c>
      <c r="E1171" t="str">
        <f t="shared" si="56"/>
        <v>Bower</v>
      </c>
    </row>
    <row r="1172" spans="1:5" ht="15.6" x14ac:dyDescent="0.3">
      <c r="A1172" s="10" t="s">
        <v>1199</v>
      </c>
      <c r="B1172" s="1" t="s">
        <v>3549</v>
      </c>
      <c r="C1172" t="str">
        <f t="shared" si="54"/>
        <v>Mrs.</v>
      </c>
      <c r="D1172" t="str">
        <f t="shared" si="55"/>
        <v>Sophia</v>
      </c>
      <c r="E1172" t="str">
        <f t="shared" si="56"/>
        <v>Chen</v>
      </c>
    </row>
    <row r="1173" spans="1:5" ht="15.6" x14ac:dyDescent="0.3">
      <c r="A1173" s="10" t="s">
        <v>1198</v>
      </c>
      <c r="B1173" s="1" t="s">
        <v>3550</v>
      </c>
      <c r="C1173" t="str">
        <f t="shared" si="54"/>
        <v>Ms.</v>
      </c>
      <c r="D1173" t="str">
        <f t="shared" si="55"/>
        <v>Christina</v>
      </c>
      <c r="E1173" t="str">
        <f t="shared" si="56"/>
        <v>Capriccioso</v>
      </c>
    </row>
    <row r="1174" spans="1:5" ht="15.6" x14ac:dyDescent="0.3">
      <c r="A1174" s="10" t="s">
        <v>1197</v>
      </c>
      <c r="B1174" s="1" t="s">
        <v>3551</v>
      </c>
      <c r="C1174" t="str">
        <f t="shared" si="54"/>
        <v>Mr.</v>
      </c>
      <c r="D1174" t="str">
        <f t="shared" si="55"/>
        <v>Sam L.</v>
      </c>
      <c r="E1174" t="str">
        <f t="shared" si="56"/>
        <v>Starbuck</v>
      </c>
    </row>
    <row r="1175" spans="1:5" ht="15.6" x14ac:dyDescent="0.3">
      <c r="A1175" s="10" t="s">
        <v>1196</v>
      </c>
      <c r="B1175" s="1" t="s">
        <v>3552</v>
      </c>
      <c r="C1175" t="str">
        <f t="shared" si="54"/>
        <v>Mrs.</v>
      </c>
      <c r="D1175" t="str">
        <f t="shared" si="55"/>
        <v>Haley R.</v>
      </c>
      <c r="E1175" t="str">
        <f t="shared" si="56"/>
        <v>McMahon</v>
      </c>
    </row>
    <row r="1176" spans="1:5" ht="15.6" x14ac:dyDescent="0.3">
      <c r="A1176" s="10" t="s">
        <v>1195</v>
      </c>
      <c r="B1176" s="1" t="s">
        <v>3553</v>
      </c>
      <c r="C1176" t="str">
        <f t="shared" si="54"/>
        <v>Mr.</v>
      </c>
      <c r="D1176" t="str">
        <f t="shared" si="55"/>
        <v>Ethan</v>
      </c>
      <c r="E1176" t="str">
        <f t="shared" si="56"/>
        <v>Rissell</v>
      </c>
    </row>
    <row r="1177" spans="1:5" ht="15.6" x14ac:dyDescent="0.3">
      <c r="A1177" s="10" t="s">
        <v>1194</v>
      </c>
      <c r="B1177" s="1" t="s">
        <v>3554</v>
      </c>
      <c r="C1177" t="str">
        <f t="shared" si="54"/>
        <v>Mr.</v>
      </c>
      <c r="D1177" t="str">
        <f t="shared" si="55"/>
        <v>Andrew W</v>
      </c>
      <c r="E1177" t="str">
        <f t="shared" si="56"/>
        <v>Kromroy</v>
      </c>
    </row>
    <row r="1178" spans="1:5" ht="15.6" x14ac:dyDescent="0.3">
      <c r="A1178" s="10" t="s">
        <v>1193</v>
      </c>
      <c r="B1178" s="1" t="s">
        <v>3555</v>
      </c>
      <c r="C1178" t="str">
        <f t="shared" si="54"/>
        <v>Mr.</v>
      </c>
      <c r="D1178" t="str">
        <f t="shared" si="55"/>
        <v>Mark G</v>
      </c>
      <c r="E1178" t="str">
        <f t="shared" si="56"/>
        <v>Manfredi</v>
      </c>
    </row>
    <row r="1179" spans="1:5" ht="15.6" x14ac:dyDescent="0.3">
      <c r="A1179" s="10" t="s">
        <v>1192</v>
      </c>
      <c r="B1179" s="1" t="s">
        <v>3556</v>
      </c>
      <c r="C1179" t="str">
        <f t="shared" si="54"/>
        <v>Ms.</v>
      </c>
      <c r="D1179" t="str">
        <f t="shared" si="55"/>
        <v>Kasey E.</v>
      </c>
      <c r="E1179" t="str">
        <f t="shared" si="56"/>
        <v>Manwaring</v>
      </c>
    </row>
    <row r="1180" spans="1:5" ht="15.6" x14ac:dyDescent="0.3">
      <c r="A1180" s="10" t="s">
        <v>1191</v>
      </c>
      <c r="B1180" s="1" t="s">
        <v>3557</v>
      </c>
      <c r="C1180" t="str">
        <f t="shared" si="54"/>
        <v>Mr.</v>
      </c>
      <c r="D1180" t="str">
        <f t="shared" si="55"/>
        <v>Jeff</v>
      </c>
      <c r="E1180" t="str">
        <f t="shared" si="56"/>
        <v>Tomaszewski</v>
      </c>
    </row>
    <row r="1181" spans="1:5" ht="15.6" x14ac:dyDescent="0.3">
      <c r="A1181" s="10" t="s">
        <v>1190</v>
      </c>
      <c r="B1181" s="1" t="s">
        <v>3558</v>
      </c>
      <c r="C1181" t="str">
        <f t="shared" si="54"/>
        <v>Ms.</v>
      </c>
      <c r="D1181" t="str">
        <f t="shared" si="55"/>
        <v>Amy</v>
      </c>
      <c r="E1181" t="str">
        <f t="shared" si="56"/>
        <v>Gannon</v>
      </c>
    </row>
    <row r="1182" spans="1:5" ht="15.6" x14ac:dyDescent="0.3">
      <c r="A1182" s="10" t="s">
        <v>1189</v>
      </c>
      <c r="B1182" s="1" t="s">
        <v>3559</v>
      </c>
      <c r="C1182" t="str">
        <f t="shared" si="54"/>
        <v>Mr.</v>
      </c>
      <c r="D1182" t="str">
        <f t="shared" si="55"/>
        <v>Adam</v>
      </c>
      <c r="E1182" t="str">
        <f t="shared" si="56"/>
        <v>Frye</v>
      </c>
    </row>
    <row r="1183" spans="1:5" ht="15.6" x14ac:dyDescent="0.3">
      <c r="A1183" s="10" t="s">
        <v>1188</v>
      </c>
      <c r="B1183" s="1" t="s">
        <v>3560</v>
      </c>
      <c r="C1183" t="str">
        <f t="shared" si="54"/>
        <v>Ms.</v>
      </c>
      <c r="D1183" t="str">
        <f t="shared" si="55"/>
        <v>Kristin M</v>
      </c>
      <c r="E1183" t="str">
        <f t="shared" si="56"/>
        <v>Jenkins</v>
      </c>
    </row>
    <row r="1184" spans="1:5" ht="15.6" x14ac:dyDescent="0.3">
      <c r="A1184" s="10" t="s">
        <v>1187</v>
      </c>
      <c r="B1184" s="1" t="s">
        <v>3561</v>
      </c>
      <c r="C1184" t="str">
        <f t="shared" si="54"/>
        <v>Ms.</v>
      </c>
      <c r="D1184" t="str">
        <f t="shared" si="55"/>
        <v>Mary-Lynn B.</v>
      </c>
      <c r="E1184" t="str">
        <f t="shared" si="56"/>
        <v>Currier</v>
      </c>
    </row>
    <row r="1185" spans="1:5" ht="15.6" x14ac:dyDescent="0.3">
      <c r="A1185" s="10" t="s">
        <v>1186</v>
      </c>
      <c r="B1185" s="1" t="s">
        <v>3562</v>
      </c>
      <c r="C1185" t="str">
        <f t="shared" si="54"/>
        <v>Mrs.</v>
      </c>
      <c r="D1185" t="str">
        <f t="shared" si="55"/>
        <v>Jamie A</v>
      </c>
      <c r="E1185" t="str">
        <f t="shared" si="56"/>
        <v>Whittendale</v>
      </c>
    </row>
    <row r="1186" spans="1:5" ht="15.6" x14ac:dyDescent="0.3">
      <c r="A1186" s="10" t="s">
        <v>1185</v>
      </c>
      <c r="B1186" s="1" t="s">
        <v>3563</v>
      </c>
      <c r="C1186" t="str">
        <f t="shared" si="54"/>
        <v>Mr.</v>
      </c>
      <c r="D1186" t="str">
        <f t="shared" si="55"/>
        <v>Jeffrey A.</v>
      </c>
      <c r="E1186" t="str">
        <f t="shared" si="56"/>
        <v>Rixe</v>
      </c>
    </row>
    <row r="1187" spans="1:5" ht="15.6" x14ac:dyDescent="0.3">
      <c r="A1187" s="10" t="s">
        <v>1184</v>
      </c>
      <c r="B1187" s="1" t="s">
        <v>3564</v>
      </c>
      <c r="C1187" t="str">
        <f t="shared" si="54"/>
        <v>Ms.</v>
      </c>
      <c r="D1187" t="str">
        <f t="shared" si="55"/>
        <v>Nicole</v>
      </c>
      <c r="E1187" t="str">
        <f t="shared" si="56"/>
        <v>Ballon-Landa</v>
      </c>
    </row>
    <row r="1188" spans="1:5" ht="15.6" x14ac:dyDescent="0.3">
      <c r="A1188" s="10" t="s">
        <v>1183</v>
      </c>
      <c r="B1188" s="1" t="s">
        <v>3565</v>
      </c>
      <c r="C1188" t="str">
        <f t="shared" si="54"/>
        <v>Ms.</v>
      </c>
      <c r="D1188" t="str">
        <f t="shared" si="55"/>
        <v>Audrey</v>
      </c>
      <c r="E1188" t="str">
        <f t="shared" si="56"/>
        <v>Zaferos</v>
      </c>
    </row>
    <row r="1189" spans="1:5" ht="15.6" x14ac:dyDescent="0.3">
      <c r="A1189" s="10" t="s">
        <v>1182</v>
      </c>
      <c r="B1189" s="1" t="s">
        <v>3566</v>
      </c>
      <c r="C1189" t="str">
        <f t="shared" si="54"/>
        <v>Mr.</v>
      </c>
      <c r="D1189" t="str">
        <f t="shared" si="55"/>
        <v>Jacob</v>
      </c>
      <c r="E1189" t="str">
        <f t="shared" si="56"/>
        <v>Jackson</v>
      </c>
    </row>
    <row r="1190" spans="1:5" ht="15.6" x14ac:dyDescent="0.3">
      <c r="A1190" s="10" t="s">
        <v>1181</v>
      </c>
      <c r="B1190" s="1" t="s">
        <v>3567</v>
      </c>
      <c r="C1190" t="str">
        <f t="shared" si="54"/>
        <v>Mr.</v>
      </c>
      <c r="D1190" t="str">
        <f t="shared" si="55"/>
        <v>Daniel S</v>
      </c>
      <c r="E1190" t="str">
        <f t="shared" si="56"/>
        <v>Evans Marke</v>
      </c>
    </row>
    <row r="1191" spans="1:5" ht="15.6" x14ac:dyDescent="0.3">
      <c r="A1191" s="10" t="s">
        <v>1180</v>
      </c>
      <c r="B1191" s="1" t="s">
        <v>3568</v>
      </c>
      <c r="C1191" t="str">
        <f t="shared" si="54"/>
        <v>Mr.</v>
      </c>
      <c r="D1191" t="str">
        <f t="shared" si="55"/>
        <v>Marc C.</v>
      </c>
      <c r="E1191" t="str">
        <f t="shared" si="56"/>
        <v>Samland</v>
      </c>
    </row>
    <row r="1192" spans="1:5" ht="15.6" x14ac:dyDescent="0.3">
      <c r="A1192" s="10" t="s">
        <v>1179</v>
      </c>
      <c r="B1192" s="1" t="s">
        <v>3569</v>
      </c>
      <c r="C1192" t="str">
        <f t="shared" si="54"/>
        <v>Mr.</v>
      </c>
      <c r="D1192" t="str">
        <f t="shared" si="55"/>
        <v>Mark S</v>
      </c>
      <c r="E1192" t="str">
        <f t="shared" si="56"/>
        <v>Shapiro</v>
      </c>
    </row>
    <row r="1193" spans="1:5" ht="15.6" x14ac:dyDescent="0.3">
      <c r="A1193" s="10" t="s">
        <v>1178</v>
      </c>
      <c r="B1193" s="1" t="s">
        <v>3570</v>
      </c>
      <c r="C1193" t="str">
        <f t="shared" si="54"/>
        <v>Mr.</v>
      </c>
      <c r="D1193" t="str">
        <f t="shared" si="55"/>
        <v>Dan</v>
      </c>
      <c r="E1193" t="str">
        <f t="shared" si="56"/>
        <v>Snitzer</v>
      </c>
    </row>
    <row r="1194" spans="1:5" ht="15.6" x14ac:dyDescent="0.3">
      <c r="A1194" s="10" t="s">
        <v>1177</v>
      </c>
      <c r="B1194" s="1" t="s">
        <v>3571</v>
      </c>
      <c r="C1194" t="str">
        <f t="shared" si="54"/>
        <v>Ms.</v>
      </c>
      <c r="D1194" t="str">
        <f t="shared" si="55"/>
        <v>Gabriela</v>
      </c>
      <c r="E1194" t="str">
        <f t="shared" si="56"/>
        <v>Herra Arroyo</v>
      </c>
    </row>
    <row r="1195" spans="1:5" ht="15.6" x14ac:dyDescent="0.3">
      <c r="A1195" s="10" t="s">
        <v>1176</v>
      </c>
      <c r="B1195" s="1" t="s">
        <v>3572</v>
      </c>
      <c r="C1195" t="str">
        <f t="shared" si="54"/>
        <v>Ms.</v>
      </c>
      <c r="D1195" t="str">
        <f t="shared" si="55"/>
        <v>Amanda</v>
      </c>
      <c r="E1195" t="str">
        <f t="shared" si="56"/>
        <v>Watters</v>
      </c>
    </row>
    <row r="1196" spans="1:5" ht="15.6" x14ac:dyDescent="0.3">
      <c r="A1196" s="10" t="s">
        <v>1175</v>
      </c>
      <c r="B1196" s="1" t="s">
        <v>3573</v>
      </c>
      <c r="C1196" t="str">
        <f t="shared" si="54"/>
        <v>Ms.</v>
      </c>
      <c r="D1196" t="str">
        <f t="shared" si="55"/>
        <v>Dara</v>
      </c>
      <c r="E1196" t="str">
        <f t="shared" si="56"/>
        <v>Steele-Belkin</v>
      </c>
    </row>
    <row r="1197" spans="1:5" ht="15.6" x14ac:dyDescent="0.3">
      <c r="A1197" s="10" t="s">
        <v>1174</v>
      </c>
      <c r="B1197" s="1" t="s">
        <v>3574</v>
      </c>
      <c r="C1197" t="str">
        <f t="shared" si="54"/>
        <v>Ms.</v>
      </c>
      <c r="D1197" t="str">
        <f t="shared" si="55"/>
        <v>Rachelle R</v>
      </c>
      <c r="E1197" t="str">
        <f t="shared" si="56"/>
        <v>Christensen</v>
      </c>
    </row>
    <row r="1198" spans="1:5" ht="15.6" x14ac:dyDescent="0.3">
      <c r="A1198" s="10" t="s">
        <v>1173</v>
      </c>
      <c r="B1198" s="1" t="s">
        <v>3575</v>
      </c>
      <c r="C1198" t="str">
        <f t="shared" si="54"/>
        <v>Ms.</v>
      </c>
      <c r="D1198" t="str">
        <f t="shared" si="55"/>
        <v>Brenda J</v>
      </c>
      <c r="E1198" t="str">
        <f t="shared" si="56"/>
        <v>Hodge</v>
      </c>
    </row>
    <row r="1199" spans="1:5" ht="15.6" x14ac:dyDescent="0.3">
      <c r="A1199" s="10" t="s">
        <v>1172</v>
      </c>
      <c r="B1199" s="1" t="s">
        <v>3576</v>
      </c>
      <c r="C1199" t="str">
        <f t="shared" si="54"/>
        <v>Mr.</v>
      </c>
      <c r="D1199" t="str">
        <f t="shared" si="55"/>
        <v>Tim</v>
      </c>
      <c r="E1199" t="str">
        <f t="shared" si="56"/>
        <v>Rusterholz</v>
      </c>
    </row>
    <row r="1200" spans="1:5" ht="15.6" x14ac:dyDescent="0.3">
      <c r="A1200" s="10" t="s">
        <v>1171</v>
      </c>
      <c r="B1200" s="1" t="s">
        <v>3577</v>
      </c>
      <c r="C1200" t="str">
        <f t="shared" si="54"/>
        <v>Mr.</v>
      </c>
      <c r="D1200" t="str">
        <f t="shared" si="55"/>
        <v>Sylvain</v>
      </c>
      <c r="E1200" t="str">
        <f t="shared" si="56"/>
        <v>Lafrance</v>
      </c>
    </row>
    <row r="1201" spans="1:5" ht="15.6" x14ac:dyDescent="0.3">
      <c r="A1201" s="10" t="s">
        <v>1170</v>
      </c>
      <c r="B1201" s="1" t="s">
        <v>3578</v>
      </c>
      <c r="C1201" t="str">
        <f t="shared" si="54"/>
        <v>Mrs.</v>
      </c>
      <c r="D1201" t="str">
        <f t="shared" si="55"/>
        <v>Lisa M</v>
      </c>
      <c r="E1201" t="str">
        <f t="shared" si="56"/>
        <v>Hallis</v>
      </c>
    </row>
    <row r="1202" spans="1:5" ht="15.6" x14ac:dyDescent="0.3">
      <c r="A1202" s="10" t="s">
        <v>1169</v>
      </c>
      <c r="B1202" s="1" t="s">
        <v>3579</v>
      </c>
      <c r="C1202" t="str">
        <f t="shared" si="54"/>
        <v>Mr.</v>
      </c>
      <c r="D1202" t="str">
        <f t="shared" si="55"/>
        <v>Ryan</v>
      </c>
      <c r="E1202" t="str">
        <f t="shared" si="56"/>
        <v>Marshall</v>
      </c>
    </row>
    <row r="1203" spans="1:5" ht="15.6" x14ac:dyDescent="0.3">
      <c r="A1203" s="10" t="s">
        <v>1168</v>
      </c>
      <c r="B1203" s="1" t="s">
        <v>3580</v>
      </c>
      <c r="C1203" t="str">
        <f t="shared" si="54"/>
        <v>Mrs.</v>
      </c>
      <c r="D1203" t="str">
        <f t="shared" si="55"/>
        <v>Kaitlin M</v>
      </c>
      <c r="E1203" t="str">
        <f t="shared" si="56"/>
        <v>Salowitz</v>
      </c>
    </row>
    <row r="1204" spans="1:5" ht="15.6" x14ac:dyDescent="0.3">
      <c r="A1204" s="10" t="s">
        <v>1167</v>
      </c>
      <c r="B1204" s="1" t="s">
        <v>3581</v>
      </c>
      <c r="C1204" t="str">
        <f t="shared" si="54"/>
        <v>Mr.</v>
      </c>
      <c r="D1204" t="str">
        <f t="shared" si="55"/>
        <v>William R.</v>
      </c>
      <c r="E1204" t="str">
        <f t="shared" si="56"/>
        <v>Blake</v>
      </c>
    </row>
    <row r="1205" spans="1:5" ht="15.6" x14ac:dyDescent="0.3">
      <c r="A1205" s="10" t="s">
        <v>1166</v>
      </c>
      <c r="B1205" s="1" t="s">
        <v>3582</v>
      </c>
      <c r="C1205" t="str">
        <f t="shared" si="54"/>
        <v>Mr.</v>
      </c>
      <c r="D1205" t="str">
        <f t="shared" si="55"/>
        <v>Bruce</v>
      </c>
      <c r="E1205" t="str">
        <f t="shared" si="56"/>
        <v>Langerak</v>
      </c>
    </row>
    <row r="1206" spans="1:5" ht="15.6" x14ac:dyDescent="0.3">
      <c r="A1206" s="10" t="s">
        <v>1165</v>
      </c>
      <c r="B1206" s="1" t="s">
        <v>3583</v>
      </c>
      <c r="C1206" t="str">
        <f t="shared" si="54"/>
        <v>Mrs.</v>
      </c>
      <c r="D1206" t="str">
        <f t="shared" si="55"/>
        <v>Veronica</v>
      </c>
      <c r="E1206" t="str">
        <f t="shared" si="56"/>
        <v>Bonilla</v>
      </c>
    </row>
    <row r="1207" spans="1:5" ht="15.6" x14ac:dyDescent="0.3">
      <c r="A1207" s="10" t="s">
        <v>1164</v>
      </c>
      <c r="B1207" s="1" t="s">
        <v>3584</v>
      </c>
      <c r="C1207" t="str">
        <f t="shared" si="54"/>
        <v>Mr.</v>
      </c>
      <c r="D1207" t="str">
        <f t="shared" si="55"/>
        <v>Warren</v>
      </c>
      <c r="E1207" t="str">
        <f t="shared" si="56"/>
        <v>Ciabattoni</v>
      </c>
    </row>
    <row r="1208" spans="1:5" ht="15.6" x14ac:dyDescent="0.3">
      <c r="A1208" s="10" t="s">
        <v>1163</v>
      </c>
      <c r="B1208" s="1" t="s">
        <v>3585</v>
      </c>
      <c r="C1208" t="str">
        <f t="shared" si="54"/>
        <v>Mrs.</v>
      </c>
      <c r="D1208" t="str">
        <f t="shared" si="55"/>
        <v>Daniela</v>
      </c>
      <c r="E1208" t="str">
        <f t="shared" si="56"/>
        <v>Escanero Palmer</v>
      </c>
    </row>
    <row r="1209" spans="1:5" ht="15.6" x14ac:dyDescent="0.3">
      <c r="A1209" s="10" t="s">
        <v>1162</v>
      </c>
      <c r="B1209" s="1" t="s">
        <v>3586</v>
      </c>
      <c r="C1209" t="str">
        <f t="shared" si="54"/>
        <v>Ms.</v>
      </c>
      <c r="D1209" t="str">
        <f t="shared" si="55"/>
        <v>Deirdre A</v>
      </c>
      <c r="E1209" t="str">
        <f t="shared" si="56"/>
        <v>Lowe</v>
      </c>
    </row>
    <row r="1210" spans="1:5" ht="15.6" x14ac:dyDescent="0.3">
      <c r="A1210" s="10" t="s">
        <v>1161</v>
      </c>
      <c r="B1210" s="1" t="s">
        <v>3587</v>
      </c>
      <c r="C1210" t="str">
        <f t="shared" si="54"/>
        <v>Mr.</v>
      </c>
      <c r="D1210" t="str">
        <f t="shared" si="55"/>
        <v>Mathias</v>
      </c>
      <c r="E1210" t="str">
        <f t="shared" si="56"/>
        <v>Osmark</v>
      </c>
    </row>
    <row r="1211" spans="1:5" ht="15.6" x14ac:dyDescent="0.3">
      <c r="A1211" s="10" t="s">
        <v>1160</v>
      </c>
      <c r="B1211" s="1" t="s">
        <v>3588</v>
      </c>
      <c r="C1211" t="str">
        <f t="shared" si="54"/>
        <v>Mr.</v>
      </c>
      <c r="D1211" t="str">
        <f t="shared" si="55"/>
        <v>Matthew</v>
      </c>
      <c r="E1211" t="str">
        <f t="shared" si="56"/>
        <v>Lawson</v>
      </c>
    </row>
    <row r="1212" spans="1:5" ht="15.6" x14ac:dyDescent="0.3">
      <c r="A1212" s="10" t="s">
        <v>1159</v>
      </c>
      <c r="B1212" s="1" t="s">
        <v>3589</v>
      </c>
      <c r="C1212" t="str">
        <f t="shared" si="54"/>
        <v>Mr.</v>
      </c>
      <c r="D1212" t="str">
        <f t="shared" si="55"/>
        <v>Kurt</v>
      </c>
      <c r="E1212" t="str">
        <f t="shared" si="56"/>
        <v>Warwick</v>
      </c>
    </row>
    <row r="1213" spans="1:5" ht="15.6" x14ac:dyDescent="0.3">
      <c r="A1213" s="10" t="s">
        <v>1158</v>
      </c>
      <c r="B1213" s="1" t="s">
        <v>3590</v>
      </c>
      <c r="C1213" t="str">
        <f t="shared" si="54"/>
        <v>Mr.</v>
      </c>
      <c r="D1213" t="str">
        <f t="shared" si="55"/>
        <v>Samuel</v>
      </c>
      <c r="E1213" t="str">
        <f t="shared" si="56"/>
        <v>Magnuson</v>
      </c>
    </row>
    <row r="1214" spans="1:5" ht="15.6" x14ac:dyDescent="0.3">
      <c r="A1214" s="10" t="s">
        <v>1157</v>
      </c>
      <c r="B1214" s="1" t="s">
        <v>3591</v>
      </c>
      <c r="C1214" t="str">
        <f t="shared" si="54"/>
        <v>Mrs.</v>
      </c>
      <c r="D1214" t="str">
        <f t="shared" si="55"/>
        <v>Emily</v>
      </c>
      <c r="E1214" t="str">
        <f t="shared" si="56"/>
        <v>Marsh</v>
      </c>
    </row>
    <row r="1215" spans="1:5" ht="15.6" x14ac:dyDescent="0.3">
      <c r="A1215" s="10" t="s">
        <v>1156</v>
      </c>
      <c r="B1215" s="1" t="s">
        <v>3592</v>
      </c>
      <c r="C1215" t="str">
        <f t="shared" si="54"/>
        <v>Ms.</v>
      </c>
      <c r="D1215" t="str">
        <f t="shared" si="55"/>
        <v>Tiffany</v>
      </c>
      <c r="E1215" t="str">
        <f t="shared" si="56"/>
        <v>Kari</v>
      </c>
    </row>
    <row r="1216" spans="1:5" ht="15.6" x14ac:dyDescent="0.3">
      <c r="A1216" s="10" t="s">
        <v>1155</v>
      </c>
      <c r="B1216" s="1" t="s">
        <v>3593</v>
      </c>
      <c r="C1216" t="str">
        <f t="shared" si="54"/>
        <v>Mr.</v>
      </c>
      <c r="D1216" t="str">
        <f t="shared" si="55"/>
        <v>Alex F</v>
      </c>
      <c r="E1216" t="str">
        <f t="shared" si="56"/>
        <v>Standiford</v>
      </c>
    </row>
    <row r="1217" spans="1:5" ht="15.6" x14ac:dyDescent="0.3">
      <c r="A1217" s="10" t="s">
        <v>1154</v>
      </c>
      <c r="B1217" s="1" t="s">
        <v>3594</v>
      </c>
      <c r="C1217" t="str">
        <f t="shared" si="54"/>
        <v>Ms.</v>
      </c>
      <c r="D1217" t="str">
        <f t="shared" si="55"/>
        <v>Alice</v>
      </c>
      <c r="E1217" t="str">
        <f t="shared" si="56"/>
        <v>Sherwin</v>
      </c>
    </row>
    <row r="1218" spans="1:5" ht="15.6" x14ac:dyDescent="0.3">
      <c r="A1218" s="10" t="s">
        <v>1153</v>
      </c>
      <c r="B1218" s="1" t="s">
        <v>3595</v>
      </c>
      <c r="C1218" t="str">
        <f t="shared" ref="C1218:C1281" si="57">TRIM(MID(B1218,FIND(", ",B1218)+2,FIND(" ",B1218,FIND(", ",B1218)+2)-FIND(", ",B1218)-2))</f>
        <v>Ms.</v>
      </c>
      <c r="D1218" t="str">
        <f t="shared" ref="D1218:D1281" si="58">TRIM(RIGHT(B1218,LEN(B1218)-FIND(" ",B1218,FIND(", ",B1218)+2)))</f>
        <v>Allison M.</v>
      </c>
      <c r="E1218" t="str">
        <f t="shared" ref="E1218:E1281" si="59">LEFT(B1218,FIND(",",B1218)-1)</f>
        <v>Parker</v>
      </c>
    </row>
    <row r="1219" spans="1:5" ht="15.6" x14ac:dyDescent="0.3">
      <c r="A1219" s="10" t="s">
        <v>1152</v>
      </c>
      <c r="B1219" s="1" t="s">
        <v>3596</v>
      </c>
      <c r="C1219" t="str">
        <f t="shared" si="57"/>
        <v>Mr.</v>
      </c>
      <c r="D1219" t="str">
        <f t="shared" si="58"/>
        <v>Johannes Fiskerstand</v>
      </c>
      <c r="E1219" t="str">
        <f t="shared" si="59"/>
        <v>Blekeli</v>
      </c>
    </row>
    <row r="1220" spans="1:5" ht="15.6" x14ac:dyDescent="0.3">
      <c r="A1220" s="10" t="s">
        <v>1151</v>
      </c>
      <c r="B1220" s="1" t="s">
        <v>3597</v>
      </c>
      <c r="C1220" t="str">
        <f t="shared" si="57"/>
        <v>Mr.</v>
      </c>
      <c r="D1220" t="str">
        <f t="shared" si="58"/>
        <v>Stephen</v>
      </c>
      <c r="E1220" t="str">
        <f t="shared" si="59"/>
        <v>Vangampleare</v>
      </c>
    </row>
    <row r="1221" spans="1:5" ht="15.6" x14ac:dyDescent="0.3">
      <c r="A1221" s="10" t="s">
        <v>1150</v>
      </c>
      <c r="B1221" s="1" t="s">
        <v>3598</v>
      </c>
      <c r="C1221" t="str">
        <f t="shared" si="57"/>
        <v>Mr.</v>
      </c>
      <c r="D1221" t="str">
        <f t="shared" si="58"/>
        <v>Jon M</v>
      </c>
      <c r="E1221" t="str">
        <f t="shared" si="59"/>
        <v>Hiatt</v>
      </c>
    </row>
    <row r="1222" spans="1:5" ht="15.6" x14ac:dyDescent="0.3">
      <c r="A1222" s="10" t="s">
        <v>1149</v>
      </c>
      <c r="B1222" s="1" t="s">
        <v>3599</v>
      </c>
      <c r="C1222" t="str">
        <f t="shared" si="57"/>
        <v>Mr.</v>
      </c>
      <c r="D1222" t="str">
        <f t="shared" si="58"/>
        <v>Fasil</v>
      </c>
      <c r="E1222" t="str">
        <f t="shared" si="59"/>
        <v>Tadesse</v>
      </c>
    </row>
    <row r="1223" spans="1:5" ht="15.6" x14ac:dyDescent="0.3">
      <c r="A1223" s="10" t="s">
        <v>1148</v>
      </c>
      <c r="B1223" s="1" t="s">
        <v>3600</v>
      </c>
      <c r="C1223" t="str">
        <f t="shared" si="57"/>
        <v>Ms.</v>
      </c>
      <c r="D1223" t="str">
        <f t="shared" si="58"/>
        <v>Megan C.</v>
      </c>
      <c r="E1223" t="str">
        <f t="shared" si="59"/>
        <v>Jaswell</v>
      </c>
    </row>
    <row r="1224" spans="1:5" ht="15.6" x14ac:dyDescent="0.3">
      <c r="A1224" s="10" t="s">
        <v>1147</v>
      </c>
      <c r="B1224" s="1" t="s">
        <v>3601</v>
      </c>
      <c r="C1224" t="str">
        <f t="shared" si="57"/>
        <v>Ms.</v>
      </c>
      <c r="D1224" t="str">
        <f t="shared" si="58"/>
        <v>Lisa J.</v>
      </c>
      <c r="E1224" t="str">
        <f t="shared" si="59"/>
        <v>Phillips-Cook</v>
      </c>
    </row>
    <row r="1225" spans="1:5" ht="15.6" x14ac:dyDescent="0.3">
      <c r="A1225" s="10" t="s">
        <v>1146</v>
      </c>
      <c r="B1225" s="1" t="s">
        <v>3602</v>
      </c>
      <c r="C1225" t="str">
        <f t="shared" si="57"/>
        <v>Mr.</v>
      </c>
      <c r="D1225" t="str">
        <f t="shared" si="58"/>
        <v>Doron P</v>
      </c>
      <c r="E1225" t="str">
        <f t="shared" si="59"/>
        <v>Clark</v>
      </c>
    </row>
    <row r="1226" spans="1:5" ht="15.6" x14ac:dyDescent="0.3">
      <c r="A1226" s="10" t="s">
        <v>1145</v>
      </c>
      <c r="B1226" s="1" t="s">
        <v>3603</v>
      </c>
      <c r="C1226" t="str">
        <f t="shared" si="57"/>
        <v>Ms.</v>
      </c>
      <c r="D1226" t="str">
        <f t="shared" si="58"/>
        <v>Katharina</v>
      </c>
      <c r="E1226" t="str">
        <f t="shared" si="59"/>
        <v>Wang</v>
      </c>
    </row>
    <row r="1227" spans="1:5" ht="15.6" x14ac:dyDescent="0.3">
      <c r="A1227" s="10" t="s">
        <v>1144</v>
      </c>
      <c r="B1227" s="1" t="s">
        <v>3604</v>
      </c>
      <c r="C1227" t="str">
        <f t="shared" si="57"/>
        <v>Mr.</v>
      </c>
      <c r="D1227" t="str">
        <f t="shared" si="58"/>
        <v>Carl</v>
      </c>
      <c r="E1227" t="str">
        <f t="shared" si="59"/>
        <v>Desruisseaux</v>
      </c>
    </row>
    <row r="1228" spans="1:5" ht="15.6" x14ac:dyDescent="0.3">
      <c r="A1228" s="10" t="s">
        <v>1143</v>
      </c>
      <c r="B1228" s="1" t="s">
        <v>3605</v>
      </c>
      <c r="C1228" t="str">
        <f t="shared" si="57"/>
        <v>Ms.</v>
      </c>
      <c r="D1228" t="str">
        <f t="shared" si="58"/>
        <v>Kelsey J.</v>
      </c>
      <c r="E1228" t="str">
        <f t="shared" si="59"/>
        <v>Ripp</v>
      </c>
    </row>
    <row r="1229" spans="1:5" ht="15.6" x14ac:dyDescent="0.3">
      <c r="A1229" s="10" t="s">
        <v>1142</v>
      </c>
      <c r="B1229" s="1" t="s">
        <v>3606</v>
      </c>
      <c r="C1229" t="str">
        <f t="shared" si="57"/>
        <v>Mr.</v>
      </c>
      <c r="D1229" t="str">
        <f t="shared" si="58"/>
        <v>Stephen A.</v>
      </c>
      <c r="E1229" t="str">
        <f t="shared" si="59"/>
        <v>Harris</v>
      </c>
    </row>
    <row r="1230" spans="1:5" ht="15.6" x14ac:dyDescent="0.3">
      <c r="A1230" s="10" t="s">
        <v>1141</v>
      </c>
      <c r="B1230" s="1" t="s">
        <v>3607</v>
      </c>
      <c r="C1230" t="str">
        <f t="shared" si="57"/>
        <v>Mr.</v>
      </c>
      <c r="D1230" t="str">
        <f t="shared" si="58"/>
        <v>Dan</v>
      </c>
      <c r="E1230" t="str">
        <f t="shared" si="59"/>
        <v>Shafer</v>
      </c>
    </row>
    <row r="1231" spans="1:5" ht="15.6" x14ac:dyDescent="0.3">
      <c r="A1231" s="10" t="s">
        <v>1140</v>
      </c>
      <c r="B1231" s="1" t="s">
        <v>3608</v>
      </c>
      <c r="C1231" t="str">
        <f t="shared" si="57"/>
        <v>Ms.</v>
      </c>
      <c r="D1231" t="str">
        <f t="shared" si="58"/>
        <v>Katie C</v>
      </c>
      <c r="E1231" t="str">
        <f t="shared" si="59"/>
        <v>Hemesath</v>
      </c>
    </row>
    <row r="1232" spans="1:5" ht="15.6" x14ac:dyDescent="0.3">
      <c r="A1232" s="10" t="s">
        <v>1139</v>
      </c>
      <c r="B1232" s="1" t="s">
        <v>3609</v>
      </c>
      <c r="C1232" t="str">
        <f t="shared" si="57"/>
        <v>Ms.</v>
      </c>
      <c r="D1232" t="str">
        <f t="shared" si="58"/>
        <v>Melissa K</v>
      </c>
      <c r="E1232" t="str">
        <f t="shared" si="59"/>
        <v>Vinci</v>
      </c>
    </row>
    <row r="1233" spans="1:5" ht="15.6" x14ac:dyDescent="0.3">
      <c r="A1233" s="10" t="s">
        <v>1138</v>
      </c>
      <c r="B1233" s="1" t="s">
        <v>3610</v>
      </c>
      <c r="C1233" t="str">
        <f t="shared" si="57"/>
        <v>Ms.</v>
      </c>
      <c r="D1233" t="str">
        <f t="shared" si="58"/>
        <v>Kara H</v>
      </c>
      <c r="E1233" t="str">
        <f t="shared" si="59"/>
        <v>Diamond-Husmann</v>
      </c>
    </row>
    <row r="1234" spans="1:5" ht="15.6" x14ac:dyDescent="0.3">
      <c r="A1234" s="10" t="s">
        <v>1137</v>
      </c>
      <c r="B1234" s="1" t="s">
        <v>3611</v>
      </c>
      <c r="C1234" t="str">
        <f t="shared" si="57"/>
        <v>Mr.</v>
      </c>
      <c r="D1234" t="str">
        <f t="shared" si="58"/>
        <v>Juan Carlos</v>
      </c>
      <c r="E1234" t="str">
        <f t="shared" si="59"/>
        <v>Soto</v>
      </c>
    </row>
    <row r="1235" spans="1:5" ht="15.6" x14ac:dyDescent="0.3">
      <c r="A1235" s="10" t="s">
        <v>1136</v>
      </c>
      <c r="B1235" s="1" t="s">
        <v>3612</v>
      </c>
      <c r="C1235" t="str">
        <f t="shared" si="57"/>
        <v>Mr.</v>
      </c>
      <c r="D1235" t="str">
        <f t="shared" si="58"/>
        <v>John III</v>
      </c>
      <c r="E1235" t="str">
        <f t="shared" si="59"/>
        <v>Howard</v>
      </c>
    </row>
    <row r="1236" spans="1:5" ht="15.6" x14ac:dyDescent="0.3">
      <c r="A1236" s="10" t="s">
        <v>1135</v>
      </c>
      <c r="B1236" s="1" t="s">
        <v>3613</v>
      </c>
      <c r="C1236" t="str">
        <f t="shared" si="57"/>
        <v>Mrs.</v>
      </c>
      <c r="D1236" t="str">
        <f t="shared" si="58"/>
        <v>Sarah M</v>
      </c>
      <c r="E1236" t="str">
        <f t="shared" si="59"/>
        <v>Patrick</v>
      </c>
    </row>
    <row r="1237" spans="1:5" ht="15.6" x14ac:dyDescent="0.3">
      <c r="A1237" s="10" t="s">
        <v>1134</v>
      </c>
      <c r="B1237" s="1" t="s">
        <v>3614</v>
      </c>
      <c r="C1237" t="str">
        <f t="shared" si="57"/>
        <v>Mrs.</v>
      </c>
      <c r="D1237" t="str">
        <f t="shared" si="58"/>
        <v>Kristin C</v>
      </c>
      <c r="E1237" t="str">
        <f t="shared" si="59"/>
        <v>Dacko</v>
      </c>
    </row>
    <row r="1238" spans="1:5" ht="15.6" x14ac:dyDescent="0.3">
      <c r="A1238" s="10" t="s">
        <v>1133</v>
      </c>
      <c r="B1238" s="1" t="s">
        <v>3615</v>
      </c>
      <c r="C1238" t="str">
        <f t="shared" si="57"/>
        <v>Ms.</v>
      </c>
      <c r="D1238" t="str">
        <f t="shared" si="58"/>
        <v>Casey M.</v>
      </c>
      <c r="E1238" t="str">
        <f t="shared" si="59"/>
        <v>Glassey</v>
      </c>
    </row>
    <row r="1239" spans="1:5" ht="15.6" x14ac:dyDescent="0.3">
      <c r="A1239" s="10" t="s">
        <v>1132</v>
      </c>
      <c r="B1239" s="1" t="s">
        <v>3616</v>
      </c>
      <c r="C1239" t="str">
        <f t="shared" si="57"/>
        <v>Mr.</v>
      </c>
      <c r="D1239" t="str">
        <f t="shared" si="58"/>
        <v>Samuel</v>
      </c>
      <c r="E1239" t="str">
        <f t="shared" si="59"/>
        <v>Frechette</v>
      </c>
    </row>
    <row r="1240" spans="1:5" ht="15.6" x14ac:dyDescent="0.3">
      <c r="A1240" s="10" t="s">
        <v>1131</v>
      </c>
      <c r="B1240" s="1" t="s">
        <v>3617</v>
      </c>
      <c r="C1240" t="str">
        <f t="shared" si="57"/>
        <v>Mr.</v>
      </c>
      <c r="D1240" t="str">
        <f t="shared" si="58"/>
        <v>Braulio</v>
      </c>
      <c r="E1240" t="str">
        <f t="shared" si="59"/>
        <v>Benitez</v>
      </c>
    </row>
    <row r="1241" spans="1:5" ht="15.6" x14ac:dyDescent="0.3">
      <c r="A1241" s="10" t="s">
        <v>1130</v>
      </c>
      <c r="B1241" s="1" t="s">
        <v>3618</v>
      </c>
      <c r="C1241" t="str">
        <f t="shared" si="57"/>
        <v>Ms.</v>
      </c>
      <c r="D1241" t="str">
        <f t="shared" si="58"/>
        <v>Anne-Marie</v>
      </c>
      <c r="E1241" t="str">
        <f t="shared" si="59"/>
        <v>Gauthier</v>
      </c>
    </row>
    <row r="1242" spans="1:5" ht="15.6" x14ac:dyDescent="0.3">
      <c r="A1242" s="10" t="s">
        <v>1129</v>
      </c>
      <c r="B1242" s="1" t="s">
        <v>3619</v>
      </c>
      <c r="C1242" t="str">
        <f t="shared" si="57"/>
        <v>Mr.</v>
      </c>
      <c r="D1242" t="str">
        <f t="shared" si="58"/>
        <v>Samuel K.</v>
      </c>
      <c r="E1242" t="str">
        <f t="shared" si="59"/>
        <v>Fazioli</v>
      </c>
    </row>
    <row r="1243" spans="1:5" ht="15.6" x14ac:dyDescent="0.3">
      <c r="A1243" s="10" t="s">
        <v>1128</v>
      </c>
      <c r="B1243" s="1" t="s">
        <v>3620</v>
      </c>
      <c r="C1243" t="str">
        <f t="shared" si="57"/>
        <v>Mrs.</v>
      </c>
      <c r="D1243" t="str">
        <f t="shared" si="58"/>
        <v>Yuki</v>
      </c>
      <c r="E1243" t="str">
        <f t="shared" si="59"/>
        <v>Chorney</v>
      </c>
    </row>
    <row r="1244" spans="1:5" ht="15.6" x14ac:dyDescent="0.3">
      <c r="A1244" s="10" t="s">
        <v>1127</v>
      </c>
      <c r="B1244" s="1" t="s">
        <v>3621</v>
      </c>
      <c r="C1244" t="str">
        <f t="shared" si="57"/>
        <v>Mr.</v>
      </c>
      <c r="D1244" t="str">
        <f t="shared" si="58"/>
        <v>Rafer</v>
      </c>
      <c r="E1244" t="str">
        <f t="shared" si="59"/>
        <v>Dannenhauer</v>
      </c>
    </row>
    <row r="1245" spans="1:5" ht="15.6" x14ac:dyDescent="0.3">
      <c r="A1245" s="10" t="s">
        <v>1126</v>
      </c>
      <c r="B1245" s="1" t="s">
        <v>3622</v>
      </c>
      <c r="C1245" t="str">
        <f t="shared" si="57"/>
        <v>Ms.</v>
      </c>
      <c r="D1245" t="str">
        <f t="shared" si="58"/>
        <v>Claire</v>
      </c>
      <c r="E1245" t="str">
        <f t="shared" si="59"/>
        <v>McComb</v>
      </c>
    </row>
    <row r="1246" spans="1:5" ht="15.6" x14ac:dyDescent="0.3">
      <c r="A1246" s="10" t="s">
        <v>1125</v>
      </c>
      <c r="B1246" s="1" t="s">
        <v>3623</v>
      </c>
      <c r="C1246" t="str">
        <f t="shared" si="57"/>
        <v>Ms.</v>
      </c>
      <c r="D1246" t="str">
        <f t="shared" si="58"/>
        <v>Erynn J.</v>
      </c>
      <c r="E1246" t="str">
        <f t="shared" si="59"/>
        <v>Blake</v>
      </c>
    </row>
    <row r="1247" spans="1:5" ht="15.6" x14ac:dyDescent="0.3">
      <c r="A1247" s="10" t="s">
        <v>1124</v>
      </c>
      <c r="B1247" s="1" t="s">
        <v>3624</v>
      </c>
      <c r="C1247" t="str">
        <f t="shared" si="57"/>
        <v>Mr.</v>
      </c>
      <c r="D1247" t="str">
        <f t="shared" si="58"/>
        <v>Mahesh</v>
      </c>
      <c r="E1247" t="str">
        <f t="shared" si="59"/>
        <v>Sambasivam</v>
      </c>
    </row>
    <row r="1248" spans="1:5" ht="15.6" x14ac:dyDescent="0.3">
      <c r="A1248" s="10" t="s">
        <v>1123</v>
      </c>
      <c r="B1248" s="1" t="s">
        <v>3625</v>
      </c>
      <c r="C1248" t="str">
        <f t="shared" si="57"/>
        <v>Mr.</v>
      </c>
      <c r="D1248" t="str">
        <f t="shared" si="58"/>
        <v>Stanley</v>
      </c>
      <c r="E1248" t="str">
        <f t="shared" si="59"/>
        <v>Maina</v>
      </c>
    </row>
    <row r="1249" spans="1:5" ht="15.6" x14ac:dyDescent="0.3">
      <c r="A1249" s="10" t="s">
        <v>1122</v>
      </c>
      <c r="B1249" s="1" t="s">
        <v>3626</v>
      </c>
      <c r="C1249" t="str">
        <f t="shared" si="57"/>
        <v>Mr.</v>
      </c>
      <c r="D1249" t="str">
        <f t="shared" si="58"/>
        <v>Gregory</v>
      </c>
      <c r="E1249" t="str">
        <f t="shared" si="59"/>
        <v>Keshian</v>
      </c>
    </row>
    <row r="1250" spans="1:5" ht="15.6" x14ac:dyDescent="0.3">
      <c r="A1250" s="10" t="s">
        <v>1121</v>
      </c>
      <c r="B1250" s="1" t="s">
        <v>3627</v>
      </c>
      <c r="C1250" t="str">
        <f t="shared" si="57"/>
        <v>Mr.</v>
      </c>
      <c r="D1250" t="str">
        <f t="shared" si="58"/>
        <v>Eric</v>
      </c>
      <c r="E1250" t="str">
        <f t="shared" si="59"/>
        <v>Maas</v>
      </c>
    </row>
    <row r="1251" spans="1:5" ht="15.6" x14ac:dyDescent="0.3">
      <c r="A1251" s="10" t="s">
        <v>1120</v>
      </c>
      <c r="B1251" s="1" t="s">
        <v>3628</v>
      </c>
      <c r="C1251" t="str">
        <f t="shared" si="57"/>
        <v>Ms.</v>
      </c>
      <c r="D1251" t="str">
        <f t="shared" si="58"/>
        <v>Rachel M</v>
      </c>
      <c r="E1251" t="str">
        <f t="shared" si="59"/>
        <v>Sinasac</v>
      </c>
    </row>
    <row r="1252" spans="1:5" ht="15.6" x14ac:dyDescent="0.3">
      <c r="A1252" s="10" t="s">
        <v>1119</v>
      </c>
      <c r="B1252" s="1" t="s">
        <v>3629</v>
      </c>
      <c r="C1252" t="str">
        <f t="shared" si="57"/>
        <v>Mr.</v>
      </c>
      <c r="D1252" t="str">
        <f t="shared" si="58"/>
        <v>Fritz</v>
      </c>
      <c r="E1252" t="str">
        <f t="shared" si="59"/>
        <v>Van De Kamp</v>
      </c>
    </row>
    <row r="1253" spans="1:5" ht="15.6" x14ac:dyDescent="0.3">
      <c r="A1253" s="10" t="s">
        <v>1118</v>
      </c>
      <c r="B1253" s="1" t="s">
        <v>3630</v>
      </c>
      <c r="C1253" t="str">
        <f t="shared" si="57"/>
        <v>Mr.</v>
      </c>
      <c r="D1253" t="str">
        <f t="shared" si="58"/>
        <v>Brad</v>
      </c>
      <c r="E1253" t="str">
        <f t="shared" si="59"/>
        <v>Ruffo</v>
      </c>
    </row>
    <row r="1254" spans="1:5" ht="15.6" x14ac:dyDescent="0.3">
      <c r="A1254" s="10" t="s">
        <v>1117</v>
      </c>
      <c r="B1254" s="1" t="s">
        <v>3631</v>
      </c>
      <c r="C1254" t="str">
        <f t="shared" si="57"/>
        <v>Ms.</v>
      </c>
      <c r="D1254" t="str">
        <f t="shared" si="58"/>
        <v>Claire M</v>
      </c>
      <c r="E1254" t="str">
        <f t="shared" si="59"/>
        <v>Long</v>
      </c>
    </row>
    <row r="1255" spans="1:5" ht="15.6" x14ac:dyDescent="0.3">
      <c r="A1255" s="10" t="s">
        <v>1116</v>
      </c>
      <c r="B1255" s="1" t="s">
        <v>3632</v>
      </c>
      <c r="C1255" t="str">
        <f t="shared" si="57"/>
        <v>Mrs.</v>
      </c>
      <c r="D1255" t="str">
        <f t="shared" si="58"/>
        <v>Jennifer</v>
      </c>
      <c r="E1255" t="str">
        <f t="shared" si="59"/>
        <v>Rohde</v>
      </c>
    </row>
    <row r="1256" spans="1:5" ht="15.6" x14ac:dyDescent="0.3">
      <c r="A1256" s="10" t="s">
        <v>1115</v>
      </c>
      <c r="B1256" s="1" t="s">
        <v>3633</v>
      </c>
      <c r="C1256" t="str">
        <f t="shared" si="57"/>
        <v>Ms.</v>
      </c>
      <c r="D1256" t="str">
        <f t="shared" si="58"/>
        <v>Maria S.</v>
      </c>
      <c r="E1256" t="str">
        <f t="shared" si="59"/>
        <v>Bonzi</v>
      </c>
    </row>
    <row r="1257" spans="1:5" ht="15.6" x14ac:dyDescent="0.3">
      <c r="A1257" s="10" t="s">
        <v>1114</v>
      </c>
      <c r="B1257" s="1" t="s">
        <v>3634</v>
      </c>
      <c r="C1257" t="str">
        <f t="shared" si="57"/>
        <v>Ms.</v>
      </c>
      <c r="D1257" t="str">
        <f t="shared" si="58"/>
        <v>Katherine E</v>
      </c>
      <c r="E1257" t="str">
        <f t="shared" si="59"/>
        <v>Moore</v>
      </c>
    </row>
    <row r="1258" spans="1:5" ht="15.6" x14ac:dyDescent="0.3">
      <c r="A1258" s="10" t="s">
        <v>1113</v>
      </c>
      <c r="B1258" s="1" t="s">
        <v>3635</v>
      </c>
      <c r="C1258" t="str">
        <f t="shared" si="57"/>
        <v>Mr.</v>
      </c>
      <c r="D1258" t="str">
        <f t="shared" si="58"/>
        <v>Michael</v>
      </c>
      <c r="E1258" t="str">
        <f t="shared" si="59"/>
        <v>McGrane</v>
      </c>
    </row>
    <row r="1259" spans="1:5" ht="15.6" x14ac:dyDescent="0.3">
      <c r="A1259" s="10" t="s">
        <v>1112</v>
      </c>
      <c r="B1259" s="1" t="s">
        <v>3636</v>
      </c>
      <c r="C1259" t="str">
        <f t="shared" si="57"/>
        <v>Ms.</v>
      </c>
      <c r="D1259" t="str">
        <f t="shared" si="58"/>
        <v>Roxanne</v>
      </c>
      <c r="E1259" t="str">
        <f t="shared" si="59"/>
        <v>Stepnowski</v>
      </c>
    </row>
    <row r="1260" spans="1:5" ht="15.6" x14ac:dyDescent="0.3">
      <c r="A1260" s="10" t="s">
        <v>1111</v>
      </c>
      <c r="B1260" s="1" t="s">
        <v>3637</v>
      </c>
      <c r="C1260" t="str">
        <f t="shared" si="57"/>
        <v>Mr.</v>
      </c>
      <c r="D1260" t="str">
        <f t="shared" si="58"/>
        <v>Israel</v>
      </c>
      <c r="E1260" t="str">
        <f t="shared" si="59"/>
        <v>Merkle</v>
      </c>
    </row>
    <row r="1261" spans="1:5" ht="15.6" x14ac:dyDescent="0.3">
      <c r="A1261" s="10" t="s">
        <v>1110</v>
      </c>
      <c r="B1261" s="1" t="s">
        <v>3638</v>
      </c>
      <c r="C1261" t="str">
        <f t="shared" si="57"/>
        <v>Mr.</v>
      </c>
      <c r="D1261" t="str">
        <f t="shared" si="58"/>
        <v>Samalya</v>
      </c>
      <c r="E1261" t="str">
        <f t="shared" si="59"/>
        <v>Schaefer</v>
      </c>
    </row>
    <row r="1262" spans="1:5" ht="15.6" x14ac:dyDescent="0.3">
      <c r="A1262" s="10" t="s">
        <v>1109</v>
      </c>
      <c r="B1262" s="1" t="s">
        <v>3639</v>
      </c>
      <c r="C1262" t="str">
        <f t="shared" si="57"/>
        <v>Mr.</v>
      </c>
      <c r="D1262" t="str">
        <f t="shared" si="58"/>
        <v>Peter</v>
      </c>
      <c r="E1262" t="str">
        <f t="shared" si="59"/>
        <v>Vigneron</v>
      </c>
    </row>
    <row r="1263" spans="1:5" ht="15.6" x14ac:dyDescent="0.3">
      <c r="A1263" s="10" t="s">
        <v>1108</v>
      </c>
      <c r="B1263" s="1" t="s">
        <v>3640</v>
      </c>
      <c r="C1263" t="str">
        <f t="shared" si="57"/>
        <v>Ms.</v>
      </c>
      <c r="D1263" t="str">
        <f t="shared" si="58"/>
        <v>Alicia</v>
      </c>
      <c r="E1263" t="str">
        <f t="shared" si="59"/>
        <v>Mucci</v>
      </c>
    </row>
    <row r="1264" spans="1:5" ht="15.6" x14ac:dyDescent="0.3">
      <c r="A1264" s="10" t="s">
        <v>1107</v>
      </c>
      <c r="B1264" s="1" t="s">
        <v>3641</v>
      </c>
      <c r="C1264" t="str">
        <f t="shared" si="57"/>
        <v>Ms.</v>
      </c>
      <c r="D1264" t="str">
        <f t="shared" si="58"/>
        <v>Sarah K.</v>
      </c>
      <c r="E1264" t="str">
        <f t="shared" si="59"/>
        <v>MacDonald</v>
      </c>
    </row>
    <row r="1265" spans="1:5" ht="15.6" x14ac:dyDescent="0.3">
      <c r="A1265" s="10" t="s">
        <v>1106</v>
      </c>
      <c r="B1265" s="1" t="s">
        <v>3642</v>
      </c>
      <c r="C1265" t="str">
        <f t="shared" si="57"/>
        <v>Mr.</v>
      </c>
      <c r="D1265" t="str">
        <f t="shared" si="58"/>
        <v>Guomin</v>
      </c>
      <c r="E1265" t="str">
        <f t="shared" si="59"/>
        <v>Deng</v>
      </c>
    </row>
    <row r="1266" spans="1:5" ht="15.6" x14ac:dyDescent="0.3">
      <c r="A1266" s="10" t="s">
        <v>1105</v>
      </c>
      <c r="B1266" s="1" t="s">
        <v>3643</v>
      </c>
      <c r="C1266" t="str">
        <f t="shared" si="57"/>
        <v>Mr.</v>
      </c>
      <c r="D1266" t="str">
        <f t="shared" si="58"/>
        <v>Javier</v>
      </c>
      <c r="E1266" t="str">
        <f t="shared" si="59"/>
        <v>De Mata</v>
      </c>
    </row>
    <row r="1267" spans="1:5" ht="15.6" x14ac:dyDescent="0.3">
      <c r="A1267" s="10" t="s">
        <v>1104</v>
      </c>
      <c r="B1267" s="1" t="s">
        <v>3644</v>
      </c>
      <c r="C1267" t="str">
        <f t="shared" si="57"/>
        <v>Mr.</v>
      </c>
      <c r="D1267" t="str">
        <f t="shared" si="58"/>
        <v>Matt</v>
      </c>
      <c r="E1267" t="str">
        <f t="shared" si="59"/>
        <v>Strickland</v>
      </c>
    </row>
    <row r="1268" spans="1:5" ht="15.6" x14ac:dyDescent="0.3">
      <c r="A1268" s="10" t="s">
        <v>1103</v>
      </c>
      <c r="B1268" s="1" t="s">
        <v>3645</v>
      </c>
      <c r="C1268" t="str">
        <f t="shared" si="57"/>
        <v>Mr.</v>
      </c>
      <c r="D1268" t="str">
        <f t="shared" si="58"/>
        <v>Thomas S</v>
      </c>
      <c r="E1268" t="str">
        <f t="shared" si="59"/>
        <v>Cheney</v>
      </c>
    </row>
    <row r="1269" spans="1:5" ht="15.6" x14ac:dyDescent="0.3">
      <c r="A1269" s="10" t="s">
        <v>1102</v>
      </c>
      <c r="B1269" s="1" t="s">
        <v>3646</v>
      </c>
      <c r="C1269" t="str">
        <f t="shared" si="57"/>
        <v>Ms.</v>
      </c>
      <c r="D1269" t="str">
        <f t="shared" si="58"/>
        <v>Martha Patricia</v>
      </c>
      <c r="E1269" t="str">
        <f t="shared" si="59"/>
        <v>Godoy</v>
      </c>
    </row>
    <row r="1270" spans="1:5" ht="15.6" x14ac:dyDescent="0.3">
      <c r="A1270" s="10" t="s">
        <v>1101</v>
      </c>
      <c r="B1270" s="1" t="s">
        <v>3647</v>
      </c>
      <c r="C1270" t="str">
        <f t="shared" si="57"/>
        <v>Ms.</v>
      </c>
      <c r="D1270" t="str">
        <f t="shared" si="58"/>
        <v>Alicia</v>
      </c>
      <c r="E1270" t="str">
        <f t="shared" si="59"/>
        <v>Rider</v>
      </c>
    </row>
    <row r="1271" spans="1:5" ht="15.6" x14ac:dyDescent="0.3">
      <c r="A1271" s="10" t="s">
        <v>1100</v>
      </c>
      <c r="B1271" s="1" t="s">
        <v>3648</v>
      </c>
      <c r="C1271" t="str">
        <f t="shared" si="57"/>
        <v>Ms.</v>
      </c>
      <c r="D1271" t="str">
        <f t="shared" si="58"/>
        <v>Jennifer V.</v>
      </c>
      <c r="E1271" t="str">
        <f t="shared" si="59"/>
        <v>Evans</v>
      </c>
    </row>
    <row r="1272" spans="1:5" ht="15.6" x14ac:dyDescent="0.3">
      <c r="A1272" s="10" t="s">
        <v>1099</v>
      </c>
      <c r="B1272" s="1" t="s">
        <v>3649</v>
      </c>
      <c r="C1272" t="str">
        <f t="shared" si="57"/>
        <v>Mr.</v>
      </c>
      <c r="D1272" t="str">
        <f t="shared" si="58"/>
        <v>Michael W.</v>
      </c>
      <c r="E1272" t="str">
        <f t="shared" si="59"/>
        <v>Anderson</v>
      </c>
    </row>
    <row r="1273" spans="1:5" ht="15.6" x14ac:dyDescent="0.3">
      <c r="A1273" s="10" t="s">
        <v>1098</v>
      </c>
      <c r="B1273" s="1" t="s">
        <v>3650</v>
      </c>
      <c r="C1273" t="str">
        <f t="shared" si="57"/>
        <v>Mr.</v>
      </c>
      <c r="D1273" t="str">
        <f t="shared" si="58"/>
        <v>Eddie C</v>
      </c>
      <c r="E1273" t="str">
        <f t="shared" si="59"/>
        <v>Walters</v>
      </c>
    </row>
    <row r="1274" spans="1:5" ht="15.6" x14ac:dyDescent="0.3">
      <c r="A1274" s="10" t="s">
        <v>1097</v>
      </c>
      <c r="B1274" s="1" t="s">
        <v>3651</v>
      </c>
      <c r="C1274" t="str">
        <f t="shared" si="57"/>
        <v>Mr.</v>
      </c>
      <c r="D1274" t="str">
        <f t="shared" si="58"/>
        <v>Maxime M</v>
      </c>
      <c r="E1274" t="str">
        <f t="shared" si="59"/>
        <v>Leboeuf</v>
      </c>
    </row>
    <row r="1275" spans="1:5" ht="15.6" x14ac:dyDescent="0.3">
      <c r="A1275" s="10" t="s">
        <v>1096</v>
      </c>
      <c r="B1275" s="1" t="s">
        <v>3652</v>
      </c>
      <c r="C1275" t="str">
        <f t="shared" si="57"/>
        <v>Mr.</v>
      </c>
      <c r="D1275" t="str">
        <f t="shared" si="58"/>
        <v>Mark D</v>
      </c>
      <c r="E1275" t="str">
        <f t="shared" si="59"/>
        <v>Scheibel</v>
      </c>
    </row>
    <row r="1276" spans="1:5" ht="15.6" x14ac:dyDescent="0.3">
      <c r="A1276" s="10" t="s">
        <v>1095</v>
      </c>
      <c r="B1276" s="1" t="s">
        <v>3653</v>
      </c>
      <c r="C1276" t="str">
        <f t="shared" si="57"/>
        <v>Mr.</v>
      </c>
      <c r="D1276" t="str">
        <f t="shared" si="58"/>
        <v>Adam</v>
      </c>
      <c r="E1276" t="str">
        <f t="shared" si="59"/>
        <v>Ritter</v>
      </c>
    </row>
    <row r="1277" spans="1:5" ht="15.6" x14ac:dyDescent="0.3">
      <c r="A1277" s="10" t="s">
        <v>1094</v>
      </c>
      <c r="B1277" s="1" t="s">
        <v>3654</v>
      </c>
      <c r="C1277" t="str">
        <f t="shared" si="57"/>
        <v>Mr.</v>
      </c>
      <c r="D1277" t="str">
        <f t="shared" si="58"/>
        <v>Justin M</v>
      </c>
      <c r="E1277" t="str">
        <f t="shared" si="59"/>
        <v>Deeg</v>
      </c>
    </row>
    <row r="1278" spans="1:5" ht="15.6" x14ac:dyDescent="0.3">
      <c r="A1278" s="10" t="s">
        <v>1093</v>
      </c>
      <c r="B1278" s="1" t="s">
        <v>3655</v>
      </c>
      <c r="C1278" t="str">
        <f t="shared" si="57"/>
        <v>Ms.</v>
      </c>
      <c r="D1278" t="str">
        <f t="shared" si="58"/>
        <v>Svetlana V.</v>
      </c>
      <c r="E1278" t="str">
        <f t="shared" si="59"/>
        <v>Pretot</v>
      </c>
    </row>
    <row r="1279" spans="1:5" ht="15.6" x14ac:dyDescent="0.3">
      <c r="A1279" s="10" t="s">
        <v>1092</v>
      </c>
      <c r="B1279" s="1" t="s">
        <v>3656</v>
      </c>
      <c r="C1279" t="str">
        <f t="shared" si="57"/>
        <v>Ms.</v>
      </c>
      <c r="D1279" t="str">
        <f t="shared" si="58"/>
        <v>Jana L</v>
      </c>
      <c r="E1279" t="str">
        <f t="shared" si="59"/>
        <v>Willsey</v>
      </c>
    </row>
    <row r="1280" spans="1:5" ht="15.6" x14ac:dyDescent="0.3">
      <c r="A1280" s="10" t="s">
        <v>1091</v>
      </c>
      <c r="B1280" s="1" t="s">
        <v>3657</v>
      </c>
      <c r="C1280" t="str">
        <f t="shared" si="57"/>
        <v>Ms.</v>
      </c>
      <c r="D1280" t="str">
        <f t="shared" si="58"/>
        <v>Laura</v>
      </c>
      <c r="E1280" t="str">
        <f t="shared" si="59"/>
        <v>Roach</v>
      </c>
    </row>
    <row r="1281" spans="1:5" ht="15.6" x14ac:dyDescent="0.3">
      <c r="A1281" s="10" t="s">
        <v>1090</v>
      </c>
      <c r="B1281" s="1" t="s">
        <v>3658</v>
      </c>
      <c r="C1281" t="str">
        <f t="shared" si="57"/>
        <v>Mr.</v>
      </c>
      <c r="D1281" t="str">
        <f t="shared" si="58"/>
        <v>Torrey C III</v>
      </c>
      <c r="E1281" t="str">
        <f t="shared" si="59"/>
        <v>Jacobsen</v>
      </c>
    </row>
    <row r="1282" spans="1:5" ht="15.6" x14ac:dyDescent="0.3">
      <c r="A1282" s="10" t="s">
        <v>1089</v>
      </c>
      <c r="B1282" s="1" t="s">
        <v>3659</v>
      </c>
      <c r="C1282" t="str">
        <f t="shared" ref="C1282:C1345" si="60">TRIM(MID(B1282,FIND(", ",B1282)+2,FIND(" ",B1282,FIND(", ",B1282)+2)-FIND(", ",B1282)-2))</f>
        <v>Mr.</v>
      </c>
      <c r="D1282" t="str">
        <f t="shared" ref="D1282:D1345" si="61">TRIM(RIGHT(B1282,LEN(B1282)-FIND(" ",B1282,FIND(", ",B1282)+2)))</f>
        <v>Paul</v>
      </c>
      <c r="E1282" t="str">
        <f t="shared" ref="E1282:E1345" si="62">LEFT(B1282,FIND(",",B1282)-1)</f>
        <v>O'Hora</v>
      </c>
    </row>
    <row r="1283" spans="1:5" ht="15.6" x14ac:dyDescent="0.3">
      <c r="A1283" s="10" t="s">
        <v>1088</v>
      </c>
      <c r="B1283" s="1" t="s">
        <v>3660</v>
      </c>
      <c r="C1283" t="str">
        <f t="shared" si="60"/>
        <v>Ms.</v>
      </c>
      <c r="D1283" t="str">
        <f t="shared" si="61"/>
        <v>Jennifer D.</v>
      </c>
      <c r="E1283" t="str">
        <f t="shared" si="62"/>
        <v>Amato</v>
      </c>
    </row>
    <row r="1284" spans="1:5" ht="15.6" x14ac:dyDescent="0.3">
      <c r="A1284" s="10" t="s">
        <v>1087</v>
      </c>
      <c r="B1284" s="1" t="s">
        <v>3661</v>
      </c>
      <c r="C1284" t="str">
        <f t="shared" si="60"/>
        <v>Mr.</v>
      </c>
      <c r="D1284" t="str">
        <f t="shared" si="61"/>
        <v>Erik</v>
      </c>
      <c r="E1284" t="str">
        <f t="shared" si="62"/>
        <v>Reed</v>
      </c>
    </row>
    <row r="1285" spans="1:5" ht="15.6" x14ac:dyDescent="0.3">
      <c r="A1285" s="10" t="s">
        <v>1086</v>
      </c>
      <c r="B1285" s="1" t="s">
        <v>3662</v>
      </c>
      <c r="C1285" t="str">
        <f t="shared" si="60"/>
        <v>Ms.</v>
      </c>
      <c r="D1285" t="str">
        <f t="shared" si="61"/>
        <v>Lana J</v>
      </c>
      <c r="E1285" t="str">
        <f t="shared" si="62"/>
        <v>Wegner</v>
      </c>
    </row>
    <row r="1286" spans="1:5" ht="15.6" x14ac:dyDescent="0.3">
      <c r="A1286" s="10" t="s">
        <v>1085</v>
      </c>
      <c r="B1286" s="1" t="s">
        <v>3663</v>
      </c>
      <c r="C1286" t="str">
        <f t="shared" si="60"/>
        <v>Ms.</v>
      </c>
      <c r="D1286" t="str">
        <f t="shared" si="61"/>
        <v>Rebecca E</v>
      </c>
      <c r="E1286" t="str">
        <f t="shared" si="62"/>
        <v>Bokun</v>
      </c>
    </row>
    <row r="1287" spans="1:5" ht="15.6" x14ac:dyDescent="0.3">
      <c r="A1287" s="10" t="s">
        <v>1084</v>
      </c>
      <c r="B1287" s="1" t="s">
        <v>3664</v>
      </c>
      <c r="C1287" t="str">
        <f t="shared" si="60"/>
        <v>Ms.</v>
      </c>
      <c r="D1287" t="str">
        <f t="shared" si="61"/>
        <v>Katie M.</v>
      </c>
      <c r="E1287" t="str">
        <f t="shared" si="62"/>
        <v>Ainsley</v>
      </c>
    </row>
    <row r="1288" spans="1:5" ht="15.6" x14ac:dyDescent="0.3">
      <c r="A1288" s="10" t="s">
        <v>1083</v>
      </c>
      <c r="B1288" s="1" t="s">
        <v>3665</v>
      </c>
      <c r="C1288" t="str">
        <f t="shared" si="60"/>
        <v>Ms.</v>
      </c>
      <c r="D1288" t="str">
        <f t="shared" si="61"/>
        <v>Elizabeth A.</v>
      </c>
      <c r="E1288" t="str">
        <f t="shared" si="62"/>
        <v>Foster</v>
      </c>
    </row>
    <row r="1289" spans="1:5" ht="15.6" x14ac:dyDescent="0.3">
      <c r="A1289" s="10" t="s">
        <v>1082</v>
      </c>
      <c r="B1289" s="1" t="s">
        <v>3666</v>
      </c>
      <c r="C1289" t="str">
        <f t="shared" si="60"/>
        <v>Ms.</v>
      </c>
      <c r="D1289" t="str">
        <f t="shared" si="61"/>
        <v>Sarah</v>
      </c>
      <c r="E1289" t="str">
        <f t="shared" si="62"/>
        <v>Overpeck</v>
      </c>
    </row>
    <row r="1290" spans="1:5" ht="15.6" x14ac:dyDescent="0.3">
      <c r="A1290" s="10" t="s">
        <v>1081</v>
      </c>
      <c r="B1290" s="1" t="s">
        <v>3667</v>
      </c>
      <c r="C1290" t="str">
        <f t="shared" si="60"/>
        <v>Ms.</v>
      </c>
      <c r="D1290" t="str">
        <f t="shared" si="61"/>
        <v>Annie J.</v>
      </c>
      <c r="E1290" t="str">
        <f t="shared" si="62"/>
        <v>Levine</v>
      </c>
    </row>
    <row r="1291" spans="1:5" ht="15.6" x14ac:dyDescent="0.3">
      <c r="A1291" s="10" t="s">
        <v>1080</v>
      </c>
      <c r="B1291" s="1" t="s">
        <v>3668</v>
      </c>
      <c r="C1291" t="str">
        <f t="shared" si="60"/>
        <v>Ms.</v>
      </c>
      <c r="D1291" t="str">
        <f t="shared" si="61"/>
        <v>Annie</v>
      </c>
      <c r="E1291" t="str">
        <f t="shared" si="62"/>
        <v>Jean</v>
      </c>
    </row>
    <row r="1292" spans="1:5" ht="15.6" x14ac:dyDescent="0.3">
      <c r="A1292" s="10" t="s">
        <v>1079</v>
      </c>
      <c r="B1292" s="1" t="s">
        <v>3669</v>
      </c>
      <c r="C1292" t="str">
        <f t="shared" si="60"/>
        <v>Ms.</v>
      </c>
      <c r="D1292" t="str">
        <f t="shared" si="61"/>
        <v>Lindsey</v>
      </c>
      <c r="E1292" t="str">
        <f t="shared" si="62"/>
        <v>Wild</v>
      </c>
    </row>
    <row r="1293" spans="1:5" ht="15.6" x14ac:dyDescent="0.3">
      <c r="A1293" s="10" t="s">
        <v>1078</v>
      </c>
      <c r="B1293" s="1" t="s">
        <v>3670</v>
      </c>
      <c r="C1293" t="str">
        <f t="shared" si="60"/>
        <v>Ms.</v>
      </c>
      <c r="D1293" t="str">
        <f t="shared" si="61"/>
        <v>Laura</v>
      </c>
      <c r="E1293" t="str">
        <f t="shared" si="62"/>
        <v>Tabor</v>
      </c>
    </row>
    <row r="1294" spans="1:5" ht="15.6" x14ac:dyDescent="0.3">
      <c r="A1294" s="10" t="s">
        <v>1077</v>
      </c>
      <c r="B1294" s="1" t="s">
        <v>3671</v>
      </c>
      <c r="C1294" t="str">
        <f t="shared" si="60"/>
        <v>Ms.</v>
      </c>
      <c r="D1294" t="str">
        <f t="shared" si="61"/>
        <v>Amy T</v>
      </c>
      <c r="E1294" t="str">
        <f t="shared" si="62"/>
        <v>Steffen</v>
      </c>
    </row>
    <row r="1295" spans="1:5" ht="15.6" x14ac:dyDescent="0.3">
      <c r="A1295" s="10" t="s">
        <v>1076</v>
      </c>
      <c r="B1295" s="1" t="s">
        <v>3672</v>
      </c>
      <c r="C1295" t="str">
        <f t="shared" si="60"/>
        <v>Ms.</v>
      </c>
      <c r="D1295" t="str">
        <f t="shared" si="61"/>
        <v>Katarina D</v>
      </c>
      <c r="E1295" t="str">
        <f t="shared" si="62"/>
        <v>Tadich</v>
      </c>
    </row>
    <row r="1296" spans="1:5" ht="15.6" x14ac:dyDescent="0.3">
      <c r="A1296" s="10" t="s">
        <v>1075</v>
      </c>
      <c r="B1296" s="1" t="s">
        <v>3673</v>
      </c>
      <c r="C1296" t="str">
        <f t="shared" si="60"/>
        <v>Mr.</v>
      </c>
      <c r="D1296" t="str">
        <f t="shared" si="61"/>
        <v>B.j.</v>
      </c>
      <c r="E1296" t="str">
        <f t="shared" si="62"/>
        <v>Christenson</v>
      </c>
    </row>
    <row r="1297" spans="1:5" ht="15.6" x14ac:dyDescent="0.3">
      <c r="A1297" s="10" t="s">
        <v>1074</v>
      </c>
      <c r="B1297" s="1" t="s">
        <v>3674</v>
      </c>
      <c r="C1297" t="str">
        <f t="shared" si="60"/>
        <v>Ms.</v>
      </c>
      <c r="D1297" t="str">
        <f t="shared" si="61"/>
        <v>Alison</v>
      </c>
      <c r="E1297" t="str">
        <f t="shared" si="62"/>
        <v>Shell</v>
      </c>
    </row>
    <row r="1298" spans="1:5" ht="15.6" x14ac:dyDescent="0.3">
      <c r="A1298" s="10" t="s">
        <v>1073</v>
      </c>
      <c r="B1298" s="1" t="s">
        <v>3675</v>
      </c>
      <c r="C1298" t="str">
        <f t="shared" si="60"/>
        <v>Mr.</v>
      </c>
      <c r="D1298" t="str">
        <f t="shared" si="61"/>
        <v>Neil K.</v>
      </c>
      <c r="E1298" t="str">
        <f t="shared" si="62"/>
        <v>Rao</v>
      </c>
    </row>
    <row r="1299" spans="1:5" ht="15.6" x14ac:dyDescent="0.3">
      <c r="A1299" s="10" t="s">
        <v>1072</v>
      </c>
      <c r="B1299" s="1" t="s">
        <v>3676</v>
      </c>
      <c r="C1299" t="str">
        <f t="shared" si="60"/>
        <v>Mrs.</v>
      </c>
      <c r="D1299" t="str">
        <f t="shared" si="61"/>
        <v>Anne Hunter</v>
      </c>
      <c r="E1299" t="str">
        <f t="shared" si="62"/>
        <v>Myers</v>
      </c>
    </row>
    <row r="1300" spans="1:5" ht="15.6" x14ac:dyDescent="0.3">
      <c r="A1300" s="10" t="s">
        <v>1071</v>
      </c>
      <c r="B1300" s="1" t="s">
        <v>3677</v>
      </c>
      <c r="C1300" t="str">
        <f t="shared" si="60"/>
        <v>Ms.</v>
      </c>
      <c r="D1300" t="str">
        <f t="shared" si="61"/>
        <v>Sandra</v>
      </c>
      <c r="E1300" t="str">
        <f t="shared" si="62"/>
        <v>McLean</v>
      </c>
    </row>
    <row r="1301" spans="1:5" ht="15.6" x14ac:dyDescent="0.3">
      <c r="A1301" s="10" t="s">
        <v>1070</v>
      </c>
      <c r="B1301" s="1" t="s">
        <v>3678</v>
      </c>
      <c r="C1301" t="str">
        <f t="shared" si="60"/>
        <v>Mr.</v>
      </c>
      <c r="D1301" t="str">
        <f t="shared" si="61"/>
        <v>Robert</v>
      </c>
      <c r="E1301" t="str">
        <f t="shared" si="62"/>
        <v>Gomez</v>
      </c>
    </row>
    <row r="1302" spans="1:5" ht="15.6" x14ac:dyDescent="0.3">
      <c r="A1302" s="10" t="s">
        <v>1069</v>
      </c>
      <c r="B1302" s="1" t="s">
        <v>3679</v>
      </c>
      <c r="C1302" t="str">
        <f t="shared" si="60"/>
        <v>Mr.</v>
      </c>
      <c r="D1302" t="str">
        <f t="shared" si="61"/>
        <v>Rodney</v>
      </c>
      <c r="E1302" t="str">
        <f t="shared" si="62"/>
        <v>Hemingway</v>
      </c>
    </row>
    <row r="1303" spans="1:5" ht="15.6" x14ac:dyDescent="0.3">
      <c r="A1303" s="10" t="s">
        <v>1068</v>
      </c>
      <c r="B1303" s="1" t="s">
        <v>3680</v>
      </c>
      <c r="C1303" t="str">
        <f t="shared" si="60"/>
        <v>Mr.</v>
      </c>
      <c r="D1303" t="str">
        <f t="shared" si="61"/>
        <v>Carl R</v>
      </c>
      <c r="E1303" t="str">
        <f t="shared" si="62"/>
        <v>Pett</v>
      </c>
    </row>
    <row r="1304" spans="1:5" ht="15.6" x14ac:dyDescent="0.3">
      <c r="A1304" s="10" t="s">
        <v>1067</v>
      </c>
      <c r="B1304" s="1" t="s">
        <v>3681</v>
      </c>
      <c r="C1304" t="str">
        <f t="shared" si="60"/>
        <v>Mr.</v>
      </c>
      <c r="D1304" t="str">
        <f t="shared" si="61"/>
        <v>Maximilian</v>
      </c>
      <c r="E1304" t="str">
        <f t="shared" si="62"/>
        <v>Meingast</v>
      </c>
    </row>
    <row r="1305" spans="1:5" ht="15.6" x14ac:dyDescent="0.3">
      <c r="A1305" s="10" t="s">
        <v>1066</v>
      </c>
      <c r="B1305" s="1" t="s">
        <v>3682</v>
      </c>
      <c r="C1305" t="str">
        <f t="shared" si="60"/>
        <v>Mr.</v>
      </c>
      <c r="D1305" t="str">
        <f t="shared" si="61"/>
        <v>Erik</v>
      </c>
      <c r="E1305" t="str">
        <f t="shared" si="62"/>
        <v>McCarthy</v>
      </c>
    </row>
    <row r="1306" spans="1:5" ht="15.6" x14ac:dyDescent="0.3">
      <c r="A1306" s="10" t="s">
        <v>1065</v>
      </c>
      <c r="B1306" s="1" t="s">
        <v>3683</v>
      </c>
      <c r="C1306" t="str">
        <f t="shared" si="60"/>
        <v>Mr.</v>
      </c>
      <c r="D1306" t="str">
        <f t="shared" si="61"/>
        <v>Christopher</v>
      </c>
      <c r="E1306" t="str">
        <f t="shared" si="62"/>
        <v>Boyle</v>
      </c>
    </row>
    <row r="1307" spans="1:5" ht="15.6" x14ac:dyDescent="0.3">
      <c r="A1307" s="10" t="s">
        <v>1064</v>
      </c>
      <c r="B1307" s="1" t="s">
        <v>3684</v>
      </c>
      <c r="C1307" t="str">
        <f t="shared" si="60"/>
        <v>Mr.</v>
      </c>
      <c r="D1307" t="str">
        <f t="shared" si="61"/>
        <v>Eirik</v>
      </c>
      <c r="E1307" t="str">
        <f t="shared" si="62"/>
        <v>Gundersen</v>
      </c>
    </row>
    <row r="1308" spans="1:5" ht="15.6" x14ac:dyDescent="0.3">
      <c r="A1308" s="10" t="s">
        <v>1063</v>
      </c>
      <c r="B1308" s="1" t="s">
        <v>3685</v>
      </c>
      <c r="C1308" t="str">
        <f t="shared" si="60"/>
        <v>Mr.</v>
      </c>
      <c r="D1308" t="str">
        <f t="shared" si="61"/>
        <v>Rik</v>
      </c>
      <c r="E1308" t="str">
        <f t="shared" si="62"/>
        <v>Wolswinkel</v>
      </c>
    </row>
    <row r="1309" spans="1:5" ht="15.6" x14ac:dyDescent="0.3">
      <c r="A1309" s="10" t="s">
        <v>1062</v>
      </c>
      <c r="B1309" s="1" t="s">
        <v>3686</v>
      </c>
      <c r="C1309" t="str">
        <f t="shared" si="60"/>
        <v>Mr.</v>
      </c>
      <c r="D1309" t="str">
        <f t="shared" si="61"/>
        <v>Matthew R</v>
      </c>
      <c r="E1309" t="str">
        <f t="shared" si="62"/>
        <v>Bomberger</v>
      </c>
    </row>
    <row r="1310" spans="1:5" ht="15.6" x14ac:dyDescent="0.3">
      <c r="A1310" s="10" t="s">
        <v>1061</v>
      </c>
      <c r="B1310" s="1" t="s">
        <v>3687</v>
      </c>
      <c r="C1310" t="str">
        <f t="shared" si="60"/>
        <v>Mr.</v>
      </c>
      <c r="D1310" t="str">
        <f t="shared" si="61"/>
        <v>Daniel G</v>
      </c>
      <c r="E1310" t="str">
        <f t="shared" si="62"/>
        <v>Roy</v>
      </c>
    </row>
    <row r="1311" spans="1:5" ht="15.6" x14ac:dyDescent="0.3">
      <c r="A1311" s="10" t="s">
        <v>1060</v>
      </c>
      <c r="B1311" s="1" t="s">
        <v>3688</v>
      </c>
      <c r="C1311" t="str">
        <f t="shared" si="60"/>
        <v>Mr.</v>
      </c>
      <c r="D1311" t="str">
        <f t="shared" si="61"/>
        <v>Yannick</v>
      </c>
      <c r="E1311" t="str">
        <f t="shared" si="62"/>
        <v>Lapierre</v>
      </c>
    </row>
    <row r="1312" spans="1:5" ht="15.6" x14ac:dyDescent="0.3">
      <c r="A1312" s="10" t="s">
        <v>1059</v>
      </c>
      <c r="B1312" s="1" t="s">
        <v>3689</v>
      </c>
      <c r="C1312" t="str">
        <f t="shared" si="60"/>
        <v>Mr.</v>
      </c>
      <c r="D1312" t="str">
        <f t="shared" si="61"/>
        <v>Sean R</v>
      </c>
      <c r="E1312" t="str">
        <f t="shared" si="62"/>
        <v>Beaty</v>
      </c>
    </row>
    <row r="1313" spans="1:5" ht="15.6" x14ac:dyDescent="0.3">
      <c r="A1313" s="10" t="s">
        <v>1058</v>
      </c>
      <c r="B1313" s="1" t="s">
        <v>3690</v>
      </c>
      <c r="C1313" t="str">
        <f t="shared" si="60"/>
        <v>Mr.</v>
      </c>
      <c r="D1313" t="str">
        <f t="shared" si="61"/>
        <v>Peter</v>
      </c>
      <c r="E1313" t="str">
        <f t="shared" si="62"/>
        <v>Hammer</v>
      </c>
    </row>
    <row r="1314" spans="1:5" ht="15.6" x14ac:dyDescent="0.3">
      <c r="A1314" s="10" t="s">
        <v>1057</v>
      </c>
      <c r="B1314" s="1" t="s">
        <v>3691</v>
      </c>
      <c r="C1314" t="str">
        <f t="shared" si="60"/>
        <v>Ms.</v>
      </c>
      <c r="D1314" t="str">
        <f t="shared" si="61"/>
        <v>Sara A.</v>
      </c>
      <c r="E1314" t="str">
        <f t="shared" si="62"/>
        <v>Randolph</v>
      </c>
    </row>
    <row r="1315" spans="1:5" ht="15.6" x14ac:dyDescent="0.3">
      <c r="A1315" s="10" t="s">
        <v>1056</v>
      </c>
      <c r="B1315" s="1" t="s">
        <v>3692</v>
      </c>
      <c r="C1315" t="str">
        <f t="shared" si="60"/>
        <v>Ms.</v>
      </c>
      <c r="D1315" t="str">
        <f t="shared" si="61"/>
        <v>Erin C.</v>
      </c>
      <c r="E1315" t="str">
        <f t="shared" si="62"/>
        <v>Masterson</v>
      </c>
    </row>
    <row r="1316" spans="1:5" ht="15.6" x14ac:dyDescent="0.3">
      <c r="A1316" s="10" t="s">
        <v>1055</v>
      </c>
      <c r="B1316" s="1" t="s">
        <v>3693</v>
      </c>
      <c r="C1316" t="str">
        <f t="shared" si="60"/>
        <v>Mr.</v>
      </c>
      <c r="D1316" t="str">
        <f t="shared" si="61"/>
        <v>Thibaud</v>
      </c>
      <c r="E1316" t="str">
        <f t="shared" si="62"/>
        <v>Friess</v>
      </c>
    </row>
    <row r="1317" spans="1:5" ht="15.6" x14ac:dyDescent="0.3">
      <c r="A1317" s="10" t="s">
        <v>1054</v>
      </c>
      <c r="B1317" s="1" t="s">
        <v>3694</v>
      </c>
      <c r="C1317" t="str">
        <f t="shared" si="60"/>
        <v>Ms.</v>
      </c>
      <c r="D1317" t="str">
        <f t="shared" si="61"/>
        <v>Lisa</v>
      </c>
      <c r="E1317" t="str">
        <f t="shared" si="62"/>
        <v>Mantoni</v>
      </c>
    </row>
    <row r="1318" spans="1:5" ht="15.6" x14ac:dyDescent="0.3">
      <c r="A1318" s="10" t="s">
        <v>1053</v>
      </c>
      <c r="B1318" s="1" t="s">
        <v>3695</v>
      </c>
      <c r="C1318" t="str">
        <f t="shared" si="60"/>
        <v>Ms.</v>
      </c>
      <c r="D1318" t="str">
        <f t="shared" si="61"/>
        <v>Gretchen K.</v>
      </c>
      <c r="E1318" t="str">
        <f t="shared" si="62"/>
        <v>Bodeen</v>
      </c>
    </row>
    <row r="1319" spans="1:5" ht="15.6" x14ac:dyDescent="0.3">
      <c r="A1319" s="10" t="s">
        <v>1052</v>
      </c>
      <c r="B1319" s="1" t="s">
        <v>3696</v>
      </c>
      <c r="C1319" t="str">
        <f t="shared" si="60"/>
        <v>Ms.</v>
      </c>
      <c r="D1319" t="str">
        <f t="shared" si="61"/>
        <v>Martina</v>
      </c>
      <c r="E1319" t="str">
        <f t="shared" si="62"/>
        <v>McPherson</v>
      </c>
    </row>
    <row r="1320" spans="1:5" ht="15.6" x14ac:dyDescent="0.3">
      <c r="A1320" s="10" t="s">
        <v>1051</v>
      </c>
      <c r="B1320" s="1" t="s">
        <v>3697</v>
      </c>
      <c r="C1320" t="str">
        <f t="shared" si="60"/>
        <v>Mr.</v>
      </c>
      <c r="D1320" t="str">
        <f t="shared" si="61"/>
        <v>Dustin J</v>
      </c>
      <c r="E1320" t="str">
        <f t="shared" si="62"/>
        <v>Palko</v>
      </c>
    </row>
    <row r="1321" spans="1:5" ht="15.6" x14ac:dyDescent="0.3">
      <c r="A1321" s="10" t="s">
        <v>1050</v>
      </c>
      <c r="B1321" s="1" t="s">
        <v>3698</v>
      </c>
      <c r="C1321" t="str">
        <f t="shared" si="60"/>
        <v>Ms.</v>
      </c>
      <c r="D1321" t="str">
        <f t="shared" si="61"/>
        <v>Kelsey</v>
      </c>
      <c r="E1321" t="str">
        <f t="shared" si="62"/>
        <v>Breathitt</v>
      </c>
    </row>
    <row r="1322" spans="1:5" ht="15.6" x14ac:dyDescent="0.3">
      <c r="A1322" s="10" t="s">
        <v>1049</v>
      </c>
      <c r="B1322" s="1" t="s">
        <v>3699</v>
      </c>
      <c r="C1322" t="str">
        <f t="shared" si="60"/>
        <v>Mr.</v>
      </c>
      <c r="D1322" t="str">
        <f t="shared" si="61"/>
        <v>Daniel V.</v>
      </c>
      <c r="E1322" t="str">
        <f t="shared" si="62"/>
        <v>Evora</v>
      </c>
    </row>
    <row r="1323" spans="1:5" ht="15.6" x14ac:dyDescent="0.3">
      <c r="A1323" s="10" t="s">
        <v>1048</v>
      </c>
      <c r="B1323" s="1" t="s">
        <v>3700</v>
      </c>
      <c r="C1323" t="str">
        <f t="shared" si="60"/>
        <v>Ms.</v>
      </c>
      <c r="D1323" t="str">
        <f t="shared" si="61"/>
        <v>Saeger</v>
      </c>
      <c r="E1323" t="str">
        <f t="shared" si="62"/>
        <v>Fischer</v>
      </c>
    </row>
    <row r="1324" spans="1:5" ht="15.6" x14ac:dyDescent="0.3">
      <c r="A1324" s="10" t="s">
        <v>1047</v>
      </c>
      <c r="B1324" s="1" t="s">
        <v>3701</v>
      </c>
      <c r="C1324" t="str">
        <f t="shared" si="60"/>
        <v>Ms.</v>
      </c>
      <c r="D1324" t="str">
        <f t="shared" si="61"/>
        <v>Buzunesh</v>
      </c>
      <c r="E1324" t="str">
        <f t="shared" si="62"/>
        <v>Deba</v>
      </c>
    </row>
    <row r="1325" spans="1:5" ht="15.6" x14ac:dyDescent="0.3">
      <c r="A1325" s="10" t="s">
        <v>1046</v>
      </c>
      <c r="B1325" s="1" t="s">
        <v>3702</v>
      </c>
      <c r="C1325" t="str">
        <f t="shared" si="60"/>
        <v>Ms.</v>
      </c>
      <c r="D1325" t="str">
        <f t="shared" si="61"/>
        <v>Mirte</v>
      </c>
      <c r="E1325" t="str">
        <f t="shared" si="62"/>
        <v>Leloup</v>
      </c>
    </row>
    <row r="1326" spans="1:5" ht="15.6" x14ac:dyDescent="0.3">
      <c r="A1326" s="10" t="s">
        <v>1045</v>
      </c>
      <c r="B1326" s="1" t="s">
        <v>3703</v>
      </c>
      <c r="C1326" t="str">
        <f t="shared" si="60"/>
        <v>Ms.</v>
      </c>
      <c r="D1326" t="str">
        <f t="shared" si="61"/>
        <v>Megan</v>
      </c>
      <c r="E1326" t="str">
        <f t="shared" si="62"/>
        <v>Labare</v>
      </c>
    </row>
    <row r="1327" spans="1:5" ht="15.6" x14ac:dyDescent="0.3">
      <c r="A1327" s="10" t="s">
        <v>1044</v>
      </c>
      <c r="B1327" s="1" t="s">
        <v>3704</v>
      </c>
      <c r="C1327" t="str">
        <f t="shared" si="60"/>
        <v>Ms.</v>
      </c>
      <c r="D1327" t="str">
        <f t="shared" si="61"/>
        <v>Kerry A.</v>
      </c>
      <c r="E1327" t="str">
        <f t="shared" si="62"/>
        <v>Arouca</v>
      </c>
    </row>
    <row r="1328" spans="1:5" ht="15.6" x14ac:dyDescent="0.3">
      <c r="A1328" s="10" t="s">
        <v>1043</v>
      </c>
      <c r="B1328" s="1" t="s">
        <v>3705</v>
      </c>
      <c r="C1328" t="str">
        <f t="shared" si="60"/>
        <v>Ms.</v>
      </c>
      <c r="D1328" t="str">
        <f t="shared" si="61"/>
        <v>Kristin</v>
      </c>
      <c r="E1328" t="str">
        <f t="shared" si="62"/>
        <v>Reese</v>
      </c>
    </row>
    <row r="1329" spans="1:5" ht="15.6" x14ac:dyDescent="0.3">
      <c r="A1329" s="10" t="s">
        <v>1042</v>
      </c>
      <c r="B1329" s="1" t="s">
        <v>3706</v>
      </c>
      <c r="C1329" t="str">
        <f t="shared" si="60"/>
        <v>Mr.</v>
      </c>
      <c r="D1329" t="str">
        <f t="shared" si="61"/>
        <v>Christopher R.</v>
      </c>
      <c r="E1329" t="str">
        <f t="shared" si="62"/>
        <v>McCloskey</v>
      </c>
    </row>
    <row r="1330" spans="1:5" ht="15.6" x14ac:dyDescent="0.3">
      <c r="A1330" s="10" t="s">
        <v>1041</v>
      </c>
      <c r="B1330" s="1" t="s">
        <v>3707</v>
      </c>
      <c r="C1330" t="str">
        <f t="shared" si="60"/>
        <v>Mrs.</v>
      </c>
      <c r="D1330" t="str">
        <f t="shared" si="61"/>
        <v>Elizabeth A</v>
      </c>
      <c r="E1330" t="str">
        <f t="shared" si="62"/>
        <v>Tedsen</v>
      </c>
    </row>
    <row r="1331" spans="1:5" ht="15.6" x14ac:dyDescent="0.3">
      <c r="A1331" s="10" t="s">
        <v>1040</v>
      </c>
      <c r="B1331" s="1" t="s">
        <v>3708</v>
      </c>
      <c r="C1331" t="str">
        <f t="shared" si="60"/>
        <v>Mr.</v>
      </c>
      <c r="D1331" t="str">
        <f t="shared" si="61"/>
        <v>Andrew</v>
      </c>
      <c r="E1331" t="str">
        <f t="shared" si="62"/>
        <v>Koehlinger</v>
      </c>
    </row>
    <row r="1332" spans="1:5" ht="15.6" x14ac:dyDescent="0.3">
      <c r="A1332" s="10" t="s">
        <v>1039</v>
      </c>
      <c r="B1332" s="1" t="s">
        <v>3709</v>
      </c>
      <c r="C1332" t="str">
        <f t="shared" si="60"/>
        <v>Ms.</v>
      </c>
      <c r="D1332" t="str">
        <f t="shared" si="61"/>
        <v>Dawn M.</v>
      </c>
      <c r="E1332" t="str">
        <f t="shared" si="62"/>
        <v>Pielechaty</v>
      </c>
    </row>
    <row r="1333" spans="1:5" ht="15.6" x14ac:dyDescent="0.3">
      <c r="A1333" s="10" t="s">
        <v>1038</v>
      </c>
      <c r="B1333" s="1" t="s">
        <v>3710</v>
      </c>
      <c r="C1333" t="str">
        <f t="shared" si="60"/>
        <v>Mr.</v>
      </c>
      <c r="D1333" t="str">
        <f t="shared" si="61"/>
        <v>Jonathan P</v>
      </c>
      <c r="E1333" t="str">
        <f t="shared" si="62"/>
        <v>Korhonen</v>
      </c>
    </row>
    <row r="1334" spans="1:5" ht="15.6" x14ac:dyDescent="0.3">
      <c r="A1334" s="10" t="s">
        <v>1037</v>
      </c>
      <c r="B1334" s="1" t="s">
        <v>3711</v>
      </c>
      <c r="C1334" t="str">
        <f t="shared" si="60"/>
        <v>Mrs.</v>
      </c>
      <c r="D1334" t="str">
        <f t="shared" si="61"/>
        <v>Gina</v>
      </c>
      <c r="E1334" t="str">
        <f t="shared" si="62"/>
        <v>Kehr</v>
      </c>
    </row>
    <row r="1335" spans="1:5" ht="15.6" x14ac:dyDescent="0.3">
      <c r="A1335" s="10" t="s">
        <v>1036</v>
      </c>
      <c r="B1335" s="1" t="s">
        <v>3712</v>
      </c>
      <c r="C1335" t="str">
        <f t="shared" si="60"/>
        <v>Mr.</v>
      </c>
      <c r="D1335" t="str">
        <f t="shared" si="61"/>
        <v>Dino</v>
      </c>
      <c r="E1335" t="str">
        <f t="shared" si="62"/>
        <v>Montagna</v>
      </c>
    </row>
    <row r="1336" spans="1:5" ht="15.6" x14ac:dyDescent="0.3">
      <c r="A1336" s="10" t="s">
        <v>1035</v>
      </c>
      <c r="B1336" s="1" t="s">
        <v>3713</v>
      </c>
      <c r="C1336" t="str">
        <f t="shared" si="60"/>
        <v>Mr.</v>
      </c>
      <c r="D1336" t="str">
        <f t="shared" si="61"/>
        <v>Jan</v>
      </c>
      <c r="E1336" t="str">
        <f t="shared" si="62"/>
        <v>M√ºller</v>
      </c>
    </row>
    <row r="1337" spans="1:5" ht="15.6" x14ac:dyDescent="0.3">
      <c r="A1337" s="10" t="s">
        <v>1034</v>
      </c>
      <c r="B1337" s="1" t="s">
        <v>3714</v>
      </c>
      <c r="C1337" t="str">
        <f t="shared" si="60"/>
        <v>Mr.</v>
      </c>
      <c r="D1337" t="str">
        <f t="shared" si="61"/>
        <v>Jonathan E.</v>
      </c>
      <c r="E1337" t="str">
        <f t="shared" si="62"/>
        <v>Baker</v>
      </c>
    </row>
    <row r="1338" spans="1:5" ht="15.6" x14ac:dyDescent="0.3">
      <c r="A1338" s="10" t="s">
        <v>1033</v>
      </c>
      <c r="B1338" s="1" t="s">
        <v>3715</v>
      </c>
      <c r="C1338" t="str">
        <f t="shared" si="60"/>
        <v>Mr.</v>
      </c>
      <c r="D1338" t="str">
        <f t="shared" si="61"/>
        <v>Mark A</v>
      </c>
      <c r="E1338" t="str">
        <f t="shared" si="62"/>
        <v>Sidebottom</v>
      </c>
    </row>
    <row r="1339" spans="1:5" ht="15.6" x14ac:dyDescent="0.3">
      <c r="A1339" s="10" t="s">
        <v>1032</v>
      </c>
      <c r="B1339" s="1" t="s">
        <v>3716</v>
      </c>
      <c r="C1339" t="str">
        <f t="shared" si="60"/>
        <v>Mrs.</v>
      </c>
      <c r="D1339" t="str">
        <f t="shared" si="61"/>
        <v>Mary</v>
      </c>
      <c r="E1339" t="str">
        <f t="shared" si="62"/>
        <v>Johnson</v>
      </c>
    </row>
    <row r="1340" spans="1:5" ht="15.6" x14ac:dyDescent="0.3">
      <c r="A1340" s="10" t="s">
        <v>1031</v>
      </c>
      <c r="B1340" s="1" t="s">
        <v>3717</v>
      </c>
      <c r="C1340" t="str">
        <f t="shared" si="60"/>
        <v>Mr.</v>
      </c>
      <c r="D1340" t="str">
        <f t="shared" si="61"/>
        <v>Samuel</v>
      </c>
      <c r="E1340" t="str">
        <f t="shared" si="62"/>
        <v>Morris</v>
      </c>
    </row>
    <row r="1341" spans="1:5" ht="15.6" x14ac:dyDescent="0.3">
      <c r="A1341" s="10" t="s">
        <v>1030</v>
      </c>
      <c r="B1341" s="1" t="s">
        <v>3718</v>
      </c>
      <c r="C1341" t="str">
        <f t="shared" si="60"/>
        <v>Mr.</v>
      </c>
      <c r="D1341" t="str">
        <f t="shared" si="61"/>
        <v>Stan J</v>
      </c>
      <c r="E1341" t="str">
        <f t="shared" si="62"/>
        <v>Chaisson</v>
      </c>
    </row>
    <row r="1342" spans="1:5" ht="15.6" x14ac:dyDescent="0.3">
      <c r="A1342" s="10" t="s">
        <v>1029</v>
      </c>
      <c r="B1342" s="1" t="s">
        <v>3719</v>
      </c>
      <c r="C1342" t="str">
        <f t="shared" si="60"/>
        <v>Mrs.</v>
      </c>
      <c r="D1342" t="str">
        <f t="shared" si="61"/>
        <v>Jessica L.</v>
      </c>
      <c r="E1342" t="str">
        <f t="shared" si="62"/>
        <v>Pigott</v>
      </c>
    </row>
    <row r="1343" spans="1:5" ht="15.6" x14ac:dyDescent="0.3">
      <c r="A1343" s="10" t="s">
        <v>1028</v>
      </c>
      <c r="B1343" s="1" t="s">
        <v>3720</v>
      </c>
      <c r="C1343" t="str">
        <f t="shared" si="60"/>
        <v>Ms.</v>
      </c>
      <c r="D1343" t="str">
        <f t="shared" si="61"/>
        <v>Krysta</v>
      </c>
      <c r="E1343" t="str">
        <f t="shared" si="62"/>
        <v>Cochrane</v>
      </c>
    </row>
    <row r="1344" spans="1:5" ht="15.6" x14ac:dyDescent="0.3">
      <c r="A1344" s="10" t="s">
        <v>1027</v>
      </c>
      <c r="B1344" s="1" t="s">
        <v>3721</v>
      </c>
      <c r="C1344" t="str">
        <f t="shared" si="60"/>
        <v>Mrs.</v>
      </c>
      <c r="D1344" t="str">
        <f t="shared" si="61"/>
        <v>Natascia</v>
      </c>
      <c r="E1344" t="str">
        <f t="shared" si="62"/>
        <v>Armitage</v>
      </c>
    </row>
    <row r="1345" spans="1:5" ht="15.6" x14ac:dyDescent="0.3">
      <c r="A1345" s="10" t="s">
        <v>1026</v>
      </c>
      <c r="B1345" s="1" t="s">
        <v>3722</v>
      </c>
      <c r="C1345" t="str">
        <f t="shared" si="60"/>
        <v>Ms.</v>
      </c>
      <c r="D1345" t="str">
        <f t="shared" si="61"/>
        <v>Jenny</v>
      </c>
      <c r="E1345" t="str">
        <f t="shared" si="62"/>
        <v>Shen</v>
      </c>
    </row>
    <row r="1346" spans="1:5" ht="15.6" x14ac:dyDescent="0.3">
      <c r="A1346" s="10" t="s">
        <v>1025</v>
      </c>
      <c r="B1346" s="1" t="s">
        <v>3723</v>
      </c>
      <c r="C1346" t="str">
        <f t="shared" ref="C1346:C1409" si="63">TRIM(MID(B1346,FIND(", ",B1346)+2,FIND(" ",B1346,FIND(", ",B1346)+2)-FIND(", ",B1346)-2))</f>
        <v>Mr.</v>
      </c>
      <c r="D1346" t="str">
        <f t="shared" ref="D1346:D1409" si="64">TRIM(RIGHT(B1346,LEN(B1346)-FIND(" ",B1346,FIND(", ",B1346)+2)))</f>
        <v>Brian</v>
      </c>
      <c r="E1346" t="str">
        <f t="shared" ref="E1346:E1409" si="65">LEFT(B1346,FIND(",",B1346)-1)</f>
        <v>O'Kelly</v>
      </c>
    </row>
    <row r="1347" spans="1:5" ht="15.6" x14ac:dyDescent="0.3">
      <c r="A1347" s="10" t="s">
        <v>1024</v>
      </c>
      <c r="B1347" s="1" t="s">
        <v>3724</v>
      </c>
      <c r="C1347" t="str">
        <f t="shared" si="63"/>
        <v>Ms.</v>
      </c>
      <c r="D1347" t="str">
        <f t="shared" si="64"/>
        <v>Monica</v>
      </c>
      <c r="E1347" t="str">
        <f t="shared" si="65"/>
        <v>Huff</v>
      </c>
    </row>
    <row r="1348" spans="1:5" ht="15.6" x14ac:dyDescent="0.3">
      <c r="A1348" s="10" t="s">
        <v>1023</v>
      </c>
      <c r="B1348" s="1" t="s">
        <v>3725</v>
      </c>
      <c r="C1348" t="str">
        <f t="shared" si="63"/>
        <v>Mr.</v>
      </c>
      <c r="D1348" t="str">
        <f t="shared" si="64"/>
        <v>Tyler</v>
      </c>
      <c r="E1348" t="str">
        <f t="shared" si="65"/>
        <v>Dye</v>
      </c>
    </row>
    <row r="1349" spans="1:5" ht="15.6" x14ac:dyDescent="0.3">
      <c r="A1349" s="10" t="s">
        <v>1022</v>
      </c>
      <c r="B1349" s="1" t="s">
        <v>3726</v>
      </c>
      <c r="C1349" t="str">
        <f t="shared" si="63"/>
        <v>Ms.</v>
      </c>
      <c r="D1349" t="str">
        <f t="shared" si="64"/>
        <v>Kelly C</v>
      </c>
      <c r="E1349" t="str">
        <f t="shared" si="65"/>
        <v>Willard</v>
      </c>
    </row>
    <row r="1350" spans="1:5" ht="15.6" x14ac:dyDescent="0.3">
      <c r="A1350" s="10" t="s">
        <v>1021</v>
      </c>
      <c r="B1350" s="1" t="s">
        <v>3727</v>
      </c>
      <c r="C1350" t="str">
        <f t="shared" si="63"/>
        <v>Mrs.</v>
      </c>
      <c r="D1350" t="str">
        <f t="shared" si="64"/>
        <v>Emily</v>
      </c>
      <c r="E1350" t="str">
        <f t="shared" si="65"/>
        <v>D'Addario</v>
      </c>
    </row>
    <row r="1351" spans="1:5" ht="15.6" x14ac:dyDescent="0.3">
      <c r="A1351" s="10" t="s">
        <v>1020</v>
      </c>
      <c r="B1351" s="1" t="s">
        <v>3728</v>
      </c>
      <c r="C1351" t="str">
        <f t="shared" si="63"/>
        <v>Mr.</v>
      </c>
      <c r="D1351" t="str">
        <f t="shared" si="64"/>
        <v>James V</v>
      </c>
      <c r="E1351" t="str">
        <f t="shared" si="65"/>
        <v>Buchanan</v>
      </c>
    </row>
    <row r="1352" spans="1:5" ht="15.6" x14ac:dyDescent="0.3">
      <c r="A1352" s="10" t="s">
        <v>1019</v>
      </c>
      <c r="B1352" s="1" t="s">
        <v>3729</v>
      </c>
      <c r="C1352" t="str">
        <f t="shared" si="63"/>
        <v>Ms.</v>
      </c>
      <c r="D1352" t="str">
        <f t="shared" si="64"/>
        <v>Angie</v>
      </c>
      <c r="E1352" t="str">
        <f t="shared" si="65"/>
        <v>Clark</v>
      </c>
    </row>
    <row r="1353" spans="1:5" ht="15.6" x14ac:dyDescent="0.3">
      <c r="A1353" s="10" t="s">
        <v>1018</v>
      </c>
      <c r="B1353" s="1" t="s">
        <v>3730</v>
      </c>
      <c r="C1353" t="str">
        <f t="shared" si="63"/>
        <v>Mr.</v>
      </c>
      <c r="D1353" t="str">
        <f t="shared" si="64"/>
        <v>Michael J.</v>
      </c>
      <c r="E1353" t="str">
        <f t="shared" si="65"/>
        <v>Waterson</v>
      </c>
    </row>
    <row r="1354" spans="1:5" ht="15.6" x14ac:dyDescent="0.3">
      <c r="A1354" s="10" t="s">
        <v>1017</v>
      </c>
      <c r="B1354" s="1" t="s">
        <v>3731</v>
      </c>
      <c r="C1354" t="str">
        <f t="shared" si="63"/>
        <v>Ms.</v>
      </c>
      <c r="D1354" t="str">
        <f t="shared" si="64"/>
        <v>Sabina</v>
      </c>
      <c r="E1354" t="str">
        <f t="shared" si="65"/>
        <v>Piras</v>
      </c>
    </row>
    <row r="1355" spans="1:5" ht="15.6" x14ac:dyDescent="0.3">
      <c r="A1355" s="10" t="s">
        <v>1016</v>
      </c>
      <c r="B1355" s="1" t="s">
        <v>3732</v>
      </c>
      <c r="C1355" t="str">
        <f t="shared" si="63"/>
        <v>Ms.</v>
      </c>
      <c r="D1355" t="str">
        <f t="shared" si="64"/>
        <v>Amy C</v>
      </c>
      <c r="E1355" t="str">
        <f t="shared" si="65"/>
        <v>Olson</v>
      </c>
    </row>
    <row r="1356" spans="1:5" ht="15.6" x14ac:dyDescent="0.3">
      <c r="A1356" s="10" t="s">
        <v>1015</v>
      </c>
      <c r="B1356" s="1" t="s">
        <v>3733</v>
      </c>
      <c r="C1356" t="str">
        <f t="shared" si="63"/>
        <v>Ms.</v>
      </c>
      <c r="D1356" t="str">
        <f t="shared" si="64"/>
        <v>Victoria U</v>
      </c>
      <c r="E1356" t="str">
        <f t="shared" si="65"/>
        <v>Manfredi</v>
      </c>
    </row>
    <row r="1357" spans="1:5" ht="15.6" x14ac:dyDescent="0.3">
      <c r="A1357" s="10" t="s">
        <v>1014</v>
      </c>
      <c r="B1357" s="1" t="s">
        <v>3734</v>
      </c>
      <c r="C1357" t="str">
        <f t="shared" si="63"/>
        <v>Ms.</v>
      </c>
      <c r="D1357" t="str">
        <f t="shared" si="64"/>
        <v>Amelia B</v>
      </c>
      <c r="E1357" t="str">
        <f t="shared" si="65"/>
        <v>Landberg</v>
      </c>
    </row>
    <row r="1358" spans="1:5" ht="15.6" x14ac:dyDescent="0.3">
      <c r="A1358" s="10" t="s">
        <v>1013</v>
      </c>
      <c r="B1358" s="1" t="s">
        <v>3735</v>
      </c>
      <c r="C1358" t="str">
        <f t="shared" si="63"/>
        <v>Ms.</v>
      </c>
      <c r="D1358" t="str">
        <f t="shared" si="64"/>
        <v>Jackie J</v>
      </c>
      <c r="E1358" t="str">
        <f t="shared" si="65"/>
        <v>Flynn</v>
      </c>
    </row>
    <row r="1359" spans="1:5" ht="15.6" x14ac:dyDescent="0.3">
      <c r="A1359" s="10" t="s">
        <v>1012</v>
      </c>
      <c r="B1359" s="1" t="s">
        <v>3736</v>
      </c>
      <c r="C1359" t="str">
        <f t="shared" si="63"/>
        <v>Mr.</v>
      </c>
      <c r="D1359" t="str">
        <f t="shared" si="64"/>
        <v>Justin</v>
      </c>
      <c r="E1359" t="str">
        <f t="shared" si="65"/>
        <v>Bishop</v>
      </c>
    </row>
    <row r="1360" spans="1:5" ht="15.6" x14ac:dyDescent="0.3">
      <c r="A1360" s="10" t="s">
        <v>1011</v>
      </c>
      <c r="B1360" s="1" t="s">
        <v>3737</v>
      </c>
      <c r="C1360" t="str">
        <f t="shared" si="63"/>
        <v>Ms.</v>
      </c>
      <c r="D1360" t="str">
        <f t="shared" si="64"/>
        <v>Kerry</v>
      </c>
      <c r="E1360" t="str">
        <f t="shared" si="65"/>
        <v>Devitt</v>
      </c>
    </row>
    <row r="1361" spans="1:5" ht="15.6" x14ac:dyDescent="0.3">
      <c r="A1361" s="10" t="s">
        <v>1010</v>
      </c>
      <c r="B1361" s="1" t="s">
        <v>3738</v>
      </c>
      <c r="C1361" t="str">
        <f t="shared" si="63"/>
        <v>Ms.</v>
      </c>
      <c r="D1361" t="str">
        <f t="shared" si="64"/>
        <v>Cindy G.</v>
      </c>
      <c r="E1361" t="str">
        <f t="shared" si="65"/>
        <v>Lynch</v>
      </c>
    </row>
    <row r="1362" spans="1:5" ht="15.6" x14ac:dyDescent="0.3">
      <c r="A1362" s="10" t="s">
        <v>1009</v>
      </c>
      <c r="B1362" s="1" t="s">
        <v>3739</v>
      </c>
      <c r="C1362" t="str">
        <f t="shared" si="63"/>
        <v>Mr.</v>
      </c>
      <c r="D1362" t="str">
        <f t="shared" si="64"/>
        <v>Gennaro</v>
      </c>
      <c r="E1362" t="str">
        <f t="shared" si="65"/>
        <v>Tramontano</v>
      </c>
    </row>
    <row r="1363" spans="1:5" ht="15.6" x14ac:dyDescent="0.3">
      <c r="A1363" s="10" t="s">
        <v>1008</v>
      </c>
      <c r="B1363" s="1" t="s">
        <v>3740</v>
      </c>
      <c r="C1363" t="str">
        <f t="shared" si="63"/>
        <v>Mr.</v>
      </c>
      <c r="D1363" t="str">
        <f t="shared" si="64"/>
        <v>Terry</v>
      </c>
      <c r="E1363" t="str">
        <f t="shared" si="65"/>
        <v>Davidson</v>
      </c>
    </row>
    <row r="1364" spans="1:5" ht="15.6" x14ac:dyDescent="0.3">
      <c r="A1364" s="10" t="s">
        <v>1007</v>
      </c>
      <c r="B1364" s="1" t="s">
        <v>3741</v>
      </c>
      <c r="C1364" t="str">
        <f t="shared" si="63"/>
        <v>Mr.</v>
      </c>
      <c r="D1364" t="str">
        <f t="shared" si="64"/>
        <v>Patrick J</v>
      </c>
      <c r="E1364" t="str">
        <f t="shared" si="65"/>
        <v>Burke</v>
      </c>
    </row>
    <row r="1365" spans="1:5" ht="15.6" x14ac:dyDescent="0.3">
      <c r="A1365" s="10" t="s">
        <v>1006</v>
      </c>
      <c r="B1365" s="1" t="s">
        <v>3742</v>
      </c>
      <c r="C1365" t="str">
        <f t="shared" si="63"/>
        <v>Ms.</v>
      </c>
      <c r="D1365" t="str">
        <f t="shared" si="64"/>
        <v>Keara</v>
      </c>
      <c r="E1365" t="str">
        <f t="shared" si="65"/>
        <v>McGraw</v>
      </c>
    </row>
    <row r="1366" spans="1:5" ht="15.6" x14ac:dyDescent="0.3">
      <c r="A1366" s="10" t="s">
        <v>1005</v>
      </c>
      <c r="B1366" s="1" t="s">
        <v>3743</v>
      </c>
      <c r="C1366" t="str">
        <f t="shared" si="63"/>
        <v>Ms.</v>
      </c>
      <c r="D1366" t="str">
        <f t="shared" si="64"/>
        <v>Nicole</v>
      </c>
      <c r="E1366" t="str">
        <f t="shared" si="65"/>
        <v>Fellure</v>
      </c>
    </row>
    <row r="1367" spans="1:5" ht="15.6" x14ac:dyDescent="0.3">
      <c r="A1367" s="10" t="s">
        <v>1004</v>
      </c>
      <c r="B1367" s="1" t="s">
        <v>3744</v>
      </c>
      <c r="C1367" t="str">
        <f t="shared" si="63"/>
        <v>Mrs.</v>
      </c>
      <c r="D1367" t="str">
        <f t="shared" si="64"/>
        <v>Katena</v>
      </c>
      <c r="E1367" t="str">
        <f t="shared" si="65"/>
        <v>Sanford</v>
      </c>
    </row>
    <row r="1368" spans="1:5" ht="15.6" x14ac:dyDescent="0.3">
      <c r="A1368" s="10" t="s">
        <v>1003</v>
      </c>
      <c r="B1368" s="1" t="s">
        <v>3745</v>
      </c>
      <c r="C1368" t="str">
        <f t="shared" si="63"/>
        <v>Ms.</v>
      </c>
      <c r="D1368" t="str">
        <f t="shared" si="64"/>
        <v>Bean K.</v>
      </c>
      <c r="E1368" t="str">
        <f t="shared" si="65"/>
        <v>Wrenn</v>
      </c>
    </row>
    <row r="1369" spans="1:5" ht="15.6" x14ac:dyDescent="0.3">
      <c r="A1369" s="10" t="s">
        <v>1002</v>
      </c>
      <c r="B1369" s="1" t="s">
        <v>3746</v>
      </c>
      <c r="C1369" t="str">
        <f t="shared" si="63"/>
        <v>Mr.</v>
      </c>
      <c r="D1369" t="str">
        <f t="shared" si="64"/>
        <v>Brian</v>
      </c>
      <c r="E1369" t="str">
        <f t="shared" si="65"/>
        <v>Lindsey</v>
      </c>
    </row>
    <row r="1370" spans="1:5" ht="15.6" x14ac:dyDescent="0.3">
      <c r="A1370" s="10" t="s">
        <v>1001</v>
      </c>
      <c r="B1370" s="1" t="s">
        <v>3747</v>
      </c>
      <c r="C1370" t="str">
        <f t="shared" si="63"/>
        <v>Mr.</v>
      </c>
      <c r="D1370" t="str">
        <f t="shared" si="64"/>
        <v>Jan-Patrick</v>
      </c>
      <c r="E1370" t="str">
        <f t="shared" si="65"/>
        <v>Krueger</v>
      </c>
    </row>
    <row r="1371" spans="1:5" ht="15.6" x14ac:dyDescent="0.3">
      <c r="A1371" s="10" t="s">
        <v>1000</v>
      </c>
      <c r="B1371" s="1" t="s">
        <v>3748</v>
      </c>
      <c r="C1371" t="str">
        <f t="shared" si="63"/>
        <v>Mr.</v>
      </c>
      <c r="D1371" t="str">
        <f t="shared" si="64"/>
        <v>Jesse J</v>
      </c>
      <c r="E1371" t="str">
        <f t="shared" si="65"/>
        <v>Babler</v>
      </c>
    </row>
    <row r="1372" spans="1:5" ht="15.6" x14ac:dyDescent="0.3">
      <c r="A1372" s="10" t="s">
        <v>999</v>
      </c>
      <c r="B1372" s="1" t="s">
        <v>3749</v>
      </c>
      <c r="C1372" t="str">
        <f t="shared" si="63"/>
        <v>Ms.</v>
      </c>
      <c r="D1372" t="str">
        <f t="shared" si="64"/>
        <v>Lindsey M</v>
      </c>
      <c r="E1372" t="str">
        <f t="shared" si="65"/>
        <v>Brezenski</v>
      </c>
    </row>
    <row r="1373" spans="1:5" ht="15.6" x14ac:dyDescent="0.3">
      <c r="A1373" s="10" t="s">
        <v>998</v>
      </c>
      <c r="B1373" s="1" t="s">
        <v>3750</v>
      </c>
      <c r="C1373" t="str">
        <f t="shared" si="63"/>
        <v>Ms.</v>
      </c>
      <c r="D1373" t="str">
        <f t="shared" si="64"/>
        <v>Marguerite K.</v>
      </c>
      <c r="E1373" t="str">
        <f t="shared" si="65"/>
        <v>Marschner</v>
      </c>
    </row>
    <row r="1374" spans="1:5" ht="15.6" x14ac:dyDescent="0.3">
      <c r="A1374" s="10" t="s">
        <v>997</v>
      </c>
      <c r="B1374" s="1" t="s">
        <v>3751</v>
      </c>
      <c r="C1374" t="str">
        <f t="shared" si="63"/>
        <v>Mr.</v>
      </c>
      <c r="D1374" t="str">
        <f t="shared" si="64"/>
        <v>Travis</v>
      </c>
      <c r="E1374" t="str">
        <f t="shared" si="65"/>
        <v>King</v>
      </c>
    </row>
    <row r="1375" spans="1:5" ht="15.6" x14ac:dyDescent="0.3">
      <c r="A1375" s="10" t="s">
        <v>996</v>
      </c>
      <c r="B1375" s="1" t="s">
        <v>3752</v>
      </c>
      <c r="C1375" t="str">
        <f t="shared" si="63"/>
        <v>Mr.</v>
      </c>
      <c r="D1375" t="str">
        <f t="shared" si="64"/>
        <v>Ricky</v>
      </c>
      <c r="E1375" t="str">
        <f t="shared" si="65"/>
        <v>Montez</v>
      </c>
    </row>
    <row r="1376" spans="1:5" ht="15.6" x14ac:dyDescent="0.3">
      <c r="A1376" s="10" t="s">
        <v>995</v>
      </c>
      <c r="B1376" s="1" t="s">
        <v>3753</v>
      </c>
      <c r="C1376" t="str">
        <f t="shared" si="63"/>
        <v>Mrs.</v>
      </c>
      <c r="D1376" t="str">
        <f t="shared" si="64"/>
        <v>Colleen L.</v>
      </c>
      <c r="E1376" t="str">
        <f t="shared" si="65"/>
        <v>Campbell</v>
      </c>
    </row>
    <row r="1377" spans="1:5" ht="15.6" x14ac:dyDescent="0.3">
      <c r="A1377" s="10" t="s">
        <v>994</v>
      </c>
      <c r="B1377" s="1" t="s">
        <v>3754</v>
      </c>
      <c r="C1377" t="str">
        <f t="shared" si="63"/>
        <v>Mr.</v>
      </c>
      <c r="D1377" t="str">
        <f t="shared" si="64"/>
        <v>Charlie A</v>
      </c>
      <c r="E1377" t="str">
        <f t="shared" si="65"/>
        <v>Hurt</v>
      </c>
    </row>
    <row r="1378" spans="1:5" ht="15.6" x14ac:dyDescent="0.3">
      <c r="A1378" s="10" t="s">
        <v>993</v>
      </c>
      <c r="B1378" s="1" t="s">
        <v>3755</v>
      </c>
      <c r="C1378" t="str">
        <f t="shared" si="63"/>
        <v>Mr.</v>
      </c>
      <c r="D1378" t="str">
        <f t="shared" si="64"/>
        <v>Rick</v>
      </c>
      <c r="E1378" t="str">
        <f t="shared" si="65"/>
        <v>Garey</v>
      </c>
    </row>
    <row r="1379" spans="1:5" ht="15.6" x14ac:dyDescent="0.3">
      <c r="A1379" s="10" t="s">
        <v>992</v>
      </c>
      <c r="B1379" s="1" t="s">
        <v>3756</v>
      </c>
      <c r="C1379" t="str">
        <f t="shared" si="63"/>
        <v>Ms.</v>
      </c>
      <c r="D1379" t="str">
        <f t="shared" si="64"/>
        <v>Lauren C</v>
      </c>
      <c r="E1379" t="str">
        <f t="shared" si="65"/>
        <v>Reddy</v>
      </c>
    </row>
    <row r="1380" spans="1:5" ht="15.6" x14ac:dyDescent="0.3">
      <c r="A1380" s="10" t="s">
        <v>991</v>
      </c>
      <c r="B1380" s="1" t="s">
        <v>3757</v>
      </c>
      <c r="C1380" t="str">
        <f t="shared" si="63"/>
        <v>Mr.</v>
      </c>
      <c r="D1380" t="str">
        <f t="shared" si="64"/>
        <v>Daniel</v>
      </c>
      <c r="E1380" t="str">
        <f t="shared" si="65"/>
        <v>Mueller</v>
      </c>
    </row>
    <row r="1381" spans="1:5" ht="15.6" x14ac:dyDescent="0.3">
      <c r="A1381" s="10" t="s">
        <v>990</v>
      </c>
      <c r="B1381" s="1" t="s">
        <v>3758</v>
      </c>
      <c r="C1381" t="str">
        <f t="shared" si="63"/>
        <v>Mr.</v>
      </c>
      <c r="D1381" t="str">
        <f t="shared" si="64"/>
        <v>Jaime</v>
      </c>
      <c r="E1381" t="str">
        <f t="shared" si="65"/>
        <v>Julia</v>
      </c>
    </row>
    <row r="1382" spans="1:5" ht="15.6" x14ac:dyDescent="0.3">
      <c r="A1382" s="10" t="s">
        <v>989</v>
      </c>
      <c r="B1382" s="1" t="s">
        <v>3759</v>
      </c>
      <c r="C1382" t="str">
        <f t="shared" si="63"/>
        <v>Mr.</v>
      </c>
      <c r="D1382" t="str">
        <f t="shared" si="64"/>
        <v>Erik R</v>
      </c>
      <c r="E1382" t="str">
        <f t="shared" si="65"/>
        <v>Uribe</v>
      </c>
    </row>
    <row r="1383" spans="1:5" ht="15.6" x14ac:dyDescent="0.3">
      <c r="A1383" s="10" t="s">
        <v>988</v>
      </c>
      <c r="B1383" s="1" t="s">
        <v>3760</v>
      </c>
      <c r="C1383" t="str">
        <f t="shared" si="63"/>
        <v>Ms.</v>
      </c>
      <c r="D1383" t="str">
        <f t="shared" si="64"/>
        <v>Katie</v>
      </c>
      <c r="E1383" t="str">
        <f t="shared" si="65"/>
        <v>Hand</v>
      </c>
    </row>
    <row r="1384" spans="1:5" ht="15.6" x14ac:dyDescent="0.3">
      <c r="A1384" s="10" t="s">
        <v>987</v>
      </c>
      <c r="B1384" s="1" t="s">
        <v>3761</v>
      </c>
      <c r="C1384" t="str">
        <f t="shared" si="63"/>
        <v>Mr.</v>
      </c>
      <c r="D1384" t="str">
        <f t="shared" si="64"/>
        <v>Thomas A</v>
      </c>
      <c r="E1384" t="str">
        <f t="shared" si="65"/>
        <v>Petersen</v>
      </c>
    </row>
    <row r="1385" spans="1:5" ht="15.6" x14ac:dyDescent="0.3">
      <c r="A1385" s="10" t="s">
        <v>986</v>
      </c>
      <c r="B1385" s="1" t="s">
        <v>3762</v>
      </c>
      <c r="C1385" t="str">
        <f t="shared" si="63"/>
        <v>Mr.</v>
      </c>
      <c r="D1385" t="str">
        <f t="shared" si="64"/>
        <v>Jean-Marc</v>
      </c>
      <c r="E1385" t="str">
        <f t="shared" si="65"/>
        <v>Mac-Thiong</v>
      </c>
    </row>
    <row r="1386" spans="1:5" ht="15.6" x14ac:dyDescent="0.3">
      <c r="A1386" s="10" t="s">
        <v>985</v>
      </c>
      <c r="B1386" s="1" t="s">
        <v>3763</v>
      </c>
      <c r="C1386" t="str">
        <f t="shared" si="63"/>
        <v>Ms.</v>
      </c>
      <c r="D1386" t="str">
        <f t="shared" si="64"/>
        <v>Kerry L</v>
      </c>
      <c r="E1386" t="str">
        <f t="shared" si="65"/>
        <v>Walker</v>
      </c>
    </row>
    <row r="1387" spans="1:5" ht="15.6" x14ac:dyDescent="0.3">
      <c r="A1387" s="10" t="s">
        <v>984</v>
      </c>
      <c r="B1387" s="1" t="s">
        <v>3764</v>
      </c>
      <c r="C1387" t="str">
        <f t="shared" si="63"/>
        <v>Mr.</v>
      </c>
      <c r="D1387" t="str">
        <f t="shared" si="64"/>
        <v>Ulrich</v>
      </c>
      <c r="E1387" t="str">
        <f t="shared" si="65"/>
        <v>Steidl</v>
      </c>
    </row>
    <row r="1388" spans="1:5" ht="15.6" x14ac:dyDescent="0.3">
      <c r="A1388" s="10" t="s">
        <v>983</v>
      </c>
      <c r="B1388" s="1" t="s">
        <v>3765</v>
      </c>
      <c r="C1388" t="str">
        <f t="shared" si="63"/>
        <v>Mr.</v>
      </c>
      <c r="D1388" t="str">
        <f t="shared" si="64"/>
        <v>Justin P</v>
      </c>
      <c r="E1388" t="str">
        <f t="shared" si="65"/>
        <v>Rose</v>
      </c>
    </row>
    <row r="1389" spans="1:5" ht="15.6" x14ac:dyDescent="0.3">
      <c r="A1389" s="10" t="s">
        <v>982</v>
      </c>
      <c r="B1389" s="1" t="s">
        <v>3766</v>
      </c>
      <c r="C1389" t="str">
        <f t="shared" si="63"/>
        <v>Ms.</v>
      </c>
      <c r="D1389" t="str">
        <f t="shared" si="64"/>
        <v>Hannah E.</v>
      </c>
      <c r="E1389" t="str">
        <f t="shared" si="65"/>
        <v>Alderfer</v>
      </c>
    </row>
    <row r="1390" spans="1:5" ht="15.6" x14ac:dyDescent="0.3">
      <c r="A1390" s="10" t="s">
        <v>981</v>
      </c>
      <c r="B1390" s="1" t="s">
        <v>3767</v>
      </c>
      <c r="C1390" t="str">
        <f t="shared" si="63"/>
        <v>Mr.</v>
      </c>
      <c r="D1390" t="str">
        <f t="shared" si="64"/>
        <v>David</v>
      </c>
      <c r="E1390" t="str">
        <f t="shared" si="65"/>
        <v>Ryland</v>
      </c>
    </row>
    <row r="1391" spans="1:5" ht="15.6" x14ac:dyDescent="0.3">
      <c r="A1391" s="10" t="s">
        <v>980</v>
      </c>
      <c r="B1391" s="1" t="s">
        <v>3768</v>
      </c>
      <c r="C1391" t="str">
        <f t="shared" si="63"/>
        <v>Mr.</v>
      </c>
      <c r="D1391" t="str">
        <f t="shared" si="64"/>
        <v>Jim</v>
      </c>
      <c r="E1391" t="str">
        <f t="shared" si="65"/>
        <v>Bethea</v>
      </c>
    </row>
    <row r="1392" spans="1:5" ht="15.6" x14ac:dyDescent="0.3">
      <c r="A1392" s="10" t="s">
        <v>979</v>
      </c>
      <c r="B1392" s="1" t="s">
        <v>3769</v>
      </c>
      <c r="C1392" t="str">
        <f t="shared" si="63"/>
        <v>Mr.</v>
      </c>
      <c r="D1392" t="str">
        <f t="shared" si="64"/>
        <v>Joseph P</v>
      </c>
      <c r="E1392" t="str">
        <f t="shared" si="65"/>
        <v>Kelly</v>
      </c>
    </row>
    <row r="1393" spans="1:5" ht="15.6" x14ac:dyDescent="0.3">
      <c r="A1393" s="10" t="s">
        <v>978</v>
      </c>
      <c r="B1393" s="1" t="s">
        <v>3770</v>
      </c>
      <c r="C1393" t="str">
        <f t="shared" si="63"/>
        <v>Mr.</v>
      </c>
      <c r="D1393" t="str">
        <f t="shared" si="64"/>
        <v>Michael</v>
      </c>
      <c r="E1393" t="str">
        <f t="shared" si="65"/>
        <v>Blois</v>
      </c>
    </row>
    <row r="1394" spans="1:5" ht="15.6" x14ac:dyDescent="0.3">
      <c r="A1394" s="10" t="s">
        <v>977</v>
      </c>
      <c r="B1394" s="1" t="s">
        <v>3771</v>
      </c>
      <c r="C1394" t="str">
        <f t="shared" si="63"/>
        <v>Ms.</v>
      </c>
      <c r="D1394" t="str">
        <f t="shared" si="64"/>
        <v>Gina M</v>
      </c>
      <c r="E1394" t="str">
        <f t="shared" si="65"/>
        <v>Dayton</v>
      </c>
    </row>
    <row r="1395" spans="1:5" ht="15.6" x14ac:dyDescent="0.3">
      <c r="A1395" s="10" t="s">
        <v>976</v>
      </c>
      <c r="B1395" s="1" t="s">
        <v>3772</v>
      </c>
      <c r="C1395" t="str">
        <f t="shared" si="63"/>
        <v>Ms.</v>
      </c>
      <c r="D1395" t="str">
        <f t="shared" si="64"/>
        <v>Shantel C.</v>
      </c>
      <c r="E1395" t="str">
        <f t="shared" si="65"/>
        <v>Cloud</v>
      </c>
    </row>
    <row r="1396" spans="1:5" ht="15.6" x14ac:dyDescent="0.3">
      <c r="A1396" s="10" t="s">
        <v>975</v>
      </c>
      <c r="B1396" s="1" t="s">
        <v>3773</v>
      </c>
      <c r="C1396" t="str">
        <f t="shared" si="63"/>
        <v>Mr.</v>
      </c>
      <c r="D1396" t="str">
        <f t="shared" si="64"/>
        <v>Brian</v>
      </c>
      <c r="E1396" t="str">
        <f t="shared" si="65"/>
        <v>Betournay</v>
      </c>
    </row>
    <row r="1397" spans="1:5" ht="15.6" x14ac:dyDescent="0.3">
      <c r="A1397" s="10" t="s">
        <v>974</v>
      </c>
      <c r="B1397" s="1" t="s">
        <v>3774</v>
      </c>
      <c r="C1397" t="str">
        <f t="shared" si="63"/>
        <v>Mr.</v>
      </c>
      <c r="D1397" t="str">
        <f t="shared" si="64"/>
        <v>Brian</v>
      </c>
      <c r="E1397" t="str">
        <f t="shared" si="65"/>
        <v>Temple</v>
      </c>
    </row>
    <row r="1398" spans="1:5" ht="15.6" x14ac:dyDescent="0.3">
      <c r="A1398" s="10" t="s">
        <v>973</v>
      </c>
      <c r="B1398" s="1" t="s">
        <v>3775</v>
      </c>
      <c r="C1398" t="str">
        <f t="shared" si="63"/>
        <v>Ms.</v>
      </c>
      <c r="D1398" t="str">
        <f t="shared" si="64"/>
        <v>Jessica R</v>
      </c>
      <c r="E1398" t="str">
        <f t="shared" si="65"/>
        <v>Rollie</v>
      </c>
    </row>
    <row r="1399" spans="1:5" ht="15.6" x14ac:dyDescent="0.3">
      <c r="A1399" s="10" t="s">
        <v>972</v>
      </c>
      <c r="B1399" s="1" t="s">
        <v>3776</v>
      </c>
      <c r="C1399" t="str">
        <f t="shared" si="63"/>
        <v>Mrs.</v>
      </c>
      <c r="D1399" t="str">
        <f t="shared" si="64"/>
        <v>Robyn</v>
      </c>
      <c r="E1399" t="str">
        <f t="shared" si="65"/>
        <v>Roybal</v>
      </c>
    </row>
    <row r="1400" spans="1:5" ht="15.6" x14ac:dyDescent="0.3">
      <c r="A1400" s="10" t="s">
        <v>971</v>
      </c>
      <c r="B1400" s="1" t="s">
        <v>3777</v>
      </c>
      <c r="C1400" t="str">
        <f t="shared" si="63"/>
        <v>Ms.</v>
      </c>
      <c r="D1400" t="str">
        <f t="shared" si="64"/>
        <v>Ashley</v>
      </c>
      <c r="E1400" t="str">
        <f t="shared" si="65"/>
        <v>Turgeon</v>
      </c>
    </row>
    <row r="1401" spans="1:5" ht="15.6" x14ac:dyDescent="0.3">
      <c r="A1401" s="10" t="s">
        <v>970</v>
      </c>
      <c r="B1401" s="1" t="s">
        <v>3778</v>
      </c>
      <c r="C1401" t="str">
        <f t="shared" si="63"/>
        <v>Ms.</v>
      </c>
      <c r="D1401" t="str">
        <f t="shared" si="64"/>
        <v>Dana</v>
      </c>
      <c r="E1401" t="str">
        <f t="shared" si="65"/>
        <v>Deingenis</v>
      </c>
    </row>
    <row r="1402" spans="1:5" ht="15.6" x14ac:dyDescent="0.3">
      <c r="A1402" s="10" t="s">
        <v>969</v>
      </c>
      <c r="B1402" s="1" t="s">
        <v>3779</v>
      </c>
      <c r="C1402" t="str">
        <f t="shared" si="63"/>
        <v>Ms.</v>
      </c>
      <c r="D1402" t="str">
        <f t="shared" si="64"/>
        <v>Jessica F.</v>
      </c>
      <c r="E1402" t="str">
        <f t="shared" si="65"/>
        <v>Hodge</v>
      </c>
    </row>
    <row r="1403" spans="1:5" ht="15.6" x14ac:dyDescent="0.3">
      <c r="A1403" s="10" t="s">
        <v>968</v>
      </c>
      <c r="B1403" s="1" t="s">
        <v>3780</v>
      </c>
      <c r="C1403" t="str">
        <f t="shared" si="63"/>
        <v>Ms.</v>
      </c>
      <c r="D1403" t="str">
        <f t="shared" si="64"/>
        <v>Lindsey</v>
      </c>
      <c r="E1403" t="str">
        <f t="shared" si="65"/>
        <v>Gibbs</v>
      </c>
    </row>
    <row r="1404" spans="1:5" ht="15.6" x14ac:dyDescent="0.3">
      <c r="A1404" s="10" t="s">
        <v>967</v>
      </c>
      <c r="B1404" s="1" t="s">
        <v>3781</v>
      </c>
      <c r="C1404" t="str">
        <f t="shared" si="63"/>
        <v>Ms.</v>
      </c>
      <c r="D1404" t="str">
        <f t="shared" si="64"/>
        <v>Kelly A</v>
      </c>
      <c r="E1404" t="str">
        <f t="shared" si="65"/>
        <v>Trom</v>
      </c>
    </row>
    <row r="1405" spans="1:5" ht="15.6" x14ac:dyDescent="0.3">
      <c r="A1405" s="10" t="s">
        <v>966</v>
      </c>
      <c r="B1405" s="1" t="s">
        <v>3782</v>
      </c>
      <c r="C1405" t="str">
        <f t="shared" si="63"/>
        <v>Ms.</v>
      </c>
      <c r="D1405" t="str">
        <f t="shared" si="64"/>
        <v>Brooke E</v>
      </c>
      <c r="E1405" t="str">
        <f t="shared" si="65"/>
        <v>Sizer</v>
      </c>
    </row>
    <row r="1406" spans="1:5" ht="15.6" x14ac:dyDescent="0.3">
      <c r="A1406" s="10" t="s">
        <v>965</v>
      </c>
      <c r="B1406" s="1" t="s">
        <v>3783</v>
      </c>
      <c r="C1406" t="str">
        <f t="shared" si="63"/>
        <v>Ms.</v>
      </c>
      <c r="D1406" t="str">
        <f t="shared" si="64"/>
        <v>Katelyn E.</v>
      </c>
      <c r="E1406" t="str">
        <f t="shared" si="65"/>
        <v>Ellison</v>
      </c>
    </row>
    <row r="1407" spans="1:5" ht="15.6" x14ac:dyDescent="0.3">
      <c r="A1407" s="10" t="s">
        <v>964</v>
      </c>
      <c r="B1407" s="1" t="s">
        <v>3784</v>
      </c>
      <c r="C1407" t="str">
        <f t="shared" si="63"/>
        <v>Mr.</v>
      </c>
      <c r="D1407" t="str">
        <f t="shared" si="64"/>
        <v>Adam</v>
      </c>
      <c r="E1407" t="str">
        <f t="shared" si="65"/>
        <v>Sulkowski</v>
      </c>
    </row>
    <row r="1408" spans="1:5" ht="15.6" x14ac:dyDescent="0.3">
      <c r="A1408" s="10" t="s">
        <v>963</v>
      </c>
      <c r="B1408" s="1" t="s">
        <v>3785</v>
      </c>
      <c r="C1408" t="str">
        <f t="shared" si="63"/>
        <v>Ms.</v>
      </c>
      <c r="D1408" t="str">
        <f t="shared" si="64"/>
        <v>Dana</v>
      </c>
      <c r="E1408" t="str">
        <f t="shared" si="65"/>
        <v>Maringo</v>
      </c>
    </row>
    <row r="1409" spans="1:5" ht="15.6" x14ac:dyDescent="0.3">
      <c r="A1409" s="10" t="s">
        <v>962</v>
      </c>
      <c r="B1409" s="1" t="s">
        <v>3786</v>
      </c>
      <c r="C1409" t="str">
        <f t="shared" si="63"/>
        <v>Mr.</v>
      </c>
      <c r="D1409" t="str">
        <f t="shared" si="64"/>
        <v>Eric W</v>
      </c>
      <c r="E1409" t="str">
        <f t="shared" si="65"/>
        <v>Lattin</v>
      </c>
    </row>
    <row r="1410" spans="1:5" ht="15.6" x14ac:dyDescent="0.3">
      <c r="A1410" s="10" t="s">
        <v>961</v>
      </c>
      <c r="B1410" s="1" t="s">
        <v>3787</v>
      </c>
      <c r="C1410" t="str">
        <f t="shared" ref="C1410:C1473" si="66">TRIM(MID(B1410,FIND(", ",B1410)+2,FIND(" ",B1410,FIND(", ",B1410)+2)-FIND(", ",B1410)-2))</f>
        <v>Mr.</v>
      </c>
      <c r="D1410" t="str">
        <f t="shared" ref="D1410:D1473" si="67">TRIM(RIGHT(B1410,LEN(B1410)-FIND(" ",B1410,FIND(", ",B1410)+2)))</f>
        <v>Matthew D</v>
      </c>
      <c r="E1410" t="str">
        <f t="shared" ref="E1410:E1473" si="68">LEFT(B1410,FIND(",",B1410)-1)</f>
        <v>Deblander</v>
      </c>
    </row>
    <row r="1411" spans="1:5" ht="15.6" x14ac:dyDescent="0.3">
      <c r="A1411" s="10" t="s">
        <v>960</v>
      </c>
      <c r="B1411" s="1" t="s">
        <v>3788</v>
      </c>
      <c r="C1411" t="str">
        <f t="shared" si="66"/>
        <v>Mr.</v>
      </c>
      <c r="D1411" t="str">
        <f t="shared" si="67"/>
        <v>Eoghan</v>
      </c>
      <c r="E1411" t="str">
        <f t="shared" si="68"/>
        <v>O'Neill</v>
      </c>
    </row>
    <row r="1412" spans="1:5" ht="15.6" x14ac:dyDescent="0.3">
      <c r="A1412" s="10" t="s">
        <v>959</v>
      </c>
      <c r="B1412" s="1" t="s">
        <v>3789</v>
      </c>
      <c r="C1412" t="str">
        <f t="shared" si="66"/>
        <v>Ms.</v>
      </c>
      <c r="D1412" t="str">
        <f t="shared" si="67"/>
        <v>Pamela W</v>
      </c>
      <c r="E1412" t="str">
        <f t="shared" si="68"/>
        <v>Davis</v>
      </c>
    </row>
    <row r="1413" spans="1:5" ht="15.6" x14ac:dyDescent="0.3">
      <c r="A1413" s="10" t="s">
        <v>958</v>
      </c>
      <c r="B1413" s="1" t="s">
        <v>3790</v>
      </c>
      <c r="C1413" t="str">
        <f t="shared" si="66"/>
        <v>Ms.</v>
      </c>
      <c r="D1413" t="str">
        <f t="shared" si="67"/>
        <v>Lindsey M.</v>
      </c>
      <c r="E1413" t="str">
        <f t="shared" si="68"/>
        <v>Stanek</v>
      </c>
    </row>
    <row r="1414" spans="1:5" ht="15.6" x14ac:dyDescent="0.3">
      <c r="A1414" s="10" t="s">
        <v>957</v>
      </c>
      <c r="B1414" s="1" t="s">
        <v>3791</v>
      </c>
      <c r="C1414" t="str">
        <f t="shared" si="66"/>
        <v>Ms.</v>
      </c>
      <c r="D1414" t="str">
        <f t="shared" si="67"/>
        <v>Kassie</v>
      </c>
      <c r="E1414" t="str">
        <f t="shared" si="68"/>
        <v>Harris</v>
      </c>
    </row>
    <row r="1415" spans="1:5" ht="15.6" x14ac:dyDescent="0.3">
      <c r="A1415" s="10" t="s">
        <v>956</v>
      </c>
      <c r="B1415" s="1" t="s">
        <v>3792</v>
      </c>
      <c r="C1415" t="str">
        <f t="shared" si="66"/>
        <v>Mr.</v>
      </c>
      <c r="D1415" t="str">
        <f t="shared" si="67"/>
        <v>Matthew</v>
      </c>
      <c r="E1415" t="str">
        <f t="shared" si="68"/>
        <v>Manning</v>
      </c>
    </row>
    <row r="1416" spans="1:5" ht="15.6" x14ac:dyDescent="0.3">
      <c r="A1416" s="10" t="s">
        <v>955</v>
      </c>
      <c r="B1416" s="1" t="s">
        <v>3793</v>
      </c>
      <c r="C1416" t="str">
        <f t="shared" si="66"/>
        <v>Mr.</v>
      </c>
      <c r="D1416" t="str">
        <f t="shared" si="67"/>
        <v>Ruben Dario</v>
      </c>
      <c r="E1416" t="str">
        <f t="shared" si="68"/>
        <v>Barrera Munoz</v>
      </c>
    </row>
    <row r="1417" spans="1:5" ht="15.6" x14ac:dyDescent="0.3">
      <c r="A1417" s="10" t="s">
        <v>954</v>
      </c>
      <c r="B1417" s="1" t="s">
        <v>3794</v>
      </c>
      <c r="C1417" t="str">
        <f t="shared" si="66"/>
        <v>Mr.</v>
      </c>
      <c r="D1417" t="str">
        <f t="shared" si="67"/>
        <v>Kevin</v>
      </c>
      <c r="E1417" t="str">
        <f t="shared" si="68"/>
        <v>Schauwaers</v>
      </c>
    </row>
    <row r="1418" spans="1:5" ht="15.6" x14ac:dyDescent="0.3">
      <c r="A1418" s="10" t="s">
        <v>953</v>
      </c>
      <c r="B1418" s="1" t="s">
        <v>3795</v>
      </c>
      <c r="C1418" t="str">
        <f t="shared" si="66"/>
        <v>Ms.</v>
      </c>
      <c r="D1418" t="str">
        <f t="shared" si="67"/>
        <v>Lindsay M</v>
      </c>
      <c r="E1418" t="str">
        <f t="shared" si="68"/>
        <v>Hartman</v>
      </c>
    </row>
    <row r="1419" spans="1:5" ht="15.6" x14ac:dyDescent="0.3">
      <c r="A1419" s="10" t="s">
        <v>952</v>
      </c>
      <c r="B1419" s="1" t="s">
        <v>3796</v>
      </c>
      <c r="C1419" t="str">
        <f t="shared" si="66"/>
        <v>Mrs.</v>
      </c>
      <c r="D1419" t="str">
        <f t="shared" si="67"/>
        <v>Amanda</v>
      </c>
      <c r="E1419" t="str">
        <f t="shared" si="68"/>
        <v>Fire</v>
      </c>
    </row>
    <row r="1420" spans="1:5" ht="15.6" x14ac:dyDescent="0.3">
      <c r="A1420" s="10" t="s">
        <v>951</v>
      </c>
      <c r="B1420" s="1" t="s">
        <v>3797</v>
      </c>
      <c r="C1420" t="str">
        <f t="shared" si="66"/>
        <v>Mr.</v>
      </c>
      <c r="D1420" t="str">
        <f t="shared" si="67"/>
        <v>James</v>
      </c>
      <c r="E1420" t="str">
        <f t="shared" si="68"/>
        <v>Waliaula</v>
      </c>
    </row>
    <row r="1421" spans="1:5" ht="15.6" x14ac:dyDescent="0.3">
      <c r="A1421" s="10" t="s">
        <v>950</v>
      </c>
      <c r="B1421" s="1" t="s">
        <v>3798</v>
      </c>
      <c r="C1421" t="str">
        <f t="shared" si="66"/>
        <v>Mr.</v>
      </c>
      <c r="D1421" t="str">
        <f t="shared" si="67"/>
        <v>Samuel H.</v>
      </c>
      <c r="E1421" t="str">
        <f t="shared" si="68"/>
        <v>Blackshear</v>
      </c>
    </row>
    <row r="1422" spans="1:5" ht="15.6" x14ac:dyDescent="0.3">
      <c r="A1422" s="10" t="s">
        <v>949</v>
      </c>
      <c r="B1422" s="1" t="s">
        <v>3799</v>
      </c>
      <c r="C1422" t="str">
        <f t="shared" si="66"/>
        <v>Ms.</v>
      </c>
      <c r="D1422" t="str">
        <f t="shared" si="67"/>
        <v>Jenni</v>
      </c>
      <c r="E1422" t="str">
        <f t="shared" si="68"/>
        <v>Nettik</v>
      </c>
    </row>
    <row r="1423" spans="1:5" ht="15.6" x14ac:dyDescent="0.3">
      <c r="A1423" s="10" t="s">
        <v>948</v>
      </c>
      <c r="B1423" s="1" t="s">
        <v>3800</v>
      </c>
      <c r="C1423" t="str">
        <f t="shared" si="66"/>
        <v>Mr.</v>
      </c>
      <c r="D1423" t="str">
        <f t="shared" si="67"/>
        <v>Estuardo F</v>
      </c>
      <c r="E1423" t="str">
        <f t="shared" si="68"/>
        <v>Novales</v>
      </c>
    </row>
    <row r="1424" spans="1:5" ht="15.6" x14ac:dyDescent="0.3">
      <c r="A1424" s="10" t="s">
        <v>947</v>
      </c>
      <c r="B1424" s="1" t="s">
        <v>3801</v>
      </c>
      <c r="C1424" t="str">
        <f t="shared" si="66"/>
        <v>Mr.</v>
      </c>
      <c r="D1424" t="str">
        <f t="shared" si="67"/>
        <v>Brett</v>
      </c>
      <c r="E1424" t="str">
        <f t="shared" si="68"/>
        <v>Rosauer</v>
      </c>
    </row>
    <row r="1425" spans="1:5" ht="15.6" x14ac:dyDescent="0.3">
      <c r="A1425" s="10" t="s">
        <v>946</v>
      </c>
      <c r="B1425" s="1" t="s">
        <v>3802</v>
      </c>
      <c r="C1425" t="str">
        <f t="shared" si="66"/>
        <v>Ms.</v>
      </c>
      <c r="D1425" t="str">
        <f t="shared" si="67"/>
        <v>Sharon E.</v>
      </c>
      <c r="E1425" t="str">
        <f t="shared" si="68"/>
        <v>Ryder</v>
      </c>
    </row>
    <row r="1426" spans="1:5" ht="15.6" x14ac:dyDescent="0.3">
      <c r="A1426" s="10" t="s">
        <v>945</v>
      </c>
      <c r="B1426" s="1" t="s">
        <v>3803</v>
      </c>
      <c r="C1426" t="str">
        <f t="shared" si="66"/>
        <v>Mr.</v>
      </c>
      <c r="D1426" t="str">
        <f t="shared" si="67"/>
        <v>Jacob W√¶ver</v>
      </c>
      <c r="E1426" t="str">
        <f t="shared" si="68"/>
        <v>Larsen</v>
      </c>
    </row>
    <row r="1427" spans="1:5" ht="15.6" x14ac:dyDescent="0.3">
      <c r="A1427" s="10" t="s">
        <v>944</v>
      </c>
      <c r="B1427" s="1" t="s">
        <v>3804</v>
      </c>
      <c r="C1427" t="str">
        <f t="shared" si="66"/>
        <v>Mr.</v>
      </c>
      <c r="D1427" t="str">
        <f t="shared" si="67"/>
        <v>Scott</v>
      </c>
      <c r="E1427" t="str">
        <f t="shared" si="68"/>
        <v>Keate</v>
      </c>
    </row>
    <row r="1428" spans="1:5" ht="15.6" x14ac:dyDescent="0.3">
      <c r="A1428" s="10" t="s">
        <v>943</v>
      </c>
      <c r="B1428" s="1" t="s">
        <v>3805</v>
      </c>
      <c r="C1428" t="str">
        <f t="shared" si="66"/>
        <v>Ms.</v>
      </c>
      <c r="D1428" t="str">
        <f t="shared" si="67"/>
        <v>Brooke S.</v>
      </c>
      <c r="E1428" t="str">
        <f t="shared" si="68"/>
        <v>Williams</v>
      </c>
    </row>
    <row r="1429" spans="1:5" ht="15.6" x14ac:dyDescent="0.3">
      <c r="A1429" s="10" t="s">
        <v>942</v>
      </c>
      <c r="B1429" s="1" t="s">
        <v>3806</v>
      </c>
      <c r="C1429" t="str">
        <f t="shared" si="66"/>
        <v>Ms.</v>
      </c>
      <c r="D1429" t="str">
        <f t="shared" si="67"/>
        <v>Kaye A.</v>
      </c>
      <c r="E1429" t="str">
        <f t="shared" si="68"/>
        <v>Starosciak</v>
      </c>
    </row>
    <row r="1430" spans="1:5" ht="15.6" x14ac:dyDescent="0.3">
      <c r="A1430" s="10" t="s">
        <v>941</v>
      </c>
      <c r="B1430" s="1" t="s">
        <v>3807</v>
      </c>
      <c r="C1430" t="str">
        <f t="shared" si="66"/>
        <v>Ms.</v>
      </c>
      <c r="D1430" t="str">
        <f t="shared" si="67"/>
        <v>Carolyn</v>
      </c>
      <c r="E1430" t="str">
        <f t="shared" si="68"/>
        <v>Smith</v>
      </c>
    </row>
    <row r="1431" spans="1:5" ht="15.6" x14ac:dyDescent="0.3">
      <c r="A1431" s="10" t="s">
        <v>940</v>
      </c>
      <c r="B1431" s="1" t="s">
        <v>3808</v>
      </c>
      <c r="C1431" t="str">
        <f t="shared" si="66"/>
        <v>Mr.</v>
      </c>
      <c r="D1431" t="str">
        <f t="shared" si="67"/>
        <v>Daniel C.</v>
      </c>
      <c r="E1431" t="str">
        <f t="shared" si="68"/>
        <v>Henderson</v>
      </c>
    </row>
    <row r="1432" spans="1:5" ht="15.6" x14ac:dyDescent="0.3">
      <c r="A1432" s="10" t="s">
        <v>939</v>
      </c>
      <c r="B1432" s="1" t="s">
        <v>3809</v>
      </c>
      <c r="C1432" t="str">
        <f t="shared" si="66"/>
        <v>Mrs.</v>
      </c>
      <c r="D1432" t="str">
        <f t="shared" si="67"/>
        <v>Laurie A</v>
      </c>
      <c r="E1432" t="str">
        <f t="shared" si="68"/>
        <v>Winkelman</v>
      </c>
    </row>
    <row r="1433" spans="1:5" ht="15.6" x14ac:dyDescent="0.3">
      <c r="A1433" s="10" t="s">
        <v>938</v>
      </c>
      <c r="B1433" s="1" t="s">
        <v>3810</v>
      </c>
      <c r="C1433" t="str">
        <f t="shared" si="66"/>
        <v>Ms.</v>
      </c>
      <c r="D1433" t="str">
        <f t="shared" si="67"/>
        <v>Nicole</v>
      </c>
      <c r="E1433" t="str">
        <f t="shared" si="68"/>
        <v>Monette</v>
      </c>
    </row>
    <row r="1434" spans="1:5" ht="15.6" x14ac:dyDescent="0.3">
      <c r="A1434" s="10" t="s">
        <v>937</v>
      </c>
      <c r="B1434" s="1" t="s">
        <v>3811</v>
      </c>
      <c r="C1434" t="str">
        <f t="shared" si="66"/>
        <v>Ms.</v>
      </c>
      <c r="D1434" t="str">
        <f t="shared" si="67"/>
        <v>Shelby</v>
      </c>
      <c r="E1434" t="str">
        <f t="shared" si="68"/>
        <v>Kramer</v>
      </c>
    </row>
    <row r="1435" spans="1:5" ht="15.6" x14ac:dyDescent="0.3">
      <c r="A1435" s="10" t="s">
        <v>936</v>
      </c>
      <c r="B1435" s="1" t="s">
        <v>3812</v>
      </c>
      <c r="C1435" t="str">
        <f t="shared" si="66"/>
        <v>Ms.</v>
      </c>
      <c r="D1435" t="str">
        <f t="shared" si="67"/>
        <v>Allison</v>
      </c>
      <c r="E1435" t="str">
        <f t="shared" si="68"/>
        <v>Goldstein</v>
      </c>
    </row>
    <row r="1436" spans="1:5" ht="15.6" x14ac:dyDescent="0.3">
      <c r="A1436" s="10" t="s">
        <v>935</v>
      </c>
      <c r="B1436" s="1" t="s">
        <v>3813</v>
      </c>
      <c r="C1436" t="str">
        <f t="shared" si="66"/>
        <v>Ms.</v>
      </c>
      <c r="D1436" t="str">
        <f t="shared" si="67"/>
        <v>Leticia</v>
      </c>
      <c r="E1436" t="str">
        <f t="shared" si="68"/>
        <v>Gonzalez</v>
      </c>
    </row>
    <row r="1437" spans="1:5" ht="15.6" x14ac:dyDescent="0.3">
      <c r="A1437" s="10" t="s">
        <v>934</v>
      </c>
      <c r="B1437" s="1" t="s">
        <v>3814</v>
      </c>
      <c r="C1437" t="str">
        <f t="shared" si="66"/>
        <v>Mr.</v>
      </c>
      <c r="D1437" t="str">
        <f t="shared" si="67"/>
        <v>John S.</v>
      </c>
      <c r="E1437" t="str">
        <f t="shared" si="68"/>
        <v>Barrett</v>
      </c>
    </row>
    <row r="1438" spans="1:5" ht="15.6" x14ac:dyDescent="0.3">
      <c r="A1438" s="10" t="s">
        <v>933</v>
      </c>
      <c r="B1438" s="1" t="s">
        <v>3815</v>
      </c>
      <c r="C1438" t="str">
        <f t="shared" si="66"/>
        <v>Ms.</v>
      </c>
      <c r="D1438" t="str">
        <f t="shared" si="67"/>
        <v>April</v>
      </c>
      <c r="E1438" t="str">
        <f t="shared" si="68"/>
        <v>Irwin</v>
      </c>
    </row>
    <row r="1439" spans="1:5" ht="15.6" x14ac:dyDescent="0.3">
      <c r="A1439" s="10" t="s">
        <v>932</v>
      </c>
      <c r="B1439" s="1" t="s">
        <v>3816</v>
      </c>
      <c r="C1439" t="str">
        <f t="shared" si="66"/>
        <v>Ms.</v>
      </c>
      <c r="D1439" t="str">
        <f t="shared" si="67"/>
        <v>Ashley N.</v>
      </c>
      <c r="E1439" t="str">
        <f t="shared" si="68"/>
        <v>Glenn</v>
      </c>
    </row>
    <row r="1440" spans="1:5" ht="15.6" x14ac:dyDescent="0.3">
      <c r="A1440" s="10" t="s">
        <v>931</v>
      </c>
      <c r="B1440" s="1" t="s">
        <v>3817</v>
      </c>
      <c r="C1440" t="str">
        <f t="shared" si="66"/>
        <v>Ms.</v>
      </c>
      <c r="D1440" t="str">
        <f t="shared" si="67"/>
        <v>Madeleine</v>
      </c>
      <c r="E1440" t="str">
        <f t="shared" si="68"/>
        <v>O'Meara</v>
      </c>
    </row>
    <row r="1441" spans="1:5" ht="15.6" x14ac:dyDescent="0.3">
      <c r="A1441" s="10" t="s">
        <v>930</v>
      </c>
      <c r="B1441" s="1" t="s">
        <v>3818</v>
      </c>
      <c r="C1441" t="str">
        <f t="shared" si="66"/>
        <v>Ms.</v>
      </c>
      <c r="D1441" t="str">
        <f t="shared" si="67"/>
        <v>Nelly S</v>
      </c>
      <c r="E1441" t="str">
        <f t="shared" si="68"/>
        <v>Budrow</v>
      </c>
    </row>
    <row r="1442" spans="1:5" ht="15.6" x14ac:dyDescent="0.3">
      <c r="A1442" s="10" t="s">
        <v>929</v>
      </c>
      <c r="B1442" s="1" t="s">
        <v>3819</v>
      </c>
      <c r="C1442" t="str">
        <f t="shared" si="66"/>
        <v>Ms.</v>
      </c>
      <c r="D1442" t="str">
        <f t="shared" si="67"/>
        <v>Meredith S</v>
      </c>
      <c r="E1442" t="str">
        <f t="shared" si="68"/>
        <v>Anderson</v>
      </c>
    </row>
    <row r="1443" spans="1:5" ht="15.6" x14ac:dyDescent="0.3">
      <c r="A1443" s="10" t="s">
        <v>928</v>
      </c>
      <c r="B1443" s="1" t="s">
        <v>3820</v>
      </c>
      <c r="C1443" t="str">
        <f t="shared" si="66"/>
        <v>Mr.</v>
      </c>
      <c r="D1443" t="str">
        <f t="shared" si="67"/>
        <v>Kevin</v>
      </c>
      <c r="E1443" t="str">
        <f t="shared" si="68"/>
        <v>Douglas</v>
      </c>
    </row>
    <row r="1444" spans="1:5" ht="15.6" x14ac:dyDescent="0.3">
      <c r="A1444" s="10" t="s">
        <v>927</v>
      </c>
      <c r="B1444" s="1" t="s">
        <v>3821</v>
      </c>
      <c r="C1444" t="str">
        <f t="shared" si="66"/>
        <v>Ms.</v>
      </c>
      <c r="D1444" t="str">
        <f t="shared" si="67"/>
        <v>Lisa</v>
      </c>
      <c r="E1444" t="str">
        <f t="shared" si="68"/>
        <v>Tecklenburg</v>
      </c>
    </row>
    <row r="1445" spans="1:5" ht="15.6" x14ac:dyDescent="0.3">
      <c r="A1445" s="10" t="s">
        <v>926</v>
      </c>
      <c r="B1445" s="1" t="s">
        <v>3822</v>
      </c>
      <c r="C1445" t="str">
        <f t="shared" si="66"/>
        <v>Ms.</v>
      </c>
      <c r="D1445" t="str">
        <f t="shared" si="67"/>
        <v>Katherine A</v>
      </c>
      <c r="E1445" t="str">
        <f t="shared" si="68"/>
        <v>Baker</v>
      </c>
    </row>
    <row r="1446" spans="1:5" ht="15.6" x14ac:dyDescent="0.3">
      <c r="A1446" s="10" t="s">
        <v>925</v>
      </c>
      <c r="B1446" s="1" t="s">
        <v>3823</v>
      </c>
      <c r="C1446" t="str">
        <f t="shared" si="66"/>
        <v>Mr.</v>
      </c>
      <c r="D1446" t="str">
        <f t="shared" si="67"/>
        <v>Steve</v>
      </c>
      <c r="E1446" t="str">
        <f t="shared" si="68"/>
        <v>Schenck</v>
      </c>
    </row>
    <row r="1447" spans="1:5" ht="15.6" x14ac:dyDescent="0.3">
      <c r="A1447" s="10" t="s">
        <v>924</v>
      </c>
      <c r="B1447" s="1" t="s">
        <v>3824</v>
      </c>
      <c r="C1447" t="str">
        <f t="shared" si="66"/>
        <v>Ms.</v>
      </c>
      <c r="D1447" t="str">
        <f t="shared" si="67"/>
        <v>Kate L.</v>
      </c>
      <c r="E1447" t="str">
        <f t="shared" si="68"/>
        <v>Johnson</v>
      </c>
    </row>
    <row r="1448" spans="1:5" ht="15.6" x14ac:dyDescent="0.3">
      <c r="A1448" s="10" t="s">
        <v>923</v>
      </c>
      <c r="B1448" s="1" t="s">
        <v>3825</v>
      </c>
      <c r="C1448" t="str">
        <f t="shared" si="66"/>
        <v>Ms.</v>
      </c>
      <c r="D1448" t="str">
        <f t="shared" si="67"/>
        <v>Beth</v>
      </c>
      <c r="E1448" t="str">
        <f t="shared" si="68"/>
        <v>Blendell</v>
      </c>
    </row>
    <row r="1449" spans="1:5" ht="15.6" x14ac:dyDescent="0.3">
      <c r="A1449" s="10" t="s">
        <v>922</v>
      </c>
      <c r="B1449" s="1" t="s">
        <v>3826</v>
      </c>
      <c r="C1449" t="str">
        <f t="shared" si="66"/>
        <v>Ms.</v>
      </c>
      <c r="D1449" t="str">
        <f t="shared" si="67"/>
        <v>Katharine</v>
      </c>
      <c r="E1449" t="str">
        <f t="shared" si="68"/>
        <v>Parodi</v>
      </c>
    </row>
    <row r="1450" spans="1:5" ht="15.6" x14ac:dyDescent="0.3">
      <c r="A1450" s="10" t="s">
        <v>921</v>
      </c>
      <c r="B1450" s="1" t="s">
        <v>3827</v>
      </c>
      <c r="C1450" t="str">
        <f t="shared" si="66"/>
        <v>Ms.</v>
      </c>
      <c r="D1450" t="str">
        <f t="shared" si="67"/>
        <v>Heather L</v>
      </c>
      <c r="E1450" t="str">
        <f t="shared" si="68"/>
        <v>Morgan</v>
      </c>
    </row>
    <row r="1451" spans="1:5" ht="15.6" x14ac:dyDescent="0.3">
      <c r="A1451" s="10" t="s">
        <v>920</v>
      </c>
      <c r="B1451" s="1" t="s">
        <v>3828</v>
      </c>
      <c r="C1451" t="str">
        <f t="shared" si="66"/>
        <v>Ms.</v>
      </c>
      <c r="D1451" t="str">
        <f t="shared" si="67"/>
        <v>Desiree</v>
      </c>
      <c r="E1451" t="str">
        <f t="shared" si="68"/>
        <v>Linden</v>
      </c>
    </row>
    <row r="1452" spans="1:5" ht="15.6" x14ac:dyDescent="0.3">
      <c r="A1452" s="10" t="s">
        <v>919</v>
      </c>
      <c r="B1452" s="1" t="s">
        <v>3829</v>
      </c>
      <c r="C1452" t="str">
        <f t="shared" si="66"/>
        <v>Mr.</v>
      </c>
      <c r="D1452" t="str">
        <f t="shared" si="67"/>
        <v>Peter B.</v>
      </c>
      <c r="E1452" t="str">
        <f t="shared" si="68"/>
        <v>Horning</v>
      </c>
    </row>
    <row r="1453" spans="1:5" ht="15.6" x14ac:dyDescent="0.3">
      <c r="A1453" s="10" t="s">
        <v>918</v>
      </c>
      <c r="B1453" s="1" t="s">
        <v>3830</v>
      </c>
      <c r="C1453" t="str">
        <f t="shared" si="66"/>
        <v>Mr.</v>
      </c>
      <c r="D1453" t="str">
        <f t="shared" si="67"/>
        <v>Adam</v>
      </c>
      <c r="E1453" t="str">
        <f t="shared" si="68"/>
        <v>Goode</v>
      </c>
    </row>
    <row r="1454" spans="1:5" ht="15.6" x14ac:dyDescent="0.3">
      <c r="A1454" s="10" t="s">
        <v>917</v>
      </c>
      <c r="B1454" s="1" t="s">
        <v>3831</v>
      </c>
      <c r="C1454" t="str">
        <f t="shared" si="66"/>
        <v>Mr.</v>
      </c>
      <c r="D1454" t="str">
        <f t="shared" si="67"/>
        <v>Jeremy J</v>
      </c>
      <c r="E1454" t="str">
        <f t="shared" si="68"/>
        <v>Doden</v>
      </c>
    </row>
    <row r="1455" spans="1:5" ht="15.6" x14ac:dyDescent="0.3">
      <c r="A1455" s="10" t="s">
        <v>916</v>
      </c>
      <c r="B1455" s="1" t="s">
        <v>3832</v>
      </c>
      <c r="C1455" t="str">
        <f t="shared" si="66"/>
        <v>Mr.</v>
      </c>
      <c r="D1455" t="str">
        <f t="shared" si="67"/>
        <v>Adam C</v>
      </c>
      <c r="E1455" t="str">
        <f t="shared" si="68"/>
        <v>Groff</v>
      </c>
    </row>
    <row r="1456" spans="1:5" ht="15.6" x14ac:dyDescent="0.3">
      <c r="A1456" s="10" t="s">
        <v>915</v>
      </c>
      <c r="B1456" s="1" t="s">
        <v>3833</v>
      </c>
      <c r="C1456" t="str">
        <f t="shared" si="66"/>
        <v>Mr.</v>
      </c>
      <c r="D1456" t="str">
        <f t="shared" si="67"/>
        <v>Jon</v>
      </c>
      <c r="E1456" t="str">
        <f t="shared" si="68"/>
        <v>Kuehler</v>
      </c>
    </row>
    <row r="1457" spans="1:5" ht="15.6" x14ac:dyDescent="0.3">
      <c r="A1457" s="10" t="s">
        <v>914</v>
      </c>
      <c r="B1457" s="1" t="s">
        <v>3834</v>
      </c>
      <c r="C1457" t="str">
        <f t="shared" si="66"/>
        <v>Mr.</v>
      </c>
      <c r="D1457" t="str">
        <f t="shared" si="67"/>
        <v>Steven J</v>
      </c>
      <c r="E1457" t="str">
        <f t="shared" si="68"/>
        <v>Daniels</v>
      </c>
    </row>
    <row r="1458" spans="1:5" ht="15.6" x14ac:dyDescent="0.3">
      <c r="A1458" s="10" t="s">
        <v>913</v>
      </c>
      <c r="B1458" s="1" t="s">
        <v>3835</v>
      </c>
      <c r="C1458" t="str">
        <f t="shared" si="66"/>
        <v>Ms.</v>
      </c>
      <c r="D1458" t="str">
        <f t="shared" si="67"/>
        <v>Jessica P.</v>
      </c>
      <c r="E1458" t="str">
        <f t="shared" si="68"/>
        <v>Gibby</v>
      </c>
    </row>
    <row r="1459" spans="1:5" ht="15.6" x14ac:dyDescent="0.3">
      <c r="A1459" s="10" t="s">
        <v>912</v>
      </c>
      <c r="B1459" s="1" t="s">
        <v>3836</v>
      </c>
      <c r="C1459" t="str">
        <f t="shared" si="66"/>
        <v>Ms.</v>
      </c>
      <c r="D1459" t="str">
        <f t="shared" si="67"/>
        <v>Ashley</v>
      </c>
      <c r="E1459" t="str">
        <f t="shared" si="68"/>
        <v>Busa</v>
      </c>
    </row>
    <row r="1460" spans="1:5" ht="15.6" x14ac:dyDescent="0.3">
      <c r="A1460" s="10" t="s">
        <v>911</v>
      </c>
      <c r="B1460" s="1" t="s">
        <v>3837</v>
      </c>
      <c r="C1460" t="str">
        <f t="shared" si="66"/>
        <v>Mr.</v>
      </c>
      <c r="D1460" t="str">
        <f t="shared" si="67"/>
        <v>Arturo H.</v>
      </c>
      <c r="E1460" t="str">
        <f t="shared" si="68"/>
        <v>Moyo</v>
      </c>
    </row>
    <row r="1461" spans="1:5" ht="15.6" x14ac:dyDescent="0.3">
      <c r="A1461" s="10" t="s">
        <v>910</v>
      </c>
      <c r="B1461" s="1" t="s">
        <v>3838</v>
      </c>
      <c r="C1461" t="str">
        <f t="shared" si="66"/>
        <v>Mr.</v>
      </c>
      <c r="D1461" t="str">
        <f t="shared" si="67"/>
        <v>Ketil</v>
      </c>
      <c r="E1461" t="str">
        <f t="shared" si="68"/>
        <v>Horn</v>
      </c>
    </row>
    <row r="1462" spans="1:5" ht="15.6" x14ac:dyDescent="0.3">
      <c r="A1462" s="10" t="s">
        <v>909</v>
      </c>
      <c r="B1462" s="1" t="s">
        <v>3839</v>
      </c>
      <c r="C1462" t="str">
        <f t="shared" si="66"/>
        <v>Ms.</v>
      </c>
      <c r="D1462" t="str">
        <f t="shared" si="67"/>
        <v>Katie</v>
      </c>
      <c r="E1462" t="str">
        <f t="shared" si="68"/>
        <v>Bien</v>
      </c>
    </row>
    <row r="1463" spans="1:5" ht="15.6" x14ac:dyDescent="0.3">
      <c r="A1463" s="10" t="s">
        <v>908</v>
      </c>
      <c r="B1463" s="1" t="s">
        <v>3840</v>
      </c>
      <c r="C1463" t="str">
        <f t="shared" si="66"/>
        <v>Ms.</v>
      </c>
      <c r="D1463" t="str">
        <f t="shared" si="67"/>
        <v>Christi</v>
      </c>
      <c r="E1463" t="str">
        <f t="shared" si="68"/>
        <v>O'Connor</v>
      </c>
    </row>
    <row r="1464" spans="1:5" ht="15.6" x14ac:dyDescent="0.3">
      <c r="A1464" s="10" t="s">
        <v>907</v>
      </c>
      <c r="B1464" s="1" t="s">
        <v>3841</v>
      </c>
      <c r="C1464" t="str">
        <f t="shared" si="66"/>
        <v>Mr.</v>
      </c>
      <c r="D1464" t="str">
        <f t="shared" si="67"/>
        <v>Alan</v>
      </c>
      <c r="E1464" t="str">
        <f t="shared" si="68"/>
        <v>Ash</v>
      </c>
    </row>
    <row r="1465" spans="1:5" ht="15.6" x14ac:dyDescent="0.3">
      <c r="A1465" s="10" t="s">
        <v>906</v>
      </c>
      <c r="B1465" s="1" t="s">
        <v>3842</v>
      </c>
      <c r="C1465" t="str">
        <f t="shared" si="66"/>
        <v>Mr.</v>
      </c>
      <c r="D1465" t="str">
        <f t="shared" si="67"/>
        <v>Edivaldo B. Sr.</v>
      </c>
      <c r="E1465" t="str">
        <f t="shared" si="68"/>
        <v>Do Prado</v>
      </c>
    </row>
    <row r="1466" spans="1:5" ht="15.6" x14ac:dyDescent="0.3">
      <c r="A1466" s="10" t="s">
        <v>905</v>
      </c>
      <c r="B1466" s="1" t="s">
        <v>3843</v>
      </c>
      <c r="C1466" t="str">
        <f t="shared" si="66"/>
        <v>Ms.</v>
      </c>
      <c r="D1466" t="str">
        <f t="shared" si="67"/>
        <v>Eve</v>
      </c>
      <c r="E1466" t="str">
        <f t="shared" si="68"/>
        <v>Phillips</v>
      </c>
    </row>
    <row r="1467" spans="1:5" ht="15.6" x14ac:dyDescent="0.3">
      <c r="A1467" s="10" t="s">
        <v>904</v>
      </c>
      <c r="B1467" s="1" t="s">
        <v>3844</v>
      </c>
      <c r="C1467" t="str">
        <f t="shared" si="66"/>
        <v>Mr.</v>
      </c>
      <c r="D1467" t="str">
        <f t="shared" si="67"/>
        <v>Devin</v>
      </c>
      <c r="E1467" t="str">
        <f t="shared" si="68"/>
        <v>Kelly</v>
      </c>
    </row>
    <row r="1468" spans="1:5" ht="15.6" x14ac:dyDescent="0.3">
      <c r="A1468" s="10" t="s">
        <v>903</v>
      </c>
      <c r="B1468" s="1" t="s">
        <v>3845</v>
      </c>
      <c r="C1468" t="str">
        <f t="shared" si="66"/>
        <v>Mr.</v>
      </c>
      <c r="D1468" t="str">
        <f t="shared" si="67"/>
        <v>Shaun R</v>
      </c>
      <c r="E1468" t="str">
        <f t="shared" si="68"/>
        <v>Dever</v>
      </c>
    </row>
    <row r="1469" spans="1:5" ht="15.6" x14ac:dyDescent="0.3">
      <c r="A1469" s="10" t="s">
        <v>902</v>
      </c>
      <c r="B1469" s="1" t="s">
        <v>3846</v>
      </c>
      <c r="C1469" t="str">
        <f t="shared" si="66"/>
        <v>Mr.</v>
      </c>
      <c r="D1469" t="str">
        <f t="shared" si="67"/>
        <v>Adrian</v>
      </c>
      <c r="E1469" t="str">
        <f t="shared" si="68"/>
        <v>Horvath</v>
      </c>
    </row>
    <row r="1470" spans="1:5" ht="15.6" x14ac:dyDescent="0.3">
      <c r="A1470" s="10" t="s">
        <v>901</v>
      </c>
      <c r="B1470" s="1" t="s">
        <v>3847</v>
      </c>
      <c r="C1470" t="str">
        <f t="shared" si="66"/>
        <v>Mr.</v>
      </c>
      <c r="D1470" t="str">
        <f t="shared" si="67"/>
        <v>Andrew</v>
      </c>
      <c r="E1470" t="str">
        <f t="shared" si="68"/>
        <v>Danner</v>
      </c>
    </row>
    <row r="1471" spans="1:5" ht="15.6" x14ac:dyDescent="0.3">
      <c r="A1471" s="10" t="s">
        <v>900</v>
      </c>
      <c r="B1471" s="1" t="s">
        <v>3848</v>
      </c>
      <c r="C1471" t="str">
        <f t="shared" si="66"/>
        <v>Ms.</v>
      </c>
      <c r="D1471" t="str">
        <f t="shared" si="67"/>
        <v>Mallory</v>
      </c>
      <c r="E1471" t="str">
        <f t="shared" si="68"/>
        <v>Weiss</v>
      </c>
    </row>
    <row r="1472" spans="1:5" ht="15.6" x14ac:dyDescent="0.3">
      <c r="A1472" s="10" t="s">
        <v>899</v>
      </c>
      <c r="B1472" s="1" t="s">
        <v>3849</v>
      </c>
      <c r="C1472" t="str">
        <f t="shared" si="66"/>
        <v>Mr.</v>
      </c>
      <c r="D1472" t="str">
        <f t="shared" si="67"/>
        <v>Shawn E</v>
      </c>
      <c r="E1472" t="str">
        <f t="shared" si="68"/>
        <v>D'Andrea</v>
      </c>
    </row>
    <row r="1473" spans="1:5" ht="15.6" x14ac:dyDescent="0.3">
      <c r="A1473" s="10" t="s">
        <v>898</v>
      </c>
      <c r="B1473" s="1" t="s">
        <v>3850</v>
      </c>
      <c r="C1473" t="str">
        <f t="shared" si="66"/>
        <v>Ms.</v>
      </c>
      <c r="D1473" t="str">
        <f t="shared" si="67"/>
        <v>Sarah E</v>
      </c>
      <c r="E1473" t="str">
        <f t="shared" si="68"/>
        <v>Olesky</v>
      </c>
    </row>
    <row r="1474" spans="1:5" ht="15.6" x14ac:dyDescent="0.3">
      <c r="A1474" s="10" t="s">
        <v>897</v>
      </c>
      <c r="B1474" s="1" t="s">
        <v>3851</v>
      </c>
      <c r="C1474" t="str">
        <f t="shared" ref="C1474:C1537" si="69">TRIM(MID(B1474,FIND(", ",B1474)+2,FIND(" ",B1474,FIND(", ",B1474)+2)-FIND(", ",B1474)-2))</f>
        <v>Mr.</v>
      </c>
      <c r="D1474" t="str">
        <f t="shared" ref="D1474:D1537" si="70">TRIM(RIGHT(B1474,LEN(B1474)-FIND(" ",B1474,FIND(", ",B1474)+2)))</f>
        <v>Josh</v>
      </c>
      <c r="E1474" t="str">
        <f t="shared" ref="E1474:E1537" si="71">LEFT(B1474,FIND(",",B1474)-1)</f>
        <v>Whitcraft</v>
      </c>
    </row>
    <row r="1475" spans="1:5" ht="15.6" x14ac:dyDescent="0.3">
      <c r="A1475" s="10" t="s">
        <v>896</v>
      </c>
      <c r="B1475" s="1" t="s">
        <v>3852</v>
      </c>
      <c r="C1475" t="str">
        <f t="shared" si="69"/>
        <v>Mr.</v>
      </c>
      <c r="D1475" t="str">
        <f t="shared" si="70"/>
        <v>Johann A</v>
      </c>
      <c r="E1475" t="str">
        <f t="shared" si="71"/>
        <v>Salazar</v>
      </c>
    </row>
    <row r="1476" spans="1:5" ht="15.6" x14ac:dyDescent="0.3">
      <c r="A1476" s="10" t="s">
        <v>895</v>
      </c>
      <c r="B1476" s="1" t="s">
        <v>3853</v>
      </c>
      <c r="C1476" t="str">
        <f t="shared" si="69"/>
        <v>Ms.</v>
      </c>
      <c r="D1476" t="str">
        <f t="shared" si="70"/>
        <v>Robin M.</v>
      </c>
      <c r="E1476" t="str">
        <f t="shared" si="71"/>
        <v>Todd</v>
      </c>
    </row>
    <row r="1477" spans="1:5" ht="15.6" x14ac:dyDescent="0.3">
      <c r="A1477" s="10" t="s">
        <v>894</v>
      </c>
      <c r="B1477" s="1" t="s">
        <v>3854</v>
      </c>
      <c r="C1477" t="str">
        <f t="shared" si="69"/>
        <v>Mr.</v>
      </c>
      <c r="D1477" t="str">
        <f t="shared" si="70"/>
        <v>Kyle K</v>
      </c>
      <c r="E1477" t="str">
        <f t="shared" si="71"/>
        <v>Pond</v>
      </c>
    </row>
    <row r="1478" spans="1:5" ht="15.6" x14ac:dyDescent="0.3">
      <c r="A1478" s="10" t="s">
        <v>893</v>
      </c>
      <c r="B1478" s="1" t="s">
        <v>3855</v>
      </c>
      <c r="C1478" t="str">
        <f t="shared" si="69"/>
        <v>Ms.</v>
      </c>
      <c r="D1478" t="str">
        <f t="shared" si="70"/>
        <v>Alison</v>
      </c>
      <c r="E1478" t="str">
        <f t="shared" si="71"/>
        <v>Egan</v>
      </c>
    </row>
    <row r="1479" spans="1:5" ht="15.6" x14ac:dyDescent="0.3">
      <c r="A1479" s="10" t="s">
        <v>892</v>
      </c>
      <c r="B1479" s="1" t="s">
        <v>3856</v>
      </c>
      <c r="C1479" t="str">
        <f t="shared" si="69"/>
        <v>Mr.</v>
      </c>
      <c r="D1479" t="str">
        <f t="shared" si="70"/>
        <v>Michael A.</v>
      </c>
      <c r="E1479" t="str">
        <f t="shared" si="71"/>
        <v>Bersani</v>
      </c>
    </row>
    <row r="1480" spans="1:5" ht="15.6" x14ac:dyDescent="0.3">
      <c r="A1480" s="10" t="s">
        <v>891</v>
      </c>
      <c r="B1480" s="1" t="s">
        <v>3857</v>
      </c>
      <c r="C1480" t="str">
        <f t="shared" si="69"/>
        <v>Mr.</v>
      </c>
      <c r="D1480" t="str">
        <f t="shared" si="70"/>
        <v>Byron A</v>
      </c>
      <c r="E1480" t="str">
        <f t="shared" si="71"/>
        <v>Creech</v>
      </c>
    </row>
    <row r="1481" spans="1:5" ht="15.6" x14ac:dyDescent="0.3">
      <c r="A1481" s="10" t="s">
        <v>890</v>
      </c>
      <c r="B1481" s="1" t="s">
        <v>3858</v>
      </c>
      <c r="C1481" t="str">
        <f t="shared" si="69"/>
        <v>Ms.</v>
      </c>
      <c r="D1481" t="str">
        <f t="shared" si="70"/>
        <v>Carine A</v>
      </c>
      <c r="E1481" t="str">
        <f t="shared" si="71"/>
        <v>Sudres</v>
      </c>
    </row>
    <row r="1482" spans="1:5" ht="15.6" x14ac:dyDescent="0.3">
      <c r="A1482" s="10" t="s">
        <v>889</v>
      </c>
      <c r="B1482" s="1" t="s">
        <v>3859</v>
      </c>
      <c r="C1482" t="str">
        <f t="shared" si="69"/>
        <v>Mr.</v>
      </c>
      <c r="D1482" t="str">
        <f t="shared" si="70"/>
        <v>Nathaniel</v>
      </c>
      <c r="E1482" t="str">
        <f t="shared" si="71"/>
        <v>Couture</v>
      </c>
    </row>
    <row r="1483" spans="1:5" ht="15.6" x14ac:dyDescent="0.3">
      <c r="A1483" s="10" t="s">
        <v>888</v>
      </c>
      <c r="B1483" s="1" t="s">
        <v>3860</v>
      </c>
      <c r="C1483" t="str">
        <f t="shared" si="69"/>
        <v>Ms.</v>
      </c>
      <c r="D1483" t="str">
        <f t="shared" si="70"/>
        <v>Lindsay A.</v>
      </c>
      <c r="E1483" t="str">
        <f t="shared" si="71"/>
        <v>Willard</v>
      </c>
    </row>
    <row r="1484" spans="1:5" ht="15.6" x14ac:dyDescent="0.3">
      <c r="A1484" s="10" t="s">
        <v>887</v>
      </c>
      <c r="B1484" s="1" t="s">
        <v>3861</v>
      </c>
      <c r="C1484" t="str">
        <f t="shared" si="69"/>
        <v>Mr.</v>
      </c>
      <c r="D1484" t="str">
        <f t="shared" si="70"/>
        <v>Justin R</v>
      </c>
      <c r="E1484" t="str">
        <f t="shared" si="71"/>
        <v>Patronick</v>
      </c>
    </row>
    <row r="1485" spans="1:5" ht="15.6" x14ac:dyDescent="0.3">
      <c r="A1485" s="10" t="s">
        <v>886</v>
      </c>
      <c r="B1485" s="1" t="s">
        <v>3862</v>
      </c>
      <c r="C1485" t="str">
        <f t="shared" si="69"/>
        <v>Ms.</v>
      </c>
      <c r="D1485" t="str">
        <f t="shared" si="70"/>
        <v>Casey</v>
      </c>
      <c r="E1485" t="str">
        <f t="shared" si="71"/>
        <v>Depasquale</v>
      </c>
    </row>
    <row r="1486" spans="1:5" ht="15.6" x14ac:dyDescent="0.3">
      <c r="A1486" s="10" t="s">
        <v>885</v>
      </c>
      <c r="B1486" s="1" t="s">
        <v>3863</v>
      </c>
      <c r="C1486" t="str">
        <f t="shared" si="69"/>
        <v>Ms.</v>
      </c>
      <c r="D1486" t="str">
        <f t="shared" si="70"/>
        <v>Amanda L</v>
      </c>
      <c r="E1486" t="str">
        <f t="shared" si="71"/>
        <v>Lavergne</v>
      </c>
    </row>
    <row r="1487" spans="1:5" ht="15.6" x14ac:dyDescent="0.3">
      <c r="A1487" s="10" t="s">
        <v>884</v>
      </c>
      <c r="B1487" s="1" t="s">
        <v>3864</v>
      </c>
      <c r="C1487" t="str">
        <f t="shared" si="69"/>
        <v>Ms.</v>
      </c>
      <c r="D1487" t="str">
        <f t="shared" si="70"/>
        <v>Ayako N.</v>
      </c>
      <c r="E1487" t="str">
        <f t="shared" si="71"/>
        <v>Kawakami</v>
      </c>
    </row>
    <row r="1488" spans="1:5" ht="15.6" x14ac:dyDescent="0.3">
      <c r="A1488" s="10" t="s">
        <v>883</v>
      </c>
      <c r="B1488" s="1" t="s">
        <v>3865</v>
      </c>
      <c r="C1488" t="str">
        <f t="shared" si="69"/>
        <v>Ms.</v>
      </c>
      <c r="D1488" t="str">
        <f t="shared" si="70"/>
        <v>Emilee</v>
      </c>
      <c r="E1488" t="str">
        <f t="shared" si="71"/>
        <v>Gonsalves</v>
      </c>
    </row>
    <row r="1489" spans="1:5" ht="15.6" x14ac:dyDescent="0.3">
      <c r="A1489" s="10" t="s">
        <v>882</v>
      </c>
      <c r="B1489" s="1" t="s">
        <v>3866</v>
      </c>
      <c r="C1489" t="str">
        <f t="shared" si="69"/>
        <v>Mr.</v>
      </c>
      <c r="D1489" t="str">
        <f t="shared" si="70"/>
        <v>Stephen M</v>
      </c>
      <c r="E1489" t="str">
        <f t="shared" si="71"/>
        <v>Peck</v>
      </c>
    </row>
    <row r="1490" spans="1:5" ht="15.6" x14ac:dyDescent="0.3">
      <c r="A1490" s="10" t="s">
        <v>881</v>
      </c>
      <c r="B1490" s="1" t="s">
        <v>3867</v>
      </c>
      <c r="C1490" t="str">
        <f t="shared" si="69"/>
        <v>Ms.</v>
      </c>
      <c r="D1490" t="str">
        <f t="shared" si="70"/>
        <v>Annemarie A</v>
      </c>
      <c r="E1490" t="str">
        <f t="shared" si="71"/>
        <v>Aure</v>
      </c>
    </row>
    <row r="1491" spans="1:5" ht="15.6" x14ac:dyDescent="0.3">
      <c r="A1491" s="10" t="s">
        <v>880</v>
      </c>
      <c r="B1491" s="1" t="s">
        <v>3868</v>
      </c>
      <c r="C1491" t="str">
        <f t="shared" si="69"/>
        <v>Ms.</v>
      </c>
      <c r="D1491" t="str">
        <f t="shared" si="70"/>
        <v>Ashley R</v>
      </c>
      <c r="E1491" t="str">
        <f t="shared" si="71"/>
        <v>Mattingly</v>
      </c>
    </row>
    <row r="1492" spans="1:5" ht="15.6" x14ac:dyDescent="0.3">
      <c r="A1492" s="10" t="s">
        <v>879</v>
      </c>
      <c r="B1492" s="1" t="s">
        <v>3869</v>
      </c>
      <c r="C1492" t="str">
        <f t="shared" si="69"/>
        <v>Ms.</v>
      </c>
      <c r="D1492" t="str">
        <f t="shared" si="70"/>
        <v>Leslie A</v>
      </c>
      <c r="E1492" t="str">
        <f t="shared" si="71"/>
        <v>Stelpflug</v>
      </c>
    </row>
    <row r="1493" spans="1:5" ht="15.6" x14ac:dyDescent="0.3">
      <c r="A1493" s="10" t="s">
        <v>878</v>
      </c>
      <c r="B1493" s="1" t="s">
        <v>3870</v>
      </c>
      <c r="C1493" t="str">
        <f t="shared" si="69"/>
        <v>Mr.</v>
      </c>
      <c r="D1493" t="str">
        <f t="shared" si="70"/>
        <v>Mauricio J. Sr.</v>
      </c>
      <c r="E1493" t="str">
        <f t="shared" si="71"/>
        <v>Sanchez Antognini</v>
      </c>
    </row>
    <row r="1494" spans="1:5" ht="15.6" x14ac:dyDescent="0.3">
      <c r="A1494" s="10" t="s">
        <v>877</v>
      </c>
      <c r="B1494" s="1" t="s">
        <v>3871</v>
      </c>
      <c r="C1494" t="str">
        <f t="shared" si="69"/>
        <v>Mr.</v>
      </c>
      <c r="D1494" t="str">
        <f t="shared" si="70"/>
        <v>Kieran</v>
      </c>
      <c r="E1494" t="str">
        <f t="shared" si="71"/>
        <v>Condon</v>
      </c>
    </row>
    <row r="1495" spans="1:5" ht="15.6" x14ac:dyDescent="0.3">
      <c r="A1495" s="10" t="s">
        <v>876</v>
      </c>
      <c r="B1495" s="1" t="s">
        <v>3872</v>
      </c>
      <c r="C1495" t="str">
        <f t="shared" si="69"/>
        <v>Ms.</v>
      </c>
      <c r="D1495" t="str">
        <f t="shared" si="70"/>
        <v>Elizabeth A</v>
      </c>
      <c r="E1495" t="str">
        <f t="shared" si="71"/>
        <v>Magato</v>
      </c>
    </row>
    <row r="1496" spans="1:5" ht="15.6" x14ac:dyDescent="0.3">
      <c r="A1496" s="10" t="s">
        <v>875</v>
      </c>
      <c r="B1496" s="1" t="s">
        <v>3873</v>
      </c>
      <c r="C1496" t="str">
        <f t="shared" si="69"/>
        <v>Mr.</v>
      </c>
      <c r="D1496" t="str">
        <f t="shared" si="70"/>
        <v>Zeke M.</v>
      </c>
      <c r="E1496" t="str">
        <f t="shared" si="71"/>
        <v>Dombrowski</v>
      </c>
    </row>
    <row r="1497" spans="1:5" ht="15.6" x14ac:dyDescent="0.3">
      <c r="A1497" s="10" t="s">
        <v>874</v>
      </c>
      <c r="B1497" s="1" t="s">
        <v>3874</v>
      </c>
      <c r="C1497" t="str">
        <f t="shared" si="69"/>
        <v>Mr.</v>
      </c>
      <c r="D1497" t="str">
        <f t="shared" si="70"/>
        <v>Chip</v>
      </c>
      <c r="E1497" t="str">
        <f t="shared" si="71"/>
        <v>Ohara</v>
      </c>
    </row>
    <row r="1498" spans="1:5" ht="15.6" x14ac:dyDescent="0.3">
      <c r="A1498" s="10" t="s">
        <v>873</v>
      </c>
      <c r="B1498" s="1" t="s">
        <v>3875</v>
      </c>
      <c r="C1498" t="str">
        <f t="shared" si="69"/>
        <v>Mr.</v>
      </c>
      <c r="D1498" t="str">
        <f t="shared" si="70"/>
        <v>Miguel Angel Sr.</v>
      </c>
      <c r="E1498" t="str">
        <f t="shared" si="71"/>
        <v>Cifuentes Fetiva</v>
      </c>
    </row>
    <row r="1499" spans="1:5" ht="15.6" x14ac:dyDescent="0.3">
      <c r="A1499" s="10" t="s">
        <v>872</v>
      </c>
      <c r="B1499" s="1" t="s">
        <v>3876</v>
      </c>
      <c r="C1499" t="str">
        <f t="shared" si="69"/>
        <v>Mr.</v>
      </c>
      <c r="D1499" t="str">
        <f t="shared" si="70"/>
        <v>Brian</v>
      </c>
      <c r="E1499" t="str">
        <f t="shared" si="71"/>
        <v>Keno</v>
      </c>
    </row>
    <row r="1500" spans="1:5" ht="15.6" x14ac:dyDescent="0.3">
      <c r="A1500" s="10" t="s">
        <v>871</v>
      </c>
      <c r="B1500" s="1" t="s">
        <v>3877</v>
      </c>
      <c r="C1500" t="str">
        <f t="shared" si="69"/>
        <v>Ms.</v>
      </c>
      <c r="D1500" t="str">
        <f t="shared" si="70"/>
        <v>Meghan</v>
      </c>
      <c r="E1500" t="str">
        <f t="shared" si="71"/>
        <v>Bruce</v>
      </c>
    </row>
    <row r="1501" spans="1:5" ht="15.6" x14ac:dyDescent="0.3">
      <c r="A1501" s="10" t="s">
        <v>870</v>
      </c>
      <c r="B1501" s="1" t="s">
        <v>3878</v>
      </c>
      <c r="C1501" t="str">
        <f t="shared" si="69"/>
        <v>Ms.</v>
      </c>
      <c r="D1501" t="str">
        <f t="shared" si="70"/>
        <v>Meredith L.</v>
      </c>
      <c r="E1501" t="str">
        <f t="shared" si="71"/>
        <v>Lorch</v>
      </c>
    </row>
    <row r="1502" spans="1:5" ht="15.6" x14ac:dyDescent="0.3">
      <c r="A1502" s="10" t="s">
        <v>869</v>
      </c>
      <c r="B1502" s="1" t="s">
        <v>3879</v>
      </c>
      <c r="C1502" t="str">
        <f t="shared" si="69"/>
        <v>Mrs.</v>
      </c>
      <c r="D1502" t="str">
        <f t="shared" si="70"/>
        <v>Millicent M</v>
      </c>
      <c r="E1502" t="str">
        <f t="shared" si="71"/>
        <v>Sullivan</v>
      </c>
    </row>
    <row r="1503" spans="1:5" ht="15.6" x14ac:dyDescent="0.3">
      <c r="A1503" s="10" t="s">
        <v>868</v>
      </c>
      <c r="B1503" s="1" t="s">
        <v>3880</v>
      </c>
      <c r="C1503" t="str">
        <f t="shared" si="69"/>
        <v>Ms.</v>
      </c>
      <c r="D1503" t="str">
        <f t="shared" si="70"/>
        <v>Kathleen</v>
      </c>
      <c r="E1503" t="str">
        <f t="shared" si="71"/>
        <v>Cave</v>
      </c>
    </row>
    <row r="1504" spans="1:5" ht="15.6" x14ac:dyDescent="0.3">
      <c r="A1504" s="10" t="s">
        <v>867</v>
      </c>
      <c r="B1504" s="1" t="s">
        <v>3881</v>
      </c>
      <c r="C1504" t="str">
        <f t="shared" si="69"/>
        <v>Ms.</v>
      </c>
      <c r="D1504" t="str">
        <f t="shared" si="70"/>
        <v>Kimberly K</v>
      </c>
      <c r="E1504" t="str">
        <f t="shared" si="71"/>
        <v>Gudenkauf</v>
      </c>
    </row>
    <row r="1505" spans="1:5" ht="15.6" x14ac:dyDescent="0.3">
      <c r="A1505" s="10" t="s">
        <v>866</v>
      </c>
      <c r="B1505" s="1" t="s">
        <v>3882</v>
      </c>
      <c r="C1505" t="str">
        <f t="shared" si="69"/>
        <v>Mr.</v>
      </c>
      <c r="D1505" t="str">
        <f t="shared" si="70"/>
        <v>Justin C</v>
      </c>
      <c r="E1505" t="str">
        <f t="shared" si="71"/>
        <v>Thomas</v>
      </c>
    </row>
    <row r="1506" spans="1:5" ht="15.6" x14ac:dyDescent="0.3">
      <c r="A1506" s="10" t="s">
        <v>865</v>
      </c>
      <c r="B1506" s="1" t="s">
        <v>3883</v>
      </c>
      <c r="C1506" t="str">
        <f t="shared" si="69"/>
        <v>Mr.</v>
      </c>
      <c r="D1506" t="str">
        <f t="shared" si="70"/>
        <v>Tristan P.</v>
      </c>
      <c r="E1506" t="str">
        <f t="shared" si="71"/>
        <v>Holley</v>
      </c>
    </row>
    <row r="1507" spans="1:5" ht="15.6" x14ac:dyDescent="0.3">
      <c r="A1507" s="10" t="s">
        <v>864</v>
      </c>
      <c r="B1507" s="1" t="s">
        <v>3884</v>
      </c>
      <c r="C1507" t="str">
        <f t="shared" si="69"/>
        <v>Ms.</v>
      </c>
      <c r="D1507" t="str">
        <f t="shared" si="70"/>
        <v>Traci A</v>
      </c>
      <c r="E1507" t="str">
        <f t="shared" si="71"/>
        <v>Kemble</v>
      </c>
    </row>
    <row r="1508" spans="1:5" ht="15.6" x14ac:dyDescent="0.3">
      <c r="A1508" s="10" t="s">
        <v>863</v>
      </c>
      <c r="B1508" s="1" t="s">
        <v>3885</v>
      </c>
      <c r="C1508" t="str">
        <f t="shared" si="69"/>
        <v>Mr.</v>
      </c>
      <c r="D1508" t="str">
        <f t="shared" si="70"/>
        <v>Justin P</v>
      </c>
      <c r="E1508" t="str">
        <f t="shared" si="71"/>
        <v>Bentley</v>
      </c>
    </row>
    <row r="1509" spans="1:5" ht="15.6" x14ac:dyDescent="0.3">
      <c r="A1509" s="10" t="s">
        <v>862</v>
      </c>
      <c r="B1509" s="1" t="s">
        <v>3886</v>
      </c>
      <c r="C1509" t="str">
        <f t="shared" si="69"/>
        <v>Mr.</v>
      </c>
      <c r="D1509" t="str">
        <f t="shared" si="70"/>
        <v>Logan M</v>
      </c>
      <c r="E1509" t="str">
        <f t="shared" si="71"/>
        <v>Jones</v>
      </c>
    </row>
    <row r="1510" spans="1:5" ht="15.6" x14ac:dyDescent="0.3">
      <c r="A1510" s="10" t="s">
        <v>861</v>
      </c>
      <c r="B1510" s="1" t="s">
        <v>3887</v>
      </c>
      <c r="C1510" t="str">
        <f t="shared" si="69"/>
        <v>Mr.</v>
      </c>
      <c r="D1510" t="str">
        <f t="shared" si="70"/>
        <v>Sebastien</v>
      </c>
      <c r="E1510" t="str">
        <f t="shared" si="71"/>
        <v>Tremblay</v>
      </c>
    </row>
    <row r="1511" spans="1:5" ht="15.6" x14ac:dyDescent="0.3">
      <c r="A1511" s="10" t="s">
        <v>860</v>
      </c>
      <c r="B1511" s="1" t="s">
        <v>3888</v>
      </c>
      <c r="C1511" t="str">
        <f t="shared" si="69"/>
        <v>Ms.</v>
      </c>
      <c r="D1511" t="str">
        <f t="shared" si="70"/>
        <v>Tiffany A</v>
      </c>
      <c r="E1511" t="str">
        <f t="shared" si="71"/>
        <v>Bellucci</v>
      </c>
    </row>
    <row r="1512" spans="1:5" ht="15.6" x14ac:dyDescent="0.3">
      <c r="A1512" s="10" t="s">
        <v>859</v>
      </c>
      <c r="B1512" s="1" t="s">
        <v>3889</v>
      </c>
      <c r="C1512" t="str">
        <f t="shared" si="69"/>
        <v>Mr.</v>
      </c>
      <c r="D1512" t="str">
        <f t="shared" si="70"/>
        <v>Matthew</v>
      </c>
      <c r="E1512" t="str">
        <f t="shared" si="71"/>
        <v>Collins</v>
      </c>
    </row>
    <row r="1513" spans="1:5" ht="15.6" x14ac:dyDescent="0.3">
      <c r="A1513" s="10" t="s">
        <v>858</v>
      </c>
      <c r="B1513" s="1" t="s">
        <v>3890</v>
      </c>
      <c r="C1513" t="str">
        <f t="shared" si="69"/>
        <v>Mr.</v>
      </c>
      <c r="D1513" t="str">
        <f t="shared" si="70"/>
        <v>Luke</v>
      </c>
      <c r="E1513" t="str">
        <f t="shared" si="71"/>
        <v>Gillman</v>
      </c>
    </row>
    <row r="1514" spans="1:5" ht="15.6" x14ac:dyDescent="0.3">
      <c r="A1514" s="10" t="s">
        <v>857</v>
      </c>
      <c r="B1514" s="1" t="s">
        <v>3891</v>
      </c>
      <c r="C1514" t="str">
        <f t="shared" si="69"/>
        <v>Ms.</v>
      </c>
      <c r="D1514" t="str">
        <f t="shared" si="70"/>
        <v>Leigh</v>
      </c>
      <c r="E1514" t="str">
        <f t="shared" si="71"/>
        <v>West</v>
      </c>
    </row>
    <row r="1515" spans="1:5" ht="15.6" x14ac:dyDescent="0.3">
      <c r="A1515" s="10" t="s">
        <v>856</v>
      </c>
      <c r="B1515" s="1" t="s">
        <v>3892</v>
      </c>
      <c r="C1515" t="str">
        <f t="shared" si="69"/>
        <v>Mr.</v>
      </c>
      <c r="D1515" t="str">
        <f t="shared" si="70"/>
        <v>Yosuke</v>
      </c>
      <c r="E1515" t="str">
        <f t="shared" si="71"/>
        <v>Chida</v>
      </c>
    </row>
    <row r="1516" spans="1:5" ht="15.6" x14ac:dyDescent="0.3">
      <c r="A1516" s="10" t="s">
        <v>855</v>
      </c>
      <c r="B1516" s="1" t="s">
        <v>3893</v>
      </c>
      <c r="C1516" t="str">
        <f t="shared" si="69"/>
        <v>Mr.</v>
      </c>
      <c r="D1516" t="str">
        <f t="shared" si="70"/>
        <v>Matthew</v>
      </c>
      <c r="E1516" t="str">
        <f t="shared" si="71"/>
        <v>Reisenauer</v>
      </c>
    </row>
    <row r="1517" spans="1:5" ht="15.6" x14ac:dyDescent="0.3">
      <c r="A1517" s="10" t="s">
        <v>854</v>
      </c>
      <c r="B1517" s="1" t="s">
        <v>3894</v>
      </c>
      <c r="C1517" t="str">
        <f t="shared" si="69"/>
        <v>Mr.</v>
      </c>
      <c r="D1517" t="str">
        <f t="shared" si="70"/>
        <v>Jacob</v>
      </c>
      <c r="E1517" t="str">
        <f t="shared" si="71"/>
        <v>Rosenberg-Wohl</v>
      </c>
    </row>
    <row r="1518" spans="1:5" ht="15.6" x14ac:dyDescent="0.3">
      <c r="A1518" s="10" t="s">
        <v>853</v>
      </c>
      <c r="B1518" s="1" t="s">
        <v>3895</v>
      </c>
      <c r="C1518" t="str">
        <f t="shared" si="69"/>
        <v>Ms.</v>
      </c>
      <c r="D1518" t="str">
        <f t="shared" si="70"/>
        <v>Jodi</v>
      </c>
      <c r="E1518" t="str">
        <f t="shared" si="71"/>
        <v>Theriault</v>
      </c>
    </row>
    <row r="1519" spans="1:5" ht="15.6" x14ac:dyDescent="0.3">
      <c r="A1519" s="10" t="s">
        <v>852</v>
      </c>
      <c r="B1519" s="1" t="s">
        <v>3896</v>
      </c>
      <c r="C1519" t="str">
        <f t="shared" si="69"/>
        <v>Ms.</v>
      </c>
      <c r="D1519" t="str">
        <f t="shared" si="70"/>
        <v>Lauren</v>
      </c>
      <c r="E1519" t="str">
        <f t="shared" si="71"/>
        <v>Manuel</v>
      </c>
    </row>
    <row r="1520" spans="1:5" ht="15.6" x14ac:dyDescent="0.3">
      <c r="A1520" s="10" t="s">
        <v>851</v>
      </c>
      <c r="B1520" s="1" t="s">
        <v>3897</v>
      </c>
      <c r="C1520" t="str">
        <f t="shared" si="69"/>
        <v>Ms.</v>
      </c>
      <c r="D1520" t="str">
        <f t="shared" si="70"/>
        <v>Misti C</v>
      </c>
      <c r="E1520" t="str">
        <f t="shared" si="71"/>
        <v>Demko</v>
      </c>
    </row>
    <row r="1521" spans="1:5" ht="15.6" x14ac:dyDescent="0.3">
      <c r="A1521" s="10" t="s">
        <v>850</v>
      </c>
      <c r="B1521" s="1" t="s">
        <v>3898</v>
      </c>
      <c r="C1521" t="str">
        <f t="shared" si="69"/>
        <v>Ms.</v>
      </c>
      <c r="D1521" t="str">
        <f t="shared" si="70"/>
        <v>Angela J</v>
      </c>
      <c r="E1521" t="str">
        <f t="shared" si="71"/>
        <v>Battaglia</v>
      </c>
    </row>
    <row r="1522" spans="1:5" ht="15.6" x14ac:dyDescent="0.3">
      <c r="A1522" s="10" t="s">
        <v>849</v>
      </c>
      <c r="B1522" s="1" t="s">
        <v>3899</v>
      </c>
      <c r="C1522" t="str">
        <f t="shared" si="69"/>
        <v>Mr.</v>
      </c>
      <c r="D1522" t="str">
        <f t="shared" si="70"/>
        <v>Jonathan D.</v>
      </c>
      <c r="E1522" t="str">
        <f t="shared" si="71"/>
        <v>Follo</v>
      </c>
    </row>
    <row r="1523" spans="1:5" ht="15.6" x14ac:dyDescent="0.3">
      <c r="A1523" s="10" t="s">
        <v>848</v>
      </c>
      <c r="B1523" s="1" t="s">
        <v>3900</v>
      </c>
      <c r="C1523" t="str">
        <f t="shared" si="69"/>
        <v>Ms.</v>
      </c>
      <c r="D1523" t="str">
        <f t="shared" si="70"/>
        <v>Victoria</v>
      </c>
      <c r="E1523" t="str">
        <f t="shared" si="71"/>
        <v>Barana</v>
      </c>
    </row>
    <row r="1524" spans="1:5" ht="15.6" x14ac:dyDescent="0.3">
      <c r="A1524" s="10" t="s">
        <v>847</v>
      </c>
      <c r="B1524" s="1" t="s">
        <v>3901</v>
      </c>
      <c r="C1524" t="str">
        <f t="shared" si="69"/>
        <v>Mr.</v>
      </c>
      <c r="D1524" t="str">
        <f t="shared" si="70"/>
        <v>Adrian R.</v>
      </c>
      <c r="E1524" t="str">
        <f t="shared" si="71"/>
        <v>Lysaght</v>
      </c>
    </row>
    <row r="1525" spans="1:5" ht="15.6" x14ac:dyDescent="0.3">
      <c r="A1525" s="10" t="s">
        <v>846</v>
      </c>
      <c r="B1525" s="1" t="s">
        <v>3902</v>
      </c>
      <c r="C1525" t="str">
        <f t="shared" si="69"/>
        <v>Mr.</v>
      </c>
      <c r="D1525" t="str">
        <f t="shared" si="70"/>
        <v>Andrew</v>
      </c>
      <c r="E1525" t="str">
        <f t="shared" si="71"/>
        <v>Chalmers</v>
      </c>
    </row>
    <row r="1526" spans="1:5" ht="15.6" x14ac:dyDescent="0.3">
      <c r="A1526" s="10" t="s">
        <v>845</v>
      </c>
      <c r="B1526" s="1" t="s">
        <v>3903</v>
      </c>
      <c r="C1526" t="str">
        <f t="shared" si="69"/>
        <v>Mr.</v>
      </c>
      <c r="D1526" t="str">
        <f t="shared" si="70"/>
        <v>Jason A.</v>
      </c>
      <c r="E1526" t="str">
        <f t="shared" si="71"/>
        <v>Phillippi</v>
      </c>
    </row>
    <row r="1527" spans="1:5" ht="15.6" x14ac:dyDescent="0.3">
      <c r="A1527" s="10" t="s">
        <v>844</v>
      </c>
      <c r="B1527" s="1" t="s">
        <v>3904</v>
      </c>
      <c r="C1527" t="str">
        <f t="shared" si="69"/>
        <v>Ms.</v>
      </c>
      <c r="D1527" t="str">
        <f t="shared" si="70"/>
        <v>Rachel</v>
      </c>
      <c r="E1527" t="str">
        <f t="shared" si="71"/>
        <v>MacPherson</v>
      </c>
    </row>
    <row r="1528" spans="1:5" ht="15.6" x14ac:dyDescent="0.3">
      <c r="A1528" s="10" t="s">
        <v>843</v>
      </c>
      <c r="B1528" s="1" t="s">
        <v>3905</v>
      </c>
      <c r="C1528" t="str">
        <f t="shared" si="69"/>
        <v>Ms.</v>
      </c>
      <c r="D1528" t="str">
        <f t="shared" si="70"/>
        <v>Susan</v>
      </c>
      <c r="E1528" t="str">
        <f t="shared" si="71"/>
        <v>Delfidio</v>
      </c>
    </row>
    <row r="1529" spans="1:5" ht="15.6" x14ac:dyDescent="0.3">
      <c r="A1529" s="10" t="s">
        <v>842</v>
      </c>
      <c r="B1529" s="1" t="s">
        <v>3906</v>
      </c>
      <c r="C1529" t="str">
        <f t="shared" si="69"/>
        <v>Mr.</v>
      </c>
      <c r="D1529" t="str">
        <f t="shared" si="70"/>
        <v>Cameron M.</v>
      </c>
      <c r="E1529" t="str">
        <f t="shared" si="71"/>
        <v>Cummings</v>
      </c>
    </row>
    <row r="1530" spans="1:5" ht="15.6" x14ac:dyDescent="0.3">
      <c r="A1530" s="10" t="s">
        <v>841</v>
      </c>
      <c r="B1530" s="1" t="s">
        <v>3907</v>
      </c>
      <c r="C1530" t="str">
        <f t="shared" si="69"/>
        <v>Ms.</v>
      </c>
      <c r="D1530" t="str">
        <f t="shared" si="70"/>
        <v>Claudia A.</v>
      </c>
      <c r="E1530" t="str">
        <f t="shared" si="71"/>
        <v>Schroegel</v>
      </c>
    </row>
    <row r="1531" spans="1:5" ht="15.6" x14ac:dyDescent="0.3">
      <c r="A1531" s="10" t="s">
        <v>840</v>
      </c>
      <c r="B1531" s="1" t="s">
        <v>3908</v>
      </c>
      <c r="C1531" t="str">
        <f t="shared" si="69"/>
        <v>Ms.</v>
      </c>
      <c r="D1531" t="str">
        <f t="shared" si="70"/>
        <v>Kate</v>
      </c>
      <c r="E1531" t="str">
        <f t="shared" si="71"/>
        <v>Williams</v>
      </c>
    </row>
    <row r="1532" spans="1:5" ht="15.6" x14ac:dyDescent="0.3">
      <c r="A1532" s="10" t="s">
        <v>839</v>
      </c>
      <c r="B1532" s="1" t="s">
        <v>3909</v>
      </c>
      <c r="C1532" t="str">
        <f t="shared" si="69"/>
        <v>Ms.</v>
      </c>
      <c r="D1532" t="str">
        <f t="shared" si="70"/>
        <v>Nicole M.</v>
      </c>
      <c r="E1532" t="str">
        <f t="shared" si="71"/>
        <v>Casey</v>
      </c>
    </row>
    <row r="1533" spans="1:5" ht="15.6" x14ac:dyDescent="0.3">
      <c r="A1533" s="10" t="s">
        <v>838</v>
      </c>
      <c r="B1533" s="1" t="s">
        <v>3910</v>
      </c>
      <c r="C1533" t="str">
        <f t="shared" si="69"/>
        <v>Mr.</v>
      </c>
      <c r="D1533" t="str">
        <f t="shared" si="70"/>
        <v>Jack</v>
      </c>
      <c r="E1533" t="str">
        <f t="shared" si="71"/>
        <v>Randall</v>
      </c>
    </row>
    <row r="1534" spans="1:5" ht="15.6" x14ac:dyDescent="0.3">
      <c r="A1534" s="10" t="s">
        <v>837</v>
      </c>
      <c r="B1534" s="1" t="s">
        <v>3911</v>
      </c>
      <c r="C1534" t="str">
        <f t="shared" si="69"/>
        <v>Mr.</v>
      </c>
      <c r="D1534" t="str">
        <f t="shared" si="70"/>
        <v>Gregory</v>
      </c>
      <c r="E1534" t="str">
        <f t="shared" si="71"/>
        <v>Doyon</v>
      </c>
    </row>
    <row r="1535" spans="1:5" ht="15.6" x14ac:dyDescent="0.3">
      <c r="A1535" s="10" t="s">
        <v>836</v>
      </c>
      <c r="B1535" s="1" t="s">
        <v>3912</v>
      </c>
      <c r="C1535" t="str">
        <f t="shared" si="69"/>
        <v>Ms.</v>
      </c>
      <c r="D1535" t="str">
        <f t="shared" si="70"/>
        <v>Rebecca</v>
      </c>
      <c r="E1535" t="str">
        <f t="shared" si="71"/>
        <v>Sankey</v>
      </c>
    </row>
    <row r="1536" spans="1:5" ht="15.6" x14ac:dyDescent="0.3">
      <c r="A1536" s="10" t="s">
        <v>835</v>
      </c>
      <c r="B1536" s="1" t="s">
        <v>3913</v>
      </c>
      <c r="C1536" t="str">
        <f t="shared" si="69"/>
        <v>Mr.</v>
      </c>
      <c r="D1536" t="str">
        <f t="shared" si="70"/>
        <v>Adam</v>
      </c>
      <c r="E1536" t="str">
        <f t="shared" si="71"/>
        <v>Stilgenbauer</v>
      </c>
    </row>
    <row r="1537" spans="1:5" ht="15.6" x14ac:dyDescent="0.3">
      <c r="A1537" s="10" t="s">
        <v>834</v>
      </c>
      <c r="B1537" s="1" t="s">
        <v>3914</v>
      </c>
      <c r="C1537" t="str">
        <f t="shared" si="69"/>
        <v>Mr.</v>
      </c>
      <c r="D1537" t="str">
        <f t="shared" si="70"/>
        <v>Ryan</v>
      </c>
      <c r="E1537" t="str">
        <f t="shared" si="71"/>
        <v>Jaskiewicz</v>
      </c>
    </row>
    <row r="1538" spans="1:5" ht="15.6" x14ac:dyDescent="0.3">
      <c r="A1538" s="10" t="s">
        <v>833</v>
      </c>
      <c r="B1538" s="1" t="s">
        <v>3915</v>
      </c>
      <c r="C1538" t="str">
        <f t="shared" ref="C1538:C1601" si="72">TRIM(MID(B1538,FIND(", ",B1538)+2,FIND(" ",B1538,FIND(", ",B1538)+2)-FIND(", ",B1538)-2))</f>
        <v>Ms.</v>
      </c>
      <c r="D1538" t="str">
        <f t="shared" ref="D1538:D1601" si="73">TRIM(RIGHT(B1538,LEN(B1538)-FIND(" ",B1538,FIND(", ",B1538)+2)))</f>
        <v>Jackie K.</v>
      </c>
      <c r="E1538" t="str">
        <f t="shared" ref="E1538:E1601" si="74">LEFT(B1538,FIND(",",B1538)-1)</f>
        <v>Deppen</v>
      </c>
    </row>
    <row r="1539" spans="1:5" ht="15.6" x14ac:dyDescent="0.3">
      <c r="A1539" s="10" t="s">
        <v>832</v>
      </c>
      <c r="B1539" s="1" t="s">
        <v>3916</v>
      </c>
      <c r="C1539" t="str">
        <f t="shared" si="72"/>
        <v>Mr.</v>
      </c>
      <c r="D1539" t="str">
        <f t="shared" si="73"/>
        <v>Chris</v>
      </c>
      <c r="E1539" t="str">
        <f t="shared" si="74"/>
        <v>Hine</v>
      </c>
    </row>
    <row r="1540" spans="1:5" ht="15.6" x14ac:dyDescent="0.3">
      <c r="A1540" s="10" t="s">
        <v>831</v>
      </c>
      <c r="B1540" s="1" t="s">
        <v>3917</v>
      </c>
      <c r="C1540" t="str">
        <f t="shared" si="72"/>
        <v>Mr.</v>
      </c>
      <c r="D1540" t="str">
        <f t="shared" si="73"/>
        <v>Tyler C</v>
      </c>
      <c r="E1540" t="str">
        <f t="shared" si="74"/>
        <v>Mathews</v>
      </c>
    </row>
    <row r="1541" spans="1:5" ht="15.6" x14ac:dyDescent="0.3">
      <c r="A1541" s="10" t="s">
        <v>830</v>
      </c>
      <c r="B1541" s="1" t="s">
        <v>3918</v>
      </c>
      <c r="C1541" t="str">
        <f t="shared" si="72"/>
        <v>Ms.</v>
      </c>
      <c r="D1541" t="str">
        <f t="shared" si="73"/>
        <v>Yoshie</v>
      </c>
      <c r="E1541" t="str">
        <f t="shared" si="74"/>
        <v>Yabu</v>
      </c>
    </row>
    <row r="1542" spans="1:5" ht="15.6" x14ac:dyDescent="0.3">
      <c r="A1542" s="10" t="s">
        <v>829</v>
      </c>
      <c r="B1542" s="1" t="s">
        <v>3919</v>
      </c>
      <c r="C1542" t="str">
        <f t="shared" si="72"/>
        <v>Ms.</v>
      </c>
      <c r="D1542" t="str">
        <f t="shared" si="73"/>
        <v>Lauren A</v>
      </c>
      <c r="E1542" t="str">
        <f t="shared" si="74"/>
        <v>Strang</v>
      </c>
    </row>
    <row r="1543" spans="1:5" ht="15.6" x14ac:dyDescent="0.3">
      <c r="A1543" s="10" t="s">
        <v>828</v>
      </c>
      <c r="B1543" s="1" t="s">
        <v>3920</v>
      </c>
      <c r="C1543" t="str">
        <f t="shared" si="72"/>
        <v>Mr.</v>
      </c>
      <c r="D1543" t="str">
        <f t="shared" si="73"/>
        <v>Mason D.</v>
      </c>
      <c r="E1543" t="str">
        <f t="shared" si="74"/>
        <v>Frank</v>
      </c>
    </row>
    <row r="1544" spans="1:5" ht="15.6" x14ac:dyDescent="0.3">
      <c r="A1544" s="10" t="s">
        <v>827</v>
      </c>
      <c r="B1544" s="1" t="s">
        <v>3921</v>
      </c>
      <c r="C1544" t="str">
        <f t="shared" si="72"/>
        <v>Mr.</v>
      </c>
      <c r="D1544" t="str">
        <f t="shared" si="73"/>
        <v>Ryan</v>
      </c>
      <c r="E1544" t="str">
        <f t="shared" si="74"/>
        <v>Shanley</v>
      </c>
    </row>
    <row r="1545" spans="1:5" ht="15.6" x14ac:dyDescent="0.3">
      <c r="A1545" s="10" t="s">
        <v>826</v>
      </c>
      <c r="B1545" s="1" t="s">
        <v>3922</v>
      </c>
      <c r="C1545" t="str">
        <f t="shared" si="72"/>
        <v>Mr.</v>
      </c>
      <c r="D1545" t="str">
        <f t="shared" si="73"/>
        <v>Arturo</v>
      </c>
      <c r="E1545" t="str">
        <f t="shared" si="74"/>
        <v>Mancebo Garcia</v>
      </c>
    </row>
    <row r="1546" spans="1:5" ht="15.6" x14ac:dyDescent="0.3">
      <c r="A1546" s="10" t="s">
        <v>825</v>
      </c>
      <c r="B1546" s="1" t="s">
        <v>3923</v>
      </c>
      <c r="C1546" t="str">
        <f t="shared" si="72"/>
        <v>Mr.</v>
      </c>
      <c r="D1546" t="str">
        <f t="shared" si="73"/>
        <v>Jake</v>
      </c>
      <c r="E1546" t="str">
        <f t="shared" si="74"/>
        <v>Keehan</v>
      </c>
    </row>
    <row r="1547" spans="1:5" ht="15.6" x14ac:dyDescent="0.3">
      <c r="A1547" s="10" t="s">
        <v>824</v>
      </c>
      <c r="B1547" s="1" t="s">
        <v>3924</v>
      </c>
      <c r="C1547" t="str">
        <f t="shared" si="72"/>
        <v>Ms.</v>
      </c>
      <c r="D1547" t="str">
        <f t="shared" si="73"/>
        <v>Sarah E</v>
      </c>
      <c r="E1547" t="str">
        <f t="shared" si="74"/>
        <v>Mahaney</v>
      </c>
    </row>
    <row r="1548" spans="1:5" ht="15.6" x14ac:dyDescent="0.3">
      <c r="A1548" s="10" t="s">
        <v>823</v>
      </c>
      <c r="B1548" s="1" t="s">
        <v>3925</v>
      </c>
      <c r="C1548" t="str">
        <f t="shared" si="72"/>
        <v>Ms.</v>
      </c>
      <c r="D1548" t="str">
        <f t="shared" si="73"/>
        <v>Alison L.</v>
      </c>
      <c r="E1548" t="str">
        <f t="shared" si="74"/>
        <v>Nolan</v>
      </c>
    </row>
    <row r="1549" spans="1:5" ht="15.6" x14ac:dyDescent="0.3">
      <c r="A1549" s="10" t="s">
        <v>822</v>
      </c>
      <c r="B1549" s="1" t="s">
        <v>3926</v>
      </c>
      <c r="C1549" t="str">
        <f t="shared" si="72"/>
        <v>Ms.</v>
      </c>
      <c r="D1549" t="str">
        <f t="shared" si="73"/>
        <v>Karen A.</v>
      </c>
      <c r="E1549" t="str">
        <f t="shared" si="74"/>
        <v>Sobrino</v>
      </c>
    </row>
    <row r="1550" spans="1:5" ht="15.6" x14ac:dyDescent="0.3">
      <c r="A1550" s="10" t="s">
        <v>821</v>
      </c>
      <c r="B1550" s="1" t="s">
        <v>3927</v>
      </c>
      <c r="C1550" t="str">
        <f t="shared" si="72"/>
        <v>Mr.</v>
      </c>
      <c r="D1550" t="str">
        <f t="shared" si="73"/>
        <v>Thomas R. Jr.</v>
      </c>
      <c r="E1550" t="str">
        <f t="shared" si="74"/>
        <v>Gennaro</v>
      </c>
    </row>
    <row r="1551" spans="1:5" ht="15.6" x14ac:dyDescent="0.3">
      <c r="A1551" s="10" t="s">
        <v>820</v>
      </c>
      <c r="B1551" s="1" t="s">
        <v>3928</v>
      </c>
      <c r="C1551" t="str">
        <f t="shared" si="72"/>
        <v>Ms.</v>
      </c>
      <c r="D1551" t="str">
        <f t="shared" si="73"/>
        <v>Stephanie W.</v>
      </c>
      <c r="E1551" t="str">
        <f t="shared" si="74"/>
        <v>Mayer</v>
      </c>
    </row>
    <row r="1552" spans="1:5" ht="15.6" x14ac:dyDescent="0.3">
      <c r="A1552" s="10" t="s">
        <v>819</v>
      </c>
      <c r="B1552" s="1" t="s">
        <v>3929</v>
      </c>
      <c r="C1552" t="str">
        <f t="shared" si="72"/>
        <v>Mr.</v>
      </c>
      <c r="D1552" t="str">
        <f t="shared" si="73"/>
        <v>Ezra</v>
      </c>
      <c r="E1552" t="str">
        <f t="shared" si="74"/>
        <v>Becker</v>
      </c>
    </row>
    <row r="1553" spans="1:5" ht="15.6" x14ac:dyDescent="0.3">
      <c r="A1553" s="10" t="s">
        <v>818</v>
      </c>
      <c r="B1553" s="1" t="s">
        <v>3930</v>
      </c>
      <c r="C1553" t="str">
        <f t="shared" si="72"/>
        <v>Mr.</v>
      </c>
      <c r="D1553" t="str">
        <f t="shared" si="73"/>
        <v>Jim</v>
      </c>
      <c r="E1553" t="str">
        <f t="shared" si="74"/>
        <v>Moore</v>
      </c>
    </row>
    <row r="1554" spans="1:5" ht="15.6" x14ac:dyDescent="0.3">
      <c r="A1554" s="10" t="s">
        <v>817</v>
      </c>
      <c r="B1554" s="1" t="s">
        <v>3931</v>
      </c>
      <c r="C1554" t="str">
        <f t="shared" si="72"/>
        <v>Mr.</v>
      </c>
      <c r="D1554" t="str">
        <f t="shared" si="73"/>
        <v>Ari L.</v>
      </c>
      <c r="E1554" t="str">
        <f t="shared" si="74"/>
        <v>Platt</v>
      </c>
    </row>
    <row r="1555" spans="1:5" ht="15.6" x14ac:dyDescent="0.3">
      <c r="A1555" s="10" t="s">
        <v>816</v>
      </c>
      <c r="B1555" s="1" t="s">
        <v>3932</v>
      </c>
      <c r="C1555" t="str">
        <f t="shared" si="72"/>
        <v>Ms.</v>
      </c>
      <c r="D1555" t="str">
        <f t="shared" si="73"/>
        <v>Fanny</v>
      </c>
      <c r="E1555" t="str">
        <f t="shared" si="74"/>
        <v>Brodeur</v>
      </c>
    </row>
    <row r="1556" spans="1:5" ht="15.6" x14ac:dyDescent="0.3">
      <c r="A1556" s="10" t="s">
        <v>815</v>
      </c>
      <c r="B1556" s="1" t="s">
        <v>3933</v>
      </c>
      <c r="C1556" t="str">
        <f t="shared" si="72"/>
        <v>Ms.</v>
      </c>
      <c r="D1556" t="str">
        <f t="shared" si="73"/>
        <v>Heather</v>
      </c>
      <c r="E1556" t="str">
        <f t="shared" si="74"/>
        <v>Knight Pech</v>
      </c>
    </row>
    <row r="1557" spans="1:5" ht="15.6" x14ac:dyDescent="0.3">
      <c r="A1557" s="10" t="s">
        <v>814</v>
      </c>
      <c r="B1557" s="1" t="s">
        <v>3934</v>
      </c>
      <c r="C1557" t="str">
        <f t="shared" si="72"/>
        <v>Mr.</v>
      </c>
      <c r="D1557" t="str">
        <f t="shared" si="73"/>
        <v>Peter W. Sr.</v>
      </c>
      <c r="E1557" t="str">
        <f t="shared" si="74"/>
        <v>Richter</v>
      </c>
    </row>
    <row r="1558" spans="1:5" ht="15.6" x14ac:dyDescent="0.3">
      <c r="A1558" s="10" t="s">
        <v>813</v>
      </c>
      <c r="B1558" s="1" t="s">
        <v>3935</v>
      </c>
      <c r="C1558" t="str">
        <f t="shared" si="72"/>
        <v>Ms.</v>
      </c>
      <c r="D1558" t="str">
        <f t="shared" si="73"/>
        <v>Catherine A</v>
      </c>
      <c r="E1558" t="str">
        <f t="shared" si="74"/>
        <v>Jubinski</v>
      </c>
    </row>
    <row r="1559" spans="1:5" ht="15.6" x14ac:dyDescent="0.3">
      <c r="A1559" s="10" t="s">
        <v>812</v>
      </c>
      <c r="B1559" s="1" t="s">
        <v>3936</v>
      </c>
      <c r="C1559" t="str">
        <f t="shared" si="72"/>
        <v>Ms.</v>
      </c>
      <c r="D1559" t="str">
        <f t="shared" si="73"/>
        <v>Kelly A</v>
      </c>
      <c r="E1559" t="str">
        <f t="shared" si="74"/>
        <v>Wall</v>
      </c>
    </row>
    <row r="1560" spans="1:5" ht="15.6" x14ac:dyDescent="0.3">
      <c r="A1560" s="10" t="s">
        <v>811</v>
      </c>
      <c r="B1560" s="1" t="s">
        <v>3937</v>
      </c>
      <c r="C1560" t="str">
        <f t="shared" si="72"/>
        <v>Ms.</v>
      </c>
      <c r="D1560" t="str">
        <f t="shared" si="73"/>
        <v>Janel N.</v>
      </c>
      <c r="E1560" t="str">
        <f t="shared" si="74"/>
        <v>McKay</v>
      </c>
    </row>
    <row r="1561" spans="1:5" ht="15.6" x14ac:dyDescent="0.3">
      <c r="A1561" s="10" t="s">
        <v>810</v>
      </c>
      <c r="B1561" s="1" t="s">
        <v>3938</v>
      </c>
      <c r="C1561" t="str">
        <f t="shared" si="72"/>
        <v>Ms.</v>
      </c>
      <c r="D1561" t="str">
        <f t="shared" si="73"/>
        <v>Yann Kai</v>
      </c>
      <c r="E1561" t="str">
        <f t="shared" si="74"/>
        <v>Oh</v>
      </c>
    </row>
    <row r="1562" spans="1:5" ht="15.6" x14ac:dyDescent="0.3">
      <c r="A1562" s="10" t="s">
        <v>809</v>
      </c>
      <c r="B1562" s="1" t="s">
        <v>3939</v>
      </c>
      <c r="C1562" t="str">
        <f t="shared" si="72"/>
        <v>Mr.</v>
      </c>
      <c r="D1562" t="str">
        <f t="shared" si="73"/>
        <v>Zachary R.</v>
      </c>
      <c r="E1562" t="str">
        <f t="shared" si="74"/>
        <v>Kessell</v>
      </c>
    </row>
    <row r="1563" spans="1:5" ht="15.6" x14ac:dyDescent="0.3">
      <c r="A1563" s="10" t="s">
        <v>808</v>
      </c>
      <c r="B1563" s="1" t="s">
        <v>3940</v>
      </c>
      <c r="C1563" t="str">
        <f t="shared" si="72"/>
        <v>Mr.</v>
      </c>
      <c r="D1563" t="str">
        <f t="shared" si="73"/>
        <v>Alejandro Sr.</v>
      </c>
      <c r="E1563" t="str">
        <f t="shared" si="74"/>
        <v>Hidalgo Zambrano</v>
      </c>
    </row>
    <row r="1564" spans="1:5" ht="15.6" x14ac:dyDescent="0.3">
      <c r="A1564" s="10" t="s">
        <v>807</v>
      </c>
      <c r="B1564" s="1" t="s">
        <v>3941</v>
      </c>
      <c r="C1564" t="str">
        <f t="shared" si="72"/>
        <v>Mr.</v>
      </c>
      <c r="D1564" t="str">
        <f t="shared" si="73"/>
        <v>Nicholas R.</v>
      </c>
      <c r="E1564" t="str">
        <f t="shared" si="74"/>
        <v>Caprario</v>
      </c>
    </row>
    <row r="1565" spans="1:5" ht="15.6" x14ac:dyDescent="0.3">
      <c r="A1565" s="10" t="s">
        <v>806</v>
      </c>
      <c r="B1565" s="1" t="s">
        <v>3942</v>
      </c>
      <c r="C1565" t="str">
        <f t="shared" si="72"/>
        <v>Mr.</v>
      </c>
      <c r="D1565" t="str">
        <f t="shared" si="73"/>
        <v>Paul</v>
      </c>
      <c r="E1565" t="str">
        <f t="shared" si="74"/>
        <v>Ryan</v>
      </c>
    </row>
    <row r="1566" spans="1:5" ht="15.6" x14ac:dyDescent="0.3">
      <c r="A1566" s="10" t="s">
        <v>805</v>
      </c>
      <c r="B1566" s="1" t="s">
        <v>3943</v>
      </c>
      <c r="C1566" t="str">
        <f t="shared" si="72"/>
        <v>Mr.</v>
      </c>
      <c r="D1566" t="str">
        <f t="shared" si="73"/>
        <v>Michael D</v>
      </c>
      <c r="E1566" t="str">
        <f t="shared" si="74"/>
        <v>Hoffman</v>
      </c>
    </row>
    <row r="1567" spans="1:5" ht="15.6" x14ac:dyDescent="0.3">
      <c r="A1567" s="10" t="s">
        <v>804</v>
      </c>
      <c r="B1567" s="1" t="s">
        <v>3944</v>
      </c>
      <c r="C1567" t="str">
        <f t="shared" si="72"/>
        <v>Ms.</v>
      </c>
      <c r="D1567" t="str">
        <f t="shared" si="73"/>
        <v>Marina</v>
      </c>
      <c r="E1567" t="str">
        <f t="shared" si="74"/>
        <v>Wong</v>
      </c>
    </row>
    <row r="1568" spans="1:5" ht="15.6" x14ac:dyDescent="0.3">
      <c r="A1568" s="10" t="s">
        <v>803</v>
      </c>
      <c r="B1568" s="1" t="s">
        <v>3945</v>
      </c>
      <c r="C1568" t="str">
        <f t="shared" si="72"/>
        <v>Ms.</v>
      </c>
      <c r="D1568" t="str">
        <f t="shared" si="73"/>
        <v>Caroline</v>
      </c>
      <c r="E1568" t="str">
        <f t="shared" si="74"/>
        <v>Lea</v>
      </c>
    </row>
    <row r="1569" spans="1:5" ht="15.6" x14ac:dyDescent="0.3">
      <c r="A1569" s="10" t="s">
        <v>802</v>
      </c>
      <c r="B1569" s="1" t="s">
        <v>3946</v>
      </c>
      <c r="C1569" t="str">
        <f t="shared" si="72"/>
        <v>Mr.</v>
      </c>
      <c r="D1569" t="str">
        <f t="shared" si="73"/>
        <v>Ross P</v>
      </c>
      <c r="E1569" t="str">
        <f t="shared" si="74"/>
        <v>Patterson</v>
      </c>
    </row>
    <row r="1570" spans="1:5" ht="15.6" x14ac:dyDescent="0.3">
      <c r="A1570" s="10" t="s">
        <v>801</v>
      </c>
      <c r="B1570" s="1" t="s">
        <v>3947</v>
      </c>
      <c r="C1570" t="str">
        <f t="shared" si="72"/>
        <v>Ms.</v>
      </c>
      <c r="D1570" t="str">
        <f t="shared" si="73"/>
        <v>Aoife</v>
      </c>
      <c r="E1570" t="str">
        <f t="shared" si="74"/>
        <v>Quigley</v>
      </c>
    </row>
    <row r="1571" spans="1:5" ht="15.6" x14ac:dyDescent="0.3">
      <c r="A1571" s="10" t="s">
        <v>800</v>
      </c>
      <c r="B1571" s="1" t="s">
        <v>3948</v>
      </c>
      <c r="C1571" t="str">
        <f t="shared" si="72"/>
        <v>Mr.</v>
      </c>
      <c r="D1571" t="str">
        <f t="shared" si="73"/>
        <v>Wesley</v>
      </c>
      <c r="E1571" t="str">
        <f t="shared" si="74"/>
        <v>Korir</v>
      </c>
    </row>
    <row r="1572" spans="1:5" ht="15.6" x14ac:dyDescent="0.3">
      <c r="A1572" s="10" t="s">
        <v>799</v>
      </c>
      <c r="B1572" s="1" t="s">
        <v>3949</v>
      </c>
      <c r="C1572" t="str">
        <f t="shared" si="72"/>
        <v>Ms.</v>
      </c>
      <c r="D1572" t="str">
        <f t="shared" si="73"/>
        <v>Rebecca J</v>
      </c>
      <c r="E1572" t="str">
        <f t="shared" si="74"/>
        <v>Downs</v>
      </c>
    </row>
    <row r="1573" spans="1:5" ht="15.6" x14ac:dyDescent="0.3">
      <c r="A1573" s="10" t="s">
        <v>798</v>
      </c>
      <c r="B1573" s="1" t="s">
        <v>3950</v>
      </c>
      <c r="C1573" t="str">
        <f t="shared" si="72"/>
        <v>Mr.</v>
      </c>
      <c r="D1573" t="str">
        <f t="shared" si="73"/>
        <v>Barry P.</v>
      </c>
      <c r="E1573" t="str">
        <f t="shared" si="74"/>
        <v>Young</v>
      </c>
    </row>
    <row r="1574" spans="1:5" ht="15.6" x14ac:dyDescent="0.3">
      <c r="A1574" s="10" t="s">
        <v>797</v>
      </c>
      <c r="B1574" s="1" t="s">
        <v>3951</v>
      </c>
      <c r="C1574" t="str">
        <f t="shared" si="72"/>
        <v>Mr.</v>
      </c>
      <c r="D1574" t="str">
        <f t="shared" si="73"/>
        <v>Maciej</v>
      </c>
      <c r="E1574" t="str">
        <f t="shared" si="74"/>
        <v>Zywek</v>
      </c>
    </row>
    <row r="1575" spans="1:5" ht="15.6" x14ac:dyDescent="0.3">
      <c r="A1575" s="10" t="s">
        <v>796</v>
      </c>
      <c r="B1575" s="1" t="s">
        <v>3952</v>
      </c>
      <c r="C1575" t="str">
        <f t="shared" si="72"/>
        <v>Mr.</v>
      </c>
      <c r="D1575" t="str">
        <f t="shared" si="73"/>
        <v>Jerry D.</v>
      </c>
      <c r="E1575" t="str">
        <f t="shared" si="74"/>
        <v>Faulkner</v>
      </c>
    </row>
    <row r="1576" spans="1:5" ht="15.6" x14ac:dyDescent="0.3">
      <c r="A1576" s="10" t="s">
        <v>795</v>
      </c>
      <c r="B1576" s="1" t="s">
        <v>3953</v>
      </c>
      <c r="C1576" t="str">
        <f t="shared" si="72"/>
        <v>Mr.</v>
      </c>
      <c r="D1576" t="str">
        <f t="shared" si="73"/>
        <v>Eric A.</v>
      </c>
      <c r="E1576" t="str">
        <f t="shared" si="74"/>
        <v>Erspamer</v>
      </c>
    </row>
    <row r="1577" spans="1:5" ht="15.6" x14ac:dyDescent="0.3">
      <c r="A1577" s="10" t="s">
        <v>794</v>
      </c>
      <c r="B1577" s="1" t="s">
        <v>3954</v>
      </c>
      <c r="C1577" t="str">
        <f t="shared" si="72"/>
        <v>Ms.</v>
      </c>
      <c r="D1577" t="str">
        <f t="shared" si="73"/>
        <v>Cathi</v>
      </c>
      <c r="E1577" t="str">
        <f t="shared" si="74"/>
        <v>Campbell</v>
      </c>
    </row>
    <row r="1578" spans="1:5" ht="15.6" x14ac:dyDescent="0.3">
      <c r="A1578" s="10" t="s">
        <v>793</v>
      </c>
      <c r="B1578" s="1" t="s">
        <v>3955</v>
      </c>
      <c r="C1578" t="str">
        <f t="shared" si="72"/>
        <v>Mr.</v>
      </c>
      <c r="D1578" t="str">
        <f t="shared" si="73"/>
        <v>Alex M</v>
      </c>
      <c r="E1578" t="str">
        <f t="shared" si="74"/>
        <v>Addison</v>
      </c>
    </row>
    <row r="1579" spans="1:5" ht="15.6" x14ac:dyDescent="0.3">
      <c r="A1579" s="10" t="s">
        <v>792</v>
      </c>
      <c r="B1579" s="1" t="s">
        <v>3956</v>
      </c>
      <c r="C1579" t="str">
        <f t="shared" si="72"/>
        <v>Mr.</v>
      </c>
      <c r="D1579" t="str">
        <f t="shared" si="73"/>
        <v>Liang</v>
      </c>
      <c r="E1579" t="str">
        <f t="shared" si="74"/>
        <v>Wu</v>
      </c>
    </row>
    <row r="1580" spans="1:5" ht="15.6" x14ac:dyDescent="0.3">
      <c r="A1580" s="10" t="s">
        <v>791</v>
      </c>
      <c r="B1580" s="1" t="s">
        <v>3957</v>
      </c>
      <c r="C1580" t="str">
        <f t="shared" si="72"/>
        <v>Ms.</v>
      </c>
      <c r="D1580" t="str">
        <f t="shared" si="73"/>
        <v>Lexy</v>
      </c>
      <c r="E1580" t="str">
        <f t="shared" si="74"/>
        <v>Millett</v>
      </c>
    </row>
    <row r="1581" spans="1:5" ht="15.6" x14ac:dyDescent="0.3">
      <c r="A1581" s="10" t="s">
        <v>790</v>
      </c>
      <c r="B1581" s="1" t="s">
        <v>3958</v>
      </c>
      <c r="C1581" t="str">
        <f t="shared" si="72"/>
        <v>Mr.</v>
      </c>
      <c r="D1581" t="str">
        <f t="shared" si="73"/>
        <v>Michael</v>
      </c>
      <c r="E1581" t="str">
        <f t="shared" si="74"/>
        <v>Bosl</v>
      </c>
    </row>
    <row r="1582" spans="1:5" ht="15.6" x14ac:dyDescent="0.3">
      <c r="A1582" s="10" t="s">
        <v>789</v>
      </c>
      <c r="B1582" s="1" t="s">
        <v>3959</v>
      </c>
      <c r="C1582" t="str">
        <f t="shared" si="72"/>
        <v>Mr.</v>
      </c>
      <c r="D1582" t="str">
        <f t="shared" si="73"/>
        <v>Samuel L</v>
      </c>
      <c r="E1582" t="str">
        <f t="shared" si="74"/>
        <v>Goldberg</v>
      </c>
    </row>
    <row r="1583" spans="1:5" ht="15.6" x14ac:dyDescent="0.3">
      <c r="A1583" s="10" t="s">
        <v>788</v>
      </c>
      <c r="B1583" s="1" t="s">
        <v>3960</v>
      </c>
      <c r="C1583" t="str">
        <f t="shared" si="72"/>
        <v>Mr.</v>
      </c>
      <c r="D1583" t="str">
        <f t="shared" si="73"/>
        <v>Spencer A.</v>
      </c>
      <c r="E1583" t="str">
        <f t="shared" si="74"/>
        <v>Kelley</v>
      </c>
    </row>
    <row r="1584" spans="1:5" ht="15.6" x14ac:dyDescent="0.3">
      <c r="A1584" s="10" t="s">
        <v>787</v>
      </c>
      <c r="B1584" s="1" t="s">
        <v>3961</v>
      </c>
      <c r="C1584" t="str">
        <f t="shared" si="72"/>
        <v>Mrs.</v>
      </c>
      <c r="D1584" t="str">
        <f t="shared" si="73"/>
        <v>Rochelle</v>
      </c>
      <c r="E1584" t="str">
        <f t="shared" si="74"/>
        <v>Johnston</v>
      </c>
    </row>
    <row r="1585" spans="1:5" ht="15.6" x14ac:dyDescent="0.3">
      <c r="A1585" s="10" t="s">
        <v>786</v>
      </c>
      <c r="B1585" s="1" t="s">
        <v>3962</v>
      </c>
      <c r="C1585" t="str">
        <f t="shared" si="72"/>
        <v>Ms.</v>
      </c>
      <c r="D1585" t="str">
        <f t="shared" si="73"/>
        <v>Paula</v>
      </c>
      <c r="E1585" t="str">
        <f t="shared" si="74"/>
        <v>Keating</v>
      </c>
    </row>
    <row r="1586" spans="1:5" ht="15.6" x14ac:dyDescent="0.3">
      <c r="A1586" s="10" t="s">
        <v>785</v>
      </c>
      <c r="B1586" s="1" t="s">
        <v>3963</v>
      </c>
      <c r="C1586" t="str">
        <f t="shared" si="72"/>
        <v>Mrs.</v>
      </c>
      <c r="D1586" t="str">
        <f t="shared" si="73"/>
        <v>Madeline E.</v>
      </c>
      <c r="E1586" t="str">
        <f t="shared" si="74"/>
        <v>Duhon</v>
      </c>
    </row>
    <row r="1587" spans="1:5" ht="15.6" x14ac:dyDescent="0.3">
      <c r="A1587" s="10" t="s">
        <v>784</v>
      </c>
      <c r="B1587" s="1" t="s">
        <v>3964</v>
      </c>
      <c r="C1587" t="str">
        <f t="shared" si="72"/>
        <v>Ms.</v>
      </c>
      <c r="D1587" t="str">
        <f t="shared" si="73"/>
        <v>Maria Isabel</v>
      </c>
      <c r="E1587" t="str">
        <f t="shared" si="74"/>
        <v>Briseno</v>
      </c>
    </row>
    <row r="1588" spans="1:5" ht="15.6" x14ac:dyDescent="0.3">
      <c r="A1588" s="10" t="s">
        <v>783</v>
      </c>
      <c r="B1588" s="1" t="s">
        <v>3965</v>
      </c>
      <c r="C1588" t="str">
        <f t="shared" si="72"/>
        <v>Mr.</v>
      </c>
      <c r="D1588" t="str">
        <f t="shared" si="73"/>
        <v>Arthur M.</v>
      </c>
      <c r="E1588" t="str">
        <f t="shared" si="74"/>
        <v>Besse</v>
      </c>
    </row>
    <row r="1589" spans="1:5" ht="15.6" x14ac:dyDescent="0.3">
      <c r="A1589" s="10" t="s">
        <v>782</v>
      </c>
      <c r="B1589" s="1" t="s">
        <v>3966</v>
      </c>
      <c r="C1589" t="str">
        <f t="shared" si="72"/>
        <v>Mr.</v>
      </c>
      <c r="D1589" t="str">
        <f t="shared" si="73"/>
        <v>Joseph R.</v>
      </c>
      <c r="E1589" t="str">
        <f t="shared" si="74"/>
        <v>Shillings</v>
      </c>
    </row>
    <row r="1590" spans="1:5" ht="15.6" x14ac:dyDescent="0.3">
      <c r="A1590" s="10" t="s">
        <v>781</v>
      </c>
      <c r="B1590" s="1" t="s">
        <v>3967</v>
      </c>
      <c r="C1590" t="str">
        <f t="shared" si="72"/>
        <v>Ms.</v>
      </c>
      <c r="D1590" t="str">
        <f t="shared" si="73"/>
        <v>Sachiko</v>
      </c>
      <c r="E1590" t="str">
        <f t="shared" si="74"/>
        <v>Tate</v>
      </c>
    </row>
    <row r="1591" spans="1:5" ht="15.6" x14ac:dyDescent="0.3">
      <c r="A1591" s="10" t="s">
        <v>780</v>
      </c>
      <c r="B1591" s="1" t="s">
        <v>3968</v>
      </c>
      <c r="C1591" t="str">
        <f t="shared" si="72"/>
        <v>Mr.</v>
      </c>
      <c r="D1591" t="str">
        <f t="shared" si="73"/>
        <v>Christopher</v>
      </c>
      <c r="E1591" t="str">
        <f t="shared" si="74"/>
        <v>Arsenault</v>
      </c>
    </row>
    <row r="1592" spans="1:5" ht="15.6" x14ac:dyDescent="0.3">
      <c r="A1592" s="10" t="s">
        <v>779</v>
      </c>
      <c r="B1592" s="1" t="s">
        <v>3969</v>
      </c>
      <c r="C1592" t="str">
        <f t="shared" si="72"/>
        <v>Mr.</v>
      </c>
      <c r="D1592" t="str">
        <f t="shared" si="73"/>
        <v>Joseph</v>
      </c>
      <c r="E1592" t="str">
        <f t="shared" si="74"/>
        <v>Hengoed</v>
      </c>
    </row>
    <row r="1593" spans="1:5" ht="15.6" x14ac:dyDescent="0.3">
      <c r="A1593" s="10" t="s">
        <v>778</v>
      </c>
      <c r="B1593" s="1" t="s">
        <v>3970</v>
      </c>
      <c r="C1593" t="str">
        <f t="shared" si="72"/>
        <v>Mr.</v>
      </c>
      <c r="D1593" t="str">
        <f t="shared" si="73"/>
        <v>Lawrence</v>
      </c>
      <c r="E1593" t="str">
        <f t="shared" si="74"/>
        <v>Aller</v>
      </c>
    </row>
    <row r="1594" spans="1:5" ht="15.6" x14ac:dyDescent="0.3">
      <c r="A1594" s="10" t="s">
        <v>777</v>
      </c>
      <c r="B1594" s="1" t="s">
        <v>3971</v>
      </c>
      <c r="C1594" t="str">
        <f t="shared" si="72"/>
        <v>Mrs.</v>
      </c>
      <c r="D1594" t="str">
        <f t="shared" si="73"/>
        <v>Katie</v>
      </c>
      <c r="E1594" t="str">
        <f t="shared" si="74"/>
        <v>Pisano</v>
      </c>
    </row>
    <row r="1595" spans="1:5" ht="15.6" x14ac:dyDescent="0.3">
      <c r="A1595" s="10" t="s">
        <v>776</v>
      </c>
      <c r="B1595" s="1" t="s">
        <v>3972</v>
      </c>
      <c r="C1595" t="str">
        <f t="shared" si="72"/>
        <v>Mr.</v>
      </c>
      <c r="D1595" t="str">
        <f t="shared" si="73"/>
        <v>Ruben</v>
      </c>
      <c r="E1595" t="str">
        <f t="shared" si="74"/>
        <v>Sanca</v>
      </c>
    </row>
    <row r="1596" spans="1:5" ht="15.6" x14ac:dyDescent="0.3">
      <c r="A1596" s="10" t="s">
        <v>775</v>
      </c>
      <c r="B1596" s="1" t="s">
        <v>3973</v>
      </c>
      <c r="C1596" t="str">
        <f t="shared" si="72"/>
        <v>Ms.</v>
      </c>
      <c r="D1596" t="str">
        <f t="shared" si="73"/>
        <v>Sarah</v>
      </c>
      <c r="E1596" t="str">
        <f t="shared" si="74"/>
        <v>Bond</v>
      </c>
    </row>
    <row r="1597" spans="1:5" ht="15.6" x14ac:dyDescent="0.3">
      <c r="A1597" s="10" t="s">
        <v>774</v>
      </c>
      <c r="B1597" s="1" t="s">
        <v>3974</v>
      </c>
      <c r="C1597" t="str">
        <f t="shared" si="72"/>
        <v>Mrs.</v>
      </c>
      <c r="D1597" t="str">
        <f t="shared" si="73"/>
        <v>Angela R.</v>
      </c>
      <c r="E1597" t="str">
        <f t="shared" si="74"/>
        <v>Carron</v>
      </c>
    </row>
    <row r="1598" spans="1:5" ht="15.6" x14ac:dyDescent="0.3">
      <c r="A1598" s="10" t="s">
        <v>773</v>
      </c>
      <c r="B1598" s="1" t="s">
        <v>3975</v>
      </c>
      <c r="C1598" t="str">
        <f t="shared" si="72"/>
        <v>Mr.</v>
      </c>
      <c r="D1598" t="str">
        <f t="shared" si="73"/>
        <v>Chatham</v>
      </c>
      <c r="E1598" t="str">
        <f t="shared" si="74"/>
        <v>Ellwanger</v>
      </c>
    </row>
    <row r="1599" spans="1:5" ht="15.6" x14ac:dyDescent="0.3">
      <c r="A1599" s="10" t="s">
        <v>772</v>
      </c>
      <c r="B1599" s="1" t="s">
        <v>3976</v>
      </c>
      <c r="C1599" t="str">
        <f t="shared" si="72"/>
        <v>Mr.</v>
      </c>
      <c r="D1599" t="str">
        <f t="shared" si="73"/>
        <v>Derek</v>
      </c>
      <c r="E1599" t="str">
        <f t="shared" si="74"/>
        <v>Hanson</v>
      </c>
    </row>
    <row r="1600" spans="1:5" ht="15.6" x14ac:dyDescent="0.3">
      <c r="A1600" s="10" t="s">
        <v>771</v>
      </c>
      <c r="B1600" s="1" t="s">
        <v>3977</v>
      </c>
      <c r="C1600" t="str">
        <f t="shared" si="72"/>
        <v>Mr.</v>
      </c>
      <c r="D1600" t="str">
        <f t="shared" si="73"/>
        <v>Kalvin J.</v>
      </c>
      <c r="E1600" t="str">
        <f t="shared" si="74"/>
        <v>Tucker</v>
      </c>
    </row>
    <row r="1601" spans="1:5" ht="15.6" x14ac:dyDescent="0.3">
      <c r="A1601" s="10" t="s">
        <v>770</v>
      </c>
      <c r="B1601" s="1" t="s">
        <v>3978</v>
      </c>
      <c r="C1601" t="str">
        <f t="shared" si="72"/>
        <v>Mr.</v>
      </c>
      <c r="D1601" t="str">
        <f t="shared" si="73"/>
        <v>Dave</v>
      </c>
      <c r="E1601" t="str">
        <f t="shared" si="74"/>
        <v>Counts</v>
      </c>
    </row>
    <row r="1602" spans="1:5" ht="15.6" x14ac:dyDescent="0.3">
      <c r="A1602" s="10" t="s">
        <v>769</v>
      </c>
      <c r="B1602" s="1" t="s">
        <v>3979</v>
      </c>
      <c r="C1602" t="str">
        <f t="shared" ref="C1602:C1665" si="75">TRIM(MID(B1602,FIND(", ",B1602)+2,FIND(" ",B1602,FIND(", ",B1602)+2)-FIND(", ",B1602)-2))</f>
        <v>Ms.</v>
      </c>
      <c r="D1602" t="str">
        <f t="shared" ref="D1602:D1665" si="76">TRIM(RIGHT(B1602,LEN(B1602)-FIND(" ",B1602,FIND(", ",B1602)+2)))</f>
        <v>Barbara G.</v>
      </c>
      <c r="E1602" t="str">
        <f t="shared" ref="E1602:E1665" si="77">LEFT(B1602,FIND(",",B1602)-1)</f>
        <v>Carson</v>
      </c>
    </row>
    <row r="1603" spans="1:5" ht="15.6" x14ac:dyDescent="0.3">
      <c r="A1603" s="10" t="s">
        <v>768</v>
      </c>
      <c r="B1603" s="1" t="s">
        <v>3980</v>
      </c>
      <c r="C1603" t="str">
        <f t="shared" si="75"/>
        <v>Mr.</v>
      </c>
      <c r="D1603" t="str">
        <f t="shared" si="76"/>
        <v>Skylar</v>
      </c>
      <c r="E1603" t="str">
        <f t="shared" si="77"/>
        <v>Haines</v>
      </c>
    </row>
    <row r="1604" spans="1:5" ht="15.6" x14ac:dyDescent="0.3">
      <c r="A1604" s="10" t="s">
        <v>767</v>
      </c>
      <c r="B1604" s="1" t="s">
        <v>3981</v>
      </c>
      <c r="C1604" t="str">
        <f t="shared" si="75"/>
        <v>Mr.</v>
      </c>
      <c r="D1604" t="str">
        <f t="shared" si="76"/>
        <v>Nick</v>
      </c>
      <c r="E1604" t="str">
        <f t="shared" si="77"/>
        <v>Schnabel</v>
      </c>
    </row>
    <row r="1605" spans="1:5" ht="15.6" x14ac:dyDescent="0.3">
      <c r="A1605" s="10" t="s">
        <v>766</v>
      </c>
      <c r="B1605" s="1" t="s">
        <v>3982</v>
      </c>
      <c r="C1605" t="str">
        <f t="shared" si="75"/>
        <v>Mr.</v>
      </c>
      <c r="D1605" t="str">
        <f t="shared" si="76"/>
        <v>Sunny S</v>
      </c>
      <c r="E1605" t="str">
        <f t="shared" si="77"/>
        <v>Thind</v>
      </c>
    </row>
    <row r="1606" spans="1:5" ht="15.6" x14ac:dyDescent="0.3">
      <c r="A1606" s="10" t="s">
        <v>765</v>
      </c>
      <c r="B1606" s="1" t="s">
        <v>3983</v>
      </c>
      <c r="C1606" t="str">
        <f t="shared" si="75"/>
        <v>Mrs.</v>
      </c>
      <c r="D1606" t="str">
        <f t="shared" si="76"/>
        <v>Anne-Marie</v>
      </c>
      <c r="E1606" t="str">
        <f t="shared" si="77"/>
        <v>Simon</v>
      </c>
    </row>
    <row r="1607" spans="1:5" ht="15.6" x14ac:dyDescent="0.3">
      <c r="A1607" s="10" t="s">
        <v>764</v>
      </c>
      <c r="B1607" s="1" t="s">
        <v>3984</v>
      </c>
      <c r="C1607" t="str">
        <f t="shared" si="75"/>
        <v>Mr.</v>
      </c>
      <c r="D1607" t="str">
        <f t="shared" si="76"/>
        <v>Nicholas</v>
      </c>
      <c r="E1607" t="str">
        <f t="shared" si="77"/>
        <v>Arciniaga</v>
      </c>
    </row>
    <row r="1608" spans="1:5" ht="15.6" x14ac:dyDescent="0.3">
      <c r="A1608" s="10" t="s">
        <v>763</v>
      </c>
      <c r="B1608" s="1" t="s">
        <v>3985</v>
      </c>
      <c r="C1608" t="str">
        <f t="shared" si="75"/>
        <v>Mr.</v>
      </c>
      <c r="D1608" t="str">
        <f t="shared" si="76"/>
        <v>Scott M.</v>
      </c>
      <c r="E1608" t="str">
        <f t="shared" si="77"/>
        <v>Ryan</v>
      </c>
    </row>
    <row r="1609" spans="1:5" ht="15.6" x14ac:dyDescent="0.3">
      <c r="A1609" s="10" t="s">
        <v>762</v>
      </c>
      <c r="B1609" s="1" t="s">
        <v>3986</v>
      </c>
      <c r="C1609" t="str">
        <f t="shared" si="75"/>
        <v>Ms.</v>
      </c>
      <c r="D1609" t="str">
        <f t="shared" si="76"/>
        <v>Marisa A</v>
      </c>
      <c r="E1609" t="str">
        <f t="shared" si="77"/>
        <v>Lizak</v>
      </c>
    </row>
    <row r="1610" spans="1:5" ht="15.6" x14ac:dyDescent="0.3">
      <c r="A1610" s="10" t="s">
        <v>761</v>
      </c>
      <c r="B1610" s="1" t="s">
        <v>3987</v>
      </c>
      <c r="C1610" t="str">
        <f t="shared" si="75"/>
        <v>Ms.</v>
      </c>
      <c r="D1610" t="str">
        <f t="shared" si="76"/>
        <v>Katie</v>
      </c>
      <c r="E1610" t="str">
        <f t="shared" si="77"/>
        <v>Howery</v>
      </c>
    </row>
    <row r="1611" spans="1:5" ht="15.6" x14ac:dyDescent="0.3">
      <c r="A1611" s="10" t="s">
        <v>760</v>
      </c>
      <c r="B1611" s="1" t="s">
        <v>3988</v>
      </c>
      <c r="C1611" t="str">
        <f t="shared" si="75"/>
        <v>Ms.</v>
      </c>
      <c r="D1611" t="str">
        <f t="shared" si="76"/>
        <v>Amy L</v>
      </c>
      <c r="E1611" t="str">
        <f t="shared" si="77"/>
        <v>Crain</v>
      </c>
    </row>
    <row r="1612" spans="1:5" ht="15.6" x14ac:dyDescent="0.3">
      <c r="A1612" s="10" t="s">
        <v>759</v>
      </c>
      <c r="B1612" s="1" t="s">
        <v>3989</v>
      </c>
      <c r="C1612" t="str">
        <f t="shared" si="75"/>
        <v>Ms.</v>
      </c>
      <c r="D1612" t="str">
        <f t="shared" si="76"/>
        <v>Jenna M</v>
      </c>
      <c r="E1612" t="str">
        <f t="shared" si="77"/>
        <v>Hotze</v>
      </c>
    </row>
    <row r="1613" spans="1:5" ht="15.6" x14ac:dyDescent="0.3">
      <c r="A1613" s="10" t="s">
        <v>758</v>
      </c>
      <c r="B1613" s="1" t="s">
        <v>3990</v>
      </c>
      <c r="C1613" t="str">
        <f t="shared" si="75"/>
        <v>Ms.</v>
      </c>
      <c r="D1613" t="str">
        <f t="shared" si="76"/>
        <v>Elizabeth M.</v>
      </c>
      <c r="E1613" t="str">
        <f t="shared" si="77"/>
        <v>Chauhan</v>
      </c>
    </row>
    <row r="1614" spans="1:5" ht="15.6" x14ac:dyDescent="0.3">
      <c r="A1614" s="10" t="s">
        <v>757</v>
      </c>
      <c r="B1614" s="1" t="s">
        <v>3991</v>
      </c>
      <c r="C1614" t="str">
        <f t="shared" si="75"/>
        <v>Mr.</v>
      </c>
      <c r="D1614" t="str">
        <f t="shared" si="76"/>
        <v>Lyazid</v>
      </c>
      <c r="E1614" t="str">
        <f t="shared" si="77"/>
        <v>Raab</v>
      </c>
    </row>
    <row r="1615" spans="1:5" ht="15.6" x14ac:dyDescent="0.3">
      <c r="A1615" s="10" t="s">
        <v>756</v>
      </c>
      <c r="B1615" s="1" t="s">
        <v>3992</v>
      </c>
      <c r="C1615" t="str">
        <f t="shared" si="75"/>
        <v>Ms.</v>
      </c>
      <c r="D1615" t="str">
        <f t="shared" si="76"/>
        <v>Lindsey A.</v>
      </c>
      <c r="E1615" t="str">
        <f t="shared" si="77"/>
        <v>McKown</v>
      </c>
    </row>
    <row r="1616" spans="1:5" ht="15.6" x14ac:dyDescent="0.3">
      <c r="A1616" s="10" t="s">
        <v>755</v>
      </c>
      <c r="B1616" s="1" t="s">
        <v>3993</v>
      </c>
      <c r="C1616" t="str">
        <f t="shared" si="75"/>
        <v>Mr.</v>
      </c>
      <c r="D1616" t="str">
        <f t="shared" si="76"/>
        <v>Chris</v>
      </c>
      <c r="E1616" t="str">
        <f t="shared" si="77"/>
        <v>Schiemann</v>
      </c>
    </row>
    <row r="1617" spans="1:5" ht="15.6" x14ac:dyDescent="0.3">
      <c r="A1617" s="10" t="s">
        <v>754</v>
      </c>
      <c r="B1617" s="1" t="s">
        <v>3994</v>
      </c>
      <c r="C1617" t="str">
        <f t="shared" si="75"/>
        <v>Ms.</v>
      </c>
      <c r="D1617" t="str">
        <f t="shared" si="76"/>
        <v>Jennifer A</v>
      </c>
      <c r="E1617" t="str">
        <f t="shared" si="77"/>
        <v>Cress</v>
      </c>
    </row>
    <row r="1618" spans="1:5" ht="15.6" x14ac:dyDescent="0.3">
      <c r="A1618" s="10" t="s">
        <v>753</v>
      </c>
      <c r="B1618" s="1" t="s">
        <v>3995</v>
      </c>
      <c r="C1618" t="str">
        <f t="shared" si="75"/>
        <v>Mr.</v>
      </c>
      <c r="D1618" t="str">
        <f t="shared" si="76"/>
        <v>Leif S.</v>
      </c>
      <c r="E1618" t="str">
        <f t="shared" si="77"/>
        <v>Mawson</v>
      </c>
    </row>
    <row r="1619" spans="1:5" ht="15.6" x14ac:dyDescent="0.3">
      <c r="A1619" s="10" t="s">
        <v>752</v>
      </c>
      <c r="B1619" s="1" t="s">
        <v>3996</v>
      </c>
      <c r="C1619" t="str">
        <f t="shared" si="75"/>
        <v>Ms.</v>
      </c>
      <c r="D1619" t="str">
        <f t="shared" si="76"/>
        <v>Stephanie A</v>
      </c>
      <c r="E1619" t="str">
        <f t="shared" si="77"/>
        <v>Wigginton</v>
      </c>
    </row>
    <row r="1620" spans="1:5" ht="15.6" x14ac:dyDescent="0.3">
      <c r="A1620" s="10" t="s">
        <v>751</v>
      </c>
      <c r="B1620" s="1" t="s">
        <v>3997</v>
      </c>
      <c r="C1620" t="str">
        <f t="shared" si="75"/>
        <v>Mr.</v>
      </c>
      <c r="D1620" t="str">
        <f t="shared" si="76"/>
        <v>Bo</v>
      </c>
      <c r="E1620" t="str">
        <f t="shared" si="77"/>
        <v>Wang</v>
      </c>
    </row>
    <row r="1621" spans="1:5" ht="15.6" x14ac:dyDescent="0.3">
      <c r="A1621" s="10" t="s">
        <v>750</v>
      </c>
      <c r="B1621" s="1" t="s">
        <v>3998</v>
      </c>
      <c r="C1621" t="str">
        <f t="shared" si="75"/>
        <v>Ms.</v>
      </c>
      <c r="D1621" t="str">
        <f t="shared" si="76"/>
        <v>Leah</v>
      </c>
      <c r="E1621" t="str">
        <f t="shared" si="77"/>
        <v>Schroeder</v>
      </c>
    </row>
    <row r="1622" spans="1:5" ht="15.6" x14ac:dyDescent="0.3">
      <c r="A1622" s="10" t="s">
        <v>749</v>
      </c>
      <c r="B1622" s="1" t="s">
        <v>3999</v>
      </c>
      <c r="C1622" t="str">
        <f t="shared" si="75"/>
        <v>Ms.</v>
      </c>
      <c r="D1622" t="str">
        <f t="shared" si="76"/>
        <v>Kara Lynne</v>
      </c>
      <c r="E1622" t="str">
        <f t="shared" si="77"/>
        <v>Leonard</v>
      </c>
    </row>
    <row r="1623" spans="1:5" ht="15.6" x14ac:dyDescent="0.3">
      <c r="A1623" s="10" t="s">
        <v>748</v>
      </c>
      <c r="B1623" s="1" t="s">
        <v>4000</v>
      </c>
      <c r="C1623" t="str">
        <f t="shared" si="75"/>
        <v>Mr.</v>
      </c>
      <c r="D1623" t="str">
        <f t="shared" si="76"/>
        <v>Jeffrey</v>
      </c>
      <c r="E1623" t="str">
        <f t="shared" si="77"/>
        <v>Tissue</v>
      </c>
    </row>
    <row r="1624" spans="1:5" ht="15.6" x14ac:dyDescent="0.3">
      <c r="A1624" s="10" t="s">
        <v>747</v>
      </c>
      <c r="B1624" s="1" t="s">
        <v>4001</v>
      </c>
      <c r="C1624" t="str">
        <f t="shared" si="75"/>
        <v>Mr.</v>
      </c>
      <c r="D1624" t="str">
        <f t="shared" si="76"/>
        <v>Justin</v>
      </c>
      <c r="E1624" t="str">
        <f t="shared" si="77"/>
        <v>Wood</v>
      </c>
    </row>
    <row r="1625" spans="1:5" ht="15.6" x14ac:dyDescent="0.3">
      <c r="A1625" s="10" t="s">
        <v>746</v>
      </c>
      <c r="B1625" s="1" t="s">
        <v>4002</v>
      </c>
      <c r="C1625" t="str">
        <f t="shared" si="75"/>
        <v>Ms.</v>
      </c>
      <c r="D1625" t="str">
        <f t="shared" si="76"/>
        <v>Emily</v>
      </c>
      <c r="E1625" t="str">
        <f t="shared" si="77"/>
        <v>Denny</v>
      </c>
    </row>
    <row r="1626" spans="1:5" ht="15.6" x14ac:dyDescent="0.3">
      <c r="A1626" s="10" t="s">
        <v>745</v>
      </c>
      <c r="B1626" s="1" t="s">
        <v>4003</v>
      </c>
      <c r="C1626" t="str">
        <f t="shared" si="75"/>
        <v>Ms.</v>
      </c>
      <c r="D1626" t="str">
        <f t="shared" si="76"/>
        <v>Rebecca</v>
      </c>
      <c r="E1626" t="str">
        <f t="shared" si="77"/>
        <v>Testa</v>
      </c>
    </row>
    <row r="1627" spans="1:5" ht="15.6" x14ac:dyDescent="0.3">
      <c r="A1627" s="10" t="s">
        <v>744</v>
      </c>
      <c r="B1627" s="1" t="s">
        <v>4004</v>
      </c>
      <c r="C1627" t="str">
        <f t="shared" si="75"/>
        <v>Mrs.</v>
      </c>
      <c r="D1627" t="str">
        <f t="shared" si="76"/>
        <v>Allie</v>
      </c>
      <c r="E1627" t="str">
        <f t="shared" si="77"/>
        <v>Mooney</v>
      </c>
    </row>
    <row r="1628" spans="1:5" ht="15.6" x14ac:dyDescent="0.3">
      <c r="A1628" s="10" t="s">
        <v>743</v>
      </c>
      <c r="B1628" s="1" t="s">
        <v>4005</v>
      </c>
      <c r="C1628" t="str">
        <f t="shared" si="75"/>
        <v>Ms.</v>
      </c>
      <c r="D1628" t="str">
        <f t="shared" si="76"/>
        <v>Trasi</v>
      </c>
      <c r="E1628" t="str">
        <f t="shared" si="77"/>
        <v>Buchholtz</v>
      </c>
    </row>
    <row r="1629" spans="1:5" ht="15.6" x14ac:dyDescent="0.3">
      <c r="A1629" s="10" t="s">
        <v>742</v>
      </c>
      <c r="B1629" s="1" t="s">
        <v>4006</v>
      </c>
      <c r="C1629" t="str">
        <f t="shared" si="75"/>
        <v>Mr.</v>
      </c>
      <c r="D1629" t="str">
        <f t="shared" si="76"/>
        <v>Kevin</v>
      </c>
      <c r="E1629" t="str">
        <f t="shared" si="77"/>
        <v>Hoyt</v>
      </c>
    </row>
    <row r="1630" spans="1:5" ht="15.6" x14ac:dyDescent="0.3">
      <c r="A1630" s="10" t="s">
        <v>741</v>
      </c>
      <c r="B1630" s="1" t="s">
        <v>4007</v>
      </c>
      <c r="C1630" t="str">
        <f t="shared" si="75"/>
        <v>Mr.</v>
      </c>
      <c r="D1630" t="str">
        <f t="shared" si="76"/>
        <v>Fernando</v>
      </c>
      <c r="E1630" t="str">
        <f t="shared" si="77"/>
        <v>Cabada</v>
      </c>
    </row>
    <row r="1631" spans="1:5" ht="15.6" x14ac:dyDescent="0.3">
      <c r="A1631" s="10" t="s">
        <v>740</v>
      </c>
      <c r="B1631" s="1" t="s">
        <v>4008</v>
      </c>
      <c r="C1631" t="str">
        <f t="shared" si="75"/>
        <v>Ms.</v>
      </c>
      <c r="D1631" t="str">
        <f t="shared" si="76"/>
        <v>Ieva</v>
      </c>
      <c r="E1631" t="str">
        <f t="shared" si="77"/>
        <v>Lobaciute</v>
      </c>
    </row>
    <row r="1632" spans="1:5" ht="15.6" x14ac:dyDescent="0.3">
      <c r="A1632" s="10" t="s">
        <v>739</v>
      </c>
      <c r="B1632" s="1" t="s">
        <v>4009</v>
      </c>
      <c r="C1632" t="str">
        <f t="shared" si="75"/>
        <v>Mr.</v>
      </c>
      <c r="D1632" t="str">
        <f t="shared" si="76"/>
        <v>Chris</v>
      </c>
      <c r="E1632" t="str">
        <f t="shared" si="77"/>
        <v>Dawes</v>
      </c>
    </row>
    <row r="1633" spans="1:5" ht="15.6" x14ac:dyDescent="0.3">
      <c r="A1633" s="10" t="s">
        <v>738</v>
      </c>
      <c r="B1633" s="1" t="s">
        <v>4010</v>
      </c>
      <c r="C1633" t="str">
        <f t="shared" si="75"/>
        <v>Mr.</v>
      </c>
      <c r="D1633" t="str">
        <f t="shared" si="76"/>
        <v>Drew L.</v>
      </c>
      <c r="E1633" t="str">
        <f t="shared" si="77"/>
        <v>Deppen</v>
      </c>
    </row>
    <row r="1634" spans="1:5" ht="15.6" x14ac:dyDescent="0.3">
      <c r="A1634" s="10" t="s">
        <v>737</v>
      </c>
      <c r="B1634" s="1" t="s">
        <v>4011</v>
      </c>
      <c r="C1634" t="str">
        <f t="shared" si="75"/>
        <v>Ms.</v>
      </c>
      <c r="D1634" t="str">
        <f t="shared" si="76"/>
        <v>Christina</v>
      </c>
      <c r="E1634" t="str">
        <f t="shared" si="77"/>
        <v>Oberndorfer</v>
      </c>
    </row>
    <row r="1635" spans="1:5" ht="15.6" x14ac:dyDescent="0.3">
      <c r="A1635" s="10" t="s">
        <v>736</v>
      </c>
      <c r="B1635" s="1" t="s">
        <v>4012</v>
      </c>
      <c r="C1635" t="str">
        <f t="shared" si="75"/>
        <v>Mr.</v>
      </c>
      <c r="D1635" t="str">
        <f t="shared" si="76"/>
        <v>Alexander G</v>
      </c>
      <c r="E1635" t="str">
        <f t="shared" si="77"/>
        <v>Hetherington</v>
      </c>
    </row>
    <row r="1636" spans="1:5" ht="15.6" x14ac:dyDescent="0.3">
      <c r="A1636" s="10" t="s">
        <v>735</v>
      </c>
      <c r="B1636" s="1" t="s">
        <v>4013</v>
      </c>
      <c r="C1636" t="str">
        <f t="shared" si="75"/>
        <v>Ms.</v>
      </c>
      <c r="D1636" t="str">
        <f t="shared" si="76"/>
        <v>Meaghan</v>
      </c>
      <c r="E1636" t="str">
        <f t="shared" si="77"/>
        <v>Murray</v>
      </c>
    </row>
    <row r="1637" spans="1:5" ht="15.6" x14ac:dyDescent="0.3">
      <c r="A1637" s="10" t="s">
        <v>734</v>
      </c>
      <c r="B1637" s="1" t="s">
        <v>4014</v>
      </c>
      <c r="C1637" t="str">
        <f t="shared" si="75"/>
        <v>Ms.</v>
      </c>
      <c r="D1637" t="str">
        <f t="shared" si="76"/>
        <v>Kristin</v>
      </c>
      <c r="E1637" t="str">
        <f t="shared" si="77"/>
        <v>Higden</v>
      </c>
    </row>
    <row r="1638" spans="1:5" ht="15.6" x14ac:dyDescent="0.3">
      <c r="A1638" s="10" t="s">
        <v>733</v>
      </c>
      <c r="B1638" s="1" t="s">
        <v>4015</v>
      </c>
      <c r="C1638" t="str">
        <f t="shared" si="75"/>
        <v>Ms.</v>
      </c>
      <c r="D1638" t="str">
        <f t="shared" si="76"/>
        <v>Andrea K.</v>
      </c>
      <c r="E1638" t="str">
        <f t="shared" si="77"/>
        <v>Rediger</v>
      </c>
    </row>
    <row r="1639" spans="1:5" ht="15.6" x14ac:dyDescent="0.3">
      <c r="A1639" s="10" t="s">
        <v>732</v>
      </c>
      <c r="B1639" s="1" t="s">
        <v>4016</v>
      </c>
      <c r="C1639" t="str">
        <f t="shared" si="75"/>
        <v>Ms.</v>
      </c>
      <c r="D1639" t="str">
        <f t="shared" si="76"/>
        <v>Kris</v>
      </c>
      <c r="E1639" t="str">
        <f t="shared" si="77"/>
        <v>Huff</v>
      </c>
    </row>
    <row r="1640" spans="1:5" ht="15.6" x14ac:dyDescent="0.3">
      <c r="A1640" s="10" t="s">
        <v>731</v>
      </c>
      <c r="B1640" s="1" t="s">
        <v>4017</v>
      </c>
      <c r="C1640" t="str">
        <f t="shared" si="75"/>
        <v>Mr.</v>
      </c>
      <c r="D1640" t="str">
        <f t="shared" si="76"/>
        <v>Alden W</v>
      </c>
      <c r="E1640" t="str">
        <f t="shared" si="77"/>
        <v>Hall</v>
      </c>
    </row>
    <row r="1641" spans="1:5" ht="15.6" x14ac:dyDescent="0.3">
      <c r="A1641" s="10" t="s">
        <v>730</v>
      </c>
      <c r="B1641" s="1" t="s">
        <v>4018</v>
      </c>
      <c r="C1641" t="str">
        <f t="shared" si="75"/>
        <v>Ms.</v>
      </c>
      <c r="D1641" t="str">
        <f t="shared" si="76"/>
        <v>Suzanne M</v>
      </c>
      <c r="E1641" t="str">
        <f t="shared" si="77"/>
        <v>Grise</v>
      </c>
    </row>
    <row r="1642" spans="1:5" ht="15.6" x14ac:dyDescent="0.3">
      <c r="A1642" s="10" t="s">
        <v>729</v>
      </c>
      <c r="B1642" s="1" t="s">
        <v>4019</v>
      </c>
      <c r="C1642" t="str">
        <f t="shared" si="75"/>
        <v>Ms.</v>
      </c>
      <c r="D1642" t="str">
        <f t="shared" si="76"/>
        <v>Heidi Z.</v>
      </c>
      <c r="E1642" t="str">
        <f t="shared" si="77"/>
        <v>Skildum</v>
      </c>
    </row>
    <row r="1643" spans="1:5" ht="15.6" x14ac:dyDescent="0.3">
      <c r="A1643" s="10" t="s">
        <v>728</v>
      </c>
      <c r="B1643" s="1" t="s">
        <v>4020</v>
      </c>
      <c r="C1643" t="str">
        <f t="shared" si="75"/>
        <v>Ms.</v>
      </c>
      <c r="D1643" t="str">
        <f t="shared" si="76"/>
        <v>Carolyn</v>
      </c>
      <c r="E1643" t="str">
        <f t="shared" si="77"/>
        <v>Yang</v>
      </c>
    </row>
    <row r="1644" spans="1:5" ht="15.6" x14ac:dyDescent="0.3">
      <c r="A1644" s="10" t="s">
        <v>727</v>
      </c>
      <c r="B1644" s="1" t="s">
        <v>4021</v>
      </c>
      <c r="C1644" t="str">
        <f t="shared" si="75"/>
        <v>Ms.</v>
      </c>
      <c r="D1644" t="str">
        <f t="shared" si="76"/>
        <v>Sabine</v>
      </c>
      <c r="E1644" t="str">
        <f t="shared" si="77"/>
        <v>Fischer-Daly</v>
      </c>
    </row>
    <row r="1645" spans="1:5" ht="15.6" x14ac:dyDescent="0.3">
      <c r="A1645" s="10" t="s">
        <v>726</v>
      </c>
      <c r="B1645" s="1" t="s">
        <v>4022</v>
      </c>
      <c r="C1645" t="str">
        <f t="shared" si="75"/>
        <v>Mr.</v>
      </c>
      <c r="D1645" t="str">
        <f t="shared" si="76"/>
        <v>Bobby</v>
      </c>
      <c r="E1645" t="str">
        <f t="shared" si="77"/>
        <v>Asher</v>
      </c>
    </row>
    <row r="1646" spans="1:5" ht="15.6" x14ac:dyDescent="0.3">
      <c r="A1646" s="10" t="s">
        <v>725</v>
      </c>
      <c r="B1646" s="1" t="s">
        <v>4023</v>
      </c>
      <c r="C1646" t="str">
        <f t="shared" si="75"/>
        <v>Mr.</v>
      </c>
      <c r="D1646" t="str">
        <f t="shared" si="76"/>
        <v>Fan</v>
      </c>
      <c r="E1646" t="str">
        <f t="shared" si="77"/>
        <v>Zhou</v>
      </c>
    </row>
    <row r="1647" spans="1:5" ht="15.6" x14ac:dyDescent="0.3">
      <c r="A1647" s="10" t="s">
        <v>724</v>
      </c>
      <c r="B1647" s="1" t="s">
        <v>4024</v>
      </c>
      <c r="C1647" t="str">
        <f t="shared" si="75"/>
        <v>Mrs.</v>
      </c>
      <c r="D1647" t="str">
        <f t="shared" si="76"/>
        <v>Rachel M</v>
      </c>
      <c r="E1647" t="str">
        <f t="shared" si="77"/>
        <v>Rudder</v>
      </c>
    </row>
    <row r="1648" spans="1:5" ht="15.6" x14ac:dyDescent="0.3">
      <c r="A1648" s="10" t="s">
        <v>723</v>
      </c>
      <c r="B1648" s="1" t="s">
        <v>4025</v>
      </c>
      <c r="C1648" t="str">
        <f t="shared" si="75"/>
        <v>Mr.</v>
      </c>
      <c r="D1648" t="str">
        <f t="shared" si="76"/>
        <v>Greg</v>
      </c>
      <c r="E1648" t="str">
        <f t="shared" si="77"/>
        <v>Cartmell</v>
      </c>
    </row>
    <row r="1649" spans="1:5" ht="15.6" x14ac:dyDescent="0.3">
      <c r="A1649" s="10" t="s">
        <v>722</v>
      </c>
      <c r="B1649" s="1" t="s">
        <v>4026</v>
      </c>
      <c r="C1649" t="str">
        <f t="shared" si="75"/>
        <v>Mr.</v>
      </c>
      <c r="D1649" t="str">
        <f t="shared" si="76"/>
        <v>Dan</v>
      </c>
      <c r="E1649" t="str">
        <f t="shared" si="77"/>
        <v>Troland</v>
      </c>
    </row>
    <row r="1650" spans="1:5" ht="15.6" x14ac:dyDescent="0.3">
      <c r="A1650" s="10" t="s">
        <v>721</v>
      </c>
      <c r="B1650" s="1" t="s">
        <v>4027</v>
      </c>
      <c r="C1650" t="str">
        <f t="shared" si="75"/>
        <v>Ms.</v>
      </c>
      <c r="D1650" t="str">
        <f t="shared" si="76"/>
        <v>Jennifer A</v>
      </c>
      <c r="E1650" t="str">
        <f t="shared" si="77"/>
        <v>Hall</v>
      </c>
    </row>
    <row r="1651" spans="1:5" ht="15.6" x14ac:dyDescent="0.3">
      <c r="A1651" s="10" t="s">
        <v>720</v>
      </c>
      <c r="B1651" s="1" t="s">
        <v>4028</v>
      </c>
      <c r="C1651" t="str">
        <f t="shared" si="75"/>
        <v>Mrs.</v>
      </c>
      <c r="D1651" t="str">
        <f t="shared" si="76"/>
        <v>Jessica</v>
      </c>
      <c r="E1651" t="str">
        <f t="shared" si="77"/>
        <v>Berg</v>
      </c>
    </row>
    <row r="1652" spans="1:5" ht="15.6" x14ac:dyDescent="0.3">
      <c r="A1652" s="10" t="s">
        <v>719</v>
      </c>
      <c r="B1652" s="1" t="s">
        <v>4029</v>
      </c>
      <c r="C1652" t="str">
        <f t="shared" si="75"/>
        <v>Mr.</v>
      </c>
      <c r="D1652" t="str">
        <f t="shared" si="76"/>
        <v>Chaiwat</v>
      </c>
      <c r="E1652" t="str">
        <f t="shared" si="77"/>
        <v>Engtrakul</v>
      </c>
    </row>
    <row r="1653" spans="1:5" ht="15.6" x14ac:dyDescent="0.3">
      <c r="A1653" s="10" t="s">
        <v>718</v>
      </c>
      <c r="B1653" s="1" t="s">
        <v>4030</v>
      </c>
      <c r="C1653" t="str">
        <f t="shared" si="75"/>
        <v>Ms.</v>
      </c>
      <c r="D1653" t="str">
        <f t="shared" si="76"/>
        <v>Kerri</v>
      </c>
      <c r="E1653" t="str">
        <f t="shared" si="77"/>
        <v>Leonhardt</v>
      </c>
    </row>
    <row r="1654" spans="1:5" ht="15.6" x14ac:dyDescent="0.3">
      <c r="A1654" s="10" t="s">
        <v>717</v>
      </c>
      <c r="B1654" s="1" t="s">
        <v>4031</v>
      </c>
      <c r="C1654" t="str">
        <f t="shared" si="75"/>
        <v>Ms.</v>
      </c>
      <c r="D1654" t="str">
        <f t="shared" si="76"/>
        <v>Lisa</v>
      </c>
      <c r="E1654" t="str">
        <f t="shared" si="77"/>
        <v>Goetz</v>
      </c>
    </row>
    <row r="1655" spans="1:5" ht="15.6" x14ac:dyDescent="0.3">
      <c r="A1655" s="10" t="s">
        <v>716</v>
      </c>
      <c r="B1655" s="1" t="s">
        <v>4032</v>
      </c>
      <c r="C1655" t="str">
        <f t="shared" si="75"/>
        <v>Mr.</v>
      </c>
      <c r="D1655" t="str">
        <f t="shared" si="76"/>
        <v>Nicholas G</v>
      </c>
      <c r="E1655" t="str">
        <f t="shared" si="77"/>
        <v>Cacharelis</v>
      </c>
    </row>
    <row r="1656" spans="1:5" ht="15.6" x14ac:dyDescent="0.3">
      <c r="A1656" s="10" t="s">
        <v>715</v>
      </c>
      <c r="B1656" s="1" t="s">
        <v>4033</v>
      </c>
      <c r="C1656" t="str">
        <f t="shared" si="75"/>
        <v>Mr.</v>
      </c>
      <c r="D1656" t="str">
        <f t="shared" si="76"/>
        <v>Vasilis S</v>
      </c>
      <c r="E1656" t="str">
        <f t="shared" si="77"/>
        <v>Kariolis</v>
      </c>
    </row>
    <row r="1657" spans="1:5" ht="15.6" x14ac:dyDescent="0.3">
      <c r="A1657" s="10" t="s">
        <v>714</v>
      </c>
      <c r="B1657" s="1" t="s">
        <v>4034</v>
      </c>
      <c r="C1657" t="str">
        <f t="shared" si="75"/>
        <v>Mr.</v>
      </c>
      <c r="D1657" t="str">
        <f t="shared" si="76"/>
        <v>Michael P</v>
      </c>
      <c r="E1657" t="str">
        <f t="shared" si="77"/>
        <v>Zelwin</v>
      </c>
    </row>
    <row r="1658" spans="1:5" ht="15.6" x14ac:dyDescent="0.3">
      <c r="A1658" s="10" t="s">
        <v>713</v>
      </c>
      <c r="B1658" s="1" t="s">
        <v>4035</v>
      </c>
      <c r="C1658" t="str">
        <f t="shared" si="75"/>
        <v>Ms.</v>
      </c>
      <c r="D1658" t="str">
        <f t="shared" si="76"/>
        <v>Colleen C.</v>
      </c>
      <c r="E1658" t="str">
        <f t="shared" si="77"/>
        <v>Barry</v>
      </c>
    </row>
    <row r="1659" spans="1:5" ht="15.6" x14ac:dyDescent="0.3">
      <c r="A1659" s="10" t="s">
        <v>712</v>
      </c>
      <c r="B1659" s="1" t="s">
        <v>4036</v>
      </c>
      <c r="C1659" t="str">
        <f t="shared" si="75"/>
        <v>Mrs.</v>
      </c>
      <c r="D1659" t="str">
        <f t="shared" si="76"/>
        <v>Annika</v>
      </c>
      <c r="E1659" t="str">
        <f t="shared" si="77"/>
        <v>Bannon</v>
      </c>
    </row>
    <row r="1660" spans="1:5" ht="15.6" x14ac:dyDescent="0.3">
      <c r="A1660" s="10" t="s">
        <v>711</v>
      </c>
      <c r="B1660" s="1" t="s">
        <v>4037</v>
      </c>
      <c r="C1660" t="str">
        <f t="shared" si="75"/>
        <v>Ms.</v>
      </c>
      <c r="D1660" t="str">
        <f t="shared" si="76"/>
        <v>Kelly</v>
      </c>
      <c r="E1660" t="str">
        <f t="shared" si="77"/>
        <v>Chang</v>
      </c>
    </row>
    <row r="1661" spans="1:5" ht="15.6" x14ac:dyDescent="0.3">
      <c r="A1661" s="10" t="s">
        <v>710</v>
      </c>
      <c r="B1661" s="1" t="s">
        <v>4038</v>
      </c>
      <c r="C1661" t="str">
        <f t="shared" si="75"/>
        <v>Mr.</v>
      </c>
      <c r="D1661" t="str">
        <f t="shared" si="76"/>
        <v>Nicholas C.</v>
      </c>
      <c r="E1661" t="str">
        <f t="shared" si="77"/>
        <v>Vetter</v>
      </c>
    </row>
    <row r="1662" spans="1:5" ht="15.6" x14ac:dyDescent="0.3">
      <c r="A1662" s="10" t="s">
        <v>709</v>
      </c>
      <c r="B1662" s="1" t="s">
        <v>4039</v>
      </c>
      <c r="C1662" t="str">
        <f t="shared" si="75"/>
        <v>Mrs.</v>
      </c>
      <c r="D1662" t="str">
        <f t="shared" si="76"/>
        <v>Kelly K</v>
      </c>
      <c r="E1662" t="str">
        <f t="shared" si="77"/>
        <v>Jablonski</v>
      </c>
    </row>
    <row r="1663" spans="1:5" ht="15.6" x14ac:dyDescent="0.3">
      <c r="A1663" s="10" t="s">
        <v>708</v>
      </c>
      <c r="B1663" s="1" t="s">
        <v>4040</v>
      </c>
      <c r="C1663" t="str">
        <f t="shared" si="75"/>
        <v>Mr.</v>
      </c>
      <c r="D1663" t="str">
        <f t="shared" si="76"/>
        <v>Andrew</v>
      </c>
      <c r="E1663" t="str">
        <f t="shared" si="77"/>
        <v>Jakubowitch</v>
      </c>
    </row>
    <row r="1664" spans="1:5" ht="15.6" x14ac:dyDescent="0.3">
      <c r="A1664" s="10" t="s">
        <v>707</v>
      </c>
      <c r="B1664" s="1" t="s">
        <v>4041</v>
      </c>
      <c r="C1664" t="str">
        <f t="shared" si="75"/>
        <v>Ms.</v>
      </c>
      <c r="D1664" t="str">
        <f t="shared" si="76"/>
        <v>Hannah</v>
      </c>
      <c r="E1664" t="str">
        <f t="shared" si="77"/>
        <v>Altshuler</v>
      </c>
    </row>
    <row r="1665" spans="1:5" ht="15.6" x14ac:dyDescent="0.3">
      <c r="A1665" s="10" t="s">
        <v>706</v>
      </c>
      <c r="B1665" s="1" t="s">
        <v>4042</v>
      </c>
      <c r="C1665" t="str">
        <f t="shared" si="75"/>
        <v>Mr.</v>
      </c>
      <c r="D1665" t="str">
        <f t="shared" si="76"/>
        <v>Patricio Sr.</v>
      </c>
      <c r="E1665" t="str">
        <f t="shared" si="77"/>
        <v>Ugarte</v>
      </c>
    </row>
    <row r="1666" spans="1:5" ht="15.6" x14ac:dyDescent="0.3">
      <c r="A1666" s="10" t="s">
        <v>705</v>
      </c>
      <c r="B1666" s="1" t="s">
        <v>4043</v>
      </c>
      <c r="C1666" t="str">
        <f t="shared" ref="C1666:C1729" si="78">TRIM(MID(B1666,FIND(", ",B1666)+2,FIND(" ",B1666,FIND(", ",B1666)+2)-FIND(", ",B1666)-2))</f>
        <v>Mr.</v>
      </c>
      <c r="D1666" t="str">
        <f t="shared" ref="D1666:D1729" si="79">TRIM(RIGHT(B1666,LEN(B1666)-FIND(" ",B1666,FIND(", ",B1666)+2)))</f>
        <v>Robert B</v>
      </c>
      <c r="E1666" t="str">
        <f t="shared" ref="E1666:E1729" si="80">LEFT(B1666,FIND(",",B1666)-1)</f>
        <v>Tusso</v>
      </c>
    </row>
    <row r="1667" spans="1:5" ht="15.6" x14ac:dyDescent="0.3">
      <c r="A1667" s="10" t="s">
        <v>704</v>
      </c>
      <c r="B1667" s="1" t="s">
        <v>4044</v>
      </c>
      <c r="C1667" t="str">
        <f t="shared" si="78"/>
        <v>Mr.</v>
      </c>
      <c r="D1667" t="str">
        <f t="shared" si="79"/>
        <v>Benjamin M</v>
      </c>
      <c r="E1667" t="str">
        <f t="shared" si="80"/>
        <v>Johnson</v>
      </c>
    </row>
    <row r="1668" spans="1:5" ht="15.6" x14ac:dyDescent="0.3">
      <c r="A1668" s="10" t="s">
        <v>703</v>
      </c>
      <c r="B1668" s="1" t="s">
        <v>4045</v>
      </c>
      <c r="C1668" t="str">
        <f t="shared" si="78"/>
        <v>Mr.</v>
      </c>
      <c r="D1668" t="str">
        <f t="shared" si="79"/>
        <v>Robert</v>
      </c>
      <c r="E1668" t="str">
        <f t="shared" si="80"/>
        <v>Landry</v>
      </c>
    </row>
    <row r="1669" spans="1:5" ht="15.6" x14ac:dyDescent="0.3">
      <c r="A1669" s="10" t="s">
        <v>702</v>
      </c>
      <c r="B1669" s="1" t="s">
        <v>4046</v>
      </c>
      <c r="C1669" t="str">
        <f t="shared" si="78"/>
        <v>Mr.</v>
      </c>
      <c r="D1669" t="str">
        <f t="shared" si="79"/>
        <v>Eric R.</v>
      </c>
      <c r="E1669" t="str">
        <f t="shared" si="80"/>
        <v>McDonald</v>
      </c>
    </row>
    <row r="1670" spans="1:5" ht="15.6" x14ac:dyDescent="0.3">
      <c r="A1670" s="10" t="s">
        <v>701</v>
      </c>
      <c r="B1670" s="1" t="s">
        <v>4047</v>
      </c>
      <c r="C1670" t="str">
        <f t="shared" si="78"/>
        <v>Mr.</v>
      </c>
      <c r="D1670" t="str">
        <f t="shared" si="79"/>
        <v>Matthew</v>
      </c>
      <c r="E1670" t="str">
        <f t="shared" si="80"/>
        <v>Dunlap</v>
      </c>
    </row>
    <row r="1671" spans="1:5" ht="15.6" x14ac:dyDescent="0.3">
      <c r="A1671" s="10" t="s">
        <v>700</v>
      </c>
      <c r="B1671" s="1" t="s">
        <v>4048</v>
      </c>
      <c r="C1671" t="str">
        <f t="shared" si="78"/>
        <v>Mr.</v>
      </c>
      <c r="D1671" t="str">
        <f t="shared" si="79"/>
        <v>Bob R</v>
      </c>
      <c r="E1671" t="str">
        <f t="shared" si="80"/>
        <v>Larue</v>
      </c>
    </row>
    <row r="1672" spans="1:5" ht="15.6" x14ac:dyDescent="0.3">
      <c r="A1672" s="10" t="s">
        <v>699</v>
      </c>
      <c r="B1672" s="1" t="s">
        <v>4049</v>
      </c>
      <c r="C1672" t="str">
        <f t="shared" si="78"/>
        <v>Ms.</v>
      </c>
      <c r="D1672" t="str">
        <f t="shared" si="79"/>
        <v>Stephanie J.</v>
      </c>
      <c r="E1672" t="str">
        <f t="shared" si="80"/>
        <v>Hodge</v>
      </c>
    </row>
    <row r="1673" spans="1:5" ht="15.6" x14ac:dyDescent="0.3">
      <c r="A1673" s="10" t="s">
        <v>698</v>
      </c>
      <c r="B1673" s="1" t="s">
        <v>4050</v>
      </c>
      <c r="C1673" t="str">
        <f t="shared" si="78"/>
        <v>Mr.</v>
      </c>
      <c r="D1673" t="str">
        <f t="shared" si="79"/>
        <v>Jake</v>
      </c>
      <c r="E1673" t="str">
        <f t="shared" si="80"/>
        <v>Marcus</v>
      </c>
    </row>
    <row r="1674" spans="1:5" ht="15.6" x14ac:dyDescent="0.3">
      <c r="A1674" s="10" t="s">
        <v>697</v>
      </c>
      <c r="B1674" s="1" t="s">
        <v>4051</v>
      </c>
      <c r="C1674" t="str">
        <f t="shared" si="78"/>
        <v>Ms.</v>
      </c>
      <c r="D1674" t="str">
        <f t="shared" si="79"/>
        <v>Alison L.</v>
      </c>
      <c r="E1674" t="str">
        <f t="shared" si="80"/>
        <v>Daubert</v>
      </c>
    </row>
    <row r="1675" spans="1:5" ht="15.6" x14ac:dyDescent="0.3">
      <c r="A1675" s="10" t="s">
        <v>696</v>
      </c>
      <c r="B1675" s="1" t="s">
        <v>4052</v>
      </c>
      <c r="C1675" t="str">
        <f t="shared" si="78"/>
        <v>Ms.</v>
      </c>
      <c r="D1675" t="str">
        <f t="shared" si="79"/>
        <v>Lindsay M</v>
      </c>
      <c r="E1675" t="str">
        <f t="shared" si="80"/>
        <v>Close</v>
      </c>
    </row>
    <row r="1676" spans="1:5" ht="15.6" x14ac:dyDescent="0.3">
      <c r="A1676" s="10" t="s">
        <v>695</v>
      </c>
      <c r="B1676" s="1" t="s">
        <v>4053</v>
      </c>
      <c r="C1676" t="str">
        <f t="shared" si="78"/>
        <v>Mr.</v>
      </c>
      <c r="D1676" t="str">
        <f t="shared" si="79"/>
        <v>Guillaume</v>
      </c>
      <c r="E1676" t="str">
        <f t="shared" si="80"/>
        <v>Roels</v>
      </c>
    </row>
    <row r="1677" spans="1:5" ht="15.6" x14ac:dyDescent="0.3">
      <c r="A1677" s="10" t="s">
        <v>694</v>
      </c>
      <c r="B1677" s="1" t="s">
        <v>4054</v>
      </c>
      <c r="C1677" t="str">
        <f t="shared" si="78"/>
        <v>Ms.</v>
      </c>
      <c r="D1677" t="str">
        <f t="shared" si="79"/>
        <v>Kaylee</v>
      </c>
      <c r="E1677" t="str">
        <f t="shared" si="80"/>
        <v>Venosky</v>
      </c>
    </row>
    <row r="1678" spans="1:5" ht="15.6" x14ac:dyDescent="0.3">
      <c r="A1678" s="10" t="s">
        <v>693</v>
      </c>
      <c r="B1678" s="1" t="s">
        <v>4055</v>
      </c>
      <c r="C1678" t="str">
        <f t="shared" si="78"/>
        <v>Ms.</v>
      </c>
      <c r="D1678" t="str">
        <f t="shared" si="79"/>
        <v>Theresa</v>
      </c>
      <c r="E1678" t="str">
        <f t="shared" si="80"/>
        <v>Gosnell</v>
      </c>
    </row>
    <row r="1679" spans="1:5" ht="15.6" x14ac:dyDescent="0.3">
      <c r="A1679" s="10" t="s">
        <v>692</v>
      </c>
      <c r="B1679" s="1" t="s">
        <v>4056</v>
      </c>
      <c r="C1679" t="str">
        <f t="shared" si="78"/>
        <v>Mr.</v>
      </c>
      <c r="D1679" t="str">
        <f t="shared" si="79"/>
        <v>Travis G.</v>
      </c>
      <c r="E1679" t="str">
        <f t="shared" si="80"/>
        <v>Chewning-Kulick</v>
      </c>
    </row>
    <row r="1680" spans="1:5" ht="15.6" x14ac:dyDescent="0.3">
      <c r="A1680" s="10" t="s">
        <v>691</v>
      </c>
      <c r="B1680" s="1" t="s">
        <v>4057</v>
      </c>
      <c r="C1680" t="str">
        <f t="shared" si="78"/>
        <v>Ms.</v>
      </c>
      <c r="D1680" t="str">
        <f t="shared" si="79"/>
        <v>Emma L.</v>
      </c>
      <c r="E1680" t="str">
        <f t="shared" si="80"/>
        <v>McCarron</v>
      </c>
    </row>
    <row r="1681" spans="1:5" ht="15.6" x14ac:dyDescent="0.3">
      <c r="A1681" s="10" t="s">
        <v>690</v>
      </c>
      <c r="B1681" s="1" t="s">
        <v>4058</v>
      </c>
      <c r="C1681" t="str">
        <f t="shared" si="78"/>
        <v>Ms.</v>
      </c>
      <c r="D1681" t="str">
        <f t="shared" si="79"/>
        <v>Linda</v>
      </c>
      <c r="E1681" t="str">
        <f t="shared" si="80"/>
        <v>Manion</v>
      </c>
    </row>
    <row r="1682" spans="1:5" ht="15.6" x14ac:dyDescent="0.3">
      <c r="A1682" s="10" t="s">
        <v>689</v>
      </c>
      <c r="B1682" s="1" t="s">
        <v>4059</v>
      </c>
      <c r="C1682" t="str">
        <f t="shared" si="78"/>
        <v>Mr.</v>
      </c>
      <c r="D1682" t="str">
        <f t="shared" si="79"/>
        <v>Owen R</v>
      </c>
      <c r="E1682" t="str">
        <f t="shared" si="80"/>
        <v>Strong</v>
      </c>
    </row>
    <row r="1683" spans="1:5" ht="15.6" x14ac:dyDescent="0.3">
      <c r="A1683" s="10" t="s">
        <v>688</v>
      </c>
      <c r="B1683" s="1" t="s">
        <v>4060</v>
      </c>
      <c r="C1683" t="str">
        <f t="shared" si="78"/>
        <v>Mr.</v>
      </c>
      <c r="D1683" t="str">
        <f t="shared" si="79"/>
        <v>Jacob</v>
      </c>
      <c r="E1683" t="str">
        <f t="shared" si="80"/>
        <v>Leblanc</v>
      </c>
    </row>
    <row r="1684" spans="1:5" ht="15.6" x14ac:dyDescent="0.3">
      <c r="A1684" s="10" t="s">
        <v>687</v>
      </c>
      <c r="B1684" s="1" t="s">
        <v>4061</v>
      </c>
      <c r="C1684" t="str">
        <f t="shared" si="78"/>
        <v>Ms.</v>
      </c>
      <c r="D1684" t="str">
        <f t="shared" si="79"/>
        <v>Jacqueline</v>
      </c>
      <c r="E1684" t="str">
        <f t="shared" si="80"/>
        <v>Palmer</v>
      </c>
    </row>
    <row r="1685" spans="1:5" ht="15.6" x14ac:dyDescent="0.3">
      <c r="A1685" s="10" t="s">
        <v>686</v>
      </c>
      <c r="B1685" s="1" t="s">
        <v>4062</v>
      </c>
      <c r="C1685" t="str">
        <f t="shared" si="78"/>
        <v>Mr.</v>
      </c>
      <c r="D1685" t="str">
        <f t="shared" si="79"/>
        <v>Yefeng</v>
      </c>
      <c r="E1685" t="str">
        <f t="shared" si="80"/>
        <v>Shen</v>
      </c>
    </row>
    <row r="1686" spans="1:5" ht="15.6" x14ac:dyDescent="0.3">
      <c r="A1686" s="10" t="s">
        <v>685</v>
      </c>
      <c r="B1686" s="1" t="s">
        <v>4063</v>
      </c>
      <c r="C1686" t="str">
        <f t="shared" si="78"/>
        <v>Mr.</v>
      </c>
      <c r="D1686" t="str">
        <f t="shared" si="79"/>
        <v>Thomas J</v>
      </c>
      <c r="E1686" t="str">
        <f t="shared" si="80"/>
        <v>Goldsby</v>
      </c>
    </row>
    <row r="1687" spans="1:5" ht="15.6" x14ac:dyDescent="0.3">
      <c r="A1687" s="10" t="s">
        <v>684</v>
      </c>
      <c r="B1687" s="1" t="s">
        <v>4064</v>
      </c>
      <c r="C1687" t="str">
        <f t="shared" si="78"/>
        <v>Mr.</v>
      </c>
      <c r="D1687" t="str">
        <f t="shared" si="79"/>
        <v>Ken</v>
      </c>
      <c r="E1687" t="str">
        <f t="shared" si="80"/>
        <v>Whitney</v>
      </c>
    </row>
    <row r="1688" spans="1:5" ht="15.6" x14ac:dyDescent="0.3">
      <c r="A1688" s="10" t="s">
        <v>683</v>
      </c>
      <c r="B1688" s="1" t="s">
        <v>4065</v>
      </c>
      <c r="C1688" t="str">
        <f t="shared" si="78"/>
        <v>Ms.</v>
      </c>
      <c r="D1688" t="str">
        <f t="shared" si="79"/>
        <v>Annie E</v>
      </c>
      <c r="E1688" t="str">
        <f t="shared" si="80"/>
        <v>Mahoney</v>
      </c>
    </row>
    <row r="1689" spans="1:5" ht="15.6" x14ac:dyDescent="0.3">
      <c r="A1689" s="10" t="s">
        <v>682</v>
      </c>
      <c r="B1689" s="1" t="s">
        <v>4066</v>
      </c>
      <c r="C1689" t="str">
        <f t="shared" si="78"/>
        <v>Mrs.</v>
      </c>
      <c r="D1689" t="str">
        <f t="shared" si="79"/>
        <v>Noel K.</v>
      </c>
      <c r="E1689" t="str">
        <f t="shared" si="80"/>
        <v>McCracken</v>
      </c>
    </row>
    <row r="1690" spans="1:5" ht="15.6" x14ac:dyDescent="0.3">
      <c r="A1690" s="10" t="s">
        <v>681</v>
      </c>
      <c r="B1690" s="1" t="s">
        <v>4067</v>
      </c>
      <c r="C1690" t="str">
        <f t="shared" si="78"/>
        <v>Mr.</v>
      </c>
      <c r="D1690" t="str">
        <f t="shared" si="79"/>
        <v>Mark S</v>
      </c>
      <c r="E1690" t="str">
        <f t="shared" si="80"/>
        <v>Spewak</v>
      </c>
    </row>
    <row r="1691" spans="1:5" ht="15.6" x14ac:dyDescent="0.3">
      <c r="A1691" s="10" t="s">
        <v>680</v>
      </c>
      <c r="B1691" s="1" t="s">
        <v>4068</v>
      </c>
      <c r="C1691" t="str">
        <f t="shared" si="78"/>
        <v>Ms.</v>
      </c>
      <c r="D1691" t="str">
        <f t="shared" si="79"/>
        <v>Federica</v>
      </c>
      <c r="E1691" t="str">
        <f t="shared" si="80"/>
        <v>Cottini</v>
      </c>
    </row>
    <row r="1692" spans="1:5" ht="15.6" x14ac:dyDescent="0.3">
      <c r="A1692" s="10" t="s">
        <v>679</v>
      </c>
      <c r="B1692" s="1" t="s">
        <v>4069</v>
      </c>
      <c r="C1692" t="str">
        <f t="shared" si="78"/>
        <v>Ms.</v>
      </c>
      <c r="D1692" t="str">
        <f t="shared" si="79"/>
        <v>Pamela L</v>
      </c>
      <c r="E1692" t="str">
        <f t="shared" si="80"/>
        <v>Findlay</v>
      </c>
    </row>
    <row r="1693" spans="1:5" ht="15.6" x14ac:dyDescent="0.3">
      <c r="A1693" s="10" t="s">
        <v>678</v>
      </c>
      <c r="B1693" s="1" t="s">
        <v>4070</v>
      </c>
      <c r="C1693" t="str">
        <f t="shared" si="78"/>
        <v>Mr.</v>
      </c>
      <c r="D1693" t="str">
        <f t="shared" si="79"/>
        <v>Andrew W.</v>
      </c>
      <c r="E1693" t="str">
        <f t="shared" si="80"/>
        <v>Strasburg</v>
      </c>
    </row>
    <row r="1694" spans="1:5" ht="15.6" x14ac:dyDescent="0.3">
      <c r="A1694" s="10" t="s">
        <v>677</v>
      </c>
      <c r="B1694" s="1" t="s">
        <v>4071</v>
      </c>
      <c r="C1694" t="str">
        <f t="shared" si="78"/>
        <v>Mr.</v>
      </c>
      <c r="D1694" t="str">
        <f t="shared" si="79"/>
        <v>Randall</v>
      </c>
      <c r="E1694" t="str">
        <f t="shared" si="80"/>
        <v>Adams</v>
      </c>
    </row>
    <row r="1695" spans="1:5" ht="15.6" x14ac:dyDescent="0.3">
      <c r="A1695" s="10" t="s">
        <v>676</v>
      </c>
      <c r="B1695" s="1" t="s">
        <v>4072</v>
      </c>
      <c r="C1695" t="str">
        <f t="shared" si="78"/>
        <v>Ms.</v>
      </c>
      <c r="D1695" t="str">
        <f t="shared" si="79"/>
        <v>Tracy L</v>
      </c>
      <c r="E1695" t="str">
        <f t="shared" si="80"/>
        <v>Deeter</v>
      </c>
    </row>
    <row r="1696" spans="1:5" ht="15.6" x14ac:dyDescent="0.3">
      <c r="A1696" s="10" t="s">
        <v>675</v>
      </c>
      <c r="B1696" s="1" t="s">
        <v>4073</v>
      </c>
      <c r="C1696" t="str">
        <f t="shared" si="78"/>
        <v>Ms.</v>
      </c>
      <c r="D1696" t="str">
        <f t="shared" si="79"/>
        <v>Azelie</v>
      </c>
      <c r="E1696" t="str">
        <f t="shared" si="80"/>
        <v>Arpin</v>
      </c>
    </row>
    <row r="1697" spans="1:5" ht="15.6" x14ac:dyDescent="0.3">
      <c r="A1697" s="10" t="s">
        <v>674</v>
      </c>
      <c r="B1697" s="1" t="s">
        <v>4074</v>
      </c>
      <c r="C1697" t="str">
        <f t="shared" si="78"/>
        <v>Ms.</v>
      </c>
      <c r="D1697" t="str">
        <f t="shared" si="79"/>
        <v>Monica M.</v>
      </c>
      <c r="E1697" t="str">
        <f t="shared" si="80"/>
        <v>Schoeneck</v>
      </c>
    </row>
    <row r="1698" spans="1:5" ht="15.6" x14ac:dyDescent="0.3">
      <c r="A1698" s="10" t="s">
        <v>673</v>
      </c>
      <c r="B1698" s="1" t="s">
        <v>4075</v>
      </c>
      <c r="C1698" t="str">
        <f t="shared" si="78"/>
        <v>Ms.</v>
      </c>
      <c r="D1698" t="str">
        <f t="shared" si="79"/>
        <v>Katarina K.</v>
      </c>
      <c r="E1698" t="str">
        <f t="shared" si="80"/>
        <v>Mueller</v>
      </c>
    </row>
    <row r="1699" spans="1:5" ht="15.6" x14ac:dyDescent="0.3">
      <c r="A1699" s="10" t="s">
        <v>672</v>
      </c>
      <c r="B1699" s="1" t="s">
        <v>4076</v>
      </c>
      <c r="C1699" t="str">
        <f t="shared" si="78"/>
        <v>Ms.</v>
      </c>
      <c r="D1699" t="str">
        <f t="shared" si="79"/>
        <v>Jamie L.</v>
      </c>
      <c r="E1699" t="str">
        <f t="shared" si="80"/>
        <v>Willits</v>
      </c>
    </row>
    <row r="1700" spans="1:5" ht="15.6" x14ac:dyDescent="0.3">
      <c r="A1700" s="10" t="s">
        <v>671</v>
      </c>
      <c r="B1700" s="1" t="s">
        <v>4077</v>
      </c>
      <c r="C1700" t="str">
        <f t="shared" si="78"/>
        <v>Mr.</v>
      </c>
      <c r="D1700" t="str">
        <f t="shared" si="79"/>
        <v>Brian</v>
      </c>
      <c r="E1700" t="str">
        <f t="shared" si="80"/>
        <v>Syring</v>
      </c>
    </row>
    <row r="1701" spans="1:5" ht="15.6" x14ac:dyDescent="0.3">
      <c r="A1701" s="10" t="s">
        <v>670</v>
      </c>
      <c r="B1701" s="1" t="s">
        <v>4078</v>
      </c>
      <c r="C1701" t="str">
        <f t="shared" si="78"/>
        <v>Ms.</v>
      </c>
      <c r="D1701" t="str">
        <f t="shared" si="79"/>
        <v>Stacey L.</v>
      </c>
      <c r="E1701" t="str">
        <f t="shared" si="80"/>
        <v>Strike</v>
      </c>
    </row>
    <row r="1702" spans="1:5" ht="15.6" x14ac:dyDescent="0.3">
      <c r="A1702" s="10" t="s">
        <v>669</v>
      </c>
      <c r="B1702" s="1" t="s">
        <v>4079</v>
      </c>
      <c r="C1702" t="str">
        <f t="shared" si="78"/>
        <v>Mr.</v>
      </c>
      <c r="D1702" t="str">
        <f t="shared" si="79"/>
        <v>Stephen</v>
      </c>
      <c r="E1702" t="str">
        <f t="shared" si="80"/>
        <v>Hennigar</v>
      </c>
    </row>
    <row r="1703" spans="1:5" ht="15.6" x14ac:dyDescent="0.3">
      <c r="A1703" s="10" t="s">
        <v>668</v>
      </c>
      <c r="B1703" s="1" t="s">
        <v>4080</v>
      </c>
      <c r="C1703" t="str">
        <f t="shared" si="78"/>
        <v>Mr.</v>
      </c>
      <c r="D1703" t="str">
        <f t="shared" si="79"/>
        <v>Joshua</v>
      </c>
      <c r="E1703" t="str">
        <f t="shared" si="80"/>
        <v>May</v>
      </c>
    </row>
    <row r="1704" spans="1:5" ht="15.6" x14ac:dyDescent="0.3">
      <c r="A1704" s="10" t="s">
        <v>667</v>
      </c>
      <c r="B1704" s="1" t="s">
        <v>4081</v>
      </c>
      <c r="C1704" t="str">
        <f t="shared" si="78"/>
        <v>Mr.</v>
      </c>
      <c r="D1704" t="str">
        <f t="shared" si="79"/>
        <v>Josh</v>
      </c>
      <c r="E1704" t="str">
        <f t="shared" si="80"/>
        <v>Metcalf</v>
      </c>
    </row>
    <row r="1705" spans="1:5" ht="15.6" x14ac:dyDescent="0.3">
      <c r="A1705" s="10" t="s">
        <v>666</v>
      </c>
      <c r="B1705" s="1" t="s">
        <v>4082</v>
      </c>
      <c r="C1705" t="str">
        <f t="shared" si="78"/>
        <v>Ms.</v>
      </c>
      <c r="D1705" t="str">
        <f t="shared" si="79"/>
        <v>Heather</v>
      </c>
      <c r="E1705" t="str">
        <f t="shared" si="80"/>
        <v>Tiska</v>
      </c>
    </row>
    <row r="1706" spans="1:5" ht="15.6" x14ac:dyDescent="0.3">
      <c r="A1706" s="10" t="s">
        <v>665</v>
      </c>
      <c r="B1706" s="1" t="s">
        <v>4083</v>
      </c>
      <c r="C1706" t="str">
        <f t="shared" si="78"/>
        <v>Mr.</v>
      </c>
      <c r="D1706" t="str">
        <f t="shared" si="79"/>
        <v>James C.</v>
      </c>
      <c r="E1706" t="str">
        <f t="shared" si="80"/>
        <v>McDonough</v>
      </c>
    </row>
    <row r="1707" spans="1:5" ht="15.6" x14ac:dyDescent="0.3">
      <c r="A1707" s="10" t="s">
        <v>664</v>
      </c>
      <c r="B1707" s="1" t="s">
        <v>4084</v>
      </c>
      <c r="C1707" t="str">
        <f t="shared" si="78"/>
        <v>Ms.</v>
      </c>
      <c r="D1707" t="str">
        <f t="shared" si="79"/>
        <v>Kim</v>
      </c>
      <c r="E1707" t="str">
        <f t="shared" si="80"/>
        <v>Fairley</v>
      </c>
    </row>
    <row r="1708" spans="1:5" ht="15.6" x14ac:dyDescent="0.3">
      <c r="A1708" s="10" t="s">
        <v>663</v>
      </c>
      <c r="B1708" s="1" t="s">
        <v>4085</v>
      </c>
      <c r="C1708" t="str">
        <f t="shared" si="78"/>
        <v>Ms.</v>
      </c>
      <c r="D1708" t="str">
        <f t="shared" si="79"/>
        <v>Marie E.</v>
      </c>
      <c r="E1708" t="str">
        <f t="shared" si="80"/>
        <v>Barnett</v>
      </c>
    </row>
    <row r="1709" spans="1:5" ht="15.6" x14ac:dyDescent="0.3">
      <c r="A1709" s="10" t="s">
        <v>662</v>
      </c>
      <c r="B1709" s="1" t="s">
        <v>4086</v>
      </c>
      <c r="C1709" t="str">
        <f t="shared" si="78"/>
        <v>Mr.</v>
      </c>
      <c r="D1709" t="str">
        <f t="shared" si="79"/>
        <v>Dariusz</v>
      </c>
      <c r="E1709" t="str">
        <f t="shared" si="80"/>
        <v>Piasta</v>
      </c>
    </row>
    <row r="1710" spans="1:5" ht="15.6" x14ac:dyDescent="0.3">
      <c r="A1710" s="10" t="s">
        <v>661</v>
      </c>
      <c r="B1710" s="1" t="s">
        <v>4087</v>
      </c>
      <c r="C1710" t="str">
        <f t="shared" si="78"/>
        <v>Ms.</v>
      </c>
      <c r="D1710" t="str">
        <f t="shared" si="79"/>
        <v>Jessica E.</v>
      </c>
      <c r="E1710" t="str">
        <f t="shared" si="80"/>
        <v>Mueller</v>
      </c>
    </row>
    <row r="1711" spans="1:5" ht="15.6" x14ac:dyDescent="0.3">
      <c r="A1711" s="10" t="s">
        <v>660</v>
      </c>
      <c r="B1711" s="1" t="s">
        <v>4088</v>
      </c>
      <c r="C1711" t="str">
        <f t="shared" si="78"/>
        <v>Ms.</v>
      </c>
      <c r="D1711" t="str">
        <f t="shared" si="79"/>
        <v>Kristen</v>
      </c>
      <c r="E1711" t="str">
        <f t="shared" si="80"/>
        <v>Olsen</v>
      </c>
    </row>
    <row r="1712" spans="1:5" ht="15.6" x14ac:dyDescent="0.3">
      <c r="A1712" s="10" t="s">
        <v>659</v>
      </c>
      <c r="B1712" s="1" t="s">
        <v>4089</v>
      </c>
      <c r="C1712" t="str">
        <f t="shared" si="78"/>
        <v>Mr.</v>
      </c>
      <c r="D1712" t="str">
        <f t="shared" si="79"/>
        <v>Jose Guadalupe P. Sr.</v>
      </c>
      <c r="E1712" t="str">
        <f t="shared" si="80"/>
        <v>De Jesus</v>
      </c>
    </row>
    <row r="1713" spans="1:5" ht="15.6" x14ac:dyDescent="0.3">
      <c r="A1713" s="10" t="s">
        <v>658</v>
      </c>
      <c r="B1713" s="1" t="s">
        <v>4090</v>
      </c>
      <c r="C1713" t="str">
        <f t="shared" si="78"/>
        <v>Ms.</v>
      </c>
      <c r="D1713" t="str">
        <f t="shared" si="79"/>
        <v>Cynthia</v>
      </c>
      <c r="E1713" t="str">
        <f t="shared" si="80"/>
        <v>Bartus</v>
      </c>
    </row>
    <row r="1714" spans="1:5" ht="15.6" x14ac:dyDescent="0.3">
      <c r="A1714" s="10" t="s">
        <v>657</v>
      </c>
      <c r="B1714" s="1" t="s">
        <v>4091</v>
      </c>
      <c r="C1714" t="str">
        <f t="shared" si="78"/>
        <v>Mr.</v>
      </c>
      <c r="D1714" t="str">
        <f t="shared" si="79"/>
        <v>Tyler</v>
      </c>
      <c r="E1714" t="str">
        <f t="shared" si="80"/>
        <v>Stevens</v>
      </c>
    </row>
    <row r="1715" spans="1:5" ht="15.6" x14ac:dyDescent="0.3">
      <c r="A1715" s="10" t="s">
        <v>656</v>
      </c>
      <c r="B1715" s="1" t="s">
        <v>4092</v>
      </c>
      <c r="C1715" t="str">
        <f t="shared" si="78"/>
        <v>Ms.</v>
      </c>
      <c r="D1715" t="str">
        <f t="shared" si="79"/>
        <v>Holly J</v>
      </c>
      <c r="E1715" t="str">
        <f t="shared" si="80"/>
        <v>Rich</v>
      </c>
    </row>
    <row r="1716" spans="1:5" ht="15.6" x14ac:dyDescent="0.3">
      <c r="A1716" s="10" t="s">
        <v>655</v>
      </c>
      <c r="B1716" s="1" t="s">
        <v>4093</v>
      </c>
      <c r="C1716" t="str">
        <f t="shared" si="78"/>
        <v>Ms.</v>
      </c>
      <c r="D1716" t="str">
        <f t="shared" si="79"/>
        <v>Kristen</v>
      </c>
      <c r="E1716" t="str">
        <f t="shared" si="80"/>
        <v>Fayter</v>
      </c>
    </row>
    <row r="1717" spans="1:5" ht="15.6" x14ac:dyDescent="0.3">
      <c r="A1717" s="10" t="s">
        <v>654</v>
      </c>
      <c r="B1717" s="1" t="s">
        <v>4094</v>
      </c>
      <c r="C1717" t="str">
        <f t="shared" si="78"/>
        <v>Mr.</v>
      </c>
      <c r="D1717" t="str">
        <f t="shared" si="79"/>
        <v>Thomas</v>
      </c>
      <c r="E1717" t="str">
        <f t="shared" si="80"/>
        <v>Parise</v>
      </c>
    </row>
    <row r="1718" spans="1:5" ht="15.6" x14ac:dyDescent="0.3">
      <c r="A1718" s="10" t="s">
        <v>653</v>
      </c>
      <c r="B1718" s="1" t="s">
        <v>4095</v>
      </c>
      <c r="C1718" t="str">
        <f t="shared" si="78"/>
        <v>Ms.</v>
      </c>
      <c r="D1718" t="str">
        <f t="shared" si="79"/>
        <v>Tricity M</v>
      </c>
      <c r="E1718" t="str">
        <f t="shared" si="80"/>
        <v>Andrew</v>
      </c>
    </row>
    <row r="1719" spans="1:5" ht="15.6" x14ac:dyDescent="0.3">
      <c r="A1719" s="10" t="s">
        <v>652</v>
      </c>
      <c r="B1719" s="1" t="s">
        <v>4096</v>
      </c>
      <c r="C1719" t="str">
        <f t="shared" si="78"/>
        <v>Ms.</v>
      </c>
      <c r="D1719" t="str">
        <f t="shared" si="79"/>
        <v>Sarah A</v>
      </c>
      <c r="E1719" t="str">
        <f t="shared" si="80"/>
        <v>Gryniewicz</v>
      </c>
    </row>
    <row r="1720" spans="1:5" ht="15.6" x14ac:dyDescent="0.3">
      <c r="A1720" s="10" t="s">
        <v>651</v>
      </c>
      <c r="B1720" s="1" t="s">
        <v>4097</v>
      </c>
      <c r="C1720" t="str">
        <f t="shared" si="78"/>
        <v>Ms.</v>
      </c>
      <c r="D1720" t="str">
        <f t="shared" si="79"/>
        <v>Lisa M.</v>
      </c>
      <c r="E1720" t="str">
        <f t="shared" si="80"/>
        <v>Panora</v>
      </c>
    </row>
    <row r="1721" spans="1:5" ht="15.6" x14ac:dyDescent="0.3">
      <c r="A1721" s="10" t="s">
        <v>650</v>
      </c>
      <c r="B1721" s="1" t="s">
        <v>4098</v>
      </c>
      <c r="C1721" t="str">
        <f t="shared" si="78"/>
        <v>Ms.</v>
      </c>
      <c r="D1721" t="str">
        <f t="shared" si="79"/>
        <v>Tracy A.</v>
      </c>
      <c r="E1721" t="str">
        <f t="shared" si="80"/>
        <v>Woodward</v>
      </c>
    </row>
    <row r="1722" spans="1:5" ht="15.6" x14ac:dyDescent="0.3">
      <c r="A1722" s="10" t="s">
        <v>649</v>
      </c>
      <c r="B1722" s="1" t="s">
        <v>4099</v>
      </c>
      <c r="C1722" t="str">
        <f t="shared" si="78"/>
        <v>Mr.</v>
      </c>
      <c r="D1722" t="str">
        <f t="shared" si="79"/>
        <v>Patrick</v>
      </c>
      <c r="E1722" t="str">
        <f t="shared" si="80"/>
        <v>Lambe</v>
      </c>
    </row>
    <row r="1723" spans="1:5" ht="15.6" x14ac:dyDescent="0.3">
      <c r="A1723" s="10" t="s">
        <v>648</v>
      </c>
      <c r="B1723" s="1" t="s">
        <v>4100</v>
      </c>
      <c r="C1723" t="str">
        <f t="shared" si="78"/>
        <v>Mr.</v>
      </c>
      <c r="D1723" t="str">
        <f t="shared" si="79"/>
        <v>Trent</v>
      </c>
      <c r="E1723" t="str">
        <f t="shared" si="80"/>
        <v>Casto</v>
      </c>
    </row>
    <row r="1724" spans="1:5" ht="15.6" x14ac:dyDescent="0.3">
      <c r="A1724" s="10" t="s">
        <v>647</v>
      </c>
      <c r="B1724" s="1" t="s">
        <v>4101</v>
      </c>
      <c r="C1724" t="str">
        <f t="shared" si="78"/>
        <v>Ms.</v>
      </c>
      <c r="D1724" t="str">
        <f t="shared" si="79"/>
        <v>Julie</v>
      </c>
      <c r="E1724" t="str">
        <f t="shared" si="80"/>
        <v>Martelli</v>
      </c>
    </row>
    <row r="1725" spans="1:5" ht="15.6" x14ac:dyDescent="0.3">
      <c r="A1725" s="10" t="s">
        <v>646</v>
      </c>
      <c r="B1725" s="1" t="s">
        <v>4102</v>
      </c>
      <c r="C1725" t="str">
        <f t="shared" si="78"/>
        <v>Mr.</v>
      </c>
      <c r="D1725" t="str">
        <f t="shared" si="79"/>
        <v>Sawomir</v>
      </c>
      <c r="E1725" t="str">
        <f t="shared" si="80"/>
        <v>Naskret</v>
      </c>
    </row>
    <row r="1726" spans="1:5" ht="15.6" x14ac:dyDescent="0.3">
      <c r="A1726" s="10" t="s">
        <v>645</v>
      </c>
      <c r="B1726" s="1" t="s">
        <v>4103</v>
      </c>
      <c r="C1726" t="str">
        <f t="shared" si="78"/>
        <v>Ms.</v>
      </c>
      <c r="D1726" t="str">
        <f t="shared" si="79"/>
        <v>Micah</v>
      </c>
      <c r="E1726" t="str">
        <f t="shared" si="80"/>
        <v>Morgan</v>
      </c>
    </row>
    <row r="1727" spans="1:5" ht="15.6" x14ac:dyDescent="0.3">
      <c r="A1727" s="10" t="s">
        <v>644</v>
      </c>
      <c r="B1727" s="1" t="s">
        <v>4104</v>
      </c>
      <c r="C1727" t="str">
        <f t="shared" si="78"/>
        <v>Ms.</v>
      </c>
      <c r="D1727" t="str">
        <f t="shared" si="79"/>
        <v>Kelly H.</v>
      </c>
      <c r="E1727" t="str">
        <f t="shared" si="80"/>
        <v>Maloney</v>
      </c>
    </row>
    <row r="1728" spans="1:5" ht="15.6" x14ac:dyDescent="0.3">
      <c r="A1728" s="10" t="s">
        <v>643</v>
      </c>
      <c r="B1728" s="1" t="s">
        <v>4105</v>
      </c>
      <c r="C1728" t="str">
        <f t="shared" si="78"/>
        <v>Ms.</v>
      </c>
      <c r="D1728" t="str">
        <f t="shared" si="79"/>
        <v>Lindsay M.</v>
      </c>
      <c r="E1728" t="str">
        <f t="shared" si="80"/>
        <v>Amherst</v>
      </c>
    </row>
    <row r="1729" spans="1:5" ht="15.6" x14ac:dyDescent="0.3">
      <c r="A1729" s="10" t="s">
        <v>642</v>
      </c>
      <c r="B1729" s="1" t="s">
        <v>4106</v>
      </c>
      <c r="C1729" t="str">
        <f t="shared" si="78"/>
        <v>Mr.</v>
      </c>
      <c r="D1729" t="str">
        <f t="shared" si="79"/>
        <v>Austen G</v>
      </c>
      <c r="E1729" t="str">
        <f t="shared" si="80"/>
        <v>Davenport</v>
      </c>
    </row>
    <row r="1730" spans="1:5" ht="15.6" x14ac:dyDescent="0.3">
      <c r="A1730" s="10" t="s">
        <v>641</v>
      </c>
      <c r="B1730" s="1" t="s">
        <v>4107</v>
      </c>
      <c r="C1730" t="str">
        <f t="shared" ref="C1730:C1793" si="81">TRIM(MID(B1730,FIND(", ",B1730)+2,FIND(" ",B1730,FIND(", ",B1730)+2)-FIND(", ",B1730)-2))</f>
        <v>Mr.</v>
      </c>
      <c r="D1730" t="str">
        <f t="shared" ref="D1730:D1793" si="82">TRIM(RIGHT(B1730,LEN(B1730)-FIND(" ",B1730,FIND(", ",B1730)+2)))</f>
        <v>Tory J.</v>
      </c>
      <c r="E1730" t="str">
        <f t="shared" ref="E1730:E1793" si="83">LEFT(B1730,FIND(",",B1730)-1)</f>
        <v>Johansen</v>
      </c>
    </row>
    <row r="1731" spans="1:5" ht="15.6" x14ac:dyDescent="0.3">
      <c r="A1731" s="10" t="s">
        <v>640</v>
      </c>
      <c r="B1731" s="1" t="s">
        <v>4108</v>
      </c>
      <c r="C1731" t="str">
        <f t="shared" si="81"/>
        <v>Mr.</v>
      </c>
      <c r="D1731" t="str">
        <f t="shared" si="82"/>
        <v>Robert J.</v>
      </c>
      <c r="E1731" t="str">
        <f t="shared" si="83"/>
        <v>Bond</v>
      </c>
    </row>
    <row r="1732" spans="1:5" ht="15.6" x14ac:dyDescent="0.3">
      <c r="A1732" s="10" t="s">
        <v>639</v>
      </c>
      <c r="B1732" s="1" t="s">
        <v>4109</v>
      </c>
      <c r="C1732" t="str">
        <f t="shared" si="81"/>
        <v>Ms.</v>
      </c>
      <c r="D1732" t="str">
        <f t="shared" si="82"/>
        <v>Steph</v>
      </c>
      <c r="E1732" t="str">
        <f t="shared" si="83"/>
        <v>Reilly</v>
      </c>
    </row>
    <row r="1733" spans="1:5" ht="15.6" x14ac:dyDescent="0.3">
      <c r="A1733" s="10" t="s">
        <v>638</v>
      </c>
      <c r="B1733" s="1" t="s">
        <v>4110</v>
      </c>
      <c r="C1733" t="str">
        <f t="shared" si="81"/>
        <v>Ms.</v>
      </c>
      <c r="D1733" t="str">
        <f t="shared" si="82"/>
        <v>Kate</v>
      </c>
      <c r="E1733" t="str">
        <f t="shared" si="83"/>
        <v>Chandler</v>
      </c>
    </row>
    <row r="1734" spans="1:5" ht="15.6" x14ac:dyDescent="0.3">
      <c r="A1734" s="10" t="s">
        <v>637</v>
      </c>
      <c r="B1734" s="1" t="s">
        <v>4111</v>
      </c>
      <c r="C1734" t="str">
        <f t="shared" si="81"/>
        <v>Ms.</v>
      </c>
      <c r="D1734" t="str">
        <f t="shared" si="82"/>
        <v>Kristina</v>
      </c>
      <c r="E1734" t="str">
        <f t="shared" si="83"/>
        <v>Kaufmann</v>
      </c>
    </row>
    <row r="1735" spans="1:5" ht="15.6" x14ac:dyDescent="0.3">
      <c r="A1735" s="10" t="s">
        <v>636</v>
      </c>
      <c r="B1735" s="1" t="s">
        <v>4112</v>
      </c>
      <c r="C1735" t="str">
        <f t="shared" si="81"/>
        <v>Ms.</v>
      </c>
      <c r="D1735" t="str">
        <f t="shared" si="82"/>
        <v>Flo</v>
      </c>
      <c r="E1735" t="str">
        <f t="shared" si="83"/>
        <v>Barnes-Zurkinden</v>
      </c>
    </row>
    <row r="1736" spans="1:5" ht="15.6" x14ac:dyDescent="0.3">
      <c r="A1736" s="10" t="s">
        <v>635</v>
      </c>
      <c r="B1736" s="1" t="s">
        <v>4113</v>
      </c>
      <c r="C1736" t="str">
        <f t="shared" si="81"/>
        <v>Mrs.</v>
      </c>
      <c r="D1736" t="str">
        <f t="shared" si="82"/>
        <v>Sarah P.</v>
      </c>
      <c r="E1736" t="str">
        <f t="shared" si="83"/>
        <v>Wolter</v>
      </c>
    </row>
    <row r="1737" spans="1:5" ht="15.6" x14ac:dyDescent="0.3">
      <c r="A1737" s="10" t="s">
        <v>634</v>
      </c>
      <c r="B1737" s="1" t="s">
        <v>4114</v>
      </c>
      <c r="C1737" t="str">
        <f t="shared" si="81"/>
        <v>Ms.</v>
      </c>
      <c r="D1737" t="str">
        <f t="shared" si="82"/>
        <v>Anabel</v>
      </c>
      <c r="E1737" t="str">
        <f t="shared" si="83"/>
        <v>Pearson</v>
      </c>
    </row>
    <row r="1738" spans="1:5" ht="15.6" x14ac:dyDescent="0.3">
      <c r="A1738" s="10" t="s">
        <v>633</v>
      </c>
      <c r="B1738" s="1" t="s">
        <v>4115</v>
      </c>
      <c r="C1738" t="str">
        <f t="shared" si="81"/>
        <v>Mr.</v>
      </c>
      <c r="D1738" t="str">
        <f t="shared" si="82"/>
        <v>Ian</v>
      </c>
      <c r="E1738" t="str">
        <f t="shared" si="83"/>
        <v>Thomas</v>
      </c>
    </row>
    <row r="1739" spans="1:5" ht="15.6" x14ac:dyDescent="0.3">
      <c r="A1739" s="10" t="s">
        <v>632</v>
      </c>
      <c r="B1739" s="1" t="s">
        <v>4116</v>
      </c>
      <c r="C1739" t="str">
        <f t="shared" si="81"/>
        <v>Mr.</v>
      </c>
      <c r="D1739" t="str">
        <f t="shared" si="82"/>
        <v>Alex</v>
      </c>
      <c r="E1739" t="str">
        <f t="shared" si="83"/>
        <v>Leon</v>
      </c>
    </row>
    <row r="1740" spans="1:5" ht="15.6" x14ac:dyDescent="0.3">
      <c r="A1740" s="10" t="s">
        <v>630</v>
      </c>
      <c r="B1740" s="1" t="s">
        <v>4117</v>
      </c>
      <c r="C1740" t="str">
        <f t="shared" si="81"/>
        <v>Mr.</v>
      </c>
      <c r="D1740" t="str">
        <f t="shared" si="82"/>
        <v>Richard J</v>
      </c>
      <c r="E1740" t="str">
        <f t="shared" si="83"/>
        <v>Marriott</v>
      </c>
    </row>
    <row r="1741" spans="1:5" ht="15.6" x14ac:dyDescent="0.3">
      <c r="A1741" s="10" t="s">
        <v>629</v>
      </c>
      <c r="B1741" s="1" t="s">
        <v>4118</v>
      </c>
      <c r="C1741" t="str">
        <f t="shared" si="81"/>
        <v>Ms.</v>
      </c>
      <c r="D1741" t="str">
        <f t="shared" si="82"/>
        <v>Jacqueline N.</v>
      </c>
      <c r="E1741" t="str">
        <f t="shared" si="83"/>
        <v>Wilkins</v>
      </c>
    </row>
    <row r="1742" spans="1:5" ht="15.6" x14ac:dyDescent="0.3">
      <c r="A1742" s="10" t="s">
        <v>628</v>
      </c>
      <c r="B1742" s="1" t="s">
        <v>4119</v>
      </c>
      <c r="C1742" t="str">
        <f t="shared" si="81"/>
        <v>Ms.</v>
      </c>
      <c r="D1742" t="str">
        <f t="shared" si="82"/>
        <v>Cindy</v>
      </c>
      <c r="E1742" t="str">
        <f t="shared" si="83"/>
        <v>Saiter</v>
      </c>
    </row>
    <row r="1743" spans="1:5" ht="15.6" x14ac:dyDescent="0.3">
      <c r="A1743" s="10" t="s">
        <v>627</v>
      </c>
      <c r="B1743" s="1" t="s">
        <v>4120</v>
      </c>
      <c r="C1743" t="str">
        <f t="shared" si="81"/>
        <v>Ms.</v>
      </c>
      <c r="D1743" t="str">
        <f t="shared" si="82"/>
        <v>Marcia</v>
      </c>
      <c r="E1743" t="str">
        <f t="shared" si="83"/>
        <v>Winrow</v>
      </c>
    </row>
    <row r="1744" spans="1:5" ht="15.6" x14ac:dyDescent="0.3">
      <c r="A1744" s="10" t="s">
        <v>626</v>
      </c>
      <c r="B1744" s="1" t="s">
        <v>4121</v>
      </c>
      <c r="C1744" t="str">
        <f t="shared" si="81"/>
        <v>Ms.</v>
      </c>
      <c r="D1744" t="str">
        <f t="shared" si="82"/>
        <v>Samantha R.</v>
      </c>
      <c r="E1744" t="str">
        <f t="shared" si="83"/>
        <v>Gries</v>
      </c>
    </row>
    <row r="1745" spans="1:5" ht="15.6" x14ac:dyDescent="0.3">
      <c r="A1745" s="10" t="s">
        <v>625</v>
      </c>
      <c r="B1745" s="1" t="s">
        <v>4122</v>
      </c>
      <c r="C1745" t="str">
        <f t="shared" si="81"/>
        <v>Ms.</v>
      </c>
      <c r="D1745" t="str">
        <f t="shared" si="82"/>
        <v>Katie</v>
      </c>
      <c r="E1745" t="str">
        <f t="shared" si="83"/>
        <v>Strohschein</v>
      </c>
    </row>
    <row r="1746" spans="1:5" ht="15.6" x14ac:dyDescent="0.3">
      <c r="A1746" s="10" t="s">
        <v>624</v>
      </c>
      <c r="B1746" s="1" t="s">
        <v>4123</v>
      </c>
      <c r="C1746" t="str">
        <f t="shared" si="81"/>
        <v>Mr.</v>
      </c>
      <c r="D1746" t="str">
        <f t="shared" si="82"/>
        <v>John P</v>
      </c>
      <c r="E1746" t="str">
        <f t="shared" si="83"/>
        <v>Berger</v>
      </c>
    </row>
    <row r="1747" spans="1:5" ht="15.6" x14ac:dyDescent="0.3">
      <c r="A1747" s="10" t="s">
        <v>623</v>
      </c>
      <c r="B1747" s="1" t="s">
        <v>4124</v>
      </c>
      <c r="C1747" t="str">
        <f t="shared" si="81"/>
        <v>Ms.</v>
      </c>
      <c r="D1747" t="str">
        <f t="shared" si="82"/>
        <v>Rachel</v>
      </c>
      <c r="E1747" t="str">
        <f t="shared" si="83"/>
        <v>Coogan</v>
      </c>
    </row>
    <row r="1748" spans="1:5" ht="15.6" x14ac:dyDescent="0.3">
      <c r="A1748" s="10" t="s">
        <v>622</v>
      </c>
      <c r="B1748" s="1" t="s">
        <v>4125</v>
      </c>
      <c r="C1748" t="str">
        <f t="shared" si="81"/>
        <v>Ms.</v>
      </c>
      <c r="D1748" t="str">
        <f t="shared" si="82"/>
        <v>Isabelle</v>
      </c>
      <c r="E1748" t="str">
        <f t="shared" si="83"/>
        <v>Gagnon</v>
      </c>
    </row>
    <row r="1749" spans="1:5" ht="15.6" x14ac:dyDescent="0.3">
      <c r="A1749" s="10" t="s">
        <v>621</v>
      </c>
      <c r="B1749" s="1" t="s">
        <v>4126</v>
      </c>
      <c r="C1749" t="str">
        <f t="shared" si="81"/>
        <v>Mr.</v>
      </c>
      <c r="D1749" t="str">
        <f t="shared" si="82"/>
        <v>Neil</v>
      </c>
      <c r="E1749" t="str">
        <f t="shared" si="83"/>
        <v>Pearson</v>
      </c>
    </row>
    <row r="1750" spans="1:5" ht="15.6" x14ac:dyDescent="0.3">
      <c r="A1750" s="10" t="s">
        <v>620</v>
      </c>
      <c r="B1750" s="1" t="s">
        <v>4127</v>
      </c>
      <c r="C1750" t="str">
        <f t="shared" si="81"/>
        <v>Mr.</v>
      </c>
      <c r="D1750" t="str">
        <f t="shared" si="82"/>
        <v>Tom</v>
      </c>
      <c r="E1750" t="str">
        <f t="shared" si="83"/>
        <v>Brian</v>
      </c>
    </row>
    <row r="1751" spans="1:5" ht="15.6" x14ac:dyDescent="0.3">
      <c r="A1751" s="10" t="s">
        <v>619</v>
      </c>
      <c r="B1751" s="1" t="s">
        <v>4128</v>
      </c>
      <c r="C1751" t="str">
        <f t="shared" si="81"/>
        <v>Mr.</v>
      </c>
      <c r="D1751" t="str">
        <f t="shared" si="82"/>
        <v>Nathan</v>
      </c>
      <c r="E1751" t="str">
        <f t="shared" si="83"/>
        <v>Brown</v>
      </c>
    </row>
    <row r="1752" spans="1:5" ht="15.6" x14ac:dyDescent="0.3">
      <c r="A1752" s="10" t="s">
        <v>618</v>
      </c>
      <c r="B1752" s="1" t="s">
        <v>4129</v>
      </c>
      <c r="C1752" t="str">
        <f t="shared" si="81"/>
        <v>Mrs.</v>
      </c>
      <c r="D1752" t="str">
        <f t="shared" si="82"/>
        <v>Kelli N</v>
      </c>
      <c r="E1752" t="str">
        <f t="shared" si="83"/>
        <v>Fox</v>
      </c>
    </row>
    <row r="1753" spans="1:5" ht="15.6" x14ac:dyDescent="0.3">
      <c r="A1753" s="10" t="s">
        <v>617</v>
      </c>
      <c r="B1753" s="1" t="s">
        <v>4130</v>
      </c>
      <c r="C1753" t="str">
        <f t="shared" si="81"/>
        <v>Mr.</v>
      </c>
      <c r="D1753" t="str">
        <f t="shared" si="82"/>
        <v>Scott M.</v>
      </c>
      <c r="E1753" t="str">
        <f t="shared" si="83"/>
        <v>Traver</v>
      </c>
    </row>
    <row r="1754" spans="1:5" ht="15.6" x14ac:dyDescent="0.3">
      <c r="A1754" s="10" t="s">
        <v>616</v>
      </c>
      <c r="B1754" s="1" t="s">
        <v>4131</v>
      </c>
      <c r="C1754" t="str">
        <f t="shared" si="81"/>
        <v>Mr.</v>
      </c>
      <c r="D1754" t="str">
        <f t="shared" si="82"/>
        <v>Grant A</v>
      </c>
      <c r="E1754" t="str">
        <f t="shared" si="83"/>
        <v>Quick</v>
      </c>
    </row>
    <row r="1755" spans="1:5" ht="15.6" x14ac:dyDescent="0.3">
      <c r="A1755" s="10" t="s">
        <v>615</v>
      </c>
      <c r="B1755" s="1" t="s">
        <v>4132</v>
      </c>
      <c r="C1755" t="str">
        <f t="shared" si="81"/>
        <v>Mr.</v>
      </c>
      <c r="D1755" t="str">
        <f t="shared" si="82"/>
        <v>Jonathan C</v>
      </c>
      <c r="E1755" t="str">
        <f t="shared" si="83"/>
        <v>Scott</v>
      </c>
    </row>
    <row r="1756" spans="1:5" ht="15.6" x14ac:dyDescent="0.3">
      <c r="A1756" s="10" t="s">
        <v>614</v>
      </c>
      <c r="B1756" s="1" t="s">
        <v>4133</v>
      </c>
      <c r="C1756" t="str">
        <f t="shared" si="81"/>
        <v>Ms.</v>
      </c>
      <c r="D1756" t="str">
        <f t="shared" si="82"/>
        <v>Rachael M.</v>
      </c>
      <c r="E1756" t="str">
        <f t="shared" si="83"/>
        <v>Theriot</v>
      </c>
    </row>
    <row r="1757" spans="1:5" ht="15.6" x14ac:dyDescent="0.3">
      <c r="A1757" s="10" t="s">
        <v>613</v>
      </c>
      <c r="B1757" s="1" t="s">
        <v>4134</v>
      </c>
      <c r="C1757" t="str">
        <f t="shared" si="81"/>
        <v>Ms.</v>
      </c>
      <c r="D1757" t="str">
        <f t="shared" si="82"/>
        <v>Pilar</v>
      </c>
      <c r="E1757" t="str">
        <f t="shared" si="83"/>
        <v>Michalis</v>
      </c>
    </row>
    <row r="1758" spans="1:5" ht="15.6" x14ac:dyDescent="0.3">
      <c r="A1758" s="10" t="s">
        <v>612</v>
      </c>
      <c r="B1758" s="1" t="s">
        <v>4135</v>
      </c>
      <c r="C1758" t="str">
        <f t="shared" si="81"/>
        <v>Mr.</v>
      </c>
      <c r="D1758" t="str">
        <f t="shared" si="82"/>
        <v>Kyle M</v>
      </c>
      <c r="E1758" t="str">
        <f t="shared" si="83"/>
        <v>Hall</v>
      </c>
    </row>
    <row r="1759" spans="1:5" ht="15.6" x14ac:dyDescent="0.3">
      <c r="A1759" s="10" t="s">
        <v>611</v>
      </c>
      <c r="B1759" s="1" t="s">
        <v>4136</v>
      </c>
      <c r="C1759" t="str">
        <f t="shared" si="81"/>
        <v>Mrs.</v>
      </c>
      <c r="D1759" t="str">
        <f t="shared" si="82"/>
        <v>Christie</v>
      </c>
      <c r="E1759" t="str">
        <f t="shared" si="83"/>
        <v>Tjong Clemons</v>
      </c>
    </row>
    <row r="1760" spans="1:5" ht="15.6" x14ac:dyDescent="0.3">
      <c r="A1760" s="10" t="s">
        <v>610</v>
      </c>
      <c r="B1760" s="1" t="s">
        <v>4137</v>
      </c>
      <c r="C1760" t="str">
        <f t="shared" si="81"/>
        <v>Mr.</v>
      </c>
      <c r="D1760" t="str">
        <f t="shared" si="82"/>
        <v>David A.</v>
      </c>
      <c r="E1760" t="str">
        <f t="shared" si="83"/>
        <v>Palma</v>
      </c>
    </row>
    <row r="1761" spans="1:5" ht="15.6" x14ac:dyDescent="0.3">
      <c r="A1761" s="10" t="s">
        <v>609</v>
      </c>
      <c r="B1761" s="1" t="s">
        <v>4138</v>
      </c>
      <c r="C1761" t="str">
        <f t="shared" si="81"/>
        <v>Mr.</v>
      </c>
      <c r="D1761" t="str">
        <f t="shared" si="82"/>
        <v>Masahiro</v>
      </c>
      <c r="E1761" t="str">
        <f t="shared" si="83"/>
        <v>Takaoka</v>
      </c>
    </row>
    <row r="1762" spans="1:5" ht="15.6" x14ac:dyDescent="0.3">
      <c r="A1762" s="10" t="s">
        <v>608</v>
      </c>
      <c r="B1762" s="1" t="s">
        <v>4139</v>
      </c>
      <c r="C1762" t="str">
        <f t="shared" si="81"/>
        <v>Mr.</v>
      </c>
      <c r="D1762" t="str">
        <f t="shared" si="82"/>
        <v>Logan B.</v>
      </c>
      <c r="E1762" t="str">
        <f t="shared" si="83"/>
        <v>Sherman</v>
      </c>
    </row>
    <row r="1763" spans="1:5" ht="15.6" x14ac:dyDescent="0.3">
      <c r="A1763" s="10" t="s">
        <v>607</v>
      </c>
      <c r="B1763" s="1" t="s">
        <v>4140</v>
      </c>
      <c r="C1763" t="str">
        <f t="shared" si="81"/>
        <v>Ms.</v>
      </c>
      <c r="D1763" t="str">
        <f t="shared" si="82"/>
        <v>Stephanie L.</v>
      </c>
      <c r="E1763" t="str">
        <f t="shared" si="83"/>
        <v>Andre</v>
      </c>
    </row>
    <row r="1764" spans="1:5" ht="15.6" x14ac:dyDescent="0.3">
      <c r="A1764" s="10" t="s">
        <v>606</v>
      </c>
      <c r="B1764" s="1" t="s">
        <v>4141</v>
      </c>
      <c r="C1764" t="str">
        <f t="shared" si="81"/>
        <v>Ms.</v>
      </c>
      <c r="D1764" t="str">
        <f t="shared" si="82"/>
        <v>Angela H</v>
      </c>
      <c r="E1764" t="str">
        <f t="shared" si="83"/>
        <v>Switt</v>
      </c>
    </row>
    <row r="1765" spans="1:5" ht="15.6" x14ac:dyDescent="0.3">
      <c r="A1765" s="10" t="s">
        <v>605</v>
      </c>
      <c r="B1765" s="1" t="s">
        <v>4142</v>
      </c>
      <c r="C1765" t="str">
        <f t="shared" si="81"/>
        <v>Ms.</v>
      </c>
      <c r="D1765" t="str">
        <f t="shared" si="82"/>
        <v>Britt K</v>
      </c>
      <c r="E1765" t="str">
        <f t="shared" si="83"/>
        <v>Erickson</v>
      </c>
    </row>
    <row r="1766" spans="1:5" ht="15.6" x14ac:dyDescent="0.3">
      <c r="A1766" s="10" t="s">
        <v>604</v>
      </c>
      <c r="B1766" s="1" t="s">
        <v>4143</v>
      </c>
      <c r="C1766" t="str">
        <f t="shared" si="81"/>
        <v>Ms.</v>
      </c>
      <c r="D1766" t="str">
        <f t="shared" si="82"/>
        <v>Joyce R.</v>
      </c>
      <c r="E1766" t="str">
        <f t="shared" si="83"/>
        <v>Miller</v>
      </c>
    </row>
    <row r="1767" spans="1:5" ht="15.6" x14ac:dyDescent="0.3">
      <c r="A1767" s="10" t="s">
        <v>603</v>
      </c>
      <c r="B1767" s="1" t="s">
        <v>4144</v>
      </c>
      <c r="C1767" t="str">
        <f t="shared" si="81"/>
        <v>Mr.</v>
      </c>
      <c r="D1767" t="str">
        <f t="shared" si="82"/>
        <v>Ben</v>
      </c>
      <c r="E1767" t="str">
        <f t="shared" si="83"/>
        <v>Whitbeck</v>
      </c>
    </row>
    <row r="1768" spans="1:5" ht="15.6" x14ac:dyDescent="0.3">
      <c r="A1768" s="10" t="s">
        <v>602</v>
      </c>
      <c r="B1768" s="1" t="s">
        <v>4145</v>
      </c>
      <c r="C1768" t="str">
        <f t="shared" si="81"/>
        <v>Ms.</v>
      </c>
      <c r="D1768" t="str">
        <f t="shared" si="82"/>
        <v>Sarah M.</v>
      </c>
      <c r="E1768" t="str">
        <f t="shared" si="83"/>
        <v>Auer</v>
      </c>
    </row>
    <row r="1769" spans="1:5" ht="15.6" x14ac:dyDescent="0.3">
      <c r="A1769" s="10" t="s">
        <v>601</v>
      </c>
      <c r="B1769" s="1" t="s">
        <v>4146</v>
      </c>
      <c r="C1769" t="str">
        <f t="shared" si="81"/>
        <v>Ms.</v>
      </c>
      <c r="D1769" t="str">
        <f t="shared" si="82"/>
        <v>Sarah</v>
      </c>
      <c r="E1769" t="str">
        <f t="shared" si="83"/>
        <v>Attar</v>
      </c>
    </row>
    <row r="1770" spans="1:5" ht="15.6" x14ac:dyDescent="0.3">
      <c r="A1770" s="10" t="s">
        <v>600</v>
      </c>
      <c r="B1770" s="1" t="s">
        <v>4147</v>
      </c>
      <c r="C1770" t="str">
        <f t="shared" si="81"/>
        <v>Ms.</v>
      </c>
      <c r="D1770" t="str">
        <f t="shared" si="82"/>
        <v>Katie</v>
      </c>
      <c r="E1770" t="str">
        <f t="shared" si="83"/>
        <v>Misuraca</v>
      </c>
    </row>
    <row r="1771" spans="1:5" ht="15.6" x14ac:dyDescent="0.3">
      <c r="A1771" s="10" t="s">
        <v>599</v>
      </c>
      <c r="B1771" s="1" t="s">
        <v>4148</v>
      </c>
      <c r="C1771" t="str">
        <f t="shared" si="81"/>
        <v>Ms.</v>
      </c>
      <c r="D1771" t="str">
        <f t="shared" si="82"/>
        <v>Michaela L</v>
      </c>
      <c r="E1771" t="str">
        <f t="shared" si="83"/>
        <v>Spannaus</v>
      </c>
    </row>
    <row r="1772" spans="1:5" ht="15.6" x14ac:dyDescent="0.3">
      <c r="A1772" s="10" t="s">
        <v>598</v>
      </c>
      <c r="B1772" s="1" t="s">
        <v>4149</v>
      </c>
      <c r="C1772" t="str">
        <f t="shared" si="81"/>
        <v>Ms.</v>
      </c>
      <c r="D1772" t="str">
        <f t="shared" si="82"/>
        <v>Shalaleh</v>
      </c>
      <c r="E1772" t="str">
        <f t="shared" si="83"/>
        <v>Tarbiat</v>
      </c>
    </row>
    <row r="1773" spans="1:5" ht="15.6" x14ac:dyDescent="0.3">
      <c r="A1773" s="10" t="s">
        <v>597</v>
      </c>
      <c r="B1773" s="1" t="s">
        <v>4150</v>
      </c>
      <c r="C1773" t="str">
        <f t="shared" si="81"/>
        <v>Ms.</v>
      </c>
      <c r="D1773" t="str">
        <f t="shared" si="82"/>
        <v>Karen</v>
      </c>
      <c r="E1773" t="str">
        <f t="shared" si="83"/>
        <v>Pulkkinen</v>
      </c>
    </row>
    <row r="1774" spans="1:5" ht="15.6" x14ac:dyDescent="0.3">
      <c r="A1774" s="10" t="s">
        <v>596</v>
      </c>
      <c r="B1774" s="1" t="s">
        <v>4151</v>
      </c>
      <c r="C1774" t="str">
        <f t="shared" si="81"/>
        <v>Ms.</v>
      </c>
      <c r="D1774" t="str">
        <f t="shared" si="82"/>
        <v>Zuzana</v>
      </c>
      <c r="E1774" t="str">
        <f t="shared" si="83"/>
        <v>Trnovcova</v>
      </c>
    </row>
    <row r="1775" spans="1:5" ht="15.6" x14ac:dyDescent="0.3">
      <c r="A1775" s="10" t="s">
        <v>595</v>
      </c>
      <c r="B1775" s="1" t="s">
        <v>4152</v>
      </c>
      <c r="C1775" t="str">
        <f t="shared" si="81"/>
        <v>Mr.</v>
      </c>
      <c r="D1775" t="str">
        <f t="shared" si="82"/>
        <v>Daniel J.</v>
      </c>
      <c r="E1775" t="str">
        <f t="shared" si="83"/>
        <v>Anthony</v>
      </c>
    </row>
    <row r="1776" spans="1:5" ht="15.6" x14ac:dyDescent="0.3">
      <c r="A1776" s="10" t="s">
        <v>594</v>
      </c>
      <c r="B1776" s="1" t="s">
        <v>4153</v>
      </c>
      <c r="C1776" t="str">
        <f t="shared" si="81"/>
        <v>Ms.</v>
      </c>
      <c r="D1776" t="str">
        <f t="shared" si="82"/>
        <v>Alexandra</v>
      </c>
      <c r="E1776" t="str">
        <f t="shared" si="83"/>
        <v>Hetrick</v>
      </c>
    </row>
    <row r="1777" spans="1:5" ht="15.6" x14ac:dyDescent="0.3">
      <c r="A1777" s="10" t="s">
        <v>593</v>
      </c>
      <c r="B1777" s="1" t="s">
        <v>4154</v>
      </c>
      <c r="C1777" t="str">
        <f t="shared" si="81"/>
        <v>Ms.</v>
      </c>
      <c r="D1777" t="str">
        <f t="shared" si="82"/>
        <v>Jessica</v>
      </c>
      <c r="E1777" t="str">
        <f t="shared" si="83"/>
        <v>Stern</v>
      </c>
    </row>
    <row r="1778" spans="1:5" ht="15.6" x14ac:dyDescent="0.3">
      <c r="A1778" s="10" t="s">
        <v>592</v>
      </c>
      <c r="B1778" s="1" t="s">
        <v>4155</v>
      </c>
      <c r="C1778" t="str">
        <f t="shared" si="81"/>
        <v>Mr.</v>
      </c>
      <c r="D1778" t="str">
        <f t="shared" si="82"/>
        <v>Matthew M</v>
      </c>
      <c r="E1778" t="str">
        <f t="shared" si="83"/>
        <v>Newman</v>
      </c>
    </row>
    <row r="1779" spans="1:5" ht="15.6" x14ac:dyDescent="0.3">
      <c r="A1779" s="10" t="s">
        <v>591</v>
      </c>
      <c r="B1779" s="1" t="s">
        <v>4156</v>
      </c>
      <c r="C1779" t="str">
        <f t="shared" si="81"/>
        <v>Ms.</v>
      </c>
      <c r="D1779" t="str">
        <f t="shared" si="82"/>
        <v>Nadine A.</v>
      </c>
      <c r="E1779" t="str">
        <f t="shared" si="83"/>
        <v>Reasoner</v>
      </c>
    </row>
    <row r="1780" spans="1:5" ht="15.6" x14ac:dyDescent="0.3">
      <c r="A1780" s="10" t="s">
        <v>590</v>
      </c>
      <c r="B1780" s="1" t="s">
        <v>4157</v>
      </c>
      <c r="C1780" t="str">
        <f t="shared" si="81"/>
        <v>Mr.</v>
      </c>
      <c r="D1780" t="str">
        <f t="shared" si="82"/>
        <v>Peter J. Jr.</v>
      </c>
      <c r="E1780" t="str">
        <f t="shared" si="83"/>
        <v>Mone</v>
      </c>
    </row>
    <row r="1781" spans="1:5" ht="15.6" x14ac:dyDescent="0.3">
      <c r="A1781" s="10" t="s">
        <v>589</v>
      </c>
      <c r="B1781" s="1" t="s">
        <v>4158</v>
      </c>
      <c r="C1781" t="str">
        <f t="shared" si="81"/>
        <v>Ms.</v>
      </c>
      <c r="D1781" t="str">
        <f t="shared" si="82"/>
        <v>Colleen M</v>
      </c>
      <c r="E1781" t="str">
        <f t="shared" si="83"/>
        <v>Powers</v>
      </c>
    </row>
    <row r="1782" spans="1:5" ht="15.6" x14ac:dyDescent="0.3">
      <c r="A1782" s="10" t="s">
        <v>588</v>
      </c>
      <c r="B1782" s="1" t="s">
        <v>4159</v>
      </c>
      <c r="C1782" t="str">
        <f t="shared" si="81"/>
        <v>Ms.</v>
      </c>
      <c r="D1782" t="str">
        <f t="shared" si="82"/>
        <v>Julie A.</v>
      </c>
      <c r="E1782" t="str">
        <f t="shared" si="83"/>
        <v>Ulery</v>
      </c>
    </row>
    <row r="1783" spans="1:5" ht="15.6" x14ac:dyDescent="0.3">
      <c r="A1783" s="10" t="s">
        <v>587</v>
      </c>
      <c r="B1783" s="1" t="s">
        <v>4160</v>
      </c>
      <c r="C1783" t="str">
        <f t="shared" si="81"/>
        <v>Mr.</v>
      </c>
      <c r="D1783" t="str">
        <f t="shared" si="82"/>
        <v>Douglas W</v>
      </c>
      <c r="E1783" t="str">
        <f t="shared" si="83"/>
        <v>Haines</v>
      </c>
    </row>
    <row r="1784" spans="1:5" ht="15.6" x14ac:dyDescent="0.3">
      <c r="A1784" s="10" t="s">
        <v>586</v>
      </c>
      <c r="B1784" s="1" t="s">
        <v>4161</v>
      </c>
      <c r="C1784" t="str">
        <f t="shared" si="81"/>
        <v>Ms.</v>
      </c>
      <c r="D1784" t="str">
        <f t="shared" si="82"/>
        <v>Catherine</v>
      </c>
      <c r="E1784" t="str">
        <f t="shared" si="83"/>
        <v>Airoldi</v>
      </c>
    </row>
    <row r="1785" spans="1:5" ht="15.6" x14ac:dyDescent="0.3">
      <c r="A1785" s="10" t="s">
        <v>585</v>
      </c>
      <c r="B1785" s="1" t="s">
        <v>4162</v>
      </c>
      <c r="C1785" t="str">
        <f t="shared" si="81"/>
        <v>Mr.</v>
      </c>
      <c r="D1785" t="str">
        <f t="shared" si="82"/>
        <v>James A</v>
      </c>
      <c r="E1785" t="str">
        <f t="shared" si="83"/>
        <v>Mattis</v>
      </c>
    </row>
    <row r="1786" spans="1:5" ht="15.6" x14ac:dyDescent="0.3">
      <c r="A1786" s="10" t="s">
        <v>584</v>
      </c>
      <c r="B1786" s="1" t="s">
        <v>4163</v>
      </c>
      <c r="C1786" t="str">
        <f t="shared" si="81"/>
        <v>Mr.</v>
      </c>
      <c r="D1786" t="str">
        <f t="shared" si="82"/>
        <v>Youngseong</v>
      </c>
      <c r="E1786" t="str">
        <f t="shared" si="83"/>
        <v>Cho</v>
      </c>
    </row>
    <row r="1787" spans="1:5" ht="15.6" x14ac:dyDescent="0.3">
      <c r="A1787" s="10" t="s">
        <v>583</v>
      </c>
      <c r="B1787" s="1" t="s">
        <v>4164</v>
      </c>
      <c r="C1787" t="str">
        <f t="shared" si="81"/>
        <v>Mr.</v>
      </c>
      <c r="D1787" t="str">
        <f t="shared" si="82"/>
        <v>John</v>
      </c>
      <c r="E1787" t="str">
        <f t="shared" si="83"/>
        <v>Reumann</v>
      </c>
    </row>
    <row r="1788" spans="1:5" ht="15.6" x14ac:dyDescent="0.3">
      <c r="A1788" s="10" t="s">
        <v>582</v>
      </c>
      <c r="B1788" s="1" t="s">
        <v>4165</v>
      </c>
      <c r="C1788" t="str">
        <f t="shared" si="81"/>
        <v>Mr.</v>
      </c>
      <c r="D1788" t="str">
        <f t="shared" si="82"/>
        <v>Brandon S.</v>
      </c>
      <c r="E1788" t="str">
        <f t="shared" si="83"/>
        <v>Cooper</v>
      </c>
    </row>
    <row r="1789" spans="1:5" ht="15.6" x14ac:dyDescent="0.3">
      <c r="A1789" s="10" t="s">
        <v>581</v>
      </c>
      <c r="B1789" s="1" t="s">
        <v>4166</v>
      </c>
      <c r="C1789" t="str">
        <f t="shared" si="81"/>
        <v>Mr.</v>
      </c>
      <c r="D1789" t="str">
        <f t="shared" si="82"/>
        <v>Sean P</v>
      </c>
      <c r="E1789" t="str">
        <f t="shared" si="83"/>
        <v>Kennedy</v>
      </c>
    </row>
    <row r="1790" spans="1:5" ht="15.6" x14ac:dyDescent="0.3">
      <c r="A1790" s="10" t="s">
        <v>580</v>
      </c>
      <c r="B1790" s="1" t="s">
        <v>4167</v>
      </c>
      <c r="C1790" t="str">
        <f t="shared" si="81"/>
        <v>Mr.</v>
      </c>
      <c r="D1790" t="str">
        <f t="shared" si="82"/>
        <v>Scott</v>
      </c>
      <c r="E1790" t="str">
        <f t="shared" si="83"/>
        <v>Cichon</v>
      </c>
    </row>
    <row r="1791" spans="1:5" ht="15.6" x14ac:dyDescent="0.3">
      <c r="A1791" s="10" t="s">
        <v>579</v>
      </c>
      <c r="B1791" s="1" t="s">
        <v>4168</v>
      </c>
      <c r="C1791" t="str">
        <f t="shared" si="81"/>
        <v>Mr.</v>
      </c>
      <c r="D1791" t="str">
        <f t="shared" si="82"/>
        <v>Janez</v>
      </c>
      <c r="E1791" t="str">
        <f t="shared" si="83"/>
        <v>Maroevic</v>
      </c>
    </row>
    <row r="1792" spans="1:5" ht="15.6" x14ac:dyDescent="0.3">
      <c r="A1792" s="10" t="s">
        <v>578</v>
      </c>
      <c r="B1792" s="1" t="s">
        <v>4169</v>
      </c>
      <c r="C1792" t="str">
        <f t="shared" si="81"/>
        <v>Mr.</v>
      </c>
      <c r="D1792" t="str">
        <f t="shared" si="82"/>
        <v>John I. Jr.</v>
      </c>
      <c r="E1792" t="str">
        <f t="shared" si="83"/>
        <v>Martin</v>
      </c>
    </row>
    <row r="1793" spans="1:5" ht="15.6" x14ac:dyDescent="0.3">
      <c r="A1793" s="10" t="s">
        <v>577</v>
      </c>
      <c r="B1793" s="1" t="s">
        <v>4170</v>
      </c>
      <c r="C1793" t="str">
        <f t="shared" si="81"/>
        <v>Ms.</v>
      </c>
      <c r="D1793" t="str">
        <f t="shared" si="82"/>
        <v>Heather</v>
      </c>
      <c r="E1793" t="str">
        <f t="shared" si="83"/>
        <v>Schulz</v>
      </c>
    </row>
    <row r="1794" spans="1:5" ht="15.6" x14ac:dyDescent="0.3">
      <c r="A1794" s="10" t="s">
        <v>576</v>
      </c>
      <c r="B1794" s="1" t="s">
        <v>4171</v>
      </c>
      <c r="C1794" t="str">
        <f t="shared" ref="C1794:C1857" si="84">TRIM(MID(B1794,FIND(", ",B1794)+2,FIND(" ",B1794,FIND(", ",B1794)+2)-FIND(", ",B1794)-2))</f>
        <v>Mr.</v>
      </c>
      <c r="D1794" t="str">
        <f t="shared" ref="D1794:D1857" si="85">TRIM(RIGHT(B1794,LEN(B1794)-FIND(" ",B1794,FIND(", ",B1794)+2)))</f>
        <v>Michael</v>
      </c>
      <c r="E1794" t="str">
        <f t="shared" ref="E1794:E1857" si="86">LEFT(B1794,FIND(",",B1794)-1)</f>
        <v>Capriolo</v>
      </c>
    </row>
    <row r="1795" spans="1:5" ht="15.6" x14ac:dyDescent="0.3">
      <c r="A1795" s="10" t="s">
        <v>575</v>
      </c>
      <c r="B1795" s="1" t="s">
        <v>4172</v>
      </c>
      <c r="C1795" t="str">
        <f t="shared" si="84"/>
        <v>Ms.</v>
      </c>
      <c r="D1795" t="str">
        <f t="shared" si="85"/>
        <v>Kathleen</v>
      </c>
      <c r="E1795" t="str">
        <f t="shared" si="86"/>
        <v>Borleis</v>
      </c>
    </row>
    <row r="1796" spans="1:5" ht="15.6" x14ac:dyDescent="0.3">
      <c r="A1796" s="10" t="s">
        <v>574</v>
      </c>
      <c r="B1796" s="1" t="s">
        <v>4173</v>
      </c>
      <c r="C1796" t="str">
        <f t="shared" si="84"/>
        <v>Mr.</v>
      </c>
      <c r="D1796" t="str">
        <f t="shared" si="85"/>
        <v>Ryan M</v>
      </c>
      <c r="E1796" t="str">
        <f t="shared" si="86"/>
        <v>Kramer</v>
      </c>
    </row>
    <row r="1797" spans="1:5" ht="15.6" x14ac:dyDescent="0.3">
      <c r="A1797" s="10" t="s">
        <v>573</v>
      </c>
      <c r="B1797" s="1" t="s">
        <v>4174</v>
      </c>
      <c r="C1797" t="str">
        <f t="shared" si="84"/>
        <v>Ms.</v>
      </c>
      <c r="D1797" t="str">
        <f t="shared" si="85"/>
        <v>Sara</v>
      </c>
      <c r="E1797" t="str">
        <f t="shared" si="86"/>
        <v>Conrad</v>
      </c>
    </row>
    <row r="1798" spans="1:5" ht="15.6" x14ac:dyDescent="0.3">
      <c r="A1798" s="10" t="s">
        <v>572</v>
      </c>
      <c r="B1798" s="1" t="s">
        <v>4175</v>
      </c>
      <c r="C1798" t="str">
        <f t="shared" si="84"/>
        <v>Mr.</v>
      </c>
      <c r="D1798" t="str">
        <f t="shared" si="85"/>
        <v>Deniz</v>
      </c>
      <c r="E1798" t="str">
        <f t="shared" si="86"/>
        <v>Karakoyunlu</v>
      </c>
    </row>
    <row r="1799" spans="1:5" ht="15.6" x14ac:dyDescent="0.3">
      <c r="A1799" s="10" t="s">
        <v>571</v>
      </c>
      <c r="B1799" s="1" t="s">
        <v>4176</v>
      </c>
      <c r="C1799" t="str">
        <f t="shared" si="84"/>
        <v>Ms.</v>
      </c>
      <c r="D1799" t="str">
        <f t="shared" si="85"/>
        <v>Shannon L.</v>
      </c>
      <c r="E1799" t="str">
        <f t="shared" si="86"/>
        <v>Desrosiers</v>
      </c>
    </row>
    <row r="1800" spans="1:5" ht="15.6" x14ac:dyDescent="0.3">
      <c r="A1800" s="10" t="s">
        <v>570</v>
      </c>
      <c r="B1800" s="1" t="s">
        <v>4177</v>
      </c>
      <c r="C1800" t="str">
        <f t="shared" si="84"/>
        <v>Ms.</v>
      </c>
      <c r="D1800" t="str">
        <f t="shared" si="85"/>
        <v>Kaitlin M.</v>
      </c>
      <c r="E1800" t="str">
        <f t="shared" si="86"/>
        <v>O'Mara</v>
      </c>
    </row>
    <row r="1801" spans="1:5" ht="15.6" x14ac:dyDescent="0.3">
      <c r="A1801" s="10" t="s">
        <v>569</v>
      </c>
      <c r="B1801" s="1" t="s">
        <v>4178</v>
      </c>
      <c r="C1801" t="str">
        <f t="shared" si="84"/>
        <v>Mr.</v>
      </c>
      <c r="D1801" t="str">
        <f t="shared" si="85"/>
        <v>Alfredo</v>
      </c>
      <c r="E1801" t="str">
        <f t="shared" si="86"/>
        <v>Shabot Marcos</v>
      </c>
    </row>
    <row r="1802" spans="1:5" ht="15.6" x14ac:dyDescent="0.3">
      <c r="A1802" s="10" t="s">
        <v>568</v>
      </c>
      <c r="B1802" s="1" t="s">
        <v>4179</v>
      </c>
      <c r="C1802" t="str">
        <f t="shared" si="84"/>
        <v>Ms.</v>
      </c>
      <c r="D1802" t="str">
        <f t="shared" si="85"/>
        <v>Kristen</v>
      </c>
      <c r="E1802" t="str">
        <f t="shared" si="86"/>
        <v>Comment</v>
      </c>
    </row>
    <row r="1803" spans="1:5" ht="15.6" x14ac:dyDescent="0.3">
      <c r="A1803" s="10" t="s">
        <v>567</v>
      </c>
      <c r="B1803" s="1" t="s">
        <v>4180</v>
      </c>
      <c r="C1803" t="str">
        <f t="shared" si="84"/>
        <v>Mr.</v>
      </c>
      <c r="D1803" t="str">
        <f t="shared" si="85"/>
        <v>Daniel</v>
      </c>
      <c r="E1803" t="str">
        <f t="shared" si="86"/>
        <v>Moss</v>
      </c>
    </row>
    <row r="1804" spans="1:5" ht="15.6" x14ac:dyDescent="0.3">
      <c r="A1804" s="10" t="s">
        <v>566</v>
      </c>
      <c r="B1804" s="1" t="s">
        <v>4181</v>
      </c>
      <c r="C1804" t="str">
        <f t="shared" si="84"/>
        <v>Mr.</v>
      </c>
      <c r="D1804" t="str">
        <f t="shared" si="85"/>
        <v>Jonathan</v>
      </c>
      <c r="E1804" t="str">
        <f t="shared" si="86"/>
        <v>Guzman</v>
      </c>
    </row>
    <row r="1805" spans="1:5" ht="15.6" x14ac:dyDescent="0.3">
      <c r="A1805" s="10" t="s">
        <v>565</v>
      </c>
      <c r="B1805" s="1" t="s">
        <v>4182</v>
      </c>
      <c r="C1805" t="str">
        <f t="shared" si="84"/>
        <v>Mr.</v>
      </c>
      <c r="D1805" t="str">
        <f t="shared" si="85"/>
        <v>Troy</v>
      </c>
      <c r="E1805" t="str">
        <f t="shared" si="86"/>
        <v>Cox</v>
      </c>
    </row>
    <row r="1806" spans="1:5" ht="15.6" x14ac:dyDescent="0.3">
      <c r="A1806" s="10" t="s">
        <v>564</v>
      </c>
      <c r="B1806" s="1" t="s">
        <v>4183</v>
      </c>
      <c r="C1806" t="str">
        <f t="shared" si="84"/>
        <v>Mr.</v>
      </c>
      <c r="D1806" t="str">
        <f t="shared" si="85"/>
        <v>Daniel C</v>
      </c>
      <c r="E1806" t="str">
        <f t="shared" si="86"/>
        <v>Clash</v>
      </c>
    </row>
    <row r="1807" spans="1:5" ht="15.6" x14ac:dyDescent="0.3">
      <c r="A1807" s="10" t="s">
        <v>563</v>
      </c>
      <c r="B1807" s="1" t="s">
        <v>4184</v>
      </c>
      <c r="C1807" t="str">
        <f t="shared" si="84"/>
        <v>Ms.</v>
      </c>
      <c r="D1807" t="str">
        <f t="shared" si="85"/>
        <v>Lauren</v>
      </c>
      <c r="E1807" t="str">
        <f t="shared" si="86"/>
        <v>Blankenship</v>
      </c>
    </row>
    <row r="1808" spans="1:5" ht="15.6" x14ac:dyDescent="0.3">
      <c r="A1808" s="10" t="s">
        <v>562</v>
      </c>
      <c r="B1808" s="1" t="s">
        <v>4185</v>
      </c>
      <c r="C1808" t="str">
        <f t="shared" si="84"/>
        <v>Ms.</v>
      </c>
      <c r="D1808" t="str">
        <f t="shared" si="85"/>
        <v>Jennefer</v>
      </c>
      <c r="E1808" t="str">
        <f t="shared" si="86"/>
        <v>Lloyd</v>
      </c>
    </row>
    <row r="1809" spans="1:5" ht="15.6" x14ac:dyDescent="0.3">
      <c r="A1809" s="10" t="s">
        <v>561</v>
      </c>
      <c r="B1809" s="1" t="s">
        <v>4186</v>
      </c>
      <c r="C1809" t="str">
        <f t="shared" si="84"/>
        <v>Ms.</v>
      </c>
      <c r="D1809" t="str">
        <f t="shared" si="85"/>
        <v>Tracey L.</v>
      </c>
      <c r="E1809" t="str">
        <f t="shared" si="86"/>
        <v>Kong</v>
      </c>
    </row>
    <row r="1810" spans="1:5" ht="15.6" x14ac:dyDescent="0.3">
      <c r="A1810" s="10" t="s">
        <v>560</v>
      </c>
      <c r="B1810" s="1" t="s">
        <v>4187</v>
      </c>
      <c r="C1810" t="str">
        <f t="shared" si="84"/>
        <v>Ms.</v>
      </c>
      <c r="D1810" t="str">
        <f t="shared" si="85"/>
        <v>Ashley</v>
      </c>
      <c r="E1810" t="str">
        <f t="shared" si="86"/>
        <v>Benson</v>
      </c>
    </row>
    <row r="1811" spans="1:5" ht="15.6" x14ac:dyDescent="0.3">
      <c r="A1811" s="10" t="s">
        <v>559</v>
      </c>
      <c r="B1811" s="1" t="s">
        <v>4188</v>
      </c>
      <c r="C1811" t="str">
        <f t="shared" si="84"/>
        <v>Ms.</v>
      </c>
      <c r="D1811" t="str">
        <f t="shared" si="85"/>
        <v>Cindy</v>
      </c>
      <c r="E1811" t="str">
        <f t="shared" si="86"/>
        <v>Huntington</v>
      </c>
    </row>
    <row r="1812" spans="1:5" ht="15.6" x14ac:dyDescent="0.3">
      <c r="A1812" s="10" t="s">
        <v>558</v>
      </c>
      <c r="B1812" s="1" t="s">
        <v>4189</v>
      </c>
      <c r="C1812" t="str">
        <f t="shared" si="84"/>
        <v>Ms.</v>
      </c>
      <c r="D1812" t="str">
        <f t="shared" si="85"/>
        <v>Esther</v>
      </c>
      <c r="E1812" t="str">
        <f t="shared" si="86"/>
        <v>Kendall</v>
      </c>
    </row>
    <row r="1813" spans="1:5" ht="15.6" x14ac:dyDescent="0.3">
      <c r="A1813" s="10" t="s">
        <v>557</v>
      </c>
      <c r="B1813" s="1" t="s">
        <v>4190</v>
      </c>
      <c r="C1813" t="str">
        <f t="shared" si="84"/>
        <v>Ms.</v>
      </c>
      <c r="D1813" t="str">
        <f t="shared" si="85"/>
        <v>Jackie</v>
      </c>
      <c r="E1813" t="str">
        <f t="shared" si="86"/>
        <v>Gast</v>
      </c>
    </row>
    <row r="1814" spans="1:5" ht="15.6" x14ac:dyDescent="0.3">
      <c r="A1814" s="10" t="s">
        <v>556</v>
      </c>
      <c r="B1814" s="1" t="s">
        <v>4191</v>
      </c>
      <c r="C1814" t="str">
        <f t="shared" si="84"/>
        <v>Mr.</v>
      </c>
      <c r="D1814" t="str">
        <f t="shared" si="85"/>
        <v>Timothy P.</v>
      </c>
      <c r="E1814" t="str">
        <f t="shared" si="86"/>
        <v>Scanlin</v>
      </c>
    </row>
    <row r="1815" spans="1:5" ht="15.6" x14ac:dyDescent="0.3">
      <c r="A1815" s="10" t="s">
        <v>555</v>
      </c>
      <c r="B1815" s="1" t="s">
        <v>4192</v>
      </c>
      <c r="C1815" t="str">
        <f t="shared" si="84"/>
        <v>Ms.</v>
      </c>
      <c r="D1815" t="str">
        <f t="shared" si="85"/>
        <v>Lauren</v>
      </c>
      <c r="E1815" t="str">
        <f t="shared" si="86"/>
        <v>Philbrook</v>
      </c>
    </row>
    <row r="1816" spans="1:5" ht="15.6" x14ac:dyDescent="0.3">
      <c r="A1816" s="10" t="s">
        <v>554</v>
      </c>
      <c r="B1816" s="1" t="s">
        <v>4193</v>
      </c>
      <c r="C1816" t="str">
        <f t="shared" si="84"/>
        <v>Mr.</v>
      </c>
      <c r="D1816" t="str">
        <f t="shared" si="85"/>
        <v>Benjamin</v>
      </c>
      <c r="E1816" t="str">
        <f t="shared" si="86"/>
        <v>Cowan</v>
      </c>
    </row>
    <row r="1817" spans="1:5" ht="15.6" x14ac:dyDescent="0.3">
      <c r="A1817" s="10" t="s">
        <v>553</v>
      </c>
      <c r="B1817" s="1" t="s">
        <v>4194</v>
      </c>
      <c r="C1817" t="str">
        <f t="shared" si="84"/>
        <v>Mr.</v>
      </c>
      <c r="D1817" t="str">
        <f t="shared" si="85"/>
        <v>Hugo M</v>
      </c>
      <c r="E1817" t="str">
        <f t="shared" si="86"/>
        <v>Sousa</v>
      </c>
    </row>
    <row r="1818" spans="1:5" ht="15.6" x14ac:dyDescent="0.3">
      <c r="A1818" s="10" t="s">
        <v>552</v>
      </c>
      <c r="B1818" s="1" t="s">
        <v>4195</v>
      </c>
      <c r="C1818" t="str">
        <f t="shared" si="84"/>
        <v>Mr.</v>
      </c>
      <c r="D1818" t="str">
        <f t="shared" si="85"/>
        <v>Daniel J. Jr.</v>
      </c>
      <c r="E1818" t="str">
        <f t="shared" si="86"/>
        <v>Stanton</v>
      </c>
    </row>
    <row r="1819" spans="1:5" ht="15.6" x14ac:dyDescent="0.3">
      <c r="A1819" s="10" t="s">
        <v>551</v>
      </c>
      <c r="B1819" s="1" t="s">
        <v>4196</v>
      </c>
      <c r="C1819" t="str">
        <f t="shared" si="84"/>
        <v>Mr.</v>
      </c>
      <c r="D1819" t="str">
        <f t="shared" si="85"/>
        <v>Justin R</v>
      </c>
      <c r="E1819" t="str">
        <f t="shared" si="86"/>
        <v>Mollak</v>
      </c>
    </row>
    <row r="1820" spans="1:5" ht="15.6" x14ac:dyDescent="0.3">
      <c r="A1820" s="10" t="s">
        <v>550</v>
      </c>
      <c r="B1820" s="1" t="s">
        <v>4197</v>
      </c>
      <c r="C1820" t="str">
        <f t="shared" si="84"/>
        <v>Mr.</v>
      </c>
      <c r="D1820" t="str">
        <f t="shared" si="85"/>
        <v>Colin</v>
      </c>
      <c r="E1820" t="str">
        <f t="shared" si="86"/>
        <v>Bell</v>
      </c>
    </row>
    <row r="1821" spans="1:5" ht="15.6" x14ac:dyDescent="0.3">
      <c r="A1821" s="10" t="s">
        <v>549</v>
      </c>
      <c r="B1821" s="1" t="s">
        <v>4198</v>
      </c>
      <c r="C1821" t="str">
        <f t="shared" si="84"/>
        <v>Mr.</v>
      </c>
      <c r="D1821" t="str">
        <f t="shared" si="85"/>
        <v>Rob</v>
      </c>
      <c r="E1821" t="str">
        <f t="shared" si="86"/>
        <v>Weston</v>
      </c>
    </row>
    <row r="1822" spans="1:5" ht="15.6" x14ac:dyDescent="0.3">
      <c r="A1822" s="10" t="s">
        <v>548</v>
      </c>
      <c r="B1822" s="1" t="s">
        <v>4199</v>
      </c>
      <c r="C1822" t="str">
        <f t="shared" si="84"/>
        <v>Mr.</v>
      </c>
      <c r="D1822" t="str">
        <f t="shared" si="85"/>
        <v>Patrick</v>
      </c>
      <c r="E1822" t="str">
        <f t="shared" si="86"/>
        <v>Rabuzzi</v>
      </c>
    </row>
    <row r="1823" spans="1:5" ht="15.6" x14ac:dyDescent="0.3">
      <c r="A1823" s="10" t="s">
        <v>547</v>
      </c>
      <c r="B1823" s="1" t="s">
        <v>4200</v>
      </c>
      <c r="C1823" t="str">
        <f t="shared" si="84"/>
        <v>Mr.</v>
      </c>
      <c r="D1823" t="str">
        <f t="shared" si="85"/>
        <v>Austin D</v>
      </c>
      <c r="E1823" t="str">
        <f t="shared" si="86"/>
        <v>Hendrix</v>
      </c>
    </row>
    <row r="1824" spans="1:5" ht="15.6" x14ac:dyDescent="0.3">
      <c r="A1824" s="10" t="s">
        <v>546</v>
      </c>
      <c r="B1824" s="1" t="s">
        <v>4201</v>
      </c>
      <c r="C1824" t="str">
        <f t="shared" si="84"/>
        <v>Ms.</v>
      </c>
      <c r="D1824" t="str">
        <f t="shared" si="85"/>
        <v>Brittany</v>
      </c>
      <c r="E1824" t="str">
        <f t="shared" si="86"/>
        <v>Van Nielen</v>
      </c>
    </row>
    <row r="1825" spans="1:5" ht="15.6" x14ac:dyDescent="0.3">
      <c r="A1825" s="10" t="s">
        <v>545</v>
      </c>
      <c r="B1825" s="1" t="s">
        <v>4202</v>
      </c>
      <c r="C1825" t="str">
        <f t="shared" si="84"/>
        <v>Mr.</v>
      </c>
      <c r="D1825" t="str">
        <f t="shared" si="85"/>
        <v>Matthew T</v>
      </c>
      <c r="E1825" t="str">
        <f t="shared" si="86"/>
        <v>Blanton</v>
      </c>
    </row>
    <row r="1826" spans="1:5" ht="15.6" x14ac:dyDescent="0.3">
      <c r="A1826" s="10" t="s">
        <v>544</v>
      </c>
      <c r="B1826" s="1" t="s">
        <v>4203</v>
      </c>
      <c r="C1826" t="str">
        <f t="shared" si="84"/>
        <v>Ms.</v>
      </c>
      <c r="D1826" t="str">
        <f t="shared" si="85"/>
        <v>Becky G.</v>
      </c>
      <c r="E1826" t="str">
        <f t="shared" si="86"/>
        <v>Schout</v>
      </c>
    </row>
    <row r="1827" spans="1:5" ht="15.6" x14ac:dyDescent="0.3">
      <c r="A1827" s="10" t="s">
        <v>543</v>
      </c>
      <c r="B1827" s="1" t="s">
        <v>4204</v>
      </c>
      <c r="C1827" t="str">
        <f t="shared" si="84"/>
        <v>Ms.</v>
      </c>
      <c r="D1827" t="str">
        <f t="shared" si="85"/>
        <v>Virginie</v>
      </c>
      <c r="E1827" t="str">
        <f t="shared" si="86"/>
        <v>Schmaltz</v>
      </c>
    </row>
    <row r="1828" spans="1:5" ht="15.6" x14ac:dyDescent="0.3">
      <c r="A1828" s="10" t="s">
        <v>542</v>
      </c>
      <c r="B1828" s="1" t="s">
        <v>4205</v>
      </c>
      <c r="C1828" t="str">
        <f t="shared" si="84"/>
        <v>Ms.</v>
      </c>
      <c r="D1828" t="str">
        <f t="shared" si="85"/>
        <v>Allison A</v>
      </c>
      <c r="E1828" t="str">
        <f t="shared" si="86"/>
        <v>Eagen</v>
      </c>
    </row>
    <row r="1829" spans="1:5" ht="15.6" x14ac:dyDescent="0.3">
      <c r="A1829" s="10" t="s">
        <v>541</v>
      </c>
      <c r="B1829" s="1" t="s">
        <v>4206</v>
      </c>
      <c r="C1829" t="str">
        <f t="shared" si="84"/>
        <v>Ms.</v>
      </c>
      <c r="D1829" t="str">
        <f t="shared" si="85"/>
        <v>Julie</v>
      </c>
      <c r="E1829" t="str">
        <f t="shared" si="86"/>
        <v>Rotramel</v>
      </c>
    </row>
    <row r="1830" spans="1:5" ht="15.6" x14ac:dyDescent="0.3">
      <c r="A1830" s="10" t="s">
        <v>540</v>
      </c>
      <c r="B1830" s="1" t="s">
        <v>4207</v>
      </c>
      <c r="C1830" t="str">
        <f t="shared" si="84"/>
        <v>Ms.</v>
      </c>
      <c r="D1830" t="str">
        <f t="shared" si="85"/>
        <v>Katherine</v>
      </c>
      <c r="E1830" t="str">
        <f t="shared" si="86"/>
        <v>Prevost</v>
      </c>
    </row>
    <row r="1831" spans="1:5" ht="15.6" x14ac:dyDescent="0.3">
      <c r="A1831" s="10" t="s">
        <v>539</v>
      </c>
      <c r="B1831" s="1" t="s">
        <v>4208</v>
      </c>
      <c r="C1831" t="str">
        <f t="shared" si="84"/>
        <v>Mr.</v>
      </c>
      <c r="D1831" t="str">
        <f t="shared" si="85"/>
        <v>Caleb</v>
      </c>
      <c r="E1831" t="str">
        <f t="shared" si="86"/>
        <v>Boyd</v>
      </c>
    </row>
    <row r="1832" spans="1:5" ht="15.6" x14ac:dyDescent="0.3">
      <c r="A1832" s="10" t="s">
        <v>538</v>
      </c>
      <c r="B1832" s="1" t="s">
        <v>4209</v>
      </c>
      <c r="C1832" t="str">
        <f t="shared" si="84"/>
        <v>Ms.</v>
      </c>
      <c r="D1832" t="str">
        <f t="shared" si="85"/>
        <v>Jaime</v>
      </c>
      <c r="E1832" t="str">
        <f t="shared" si="86"/>
        <v>Dawes</v>
      </c>
    </row>
    <row r="1833" spans="1:5" ht="15.6" x14ac:dyDescent="0.3">
      <c r="A1833" s="10" t="s">
        <v>537</v>
      </c>
      <c r="B1833" s="1" t="s">
        <v>4210</v>
      </c>
      <c r="C1833" t="str">
        <f t="shared" si="84"/>
        <v>Ms.</v>
      </c>
      <c r="D1833" t="str">
        <f t="shared" si="85"/>
        <v>Hannah</v>
      </c>
      <c r="E1833" t="str">
        <f t="shared" si="86"/>
        <v>Jennings</v>
      </c>
    </row>
    <row r="1834" spans="1:5" ht="15.6" x14ac:dyDescent="0.3">
      <c r="A1834" s="10" t="s">
        <v>536</v>
      </c>
      <c r="B1834" s="1" t="s">
        <v>4211</v>
      </c>
      <c r="C1834" t="str">
        <f t="shared" si="84"/>
        <v>Mr.</v>
      </c>
      <c r="D1834" t="str">
        <f t="shared" si="85"/>
        <v>Zachariah</v>
      </c>
      <c r="E1834" t="str">
        <f t="shared" si="86"/>
        <v>Nyambaso</v>
      </c>
    </row>
    <row r="1835" spans="1:5" ht="15.6" x14ac:dyDescent="0.3">
      <c r="A1835" s="10" t="s">
        <v>535</v>
      </c>
      <c r="B1835" s="1" t="s">
        <v>4212</v>
      </c>
      <c r="C1835" t="str">
        <f t="shared" si="84"/>
        <v>Ms.</v>
      </c>
      <c r="D1835" t="str">
        <f t="shared" si="85"/>
        <v>Patricia A</v>
      </c>
      <c r="E1835" t="str">
        <f t="shared" si="86"/>
        <v>Shaffer</v>
      </c>
    </row>
    <row r="1836" spans="1:5" ht="15.6" x14ac:dyDescent="0.3">
      <c r="A1836" s="10" t="s">
        <v>533</v>
      </c>
      <c r="B1836" s="1" t="s">
        <v>4213</v>
      </c>
      <c r="C1836" t="str">
        <f t="shared" si="84"/>
        <v>Mrs.</v>
      </c>
      <c r="D1836" t="str">
        <f t="shared" si="85"/>
        <v>Elizabeth A.</v>
      </c>
      <c r="E1836" t="str">
        <f t="shared" si="86"/>
        <v>Corkum</v>
      </c>
    </row>
    <row r="1837" spans="1:5" ht="15.6" x14ac:dyDescent="0.3">
      <c r="A1837" s="10" t="s">
        <v>532</v>
      </c>
      <c r="B1837" s="1" t="s">
        <v>4214</v>
      </c>
      <c r="C1837" t="str">
        <f t="shared" si="84"/>
        <v>Mr.</v>
      </c>
      <c r="D1837" t="str">
        <f t="shared" si="85"/>
        <v>Benjamin</v>
      </c>
      <c r="E1837" t="str">
        <f t="shared" si="86"/>
        <v>Pedersen</v>
      </c>
    </row>
    <row r="1838" spans="1:5" ht="15.6" x14ac:dyDescent="0.3">
      <c r="A1838" s="10" t="s">
        <v>531</v>
      </c>
      <c r="B1838" s="1" t="s">
        <v>4215</v>
      </c>
      <c r="C1838" t="str">
        <f t="shared" si="84"/>
        <v>Mr.</v>
      </c>
      <c r="D1838" t="str">
        <f t="shared" si="85"/>
        <v>Breno</v>
      </c>
      <c r="E1838" t="str">
        <f t="shared" si="86"/>
        <v>Melo</v>
      </c>
    </row>
    <row r="1839" spans="1:5" ht="15.6" x14ac:dyDescent="0.3">
      <c r="A1839" s="10" t="s">
        <v>530</v>
      </c>
      <c r="B1839" s="1" t="s">
        <v>4216</v>
      </c>
      <c r="C1839" t="str">
        <f t="shared" si="84"/>
        <v>Mr.</v>
      </c>
      <c r="D1839" t="str">
        <f t="shared" si="85"/>
        <v>Takaya</v>
      </c>
      <c r="E1839" t="str">
        <f t="shared" si="86"/>
        <v>Sakamoto</v>
      </c>
    </row>
    <row r="1840" spans="1:5" ht="15.6" x14ac:dyDescent="0.3">
      <c r="A1840" s="10" t="s">
        <v>529</v>
      </c>
      <c r="B1840" s="1" t="s">
        <v>4217</v>
      </c>
      <c r="C1840" t="str">
        <f t="shared" si="84"/>
        <v>Mr.</v>
      </c>
      <c r="D1840" t="str">
        <f t="shared" si="85"/>
        <v>Thomas IV</v>
      </c>
      <c r="E1840" t="str">
        <f t="shared" si="86"/>
        <v>McMahon</v>
      </c>
    </row>
    <row r="1841" spans="1:5" ht="15.6" x14ac:dyDescent="0.3">
      <c r="A1841" s="10" t="s">
        <v>528</v>
      </c>
      <c r="B1841" s="1" t="s">
        <v>4218</v>
      </c>
      <c r="C1841" t="str">
        <f t="shared" si="84"/>
        <v>Mr.</v>
      </c>
      <c r="D1841" t="str">
        <f t="shared" si="85"/>
        <v>Bradley E</v>
      </c>
      <c r="E1841" t="str">
        <f t="shared" si="86"/>
        <v>Harris</v>
      </c>
    </row>
    <row r="1842" spans="1:5" ht="15.6" x14ac:dyDescent="0.3">
      <c r="A1842" s="10" t="s">
        <v>527</v>
      </c>
      <c r="B1842" s="1" t="s">
        <v>4219</v>
      </c>
      <c r="C1842" t="str">
        <f t="shared" si="84"/>
        <v>Ms.</v>
      </c>
      <c r="D1842" t="str">
        <f t="shared" si="85"/>
        <v>Megan</v>
      </c>
      <c r="E1842" t="str">
        <f t="shared" si="86"/>
        <v>Lombardo</v>
      </c>
    </row>
    <row r="1843" spans="1:5" ht="15.6" x14ac:dyDescent="0.3">
      <c r="A1843" s="10" t="s">
        <v>526</v>
      </c>
      <c r="B1843" s="1" t="s">
        <v>4220</v>
      </c>
      <c r="C1843" t="str">
        <f t="shared" si="84"/>
        <v>Ms.</v>
      </c>
      <c r="D1843" t="str">
        <f t="shared" si="85"/>
        <v>Ruby J</v>
      </c>
      <c r="E1843" t="str">
        <f t="shared" si="86"/>
        <v>Bode</v>
      </c>
    </row>
    <row r="1844" spans="1:5" ht="15.6" x14ac:dyDescent="0.3">
      <c r="A1844" s="10" t="s">
        <v>525</v>
      </c>
      <c r="B1844" s="1" t="s">
        <v>4221</v>
      </c>
      <c r="C1844" t="str">
        <f t="shared" si="84"/>
        <v>Mr.</v>
      </c>
      <c r="D1844" t="str">
        <f t="shared" si="85"/>
        <v>Bart</v>
      </c>
      <c r="E1844" t="str">
        <f t="shared" si="86"/>
        <v>Johnson</v>
      </c>
    </row>
    <row r="1845" spans="1:5" ht="15.6" x14ac:dyDescent="0.3">
      <c r="A1845" s="10" t="s">
        <v>524</v>
      </c>
      <c r="B1845" s="1" t="s">
        <v>4222</v>
      </c>
      <c r="C1845" t="str">
        <f t="shared" si="84"/>
        <v>Mr.</v>
      </c>
      <c r="D1845" t="str">
        <f t="shared" si="85"/>
        <v>Robert A.</v>
      </c>
      <c r="E1845" t="str">
        <f t="shared" si="86"/>
        <v>Norcross</v>
      </c>
    </row>
    <row r="1846" spans="1:5" ht="15.6" x14ac:dyDescent="0.3">
      <c r="A1846" s="10" t="s">
        <v>523</v>
      </c>
      <c r="B1846" s="1" t="s">
        <v>4223</v>
      </c>
      <c r="C1846" t="str">
        <f t="shared" si="84"/>
        <v>Mr.</v>
      </c>
      <c r="D1846" t="str">
        <f t="shared" si="85"/>
        <v>Adam</v>
      </c>
      <c r="E1846" t="str">
        <f t="shared" si="86"/>
        <v>Lazrus</v>
      </c>
    </row>
    <row r="1847" spans="1:5" ht="15.6" x14ac:dyDescent="0.3">
      <c r="A1847" s="10" t="s">
        <v>522</v>
      </c>
      <c r="B1847" s="1" t="s">
        <v>4224</v>
      </c>
      <c r="C1847" t="str">
        <f t="shared" si="84"/>
        <v>Mr.</v>
      </c>
      <c r="D1847" t="str">
        <f t="shared" si="85"/>
        <v>Yemane Adhane</v>
      </c>
      <c r="E1847" t="str">
        <f t="shared" si="86"/>
        <v>Tsegay</v>
      </c>
    </row>
    <row r="1848" spans="1:5" ht="15.6" x14ac:dyDescent="0.3">
      <c r="A1848" s="10" t="s">
        <v>521</v>
      </c>
      <c r="B1848" s="1" t="s">
        <v>4225</v>
      </c>
      <c r="C1848" t="str">
        <f t="shared" si="84"/>
        <v>Mr.</v>
      </c>
      <c r="D1848" t="str">
        <f t="shared" si="85"/>
        <v>Jesse A.</v>
      </c>
      <c r="E1848" t="str">
        <f t="shared" si="86"/>
        <v>Schneider</v>
      </c>
    </row>
    <row r="1849" spans="1:5" ht="15.6" x14ac:dyDescent="0.3">
      <c r="A1849" s="10" t="s">
        <v>520</v>
      </c>
      <c r="B1849" s="1" t="s">
        <v>4226</v>
      </c>
      <c r="C1849" t="str">
        <f t="shared" si="84"/>
        <v>Mr.</v>
      </c>
      <c r="D1849" t="str">
        <f t="shared" si="85"/>
        <v>Bird</v>
      </c>
      <c r="E1849" t="str">
        <f t="shared" si="86"/>
        <v>Loreto</v>
      </c>
    </row>
    <row r="1850" spans="1:5" ht="15.6" x14ac:dyDescent="0.3">
      <c r="A1850" s="10" t="s">
        <v>519</v>
      </c>
      <c r="B1850" s="1" t="s">
        <v>4227</v>
      </c>
      <c r="C1850" t="str">
        <f t="shared" si="84"/>
        <v>Mr.</v>
      </c>
      <c r="D1850" t="str">
        <f t="shared" si="85"/>
        <v>Patrick M.</v>
      </c>
      <c r="E1850" t="str">
        <f t="shared" si="86"/>
        <v>Callahan</v>
      </c>
    </row>
    <row r="1851" spans="1:5" ht="15.6" x14ac:dyDescent="0.3">
      <c r="A1851" s="10" t="s">
        <v>518</v>
      </c>
      <c r="B1851" s="1" t="s">
        <v>4228</v>
      </c>
      <c r="C1851" t="str">
        <f t="shared" si="84"/>
        <v>Mr.</v>
      </c>
      <c r="D1851" t="str">
        <f t="shared" si="85"/>
        <v>Kyle</v>
      </c>
      <c r="E1851" t="str">
        <f t="shared" si="86"/>
        <v>Timko</v>
      </c>
    </row>
    <row r="1852" spans="1:5" ht="15.6" x14ac:dyDescent="0.3">
      <c r="A1852" s="10" t="s">
        <v>517</v>
      </c>
      <c r="B1852" s="1" t="s">
        <v>4229</v>
      </c>
      <c r="C1852" t="str">
        <f t="shared" si="84"/>
        <v>Mr.</v>
      </c>
      <c r="D1852" t="str">
        <f t="shared" si="85"/>
        <v>Ryan</v>
      </c>
      <c r="E1852" t="str">
        <f t="shared" si="86"/>
        <v>Achatz</v>
      </c>
    </row>
    <row r="1853" spans="1:5" ht="15.6" x14ac:dyDescent="0.3">
      <c r="A1853" s="10" t="s">
        <v>516</v>
      </c>
      <c r="B1853" s="1" t="s">
        <v>4230</v>
      </c>
      <c r="C1853" t="str">
        <f t="shared" si="84"/>
        <v>Mr.</v>
      </c>
      <c r="D1853" t="str">
        <f t="shared" si="85"/>
        <v>Yuri</v>
      </c>
      <c r="E1853" t="str">
        <f t="shared" si="86"/>
        <v>Horwitz</v>
      </c>
    </row>
    <row r="1854" spans="1:5" ht="15.6" x14ac:dyDescent="0.3">
      <c r="A1854" s="10" t="s">
        <v>514</v>
      </c>
      <c r="B1854" s="1" t="s">
        <v>4231</v>
      </c>
      <c r="C1854" t="str">
        <f t="shared" si="84"/>
        <v>Mr.</v>
      </c>
      <c r="D1854" t="str">
        <f t="shared" si="85"/>
        <v>Ryan</v>
      </c>
      <c r="E1854" t="str">
        <f t="shared" si="86"/>
        <v>Gordyan</v>
      </c>
    </row>
    <row r="1855" spans="1:5" ht="15.6" x14ac:dyDescent="0.3">
      <c r="A1855" s="10" t="s">
        <v>513</v>
      </c>
      <c r="B1855" s="1" t="s">
        <v>4232</v>
      </c>
      <c r="C1855" t="str">
        <f t="shared" si="84"/>
        <v>Ms.</v>
      </c>
      <c r="D1855" t="str">
        <f t="shared" si="85"/>
        <v>Debbie</v>
      </c>
      <c r="E1855" t="str">
        <f t="shared" si="86"/>
        <v>Hetherington</v>
      </c>
    </row>
    <row r="1856" spans="1:5" ht="15.6" x14ac:dyDescent="0.3">
      <c r="A1856" s="10" t="s">
        <v>512</v>
      </c>
      <c r="B1856" s="1" t="s">
        <v>4233</v>
      </c>
      <c r="C1856" t="str">
        <f t="shared" si="84"/>
        <v>Mr.</v>
      </c>
      <c r="D1856" t="str">
        <f t="shared" si="85"/>
        <v>Mark D</v>
      </c>
      <c r="E1856" t="str">
        <f t="shared" si="86"/>
        <v>Thompson</v>
      </c>
    </row>
    <row r="1857" spans="1:5" ht="15.6" x14ac:dyDescent="0.3">
      <c r="A1857" s="10" t="s">
        <v>511</v>
      </c>
      <c r="B1857" s="1" t="s">
        <v>4234</v>
      </c>
      <c r="C1857" t="str">
        <f t="shared" si="84"/>
        <v>Mr.</v>
      </c>
      <c r="D1857" t="str">
        <f t="shared" si="85"/>
        <v>Christopher</v>
      </c>
      <c r="E1857" t="str">
        <f t="shared" si="86"/>
        <v>Battoo</v>
      </c>
    </row>
    <row r="1858" spans="1:5" ht="15.6" x14ac:dyDescent="0.3">
      <c r="A1858" s="10" t="s">
        <v>510</v>
      </c>
      <c r="B1858" s="1" t="s">
        <v>4235</v>
      </c>
      <c r="C1858" t="str">
        <f t="shared" ref="C1858:C1921" si="87">TRIM(MID(B1858,FIND(", ",B1858)+2,FIND(" ",B1858,FIND(", ",B1858)+2)-FIND(", ",B1858)-2))</f>
        <v>Ms.</v>
      </c>
      <c r="D1858" t="str">
        <f t="shared" ref="D1858:D1921" si="88">TRIM(RIGHT(B1858,LEN(B1858)-FIND(" ",B1858,FIND(", ",B1858)+2)))</f>
        <v>Daniell L</v>
      </c>
      <c r="E1858" t="str">
        <f t="shared" ref="E1858:E1921" si="89">LEFT(B1858,FIND(",",B1858)-1)</f>
        <v>Barker</v>
      </c>
    </row>
    <row r="1859" spans="1:5" ht="15.6" x14ac:dyDescent="0.3">
      <c r="A1859" s="10" t="s">
        <v>509</v>
      </c>
      <c r="B1859" s="1" t="s">
        <v>4236</v>
      </c>
      <c r="C1859" t="str">
        <f t="shared" si="87"/>
        <v>Mr.</v>
      </c>
      <c r="D1859" t="str">
        <f t="shared" si="88"/>
        <v>Janne</v>
      </c>
      <c r="E1859" t="str">
        <f t="shared" si="89"/>
        <v>Saarnilehto</v>
      </c>
    </row>
    <row r="1860" spans="1:5" ht="15.6" x14ac:dyDescent="0.3">
      <c r="A1860" s="10" t="s">
        <v>508</v>
      </c>
      <c r="B1860" s="1" t="s">
        <v>4237</v>
      </c>
      <c r="C1860" t="str">
        <f t="shared" si="87"/>
        <v>Ms.</v>
      </c>
      <c r="D1860" t="str">
        <f t="shared" si="88"/>
        <v>Martina</v>
      </c>
      <c r="E1860" t="str">
        <f t="shared" si="89"/>
        <v>Morton</v>
      </c>
    </row>
    <row r="1861" spans="1:5" ht="15.6" x14ac:dyDescent="0.3">
      <c r="A1861" s="10" t="s">
        <v>507</v>
      </c>
      <c r="B1861" s="1" t="s">
        <v>4238</v>
      </c>
      <c r="C1861" t="str">
        <f t="shared" si="87"/>
        <v>Ms.</v>
      </c>
      <c r="D1861" t="str">
        <f t="shared" si="88"/>
        <v>Elizabeth L</v>
      </c>
      <c r="E1861" t="str">
        <f t="shared" si="89"/>
        <v>Thomas</v>
      </c>
    </row>
    <row r="1862" spans="1:5" ht="15.6" x14ac:dyDescent="0.3">
      <c r="A1862" s="10" t="s">
        <v>506</v>
      </c>
      <c r="B1862" s="1" t="s">
        <v>4239</v>
      </c>
      <c r="C1862" t="str">
        <f t="shared" si="87"/>
        <v>Ms.</v>
      </c>
      <c r="D1862" t="str">
        <f t="shared" si="88"/>
        <v>Stephanie C.</v>
      </c>
      <c r="E1862" t="str">
        <f t="shared" si="89"/>
        <v>Hillman</v>
      </c>
    </row>
    <row r="1863" spans="1:5" ht="15.6" x14ac:dyDescent="0.3">
      <c r="A1863" s="10" t="s">
        <v>505</v>
      </c>
      <c r="B1863" s="1" t="s">
        <v>4240</v>
      </c>
      <c r="C1863" t="str">
        <f t="shared" si="87"/>
        <v>Ms.</v>
      </c>
      <c r="D1863" t="str">
        <f t="shared" si="88"/>
        <v>Katie</v>
      </c>
      <c r="E1863" t="str">
        <f t="shared" si="89"/>
        <v>Edwards</v>
      </c>
    </row>
    <row r="1864" spans="1:5" ht="15.6" x14ac:dyDescent="0.3">
      <c r="A1864" s="10" t="s">
        <v>504</v>
      </c>
      <c r="B1864" s="1" t="s">
        <v>4241</v>
      </c>
      <c r="C1864" t="str">
        <f t="shared" si="87"/>
        <v>Ms.</v>
      </c>
      <c r="D1864" t="str">
        <f t="shared" si="88"/>
        <v>Callie</v>
      </c>
      <c r="E1864" t="str">
        <f t="shared" si="89"/>
        <v>Bartel</v>
      </c>
    </row>
    <row r="1865" spans="1:5" ht="15.6" x14ac:dyDescent="0.3">
      <c r="A1865" s="10" t="s">
        <v>503</v>
      </c>
      <c r="B1865" s="1" t="s">
        <v>4242</v>
      </c>
      <c r="C1865" t="str">
        <f t="shared" si="87"/>
        <v>Ms.</v>
      </c>
      <c r="D1865" t="str">
        <f t="shared" si="88"/>
        <v>Inna</v>
      </c>
      <c r="E1865" t="str">
        <f t="shared" si="89"/>
        <v>Potekhina</v>
      </c>
    </row>
    <row r="1866" spans="1:5" ht="15.6" x14ac:dyDescent="0.3">
      <c r="A1866" s="10" t="s">
        <v>502</v>
      </c>
      <c r="B1866" s="1" t="s">
        <v>4243</v>
      </c>
      <c r="C1866" t="str">
        <f t="shared" si="87"/>
        <v>Ms.</v>
      </c>
      <c r="D1866" t="str">
        <f t="shared" si="88"/>
        <v>Mary K.</v>
      </c>
      <c r="E1866" t="str">
        <f t="shared" si="89"/>
        <v>Kelly</v>
      </c>
    </row>
    <row r="1867" spans="1:5" ht="15.6" x14ac:dyDescent="0.3">
      <c r="A1867" s="10" t="s">
        <v>501</v>
      </c>
      <c r="B1867" s="1" t="s">
        <v>4244</v>
      </c>
      <c r="C1867" t="str">
        <f t="shared" si="87"/>
        <v>Mr.</v>
      </c>
      <c r="D1867" t="str">
        <f t="shared" si="88"/>
        <v>Samuel M.</v>
      </c>
      <c r="E1867" t="str">
        <f t="shared" si="89"/>
        <v>Lapp</v>
      </c>
    </row>
    <row r="1868" spans="1:5" ht="15.6" x14ac:dyDescent="0.3">
      <c r="A1868" s="10" t="s">
        <v>500</v>
      </c>
      <c r="B1868" s="1" t="s">
        <v>4245</v>
      </c>
      <c r="C1868" t="str">
        <f t="shared" si="87"/>
        <v>Ms.</v>
      </c>
      <c r="D1868" t="str">
        <f t="shared" si="88"/>
        <v>Kimberly</v>
      </c>
      <c r="E1868" t="str">
        <f t="shared" si="89"/>
        <v>Burke</v>
      </c>
    </row>
    <row r="1869" spans="1:5" ht="15.6" x14ac:dyDescent="0.3">
      <c r="A1869" s="10" t="s">
        <v>499</v>
      </c>
      <c r="B1869" s="1" t="s">
        <v>4246</v>
      </c>
      <c r="C1869" t="str">
        <f t="shared" si="87"/>
        <v>Mr.</v>
      </c>
      <c r="D1869" t="str">
        <f t="shared" si="88"/>
        <v>Tom J.</v>
      </c>
      <c r="E1869" t="str">
        <f t="shared" si="89"/>
        <v>Barry</v>
      </c>
    </row>
    <row r="1870" spans="1:5" ht="15.6" x14ac:dyDescent="0.3">
      <c r="A1870" s="10" t="s">
        <v>498</v>
      </c>
      <c r="B1870" s="1" t="s">
        <v>4247</v>
      </c>
      <c r="C1870" t="str">
        <f t="shared" si="87"/>
        <v>Mr.</v>
      </c>
      <c r="D1870" t="str">
        <f t="shared" si="88"/>
        <v>Zachary</v>
      </c>
      <c r="E1870" t="str">
        <f t="shared" si="89"/>
        <v>McCormick</v>
      </c>
    </row>
    <row r="1871" spans="1:5" ht="15.6" x14ac:dyDescent="0.3">
      <c r="A1871" s="10" t="s">
        <v>497</v>
      </c>
      <c r="B1871" s="1" t="s">
        <v>4248</v>
      </c>
      <c r="C1871" t="str">
        <f t="shared" si="87"/>
        <v>Mr.</v>
      </c>
      <c r="D1871" t="str">
        <f t="shared" si="88"/>
        <v>Dane</v>
      </c>
      <c r="E1871" t="str">
        <f t="shared" si="89"/>
        <v>McElroy</v>
      </c>
    </row>
    <row r="1872" spans="1:5" ht="15.6" x14ac:dyDescent="0.3">
      <c r="A1872" s="10" t="s">
        <v>496</v>
      </c>
      <c r="B1872" s="1" t="s">
        <v>4249</v>
      </c>
      <c r="C1872" t="str">
        <f t="shared" si="87"/>
        <v>Mr.</v>
      </c>
      <c r="D1872" t="str">
        <f t="shared" si="88"/>
        <v>Dougie J</v>
      </c>
      <c r="E1872" t="str">
        <f t="shared" si="89"/>
        <v>Coffed</v>
      </c>
    </row>
    <row r="1873" spans="1:5" ht="15.6" x14ac:dyDescent="0.3">
      <c r="A1873" s="10" t="s">
        <v>495</v>
      </c>
      <c r="B1873" s="1" t="s">
        <v>4250</v>
      </c>
      <c r="C1873" t="str">
        <f t="shared" si="87"/>
        <v>Mr.</v>
      </c>
      <c r="D1873" t="str">
        <f t="shared" si="88"/>
        <v>Jeremiah H</v>
      </c>
      <c r="E1873" t="str">
        <f t="shared" si="89"/>
        <v>Estes</v>
      </c>
    </row>
    <row r="1874" spans="1:5" ht="15.6" x14ac:dyDescent="0.3">
      <c r="A1874" s="10" t="s">
        <v>494</v>
      </c>
      <c r="B1874" s="1" t="s">
        <v>4251</v>
      </c>
      <c r="C1874" t="str">
        <f t="shared" si="87"/>
        <v>Mr.</v>
      </c>
      <c r="D1874" t="str">
        <f t="shared" si="88"/>
        <v>Ashley J.</v>
      </c>
      <c r="E1874" t="str">
        <f t="shared" si="89"/>
        <v>Miles</v>
      </c>
    </row>
    <row r="1875" spans="1:5" ht="15.6" x14ac:dyDescent="0.3">
      <c r="A1875" s="10" t="s">
        <v>493</v>
      </c>
      <c r="B1875" s="1" t="s">
        <v>4252</v>
      </c>
      <c r="C1875" t="str">
        <f t="shared" si="87"/>
        <v>Mr.</v>
      </c>
      <c r="D1875" t="str">
        <f t="shared" si="88"/>
        <v>Turner J.</v>
      </c>
      <c r="E1875" t="str">
        <f t="shared" si="89"/>
        <v>Zamore</v>
      </c>
    </row>
    <row r="1876" spans="1:5" ht="15.6" x14ac:dyDescent="0.3">
      <c r="A1876" s="10" t="s">
        <v>492</v>
      </c>
      <c r="B1876" s="1" t="s">
        <v>4253</v>
      </c>
      <c r="C1876" t="str">
        <f t="shared" si="87"/>
        <v>Mr.</v>
      </c>
      <c r="D1876" t="str">
        <f t="shared" si="88"/>
        <v>Roger</v>
      </c>
      <c r="E1876" t="str">
        <f t="shared" si="89"/>
        <v>Donaghy</v>
      </c>
    </row>
    <row r="1877" spans="1:5" ht="15.6" x14ac:dyDescent="0.3">
      <c r="A1877" s="10" t="s">
        <v>491</v>
      </c>
      <c r="B1877" s="1" t="s">
        <v>4254</v>
      </c>
      <c r="C1877" t="str">
        <f t="shared" si="87"/>
        <v>Ms.</v>
      </c>
      <c r="D1877" t="str">
        <f t="shared" si="88"/>
        <v>Pamela</v>
      </c>
      <c r="E1877" t="str">
        <f t="shared" si="89"/>
        <v>Kennedy</v>
      </c>
    </row>
    <row r="1878" spans="1:5" ht="15.6" x14ac:dyDescent="0.3">
      <c r="A1878" s="10" t="s">
        <v>490</v>
      </c>
      <c r="B1878" s="1" t="s">
        <v>4255</v>
      </c>
      <c r="C1878" t="str">
        <f t="shared" si="87"/>
        <v>Ms.</v>
      </c>
      <c r="D1878" t="str">
        <f t="shared" si="88"/>
        <v>Allison M.</v>
      </c>
      <c r="E1878" t="str">
        <f t="shared" si="89"/>
        <v>Fiorini</v>
      </c>
    </row>
    <row r="1879" spans="1:5" ht="15.6" x14ac:dyDescent="0.3">
      <c r="A1879" s="10" t="s">
        <v>489</v>
      </c>
      <c r="B1879" s="1" t="s">
        <v>4256</v>
      </c>
      <c r="C1879" t="str">
        <f t="shared" si="87"/>
        <v>Mrs.</v>
      </c>
      <c r="D1879" t="str">
        <f t="shared" si="88"/>
        <v>Katherine H.</v>
      </c>
      <c r="E1879" t="str">
        <f t="shared" si="89"/>
        <v>Alexander</v>
      </c>
    </row>
    <row r="1880" spans="1:5" ht="15.6" x14ac:dyDescent="0.3">
      <c r="A1880" s="10" t="s">
        <v>488</v>
      </c>
      <c r="B1880" s="1" t="s">
        <v>4257</v>
      </c>
      <c r="C1880" t="str">
        <f t="shared" si="87"/>
        <v>Ms.</v>
      </c>
      <c r="D1880" t="str">
        <f t="shared" si="88"/>
        <v>Robin</v>
      </c>
      <c r="E1880" t="str">
        <f t="shared" si="89"/>
        <v>Watkins</v>
      </c>
    </row>
    <row r="1881" spans="1:5" ht="15.6" x14ac:dyDescent="0.3">
      <c r="A1881" s="10" t="s">
        <v>487</v>
      </c>
      <c r="B1881" s="1" t="s">
        <v>4258</v>
      </c>
      <c r="C1881" t="str">
        <f t="shared" si="87"/>
        <v>Ms.</v>
      </c>
      <c r="D1881" t="str">
        <f t="shared" si="88"/>
        <v>Terri</v>
      </c>
      <c r="E1881" t="str">
        <f t="shared" si="89"/>
        <v>Cassel</v>
      </c>
    </row>
    <row r="1882" spans="1:5" ht="15.6" x14ac:dyDescent="0.3">
      <c r="A1882" s="10" t="s">
        <v>486</v>
      </c>
      <c r="B1882" s="1" t="s">
        <v>4259</v>
      </c>
      <c r="C1882" t="str">
        <f t="shared" si="87"/>
        <v>Mr.</v>
      </c>
      <c r="D1882" t="str">
        <f t="shared" si="88"/>
        <v>Eddie</v>
      </c>
      <c r="E1882" t="str">
        <f t="shared" si="89"/>
        <v>Ferguson</v>
      </c>
    </row>
    <row r="1883" spans="1:5" ht="15.6" x14ac:dyDescent="0.3">
      <c r="A1883" s="10" t="s">
        <v>485</v>
      </c>
      <c r="B1883" s="1" t="s">
        <v>4260</v>
      </c>
      <c r="C1883" t="str">
        <f t="shared" si="87"/>
        <v>Ms.</v>
      </c>
      <c r="D1883" t="str">
        <f t="shared" si="88"/>
        <v>Pamela</v>
      </c>
      <c r="E1883" t="str">
        <f t="shared" si="89"/>
        <v>O'Sullivan</v>
      </c>
    </row>
    <row r="1884" spans="1:5" ht="15.6" x14ac:dyDescent="0.3">
      <c r="A1884" s="10" t="s">
        <v>484</v>
      </c>
      <c r="B1884" s="1" t="s">
        <v>4261</v>
      </c>
      <c r="C1884" t="str">
        <f t="shared" si="87"/>
        <v>Ms.</v>
      </c>
      <c r="D1884" t="str">
        <f t="shared" si="88"/>
        <v>Joyce</v>
      </c>
      <c r="E1884" t="str">
        <f t="shared" si="89"/>
        <v>Chepkirui</v>
      </c>
    </row>
    <row r="1885" spans="1:5" ht="15.6" x14ac:dyDescent="0.3">
      <c r="A1885" s="10" t="s">
        <v>483</v>
      </c>
      <c r="B1885" s="1" t="s">
        <v>4262</v>
      </c>
      <c r="C1885" t="str">
        <f t="shared" si="87"/>
        <v>Ms.</v>
      </c>
      <c r="D1885" t="str">
        <f t="shared" si="88"/>
        <v>Alison W.</v>
      </c>
      <c r="E1885" t="str">
        <f t="shared" si="89"/>
        <v>Gurney</v>
      </c>
    </row>
    <row r="1886" spans="1:5" ht="15.6" x14ac:dyDescent="0.3">
      <c r="A1886" s="10" t="s">
        <v>482</v>
      </c>
      <c r="B1886" s="1" t="s">
        <v>4263</v>
      </c>
      <c r="C1886" t="str">
        <f t="shared" si="87"/>
        <v>Ms.</v>
      </c>
      <c r="D1886" t="str">
        <f t="shared" si="88"/>
        <v>Tammara C</v>
      </c>
      <c r="E1886" t="str">
        <f t="shared" si="89"/>
        <v>Francis</v>
      </c>
    </row>
    <row r="1887" spans="1:5" ht="15.6" x14ac:dyDescent="0.3">
      <c r="A1887" s="10" t="s">
        <v>481</v>
      </c>
      <c r="B1887" s="1" t="s">
        <v>4264</v>
      </c>
      <c r="C1887" t="str">
        <f t="shared" si="87"/>
        <v>Ms.</v>
      </c>
      <c r="D1887" t="str">
        <f t="shared" si="88"/>
        <v>Dorota</v>
      </c>
      <c r="E1887" t="str">
        <f t="shared" si="89"/>
        <v>Gruca</v>
      </c>
    </row>
    <row r="1888" spans="1:5" ht="15.6" x14ac:dyDescent="0.3">
      <c r="A1888" s="10" t="s">
        <v>480</v>
      </c>
      <c r="B1888" s="1" t="s">
        <v>4265</v>
      </c>
      <c r="C1888" t="str">
        <f t="shared" si="87"/>
        <v>Mr.</v>
      </c>
      <c r="D1888" t="str">
        <f t="shared" si="88"/>
        <v>Jose Norberto Sr.</v>
      </c>
      <c r="E1888" t="str">
        <f t="shared" si="89"/>
        <v>Rojas Alvarez</v>
      </c>
    </row>
    <row r="1889" spans="1:5" ht="15.6" x14ac:dyDescent="0.3">
      <c r="A1889" s="10" t="s">
        <v>479</v>
      </c>
      <c r="B1889" s="1" t="s">
        <v>4266</v>
      </c>
      <c r="C1889" t="str">
        <f t="shared" si="87"/>
        <v>Mr.</v>
      </c>
      <c r="D1889" t="str">
        <f t="shared" si="88"/>
        <v>Peter</v>
      </c>
      <c r="E1889" t="str">
        <f t="shared" si="89"/>
        <v>Denton</v>
      </c>
    </row>
    <row r="1890" spans="1:5" ht="15.6" x14ac:dyDescent="0.3">
      <c r="A1890" s="10" t="s">
        <v>478</v>
      </c>
      <c r="B1890" s="1" t="s">
        <v>4267</v>
      </c>
      <c r="C1890" t="str">
        <f t="shared" si="87"/>
        <v>Mr.</v>
      </c>
      <c r="D1890" t="str">
        <f t="shared" si="88"/>
        <v>Bryant</v>
      </c>
      <c r="E1890" t="str">
        <f t="shared" si="89"/>
        <v>Mason</v>
      </c>
    </row>
    <row r="1891" spans="1:5" ht="15.6" x14ac:dyDescent="0.3">
      <c r="A1891" s="10" t="s">
        <v>477</v>
      </c>
      <c r="B1891" s="1" t="s">
        <v>4268</v>
      </c>
      <c r="C1891" t="str">
        <f t="shared" si="87"/>
        <v>Ms.</v>
      </c>
      <c r="D1891" t="str">
        <f t="shared" si="88"/>
        <v>Christina</v>
      </c>
      <c r="E1891" t="str">
        <f t="shared" si="89"/>
        <v>Trout</v>
      </c>
    </row>
    <row r="1892" spans="1:5" ht="15.6" x14ac:dyDescent="0.3">
      <c r="A1892" s="10" t="s">
        <v>476</v>
      </c>
      <c r="B1892" s="1" t="s">
        <v>4269</v>
      </c>
      <c r="C1892" t="str">
        <f t="shared" si="87"/>
        <v>Mr.</v>
      </c>
      <c r="D1892" t="str">
        <f t="shared" si="88"/>
        <v>John</v>
      </c>
      <c r="E1892" t="str">
        <f t="shared" si="89"/>
        <v>Gilbert</v>
      </c>
    </row>
    <row r="1893" spans="1:5" ht="15.6" x14ac:dyDescent="0.3">
      <c r="A1893" s="10" t="s">
        <v>475</v>
      </c>
      <c r="B1893" s="1" t="s">
        <v>4270</v>
      </c>
      <c r="C1893" t="str">
        <f t="shared" si="87"/>
        <v>Mr.</v>
      </c>
      <c r="D1893" t="str">
        <f t="shared" si="88"/>
        <v>Eduardo</v>
      </c>
      <c r="E1893" t="str">
        <f t="shared" si="89"/>
        <v>Chong</v>
      </c>
    </row>
    <row r="1894" spans="1:5" ht="15.6" x14ac:dyDescent="0.3">
      <c r="A1894" s="10" t="s">
        <v>474</v>
      </c>
      <c r="B1894" s="1" t="s">
        <v>4271</v>
      </c>
      <c r="C1894" t="str">
        <f t="shared" si="87"/>
        <v>Ms.</v>
      </c>
      <c r="D1894" t="str">
        <f t="shared" si="88"/>
        <v>Laura M.</v>
      </c>
      <c r="E1894" t="str">
        <f t="shared" si="89"/>
        <v>Henry</v>
      </c>
    </row>
    <row r="1895" spans="1:5" ht="15.6" x14ac:dyDescent="0.3">
      <c r="A1895" s="10" t="s">
        <v>473</v>
      </c>
      <c r="B1895" s="1" t="s">
        <v>4272</v>
      </c>
      <c r="C1895" t="str">
        <f t="shared" si="87"/>
        <v>Mr.</v>
      </c>
      <c r="D1895" t="str">
        <f t="shared" si="88"/>
        <v>Charlie</v>
      </c>
      <c r="E1895" t="str">
        <f t="shared" si="89"/>
        <v>Brenneman</v>
      </c>
    </row>
    <row r="1896" spans="1:5" ht="15.6" x14ac:dyDescent="0.3">
      <c r="A1896" s="10" t="s">
        <v>472</v>
      </c>
      <c r="B1896" s="1" t="s">
        <v>4273</v>
      </c>
      <c r="C1896" t="str">
        <f t="shared" si="87"/>
        <v>Ms.</v>
      </c>
      <c r="D1896" t="str">
        <f t="shared" si="88"/>
        <v>Melissa D.</v>
      </c>
      <c r="E1896" t="str">
        <f t="shared" si="89"/>
        <v>Kemp</v>
      </c>
    </row>
    <row r="1897" spans="1:5" ht="15.6" x14ac:dyDescent="0.3">
      <c r="A1897" s="10" t="s">
        <v>471</v>
      </c>
      <c r="B1897" s="1" t="s">
        <v>4274</v>
      </c>
      <c r="C1897" t="str">
        <f t="shared" si="87"/>
        <v>Mr.</v>
      </c>
      <c r="D1897" t="str">
        <f t="shared" si="88"/>
        <v>Dan C. Jr.</v>
      </c>
      <c r="E1897" t="str">
        <f t="shared" si="89"/>
        <v>Wilson</v>
      </c>
    </row>
    <row r="1898" spans="1:5" ht="15.6" x14ac:dyDescent="0.3">
      <c r="A1898" s="10" t="s">
        <v>470</v>
      </c>
      <c r="B1898" s="1" t="s">
        <v>4275</v>
      </c>
      <c r="C1898" t="str">
        <f t="shared" si="87"/>
        <v>Mr.</v>
      </c>
      <c r="D1898" t="str">
        <f t="shared" si="88"/>
        <v>Matthew</v>
      </c>
      <c r="E1898" t="str">
        <f t="shared" si="89"/>
        <v>Hillyard</v>
      </c>
    </row>
    <row r="1899" spans="1:5" ht="15.6" x14ac:dyDescent="0.3">
      <c r="A1899" s="10" t="s">
        <v>469</v>
      </c>
      <c r="B1899" s="1" t="s">
        <v>4276</v>
      </c>
      <c r="C1899" t="str">
        <f t="shared" si="87"/>
        <v>Mr.</v>
      </c>
      <c r="D1899" t="str">
        <f t="shared" si="88"/>
        <v>Wesley C.</v>
      </c>
      <c r="E1899" t="str">
        <f t="shared" si="89"/>
        <v>Turner</v>
      </c>
    </row>
    <row r="1900" spans="1:5" ht="15.6" x14ac:dyDescent="0.3">
      <c r="A1900" s="10" t="s">
        <v>468</v>
      </c>
      <c r="B1900" s="1" t="s">
        <v>4277</v>
      </c>
      <c r="C1900" t="str">
        <f t="shared" si="87"/>
        <v>Mr.</v>
      </c>
      <c r="D1900" t="str">
        <f t="shared" si="88"/>
        <v>Christopher</v>
      </c>
      <c r="E1900" t="str">
        <f t="shared" si="89"/>
        <v>Benestad</v>
      </c>
    </row>
    <row r="1901" spans="1:5" ht="15.6" x14ac:dyDescent="0.3">
      <c r="A1901" s="10" t="s">
        <v>467</v>
      </c>
      <c r="B1901" s="1" t="s">
        <v>4278</v>
      </c>
      <c r="C1901" t="str">
        <f t="shared" si="87"/>
        <v>Ms.</v>
      </c>
      <c r="D1901" t="str">
        <f t="shared" si="88"/>
        <v>Jessica</v>
      </c>
      <c r="E1901" t="str">
        <f t="shared" si="89"/>
        <v>Gonzales</v>
      </c>
    </row>
    <row r="1902" spans="1:5" ht="15.6" x14ac:dyDescent="0.3">
      <c r="A1902" s="10" t="s">
        <v>466</v>
      </c>
      <c r="B1902" s="1" t="s">
        <v>4279</v>
      </c>
      <c r="C1902" t="str">
        <f t="shared" si="87"/>
        <v>Ms.</v>
      </c>
      <c r="D1902" t="str">
        <f t="shared" si="88"/>
        <v>Christin</v>
      </c>
      <c r="E1902" t="str">
        <f t="shared" si="89"/>
        <v>Newman</v>
      </c>
    </row>
    <row r="1903" spans="1:5" ht="15.6" x14ac:dyDescent="0.3">
      <c r="A1903" s="10" t="s">
        <v>465</v>
      </c>
      <c r="B1903" s="1" t="s">
        <v>4280</v>
      </c>
      <c r="C1903" t="str">
        <f t="shared" si="87"/>
        <v>Ms.</v>
      </c>
      <c r="D1903" t="str">
        <f t="shared" si="88"/>
        <v>Sara</v>
      </c>
      <c r="E1903" t="str">
        <f t="shared" si="89"/>
        <v>Sayre</v>
      </c>
    </row>
    <row r="1904" spans="1:5" ht="15.6" x14ac:dyDescent="0.3">
      <c r="A1904" s="10" t="s">
        <v>464</v>
      </c>
      <c r="B1904" s="1" t="s">
        <v>4281</v>
      </c>
      <c r="C1904" t="str">
        <f t="shared" si="87"/>
        <v>Ms.</v>
      </c>
      <c r="D1904" t="str">
        <f t="shared" si="88"/>
        <v>Elizabeth</v>
      </c>
      <c r="E1904" t="str">
        <f t="shared" si="89"/>
        <v>Panke</v>
      </c>
    </row>
    <row r="1905" spans="1:5" ht="15.6" x14ac:dyDescent="0.3">
      <c r="A1905" s="10" t="s">
        <v>463</v>
      </c>
      <c r="B1905" s="1" t="s">
        <v>4282</v>
      </c>
      <c r="C1905" t="str">
        <f t="shared" si="87"/>
        <v>Ms.</v>
      </c>
      <c r="D1905" t="str">
        <f t="shared" si="88"/>
        <v>Margaret P.</v>
      </c>
      <c r="E1905" t="str">
        <f t="shared" si="89"/>
        <v>Brennan</v>
      </c>
    </row>
    <row r="1906" spans="1:5" ht="15.6" x14ac:dyDescent="0.3">
      <c r="A1906" s="10" t="s">
        <v>462</v>
      </c>
      <c r="B1906" s="1" t="s">
        <v>4283</v>
      </c>
      <c r="C1906" t="str">
        <f t="shared" si="87"/>
        <v>Ms.</v>
      </c>
      <c r="D1906" t="str">
        <f t="shared" si="88"/>
        <v>Tiffany K</v>
      </c>
      <c r="E1906" t="str">
        <f t="shared" si="89"/>
        <v>Ngo</v>
      </c>
    </row>
    <row r="1907" spans="1:5" ht="15.6" x14ac:dyDescent="0.3">
      <c r="A1907" s="10" t="s">
        <v>461</v>
      </c>
      <c r="B1907" s="1" t="s">
        <v>4284</v>
      </c>
      <c r="C1907" t="str">
        <f t="shared" si="87"/>
        <v>Mr.</v>
      </c>
      <c r="D1907" t="str">
        <f t="shared" si="88"/>
        <v>David M.</v>
      </c>
      <c r="E1907" t="str">
        <f t="shared" si="89"/>
        <v>Guerdan</v>
      </c>
    </row>
    <row r="1908" spans="1:5" ht="15.6" x14ac:dyDescent="0.3">
      <c r="A1908" s="10" t="s">
        <v>460</v>
      </c>
      <c r="B1908" s="1" t="s">
        <v>4285</v>
      </c>
      <c r="C1908" t="str">
        <f t="shared" si="87"/>
        <v>Ms.</v>
      </c>
      <c r="D1908" t="str">
        <f t="shared" si="88"/>
        <v>Christine E</v>
      </c>
      <c r="E1908" t="str">
        <f t="shared" si="89"/>
        <v>Shaw</v>
      </c>
    </row>
    <row r="1909" spans="1:5" ht="15.6" x14ac:dyDescent="0.3">
      <c r="A1909" s="10" t="s">
        <v>459</v>
      </c>
      <c r="B1909" s="1" t="s">
        <v>4286</v>
      </c>
      <c r="C1909" t="str">
        <f t="shared" si="87"/>
        <v>Ms.</v>
      </c>
      <c r="D1909" t="str">
        <f t="shared" si="88"/>
        <v>Donna</v>
      </c>
      <c r="E1909" t="str">
        <f t="shared" si="89"/>
        <v>Mills-Honarvar</v>
      </c>
    </row>
    <row r="1910" spans="1:5" ht="15.6" x14ac:dyDescent="0.3">
      <c r="A1910" s="10" t="s">
        <v>458</v>
      </c>
      <c r="B1910" s="1" t="s">
        <v>4287</v>
      </c>
      <c r="C1910" t="str">
        <f t="shared" si="87"/>
        <v>Mr.</v>
      </c>
      <c r="D1910" t="str">
        <f t="shared" si="88"/>
        <v>Rod</v>
      </c>
      <c r="E1910" t="str">
        <f t="shared" si="89"/>
        <v>Farvard</v>
      </c>
    </row>
    <row r="1911" spans="1:5" ht="15.6" x14ac:dyDescent="0.3">
      <c r="A1911" s="10" t="s">
        <v>457</v>
      </c>
      <c r="B1911" s="1" t="s">
        <v>4288</v>
      </c>
      <c r="C1911" t="str">
        <f t="shared" si="87"/>
        <v>Mr.</v>
      </c>
      <c r="D1911" t="str">
        <f t="shared" si="88"/>
        <v>Joe</v>
      </c>
      <c r="E1911" t="str">
        <f t="shared" si="89"/>
        <v>Kelly</v>
      </c>
    </row>
    <row r="1912" spans="1:5" ht="15.6" x14ac:dyDescent="0.3">
      <c r="A1912" s="10" t="s">
        <v>456</v>
      </c>
      <c r="B1912" s="1" t="s">
        <v>4289</v>
      </c>
      <c r="C1912" t="str">
        <f t="shared" si="87"/>
        <v>Ms.</v>
      </c>
      <c r="D1912" t="str">
        <f t="shared" si="88"/>
        <v>Kayleigh</v>
      </c>
      <c r="E1912" t="str">
        <f t="shared" si="89"/>
        <v>Skinner</v>
      </c>
    </row>
    <row r="1913" spans="1:5" ht="15.6" x14ac:dyDescent="0.3">
      <c r="A1913" s="10" t="s">
        <v>455</v>
      </c>
      <c r="B1913" s="1" t="s">
        <v>4290</v>
      </c>
      <c r="C1913" t="str">
        <f t="shared" si="87"/>
        <v>Mr.</v>
      </c>
      <c r="D1913" t="str">
        <f t="shared" si="88"/>
        <v>Lorcan A.</v>
      </c>
      <c r="E1913" t="str">
        <f t="shared" si="89"/>
        <v>Murphy</v>
      </c>
    </row>
    <row r="1914" spans="1:5" ht="15.6" x14ac:dyDescent="0.3">
      <c r="A1914" s="10" t="s">
        <v>454</v>
      </c>
      <c r="B1914" s="1" t="s">
        <v>4291</v>
      </c>
      <c r="C1914" t="str">
        <f t="shared" si="87"/>
        <v>Mr.</v>
      </c>
      <c r="D1914" t="str">
        <f t="shared" si="88"/>
        <v>Billy</v>
      </c>
      <c r="E1914" t="str">
        <f t="shared" si="89"/>
        <v>Shue</v>
      </c>
    </row>
    <row r="1915" spans="1:5" ht="15.6" x14ac:dyDescent="0.3">
      <c r="A1915" s="10" t="s">
        <v>453</v>
      </c>
      <c r="B1915" s="1" t="s">
        <v>4292</v>
      </c>
      <c r="C1915" t="str">
        <f t="shared" si="87"/>
        <v>Mr.</v>
      </c>
      <c r="D1915" t="str">
        <f t="shared" si="88"/>
        <v>Paul M.</v>
      </c>
      <c r="E1915" t="str">
        <f t="shared" si="89"/>
        <v>Reilly</v>
      </c>
    </row>
    <row r="1916" spans="1:5" ht="15.6" x14ac:dyDescent="0.3">
      <c r="A1916" s="10" t="s">
        <v>452</v>
      </c>
      <c r="B1916" s="1" t="s">
        <v>4293</v>
      </c>
      <c r="C1916" t="str">
        <f t="shared" si="87"/>
        <v>Ms.</v>
      </c>
      <c r="D1916" t="str">
        <f t="shared" si="88"/>
        <v>Brenda M.</v>
      </c>
      <c r="E1916" t="str">
        <f t="shared" si="89"/>
        <v>Blinn</v>
      </c>
    </row>
    <row r="1917" spans="1:5" ht="15.6" x14ac:dyDescent="0.3">
      <c r="A1917" s="10" t="s">
        <v>451</v>
      </c>
      <c r="B1917" s="1" t="s">
        <v>4294</v>
      </c>
      <c r="C1917" t="str">
        <f t="shared" si="87"/>
        <v>Mr.</v>
      </c>
      <c r="D1917" t="str">
        <f t="shared" si="88"/>
        <v>Jeff H</v>
      </c>
      <c r="E1917" t="str">
        <f t="shared" si="89"/>
        <v>Duyn</v>
      </c>
    </row>
    <row r="1918" spans="1:5" ht="15.6" x14ac:dyDescent="0.3">
      <c r="A1918" s="10" t="s">
        <v>450</v>
      </c>
      <c r="B1918" s="1" t="s">
        <v>4295</v>
      </c>
      <c r="C1918" t="str">
        <f t="shared" si="87"/>
        <v>Mr.</v>
      </c>
      <c r="D1918" t="str">
        <f t="shared" si="88"/>
        <v>Michael</v>
      </c>
      <c r="E1918" t="str">
        <f t="shared" si="89"/>
        <v>Wardian</v>
      </c>
    </row>
    <row r="1919" spans="1:5" ht="15.6" x14ac:dyDescent="0.3">
      <c r="A1919" s="10" t="s">
        <v>449</v>
      </c>
      <c r="B1919" s="1" t="s">
        <v>4296</v>
      </c>
      <c r="C1919" t="str">
        <f t="shared" si="87"/>
        <v>Mr.</v>
      </c>
      <c r="D1919" t="str">
        <f t="shared" si="88"/>
        <v>Jan</v>
      </c>
      <c r="E1919" t="str">
        <f t="shared" si="89"/>
        <v>Heuninck</v>
      </c>
    </row>
    <row r="1920" spans="1:5" ht="15.6" x14ac:dyDescent="0.3">
      <c r="A1920" s="10" t="s">
        <v>448</v>
      </c>
      <c r="B1920" s="1" t="s">
        <v>4297</v>
      </c>
      <c r="C1920" t="str">
        <f t="shared" si="87"/>
        <v>Mr.</v>
      </c>
      <c r="D1920" t="str">
        <f t="shared" si="88"/>
        <v>Bernard</v>
      </c>
      <c r="E1920" t="str">
        <f t="shared" si="89"/>
        <v>Kipyego</v>
      </c>
    </row>
    <row r="1921" spans="1:5" ht="15.6" x14ac:dyDescent="0.3">
      <c r="A1921" s="10" t="s">
        <v>447</v>
      </c>
      <c r="B1921" s="1" t="s">
        <v>4298</v>
      </c>
      <c r="C1921" t="str">
        <f t="shared" si="87"/>
        <v>Mr.</v>
      </c>
      <c r="D1921" t="str">
        <f t="shared" si="88"/>
        <v>Craig</v>
      </c>
      <c r="E1921" t="str">
        <f t="shared" si="89"/>
        <v>Kuehl</v>
      </c>
    </row>
    <row r="1922" spans="1:5" ht="15.6" x14ac:dyDescent="0.3">
      <c r="A1922" s="10" t="s">
        <v>446</v>
      </c>
      <c r="B1922" s="1" t="s">
        <v>4299</v>
      </c>
      <c r="C1922" t="str">
        <f t="shared" ref="C1922:C1985" si="90">TRIM(MID(B1922,FIND(", ",B1922)+2,FIND(" ",B1922,FIND(", ",B1922)+2)-FIND(", ",B1922)-2))</f>
        <v>Mrs.</v>
      </c>
      <c r="D1922" t="str">
        <f t="shared" ref="D1922:D1985" si="91">TRIM(RIGHT(B1922,LEN(B1922)-FIND(" ",B1922,FIND(", ",B1922)+2)))</f>
        <v>Bryn</v>
      </c>
      <c r="E1922" t="str">
        <f t="shared" ref="E1922:E1985" si="92">LEFT(B1922,FIND(",",B1922)-1)</f>
        <v>Burkholder</v>
      </c>
    </row>
    <row r="1923" spans="1:5" ht="15.6" x14ac:dyDescent="0.3">
      <c r="A1923" s="10" t="s">
        <v>445</v>
      </c>
      <c r="B1923" s="1" t="s">
        <v>4300</v>
      </c>
      <c r="C1923" t="str">
        <f t="shared" si="90"/>
        <v>Mr.</v>
      </c>
      <c r="D1923" t="str">
        <f t="shared" si="91"/>
        <v>Michael</v>
      </c>
      <c r="E1923" t="str">
        <f t="shared" si="92"/>
        <v>Stadolnik</v>
      </c>
    </row>
    <row r="1924" spans="1:5" ht="15.6" x14ac:dyDescent="0.3">
      <c r="A1924" s="10" t="s">
        <v>444</v>
      </c>
      <c r="B1924" s="1" t="s">
        <v>4301</v>
      </c>
      <c r="C1924" t="str">
        <f t="shared" si="90"/>
        <v>Mr.</v>
      </c>
      <c r="D1924" t="str">
        <f t="shared" si="91"/>
        <v>Benjamin</v>
      </c>
      <c r="E1924" t="str">
        <f t="shared" si="92"/>
        <v>Shields</v>
      </c>
    </row>
    <row r="1925" spans="1:5" ht="15.6" x14ac:dyDescent="0.3">
      <c r="A1925" s="10" t="s">
        <v>443</v>
      </c>
      <c r="B1925" s="1" t="s">
        <v>4302</v>
      </c>
      <c r="C1925" t="str">
        <f t="shared" si="90"/>
        <v>Mr.</v>
      </c>
      <c r="D1925" t="str">
        <f t="shared" si="91"/>
        <v>Jay</v>
      </c>
      <c r="E1925" t="str">
        <f t="shared" si="92"/>
        <v>Margolis</v>
      </c>
    </row>
    <row r="1926" spans="1:5" ht="15.6" x14ac:dyDescent="0.3">
      <c r="A1926" s="10" t="s">
        <v>442</v>
      </c>
      <c r="B1926" s="1" t="s">
        <v>4303</v>
      </c>
      <c r="C1926" t="str">
        <f t="shared" si="90"/>
        <v>Mr.</v>
      </c>
      <c r="D1926" t="str">
        <f t="shared" si="91"/>
        <v>William</v>
      </c>
      <c r="E1926" t="str">
        <f t="shared" si="92"/>
        <v>Uffenbeck</v>
      </c>
    </row>
    <row r="1927" spans="1:5" ht="15.6" x14ac:dyDescent="0.3">
      <c r="A1927" s="10" t="s">
        <v>441</v>
      </c>
      <c r="B1927" s="1" t="s">
        <v>4304</v>
      </c>
      <c r="C1927" t="str">
        <f t="shared" si="90"/>
        <v>Ms.</v>
      </c>
      <c r="D1927" t="str">
        <f t="shared" si="91"/>
        <v>Shelley</v>
      </c>
      <c r="E1927" t="str">
        <f t="shared" si="92"/>
        <v>Brake</v>
      </c>
    </row>
    <row r="1928" spans="1:5" ht="15.6" x14ac:dyDescent="0.3">
      <c r="A1928" s="10" t="s">
        <v>440</v>
      </c>
      <c r="B1928" s="1" t="s">
        <v>4305</v>
      </c>
      <c r="C1928" t="str">
        <f t="shared" si="90"/>
        <v>Ms.</v>
      </c>
      <c r="D1928" t="str">
        <f t="shared" si="91"/>
        <v>Jekaterina</v>
      </c>
      <c r="E1928" t="str">
        <f t="shared" si="92"/>
        <v>Stepanova</v>
      </c>
    </row>
    <row r="1929" spans="1:5" ht="15.6" x14ac:dyDescent="0.3">
      <c r="A1929" s="10" t="s">
        <v>439</v>
      </c>
      <c r="B1929" s="1" t="s">
        <v>4306</v>
      </c>
      <c r="C1929" t="str">
        <f t="shared" si="90"/>
        <v>Mr.</v>
      </c>
      <c r="D1929" t="str">
        <f t="shared" si="91"/>
        <v>Daniel</v>
      </c>
      <c r="E1929" t="str">
        <f t="shared" si="92"/>
        <v>Verdi</v>
      </c>
    </row>
    <row r="1930" spans="1:5" ht="15.6" x14ac:dyDescent="0.3">
      <c r="A1930" s="10" t="s">
        <v>438</v>
      </c>
      <c r="B1930" s="1" t="s">
        <v>4307</v>
      </c>
      <c r="C1930" t="str">
        <f t="shared" si="90"/>
        <v>Ms.</v>
      </c>
      <c r="D1930" t="str">
        <f t="shared" si="91"/>
        <v>Pauline</v>
      </c>
      <c r="E1930" t="str">
        <f t="shared" si="92"/>
        <v>McLean</v>
      </c>
    </row>
    <row r="1931" spans="1:5" ht="15.6" x14ac:dyDescent="0.3">
      <c r="A1931" s="10" t="s">
        <v>437</v>
      </c>
      <c r="B1931" s="1" t="s">
        <v>4308</v>
      </c>
      <c r="C1931" t="str">
        <f t="shared" si="90"/>
        <v>Ms.</v>
      </c>
      <c r="D1931" t="str">
        <f t="shared" si="91"/>
        <v>Colleen</v>
      </c>
      <c r="E1931" t="str">
        <f t="shared" si="92"/>
        <v>Ryan</v>
      </c>
    </row>
    <row r="1932" spans="1:5" ht="15.6" x14ac:dyDescent="0.3">
      <c r="A1932" s="10" t="s">
        <v>436</v>
      </c>
      <c r="B1932" s="1" t="s">
        <v>4309</v>
      </c>
      <c r="C1932" t="str">
        <f t="shared" si="90"/>
        <v>Ms.</v>
      </c>
      <c r="D1932" t="str">
        <f t="shared" si="91"/>
        <v>Aleah K</v>
      </c>
      <c r="E1932" t="str">
        <f t="shared" si="92"/>
        <v>Mickelson</v>
      </c>
    </row>
    <row r="1933" spans="1:5" ht="15.6" x14ac:dyDescent="0.3">
      <c r="A1933" s="10" t="s">
        <v>435</v>
      </c>
      <c r="B1933" s="1" t="s">
        <v>4310</v>
      </c>
      <c r="C1933" t="str">
        <f t="shared" si="90"/>
        <v>Ms.</v>
      </c>
      <c r="D1933" t="str">
        <f t="shared" si="91"/>
        <v>Mare</v>
      </c>
      <c r="E1933" t="str">
        <f t="shared" si="92"/>
        <v>Dibaba</v>
      </c>
    </row>
    <row r="1934" spans="1:5" ht="15.6" x14ac:dyDescent="0.3">
      <c r="A1934" s="10" t="s">
        <v>434</v>
      </c>
      <c r="B1934" s="1" t="s">
        <v>4311</v>
      </c>
      <c r="C1934" t="str">
        <f t="shared" si="90"/>
        <v>Mr.</v>
      </c>
      <c r="D1934" t="str">
        <f t="shared" si="91"/>
        <v>Kevin</v>
      </c>
      <c r="E1934" t="str">
        <f t="shared" si="92"/>
        <v>Shilling</v>
      </c>
    </row>
    <row r="1935" spans="1:5" ht="15.6" x14ac:dyDescent="0.3">
      <c r="A1935" s="10" t="s">
        <v>433</v>
      </c>
      <c r="B1935" s="1" t="s">
        <v>4312</v>
      </c>
      <c r="C1935" t="str">
        <f t="shared" si="90"/>
        <v>Ms.</v>
      </c>
      <c r="D1935" t="str">
        <f t="shared" si="91"/>
        <v>Jessica</v>
      </c>
      <c r="E1935" t="str">
        <f t="shared" si="92"/>
        <v>Bashaw</v>
      </c>
    </row>
    <row r="1936" spans="1:5" ht="15.6" x14ac:dyDescent="0.3">
      <c r="A1936" s="10" t="s">
        <v>432</v>
      </c>
      <c r="B1936" s="1" t="s">
        <v>4313</v>
      </c>
      <c r="C1936" t="str">
        <f t="shared" si="90"/>
        <v>Ms.</v>
      </c>
      <c r="D1936" t="str">
        <f t="shared" si="91"/>
        <v>Amanda R</v>
      </c>
      <c r="E1936" t="str">
        <f t="shared" si="92"/>
        <v>Jacob</v>
      </c>
    </row>
    <row r="1937" spans="1:5" ht="15.6" x14ac:dyDescent="0.3">
      <c r="A1937" s="10" t="s">
        <v>431</v>
      </c>
      <c r="B1937" s="1" t="s">
        <v>4314</v>
      </c>
      <c r="C1937" t="str">
        <f t="shared" si="90"/>
        <v>Mr.</v>
      </c>
      <c r="D1937" t="str">
        <f t="shared" si="91"/>
        <v>Murray W.</v>
      </c>
      <c r="E1937" t="str">
        <f t="shared" si="92"/>
        <v>McCutcheon</v>
      </c>
    </row>
    <row r="1938" spans="1:5" ht="15.6" x14ac:dyDescent="0.3">
      <c r="A1938" s="10" t="s">
        <v>430</v>
      </c>
      <c r="B1938" s="1" t="s">
        <v>4315</v>
      </c>
      <c r="C1938" t="str">
        <f t="shared" si="90"/>
        <v>Mrs.</v>
      </c>
      <c r="D1938" t="str">
        <f t="shared" si="91"/>
        <v>Meghan P.</v>
      </c>
      <c r="E1938" t="str">
        <f t="shared" si="92"/>
        <v>Connor</v>
      </c>
    </row>
    <row r="1939" spans="1:5" ht="15.6" x14ac:dyDescent="0.3">
      <c r="A1939" s="10" t="s">
        <v>429</v>
      </c>
      <c r="B1939" s="1" t="s">
        <v>4316</v>
      </c>
      <c r="C1939" t="str">
        <f t="shared" si="90"/>
        <v>Mr.</v>
      </c>
      <c r="D1939" t="str">
        <f t="shared" si="91"/>
        <v>David</v>
      </c>
      <c r="E1939" t="str">
        <f t="shared" si="92"/>
        <v>May</v>
      </c>
    </row>
    <row r="1940" spans="1:5" ht="15.6" x14ac:dyDescent="0.3">
      <c r="A1940" s="10" t="s">
        <v>428</v>
      </c>
      <c r="B1940" s="1" t="s">
        <v>4317</v>
      </c>
      <c r="C1940" t="str">
        <f t="shared" si="90"/>
        <v>Mr.</v>
      </c>
      <c r="D1940" t="str">
        <f t="shared" si="91"/>
        <v>Seth</v>
      </c>
      <c r="E1940" t="str">
        <f t="shared" si="92"/>
        <v>Geoghegan</v>
      </c>
    </row>
    <row r="1941" spans="1:5" ht="15.6" x14ac:dyDescent="0.3">
      <c r="A1941" s="10" t="s">
        <v>427</v>
      </c>
      <c r="B1941" s="1" t="s">
        <v>4318</v>
      </c>
      <c r="C1941" t="str">
        <f t="shared" si="90"/>
        <v>Mr.</v>
      </c>
      <c r="D1941" t="str">
        <f t="shared" si="91"/>
        <v>Michael P.</v>
      </c>
      <c r="E1941" t="str">
        <f t="shared" si="92"/>
        <v>McGinn</v>
      </c>
    </row>
    <row r="1942" spans="1:5" ht="15.6" x14ac:dyDescent="0.3">
      <c r="A1942" s="10" t="s">
        <v>426</v>
      </c>
      <c r="B1942" s="1" t="s">
        <v>4319</v>
      </c>
      <c r="C1942" t="str">
        <f t="shared" si="90"/>
        <v>Mr.</v>
      </c>
      <c r="D1942" t="str">
        <f t="shared" si="91"/>
        <v>Russell M</v>
      </c>
      <c r="E1942" t="str">
        <f t="shared" si="92"/>
        <v>Jones</v>
      </c>
    </row>
    <row r="1943" spans="1:5" ht="15.6" x14ac:dyDescent="0.3">
      <c r="A1943" s="10" t="s">
        <v>425</v>
      </c>
      <c r="B1943" s="1" t="s">
        <v>4320</v>
      </c>
      <c r="C1943" t="str">
        <f t="shared" si="90"/>
        <v>Mr.</v>
      </c>
      <c r="D1943" t="str">
        <f t="shared" si="91"/>
        <v>Martin</v>
      </c>
      <c r="E1943" t="str">
        <f t="shared" si="92"/>
        <v>Quinteros</v>
      </c>
    </row>
    <row r="1944" spans="1:5" ht="15.6" x14ac:dyDescent="0.3">
      <c r="A1944" s="10" t="s">
        <v>424</v>
      </c>
      <c r="B1944" s="1" t="s">
        <v>4321</v>
      </c>
      <c r="C1944" t="str">
        <f t="shared" si="90"/>
        <v>Mr.</v>
      </c>
      <c r="D1944" t="str">
        <f t="shared" si="91"/>
        <v>Michael</v>
      </c>
      <c r="E1944" t="str">
        <f t="shared" si="92"/>
        <v>Loenser</v>
      </c>
    </row>
    <row r="1945" spans="1:5" ht="15.6" x14ac:dyDescent="0.3">
      <c r="A1945" s="10" t="s">
        <v>423</v>
      </c>
      <c r="B1945" s="1" t="s">
        <v>4322</v>
      </c>
      <c r="C1945" t="str">
        <f t="shared" si="90"/>
        <v>Mr.</v>
      </c>
      <c r="D1945" t="str">
        <f t="shared" si="91"/>
        <v>Miles</v>
      </c>
      <c r="E1945" t="str">
        <f t="shared" si="92"/>
        <v>Aitken</v>
      </c>
    </row>
    <row r="1946" spans="1:5" ht="15.6" x14ac:dyDescent="0.3">
      <c r="A1946" s="10" t="s">
        <v>422</v>
      </c>
      <c r="B1946" s="1" t="s">
        <v>4323</v>
      </c>
      <c r="C1946" t="str">
        <f t="shared" si="90"/>
        <v>Ms.</v>
      </c>
      <c r="D1946" t="str">
        <f t="shared" si="91"/>
        <v>Amanda</v>
      </c>
      <c r="E1946" t="str">
        <f t="shared" si="92"/>
        <v>Furrer</v>
      </c>
    </row>
    <row r="1947" spans="1:5" ht="15.6" x14ac:dyDescent="0.3">
      <c r="A1947" s="10" t="s">
        <v>421</v>
      </c>
      <c r="B1947" s="1" t="s">
        <v>4324</v>
      </c>
      <c r="C1947" t="str">
        <f t="shared" si="90"/>
        <v>Mr.</v>
      </c>
      <c r="D1947" t="str">
        <f t="shared" si="91"/>
        <v>Roger</v>
      </c>
      <c r="E1947" t="str">
        <f t="shared" si="92"/>
        <v>Konigs</v>
      </c>
    </row>
    <row r="1948" spans="1:5" ht="15.6" x14ac:dyDescent="0.3">
      <c r="A1948" s="10" t="s">
        <v>420</v>
      </c>
      <c r="B1948" s="1" t="s">
        <v>4325</v>
      </c>
      <c r="C1948" t="str">
        <f t="shared" si="90"/>
        <v>Mr.</v>
      </c>
      <c r="D1948" t="str">
        <f t="shared" si="91"/>
        <v>Brock J</v>
      </c>
      <c r="E1948" t="str">
        <f t="shared" si="92"/>
        <v>Tesdahl</v>
      </c>
    </row>
    <row r="1949" spans="1:5" ht="15.6" x14ac:dyDescent="0.3">
      <c r="A1949" s="10" t="s">
        <v>419</v>
      </c>
      <c r="B1949" s="1" t="s">
        <v>4326</v>
      </c>
      <c r="C1949" t="str">
        <f t="shared" si="90"/>
        <v>Mr.</v>
      </c>
      <c r="D1949" t="str">
        <f t="shared" si="91"/>
        <v>Stephen F.</v>
      </c>
      <c r="E1949" t="str">
        <f t="shared" si="92"/>
        <v>Engel</v>
      </c>
    </row>
    <row r="1950" spans="1:5" ht="15.6" x14ac:dyDescent="0.3">
      <c r="A1950" s="10" t="s">
        <v>418</v>
      </c>
      <c r="B1950" s="1" t="s">
        <v>4327</v>
      </c>
      <c r="C1950" t="str">
        <f t="shared" si="90"/>
        <v>Ms.</v>
      </c>
      <c r="D1950" t="str">
        <f t="shared" si="91"/>
        <v>Missy</v>
      </c>
      <c r="E1950" t="str">
        <f t="shared" si="92"/>
        <v>Kuck</v>
      </c>
    </row>
    <row r="1951" spans="1:5" ht="15.6" x14ac:dyDescent="0.3">
      <c r="A1951" s="10" t="s">
        <v>417</v>
      </c>
      <c r="B1951" s="1" t="s">
        <v>4328</v>
      </c>
      <c r="C1951" t="str">
        <f t="shared" si="90"/>
        <v>Mr.</v>
      </c>
      <c r="D1951" t="str">
        <f t="shared" si="91"/>
        <v>William</v>
      </c>
      <c r="E1951" t="str">
        <f t="shared" si="92"/>
        <v>Dillon</v>
      </c>
    </row>
    <row r="1952" spans="1:5" ht="15.6" x14ac:dyDescent="0.3">
      <c r="A1952" s="10" t="s">
        <v>416</v>
      </c>
      <c r="B1952" s="1" t="s">
        <v>4329</v>
      </c>
      <c r="C1952" t="str">
        <f t="shared" si="90"/>
        <v>Ms.</v>
      </c>
      <c r="D1952" t="str">
        <f t="shared" si="91"/>
        <v>Lauren M</v>
      </c>
      <c r="E1952" t="str">
        <f t="shared" si="92"/>
        <v>Neuschel</v>
      </c>
    </row>
    <row r="1953" spans="1:5" ht="15.6" x14ac:dyDescent="0.3">
      <c r="A1953" s="10" t="s">
        <v>415</v>
      </c>
      <c r="B1953" s="1" t="s">
        <v>4330</v>
      </c>
      <c r="C1953" t="str">
        <f t="shared" si="90"/>
        <v>Mr.</v>
      </c>
      <c r="D1953" t="str">
        <f t="shared" si="91"/>
        <v>Apolo U.</v>
      </c>
      <c r="E1953" t="str">
        <f t="shared" si="92"/>
        <v>Rosales Ramirez</v>
      </c>
    </row>
    <row r="1954" spans="1:5" ht="15.6" x14ac:dyDescent="0.3">
      <c r="A1954" s="10" t="s">
        <v>414</v>
      </c>
      <c r="B1954" s="1" t="s">
        <v>4331</v>
      </c>
      <c r="C1954" t="str">
        <f t="shared" si="90"/>
        <v>Mr.</v>
      </c>
      <c r="D1954" t="str">
        <f t="shared" si="91"/>
        <v>Alfons</v>
      </c>
      <c r="E1954" t="str">
        <f t="shared" si="92"/>
        <v>Marquez</v>
      </c>
    </row>
    <row r="1955" spans="1:5" ht="15.6" x14ac:dyDescent="0.3">
      <c r="A1955" s="10" t="s">
        <v>413</v>
      </c>
      <c r="B1955" s="1" t="s">
        <v>4332</v>
      </c>
      <c r="C1955" t="str">
        <f t="shared" si="90"/>
        <v>Ms.</v>
      </c>
      <c r="D1955" t="str">
        <f t="shared" si="91"/>
        <v>Amber</v>
      </c>
      <c r="E1955" t="str">
        <f t="shared" si="92"/>
        <v>Green</v>
      </c>
    </row>
    <row r="1956" spans="1:5" ht="15.6" x14ac:dyDescent="0.3">
      <c r="A1956" s="10" t="s">
        <v>412</v>
      </c>
      <c r="B1956" s="1" t="s">
        <v>4333</v>
      </c>
      <c r="C1956" t="str">
        <f t="shared" si="90"/>
        <v>Ms.</v>
      </c>
      <c r="D1956" t="str">
        <f t="shared" si="91"/>
        <v>Leah C.</v>
      </c>
      <c r="E1956" t="str">
        <f t="shared" si="92"/>
        <v>Schubel</v>
      </c>
    </row>
    <row r="1957" spans="1:5" ht="15.6" x14ac:dyDescent="0.3">
      <c r="A1957" s="10" t="s">
        <v>411</v>
      </c>
      <c r="B1957" s="1" t="s">
        <v>4334</v>
      </c>
      <c r="C1957" t="str">
        <f t="shared" si="90"/>
        <v>Ms.</v>
      </c>
      <c r="D1957" t="str">
        <f t="shared" si="91"/>
        <v>Lilia</v>
      </c>
      <c r="E1957" t="str">
        <f t="shared" si="92"/>
        <v>Jimenez</v>
      </c>
    </row>
    <row r="1958" spans="1:5" ht="15.6" x14ac:dyDescent="0.3">
      <c r="A1958" s="10" t="s">
        <v>410</v>
      </c>
      <c r="B1958" s="1" t="s">
        <v>4335</v>
      </c>
      <c r="C1958" t="str">
        <f t="shared" si="90"/>
        <v>Mr.</v>
      </c>
      <c r="D1958" t="str">
        <f t="shared" si="91"/>
        <v>Danny</v>
      </c>
      <c r="E1958" t="str">
        <f t="shared" si="92"/>
        <v>Zimny-Schmitt</v>
      </c>
    </row>
    <row r="1959" spans="1:5" ht="15.6" x14ac:dyDescent="0.3">
      <c r="A1959" s="10" t="s">
        <v>409</v>
      </c>
      <c r="B1959" s="1" t="s">
        <v>4336</v>
      </c>
      <c r="C1959" t="str">
        <f t="shared" si="90"/>
        <v>Ms.</v>
      </c>
      <c r="D1959" t="str">
        <f t="shared" si="91"/>
        <v>Lauren</v>
      </c>
      <c r="E1959" t="str">
        <f t="shared" si="92"/>
        <v>Hill</v>
      </c>
    </row>
    <row r="1960" spans="1:5" ht="15.6" x14ac:dyDescent="0.3">
      <c r="A1960" s="10" t="s">
        <v>408</v>
      </c>
      <c r="B1960" s="1" t="s">
        <v>4337</v>
      </c>
      <c r="C1960" t="str">
        <f t="shared" si="90"/>
        <v>Ms.</v>
      </c>
      <c r="D1960" t="str">
        <f t="shared" si="91"/>
        <v>Courtney</v>
      </c>
      <c r="E1960" t="str">
        <f t="shared" si="92"/>
        <v>Brohart</v>
      </c>
    </row>
    <row r="1961" spans="1:5" ht="15.6" x14ac:dyDescent="0.3">
      <c r="A1961" s="10" t="s">
        <v>407</v>
      </c>
      <c r="B1961" s="1" t="s">
        <v>4338</v>
      </c>
      <c r="C1961" t="str">
        <f t="shared" si="90"/>
        <v>Ms.</v>
      </c>
      <c r="D1961" t="str">
        <f t="shared" si="91"/>
        <v>Elizabeth</v>
      </c>
      <c r="E1961" t="str">
        <f t="shared" si="92"/>
        <v>Ryan</v>
      </c>
    </row>
    <row r="1962" spans="1:5" ht="15.6" x14ac:dyDescent="0.3">
      <c r="A1962" s="10" t="s">
        <v>406</v>
      </c>
      <c r="B1962" s="1" t="s">
        <v>4339</v>
      </c>
      <c r="C1962" t="str">
        <f t="shared" si="90"/>
        <v>Ms.</v>
      </c>
      <c r="D1962" t="str">
        <f t="shared" si="91"/>
        <v>Satomi</v>
      </c>
      <c r="E1962" t="str">
        <f t="shared" si="92"/>
        <v>Oka</v>
      </c>
    </row>
    <row r="1963" spans="1:5" ht="15.6" x14ac:dyDescent="0.3">
      <c r="A1963" s="10" t="s">
        <v>405</v>
      </c>
      <c r="B1963" s="1" t="s">
        <v>4340</v>
      </c>
      <c r="C1963" t="str">
        <f t="shared" si="90"/>
        <v>Mr.</v>
      </c>
      <c r="D1963" t="str">
        <f t="shared" si="91"/>
        <v>Matthew D</v>
      </c>
      <c r="E1963" t="str">
        <f t="shared" si="92"/>
        <v>Newman</v>
      </c>
    </row>
    <row r="1964" spans="1:5" ht="15.6" x14ac:dyDescent="0.3">
      <c r="A1964" s="10" t="s">
        <v>404</v>
      </c>
      <c r="B1964" s="1" t="s">
        <v>4341</v>
      </c>
      <c r="C1964" t="str">
        <f t="shared" si="90"/>
        <v>Mr.</v>
      </c>
      <c r="D1964" t="str">
        <f t="shared" si="91"/>
        <v>Peter T II</v>
      </c>
      <c r="E1964" t="str">
        <f t="shared" si="92"/>
        <v>Metzger</v>
      </c>
    </row>
    <row r="1965" spans="1:5" ht="15.6" x14ac:dyDescent="0.3">
      <c r="A1965" s="10" t="s">
        <v>403</v>
      </c>
      <c r="B1965" s="1" t="s">
        <v>4342</v>
      </c>
      <c r="C1965" t="str">
        <f t="shared" si="90"/>
        <v>Mr.</v>
      </c>
      <c r="D1965" t="str">
        <f t="shared" si="91"/>
        <v>Manuel</v>
      </c>
      <c r="E1965" t="str">
        <f t="shared" si="92"/>
        <v>Gonzalez</v>
      </c>
    </row>
    <row r="1966" spans="1:5" ht="15.6" x14ac:dyDescent="0.3">
      <c r="A1966" s="10" t="s">
        <v>402</v>
      </c>
      <c r="B1966" s="1" t="s">
        <v>4343</v>
      </c>
      <c r="C1966" t="str">
        <f t="shared" si="90"/>
        <v>Ms.</v>
      </c>
      <c r="D1966" t="str">
        <f t="shared" si="91"/>
        <v>Kindsey P.</v>
      </c>
      <c r="E1966" t="str">
        <f t="shared" si="92"/>
        <v>Vaughn</v>
      </c>
    </row>
    <row r="1967" spans="1:5" ht="15.6" x14ac:dyDescent="0.3">
      <c r="A1967" s="10" t="s">
        <v>401</v>
      </c>
      <c r="B1967" s="1" t="s">
        <v>4344</v>
      </c>
      <c r="C1967" t="str">
        <f t="shared" si="90"/>
        <v>Mr.</v>
      </c>
      <c r="D1967" t="str">
        <f t="shared" si="91"/>
        <v>Thomas G.</v>
      </c>
      <c r="E1967" t="str">
        <f t="shared" si="92"/>
        <v>Clifford</v>
      </c>
    </row>
    <row r="1968" spans="1:5" ht="15.6" x14ac:dyDescent="0.3">
      <c r="A1968" s="10" t="s">
        <v>400</v>
      </c>
      <c r="B1968" s="1" t="s">
        <v>4345</v>
      </c>
      <c r="C1968" t="str">
        <f t="shared" si="90"/>
        <v>Mr.</v>
      </c>
      <c r="D1968" t="str">
        <f t="shared" si="91"/>
        <v>Kyle S</v>
      </c>
      <c r="E1968" t="str">
        <f t="shared" si="92"/>
        <v>Petty</v>
      </c>
    </row>
    <row r="1969" spans="1:5" ht="15.6" x14ac:dyDescent="0.3">
      <c r="A1969" s="10" t="s">
        <v>399</v>
      </c>
      <c r="B1969" s="1" t="s">
        <v>4346</v>
      </c>
      <c r="C1969" t="str">
        <f t="shared" si="90"/>
        <v>Mr.</v>
      </c>
      <c r="D1969" t="str">
        <f t="shared" si="91"/>
        <v>Alexander J.</v>
      </c>
      <c r="E1969" t="str">
        <f t="shared" si="92"/>
        <v>Sanford</v>
      </c>
    </row>
    <row r="1970" spans="1:5" ht="15.6" x14ac:dyDescent="0.3">
      <c r="A1970" s="10" t="s">
        <v>398</v>
      </c>
      <c r="B1970" s="1" t="s">
        <v>4347</v>
      </c>
      <c r="C1970" t="str">
        <f t="shared" si="90"/>
        <v>Mr.</v>
      </c>
      <c r="D1970" t="str">
        <f t="shared" si="91"/>
        <v>Dustin L</v>
      </c>
      <c r="E1970" t="str">
        <f t="shared" si="92"/>
        <v>Sprague</v>
      </c>
    </row>
    <row r="1971" spans="1:5" ht="15.6" x14ac:dyDescent="0.3">
      <c r="A1971" s="10" t="s">
        <v>397</v>
      </c>
      <c r="B1971" s="1" t="s">
        <v>4348</v>
      </c>
      <c r="C1971" t="str">
        <f t="shared" si="90"/>
        <v>Mrs.</v>
      </c>
      <c r="D1971" t="str">
        <f t="shared" si="91"/>
        <v>Chloe</v>
      </c>
      <c r="E1971" t="str">
        <f t="shared" si="92"/>
        <v>Lasseron</v>
      </c>
    </row>
    <row r="1972" spans="1:5" ht="15.6" x14ac:dyDescent="0.3">
      <c r="A1972" s="10" t="s">
        <v>396</v>
      </c>
      <c r="B1972" s="1" t="s">
        <v>4349</v>
      </c>
      <c r="C1972" t="str">
        <f t="shared" si="90"/>
        <v>Ms.</v>
      </c>
      <c r="D1972" t="str">
        <f t="shared" si="91"/>
        <v>Cailtlin</v>
      </c>
      <c r="E1972" t="str">
        <f t="shared" si="92"/>
        <v>Bushong</v>
      </c>
    </row>
    <row r="1973" spans="1:5" ht="15.6" x14ac:dyDescent="0.3">
      <c r="A1973" s="10" t="s">
        <v>395</v>
      </c>
      <c r="B1973" s="1" t="s">
        <v>4350</v>
      </c>
      <c r="C1973" t="str">
        <f t="shared" si="90"/>
        <v>Mr.</v>
      </c>
      <c r="D1973" t="str">
        <f t="shared" si="91"/>
        <v>Joshua</v>
      </c>
      <c r="E1973" t="str">
        <f t="shared" si="92"/>
        <v>Dennison</v>
      </c>
    </row>
    <row r="1974" spans="1:5" ht="15.6" x14ac:dyDescent="0.3">
      <c r="A1974" s="10" t="s">
        <v>394</v>
      </c>
      <c r="B1974" s="1" t="s">
        <v>4351</v>
      </c>
      <c r="C1974" t="str">
        <f t="shared" si="90"/>
        <v>Mr.</v>
      </c>
      <c r="D1974" t="str">
        <f t="shared" si="91"/>
        <v>Chuy</v>
      </c>
      <c r="E1974" t="str">
        <f t="shared" si="92"/>
        <v>Lira</v>
      </c>
    </row>
    <row r="1975" spans="1:5" ht="15.6" x14ac:dyDescent="0.3">
      <c r="A1975" s="10" t="s">
        <v>393</v>
      </c>
      <c r="B1975" s="1" t="s">
        <v>4352</v>
      </c>
      <c r="C1975" t="str">
        <f t="shared" si="90"/>
        <v>Ms.</v>
      </c>
      <c r="D1975" t="str">
        <f t="shared" si="91"/>
        <v>Laurie B</v>
      </c>
      <c r="E1975" t="str">
        <f t="shared" si="92"/>
        <v>Nahigian</v>
      </c>
    </row>
    <row r="1976" spans="1:5" ht="15.6" x14ac:dyDescent="0.3">
      <c r="A1976" s="10" t="s">
        <v>392</v>
      </c>
      <c r="B1976" s="1" t="s">
        <v>4353</v>
      </c>
      <c r="C1976" t="str">
        <f t="shared" si="90"/>
        <v>Ms.</v>
      </c>
      <c r="D1976" t="str">
        <f t="shared" si="91"/>
        <v>Rachel B.</v>
      </c>
      <c r="E1976" t="str">
        <f t="shared" si="92"/>
        <v>Cackett</v>
      </c>
    </row>
    <row r="1977" spans="1:5" ht="15.6" x14ac:dyDescent="0.3">
      <c r="A1977" s="10" t="s">
        <v>391</v>
      </c>
      <c r="B1977" s="1" t="s">
        <v>4354</v>
      </c>
      <c r="C1977" t="str">
        <f t="shared" si="90"/>
        <v>Ms.</v>
      </c>
      <c r="D1977" t="str">
        <f t="shared" si="91"/>
        <v>Liza</v>
      </c>
      <c r="E1977" t="str">
        <f t="shared" si="92"/>
        <v>Hunter-Galvan</v>
      </c>
    </row>
    <row r="1978" spans="1:5" ht="15.6" x14ac:dyDescent="0.3">
      <c r="A1978" s="10" t="s">
        <v>390</v>
      </c>
      <c r="B1978" s="1" t="s">
        <v>4355</v>
      </c>
      <c r="C1978" t="str">
        <f t="shared" si="90"/>
        <v>Ms.</v>
      </c>
      <c r="D1978" t="str">
        <f t="shared" si="91"/>
        <v>Lindsey</v>
      </c>
      <c r="E1978" t="str">
        <f t="shared" si="92"/>
        <v>Pierret</v>
      </c>
    </row>
    <row r="1979" spans="1:5" ht="15.6" x14ac:dyDescent="0.3">
      <c r="A1979" s="10" t="s">
        <v>389</v>
      </c>
      <c r="B1979" s="1" t="s">
        <v>4356</v>
      </c>
      <c r="C1979" t="str">
        <f t="shared" si="90"/>
        <v>Ms.</v>
      </c>
      <c r="D1979" t="str">
        <f t="shared" si="91"/>
        <v>Lindsay E.</v>
      </c>
      <c r="E1979" t="str">
        <f t="shared" si="92"/>
        <v>White</v>
      </c>
    </row>
    <row r="1980" spans="1:5" ht="15.6" x14ac:dyDescent="0.3">
      <c r="A1980" s="10" t="s">
        <v>388</v>
      </c>
      <c r="B1980" s="1" t="s">
        <v>4357</v>
      </c>
      <c r="C1980" t="str">
        <f t="shared" si="90"/>
        <v>Ms.</v>
      </c>
      <c r="D1980" t="str">
        <f t="shared" si="91"/>
        <v>Kathleen M.</v>
      </c>
      <c r="E1980" t="str">
        <f t="shared" si="92"/>
        <v>O'Neil</v>
      </c>
    </row>
    <row r="1981" spans="1:5" ht="15.6" x14ac:dyDescent="0.3">
      <c r="A1981" s="10" t="s">
        <v>387</v>
      </c>
      <c r="B1981" s="1" t="s">
        <v>4358</v>
      </c>
      <c r="C1981" t="str">
        <f t="shared" si="90"/>
        <v>Ms.</v>
      </c>
      <c r="D1981" t="str">
        <f t="shared" si="91"/>
        <v>Aya</v>
      </c>
      <c r="E1981" t="str">
        <f t="shared" si="92"/>
        <v>Leitz</v>
      </c>
    </row>
    <row r="1982" spans="1:5" ht="15.6" x14ac:dyDescent="0.3">
      <c r="A1982" s="10" t="s">
        <v>386</v>
      </c>
      <c r="B1982" s="1" t="s">
        <v>4359</v>
      </c>
      <c r="C1982" t="str">
        <f t="shared" si="90"/>
        <v>Ms.</v>
      </c>
      <c r="D1982" t="str">
        <f t="shared" si="91"/>
        <v>Carolyn R</v>
      </c>
      <c r="E1982" t="str">
        <f t="shared" si="92"/>
        <v>Durfee</v>
      </c>
    </row>
    <row r="1983" spans="1:5" ht="15.6" x14ac:dyDescent="0.3">
      <c r="A1983" s="10" t="s">
        <v>385</v>
      </c>
      <c r="B1983" s="1" t="s">
        <v>4360</v>
      </c>
      <c r="C1983" t="str">
        <f t="shared" si="90"/>
        <v>Ms.</v>
      </c>
      <c r="D1983" t="str">
        <f t="shared" si="91"/>
        <v>Bethany</v>
      </c>
      <c r="E1983" t="str">
        <f t="shared" si="92"/>
        <v>Maylone</v>
      </c>
    </row>
    <row r="1984" spans="1:5" ht="15.6" x14ac:dyDescent="0.3">
      <c r="A1984" s="10" t="s">
        <v>384</v>
      </c>
      <c r="B1984" s="1" t="s">
        <v>4361</v>
      </c>
      <c r="C1984" t="str">
        <f t="shared" si="90"/>
        <v>Ms.</v>
      </c>
      <c r="D1984" t="str">
        <f t="shared" si="91"/>
        <v>Holly A</v>
      </c>
      <c r="E1984" t="str">
        <f t="shared" si="92"/>
        <v>Reiland</v>
      </c>
    </row>
    <row r="1985" spans="1:5" ht="15.6" x14ac:dyDescent="0.3">
      <c r="A1985" s="10" t="s">
        <v>383</v>
      </c>
      <c r="B1985" s="1" t="s">
        <v>4362</v>
      </c>
      <c r="C1985" t="str">
        <f t="shared" si="90"/>
        <v>Mr.</v>
      </c>
      <c r="D1985" t="str">
        <f t="shared" si="91"/>
        <v>Ping</v>
      </c>
      <c r="E1985" t="str">
        <f t="shared" si="92"/>
        <v>Hu</v>
      </c>
    </row>
    <row r="1986" spans="1:5" ht="15.6" x14ac:dyDescent="0.3">
      <c r="A1986" s="10" t="s">
        <v>382</v>
      </c>
      <c r="B1986" s="1" t="s">
        <v>4363</v>
      </c>
      <c r="C1986" t="str">
        <f t="shared" ref="C1986:C2049" si="93">TRIM(MID(B1986,FIND(", ",B1986)+2,FIND(" ",B1986,FIND(", ",B1986)+2)-FIND(", ",B1986)-2))</f>
        <v>Mr.</v>
      </c>
      <c r="D1986" t="str">
        <f t="shared" ref="D1986:D2049" si="94">TRIM(RIGHT(B1986,LEN(B1986)-FIND(" ",B1986,FIND(", ",B1986)+2)))</f>
        <v>Tim</v>
      </c>
      <c r="E1986" t="str">
        <f t="shared" ref="E1986:E2049" si="95">LEFT(B1986,FIND(",",B1986)-1)</f>
        <v>Lessek</v>
      </c>
    </row>
    <row r="1987" spans="1:5" ht="15.6" x14ac:dyDescent="0.3">
      <c r="A1987" s="10" t="s">
        <v>381</v>
      </c>
      <c r="B1987" s="1" t="s">
        <v>4364</v>
      </c>
      <c r="C1987" t="str">
        <f t="shared" si="93"/>
        <v>Mr.</v>
      </c>
      <c r="D1987" t="str">
        <f t="shared" si="94"/>
        <v>John</v>
      </c>
      <c r="E1987" t="str">
        <f t="shared" si="95"/>
        <v>Colavincenzo</v>
      </c>
    </row>
    <row r="1988" spans="1:5" ht="15.6" x14ac:dyDescent="0.3">
      <c r="A1988" s="10" t="s">
        <v>380</v>
      </c>
      <c r="B1988" s="1" t="s">
        <v>4365</v>
      </c>
      <c r="C1988" t="str">
        <f t="shared" si="93"/>
        <v>Mrs.</v>
      </c>
      <c r="D1988" t="str">
        <f t="shared" si="94"/>
        <v>Cynthia</v>
      </c>
      <c r="E1988" t="str">
        <f t="shared" si="95"/>
        <v>Mendez-Karr</v>
      </c>
    </row>
    <row r="1989" spans="1:5" ht="15.6" x14ac:dyDescent="0.3">
      <c r="A1989" s="10" t="s">
        <v>379</v>
      </c>
      <c r="B1989" s="1" t="s">
        <v>4366</v>
      </c>
      <c r="C1989" t="str">
        <f t="shared" si="93"/>
        <v>Mr.</v>
      </c>
      <c r="D1989" t="str">
        <f t="shared" si="94"/>
        <v>Emmett</v>
      </c>
      <c r="E1989" t="str">
        <f t="shared" si="95"/>
        <v>Saulnier</v>
      </c>
    </row>
    <row r="1990" spans="1:5" ht="15.6" x14ac:dyDescent="0.3">
      <c r="A1990" s="10" t="s">
        <v>378</v>
      </c>
      <c r="B1990" s="1" t="s">
        <v>4367</v>
      </c>
      <c r="C1990" t="str">
        <f t="shared" si="93"/>
        <v>Ms.</v>
      </c>
      <c r="D1990" t="str">
        <f t="shared" si="94"/>
        <v>Kate</v>
      </c>
      <c r="E1990" t="str">
        <f t="shared" si="95"/>
        <v>Schoonover</v>
      </c>
    </row>
    <row r="1991" spans="1:5" ht="15.6" x14ac:dyDescent="0.3">
      <c r="A1991" s="10" t="s">
        <v>377</v>
      </c>
      <c r="B1991" s="1" t="s">
        <v>4368</v>
      </c>
      <c r="C1991" t="str">
        <f t="shared" si="93"/>
        <v>Mr.</v>
      </c>
      <c r="D1991" t="str">
        <f t="shared" si="94"/>
        <v>Christopher L.</v>
      </c>
      <c r="E1991" t="str">
        <f t="shared" si="95"/>
        <v>Hass</v>
      </c>
    </row>
    <row r="1992" spans="1:5" ht="15.6" x14ac:dyDescent="0.3">
      <c r="A1992" s="10" t="s">
        <v>376</v>
      </c>
      <c r="B1992" s="1" t="s">
        <v>4369</v>
      </c>
      <c r="C1992" t="str">
        <f t="shared" si="93"/>
        <v>Mr.</v>
      </c>
      <c r="D1992" t="str">
        <f t="shared" si="94"/>
        <v>Christopher P.</v>
      </c>
      <c r="E1992" t="str">
        <f t="shared" si="95"/>
        <v>Cadotte</v>
      </c>
    </row>
    <row r="1993" spans="1:5" ht="15.6" x14ac:dyDescent="0.3">
      <c r="A1993" s="10" t="s">
        <v>375</v>
      </c>
      <c r="B1993" s="1" t="s">
        <v>4370</v>
      </c>
      <c r="C1993" t="str">
        <f t="shared" si="93"/>
        <v>Mr.</v>
      </c>
      <c r="D1993" t="str">
        <f t="shared" si="94"/>
        <v>Christopher W</v>
      </c>
      <c r="E1993" t="str">
        <f t="shared" si="95"/>
        <v>Cacciapaglia</v>
      </c>
    </row>
    <row r="1994" spans="1:5" ht="15.6" x14ac:dyDescent="0.3">
      <c r="A1994" s="10" t="s">
        <v>374</v>
      </c>
      <c r="B1994" s="1" t="s">
        <v>4371</v>
      </c>
      <c r="C1994" t="str">
        <f t="shared" si="93"/>
        <v>Mr.</v>
      </c>
      <c r="D1994" t="str">
        <f t="shared" si="94"/>
        <v>Norman H.</v>
      </c>
      <c r="E1994" t="str">
        <f t="shared" si="95"/>
        <v>Mininger</v>
      </c>
    </row>
    <row r="1995" spans="1:5" ht="15.6" x14ac:dyDescent="0.3">
      <c r="A1995" s="10" t="s">
        <v>373</v>
      </c>
      <c r="B1995" s="1" t="s">
        <v>4372</v>
      </c>
      <c r="C1995" t="str">
        <f t="shared" si="93"/>
        <v>Ms.</v>
      </c>
      <c r="D1995" t="str">
        <f t="shared" si="94"/>
        <v>Susan</v>
      </c>
      <c r="E1995" t="str">
        <f t="shared" si="95"/>
        <v>Mayo</v>
      </c>
    </row>
    <row r="1996" spans="1:5" ht="15.6" x14ac:dyDescent="0.3">
      <c r="A1996" s="10" t="s">
        <v>372</v>
      </c>
      <c r="B1996" s="1" t="s">
        <v>4373</v>
      </c>
      <c r="C1996" t="str">
        <f t="shared" si="93"/>
        <v>Ms.</v>
      </c>
      <c r="D1996" t="str">
        <f t="shared" si="94"/>
        <v>Tatyana K</v>
      </c>
      <c r="E1996" t="str">
        <f t="shared" si="95"/>
        <v>Zicko</v>
      </c>
    </row>
    <row r="1997" spans="1:5" ht="15.6" x14ac:dyDescent="0.3">
      <c r="A1997" s="10" t="s">
        <v>371</v>
      </c>
      <c r="B1997" s="1" t="s">
        <v>4374</v>
      </c>
      <c r="C1997" t="str">
        <f t="shared" si="93"/>
        <v>Ms.</v>
      </c>
      <c r="D1997" t="str">
        <f t="shared" si="94"/>
        <v>Chrissy</v>
      </c>
      <c r="E1997" t="str">
        <f t="shared" si="95"/>
        <v>Graham</v>
      </c>
    </row>
    <row r="1998" spans="1:5" ht="15.6" x14ac:dyDescent="0.3">
      <c r="A1998" s="10" t="s">
        <v>370</v>
      </c>
      <c r="B1998" s="1" t="s">
        <v>4375</v>
      </c>
      <c r="C1998" t="str">
        <f t="shared" si="93"/>
        <v>Ms.</v>
      </c>
      <c r="D1998" t="str">
        <f t="shared" si="94"/>
        <v>Carrie</v>
      </c>
      <c r="E1998" t="str">
        <f t="shared" si="95"/>
        <v>Boland</v>
      </c>
    </row>
    <row r="1999" spans="1:5" ht="15.6" x14ac:dyDescent="0.3">
      <c r="A1999" s="10" t="s">
        <v>369</v>
      </c>
      <c r="B1999" s="1" t="s">
        <v>4376</v>
      </c>
      <c r="C1999" t="str">
        <f t="shared" si="93"/>
        <v>Ms.</v>
      </c>
      <c r="D1999" t="str">
        <f t="shared" si="94"/>
        <v>Halle</v>
      </c>
      <c r="E1999" t="str">
        <f t="shared" si="95"/>
        <v>Cupp</v>
      </c>
    </row>
    <row r="2000" spans="1:5" ht="15.6" x14ac:dyDescent="0.3">
      <c r="A2000" s="10" t="s">
        <v>368</v>
      </c>
      <c r="B2000" s="1" t="s">
        <v>4377</v>
      </c>
      <c r="C2000" t="str">
        <f t="shared" si="93"/>
        <v>Ms.</v>
      </c>
      <c r="D2000" t="str">
        <f t="shared" si="94"/>
        <v>Carolyn</v>
      </c>
      <c r="E2000" t="str">
        <f t="shared" si="95"/>
        <v>Shaw</v>
      </c>
    </row>
    <row r="2001" spans="1:5" ht="15.6" x14ac:dyDescent="0.3">
      <c r="A2001" s="10" t="s">
        <v>367</v>
      </c>
      <c r="B2001" s="1" t="s">
        <v>4378</v>
      </c>
      <c r="C2001" t="str">
        <f t="shared" si="93"/>
        <v>Ms.</v>
      </c>
      <c r="D2001" t="str">
        <f t="shared" si="94"/>
        <v>Tara D.</v>
      </c>
      <c r="E2001" t="str">
        <f t="shared" si="95"/>
        <v>Klassen</v>
      </c>
    </row>
    <row r="2002" spans="1:5" ht="15.6" x14ac:dyDescent="0.3">
      <c r="A2002" s="10" t="s">
        <v>366</v>
      </c>
      <c r="B2002" s="1" t="s">
        <v>4379</v>
      </c>
      <c r="C2002" t="str">
        <f t="shared" si="93"/>
        <v>Mr.</v>
      </c>
      <c r="D2002" t="str">
        <f t="shared" si="94"/>
        <v>Rasim M</v>
      </c>
      <c r="E2002" t="str">
        <f t="shared" si="95"/>
        <v>Musal</v>
      </c>
    </row>
    <row r="2003" spans="1:5" ht="15.6" x14ac:dyDescent="0.3">
      <c r="A2003" s="10" t="s">
        <v>365</v>
      </c>
      <c r="B2003" s="1" t="s">
        <v>4380</v>
      </c>
      <c r="C2003" t="str">
        <f t="shared" si="93"/>
        <v>Ms.</v>
      </c>
      <c r="D2003" t="str">
        <f t="shared" si="94"/>
        <v>Dina</v>
      </c>
      <c r="E2003" t="str">
        <f t="shared" si="95"/>
        <v>Kitayama</v>
      </c>
    </row>
    <row r="2004" spans="1:5" ht="15.6" x14ac:dyDescent="0.3">
      <c r="A2004" s="10" t="s">
        <v>364</v>
      </c>
      <c r="B2004" s="1" t="s">
        <v>4381</v>
      </c>
      <c r="C2004" t="str">
        <f t="shared" si="93"/>
        <v>Ms.</v>
      </c>
      <c r="D2004" t="str">
        <f t="shared" si="94"/>
        <v>Lisa</v>
      </c>
      <c r="E2004" t="str">
        <f t="shared" si="95"/>
        <v>Altman</v>
      </c>
    </row>
    <row r="2005" spans="1:5" ht="15.6" x14ac:dyDescent="0.3">
      <c r="A2005" s="10" t="s">
        <v>363</v>
      </c>
      <c r="B2005" s="1" t="s">
        <v>4382</v>
      </c>
      <c r="C2005" t="str">
        <f t="shared" si="93"/>
        <v>Ms.</v>
      </c>
      <c r="D2005" t="str">
        <f t="shared" si="94"/>
        <v>Caitrin</v>
      </c>
      <c r="E2005" t="str">
        <f t="shared" si="95"/>
        <v>Demchko</v>
      </c>
    </row>
    <row r="2006" spans="1:5" ht="15.6" x14ac:dyDescent="0.3">
      <c r="A2006" s="10" t="s">
        <v>362</v>
      </c>
      <c r="B2006" s="1" t="s">
        <v>4383</v>
      </c>
      <c r="C2006" t="str">
        <f t="shared" si="93"/>
        <v>Ms.</v>
      </c>
      <c r="D2006" t="str">
        <f t="shared" si="94"/>
        <v>Adriana S</v>
      </c>
      <c r="E2006" t="str">
        <f t="shared" si="95"/>
        <v>Wild</v>
      </c>
    </row>
    <row r="2007" spans="1:5" ht="15.6" x14ac:dyDescent="0.3">
      <c r="A2007" s="10" t="s">
        <v>361</v>
      </c>
      <c r="B2007" s="1" t="s">
        <v>4384</v>
      </c>
      <c r="C2007" t="str">
        <f t="shared" si="93"/>
        <v>Ms.</v>
      </c>
      <c r="D2007" t="str">
        <f t="shared" si="94"/>
        <v>Megan</v>
      </c>
      <c r="E2007" t="str">
        <f t="shared" si="95"/>
        <v>Betts</v>
      </c>
    </row>
    <row r="2008" spans="1:5" ht="15.6" x14ac:dyDescent="0.3">
      <c r="A2008" s="10" t="s">
        <v>360</v>
      </c>
      <c r="B2008" s="1" t="s">
        <v>4385</v>
      </c>
      <c r="C2008" t="str">
        <f t="shared" si="93"/>
        <v>Mrs.</v>
      </c>
      <c r="D2008" t="str">
        <f t="shared" si="94"/>
        <v>Kristen M</v>
      </c>
      <c r="E2008" t="str">
        <f t="shared" si="95"/>
        <v>Martin</v>
      </c>
    </row>
    <row r="2009" spans="1:5" ht="15.6" x14ac:dyDescent="0.3">
      <c r="A2009" s="10" t="s">
        <v>359</v>
      </c>
      <c r="B2009" s="1" t="s">
        <v>4386</v>
      </c>
      <c r="C2009" t="str">
        <f t="shared" si="93"/>
        <v>Ms.</v>
      </c>
      <c r="D2009" t="str">
        <f t="shared" si="94"/>
        <v>Alix</v>
      </c>
      <c r="E2009" t="str">
        <f t="shared" si="95"/>
        <v>Vandeventer</v>
      </c>
    </row>
    <row r="2010" spans="1:5" ht="15.6" x14ac:dyDescent="0.3">
      <c r="A2010" s="10" t="s">
        <v>358</v>
      </c>
      <c r="B2010" s="1" t="s">
        <v>4387</v>
      </c>
      <c r="C2010" t="str">
        <f t="shared" si="93"/>
        <v>Mr.</v>
      </c>
      <c r="D2010" t="str">
        <f t="shared" si="94"/>
        <v>Kakushin</v>
      </c>
      <c r="E2010" t="str">
        <f t="shared" si="95"/>
        <v>Hirano</v>
      </c>
    </row>
    <row r="2011" spans="1:5" ht="15.6" x14ac:dyDescent="0.3">
      <c r="A2011" s="10" t="s">
        <v>357</v>
      </c>
      <c r="B2011" s="1" t="s">
        <v>4388</v>
      </c>
      <c r="C2011" t="str">
        <f t="shared" si="93"/>
        <v>Mr.</v>
      </c>
      <c r="D2011" t="str">
        <f t="shared" si="94"/>
        <v>Michael J</v>
      </c>
      <c r="E2011" t="str">
        <f t="shared" si="95"/>
        <v>Davi</v>
      </c>
    </row>
    <row r="2012" spans="1:5" ht="15.6" x14ac:dyDescent="0.3">
      <c r="A2012" s="10" t="s">
        <v>356</v>
      </c>
      <c r="B2012" s="1" t="s">
        <v>4389</v>
      </c>
      <c r="C2012" t="str">
        <f t="shared" si="93"/>
        <v>Mr.</v>
      </c>
      <c r="D2012" t="str">
        <f t="shared" si="94"/>
        <v>Bradley</v>
      </c>
      <c r="E2012" t="str">
        <f t="shared" si="95"/>
        <v>Sloan</v>
      </c>
    </row>
    <row r="2013" spans="1:5" ht="15.6" x14ac:dyDescent="0.3">
      <c r="A2013" s="10" t="s">
        <v>354</v>
      </c>
      <c r="B2013" s="1" t="s">
        <v>4390</v>
      </c>
      <c r="C2013" t="str">
        <f t="shared" si="93"/>
        <v>Mr.</v>
      </c>
      <c r="D2013" t="str">
        <f t="shared" si="94"/>
        <v>Matt</v>
      </c>
      <c r="E2013" t="str">
        <f t="shared" si="95"/>
        <v>Homich</v>
      </c>
    </row>
    <row r="2014" spans="1:5" ht="15.6" x14ac:dyDescent="0.3">
      <c r="A2014" s="10" t="s">
        <v>353</v>
      </c>
      <c r="B2014" s="1" t="s">
        <v>4391</v>
      </c>
      <c r="C2014" t="str">
        <f t="shared" si="93"/>
        <v>Ms.</v>
      </c>
      <c r="D2014" t="str">
        <f t="shared" si="94"/>
        <v>Amanda C.</v>
      </c>
      <c r="E2014" t="str">
        <f t="shared" si="95"/>
        <v>Bell</v>
      </c>
    </row>
    <row r="2015" spans="1:5" ht="15.6" x14ac:dyDescent="0.3">
      <c r="A2015" s="10" t="s">
        <v>352</v>
      </c>
      <c r="B2015" s="1" t="s">
        <v>4392</v>
      </c>
      <c r="C2015" t="str">
        <f t="shared" si="93"/>
        <v>Mr.</v>
      </c>
      <c r="D2015" t="str">
        <f t="shared" si="94"/>
        <v>Valur</v>
      </c>
      <c r="E2015" t="str">
        <f t="shared" si="95"/>
        <v>Kristjansson</v>
      </c>
    </row>
    <row r="2016" spans="1:5" ht="15.6" x14ac:dyDescent="0.3">
      <c r="A2016" s="10" t="s">
        <v>351</v>
      </c>
      <c r="B2016" s="1" t="s">
        <v>4393</v>
      </c>
      <c r="C2016" t="str">
        <f t="shared" si="93"/>
        <v>Ms.</v>
      </c>
      <c r="D2016" t="str">
        <f t="shared" si="94"/>
        <v>Erica J</v>
      </c>
      <c r="E2016" t="str">
        <f t="shared" si="95"/>
        <v>Pitman</v>
      </c>
    </row>
    <row r="2017" spans="1:5" ht="15.6" x14ac:dyDescent="0.3">
      <c r="A2017" s="10" t="s">
        <v>350</v>
      </c>
      <c r="B2017" s="1" t="s">
        <v>4394</v>
      </c>
      <c r="C2017" t="str">
        <f t="shared" si="93"/>
        <v>Mr.</v>
      </c>
      <c r="D2017" t="str">
        <f t="shared" si="94"/>
        <v>Stephen F.</v>
      </c>
      <c r="E2017" t="str">
        <f t="shared" si="95"/>
        <v>Curley</v>
      </c>
    </row>
    <row r="2018" spans="1:5" ht="15.6" x14ac:dyDescent="0.3">
      <c r="A2018" s="10" t="s">
        <v>349</v>
      </c>
      <c r="B2018" s="1" t="s">
        <v>4395</v>
      </c>
      <c r="C2018" t="str">
        <f t="shared" si="93"/>
        <v>Ms.</v>
      </c>
      <c r="D2018" t="str">
        <f t="shared" si="94"/>
        <v>Lissa</v>
      </c>
      <c r="E2018" t="str">
        <f t="shared" si="95"/>
        <v>Zimmer</v>
      </c>
    </row>
    <row r="2019" spans="1:5" ht="15.6" x14ac:dyDescent="0.3">
      <c r="A2019" s="10" t="s">
        <v>348</v>
      </c>
      <c r="B2019" s="1" t="s">
        <v>4396</v>
      </c>
      <c r="C2019" t="str">
        <f t="shared" si="93"/>
        <v>Ms.</v>
      </c>
      <c r="D2019" t="str">
        <f t="shared" si="94"/>
        <v>Megan</v>
      </c>
      <c r="E2019" t="str">
        <f t="shared" si="95"/>
        <v>Granski</v>
      </c>
    </row>
    <row r="2020" spans="1:5" ht="15.6" x14ac:dyDescent="0.3">
      <c r="A2020" s="10" t="s">
        <v>347</v>
      </c>
      <c r="B2020" s="1" t="s">
        <v>4397</v>
      </c>
      <c r="C2020" t="str">
        <f t="shared" si="93"/>
        <v>Ms.</v>
      </c>
      <c r="D2020" t="str">
        <f t="shared" si="94"/>
        <v>Alyson</v>
      </c>
      <c r="E2020" t="str">
        <f t="shared" si="95"/>
        <v>Dunn</v>
      </c>
    </row>
    <row r="2021" spans="1:5" ht="15.6" x14ac:dyDescent="0.3">
      <c r="A2021" s="10" t="s">
        <v>346</v>
      </c>
      <c r="B2021" s="1" t="s">
        <v>4398</v>
      </c>
      <c r="C2021" t="str">
        <f t="shared" si="93"/>
        <v>Mr.</v>
      </c>
      <c r="D2021" t="str">
        <f t="shared" si="94"/>
        <v>Chance B</v>
      </c>
      <c r="E2021" t="str">
        <f t="shared" si="95"/>
        <v>Regina</v>
      </c>
    </row>
    <row r="2022" spans="1:5" ht="15.6" x14ac:dyDescent="0.3">
      <c r="A2022" s="10" t="s">
        <v>345</v>
      </c>
      <c r="B2022" s="1" t="s">
        <v>4399</v>
      </c>
      <c r="C2022" t="str">
        <f t="shared" si="93"/>
        <v>Mr.</v>
      </c>
      <c r="D2022" t="str">
        <f t="shared" si="94"/>
        <v>Sean P</v>
      </c>
      <c r="E2022" t="str">
        <f t="shared" si="95"/>
        <v>O'Connor</v>
      </c>
    </row>
    <row r="2023" spans="1:5" ht="15.6" x14ac:dyDescent="0.3">
      <c r="A2023" s="10" t="s">
        <v>344</v>
      </c>
      <c r="B2023" s="1" t="s">
        <v>4400</v>
      </c>
      <c r="C2023" t="str">
        <f t="shared" si="93"/>
        <v>Ms.</v>
      </c>
      <c r="D2023" t="str">
        <f t="shared" si="94"/>
        <v>Therese</v>
      </c>
      <c r="E2023" t="str">
        <f t="shared" si="95"/>
        <v>Howe</v>
      </c>
    </row>
    <row r="2024" spans="1:5" ht="15.6" x14ac:dyDescent="0.3">
      <c r="A2024" s="10" t="s">
        <v>343</v>
      </c>
      <c r="B2024" s="1" t="s">
        <v>4401</v>
      </c>
      <c r="C2024" t="str">
        <f t="shared" si="93"/>
        <v>Mr.</v>
      </c>
      <c r="D2024" t="str">
        <f t="shared" si="94"/>
        <v>Beau</v>
      </c>
      <c r="E2024" t="str">
        <f t="shared" si="95"/>
        <v>Atwater</v>
      </c>
    </row>
    <row r="2025" spans="1:5" ht="15.6" x14ac:dyDescent="0.3">
      <c r="A2025" s="10" t="s">
        <v>342</v>
      </c>
      <c r="B2025" s="1" t="s">
        <v>4402</v>
      </c>
      <c r="C2025" t="str">
        <f t="shared" si="93"/>
        <v>Ms.</v>
      </c>
      <c r="D2025" t="str">
        <f t="shared" si="94"/>
        <v>Kelsey M</v>
      </c>
      <c r="E2025" t="str">
        <f t="shared" si="95"/>
        <v>Gurganus</v>
      </c>
    </row>
    <row r="2026" spans="1:5" ht="15.6" x14ac:dyDescent="0.3">
      <c r="A2026" s="10" t="s">
        <v>341</v>
      </c>
      <c r="B2026" s="1" t="s">
        <v>4403</v>
      </c>
      <c r="C2026" t="str">
        <f t="shared" si="93"/>
        <v>Ms.</v>
      </c>
      <c r="D2026" t="str">
        <f t="shared" si="94"/>
        <v>Gretchen</v>
      </c>
      <c r="E2026" t="str">
        <f t="shared" si="95"/>
        <v>Holden</v>
      </c>
    </row>
    <row r="2027" spans="1:5" ht="15.6" x14ac:dyDescent="0.3">
      <c r="A2027" s="10" t="s">
        <v>340</v>
      </c>
      <c r="B2027" s="1" t="s">
        <v>4404</v>
      </c>
      <c r="C2027" t="str">
        <f t="shared" si="93"/>
        <v>Mr.</v>
      </c>
      <c r="D2027" t="str">
        <f t="shared" si="94"/>
        <v>Nicholas E.</v>
      </c>
      <c r="E2027" t="str">
        <f t="shared" si="95"/>
        <v>Parton</v>
      </c>
    </row>
    <row r="2028" spans="1:5" ht="15.6" x14ac:dyDescent="0.3">
      <c r="A2028" s="10" t="s">
        <v>339</v>
      </c>
      <c r="B2028" s="1" t="s">
        <v>4405</v>
      </c>
      <c r="C2028" t="str">
        <f t="shared" si="93"/>
        <v>Ms.</v>
      </c>
      <c r="D2028" t="str">
        <f t="shared" si="94"/>
        <v>Deborah</v>
      </c>
      <c r="E2028" t="str">
        <f t="shared" si="95"/>
        <v>Downs</v>
      </c>
    </row>
    <row r="2029" spans="1:5" ht="15.6" x14ac:dyDescent="0.3">
      <c r="A2029" s="10" t="s">
        <v>338</v>
      </c>
      <c r="B2029" s="1" t="s">
        <v>4406</v>
      </c>
      <c r="C2029" t="str">
        <f t="shared" si="93"/>
        <v>Mr.</v>
      </c>
      <c r="D2029" t="str">
        <f t="shared" si="94"/>
        <v>Chuck W. Jr.</v>
      </c>
      <c r="E2029" t="str">
        <f t="shared" si="95"/>
        <v>Dent</v>
      </c>
    </row>
    <row r="2030" spans="1:5" ht="15.6" x14ac:dyDescent="0.3">
      <c r="A2030" s="10" t="s">
        <v>337</v>
      </c>
      <c r="B2030" s="1" t="s">
        <v>4407</v>
      </c>
      <c r="C2030" t="str">
        <f t="shared" si="93"/>
        <v>Mr.</v>
      </c>
      <c r="D2030" t="str">
        <f t="shared" si="94"/>
        <v>Daniel</v>
      </c>
      <c r="E2030" t="str">
        <f t="shared" si="95"/>
        <v>Ranti</v>
      </c>
    </row>
    <row r="2031" spans="1:5" ht="15.6" x14ac:dyDescent="0.3">
      <c r="A2031" s="10" t="s">
        <v>336</v>
      </c>
      <c r="B2031" s="1" t="s">
        <v>4408</v>
      </c>
      <c r="C2031" t="str">
        <f t="shared" si="93"/>
        <v>Ms.</v>
      </c>
      <c r="D2031" t="str">
        <f t="shared" si="94"/>
        <v>Amany</v>
      </c>
      <c r="E2031" t="str">
        <f t="shared" si="95"/>
        <v>Ishaq</v>
      </c>
    </row>
    <row r="2032" spans="1:5" ht="15.6" x14ac:dyDescent="0.3">
      <c r="A2032" s="10" t="s">
        <v>335</v>
      </c>
      <c r="B2032" s="1" t="s">
        <v>4409</v>
      </c>
      <c r="C2032" t="str">
        <f t="shared" si="93"/>
        <v>Ms.</v>
      </c>
      <c r="D2032" t="str">
        <f t="shared" si="94"/>
        <v>Kipling</v>
      </c>
      <c r="E2032" t="str">
        <f t="shared" si="95"/>
        <v>Wiles</v>
      </c>
    </row>
    <row r="2033" spans="1:5" ht="15.6" x14ac:dyDescent="0.3">
      <c r="A2033" s="10" t="s">
        <v>334</v>
      </c>
      <c r="B2033" s="1" t="s">
        <v>4410</v>
      </c>
      <c r="C2033" t="str">
        <f t="shared" si="93"/>
        <v>Mr.</v>
      </c>
      <c r="D2033" t="str">
        <f t="shared" si="94"/>
        <v>Duncan</v>
      </c>
      <c r="E2033" t="str">
        <f t="shared" si="95"/>
        <v>Roberts</v>
      </c>
    </row>
    <row r="2034" spans="1:5" ht="15.6" x14ac:dyDescent="0.3">
      <c r="A2034" s="10" t="s">
        <v>333</v>
      </c>
      <c r="B2034" s="1" t="s">
        <v>4411</v>
      </c>
      <c r="C2034" t="str">
        <f t="shared" si="93"/>
        <v>Mr.</v>
      </c>
      <c r="D2034" t="str">
        <f t="shared" si="94"/>
        <v>Louis C.</v>
      </c>
      <c r="E2034" t="str">
        <f t="shared" si="95"/>
        <v>Serafini</v>
      </c>
    </row>
    <row r="2035" spans="1:5" ht="15.6" x14ac:dyDescent="0.3">
      <c r="A2035" s="10" t="s">
        <v>332</v>
      </c>
      <c r="B2035" s="1" t="s">
        <v>4412</v>
      </c>
      <c r="C2035" t="str">
        <f t="shared" si="93"/>
        <v>Mr.</v>
      </c>
      <c r="D2035" t="str">
        <f t="shared" si="94"/>
        <v>Daniel J</v>
      </c>
      <c r="E2035" t="str">
        <f t="shared" si="95"/>
        <v>Button</v>
      </c>
    </row>
    <row r="2036" spans="1:5" ht="15.6" x14ac:dyDescent="0.3">
      <c r="A2036" s="10" t="s">
        <v>331</v>
      </c>
      <c r="B2036" s="1" t="s">
        <v>4413</v>
      </c>
      <c r="C2036" t="str">
        <f t="shared" si="93"/>
        <v>Ms.</v>
      </c>
      <c r="D2036" t="str">
        <f t="shared" si="94"/>
        <v>Ildiko M.</v>
      </c>
      <c r="E2036" t="str">
        <f t="shared" si="95"/>
        <v>Gaal</v>
      </c>
    </row>
    <row r="2037" spans="1:5" ht="15.6" x14ac:dyDescent="0.3">
      <c r="A2037" s="10" t="s">
        <v>330</v>
      </c>
      <c r="B2037" s="1" t="s">
        <v>4414</v>
      </c>
      <c r="C2037" t="str">
        <f t="shared" si="93"/>
        <v>Ms.</v>
      </c>
      <c r="D2037" t="str">
        <f t="shared" si="94"/>
        <v>Melinda E.</v>
      </c>
      <c r="E2037" t="str">
        <f t="shared" si="95"/>
        <v>Liptak</v>
      </c>
    </row>
    <row r="2038" spans="1:5" ht="15.6" x14ac:dyDescent="0.3">
      <c r="A2038" s="10" t="s">
        <v>329</v>
      </c>
      <c r="B2038" s="1" t="s">
        <v>4415</v>
      </c>
      <c r="C2038" t="str">
        <f t="shared" si="93"/>
        <v>Ms.</v>
      </c>
      <c r="D2038" t="str">
        <f t="shared" si="94"/>
        <v>Ashley M</v>
      </c>
      <c r="E2038" t="str">
        <f t="shared" si="95"/>
        <v>Kellam</v>
      </c>
    </row>
    <row r="2039" spans="1:5" ht="15.6" x14ac:dyDescent="0.3">
      <c r="A2039" s="10" t="s">
        <v>328</v>
      </c>
      <c r="B2039" s="1" t="s">
        <v>4416</v>
      </c>
      <c r="C2039" t="str">
        <f t="shared" si="93"/>
        <v>Ms.</v>
      </c>
      <c r="D2039" t="str">
        <f t="shared" si="94"/>
        <v>Stephanie</v>
      </c>
      <c r="E2039" t="str">
        <f t="shared" si="95"/>
        <v>Gordon</v>
      </c>
    </row>
    <row r="2040" spans="1:5" ht="15.6" x14ac:dyDescent="0.3">
      <c r="A2040" s="10" t="s">
        <v>327</v>
      </c>
      <c r="B2040" s="1" t="s">
        <v>4417</v>
      </c>
      <c r="C2040" t="str">
        <f t="shared" si="93"/>
        <v>Mr.</v>
      </c>
      <c r="D2040" t="str">
        <f t="shared" si="94"/>
        <v>Sean P.</v>
      </c>
      <c r="E2040" t="str">
        <f t="shared" si="95"/>
        <v>Hyland</v>
      </c>
    </row>
    <row r="2041" spans="1:5" ht="15.6" x14ac:dyDescent="0.3">
      <c r="A2041" s="10" t="s">
        <v>326</v>
      </c>
      <c r="B2041" s="1" t="s">
        <v>4418</v>
      </c>
      <c r="C2041" t="str">
        <f t="shared" si="93"/>
        <v>Ms.</v>
      </c>
      <c r="D2041" t="str">
        <f t="shared" si="94"/>
        <v>Emily G</v>
      </c>
      <c r="E2041" t="str">
        <f t="shared" si="95"/>
        <v>Wagoner</v>
      </c>
    </row>
    <row r="2042" spans="1:5" ht="15.6" x14ac:dyDescent="0.3">
      <c r="A2042" s="10" t="s">
        <v>325</v>
      </c>
      <c r="B2042" s="1" t="s">
        <v>4419</v>
      </c>
      <c r="C2042" t="str">
        <f t="shared" si="93"/>
        <v>Mr.</v>
      </c>
      <c r="D2042" t="str">
        <f t="shared" si="94"/>
        <v>Malcolm</v>
      </c>
      <c r="E2042" t="str">
        <f t="shared" si="95"/>
        <v>Thomas</v>
      </c>
    </row>
    <row r="2043" spans="1:5" ht="15.6" x14ac:dyDescent="0.3">
      <c r="A2043" s="10" t="s">
        <v>324</v>
      </c>
      <c r="B2043" s="1" t="s">
        <v>4420</v>
      </c>
      <c r="C2043" t="str">
        <f t="shared" si="93"/>
        <v>Mr.</v>
      </c>
      <c r="D2043" t="str">
        <f t="shared" si="94"/>
        <v>Danilo</v>
      </c>
      <c r="E2043" t="str">
        <f t="shared" si="95"/>
        <v>Goffi</v>
      </c>
    </row>
    <row r="2044" spans="1:5" ht="15.6" x14ac:dyDescent="0.3">
      <c r="A2044" s="10" t="s">
        <v>323</v>
      </c>
      <c r="B2044" s="1" t="s">
        <v>4421</v>
      </c>
      <c r="C2044" t="str">
        <f t="shared" si="93"/>
        <v>Mr.</v>
      </c>
      <c r="D2044" t="str">
        <f t="shared" si="94"/>
        <v>Mikko</v>
      </c>
      <c r="E2044" t="str">
        <f t="shared" si="95"/>
        <v>Salovaara</v>
      </c>
    </row>
    <row r="2045" spans="1:5" ht="15.6" x14ac:dyDescent="0.3">
      <c r="A2045" s="10" t="s">
        <v>322</v>
      </c>
      <c r="B2045" s="1" t="s">
        <v>4422</v>
      </c>
      <c r="C2045" t="str">
        <f t="shared" si="93"/>
        <v>Ms.</v>
      </c>
      <c r="D2045" t="str">
        <f t="shared" si="94"/>
        <v>Paula C.</v>
      </c>
      <c r="E2045" t="str">
        <f t="shared" si="95"/>
        <v>Reid</v>
      </c>
    </row>
    <row r="2046" spans="1:5" ht="15.6" x14ac:dyDescent="0.3">
      <c r="A2046" s="10" t="s">
        <v>321</v>
      </c>
      <c r="B2046" s="1" t="s">
        <v>4423</v>
      </c>
      <c r="C2046" t="str">
        <f t="shared" si="93"/>
        <v>Ms.</v>
      </c>
      <c r="D2046" t="str">
        <f t="shared" si="94"/>
        <v>Kirsten N.</v>
      </c>
      <c r="E2046" t="str">
        <f t="shared" si="95"/>
        <v>Allan</v>
      </c>
    </row>
    <row r="2047" spans="1:5" ht="15.6" x14ac:dyDescent="0.3">
      <c r="A2047" s="10" t="s">
        <v>320</v>
      </c>
      <c r="B2047" s="1" t="s">
        <v>4424</v>
      </c>
      <c r="C2047" t="str">
        <f t="shared" si="93"/>
        <v>Ms.</v>
      </c>
      <c r="D2047" t="str">
        <f t="shared" si="94"/>
        <v>Christy</v>
      </c>
      <c r="E2047" t="str">
        <f t="shared" si="95"/>
        <v>McLaughlin</v>
      </c>
    </row>
    <row r="2048" spans="1:5" ht="15.6" x14ac:dyDescent="0.3">
      <c r="A2048" s="10" t="s">
        <v>319</v>
      </c>
      <c r="B2048" s="1" t="s">
        <v>4425</v>
      </c>
      <c r="C2048" t="str">
        <f t="shared" si="93"/>
        <v>Ms.</v>
      </c>
      <c r="D2048" t="str">
        <f t="shared" si="94"/>
        <v>Jennifer</v>
      </c>
      <c r="E2048" t="str">
        <f t="shared" si="95"/>
        <v>Lee</v>
      </c>
    </row>
    <row r="2049" spans="1:5" ht="15.6" x14ac:dyDescent="0.3">
      <c r="A2049" s="10" t="s">
        <v>318</v>
      </c>
      <c r="B2049" s="1" t="s">
        <v>4426</v>
      </c>
      <c r="C2049" t="str">
        <f t="shared" si="93"/>
        <v>Ms.</v>
      </c>
      <c r="D2049" t="str">
        <f t="shared" si="94"/>
        <v>Jingjing</v>
      </c>
      <c r="E2049" t="str">
        <f t="shared" si="95"/>
        <v>Tang</v>
      </c>
    </row>
    <row r="2050" spans="1:5" ht="15.6" x14ac:dyDescent="0.3">
      <c r="A2050" s="10" t="s">
        <v>317</v>
      </c>
      <c r="B2050" s="1" t="s">
        <v>4427</v>
      </c>
      <c r="C2050" t="str">
        <f t="shared" ref="C2050:C2113" si="96">TRIM(MID(B2050,FIND(", ",B2050)+2,FIND(" ",B2050,FIND(", ",B2050)+2)-FIND(", ",B2050)-2))</f>
        <v>Mr.</v>
      </c>
      <c r="D2050" t="str">
        <f t="shared" ref="D2050:D2113" si="97">TRIM(RIGHT(B2050,LEN(B2050)-FIND(" ",B2050,FIND(", ",B2050)+2)))</f>
        <v>Morgan</v>
      </c>
      <c r="E2050" t="str">
        <f t="shared" ref="E2050:E2113" si="98">LEFT(B2050,FIND(",",B2050)-1)</f>
        <v>Kennedy</v>
      </c>
    </row>
    <row r="2051" spans="1:5" ht="15.6" x14ac:dyDescent="0.3">
      <c r="A2051" s="10" t="s">
        <v>316</v>
      </c>
      <c r="B2051" s="1" t="s">
        <v>4428</v>
      </c>
      <c r="C2051" t="str">
        <f t="shared" si="96"/>
        <v>Mr.</v>
      </c>
      <c r="D2051" t="str">
        <f t="shared" si="97"/>
        <v>Patrick J.</v>
      </c>
      <c r="E2051" t="str">
        <f t="shared" si="98"/>
        <v>Condon</v>
      </c>
    </row>
    <row r="2052" spans="1:5" ht="15.6" x14ac:dyDescent="0.3">
      <c r="A2052" s="10" t="s">
        <v>315</v>
      </c>
      <c r="B2052" s="1" t="s">
        <v>4429</v>
      </c>
      <c r="C2052" t="str">
        <f t="shared" si="96"/>
        <v>Mr.</v>
      </c>
      <c r="D2052" t="str">
        <f t="shared" si="97"/>
        <v>Frankline</v>
      </c>
      <c r="E2052" t="str">
        <f t="shared" si="98"/>
        <v>Chepkwony</v>
      </c>
    </row>
    <row r="2053" spans="1:5" ht="15.6" x14ac:dyDescent="0.3">
      <c r="A2053" s="10" t="s">
        <v>314</v>
      </c>
      <c r="B2053" s="1" t="s">
        <v>4430</v>
      </c>
      <c r="C2053" t="str">
        <f t="shared" si="96"/>
        <v>Ms.</v>
      </c>
      <c r="D2053" t="str">
        <f t="shared" si="97"/>
        <v>Laura T.</v>
      </c>
      <c r="E2053" t="str">
        <f t="shared" si="98"/>
        <v>Rodriguez</v>
      </c>
    </row>
    <row r="2054" spans="1:5" ht="15.6" x14ac:dyDescent="0.3">
      <c r="A2054" s="10" t="s">
        <v>313</v>
      </c>
      <c r="B2054" s="1" t="s">
        <v>4431</v>
      </c>
      <c r="C2054" t="str">
        <f t="shared" si="96"/>
        <v>Ms.</v>
      </c>
      <c r="D2054" t="str">
        <f t="shared" si="97"/>
        <v>Natalia</v>
      </c>
      <c r="E2054" t="str">
        <f t="shared" si="98"/>
        <v>Szynkarczuk</v>
      </c>
    </row>
    <row r="2055" spans="1:5" ht="15.6" x14ac:dyDescent="0.3">
      <c r="A2055" s="10" t="s">
        <v>312</v>
      </c>
      <c r="B2055" s="1" t="s">
        <v>4432</v>
      </c>
      <c r="C2055" t="str">
        <f t="shared" si="96"/>
        <v>Ms.</v>
      </c>
      <c r="D2055" t="str">
        <f t="shared" si="97"/>
        <v>Jennifer L.</v>
      </c>
      <c r="E2055" t="str">
        <f t="shared" si="98"/>
        <v>Brill</v>
      </c>
    </row>
    <row r="2056" spans="1:5" ht="15.6" x14ac:dyDescent="0.3">
      <c r="A2056" s="10" t="s">
        <v>311</v>
      </c>
      <c r="B2056" s="1" t="s">
        <v>4433</v>
      </c>
      <c r="C2056" t="str">
        <f t="shared" si="96"/>
        <v>Ms.</v>
      </c>
      <c r="D2056" t="str">
        <f t="shared" si="97"/>
        <v>Brooke</v>
      </c>
      <c r="E2056" t="str">
        <f t="shared" si="98"/>
        <v>Adams</v>
      </c>
    </row>
    <row r="2057" spans="1:5" ht="15.6" x14ac:dyDescent="0.3">
      <c r="A2057" s="10" t="s">
        <v>310</v>
      </c>
      <c r="B2057" s="1" t="s">
        <v>4434</v>
      </c>
      <c r="C2057" t="str">
        <f t="shared" si="96"/>
        <v>Mr.</v>
      </c>
      <c r="D2057" t="str">
        <f t="shared" si="97"/>
        <v>Jeremy M</v>
      </c>
      <c r="E2057" t="str">
        <f t="shared" si="98"/>
        <v>Nunn</v>
      </c>
    </row>
    <row r="2058" spans="1:5" ht="15.6" x14ac:dyDescent="0.3">
      <c r="A2058" s="10" t="s">
        <v>309</v>
      </c>
      <c r="B2058" s="1" t="s">
        <v>4435</v>
      </c>
      <c r="C2058" t="str">
        <f t="shared" si="96"/>
        <v>Ms.</v>
      </c>
      <c r="D2058" t="str">
        <f t="shared" si="97"/>
        <v>Megan L.</v>
      </c>
      <c r="E2058" t="str">
        <f t="shared" si="98"/>
        <v>Blair</v>
      </c>
    </row>
    <row r="2059" spans="1:5" ht="15.6" x14ac:dyDescent="0.3">
      <c r="A2059" s="10" t="s">
        <v>308</v>
      </c>
      <c r="B2059" s="1" t="s">
        <v>4436</v>
      </c>
      <c r="C2059" t="str">
        <f t="shared" si="96"/>
        <v>Mr.</v>
      </c>
      <c r="D2059" t="str">
        <f t="shared" si="97"/>
        <v>Bryan</v>
      </c>
      <c r="E2059" t="str">
        <f t="shared" si="98"/>
        <v>Sharkey</v>
      </c>
    </row>
    <row r="2060" spans="1:5" ht="15.6" x14ac:dyDescent="0.3">
      <c r="A2060" s="10" t="s">
        <v>307</v>
      </c>
      <c r="B2060" s="1" t="s">
        <v>4437</v>
      </c>
      <c r="C2060" t="str">
        <f t="shared" si="96"/>
        <v>Ms.</v>
      </c>
      <c r="D2060" t="str">
        <f t="shared" si="97"/>
        <v>Marny</v>
      </c>
      <c r="E2060" t="str">
        <f t="shared" si="98"/>
        <v>Scalard</v>
      </c>
    </row>
    <row r="2061" spans="1:5" ht="15.6" x14ac:dyDescent="0.3">
      <c r="A2061" s="10" t="s">
        <v>306</v>
      </c>
      <c r="B2061" s="1" t="s">
        <v>4438</v>
      </c>
      <c r="C2061" t="str">
        <f t="shared" si="96"/>
        <v>Mr.</v>
      </c>
      <c r="D2061" t="str">
        <f t="shared" si="97"/>
        <v>Marc</v>
      </c>
      <c r="E2061" t="str">
        <f t="shared" si="98"/>
        <v>Burget</v>
      </c>
    </row>
    <row r="2062" spans="1:5" ht="15.6" x14ac:dyDescent="0.3">
      <c r="A2062" s="10" t="s">
        <v>305</v>
      </c>
      <c r="B2062" s="1" t="s">
        <v>4439</v>
      </c>
      <c r="C2062" t="str">
        <f t="shared" si="96"/>
        <v>Mr.</v>
      </c>
      <c r="D2062" t="str">
        <f t="shared" si="97"/>
        <v>Benjamin L</v>
      </c>
      <c r="E2062" t="str">
        <f t="shared" si="98"/>
        <v>English</v>
      </c>
    </row>
    <row r="2063" spans="1:5" ht="15.6" x14ac:dyDescent="0.3">
      <c r="A2063" s="10" t="s">
        <v>304</v>
      </c>
      <c r="B2063" s="1" t="s">
        <v>4440</v>
      </c>
      <c r="C2063" t="str">
        <f t="shared" si="96"/>
        <v>Mr.</v>
      </c>
      <c r="D2063" t="str">
        <f t="shared" si="97"/>
        <v>Rob G</v>
      </c>
      <c r="E2063" t="str">
        <f t="shared" si="98"/>
        <v>Hampton</v>
      </c>
    </row>
    <row r="2064" spans="1:5" ht="15.6" x14ac:dyDescent="0.3">
      <c r="A2064" s="10" t="s">
        <v>303</v>
      </c>
      <c r="B2064" s="1" t="s">
        <v>4441</v>
      </c>
      <c r="C2064" t="str">
        <f t="shared" si="96"/>
        <v>Ms.</v>
      </c>
      <c r="D2064" t="str">
        <f t="shared" si="97"/>
        <v>Stefanie A</v>
      </c>
      <c r="E2064" t="str">
        <f t="shared" si="98"/>
        <v>Flynn</v>
      </c>
    </row>
    <row r="2065" spans="1:5" ht="15.6" x14ac:dyDescent="0.3">
      <c r="A2065" s="10" t="s">
        <v>302</v>
      </c>
      <c r="B2065" s="1" t="s">
        <v>4442</v>
      </c>
      <c r="C2065" t="str">
        <f t="shared" si="96"/>
        <v>Ms.</v>
      </c>
      <c r="D2065" t="str">
        <f t="shared" si="97"/>
        <v>Stephanie</v>
      </c>
      <c r="E2065" t="str">
        <f t="shared" si="98"/>
        <v>Knast</v>
      </c>
    </row>
    <row r="2066" spans="1:5" ht="15.6" x14ac:dyDescent="0.3">
      <c r="A2066" s="10" t="s">
        <v>301</v>
      </c>
      <c r="B2066" s="1" t="s">
        <v>4443</v>
      </c>
      <c r="C2066" t="str">
        <f t="shared" si="96"/>
        <v>Ms.</v>
      </c>
      <c r="D2066" t="str">
        <f t="shared" si="97"/>
        <v>Caroline F.</v>
      </c>
      <c r="E2066" t="str">
        <f t="shared" si="98"/>
        <v>Lucas</v>
      </c>
    </row>
    <row r="2067" spans="1:5" ht="15.6" x14ac:dyDescent="0.3">
      <c r="A2067" s="10" t="s">
        <v>300</v>
      </c>
      <c r="B2067" s="1" t="s">
        <v>4444</v>
      </c>
      <c r="C2067" t="str">
        <f t="shared" si="96"/>
        <v>Ms.</v>
      </c>
      <c r="D2067" t="str">
        <f t="shared" si="97"/>
        <v>Julia J.</v>
      </c>
      <c r="E2067" t="str">
        <f t="shared" si="98"/>
        <v>Thomas</v>
      </c>
    </row>
    <row r="2068" spans="1:5" ht="15.6" x14ac:dyDescent="0.3">
      <c r="A2068" s="10" t="s">
        <v>298</v>
      </c>
      <c r="B2068" s="1" t="s">
        <v>4445</v>
      </c>
      <c r="C2068" t="str">
        <f t="shared" si="96"/>
        <v>Mr.</v>
      </c>
      <c r="D2068" t="str">
        <f t="shared" si="97"/>
        <v>Jack</v>
      </c>
      <c r="E2068" t="str">
        <f t="shared" si="98"/>
        <v>Cherewatti</v>
      </c>
    </row>
    <row r="2069" spans="1:5" ht="15.6" x14ac:dyDescent="0.3">
      <c r="A2069" s="10" t="s">
        <v>297</v>
      </c>
      <c r="B2069" s="1" t="s">
        <v>4446</v>
      </c>
      <c r="C2069" t="str">
        <f t="shared" si="96"/>
        <v>Mr.</v>
      </c>
      <c r="D2069" t="str">
        <f t="shared" si="97"/>
        <v>Bernat</v>
      </c>
      <c r="E2069" t="str">
        <f t="shared" si="98"/>
        <v>Olle</v>
      </c>
    </row>
    <row r="2070" spans="1:5" ht="15.6" x14ac:dyDescent="0.3">
      <c r="A2070" s="10" t="s">
        <v>296</v>
      </c>
      <c r="B2070" s="1" t="s">
        <v>4447</v>
      </c>
      <c r="C2070" t="str">
        <f t="shared" si="96"/>
        <v>Mr.</v>
      </c>
      <c r="D2070" t="str">
        <f t="shared" si="97"/>
        <v>Hicham</v>
      </c>
      <c r="E2070" t="str">
        <f t="shared" si="98"/>
        <v>Hamsi</v>
      </c>
    </row>
    <row r="2071" spans="1:5" ht="15.6" x14ac:dyDescent="0.3">
      <c r="A2071" s="10" t="s">
        <v>295</v>
      </c>
      <c r="B2071" s="1" t="s">
        <v>4448</v>
      </c>
      <c r="C2071" t="str">
        <f t="shared" si="96"/>
        <v>Ms.</v>
      </c>
      <c r="D2071" t="str">
        <f t="shared" si="97"/>
        <v>Sarah</v>
      </c>
      <c r="E2071" t="str">
        <f t="shared" si="98"/>
        <v>Finnegan</v>
      </c>
    </row>
    <row r="2072" spans="1:5" ht="15.6" x14ac:dyDescent="0.3">
      <c r="A2072" s="10" t="s">
        <v>294</v>
      </c>
      <c r="B2072" s="1" t="s">
        <v>4449</v>
      </c>
      <c r="C2072" t="str">
        <f t="shared" si="96"/>
        <v>Mr.</v>
      </c>
      <c r="D2072" t="str">
        <f t="shared" si="97"/>
        <v>Anthony S</v>
      </c>
      <c r="E2072" t="str">
        <f t="shared" si="98"/>
        <v>Walsh</v>
      </c>
    </row>
    <row r="2073" spans="1:5" ht="15.6" x14ac:dyDescent="0.3">
      <c r="A2073" s="10" t="s">
        <v>293</v>
      </c>
      <c r="B2073" s="1" t="s">
        <v>4450</v>
      </c>
      <c r="C2073" t="str">
        <f t="shared" si="96"/>
        <v>Ms.</v>
      </c>
      <c r="D2073" t="str">
        <f t="shared" si="97"/>
        <v>Elisabetta</v>
      </c>
      <c r="E2073" t="str">
        <f t="shared" si="98"/>
        <v>Villa</v>
      </c>
    </row>
    <row r="2074" spans="1:5" ht="15.6" x14ac:dyDescent="0.3">
      <c r="A2074" s="10" t="s">
        <v>292</v>
      </c>
      <c r="B2074" s="1" t="s">
        <v>4451</v>
      </c>
      <c r="C2074" t="str">
        <f t="shared" si="96"/>
        <v>Mr.</v>
      </c>
      <c r="D2074" t="str">
        <f t="shared" si="97"/>
        <v>Trevor N.</v>
      </c>
      <c r="E2074" t="str">
        <f t="shared" si="98"/>
        <v>Cable</v>
      </c>
    </row>
    <row r="2075" spans="1:5" ht="15.6" x14ac:dyDescent="0.3">
      <c r="A2075" s="10" t="s">
        <v>291</v>
      </c>
      <c r="B2075" s="1" t="s">
        <v>4452</v>
      </c>
      <c r="C2075" t="str">
        <f t="shared" si="96"/>
        <v>Ms.</v>
      </c>
      <c r="D2075" t="str">
        <f t="shared" si="97"/>
        <v>Nancy</v>
      </c>
      <c r="E2075" t="str">
        <f t="shared" si="98"/>
        <v>Eiring</v>
      </c>
    </row>
    <row r="2076" spans="1:5" ht="15.6" x14ac:dyDescent="0.3">
      <c r="A2076" s="10" t="s">
        <v>290</v>
      </c>
      <c r="B2076" s="1" t="s">
        <v>4453</v>
      </c>
      <c r="C2076" t="str">
        <f t="shared" si="96"/>
        <v>Ms.</v>
      </c>
      <c r="D2076" t="str">
        <f t="shared" si="97"/>
        <v>Allison R.</v>
      </c>
      <c r="E2076" t="str">
        <f t="shared" si="98"/>
        <v>Connor</v>
      </c>
    </row>
    <row r="2077" spans="1:5" ht="15.6" x14ac:dyDescent="0.3">
      <c r="A2077" s="10" t="s">
        <v>289</v>
      </c>
      <c r="B2077" s="1" t="s">
        <v>4454</v>
      </c>
      <c r="C2077" t="str">
        <f t="shared" si="96"/>
        <v>Mr.</v>
      </c>
      <c r="D2077" t="str">
        <f t="shared" si="97"/>
        <v>Robert J.</v>
      </c>
      <c r="E2077" t="str">
        <f t="shared" si="98"/>
        <v>Friedman</v>
      </c>
    </row>
    <row r="2078" spans="1:5" ht="15.6" x14ac:dyDescent="0.3">
      <c r="A2078" s="10" t="s">
        <v>288</v>
      </c>
      <c r="B2078" s="1" t="s">
        <v>4455</v>
      </c>
      <c r="C2078" t="str">
        <f t="shared" si="96"/>
        <v>Mr.</v>
      </c>
      <c r="D2078" t="str">
        <f t="shared" si="97"/>
        <v>Nicholas</v>
      </c>
      <c r="E2078" t="str">
        <f t="shared" si="98"/>
        <v>Croker</v>
      </c>
    </row>
    <row r="2079" spans="1:5" ht="15.6" x14ac:dyDescent="0.3">
      <c r="A2079" s="10" t="s">
        <v>287</v>
      </c>
      <c r="B2079" s="1" t="s">
        <v>4456</v>
      </c>
      <c r="C2079" t="str">
        <f t="shared" si="96"/>
        <v>Mr.</v>
      </c>
      <c r="D2079" t="str">
        <f t="shared" si="97"/>
        <v>Kevin L</v>
      </c>
      <c r="E2079" t="str">
        <f t="shared" si="98"/>
        <v>Beganics</v>
      </c>
    </row>
    <row r="2080" spans="1:5" ht="15.6" x14ac:dyDescent="0.3">
      <c r="A2080" s="10" t="s">
        <v>286</v>
      </c>
      <c r="B2080" s="1" t="s">
        <v>4457</v>
      </c>
      <c r="C2080" t="str">
        <f t="shared" si="96"/>
        <v>Mr.</v>
      </c>
      <c r="D2080" t="str">
        <f t="shared" si="97"/>
        <v>Bryan</v>
      </c>
      <c r="E2080" t="str">
        <f t="shared" si="98"/>
        <v>Huberty</v>
      </c>
    </row>
    <row r="2081" spans="1:5" ht="15.6" x14ac:dyDescent="0.3">
      <c r="A2081" s="10" t="s">
        <v>285</v>
      </c>
      <c r="B2081" s="1" t="s">
        <v>4458</v>
      </c>
      <c r="C2081" t="str">
        <f t="shared" si="96"/>
        <v>Ms.</v>
      </c>
      <c r="D2081" t="str">
        <f t="shared" si="97"/>
        <v>Janae N.</v>
      </c>
      <c r="E2081" t="str">
        <f t="shared" si="98"/>
        <v>Jacobs</v>
      </c>
    </row>
    <row r="2082" spans="1:5" ht="15.6" x14ac:dyDescent="0.3">
      <c r="A2082" s="10" t="s">
        <v>284</v>
      </c>
      <c r="B2082" s="1" t="s">
        <v>4459</v>
      </c>
      <c r="C2082" t="str">
        <f t="shared" si="96"/>
        <v>Ms.</v>
      </c>
      <c r="D2082" t="str">
        <f t="shared" si="97"/>
        <v>Audrey</v>
      </c>
      <c r="E2082" t="str">
        <f t="shared" si="98"/>
        <v>Hazlehurst</v>
      </c>
    </row>
    <row r="2083" spans="1:5" ht="15.6" x14ac:dyDescent="0.3">
      <c r="A2083" s="10" t="s">
        <v>283</v>
      </c>
      <c r="B2083" s="1" t="s">
        <v>4460</v>
      </c>
      <c r="C2083" t="str">
        <f t="shared" si="96"/>
        <v>Ms.</v>
      </c>
      <c r="D2083" t="str">
        <f t="shared" si="97"/>
        <v>Laura</v>
      </c>
      <c r="E2083" t="str">
        <f t="shared" si="98"/>
        <v>Marin</v>
      </c>
    </row>
    <row r="2084" spans="1:5" ht="15.6" x14ac:dyDescent="0.3">
      <c r="A2084" s="10" t="s">
        <v>282</v>
      </c>
      <c r="B2084" s="1" t="s">
        <v>4461</v>
      </c>
      <c r="C2084" t="str">
        <f t="shared" si="96"/>
        <v>Ms.</v>
      </c>
      <c r="D2084" t="str">
        <f t="shared" si="97"/>
        <v>Nicole F</v>
      </c>
      <c r="E2084" t="str">
        <f t="shared" si="98"/>
        <v>Dear</v>
      </c>
    </row>
    <row r="2085" spans="1:5" ht="15.6" x14ac:dyDescent="0.3">
      <c r="A2085" s="10" t="s">
        <v>281</v>
      </c>
      <c r="B2085" s="1" t="s">
        <v>4462</v>
      </c>
      <c r="C2085" t="str">
        <f t="shared" si="96"/>
        <v>Ms.</v>
      </c>
      <c r="D2085" t="str">
        <f t="shared" si="97"/>
        <v>Krista L</v>
      </c>
      <c r="E2085" t="str">
        <f t="shared" si="98"/>
        <v>Lederer</v>
      </c>
    </row>
    <row r="2086" spans="1:5" ht="15.6" x14ac:dyDescent="0.3">
      <c r="A2086" s="10" t="s">
        <v>280</v>
      </c>
      <c r="B2086" s="1" t="s">
        <v>4463</v>
      </c>
      <c r="C2086" t="str">
        <f t="shared" si="96"/>
        <v>Ms.</v>
      </c>
      <c r="D2086" t="str">
        <f t="shared" si="97"/>
        <v>Denise</v>
      </c>
      <c r="E2086" t="str">
        <f t="shared" si="98"/>
        <v>Robson</v>
      </c>
    </row>
    <row r="2087" spans="1:5" ht="15.6" x14ac:dyDescent="0.3">
      <c r="A2087" s="10" t="s">
        <v>279</v>
      </c>
      <c r="B2087" s="1" t="s">
        <v>4464</v>
      </c>
      <c r="C2087" t="str">
        <f t="shared" si="96"/>
        <v>Mr.</v>
      </c>
      <c r="D2087" t="str">
        <f t="shared" si="97"/>
        <v>Ariel</v>
      </c>
      <c r="E2087" t="str">
        <f t="shared" si="98"/>
        <v>Galvan</v>
      </c>
    </row>
    <row r="2088" spans="1:5" ht="15.6" x14ac:dyDescent="0.3">
      <c r="A2088" s="10" t="s">
        <v>278</v>
      </c>
      <c r="B2088" s="1" t="s">
        <v>4465</v>
      </c>
      <c r="C2088" t="str">
        <f t="shared" si="96"/>
        <v>Mr.</v>
      </c>
      <c r="D2088" t="str">
        <f t="shared" si="97"/>
        <v>Jeremy</v>
      </c>
      <c r="E2088" t="str">
        <f t="shared" si="98"/>
        <v>Walsh</v>
      </c>
    </row>
    <row r="2089" spans="1:5" ht="15.6" x14ac:dyDescent="0.3">
      <c r="A2089" s="10" t="s">
        <v>277</v>
      </c>
      <c r="B2089" s="1" t="s">
        <v>4466</v>
      </c>
      <c r="C2089" t="str">
        <f t="shared" si="96"/>
        <v>Ms.</v>
      </c>
      <c r="D2089" t="str">
        <f t="shared" si="97"/>
        <v>Rosalie</v>
      </c>
      <c r="E2089" t="str">
        <f t="shared" si="98"/>
        <v>Teeuwen</v>
      </c>
    </row>
    <row r="2090" spans="1:5" ht="15.6" x14ac:dyDescent="0.3">
      <c r="A2090" s="10" t="s">
        <v>276</v>
      </c>
      <c r="B2090" s="1" t="s">
        <v>4467</v>
      </c>
      <c r="C2090" t="str">
        <f t="shared" si="96"/>
        <v>Mr.</v>
      </c>
      <c r="D2090" t="str">
        <f t="shared" si="97"/>
        <v>Jay</v>
      </c>
      <c r="E2090" t="str">
        <f t="shared" si="98"/>
        <v>List</v>
      </c>
    </row>
    <row r="2091" spans="1:5" ht="15.6" x14ac:dyDescent="0.3">
      <c r="A2091" s="10" t="s">
        <v>274</v>
      </c>
      <c r="B2091" s="1" t="s">
        <v>4468</v>
      </c>
      <c r="C2091" t="str">
        <f t="shared" si="96"/>
        <v>Mr.</v>
      </c>
      <c r="D2091" t="str">
        <f t="shared" si="97"/>
        <v>Vitaliy</v>
      </c>
      <c r="E2091" t="str">
        <f t="shared" si="98"/>
        <v>Shafar</v>
      </c>
    </row>
    <row r="2092" spans="1:5" ht="15.6" x14ac:dyDescent="0.3">
      <c r="A2092" s="10" t="s">
        <v>273</v>
      </c>
      <c r="B2092" s="1" t="s">
        <v>4469</v>
      </c>
      <c r="C2092" t="str">
        <f t="shared" si="96"/>
        <v>Mr.</v>
      </c>
      <c r="D2092" t="str">
        <f t="shared" si="97"/>
        <v>Benjamin W.</v>
      </c>
      <c r="E2092" t="str">
        <f t="shared" si="98"/>
        <v>Copenhaver</v>
      </c>
    </row>
    <row r="2093" spans="1:5" ht="15.6" x14ac:dyDescent="0.3">
      <c r="A2093" s="10" t="s">
        <v>272</v>
      </c>
      <c r="B2093" s="1" t="s">
        <v>4470</v>
      </c>
      <c r="C2093" t="str">
        <f t="shared" si="96"/>
        <v>Mr.</v>
      </c>
      <c r="D2093" t="str">
        <f t="shared" si="97"/>
        <v>Jesse</v>
      </c>
      <c r="E2093" t="str">
        <f t="shared" si="98"/>
        <v>Stump</v>
      </c>
    </row>
    <row r="2094" spans="1:5" ht="15.6" x14ac:dyDescent="0.3">
      <c r="A2094" s="10" t="s">
        <v>271</v>
      </c>
      <c r="B2094" s="1" t="s">
        <v>4471</v>
      </c>
      <c r="C2094" t="str">
        <f t="shared" si="96"/>
        <v>Mr.</v>
      </c>
      <c r="D2094" t="str">
        <f t="shared" si="97"/>
        <v>Mark</v>
      </c>
      <c r="E2094" t="str">
        <f t="shared" si="98"/>
        <v>Wehrman</v>
      </c>
    </row>
    <row r="2095" spans="1:5" ht="15.6" x14ac:dyDescent="0.3">
      <c r="A2095" s="10" t="s">
        <v>270</v>
      </c>
      <c r="B2095" s="1" t="s">
        <v>4472</v>
      </c>
      <c r="C2095" t="str">
        <f t="shared" si="96"/>
        <v>Ms.</v>
      </c>
      <c r="D2095" t="str">
        <f t="shared" si="97"/>
        <v>Lauren</v>
      </c>
      <c r="E2095" t="str">
        <f t="shared" si="98"/>
        <v>Sischo</v>
      </c>
    </row>
    <row r="2096" spans="1:5" ht="15.6" x14ac:dyDescent="0.3">
      <c r="A2096" s="10" t="s">
        <v>269</v>
      </c>
      <c r="B2096" s="1" t="s">
        <v>4473</v>
      </c>
      <c r="C2096" t="str">
        <f t="shared" si="96"/>
        <v>Mr.</v>
      </c>
      <c r="D2096" t="str">
        <f t="shared" si="97"/>
        <v>Massimiliano</v>
      </c>
      <c r="E2096" t="str">
        <f t="shared" si="98"/>
        <v>Fonti</v>
      </c>
    </row>
    <row r="2097" spans="1:5" ht="15.6" x14ac:dyDescent="0.3">
      <c r="A2097" s="10" t="s">
        <v>268</v>
      </c>
      <c r="B2097" s="1" t="s">
        <v>4474</v>
      </c>
      <c r="C2097" t="str">
        <f t="shared" si="96"/>
        <v>Mr.</v>
      </c>
      <c r="D2097" t="str">
        <f t="shared" si="97"/>
        <v>Josh</v>
      </c>
      <c r="E2097" t="str">
        <f t="shared" si="98"/>
        <v>Merlis</v>
      </c>
    </row>
    <row r="2098" spans="1:5" ht="15.6" x14ac:dyDescent="0.3">
      <c r="A2098" s="10" t="s">
        <v>267</v>
      </c>
      <c r="B2098" s="1" t="s">
        <v>4475</v>
      </c>
      <c r="C2098" t="str">
        <f t="shared" si="96"/>
        <v>Mr.</v>
      </c>
      <c r="D2098" t="str">
        <f t="shared" si="97"/>
        <v>Kiyokatsu</v>
      </c>
      <c r="E2098" t="str">
        <f t="shared" si="98"/>
        <v>Hasegawa</v>
      </c>
    </row>
    <row r="2099" spans="1:5" ht="15.6" x14ac:dyDescent="0.3">
      <c r="A2099" s="10" t="s">
        <v>266</v>
      </c>
      <c r="B2099" s="1" t="s">
        <v>4476</v>
      </c>
      <c r="C2099" t="str">
        <f t="shared" si="96"/>
        <v>Ms.</v>
      </c>
      <c r="D2099" t="str">
        <f t="shared" si="97"/>
        <v>Amanda L</v>
      </c>
      <c r="E2099" t="str">
        <f t="shared" si="98"/>
        <v>Haselden</v>
      </c>
    </row>
    <row r="2100" spans="1:5" ht="15.6" x14ac:dyDescent="0.3">
      <c r="A2100" s="10" t="s">
        <v>265</v>
      </c>
      <c r="B2100" s="1" t="s">
        <v>4477</v>
      </c>
      <c r="C2100" t="str">
        <f t="shared" si="96"/>
        <v>Mr.</v>
      </c>
      <c r="D2100" t="str">
        <f t="shared" si="97"/>
        <v>Matthew</v>
      </c>
      <c r="E2100" t="str">
        <f t="shared" si="98"/>
        <v>Simonson</v>
      </c>
    </row>
    <row r="2101" spans="1:5" ht="15.6" x14ac:dyDescent="0.3">
      <c r="A2101" s="10" t="s">
        <v>264</v>
      </c>
      <c r="B2101" s="1" t="s">
        <v>4478</v>
      </c>
      <c r="C2101" t="str">
        <f t="shared" si="96"/>
        <v>Ms.</v>
      </c>
      <c r="D2101" t="str">
        <f t="shared" si="97"/>
        <v>Julia M</v>
      </c>
      <c r="E2101" t="str">
        <f t="shared" si="98"/>
        <v>Montag</v>
      </c>
    </row>
    <row r="2102" spans="1:5" ht="15.6" x14ac:dyDescent="0.3">
      <c r="A2102" s="10" t="s">
        <v>263</v>
      </c>
      <c r="B2102" s="1" t="s">
        <v>4479</v>
      </c>
      <c r="C2102" t="str">
        <f t="shared" si="96"/>
        <v>Ms.</v>
      </c>
      <c r="D2102" t="str">
        <f t="shared" si="97"/>
        <v>Rhea</v>
      </c>
      <c r="E2102" t="str">
        <f t="shared" si="98"/>
        <v>Deroian</v>
      </c>
    </row>
    <row r="2103" spans="1:5" ht="15.6" x14ac:dyDescent="0.3">
      <c r="A2103" s="10" t="s">
        <v>262</v>
      </c>
      <c r="B2103" s="1" t="s">
        <v>4480</v>
      </c>
      <c r="C2103" t="str">
        <f t="shared" si="96"/>
        <v>Mr.</v>
      </c>
      <c r="D2103" t="str">
        <f t="shared" si="97"/>
        <v>Justin</v>
      </c>
      <c r="E2103" t="str">
        <f t="shared" si="98"/>
        <v>Goetz</v>
      </c>
    </row>
    <row r="2104" spans="1:5" ht="15.6" x14ac:dyDescent="0.3">
      <c r="A2104" s="10" t="s">
        <v>261</v>
      </c>
      <c r="B2104" s="1" t="s">
        <v>4481</v>
      </c>
      <c r="C2104" t="str">
        <f t="shared" si="96"/>
        <v>Mr.</v>
      </c>
      <c r="D2104" t="str">
        <f t="shared" si="97"/>
        <v>Shamus M.</v>
      </c>
      <c r="E2104" t="str">
        <f t="shared" si="98"/>
        <v>Brady</v>
      </c>
    </row>
    <row r="2105" spans="1:5" ht="15.6" x14ac:dyDescent="0.3">
      <c r="A2105" s="10" t="s">
        <v>260</v>
      </c>
      <c r="B2105" s="1" t="s">
        <v>4482</v>
      </c>
      <c r="C2105" t="str">
        <f t="shared" si="96"/>
        <v>Mr.</v>
      </c>
      <c r="D2105" t="str">
        <f t="shared" si="97"/>
        <v>Mike</v>
      </c>
      <c r="E2105" t="str">
        <f t="shared" si="98"/>
        <v>Moran</v>
      </c>
    </row>
    <row r="2106" spans="1:5" ht="15.6" x14ac:dyDescent="0.3">
      <c r="A2106" s="10" t="s">
        <v>259</v>
      </c>
      <c r="B2106" s="1" t="s">
        <v>4483</v>
      </c>
      <c r="C2106" t="str">
        <f t="shared" si="96"/>
        <v>Ms.</v>
      </c>
      <c r="D2106" t="str">
        <f t="shared" si="97"/>
        <v>Mary Beth</v>
      </c>
      <c r="E2106" t="str">
        <f t="shared" si="98"/>
        <v>Strickler</v>
      </c>
    </row>
    <row r="2107" spans="1:5" ht="15.6" x14ac:dyDescent="0.3">
      <c r="A2107" s="10" t="s">
        <v>258</v>
      </c>
      <c r="B2107" s="1" t="s">
        <v>4484</v>
      </c>
      <c r="C2107" t="str">
        <f t="shared" si="96"/>
        <v>Ms.</v>
      </c>
      <c r="D2107" t="str">
        <f t="shared" si="97"/>
        <v>Erin</v>
      </c>
      <c r="E2107" t="str">
        <f t="shared" si="98"/>
        <v>Simone</v>
      </c>
    </row>
    <row r="2108" spans="1:5" ht="15.6" x14ac:dyDescent="0.3">
      <c r="A2108" s="10" t="s">
        <v>257</v>
      </c>
      <c r="B2108" s="1" t="s">
        <v>4485</v>
      </c>
      <c r="C2108" t="str">
        <f t="shared" si="96"/>
        <v>Ms.</v>
      </c>
      <c r="D2108" t="str">
        <f t="shared" si="97"/>
        <v>Hallie</v>
      </c>
      <c r="E2108" t="str">
        <f t="shared" si="98"/>
        <v>Von Rock</v>
      </c>
    </row>
    <row r="2109" spans="1:5" ht="15.6" x14ac:dyDescent="0.3">
      <c r="A2109" s="10" t="s">
        <v>256</v>
      </c>
      <c r="B2109" s="1" t="s">
        <v>4486</v>
      </c>
      <c r="C2109" t="str">
        <f t="shared" si="96"/>
        <v>Ms.</v>
      </c>
      <c r="D2109" t="str">
        <f t="shared" si="97"/>
        <v>Paige P</v>
      </c>
      <c r="E2109" t="str">
        <f t="shared" si="98"/>
        <v>Woodard</v>
      </c>
    </row>
    <row r="2110" spans="1:5" ht="15.6" x14ac:dyDescent="0.3">
      <c r="A2110" s="10" t="s">
        <v>255</v>
      </c>
      <c r="B2110" s="1" t="s">
        <v>4487</v>
      </c>
      <c r="C2110" t="str">
        <f t="shared" si="96"/>
        <v>Ms.</v>
      </c>
      <c r="D2110" t="str">
        <f t="shared" si="97"/>
        <v>Ji</v>
      </c>
      <c r="E2110" t="str">
        <f t="shared" si="98"/>
        <v>Li</v>
      </c>
    </row>
    <row r="2111" spans="1:5" ht="15.6" x14ac:dyDescent="0.3">
      <c r="A2111" s="10" t="s">
        <v>254</v>
      </c>
      <c r="B2111" s="1" t="s">
        <v>4488</v>
      </c>
      <c r="C2111" t="str">
        <f t="shared" si="96"/>
        <v>Ms.</v>
      </c>
      <c r="D2111" t="str">
        <f t="shared" si="97"/>
        <v>Carissa A</v>
      </c>
      <c r="E2111" t="str">
        <f t="shared" si="98"/>
        <v>Sinda</v>
      </c>
    </row>
    <row r="2112" spans="1:5" ht="15.6" x14ac:dyDescent="0.3">
      <c r="A2112" s="10" t="s">
        <v>253</v>
      </c>
      <c r="B2112" s="1" t="s">
        <v>4489</v>
      </c>
      <c r="C2112" t="str">
        <f t="shared" si="96"/>
        <v>Ms.</v>
      </c>
      <c r="D2112" t="str">
        <f t="shared" si="97"/>
        <v>Mona</v>
      </c>
      <c r="E2112" t="str">
        <f t="shared" si="98"/>
        <v>Rydland</v>
      </c>
    </row>
    <row r="2113" spans="1:5" ht="15.6" x14ac:dyDescent="0.3">
      <c r="A2113" s="10" t="s">
        <v>252</v>
      </c>
      <c r="B2113" s="1" t="s">
        <v>4490</v>
      </c>
      <c r="C2113" t="str">
        <f t="shared" si="96"/>
        <v>Ms.</v>
      </c>
      <c r="D2113" t="str">
        <f t="shared" si="97"/>
        <v>Kristin R.</v>
      </c>
      <c r="E2113" t="str">
        <f t="shared" si="98"/>
        <v>Vespa</v>
      </c>
    </row>
    <row r="2114" spans="1:5" ht="15.6" x14ac:dyDescent="0.3">
      <c r="A2114" s="10" t="s">
        <v>251</v>
      </c>
      <c r="B2114" s="1" t="s">
        <v>4491</v>
      </c>
      <c r="C2114" t="str">
        <f t="shared" ref="C2114:C2177" si="99">TRIM(MID(B2114,FIND(", ",B2114)+2,FIND(" ",B2114,FIND(", ",B2114)+2)-FIND(", ",B2114)-2))</f>
        <v>Ms.</v>
      </c>
      <c r="D2114" t="str">
        <f t="shared" ref="D2114:D2177" si="100">TRIM(RIGHT(B2114,LEN(B2114)-FIND(" ",B2114,FIND(", ",B2114)+2)))</f>
        <v>Beth</v>
      </c>
      <c r="E2114" t="str">
        <f t="shared" ref="E2114:E2177" si="101">LEFT(B2114,FIND(",",B2114)-1)</f>
        <v>Meadows</v>
      </c>
    </row>
    <row r="2115" spans="1:5" ht="15.6" x14ac:dyDescent="0.3">
      <c r="A2115" s="10" t="s">
        <v>250</v>
      </c>
      <c r="B2115" s="1" t="s">
        <v>4492</v>
      </c>
      <c r="C2115" t="str">
        <f t="shared" si="99"/>
        <v>Ms.</v>
      </c>
      <c r="D2115" t="str">
        <f t="shared" si="100"/>
        <v>Allison</v>
      </c>
      <c r="E2115" t="str">
        <f t="shared" si="101"/>
        <v>Toppen</v>
      </c>
    </row>
    <row r="2116" spans="1:5" ht="15.6" x14ac:dyDescent="0.3">
      <c r="A2116" s="10" t="s">
        <v>249</v>
      </c>
      <c r="B2116" s="1" t="s">
        <v>4493</v>
      </c>
      <c r="C2116" t="str">
        <f t="shared" si="99"/>
        <v>Ms.</v>
      </c>
      <c r="D2116" t="str">
        <f t="shared" si="100"/>
        <v>Ashley E</v>
      </c>
      <c r="E2116" t="str">
        <f t="shared" si="101"/>
        <v>Ermer</v>
      </c>
    </row>
    <row r="2117" spans="1:5" ht="15.6" x14ac:dyDescent="0.3">
      <c r="A2117" s="10" t="s">
        <v>247</v>
      </c>
      <c r="B2117" s="1" t="s">
        <v>4494</v>
      </c>
      <c r="C2117" t="str">
        <f t="shared" si="99"/>
        <v>Ms.</v>
      </c>
      <c r="D2117" t="str">
        <f t="shared" si="100"/>
        <v>Hilary K.</v>
      </c>
      <c r="E2117" t="str">
        <f t="shared" si="101"/>
        <v>Dionne</v>
      </c>
    </row>
    <row r="2118" spans="1:5" ht="15.6" x14ac:dyDescent="0.3">
      <c r="A2118" s="10" t="s">
        <v>245</v>
      </c>
      <c r="B2118" s="1" t="s">
        <v>4495</v>
      </c>
      <c r="C2118" t="str">
        <f t="shared" si="99"/>
        <v>Ms.</v>
      </c>
      <c r="D2118" t="str">
        <f t="shared" si="100"/>
        <v>Dominique</v>
      </c>
      <c r="E2118" t="str">
        <f t="shared" si="101"/>
        <v>Stasulli</v>
      </c>
    </row>
    <row r="2119" spans="1:5" ht="15.6" x14ac:dyDescent="0.3">
      <c r="A2119" s="10" t="s">
        <v>244</v>
      </c>
      <c r="B2119" s="1" t="s">
        <v>4496</v>
      </c>
      <c r="C2119" t="str">
        <f t="shared" si="99"/>
        <v>Mr.</v>
      </c>
      <c r="D2119" t="str">
        <f t="shared" si="100"/>
        <v>Carlos I</v>
      </c>
      <c r="E2119" t="str">
        <f t="shared" si="101"/>
        <v>Duran</v>
      </c>
    </row>
    <row r="2120" spans="1:5" ht="15.6" x14ac:dyDescent="0.3">
      <c r="A2120" s="10" t="s">
        <v>243</v>
      </c>
      <c r="B2120" s="1" t="s">
        <v>4497</v>
      </c>
      <c r="C2120" t="str">
        <f t="shared" si="99"/>
        <v>Mr.</v>
      </c>
      <c r="D2120" t="str">
        <f t="shared" si="100"/>
        <v>Matthew</v>
      </c>
      <c r="E2120" t="str">
        <f t="shared" si="101"/>
        <v>Klundt</v>
      </c>
    </row>
    <row r="2121" spans="1:5" ht="15.6" x14ac:dyDescent="0.3">
      <c r="A2121" s="10" t="s">
        <v>242</v>
      </c>
      <c r="B2121" s="1" t="s">
        <v>4498</v>
      </c>
      <c r="C2121" t="str">
        <f t="shared" si="99"/>
        <v>Ms.</v>
      </c>
      <c r="D2121" t="str">
        <f t="shared" si="100"/>
        <v>Kara</v>
      </c>
      <c r="E2121" t="str">
        <f t="shared" si="101"/>
        <v>Waters</v>
      </c>
    </row>
    <row r="2122" spans="1:5" ht="15.6" x14ac:dyDescent="0.3">
      <c r="A2122" s="10" t="s">
        <v>241</v>
      </c>
      <c r="B2122" s="1" t="s">
        <v>4499</v>
      </c>
      <c r="C2122" t="str">
        <f t="shared" si="99"/>
        <v>Ms.</v>
      </c>
      <c r="D2122" t="str">
        <f t="shared" si="100"/>
        <v>Sarah S</v>
      </c>
      <c r="E2122" t="str">
        <f t="shared" si="101"/>
        <v>Rusk</v>
      </c>
    </row>
    <row r="2123" spans="1:5" ht="15.6" x14ac:dyDescent="0.3">
      <c r="A2123" s="10" t="s">
        <v>240</v>
      </c>
      <c r="B2123" s="1" t="s">
        <v>4500</v>
      </c>
      <c r="C2123" t="str">
        <f t="shared" si="99"/>
        <v>Ms.</v>
      </c>
      <c r="D2123" t="str">
        <f t="shared" si="100"/>
        <v>Shauna R.</v>
      </c>
      <c r="E2123" t="str">
        <f t="shared" si="101"/>
        <v>Gersbach</v>
      </c>
    </row>
    <row r="2124" spans="1:5" ht="15.6" x14ac:dyDescent="0.3">
      <c r="A2124" s="10" t="s">
        <v>239</v>
      </c>
      <c r="B2124" s="1" t="s">
        <v>4501</v>
      </c>
      <c r="C2124" t="str">
        <f t="shared" si="99"/>
        <v>Ms.</v>
      </c>
      <c r="D2124" t="str">
        <f t="shared" si="100"/>
        <v>Lindsay J.</v>
      </c>
      <c r="E2124" t="str">
        <f t="shared" si="101"/>
        <v>Taylor-Watson</v>
      </c>
    </row>
    <row r="2125" spans="1:5" ht="15.6" x14ac:dyDescent="0.3">
      <c r="A2125" s="10" t="s">
        <v>238</v>
      </c>
      <c r="B2125" s="1" t="s">
        <v>4502</v>
      </c>
      <c r="C2125" t="str">
        <f t="shared" si="99"/>
        <v>Ms.</v>
      </c>
      <c r="D2125" t="str">
        <f t="shared" si="100"/>
        <v>Danya A.</v>
      </c>
      <c r="E2125" t="str">
        <f t="shared" si="101"/>
        <v>Crawford</v>
      </c>
    </row>
    <row r="2126" spans="1:5" ht="15.6" x14ac:dyDescent="0.3">
      <c r="A2126" s="10" t="s">
        <v>237</v>
      </c>
      <c r="B2126" s="1" t="s">
        <v>4503</v>
      </c>
      <c r="C2126" t="str">
        <f t="shared" si="99"/>
        <v>Ms.</v>
      </c>
      <c r="D2126" t="str">
        <f t="shared" si="100"/>
        <v>Lorraine</v>
      </c>
      <c r="E2126" t="str">
        <f t="shared" si="101"/>
        <v>Levitsky</v>
      </c>
    </row>
    <row r="2127" spans="1:5" ht="15.6" x14ac:dyDescent="0.3">
      <c r="A2127" s="10" t="s">
        <v>236</v>
      </c>
      <c r="B2127" s="1" t="s">
        <v>4504</v>
      </c>
      <c r="C2127" t="str">
        <f t="shared" si="99"/>
        <v>Ms.</v>
      </c>
      <c r="D2127" t="str">
        <f t="shared" si="100"/>
        <v>Jennifer L.</v>
      </c>
      <c r="E2127" t="str">
        <f t="shared" si="101"/>
        <v>Carroll</v>
      </c>
    </row>
    <row r="2128" spans="1:5" ht="15.6" x14ac:dyDescent="0.3">
      <c r="A2128" s="10" t="s">
        <v>235</v>
      </c>
      <c r="B2128" s="1" t="s">
        <v>4505</v>
      </c>
      <c r="C2128" t="str">
        <f t="shared" si="99"/>
        <v>Mr.</v>
      </c>
      <c r="D2128" t="str">
        <f t="shared" si="100"/>
        <v>Jesus Sr.</v>
      </c>
      <c r="E2128" t="str">
        <f t="shared" si="101"/>
        <v>Campos</v>
      </c>
    </row>
    <row r="2129" spans="1:5" ht="15.6" x14ac:dyDescent="0.3">
      <c r="A2129" s="10" t="s">
        <v>234</v>
      </c>
      <c r="B2129" s="1" t="s">
        <v>4506</v>
      </c>
      <c r="C2129" t="str">
        <f t="shared" si="99"/>
        <v>Ms.</v>
      </c>
      <c r="D2129" t="str">
        <f t="shared" si="100"/>
        <v>Kristen</v>
      </c>
      <c r="E2129" t="str">
        <f t="shared" si="101"/>
        <v>Flajslik</v>
      </c>
    </row>
    <row r="2130" spans="1:5" ht="15.6" x14ac:dyDescent="0.3">
      <c r="A2130" s="10" t="s">
        <v>233</v>
      </c>
      <c r="B2130" s="1" t="s">
        <v>4507</v>
      </c>
      <c r="C2130" t="str">
        <f t="shared" si="99"/>
        <v>Ms.</v>
      </c>
      <c r="D2130" t="str">
        <f t="shared" si="100"/>
        <v>Catherine C.</v>
      </c>
      <c r="E2130" t="str">
        <f t="shared" si="101"/>
        <v>Chua</v>
      </c>
    </row>
    <row r="2131" spans="1:5" ht="15.6" x14ac:dyDescent="0.3">
      <c r="A2131" s="10" t="s">
        <v>232</v>
      </c>
      <c r="B2131" s="1" t="s">
        <v>4508</v>
      </c>
      <c r="C2131" t="str">
        <f t="shared" si="99"/>
        <v>Ms.</v>
      </c>
      <c r="D2131" t="str">
        <f t="shared" si="100"/>
        <v>Paula</v>
      </c>
      <c r="E2131" t="str">
        <f t="shared" si="101"/>
        <v>Wiltse</v>
      </c>
    </row>
    <row r="2132" spans="1:5" ht="15.6" x14ac:dyDescent="0.3">
      <c r="A2132" s="10" t="s">
        <v>231</v>
      </c>
      <c r="B2132" s="1" t="s">
        <v>4509</v>
      </c>
      <c r="C2132" t="str">
        <f t="shared" si="99"/>
        <v>Ms.</v>
      </c>
      <c r="D2132" t="str">
        <f t="shared" si="100"/>
        <v>Evan</v>
      </c>
      <c r="E2132" t="str">
        <f t="shared" si="101"/>
        <v>Fisher</v>
      </c>
    </row>
    <row r="2133" spans="1:5" ht="15.6" x14ac:dyDescent="0.3">
      <c r="A2133" s="10" t="s">
        <v>230</v>
      </c>
      <c r="B2133" s="1" t="s">
        <v>4510</v>
      </c>
      <c r="C2133" t="str">
        <f t="shared" si="99"/>
        <v>Mr.</v>
      </c>
      <c r="D2133" t="str">
        <f t="shared" si="100"/>
        <v>Nathan J</v>
      </c>
      <c r="E2133" t="str">
        <f t="shared" si="101"/>
        <v>Wilzbacher</v>
      </c>
    </row>
    <row r="2134" spans="1:5" ht="15.6" x14ac:dyDescent="0.3">
      <c r="A2134" s="10" t="s">
        <v>229</v>
      </c>
      <c r="B2134" s="1" t="s">
        <v>4511</v>
      </c>
      <c r="C2134" t="str">
        <f t="shared" si="99"/>
        <v>Ms.</v>
      </c>
      <c r="D2134" t="str">
        <f t="shared" si="100"/>
        <v>Ashley M</v>
      </c>
      <c r="E2134" t="str">
        <f t="shared" si="101"/>
        <v>Thayer</v>
      </c>
    </row>
    <row r="2135" spans="1:5" ht="15.6" x14ac:dyDescent="0.3">
      <c r="A2135" s="10" t="s">
        <v>228</v>
      </c>
      <c r="B2135" s="1" t="s">
        <v>4512</v>
      </c>
      <c r="C2135" t="str">
        <f t="shared" si="99"/>
        <v>Mr.</v>
      </c>
      <c r="D2135" t="str">
        <f t="shared" si="100"/>
        <v>Jason</v>
      </c>
      <c r="E2135" t="str">
        <f t="shared" si="101"/>
        <v>Brosseau</v>
      </c>
    </row>
    <row r="2136" spans="1:5" ht="15.6" x14ac:dyDescent="0.3">
      <c r="A2136" s="10" t="s">
        <v>227</v>
      </c>
      <c r="B2136" s="1" t="s">
        <v>4513</v>
      </c>
      <c r="C2136" t="str">
        <f t="shared" si="99"/>
        <v>Mr.</v>
      </c>
      <c r="D2136" t="str">
        <f t="shared" si="100"/>
        <v>Marshall</v>
      </c>
      <c r="E2136" t="str">
        <f t="shared" si="101"/>
        <v>Phares</v>
      </c>
    </row>
    <row r="2137" spans="1:5" ht="15.6" x14ac:dyDescent="0.3">
      <c r="A2137" s="10" t="s">
        <v>226</v>
      </c>
      <c r="B2137" s="1" t="s">
        <v>4514</v>
      </c>
      <c r="C2137" t="str">
        <f t="shared" si="99"/>
        <v>Mr.</v>
      </c>
      <c r="D2137" t="str">
        <f t="shared" si="100"/>
        <v>Lavar</v>
      </c>
      <c r="E2137" t="str">
        <f t="shared" si="101"/>
        <v>Curley</v>
      </c>
    </row>
    <row r="2138" spans="1:5" ht="15.6" x14ac:dyDescent="0.3">
      <c r="A2138" s="10" t="s">
        <v>225</v>
      </c>
      <c r="B2138" s="1" t="s">
        <v>4515</v>
      </c>
      <c r="C2138" t="str">
        <f t="shared" si="99"/>
        <v>Mr.</v>
      </c>
      <c r="D2138" t="str">
        <f t="shared" si="100"/>
        <v>Charlie T.</v>
      </c>
      <c r="E2138" t="str">
        <f t="shared" si="101"/>
        <v>Johnston</v>
      </c>
    </row>
    <row r="2139" spans="1:5" ht="15.6" x14ac:dyDescent="0.3">
      <c r="A2139" s="10" t="s">
        <v>224</v>
      </c>
      <c r="B2139" s="1" t="s">
        <v>4516</v>
      </c>
      <c r="C2139" t="str">
        <f t="shared" si="99"/>
        <v>Mrs.</v>
      </c>
      <c r="D2139" t="str">
        <f t="shared" si="100"/>
        <v>Lauren</v>
      </c>
      <c r="E2139" t="str">
        <f t="shared" si="101"/>
        <v>Padula</v>
      </c>
    </row>
    <row r="2140" spans="1:5" ht="15.6" x14ac:dyDescent="0.3">
      <c r="A2140" s="10" t="s">
        <v>223</v>
      </c>
      <c r="B2140" s="1" t="s">
        <v>4517</v>
      </c>
      <c r="C2140" t="str">
        <f t="shared" si="99"/>
        <v>Mr.</v>
      </c>
      <c r="D2140" t="str">
        <f t="shared" si="100"/>
        <v>Arthur</v>
      </c>
      <c r="E2140" t="str">
        <f t="shared" si="101"/>
        <v>Gamirov</v>
      </c>
    </row>
    <row r="2141" spans="1:5" ht="15.6" x14ac:dyDescent="0.3">
      <c r="A2141" s="10" t="s">
        <v>222</v>
      </c>
      <c r="B2141" s="1" t="s">
        <v>4518</v>
      </c>
      <c r="C2141" t="str">
        <f t="shared" si="99"/>
        <v>Mr.</v>
      </c>
      <c r="D2141" t="str">
        <f t="shared" si="100"/>
        <v>Thomas</v>
      </c>
      <c r="E2141" t="str">
        <f t="shared" si="101"/>
        <v>Briot</v>
      </c>
    </row>
    <row r="2142" spans="1:5" ht="15.6" x14ac:dyDescent="0.3">
      <c r="A2142" s="10" t="s">
        <v>221</v>
      </c>
      <c r="B2142" s="1" t="s">
        <v>4519</v>
      </c>
      <c r="C2142" t="str">
        <f t="shared" si="99"/>
        <v>Ms.</v>
      </c>
      <c r="D2142" t="str">
        <f t="shared" si="100"/>
        <v>Jennifer</v>
      </c>
      <c r="E2142" t="str">
        <f t="shared" si="101"/>
        <v>De Hueck</v>
      </c>
    </row>
    <row r="2143" spans="1:5" ht="15.6" x14ac:dyDescent="0.3">
      <c r="A2143" s="10" t="s">
        <v>220</v>
      </c>
      <c r="B2143" s="1" t="s">
        <v>4520</v>
      </c>
      <c r="C2143" t="str">
        <f t="shared" si="99"/>
        <v>Ms.</v>
      </c>
      <c r="D2143" t="str">
        <f t="shared" si="100"/>
        <v>Tammy</v>
      </c>
      <c r="E2143" t="str">
        <f t="shared" si="101"/>
        <v>Putt</v>
      </c>
    </row>
    <row r="2144" spans="1:5" ht="15.6" x14ac:dyDescent="0.3">
      <c r="A2144" s="10" t="s">
        <v>219</v>
      </c>
      <c r="B2144" s="1" t="s">
        <v>4521</v>
      </c>
      <c r="C2144" t="str">
        <f t="shared" si="99"/>
        <v>Ms.</v>
      </c>
      <c r="D2144" t="str">
        <f t="shared" si="100"/>
        <v>Lena</v>
      </c>
      <c r="E2144" t="str">
        <f t="shared" si="101"/>
        <v>Deiman</v>
      </c>
    </row>
    <row r="2145" spans="1:5" ht="15.6" x14ac:dyDescent="0.3">
      <c r="A2145" s="10" t="s">
        <v>218</v>
      </c>
      <c r="B2145" s="1" t="s">
        <v>4522</v>
      </c>
      <c r="C2145" t="str">
        <f t="shared" si="99"/>
        <v>Ms.</v>
      </c>
      <c r="D2145" t="str">
        <f t="shared" si="100"/>
        <v>Valentina</v>
      </c>
      <c r="E2145" t="str">
        <f t="shared" si="101"/>
        <v>Bonanni</v>
      </c>
    </row>
    <row r="2146" spans="1:5" ht="15.6" x14ac:dyDescent="0.3">
      <c r="A2146" s="10" t="s">
        <v>217</v>
      </c>
      <c r="B2146" s="1" t="s">
        <v>4523</v>
      </c>
      <c r="C2146" t="str">
        <f t="shared" si="99"/>
        <v>Mr.</v>
      </c>
      <c r="D2146" t="str">
        <f t="shared" si="100"/>
        <v>Russell N.</v>
      </c>
      <c r="E2146" t="str">
        <f t="shared" si="101"/>
        <v>Stein</v>
      </c>
    </row>
    <row r="2147" spans="1:5" ht="15.6" x14ac:dyDescent="0.3">
      <c r="A2147" s="10" t="s">
        <v>216</v>
      </c>
      <c r="B2147" s="1" t="s">
        <v>4524</v>
      </c>
      <c r="C2147" t="str">
        <f t="shared" si="99"/>
        <v>Mr.</v>
      </c>
      <c r="D2147" t="str">
        <f t="shared" si="100"/>
        <v>Scott R.</v>
      </c>
      <c r="E2147" t="str">
        <f t="shared" si="101"/>
        <v>Laumann</v>
      </c>
    </row>
    <row r="2148" spans="1:5" ht="15.6" x14ac:dyDescent="0.3">
      <c r="A2148" s="10" t="s">
        <v>215</v>
      </c>
      <c r="B2148" s="1" t="s">
        <v>4525</v>
      </c>
      <c r="C2148" t="str">
        <f t="shared" si="99"/>
        <v>Mr.</v>
      </c>
      <c r="D2148" t="str">
        <f t="shared" si="100"/>
        <v>Jose Francisco Sr.</v>
      </c>
      <c r="E2148" t="str">
        <f t="shared" si="101"/>
        <v>Galaviz</v>
      </c>
    </row>
    <row r="2149" spans="1:5" ht="15.6" x14ac:dyDescent="0.3">
      <c r="A2149" s="10" t="s">
        <v>214</v>
      </c>
      <c r="B2149" s="1" t="s">
        <v>4526</v>
      </c>
      <c r="C2149" t="str">
        <f t="shared" si="99"/>
        <v>Mr.</v>
      </c>
      <c r="D2149" t="str">
        <f t="shared" si="100"/>
        <v>Paul J</v>
      </c>
      <c r="E2149" t="str">
        <f t="shared" si="101"/>
        <v>Piper</v>
      </c>
    </row>
    <row r="2150" spans="1:5" ht="15.6" x14ac:dyDescent="0.3">
      <c r="A2150" s="10" t="s">
        <v>213</v>
      </c>
      <c r="B2150" s="1" t="s">
        <v>4527</v>
      </c>
      <c r="C2150" t="str">
        <f t="shared" si="99"/>
        <v>Mr.</v>
      </c>
      <c r="D2150" t="str">
        <f t="shared" si="100"/>
        <v>Adam</v>
      </c>
      <c r="E2150" t="str">
        <f t="shared" si="101"/>
        <v>Cantini</v>
      </c>
    </row>
    <row r="2151" spans="1:5" ht="15.6" x14ac:dyDescent="0.3">
      <c r="A2151" s="10" t="s">
        <v>212</v>
      </c>
      <c r="B2151" s="1" t="s">
        <v>4528</v>
      </c>
      <c r="C2151" t="str">
        <f t="shared" si="99"/>
        <v>Mr.</v>
      </c>
      <c r="D2151" t="str">
        <f t="shared" si="100"/>
        <v>Edward J.</v>
      </c>
      <c r="E2151" t="str">
        <f t="shared" si="101"/>
        <v>Hartman</v>
      </c>
    </row>
    <row r="2152" spans="1:5" ht="15.6" x14ac:dyDescent="0.3">
      <c r="A2152" s="10" t="s">
        <v>211</v>
      </c>
      <c r="B2152" s="1" t="s">
        <v>4529</v>
      </c>
      <c r="C2152" t="str">
        <f t="shared" si="99"/>
        <v>Mr.</v>
      </c>
      <c r="D2152" t="str">
        <f t="shared" si="100"/>
        <v>Patrick A.</v>
      </c>
      <c r="E2152" t="str">
        <f t="shared" si="101"/>
        <v>Werhane</v>
      </c>
    </row>
    <row r="2153" spans="1:5" ht="15.6" x14ac:dyDescent="0.3">
      <c r="A2153" s="10" t="s">
        <v>210</v>
      </c>
      <c r="B2153" s="1" t="s">
        <v>4530</v>
      </c>
      <c r="C2153" t="str">
        <f t="shared" si="99"/>
        <v>Mr.</v>
      </c>
      <c r="D2153" t="str">
        <f t="shared" si="100"/>
        <v>Geraint H</v>
      </c>
      <c r="E2153" t="str">
        <f t="shared" si="101"/>
        <v>Davies</v>
      </c>
    </row>
    <row r="2154" spans="1:5" ht="15.6" x14ac:dyDescent="0.3">
      <c r="A2154" s="10" t="s">
        <v>209</v>
      </c>
      <c r="B2154" s="1" t="s">
        <v>4531</v>
      </c>
      <c r="C2154" t="str">
        <f t="shared" si="99"/>
        <v>Mr.</v>
      </c>
      <c r="D2154" t="str">
        <f t="shared" si="100"/>
        <v>Dj</v>
      </c>
      <c r="E2154" t="str">
        <f t="shared" si="101"/>
        <v>Hummel</v>
      </c>
    </row>
    <row r="2155" spans="1:5" ht="15.6" x14ac:dyDescent="0.3">
      <c r="A2155" s="10" t="s">
        <v>208</v>
      </c>
      <c r="B2155" s="1" t="s">
        <v>4532</v>
      </c>
      <c r="C2155" t="str">
        <f t="shared" si="99"/>
        <v>Mr.</v>
      </c>
      <c r="D2155" t="str">
        <f t="shared" si="100"/>
        <v>Zachary A</v>
      </c>
      <c r="E2155" t="str">
        <f t="shared" si="101"/>
        <v>Lutz</v>
      </c>
    </row>
    <row r="2156" spans="1:5" ht="15.6" x14ac:dyDescent="0.3">
      <c r="A2156" s="10" t="s">
        <v>207</v>
      </c>
      <c r="B2156" s="1" t="s">
        <v>4533</v>
      </c>
      <c r="C2156" t="str">
        <f t="shared" si="99"/>
        <v>Mr.</v>
      </c>
      <c r="D2156" t="str">
        <f t="shared" si="100"/>
        <v>Brian W.</v>
      </c>
      <c r="E2156" t="str">
        <f t="shared" si="101"/>
        <v>Waters</v>
      </c>
    </row>
    <row r="2157" spans="1:5" ht="15.6" x14ac:dyDescent="0.3">
      <c r="A2157" s="10" t="s">
        <v>206</v>
      </c>
      <c r="B2157" s="1" t="s">
        <v>4534</v>
      </c>
      <c r="C2157" t="str">
        <f t="shared" si="99"/>
        <v>Mr.</v>
      </c>
      <c r="D2157" t="str">
        <f t="shared" si="100"/>
        <v>Joe</v>
      </c>
      <c r="E2157" t="str">
        <f t="shared" si="101"/>
        <v>Viglienzoni</v>
      </c>
    </row>
    <row r="2158" spans="1:5" ht="15.6" x14ac:dyDescent="0.3">
      <c r="A2158" s="10" t="s">
        <v>205</v>
      </c>
      <c r="B2158" s="1" t="s">
        <v>4535</v>
      </c>
      <c r="C2158" t="str">
        <f t="shared" si="99"/>
        <v>Mr.</v>
      </c>
      <c r="D2158" t="str">
        <f t="shared" si="100"/>
        <v>Stephen</v>
      </c>
      <c r="E2158" t="str">
        <f t="shared" si="101"/>
        <v>Rathbun</v>
      </c>
    </row>
    <row r="2159" spans="1:5" ht="15.6" x14ac:dyDescent="0.3">
      <c r="A2159" s="10" t="s">
        <v>204</v>
      </c>
      <c r="B2159" s="1" t="s">
        <v>4536</v>
      </c>
      <c r="C2159" t="str">
        <f t="shared" si="99"/>
        <v>Ms.</v>
      </c>
      <c r="D2159" t="str">
        <f t="shared" si="100"/>
        <v>Ellen L.</v>
      </c>
      <c r="E2159" t="str">
        <f t="shared" si="101"/>
        <v>crane</v>
      </c>
    </row>
    <row r="2160" spans="1:5" ht="15.6" x14ac:dyDescent="0.3">
      <c r="A2160" s="10" t="s">
        <v>203</v>
      </c>
      <c r="B2160" s="1" t="s">
        <v>4537</v>
      </c>
      <c r="C2160" t="str">
        <f t="shared" si="99"/>
        <v>Ms.</v>
      </c>
      <c r="D2160" t="str">
        <f t="shared" si="100"/>
        <v>Cindy</v>
      </c>
      <c r="E2160" t="str">
        <f t="shared" si="101"/>
        <v>Conant</v>
      </c>
    </row>
    <row r="2161" spans="1:5" ht="15.6" x14ac:dyDescent="0.3">
      <c r="A2161" s="10" t="s">
        <v>202</v>
      </c>
      <c r="B2161" s="1" t="s">
        <v>4538</v>
      </c>
      <c r="C2161" t="str">
        <f t="shared" si="99"/>
        <v>Ms.</v>
      </c>
      <c r="D2161" t="str">
        <f t="shared" si="100"/>
        <v>Abigail R.</v>
      </c>
      <c r="E2161" t="str">
        <f t="shared" si="101"/>
        <v>Huyser-Wierenga</v>
      </c>
    </row>
    <row r="2162" spans="1:5" ht="15.6" x14ac:dyDescent="0.3">
      <c r="A2162" s="10" t="s">
        <v>201</v>
      </c>
      <c r="B2162" s="1" t="s">
        <v>4539</v>
      </c>
      <c r="C2162" t="str">
        <f t="shared" si="99"/>
        <v>Ms.</v>
      </c>
      <c r="D2162" t="str">
        <f t="shared" si="100"/>
        <v>Amy L.</v>
      </c>
      <c r="E2162" t="str">
        <f t="shared" si="101"/>
        <v>Natalini</v>
      </c>
    </row>
    <row r="2163" spans="1:5" ht="15.6" x14ac:dyDescent="0.3">
      <c r="A2163" s="10" t="s">
        <v>200</v>
      </c>
      <c r="B2163" s="1" t="s">
        <v>4540</v>
      </c>
      <c r="C2163" t="str">
        <f t="shared" si="99"/>
        <v>Ms.</v>
      </c>
      <c r="D2163" t="str">
        <f t="shared" si="100"/>
        <v>Amy</v>
      </c>
      <c r="E2163" t="str">
        <f t="shared" si="101"/>
        <v>Robbins</v>
      </c>
    </row>
    <row r="2164" spans="1:5" ht="15.6" x14ac:dyDescent="0.3">
      <c r="A2164" s="10" t="s">
        <v>198</v>
      </c>
      <c r="B2164" s="1" t="s">
        <v>4541</v>
      </c>
      <c r="C2164" t="str">
        <f t="shared" si="99"/>
        <v>Mrs.</v>
      </c>
      <c r="D2164" t="str">
        <f t="shared" si="100"/>
        <v>Grace H</v>
      </c>
      <c r="E2164" t="str">
        <f t="shared" si="101"/>
        <v>Stanislav</v>
      </c>
    </row>
    <row r="2165" spans="1:5" ht="15.6" x14ac:dyDescent="0.3">
      <c r="A2165" s="10" t="s">
        <v>197</v>
      </c>
      <c r="B2165" s="1" t="s">
        <v>4542</v>
      </c>
      <c r="C2165" t="str">
        <f t="shared" si="99"/>
        <v>Ms.</v>
      </c>
      <c r="D2165" t="str">
        <f t="shared" si="100"/>
        <v>Caitie J.</v>
      </c>
      <c r="E2165" t="str">
        <f t="shared" si="101"/>
        <v>Meyer</v>
      </c>
    </row>
    <row r="2166" spans="1:5" ht="15.6" x14ac:dyDescent="0.3">
      <c r="A2166" s="10" t="s">
        <v>196</v>
      </c>
      <c r="B2166" s="1" t="s">
        <v>4543</v>
      </c>
      <c r="C2166" t="str">
        <f t="shared" si="99"/>
        <v>Mr.</v>
      </c>
      <c r="D2166" t="str">
        <f t="shared" si="100"/>
        <v>Benjamin</v>
      </c>
      <c r="E2166" t="str">
        <f t="shared" si="101"/>
        <v>Mears</v>
      </c>
    </row>
    <row r="2167" spans="1:5" ht="15.6" x14ac:dyDescent="0.3">
      <c r="A2167" s="10" t="s">
        <v>195</v>
      </c>
      <c r="B2167" s="1" t="s">
        <v>4544</v>
      </c>
      <c r="C2167" t="str">
        <f t="shared" si="99"/>
        <v>Mr.</v>
      </c>
      <c r="D2167" t="str">
        <f t="shared" si="100"/>
        <v>Ian T</v>
      </c>
      <c r="E2167" t="str">
        <f t="shared" si="101"/>
        <v>Neill</v>
      </c>
    </row>
    <row r="2168" spans="1:5" ht="15.6" x14ac:dyDescent="0.3">
      <c r="A2168" s="10" t="s">
        <v>194</v>
      </c>
      <c r="B2168" s="1" t="s">
        <v>4545</v>
      </c>
      <c r="C2168" t="str">
        <f t="shared" si="99"/>
        <v>Mr.</v>
      </c>
      <c r="D2168" t="str">
        <f t="shared" si="100"/>
        <v>Tadese</v>
      </c>
      <c r="E2168" t="str">
        <f t="shared" si="101"/>
        <v>Tola</v>
      </c>
    </row>
    <row r="2169" spans="1:5" ht="15.6" x14ac:dyDescent="0.3">
      <c r="A2169" s="10" t="s">
        <v>193</v>
      </c>
      <c r="B2169" s="1" t="s">
        <v>4546</v>
      </c>
      <c r="C2169" t="str">
        <f t="shared" si="99"/>
        <v>Mr.</v>
      </c>
      <c r="D2169" t="str">
        <f t="shared" si="100"/>
        <v>Jonathan</v>
      </c>
      <c r="E2169" t="str">
        <f t="shared" si="101"/>
        <v>Briskman</v>
      </c>
    </row>
    <row r="2170" spans="1:5" ht="15.6" x14ac:dyDescent="0.3">
      <c r="A2170" s="10" t="s">
        <v>192</v>
      </c>
      <c r="B2170" s="1" t="s">
        <v>4547</v>
      </c>
      <c r="C2170" t="str">
        <f t="shared" si="99"/>
        <v>Mr.</v>
      </c>
      <c r="D2170" t="str">
        <f t="shared" si="100"/>
        <v>Dathan</v>
      </c>
      <c r="E2170" t="str">
        <f t="shared" si="101"/>
        <v>Ritzenhein</v>
      </c>
    </row>
    <row r="2171" spans="1:5" ht="15.6" x14ac:dyDescent="0.3">
      <c r="A2171" s="10" t="s">
        <v>191</v>
      </c>
      <c r="B2171" s="1" t="s">
        <v>4548</v>
      </c>
      <c r="C2171" t="str">
        <f t="shared" si="99"/>
        <v>Mr.</v>
      </c>
      <c r="D2171" t="str">
        <f t="shared" si="100"/>
        <v>Eric</v>
      </c>
      <c r="E2171" t="str">
        <f t="shared" si="101"/>
        <v>Malkowski</v>
      </c>
    </row>
    <row r="2172" spans="1:5" ht="15.6" x14ac:dyDescent="0.3">
      <c r="A2172" s="10" t="s">
        <v>190</v>
      </c>
      <c r="B2172" s="1" t="s">
        <v>4549</v>
      </c>
      <c r="C2172" t="str">
        <f t="shared" si="99"/>
        <v>Ms.</v>
      </c>
      <c r="D2172" t="str">
        <f t="shared" si="100"/>
        <v>Allison M</v>
      </c>
      <c r="E2172" t="str">
        <f t="shared" si="101"/>
        <v>Andreyko</v>
      </c>
    </row>
    <row r="2173" spans="1:5" ht="15.6" x14ac:dyDescent="0.3">
      <c r="A2173" s="10" t="s">
        <v>189</v>
      </c>
      <c r="B2173" s="1" t="s">
        <v>4550</v>
      </c>
      <c r="C2173" t="str">
        <f t="shared" si="99"/>
        <v>Mr.</v>
      </c>
      <c r="D2173" t="str">
        <f t="shared" si="100"/>
        <v>Paul</v>
      </c>
      <c r="E2173" t="str">
        <f t="shared" si="101"/>
        <v>Landry</v>
      </c>
    </row>
    <row r="2174" spans="1:5" ht="15.6" x14ac:dyDescent="0.3">
      <c r="A2174" s="10" t="s">
        <v>188</v>
      </c>
      <c r="B2174" s="1" t="s">
        <v>4551</v>
      </c>
      <c r="C2174" t="str">
        <f t="shared" si="99"/>
        <v>Mr.</v>
      </c>
      <c r="D2174" t="str">
        <f t="shared" si="100"/>
        <v>Aaron R</v>
      </c>
      <c r="E2174" t="str">
        <f t="shared" si="101"/>
        <v>Lozier</v>
      </c>
    </row>
    <row r="2175" spans="1:5" ht="15.6" x14ac:dyDescent="0.3">
      <c r="A2175" s="10" t="s">
        <v>187</v>
      </c>
      <c r="B2175" s="1" t="s">
        <v>4552</v>
      </c>
      <c r="C2175" t="str">
        <f t="shared" si="99"/>
        <v>Ms.</v>
      </c>
      <c r="D2175" t="str">
        <f t="shared" si="100"/>
        <v>Caitlin H.</v>
      </c>
      <c r="E2175" t="str">
        <f t="shared" si="101"/>
        <v>O'Brien</v>
      </c>
    </row>
    <row r="2176" spans="1:5" ht="15.6" x14ac:dyDescent="0.3">
      <c r="A2176" s="10" t="s">
        <v>186</v>
      </c>
      <c r="B2176" s="1" t="s">
        <v>4553</v>
      </c>
      <c r="C2176" t="str">
        <f t="shared" si="99"/>
        <v>Mr.</v>
      </c>
      <c r="D2176" t="str">
        <f t="shared" si="100"/>
        <v>Harald E.</v>
      </c>
      <c r="E2176" t="str">
        <f t="shared" si="101"/>
        <v>Rodas</v>
      </c>
    </row>
    <row r="2177" spans="1:5" ht="15.6" x14ac:dyDescent="0.3">
      <c r="A2177" s="10" t="s">
        <v>185</v>
      </c>
      <c r="B2177" s="1" t="s">
        <v>4554</v>
      </c>
      <c r="C2177" t="str">
        <f t="shared" si="99"/>
        <v>Ms.</v>
      </c>
      <c r="D2177" t="str">
        <f t="shared" si="100"/>
        <v>Siobhan A.</v>
      </c>
      <c r="E2177" t="str">
        <f t="shared" si="101"/>
        <v>O'Connor</v>
      </c>
    </row>
    <row r="2178" spans="1:5" ht="15.6" x14ac:dyDescent="0.3">
      <c r="A2178" s="10" t="s">
        <v>184</v>
      </c>
      <c r="B2178" s="1" t="s">
        <v>4555</v>
      </c>
      <c r="C2178" t="str">
        <f t="shared" ref="C2178:C2241" si="102">TRIM(MID(B2178,FIND(", ",B2178)+2,FIND(" ",B2178,FIND(", ",B2178)+2)-FIND(", ",B2178)-2))</f>
        <v>Ms.</v>
      </c>
      <c r="D2178" t="str">
        <f t="shared" ref="D2178:D2241" si="103">TRIM(RIGHT(B2178,LEN(B2178)-FIND(" ",B2178,FIND(", ",B2178)+2)))</f>
        <v>Andrea J.</v>
      </c>
      <c r="E2178" t="str">
        <f t="shared" ref="E2178:E2241" si="104">LEFT(B2178,FIND(",",B2178)-1)</f>
        <v>White</v>
      </c>
    </row>
    <row r="2179" spans="1:5" ht="15.6" x14ac:dyDescent="0.3">
      <c r="A2179" s="10" t="s">
        <v>183</v>
      </c>
      <c r="B2179" s="1" t="s">
        <v>4556</v>
      </c>
      <c r="C2179" t="str">
        <f t="shared" si="102"/>
        <v>Ms.</v>
      </c>
      <c r="D2179" t="str">
        <f t="shared" si="103"/>
        <v>Marie</v>
      </c>
      <c r="E2179" t="str">
        <f t="shared" si="104"/>
        <v>Davenport</v>
      </c>
    </row>
    <row r="2180" spans="1:5" ht="15.6" x14ac:dyDescent="0.3">
      <c r="A2180" s="10" t="s">
        <v>182</v>
      </c>
      <c r="B2180" s="1" t="s">
        <v>4557</v>
      </c>
      <c r="C2180" t="str">
        <f t="shared" si="102"/>
        <v>Ms.</v>
      </c>
      <c r="D2180" t="str">
        <f t="shared" si="103"/>
        <v>Rachel A.</v>
      </c>
      <c r="E2180" t="str">
        <f t="shared" si="104"/>
        <v>Karmen</v>
      </c>
    </row>
    <row r="2181" spans="1:5" ht="15.6" x14ac:dyDescent="0.3">
      <c r="A2181" s="10" t="s">
        <v>181</v>
      </c>
      <c r="B2181" s="1" t="s">
        <v>4558</v>
      </c>
      <c r="C2181" t="str">
        <f t="shared" si="102"/>
        <v>Ms.</v>
      </c>
      <c r="D2181" t="str">
        <f t="shared" si="103"/>
        <v>Emma</v>
      </c>
      <c r="E2181" t="str">
        <f t="shared" si="104"/>
        <v>Miller</v>
      </c>
    </row>
    <row r="2182" spans="1:5" ht="15.6" x14ac:dyDescent="0.3">
      <c r="A2182" s="10" t="s">
        <v>180</v>
      </c>
      <c r="B2182" s="1" t="s">
        <v>4559</v>
      </c>
      <c r="C2182" t="str">
        <f t="shared" si="102"/>
        <v>Ms.</v>
      </c>
      <c r="D2182" t="str">
        <f t="shared" si="103"/>
        <v>Kiersten</v>
      </c>
      <c r="E2182" t="str">
        <f t="shared" si="104"/>
        <v>Lippmann</v>
      </c>
    </row>
    <row r="2183" spans="1:5" ht="15.6" x14ac:dyDescent="0.3">
      <c r="A2183" s="10" t="s">
        <v>179</v>
      </c>
      <c r="B2183" s="1" t="s">
        <v>4560</v>
      </c>
      <c r="C2183" t="str">
        <f t="shared" si="102"/>
        <v>Ms.</v>
      </c>
      <c r="D2183" t="str">
        <f t="shared" si="103"/>
        <v>Rachael</v>
      </c>
      <c r="E2183" t="str">
        <f t="shared" si="104"/>
        <v>Klehm</v>
      </c>
    </row>
    <row r="2184" spans="1:5" ht="15.6" x14ac:dyDescent="0.3">
      <c r="A2184" s="10" t="s">
        <v>178</v>
      </c>
      <c r="B2184" s="1" t="s">
        <v>4561</v>
      </c>
      <c r="C2184" t="str">
        <f t="shared" si="102"/>
        <v>Mr.</v>
      </c>
      <c r="D2184" t="str">
        <f t="shared" si="103"/>
        <v>Timothy P.</v>
      </c>
      <c r="E2184" t="str">
        <f t="shared" si="104"/>
        <v>Murphy</v>
      </c>
    </row>
    <row r="2185" spans="1:5" ht="15.6" x14ac:dyDescent="0.3">
      <c r="A2185" s="10" t="s">
        <v>177</v>
      </c>
      <c r="B2185" s="1" t="s">
        <v>4562</v>
      </c>
      <c r="C2185" t="str">
        <f t="shared" si="102"/>
        <v>Mr.</v>
      </c>
      <c r="D2185" t="str">
        <f t="shared" si="103"/>
        <v>Lelisa</v>
      </c>
      <c r="E2185" t="str">
        <f t="shared" si="104"/>
        <v>Desisa</v>
      </c>
    </row>
    <row r="2186" spans="1:5" ht="15.6" x14ac:dyDescent="0.3">
      <c r="A2186" s="10" t="s">
        <v>176</v>
      </c>
      <c r="B2186" s="1" t="s">
        <v>4563</v>
      </c>
      <c r="C2186" t="str">
        <f t="shared" si="102"/>
        <v>Mr.</v>
      </c>
      <c r="D2186" t="str">
        <f t="shared" si="103"/>
        <v>Nate</v>
      </c>
      <c r="E2186" t="str">
        <f t="shared" si="104"/>
        <v>Brooks</v>
      </c>
    </row>
    <row r="2187" spans="1:5" ht="15.6" x14ac:dyDescent="0.3">
      <c r="A2187" s="10" t="s">
        <v>175</v>
      </c>
      <c r="B2187" s="1" t="s">
        <v>4564</v>
      </c>
      <c r="C2187" t="str">
        <f t="shared" si="102"/>
        <v>Mr.</v>
      </c>
      <c r="D2187" t="str">
        <f t="shared" si="103"/>
        <v>Chris C.</v>
      </c>
      <c r="E2187" t="str">
        <f t="shared" si="104"/>
        <v>Stone</v>
      </c>
    </row>
    <row r="2188" spans="1:5" ht="15.6" x14ac:dyDescent="0.3">
      <c r="A2188" s="10" t="s">
        <v>174</v>
      </c>
      <c r="B2188" s="1" t="s">
        <v>4565</v>
      </c>
      <c r="C2188" t="str">
        <f t="shared" si="102"/>
        <v>Mr.</v>
      </c>
      <c r="D2188" t="str">
        <f t="shared" si="103"/>
        <v>Scott</v>
      </c>
      <c r="E2188" t="str">
        <f t="shared" si="104"/>
        <v>Weispfennig</v>
      </c>
    </row>
    <row r="2189" spans="1:5" ht="15.6" x14ac:dyDescent="0.3">
      <c r="A2189" s="10" t="s">
        <v>173</v>
      </c>
      <c r="B2189" s="1" t="s">
        <v>4566</v>
      </c>
      <c r="C2189" t="str">
        <f t="shared" si="102"/>
        <v>Mr.</v>
      </c>
      <c r="D2189" t="str">
        <f t="shared" si="103"/>
        <v>Kevin</v>
      </c>
      <c r="E2189" t="str">
        <f t="shared" si="104"/>
        <v>Sorrell</v>
      </c>
    </row>
    <row r="2190" spans="1:5" ht="15.6" x14ac:dyDescent="0.3">
      <c r="A2190" s="10" t="s">
        <v>172</v>
      </c>
      <c r="B2190" s="1" t="s">
        <v>4567</v>
      </c>
      <c r="C2190" t="str">
        <f t="shared" si="102"/>
        <v>Mr.</v>
      </c>
      <c r="D2190" t="str">
        <f t="shared" si="103"/>
        <v>Erik C.</v>
      </c>
      <c r="E2190" t="str">
        <f t="shared" si="104"/>
        <v>Morris</v>
      </c>
    </row>
    <row r="2191" spans="1:5" ht="15.6" x14ac:dyDescent="0.3">
      <c r="A2191" s="10" t="s">
        <v>171</v>
      </c>
      <c r="B2191" s="1" t="s">
        <v>4568</v>
      </c>
      <c r="C2191" t="str">
        <f t="shared" si="102"/>
        <v>Mr.</v>
      </c>
      <c r="D2191" t="str">
        <f t="shared" si="103"/>
        <v>Shawn C</v>
      </c>
      <c r="E2191" t="str">
        <f t="shared" si="104"/>
        <v>Marek</v>
      </c>
    </row>
    <row r="2192" spans="1:5" ht="15.6" x14ac:dyDescent="0.3">
      <c r="A2192" s="10" t="s">
        <v>170</v>
      </c>
      <c r="B2192" s="1" t="s">
        <v>4569</v>
      </c>
      <c r="C2192" t="str">
        <f t="shared" si="102"/>
        <v>Mr.</v>
      </c>
      <c r="D2192" t="str">
        <f t="shared" si="103"/>
        <v>Vajin L.</v>
      </c>
      <c r="E2192" t="str">
        <f t="shared" si="104"/>
        <v>Armstrong</v>
      </c>
    </row>
    <row r="2193" spans="1:5" ht="15.6" x14ac:dyDescent="0.3">
      <c r="A2193" s="10" t="s">
        <v>168</v>
      </c>
      <c r="B2193" s="1" t="s">
        <v>4570</v>
      </c>
      <c r="C2193" t="str">
        <f t="shared" si="102"/>
        <v>Mr.</v>
      </c>
      <c r="D2193" t="str">
        <f t="shared" si="103"/>
        <v>John K. Jr.</v>
      </c>
      <c r="E2193" t="str">
        <f t="shared" si="104"/>
        <v>Werner</v>
      </c>
    </row>
    <row r="2194" spans="1:5" ht="15.6" x14ac:dyDescent="0.3">
      <c r="A2194" s="10" t="s">
        <v>166</v>
      </c>
      <c r="B2194" s="1" t="s">
        <v>4571</v>
      </c>
      <c r="C2194" t="str">
        <f t="shared" si="102"/>
        <v>Mr.</v>
      </c>
      <c r="D2194" t="str">
        <f t="shared" si="103"/>
        <v>Kevin J.</v>
      </c>
      <c r="E2194" t="str">
        <f t="shared" si="104"/>
        <v>Gries</v>
      </c>
    </row>
    <row r="2195" spans="1:5" ht="15.6" x14ac:dyDescent="0.3">
      <c r="A2195" s="10" t="s">
        <v>164</v>
      </c>
      <c r="B2195" s="1" t="s">
        <v>4572</v>
      </c>
      <c r="C2195" t="str">
        <f t="shared" si="102"/>
        <v>Mr.</v>
      </c>
      <c r="D2195" t="str">
        <f t="shared" si="103"/>
        <v>Kirby W.</v>
      </c>
      <c r="E2195" t="str">
        <f t="shared" si="104"/>
        <v>Mills</v>
      </c>
    </row>
    <row r="2196" spans="1:5" ht="15.6" x14ac:dyDescent="0.3">
      <c r="A2196" s="10" t="s">
        <v>162</v>
      </c>
      <c r="B2196" s="1" t="s">
        <v>4573</v>
      </c>
      <c r="C2196" t="str">
        <f t="shared" si="102"/>
        <v>Mr.</v>
      </c>
      <c r="D2196" t="str">
        <f t="shared" si="103"/>
        <v>J A</v>
      </c>
      <c r="E2196" t="str">
        <f t="shared" si="104"/>
        <v>Penny</v>
      </c>
    </row>
    <row r="2197" spans="1:5" ht="15.6" x14ac:dyDescent="0.3">
      <c r="A2197" s="10" t="s">
        <v>161</v>
      </c>
      <c r="B2197" s="1" t="s">
        <v>4574</v>
      </c>
      <c r="C2197" t="str">
        <f t="shared" si="102"/>
        <v>Mr.</v>
      </c>
      <c r="D2197" t="str">
        <f t="shared" si="103"/>
        <v>Dustin G.</v>
      </c>
      <c r="E2197" t="str">
        <f t="shared" si="104"/>
        <v>Hicks</v>
      </c>
    </row>
    <row r="2198" spans="1:5" ht="15.6" x14ac:dyDescent="0.3">
      <c r="A2198" s="10" t="s">
        <v>160</v>
      </c>
      <c r="B2198" s="1" t="s">
        <v>4575</v>
      </c>
      <c r="C2198" t="str">
        <f t="shared" si="102"/>
        <v>Mr.</v>
      </c>
      <c r="D2198" t="str">
        <f t="shared" si="103"/>
        <v>Anthony G</v>
      </c>
      <c r="E2198" t="str">
        <f t="shared" si="104"/>
        <v>Masayesva</v>
      </c>
    </row>
    <row r="2199" spans="1:5" ht="15.6" x14ac:dyDescent="0.3">
      <c r="A2199" s="10" t="s">
        <v>159</v>
      </c>
      <c r="B2199" s="1" t="s">
        <v>4576</v>
      </c>
      <c r="C2199" t="str">
        <f t="shared" si="102"/>
        <v>Mr.</v>
      </c>
      <c r="D2199" t="str">
        <f t="shared" si="103"/>
        <v>Ryan</v>
      </c>
      <c r="E2199" t="str">
        <f t="shared" si="104"/>
        <v>Paavola</v>
      </c>
    </row>
    <row r="2200" spans="1:5" ht="15.6" x14ac:dyDescent="0.3">
      <c r="A2200" s="10" t="s">
        <v>158</v>
      </c>
      <c r="B2200" s="1" t="s">
        <v>4577</v>
      </c>
      <c r="C2200" t="str">
        <f t="shared" si="102"/>
        <v>Mr.</v>
      </c>
      <c r="D2200" t="str">
        <f t="shared" si="103"/>
        <v>Eric N</v>
      </c>
      <c r="E2200" t="str">
        <f t="shared" si="104"/>
        <v>Gehlsen</v>
      </c>
    </row>
    <row r="2201" spans="1:5" ht="15.6" x14ac:dyDescent="0.3">
      <c r="A2201" s="10" t="s">
        <v>157</v>
      </c>
      <c r="B2201" s="1" t="s">
        <v>4578</v>
      </c>
      <c r="C2201" t="str">
        <f t="shared" si="102"/>
        <v>Mr.</v>
      </c>
      <c r="D2201" t="str">
        <f t="shared" si="103"/>
        <v>Connor</v>
      </c>
      <c r="E2201" t="str">
        <f t="shared" si="104"/>
        <v>Roche</v>
      </c>
    </row>
    <row r="2202" spans="1:5" ht="15.6" x14ac:dyDescent="0.3">
      <c r="A2202" s="10" t="s">
        <v>156</v>
      </c>
      <c r="B2202" s="1" t="s">
        <v>4579</v>
      </c>
      <c r="C2202" t="str">
        <f t="shared" si="102"/>
        <v>Mr.</v>
      </c>
      <c r="D2202" t="str">
        <f t="shared" si="103"/>
        <v>Patrick H.</v>
      </c>
      <c r="E2202" t="str">
        <f t="shared" si="104"/>
        <v>Hearn</v>
      </c>
    </row>
    <row r="2203" spans="1:5" ht="15.6" x14ac:dyDescent="0.3">
      <c r="A2203" s="10" t="s">
        <v>155</v>
      </c>
      <c r="B2203" s="1" t="s">
        <v>4580</v>
      </c>
      <c r="C2203" t="str">
        <f t="shared" si="102"/>
        <v>Mr.</v>
      </c>
      <c r="D2203" t="str">
        <f t="shared" si="103"/>
        <v>Tyler</v>
      </c>
      <c r="E2203" t="str">
        <f t="shared" si="104"/>
        <v>Dimson</v>
      </c>
    </row>
    <row r="2204" spans="1:5" ht="15.6" x14ac:dyDescent="0.3">
      <c r="A2204" s="10" t="s">
        <v>154</v>
      </c>
      <c r="B2204" s="1" t="s">
        <v>4581</v>
      </c>
      <c r="C2204" t="str">
        <f t="shared" si="102"/>
        <v>Ms.</v>
      </c>
      <c r="D2204" t="str">
        <f t="shared" si="103"/>
        <v>Deborah L.</v>
      </c>
      <c r="E2204" t="str">
        <f t="shared" si="104"/>
        <v>Slason</v>
      </c>
    </row>
    <row r="2205" spans="1:5" ht="15.6" x14ac:dyDescent="0.3">
      <c r="A2205" s="10" t="s">
        <v>153</v>
      </c>
      <c r="B2205" s="1" t="s">
        <v>4582</v>
      </c>
      <c r="C2205" t="str">
        <f t="shared" si="102"/>
        <v>Ms.</v>
      </c>
      <c r="D2205" t="str">
        <f t="shared" si="103"/>
        <v>Andrea K</v>
      </c>
      <c r="E2205" t="str">
        <f t="shared" si="104"/>
        <v>Gibson</v>
      </c>
    </row>
    <row r="2206" spans="1:5" ht="15.6" x14ac:dyDescent="0.3">
      <c r="A2206" s="10" t="s">
        <v>152</v>
      </c>
      <c r="B2206" s="1" t="s">
        <v>4583</v>
      </c>
      <c r="C2206" t="str">
        <f t="shared" si="102"/>
        <v>Ms.</v>
      </c>
      <c r="D2206" t="str">
        <f t="shared" si="103"/>
        <v>Elleree</v>
      </c>
      <c r="E2206" t="str">
        <f t="shared" si="104"/>
        <v>Erdos</v>
      </c>
    </row>
    <row r="2207" spans="1:5" ht="15.6" x14ac:dyDescent="0.3">
      <c r="A2207" s="10" t="s">
        <v>151</v>
      </c>
      <c r="B2207" s="1" t="s">
        <v>4584</v>
      </c>
      <c r="C2207" t="str">
        <f t="shared" si="102"/>
        <v>Mr.</v>
      </c>
      <c r="D2207" t="str">
        <f t="shared" si="103"/>
        <v>Brandon J</v>
      </c>
      <c r="E2207" t="str">
        <f t="shared" si="104"/>
        <v>Cushman</v>
      </c>
    </row>
    <row r="2208" spans="1:5" ht="15.6" x14ac:dyDescent="0.3">
      <c r="A2208" s="10" t="s">
        <v>150</v>
      </c>
      <c r="B2208" s="1" t="s">
        <v>4585</v>
      </c>
      <c r="C2208" t="str">
        <f t="shared" si="102"/>
        <v>Mr.</v>
      </c>
      <c r="D2208" t="str">
        <f t="shared" si="103"/>
        <v>Steve</v>
      </c>
      <c r="E2208" t="str">
        <f t="shared" si="104"/>
        <v>Hammel</v>
      </c>
    </row>
    <row r="2209" spans="1:5" ht="15.6" x14ac:dyDescent="0.3">
      <c r="A2209" s="10" t="s">
        <v>149</v>
      </c>
      <c r="B2209" s="1" t="s">
        <v>4586</v>
      </c>
      <c r="C2209" t="str">
        <f t="shared" si="102"/>
        <v>Ms.</v>
      </c>
      <c r="D2209" t="str">
        <f t="shared" si="103"/>
        <v>Nina Wavik Sr.</v>
      </c>
      <c r="E2209" t="str">
        <f t="shared" si="104"/>
        <v>Ytterstad</v>
      </c>
    </row>
    <row r="2210" spans="1:5" ht="15.6" x14ac:dyDescent="0.3">
      <c r="A2210" s="10" t="s">
        <v>148</v>
      </c>
      <c r="B2210" s="1" t="s">
        <v>4587</v>
      </c>
      <c r="C2210" t="str">
        <f t="shared" si="102"/>
        <v>Ms.</v>
      </c>
      <c r="D2210" t="str">
        <f t="shared" si="103"/>
        <v>Dani</v>
      </c>
      <c r="E2210" t="str">
        <f t="shared" si="104"/>
        <v>Prince</v>
      </c>
    </row>
    <row r="2211" spans="1:5" ht="15.6" x14ac:dyDescent="0.3">
      <c r="A2211" s="10" t="s">
        <v>147</v>
      </c>
      <c r="B2211" s="1" t="s">
        <v>4588</v>
      </c>
      <c r="C2211" t="str">
        <f t="shared" si="102"/>
        <v>Ms.</v>
      </c>
      <c r="D2211" t="str">
        <f t="shared" si="103"/>
        <v>Jennifer A.</v>
      </c>
      <c r="E2211" t="str">
        <f t="shared" si="104"/>
        <v>Freeman</v>
      </c>
    </row>
    <row r="2212" spans="1:5" ht="15.6" x14ac:dyDescent="0.3">
      <c r="A2212" s="10" t="s">
        <v>146</v>
      </c>
      <c r="B2212" s="1" t="s">
        <v>4589</v>
      </c>
      <c r="C2212" t="str">
        <f t="shared" si="102"/>
        <v>Mr.</v>
      </c>
      <c r="D2212" t="str">
        <f t="shared" si="103"/>
        <v>Martin</v>
      </c>
      <c r="E2212" t="str">
        <f t="shared" si="104"/>
        <v>Petrulak</v>
      </c>
    </row>
    <row r="2213" spans="1:5" ht="15.6" x14ac:dyDescent="0.3">
      <c r="A2213" s="10" t="s">
        <v>145</v>
      </c>
      <c r="B2213" s="1" t="s">
        <v>4590</v>
      </c>
      <c r="C2213" t="str">
        <f t="shared" si="102"/>
        <v>Mr.</v>
      </c>
      <c r="D2213" t="str">
        <f t="shared" si="103"/>
        <v>Steve</v>
      </c>
      <c r="E2213" t="str">
        <f t="shared" si="104"/>
        <v>Lloyd</v>
      </c>
    </row>
    <row r="2214" spans="1:5" ht="15.6" x14ac:dyDescent="0.3">
      <c r="A2214" s="10" t="s">
        <v>144</v>
      </c>
      <c r="B2214" s="1" t="s">
        <v>4591</v>
      </c>
      <c r="C2214" t="str">
        <f t="shared" si="102"/>
        <v>Mr.</v>
      </c>
      <c r="D2214" t="str">
        <f t="shared" si="103"/>
        <v>Christopher</v>
      </c>
      <c r="E2214" t="str">
        <f t="shared" si="104"/>
        <v>Zablocki</v>
      </c>
    </row>
    <row r="2215" spans="1:5" ht="15.6" x14ac:dyDescent="0.3">
      <c r="A2215" s="10" t="s">
        <v>143</v>
      </c>
      <c r="B2215" s="1" t="s">
        <v>4592</v>
      </c>
      <c r="C2215" t="str">
        <f t="shared" si="102"/>
        <v>Ms.</v>
      </c>
      <c r="D2215" t="str">
        <f t="shared" si="103"/>
        <v>Kathryn M.</v>
      </c>
      <c r="E2215" t="str">
        <f t="shared" si="104"/>
        <v>Van Meter</v>
      </c>
    </row>
    <row r="2216" spans="1:5" ht="15.6" x14ac:dyDescent="0.3">
      <c r="A2216" s="10" t="s">
        <v>142</v>
      </c>
      <c r="B2216" s="1" t="s">
        <v>4593</v>
      </c>
      <c r="C2216" t="str">
        <f t="shared" si="102"/>
        <v>Ms.</v>
      </c>
      <c r="D2216" t="str">
        <f t="shared" si="103"/>
        <v>Emily</v>
      </c>
      <c r="E2216" t="str">
        <f t="shared" si="104"/>
        <v>Babay</v>
      </c>
    </row>
    <row r="2217" spans="1:5" ht="15.6" x14ac:dyDescent="0.3">
      <c r="A2217" s="10" t="s">
        <v>141</v>
      </c>
      <c r="B2217" s="1" t="s">
        <v>4594</v>
      </c>
      <c r="C2217" t="str">
        <f t="shared" si="102"/>
        <v>Mr.</v>
      </c>
      <c r="D2217" t="str">
        <f t="shared" si="103"/>
        <v>Trent A</v>
      </c>
      <c r="E2217" t="str">
        <f t="shared" si="104"/>
        <v>Taylor</v>
      </c>
    </row>
    <row r="2218" spans="1:5" ht="15.6" x14ac:dyDescent="0.3">
      <c r="A2218" s="10" t="s">
        <v>140</v>
      </c>
      <c r="B2218" s="1" t="s">
        <v>4595</v>
      </c>
      <c r="C2218" t="str">
        <f t="shared" si="102"/>
        <v>Ms.</v>
      </c>
      <c r="D2218" t="str">
        <f t="shared" si="103"/>
        <v>Jennifer E</v>
      </c>
      <c r="E2218" t="str">
        <f t="shared" si="104"/>
        <v>Smith</v>
      </c>
    </row>
    <row r="2219" spans="1:5" ht="15.6" x14ac:dyDescent="0.3">
      <c r="A2219" s="10" t="s">
        <v>139</v>
      </c>
      <c r="B2219" s="1" t="s">
        <v>4596</v>
      </c>
      <c r="C2219" t="str">
        <f t="shared" si="102"/>
        <v>Ms.</v>
      </c>
      <c r="D2219" t="str">
        <f t="shared" si="103"/>
        <v>Polly</v>
      </c>
      <c r="E2219" t="str">
        <f t="shared" si="104"/>
        <v>Moody</v>
      </c>
    </row>
    <row r="2220" spans="1:5" ht="15.6" x14ac:dyDescent="0.3">
      <c r="A2220" s="10" t="s">
        <v>138</v>
      </c>
      <c r="B2220" s="1" t="s">
        <v>4597</v>
      </c>
      <c r="C2220" t="str">
        <f t="shared" si="102"/>
        <v>Ms.</v>
      </c>
      <c r="D2220" t="str">
        <f t="shared" si="103"/>
        <v>Elizabeth</v>
      </c>
      <c r="E2220" t="str">
        <f t="shared" si="104"/>
        <v>Swierzbinski</v>
      </c>
    </row>
    <row r="2221" spans="1:5" ht="15.6" x14ac:dyDescent="0.3">
      <c r="A2221" s="10" t="s">
        <v>137</v>
      </c>
      <c r="B2221" s="1" t="s">
        <v>4598</v>
      </c>
      <c r="C2221" t="str">
        <f t="shared" si="102"/>
        <v>Ms.</v>
      </c>
      <c r="D2221" t="str">
        <f t="shared" si="103"/>
        <v>Tiffany A.</v>
      </c>
      <c r="E2221" t="str">
        <f t="shared" si="104"/>
        <v>Schwartz</v>
      </c>
    </row>
    <row r="2222" spans="1:5" ht="15.6" x14ac:dyDescent="0.3">
      <c r="A2222" s="10" t="s">
        <v>136</v>
      </c>
      <c r="B2222" s="1" t="s">
        <v>4599</v>
      </c>
      <c r="C2222" t="str">
        <f t="shared" si="102"/>
        <v>Mr.</v>
      </c>
      <c r="D2222" t="str">
        <f t="shared" si="103"/>
        <v>Cole</v>
      </c>
      <c r="E2222" t="str">
        <f t="shared" si="104"/>
        <v>Sanseverino</v>
      </c>
    </row>
    <row r="2223" spans="1:5" ht="15.6" x14ac:dyDescent="0.3">
      <c r="A2223" s="10" t="s">
        <v>135</v>
      </c>
      <c r="B2223" s="1" t="s">
        <v>4600</v>
      </c>
      <c r="C2223" t="str">
        <f t="shared" si="102"/>
        <v>Mr.</v>
      </c>
      <c r="D2223" t="str">
        <f t="shared" si="103"/>
        <v>Matthew T.</v>
      </c>
      <c r="E2223" t="str">
        <f t="shared" si="104"/>
        <v>Lawder</v>
      </c>
    </row>
    <row r="2224" spans="1:5" ht="15.6" x14ac:dyDescent="0.3">
      <c r="A2224" s="10" t="s">
        <v>134</v>
      </c>
      <c r="B2224" s="1" t="s">
        <v>4601</v>
      </c>
      <c r="C2224" t="str">
        <f t="shared" si="102"/>
        <v>Mr.</v>
      </c>
      <c r="D2224" t="str">
        <f t="shared" si="103"/>
        <v>Zachary</v>
      </c>
      <c r="E2224" t="str">
        <f t="shared" si="104"/>
        <v>Young</v>
      </c>
    </row>
    <row r="2225" spans="1:5" ht="15.6" x14ac:dyDescent="0.3">
      <c r="A2225" s="10" t="s">
        <v>133</v>
      </c>
      <c r="B2225" s="1" t="s">
        <v>4602</v>
      </c>
      <c r="C2225" t="str">
        <f t="shared" si="102"/>
        <v>Mr.</v>
      </c>
      <c r="D2225" t="str">
        <f t="shared" si="103"/>
        <v>Matthew T.</v>
      </c>
      <c r="E2225" t="str">
        <f t="shared" si="104"/>
        <v>Hoerner</v>
      </c>
    </row>
    <row r="2226" spans="1:5" ht="15.6" x14ac:dyDescent="0.3">
      <c r="A2226" s="10" t="s">
        <v>132</v>
      </c>
      <c r="B2226" s="1" t="s">
        <v>4603</v>
      </c>
      <c r="C2226" t="str">
        <f t="shared" si="102"/>
        <v>Mr.</v>
      </c>
      <c r="D2226" t="str">
        <f t="shared" si="103"/>
        <v>Pat</v>
      </c>
      <c r="E2226" t="str">
        <f t="shared" si="104"/>
        <v>Benson</v>
      </c>
    </row>
    <row r="2227" spans="1:5" ht="15.6" x14ac:dyDescent="0.3">
      <c r="A2227" s="10" t="s">
        <v>131</v>
      </c>
      <c r="B2227" s="1" t="s">
        <v>4604</v>
      </c>
      <c r="C2227" t="str">
        <f t="shared" si="102"/>
        <v>Ms.</v>
      </c>
      <c r="D2227" t="str">
        <f t="shared" si="103"/>
        <v>Ashley</v>
      </c>
      <c r="E2227" t="str">
        <f t="shared" si="104"/>
        <v>Horton</v>
      </c>
    </row>
    <row r="2228" spans="1:5" ht="15.6" x14ac:dyDescent="0.3">
      <c r="A2228" s="10" t="s">
        <v>130</v>
      </c>
      <c r="B2228" s="1" t="s">
        <v>4605</v>
      </c>
      <c r="C2228" t="str">
        <f t="shared" si="102"/>
        <v>Ms.</v>
      </c>
      <c r="D2228" t="str">
        <f t="shared" si="103"/>
        <v>Elizabeth A.</v>
      </c>
      <c r="E2228" t="str">
        <f t="shared" si="104"/>
        <v>McGraw</v>
      </c>
    </row>
    <row r="2229" spans="1:5" ht="15.6" x14ac:dyDescent="0.3">
      <c r="A2229" s="10" t="s">
        <v>129</v>
      </c>
      <c r="B2229" s="1" t="s">
        <v>4606</v>
      </c>
      <c r="C2229" t="str">
        <f t="shared" si="102"/>
        <v>Ms.</v>
      </c>
      <c r="D2229" t="str">
        <f t="shared" si="103"/>
        <v>Rebecca M.</v>
      </c>
      <c r="E2229" t="str">
        <f t="shared" si="104"/>
        <v>Beaulne</v>
      </c>
    </row>
    <row r="2230" spans="1:5" ht="15.6" x14ac:dyDescent="0.3">
      <c r="A2230" s="10" t="s">
        <v>128</v>
      </c>
      <c r="B2230" s="1" t="s">
        <v>4607</v>
      </c>
      <c r="C2230" t="str">
        <f t="shared" si="102"/>
        <v>Ms.</v>
      </c>
      <c r="D2230" t="str">
        <f t="shared" si="103"/>
        <v>Ruth</v>
      </c>
      <c r="E2230" t="str">
        <f t="shared" si="104"/>
        <v>Lunz</v>
      </c>
    </row>
    <row r="2231" spans="1:5" ht="15.6" x14ac:dyDescent="0.3">
      <c r="A2231" s="10" t="s">
        <v>127</v>
      </c>
      <c r="B2231" s="1" t="s">
        <v>4608</v>
      </c>
      <c r="C2231" t="str">
        <f t="shared" si="102"/>
        <v>Mr.</v>
      </c>
      <c r="D2231" t="str">
        <f t="shared" si="103"/>
        <v>Gregory S</v>
      </c>
      <c r="E2231" t="str">
        <f t="shared" si="104"/>
        <v>Kyle</v>
      </c>
    </row>
    <row r="2232" spans="1:5" ht="15.6" x14ac:dyDescent="0.3">
      <c r="A2232" s="10" t="s">
        <v>126</v>
      </c>
      <c r="B2232" s="1" t="s">
        <v>4609</v>
      </c>
      <c r="C2232" t="str">
        <f t="shared" si="102"/>
        <v>Ms.</v>
      </c>
      <c r="D2232" t="str">
        <f t="shared" si="103"/>
        <v>Alexandra S</v>
      </c>
      <c r="E2232" t="str">
        <f t="shared" si="104"/>
        <v>Brackenwagen</v>
      </c>
    </row>
    <row r="2233" spans="1:5" ht="15.6" x14ac:dyDescent="0.3">
      <c r="A2233" s="10" t="s">
        <v>125</v>
      </c>
      <c r="B2233" s="1" t="s">
        <v>4610</v>
      </c>
      <c r="C2233" t="str">
        <f t="shared" si="102"/>
        <v>Ms.</v>
      </c>
      <c r="D2233" t="str">
        <f t="shared" si="103"/>
        <v>Hillary</v>
      </c>
      <c r="E2233" t="str">
        <f t="shared" si="104"/>
        <v>Schmitt</v>
      </c>
    </row>
    <row r="2234" spans="1:5" ht="15.6" x14ac:dyDescent="0.3">
      <c r="A2234" s="10" t="s">
        <v>124</v>
      </c>
      <c r="B2234" s="1" t="s">
        <v>4611</v>
      </c>
      <c r="C2234" t="str">
        <f t="shared" si="102"/>
        <v>Ms.</v>
      </c>
      <c r="D2234" t="str">
        <f t="shared" si="103"/>
        <v>Amy K.</v>
      </c>
      <c r="E2234" t="str">
        <f t="shared" si="104"/>
        <v>Borden</v>
      </c>
    </row>
    <row r="2235" spans="1:5" ht="15.6" x14ac:dyDescent="0.3">
      <c r="A2235" s="10" t="s">
        <v>123</v>
      </c>
      <c r="B2235" s="1" t="s">
        <v>4612</v>
      </c>
      <c r="C2235" t="str">
        <f t="shared" si="102"/>
        <v>Mr.</v>
      </c>
      <c r="D2235" t="str">
        <f t="shared" si="103"/>
        <v>Scott</v>
      </c>
      <c r="E2235" t="str">
        <f t="shared" si="104"/>
        <v>McLean</v>
      </c>
    </row>
    <row r="2236" spans="1:5" ht="15.6" x14ac:dyDescent="0.3">
      <c r="A2236" s="10" t="s">
        <v>122</v>
      </c>
      <c r="B2236" s="1" t="s">
        <v>4613</v>
      </c>
      <c r="C2236" t="str">
        <f t="shared" si="102"/>
        <v>Mr.</v>
      </c>
      <c r="D2236" t="str">
        <f t="shared" si="103"/>
        <v>John</v>
      </c>
      <c r="E2236" t="str">
        <f t="shared" si="104"/>
        <v>Regan</v>
      </c>
    </row>
    <row r="2237" spans="1:5" ht="15.6" x14ac:dyDescent="0.3">
      <c r="A2237" s="10" t="s">
        <v>121</v>
      </c>
      <c r="B2237" s="1" t="s">
        <v>4614</v>
      </c>
      <c r="C2237" t="str">
        <f t="shared" si="102"/>
        <v>Mr.</v>
      </c>
      <c r="D2237" t="str">
        <f t="shared" si="103"/>
        <v>Maaikel</v>
      </c>
      <c r="E2237" t="str">
        <f t="shared" si="104"/>
        <v>Koenis</v>
      </c>
    </row>
    <row r="2238" spans="1:5" ht="15.6" x14ac:dyDescent="0.3">
      <c r="A2238" s="10" t="s">
        <v>120</v>
      </c>
      <c r="B2238" s="1" t="s">
        <v>4615</v>
      </c>
      <c r="C2238" t="str">
        <f t="shared" si="102"/>
        <v>Mr.</v>
      </c>
      <c r="D2238" t="str">
        <f t="shared" si="103"/>
        <v>Daniel C</v>
      </c>
      <c r="E2238" t="str">
        <f t="shared" si="104"/>
        <v>Kittaka</v>
      </c>
    </row>
    <row r="2239" spans="1:5" ht="15.6" x14ac:dyDescent="0.3">
      <c r="A2239" s="10" t="s">
        <v>119</v>
      </c>
      <c r="B2239" s="1" t="s">
        <v>4616</v>
      </c>
      <c r="C2239" t="str">
        <f t="shared" si="102"/>
        <v>Mr.</v>
      </c>
      <c r="D2239" t="str">
        <f t="shared" si="103"/>
        <v>Christopher S.</v>
      </c>
      <c r="E2239" t="str">
        <f t="shared" si="104"/>
        <v>Concannon</v>
      </c>
    </row>
    <row r="2240" spans="1:5" ht="15.6" x14ac:dyDescent="0.3">
      <c r="A2240" s="10" t="s">
        <v>118</v>
      </c>
      <c r="B2240" s="1" t="s">
        <v>4617</v>
      </c>
      <c r="C2240" t="str">
        <f t="shared" si="102"/>
        <v>Mr.</v>
      </c>
      <c r="D2240" t="str">
        <f t="shared" si="103"/>
        <v>William R</v>
      </c>
      <c r="E2240" t="str">
        <f t="shared" si="104"/>
        <v>Johnson</v>
      </c>
    </row>
    <row r="2241" spans="1:5" ht="15.6" x14ac:dyDescent="0.3">
      <c r="A2241" s="10" t="s">
        <v>117</v>
      </c>
      <c r="B2241" s="1" t="s">
        <v>4618</v>
      </c>
      <c r="C2241" t="str">
        <f t="shared" si="102"/>
        <v>Ms.</v>
      </c>
      <c r="D2241" t="str">
        <f t="shared" si="103"/>
        <v>Lyndsy</v>
      </c>
      <c r="E2241" t="str">
        <f t="shared" si="104"/>
        <v>Schultz</v>
      </c>
    </row>
    <row r="2242" spans="1:5" ht="15.6" x14ac:dyDescent="0.3">
      <c r="A2242" s="10" t="s">
        <v>116</v>
      </c>
      <c r="B2242" s="1" t="s">
        <v>4619</v>
      </c>
      <c r="C2242" t="str">
        <f t="shared" ref="C2242:C2305" si="105">TRIM(MID(B2242,FIND(", ",B2242)+2,FIND(" ",B2242,FIND(", ",B2242)+2)-FIND(", ",B2242)-2))</f>
        <v>Ms.</v>
      </c>
      <c r="D2242" t="str">
        <f t="shared" ref="D2242:D2305" si="106">TRIM(RIGHT(B2242,LEN(B2242)-FIND(" ",B2242,FIND(", ",B2242)+2)))</f>
        <v>Jessica</v>
      </c>
      <c r="E2242" t="str">
        <f t="shared" ref="E2242:E2305" si="107">LEFT(B2242,FIND(",",B2242)-1)</f>
        <v>Brannigan</v>
      </c>
    </row>
    <row r="2243" spans="1:5" ht="15.6" x14ac:dyDescent="0.3">
      <c r="A2243" s="10" t="s">
        <v>115</v>
      </c>
      <c r="B2243" s="1" t="s">
        <v>4620</v>
      </c>
      <c r="C2243" t="str">
        <f t="shared" si="105"/>
        <v>Ms.</v>
      </c>
      <c r="D2243" t="str">
        <f t="shared" si="106"/>
        <v>Anna</v>
      </c>
      <c r="E2243" t="str">
        <f t="shared" si="107"/>
        <v>Cavallo</v>
      </c>
    </row>
    <row r="2244" spans="1:5" ht="15.6" x14ac:dyDescent="0.3">
      <c r="A2244" s="10" t="s">
        <v>114</v>
      </c>
      <c r="B2244" s="1" t="s">
        <v>4621</v>
      </c>
      <c r="C2244" t="str">
        <f t="shared" si="105"/>
        <v>Mr.</v>
      </c>
      <c r="D2244" t="str">
        <f t="shared" si="106"/>
        <v>Jordan</v>
      </c>
      <c r="E2244" t="str">
        <f t="shared" si="107"/>
        <v>Chang</v>
      </c>
    </row>
    <row r="2245" spans="1:5" ht="15.6" x14ac:dyDescent="0.3">
      <c r="A2245" s="10" t="s">
        <v>113</v>
      </c>
      <c r="B2245" s="1" t="s">
        <v>4622</v>
      </c>
      <c r="C2245" t="str">
        <f t="shared" si="105"/>
        <v>Mr.</v>
      </c>
      <c r="D2245" t="str">
        <f t="shared" si="106"/>
        <v>Brian</v>
      </c>
      <c r="E2245" t="str">
        <f t="shared" si="107"/>
        <v>Axelrod</v>
      </c>
    </row>
    <row r="2246" spans="1:5" ht="15.6" x14ac:dyDescent="0.3">
      <c r="A2246" s="10" t="s">
        <v>112</v>
      </c>
      <c r="B2246" s="1" t="s">
        <v>4623</v>
      </c>
      <c r="C2246" t="str">
        <f t="shared" si="105"/>
        <v>Ms.</v>
      </c>
      <c r="D2246" t="str">
        <f t="shared" si="106"/>
        <v>Katherine A</v>
      </c>
      <c r="E2246" t="str">
        <f t="shared" si="107"/>
        <v>Davenport</v>
      </c>
    </row>
    <row r="2247" spans="1:5" ht="15.6" x14ac:dyDescent="0.3">
      <c r="A2247" s="10" t="s">
        <v>111</v>
      </c>
      <c r="B2247" s="1" t="s">
        <v>4624</v>
      </c>
      <c r="C2247" t="str">
        <f t="shared" si="105"/>
        <v>Ms.</v>
      </c>
      <c r="D2247" t="str">
        <f t="shared" si="106"/>
        <v>Melanie</v>
      </c>
      <c r="E2247" t="str">
        <f t="shared" si="107"/>
        <v>Roberge</v>
      </c>
    </row>
    <row r="2248" spans="1:5" ht="15.6" x14ac:dyDescent="0.3">
      <c r="A2248" s="10" t="s">
        <v>110</v>
      </c>
      <c r="B2248" s="1" t="s">
        <v>4625</v>
      </c>
      <c r="C2248" t="str">
        <f t="shared" si="105"/>
        <v>Ms.</v>
      </c>
      <c r="D2248" t="str">
        <f t="shared" si="106"/>
        <v>Jessica</v>
      </c>
      <c r="E2248" t="str">
        <f t="shared" si="107"/>
        <v>Schmidt</v>
      </c>
    </row>
    <row r="2249" spans="1:5" ht="15.6" x14ac:dyDescent="0.3">
      <c r="A2249" s="10" t="s">
        <v>109</v>
      </c>
      <c r="B2249" s="1" t="s">
        <v>4626</v>
      </c>
      <c r="C2249" t="str">
        <f t="shared" si="105"/>
        <v>Mr.</v>
      </c>
      <c r="D2249" t="str">
        <f t="shared" si="106"/>
        <v>Eric S</v>
      </c>
      <c r="E2249" t="str">
        <f t="shared" si="107"/>
        <v>Kosters</v>
      </c>
    </row>
    <row r="2250" spans="1:5" ht="15.6" x14ac:dyDescent="0.3">
      <c r="A2250" s="10" t="s">
        <v>108</v>
      </c>
      <c r="B2250" s="1" t="s">
        <v>4627</v>
      </c>
      <c r="C2250" t="str">
        <f t="shared" si="105"/>
        <v>Mr.</v>
      </c>
      <c r="D2250" t="str">
        <f t="shared" si="106"/>
        <v>Joseph</v>
      </c>
      <c r="E2250" t="str">
        <f t="shared" si="107"/>
        <v>Dykes</v>
      </c>
    </row>
    <row r="2251" spans="1:5" ht="15.6" x14ac:dyDescent="0.3">
      <c r="A2251" s="10" t="s">
        <v>107</v>
      </c>
      <c r="B2251" s="1" t="s">
        <v>4628</v>
      </c>
      <c r="C2251" t="str">
        <f t="shared" si="105"/>
        <v>Ms.</v>
      </c>
      <c r="D2251" t="str">
        <f t="shared" si="106"/>
        <v>Mary</v>
      </c>
      <c r="E2251" t="str">
        <f t="shared" si="107"/>
        <v>Velan</v>
      </c>
    </row>
    <row r="2252" spans="1:5" ht="15.6" x14ac:dyDescent="0.3">
      <c r="A2252" s="10" t="s">
        <v>106</v>
      </c>
      <c r="B2252" s="1" t="s">
        <v>4629</v>
      </c>
      <c r="C2252" t="str">
        <f t="shared" si="105"/>
        <v>Ms.</v>
      </c>
      <c r="D2252" t="str">
        <f t="shared" si="106"/>
        <v>Natalie</v>
      </c>
      <c r="E2252" t="str">
        <f t="shared" si="107"/>
        <v>Goolik</v>
      </c>
    </row>
    <row r="2253" spans="1:5" ht="15.6" x14ac:dyDescent="0.3">
      <c r="A2253" s="10" t="s">
        <v>105</v>
      </c>
      <c r="B2253" s="1" t="s">
        <v>4630</v>
      </c>
      <c r="C2253" t="str">
        <f t="shared" si="105"/>
        <v>Mr.</v>
      </c>
      <c r="D2253" t="str">
        <f t="shared" si="106"/>
        <v>Christopher</v>
      </c>
      <c r="E2253" t="str">
        <f t="shared" si="107"/>
        <v>Bain</v>
      </c>
    </row>
    <row r="2254" spans="1:5" ht="15.6" x14ac:dyDescent="0.3">
      <c r="A2254" s="10" t="s">
        <v>104</v>
      </c>
      <c r="B2254" s="1" t="s">
        <v>4631</v>
      </c>
      <c r="C2254" t="str">
        <f t="shared" si="105"/>
        <v>Ms.</v>
      </c>
      <c r="D2254" t="str">
        <f t="shared" si="106"/>
        <v>Sonja</v>
      </c>
      <c r="E2254" t="str">
        <f t="shared" si="107"/>
        <v>Wieck</v>
      </c>
    </row>
    <row r="2255" spans="1:5" ht="15.6" x14ac:dyDescent="0.3">
      <c r="A2255" s="10" t="s">
        <v>103</v>
      </c>
      <c r="B2255" s="1" t="s">
        <v>4632</v>
      </c>
      <c r="C2255" t="str">
        <f t="shared" si="105"/>
        <v>Ms.</v>
      </c>
      <c r="D2255" t="str">
        <f t="shared" si="106"/>
        <v>Alexandra</v>
      </c>
      <c r="E2255" t="str">
        <f t="shared" si="107"/>
        <v>Friel</v>
      </c>
    </row>
    <row r="2256" spans="1:5" ht="15.6" x14ac:dyDescent="0.3">
      <c r="A2256" s="10" t="s">
        <v>102</v>
      </c>
      <c r="B2256" s="1" t="s">
        <v>4633</v>
      </c>
      <c r="C2256" t="str">
        <f t="shared" si="105"/>
        <v>Ms.</v>
      </c>
      <c r="D2256" t="str">
        <f t="shared" si="106"/>
        <v>Martha L.</v>
      </c>
      <c r="E2256" t="str">
        <f t="shared" si="107"/>
        <v>Santandreu</v>
      </c>
    </row>
    <row r="2257" spans="1:5" ht="15.6" x14ac:dyDescent="0.3">
      <c r="A2257" s="10" t="s">
        <v>101</v>
      </c>
      <c r="B2257" s="1" t="s">
        <v>4634</v>
      </c>
      <c r="C2257" t="str">
        <f t="shared" si="105"/>
        <v>Mr.</v>
      </c>
      <c r="D2257" t="str">
        <f t="shared" si="106"/>
        <v>Ryan C.</v>
      </c>
      <c r="E2257" t="str">
        <f t="shared" si="107"/>
        <v>Johnson</v>
      </c>
    </row>
    <row r="2258" spans="1:5" ht="15.6" x14ac:dyDescent="0.3">
      <c r="A2258" s="10" t="s">
        <v>100</v>
      </c>
      <c r="B2258" s="1" t="s">
        <v>4635</v>
      </c>
      <c r="C2258" t="str">
        <f t="shared" si="105"/>
        <v>Mr.</v>
      </c>
      <c r="D2258" t="str">
        <f t="shared" si="106"/>
        <v>Cliff</v>
      </c>
      <c r="E2258" t="str">
        <f t="shared" si="107"/>
        <v>Gerber</v>
      </c>
    </row>
    <row r="2259" spans="1:5" ht="15.6" x14ac:dyDescent="0.3">
      <c r="A2259" s="10" t="s">
        <v>99</v>
      </c>
      <c r="B2259" s="1" t="s">
        <v>4636</v>
      </c>
      <c r="C2259" t="str">
        <f t="shared" si="105"/>
        <v>Mr.</v>
      </c>
      <c r="D2259" t="str">
        <f t="shared" si="106"/>
        <v>Blue</v>
      </c>
      <c r="E2259" t="str">
        <f t="shared" si="107"/>
        <v>Benadum</v>
      </c>
    </row>
    <row r="2260" spans="1:5" ht="15.6" x14ac:dyDescent="0.3">
      <c r="A2260" s="10" t="s">
        <v>98</v>
      </c>
      <c r="B2260" s="1" t="s">
        <v>4637</v>
      </c>
      <c r="C2260" t="str">
        <f t="shared" si="105"/>
        <v>Mr.</v>
      </c>
      <c r="D2260" t="str">
        <f t="shared" si="106"/>
        <v>Jeffrey M</v>
      </c>
      <c r="E2260" t="str">
        <f t="shared" si="107"/>
        <v>Ragazzini</v>
      </c>
    </row>
    <row r="2261" spans="1:5" ht="15.6" x14ac:dyDescent="0.3">
      <c r="A2261" s="10" t="s">
        <v>97</v>
      </c>
      <c r="B2261" s="1" t="s">
        <v>4638</v>
      </c>
      <c r="C2261" t="str">
        <f t="shared" si="105"/>
        <v>Mr.</v>
      </c>
      <c r="D2261" t="str">
        <f t="shared" si="106"/>
        <v>Andrew</v>
      </c>
      <c r="E2261" t="str">
        <f t="shared" si="107"/>
        <v>Kessinger</v>
      </c>
    </row>
    <row r="2262" spans="1:5" ht="15.6" x14ac:dyDescent="0.3">
      <c r="A2262" s="10" t="s">
        <v>96</v>
      </c>
      <c r="B2262" s="1" t="s">
        <v>4639</v>
      </c>
      <c r="C2262" t="str">
        <f t="shared" si="105"/>
        <v>Ms.</v>
      </c>
      <c r="D2262" t="str">
        <f t="shared" si="106"/>
        <v>Julia</v>
      </c>
      <c r="E2262" t="str">
        <f t="shared" si="107"/>
        <v>Bezgin</v>
      </c>
    </row>
    <row r="2263" spans="1:5" ht="15.6" x14ac:dyDescent="0.3">
      <c r="A2263" s="10" t="s">
        <v>95</v>
      </c>
      <c r="B2263" s="1" t="s">
        <v>4640</v>
      </c>
      <c r="C2263" t="str">
        <f t="shared" si="105"/>
        <v>Mr.</v>
      </c>
      <c r="D2263" t="str">
        <f t="shared" si="106"/>
        <v>Daniel</v>
      </c>
      <c r="E2263" t="str">
        <f t="shared" si="107"/>
        <v>Woldesilassie</v>
      </c>
    </row>
    <row r="2264" spans="1:5" ht="15.6" x14ac:dyDescent="0.3">
      <c r="A2264" s="10" t="s">
        <v>94</v>
      </c>
      <c r="B2264" s="1" t="s">
        <v>4641</v>
      </c>
      <c r="C2264" t="str">
        <f t="shared" si="105"/>
        <v>Mr.</v>
      </c>
      <c r="D2264" t="str">
        <f t="shared" si="106"/>
        <v>Jaime</v>
      </c>
      <c r="E2264" t="str">
        <f t="shared" si="107"/>
        <v>Ruiz Herrero</v>
      </c>
    </row>
    <row r="2265" spans="1:5" ht="15.6" x14ac:dyDescent="0.3">
      <c r="A2265" s="10" t="s">
        <v>93</v>
      </c>
      <c r="B2265" s="1" t="s">
        <v>4642</v>
      </c>
      <c r="C2265" t="str">
        <f t="shared" si="105"/>
        <v>Mr.</v>
      </c>
      <c r="D2265" t="str">
        <f t="shared" si="106"/>
        <v>Mohd Syahidan</v>
      </c>
      <c r="E2265" t="str">
        <f t="shared" si="107"/>
        <v>Bin Alias</v>
      </c>
    </row>
    <row r="2266" spans="1:5" ht="15.6" x14ac:dyDescent="0.3">
      <c r="A2266" s="10" t="s">
        <v>92</v>
      </c>
      <c r="B2266" s="1" t="s">
        <v>4643</v>
      </c>
      <c r="C2266" t="str">
        <f t="shared" si="105"/>
        <v>Mr.</v>
      </c>
      <c r="D2266" t="str">
        <f t="shared" si="106"/>
        <v>Matthew</v>
      </c>
      <c r="E2266" t="str">
        <f t="shared" si="107"/>
        <v>Fischer-Daly</v>
      </c>
    </row>
    <row r="2267" spans="1:5" ht="15.6" x14ac:dyDescent="0.3">
      <c r="A2267" s="10" t="s">
        <v>91</v>
      </c>
      <c r="B2267" s="1" t="s">
        <v>4644</v>
      </c>
      <c r="C2267" t="str">
        <f t="shared" si="105"/>
        <v>Ms.</v>
      </c>
      <c r="D2267" t="str">
        <f t="shared" si="106"/>
        <v>Elizabeth S.</v>
      </c>
      <c r="E2267" t="str">
        <f t="shared" si="107"/>
        <v>Pulliam</v>
      </c>
    </row>
    <row r="2268" spans="1:5" ht="15.6" x14ac:dyDescent="0.3">
      <c r="A2268" s="10" t="s">
        <v>90</v>
      </c>
      <c r="B2268" s="1" t="s">
        <v>4645</v>
      </c>
      <c r="C2268" t="str">
        <f t="shared" si="105"/>
        <v>Ms.</v>
      </c>
      <c r="D2268" t="str">
        <f t="shared" si="106"/>
        <v>Katie</v>
      </c>
      <c r="E2268" t="str">
        <f t="shared" si="107"/>
        <v>Guisinger</v>
      </c>
    </row>
    <row r="2269" spans="1:5" ht="15.6" x14ac:dyDescent="0.3">
      <c r="A2269" s="10" t="s">
        <v>89</v>
      </c>
      <c r="B2269" s="1" t="s">
        <v>4646</v>
      </c>
      <c r="C2269" t="str">
        <f t="shared" si="105"/>
        <v>Ms.</v>
      </c>
      <c r="D2269" t="str">
        <f t="shared" si="106"/>
        <v>Christi A.</v>
      </c>
      <c r="E2269" t="str">
        <f t="shared" si="107"/>
        <v>Arnerich</v>
      </c>
    </row>
    <row r="2270" spans="1:5" ht="15.6" x14ac:dyDescent="0.3">
      <c r="A2270" s="10" t="s">
        <v>88</v>
      </c>
      <c r="B2270" s="1" t="s">
        <v>4647</v>
      </c>
      <c r="C2270" t="str">
        <f t="shared" si="105"/>
        <v>Ms.</v>
      </c>
      <c r="D2270" t="str">
        <f t="shared" si="106"/>
        <v>Sandra K.</v>
      </c>
      <c r="E2270" t="str">
        <f t="shared" si="107"/>
        <v>Lynch</v>
      </c>
    </row>
    <row r="2271" spans="1:5" ht="15.6" x14ac:dyDescent="0.3">
      <c r="A2271" s="10" t="s">
        <v>87</v>
      </c>
      <c r="B2271" s="1" t="s">
        <v>4648</v>
      </c>
      <c r="C2271" t="str">
        <f t="shared" si="105"/>
        <v>Ms.</v>
      </c>
      <c r="D2271" t="str">
        <f t="shared" si="106"/>
        <v>Katharine</v>
      </c>
      <c r="E2271" t="str">
        <f t="shared" si="107"/>
        <v>Reilly</v>
      </c>
    </row>
    <row r="2272" spans="1:5" ht="15.6" x14ac:dyDescent="0.3">
      <c r="A2272" s="10" t="s">
        <v>86</v>
      </c>
      <c r="B2272" s="1" t="s">
        <v>4649</v>
      </c>
      <c r="C2272" t="str">
        <f t="shared" si="105"/>
        <v>Mr.</v>
      </c>
      <c r="D2272" t="str">
        <f t="shared" si="106"/>
        <v>Jerome</v>
      </c>
      <c r="E2272" t="str">
        <f t="shared" si="107"/>
        <v>Nolette</v>
      </c>
    </row>
    <row r="2273" spans="1:5" ht="15.6" x14ac:dyDescent="0.3">
      <c r="A2273" s="10" t="s">
        <v>85</v>
      </c>
      <c r="B2273" s="1" t="s">
        <v>4650</v>
      </c>
      <c r="C2273" t="str">
        <f t="shared" si="105"/>
        <v>Ms.</v>
      </c>
      <c r="D2273" t="str">
        <f t="shared" si="106"/>
        <v>Julia R</v>
      </c>
      <c r="E2273" t="str">
        <f t="shared" si="107"/>
        <v>Chabrier</v>
      </c>
    </row>
    <row r="2274" spans="1:5" ht="15.6" x14ac:dyDescent="0.3">
      <c r="A2274" s="10" t="s">
        <v>84</v>
      </c>
      <c r="B2274" s="1" t="s">
        <v>4651</v>
      </c>
      <c r="C2274" t="str">
        <f t="shared" si="105"/>
        <v>Mr.</v>
      </c>
      <c r="D2274" t="str">
        <f t="shared" si="106"/>
        <v>Sean Henry</v>
      </c>
      <c r="E2274" t="str">
        <f t="shared" si="107"/>
        <v>Lee</v>
      </c>
    </row>
    <row r="2275" spans="1:5" ht="15.6" x14ac:dyDescent="0.3">
      <c r="A2275" s="10" t="s">
        <v>83</v>
      </c>
      <c r="B2275" s="1" t="s">
        <v>4652</v>
      </c>
      <c r="C2275" t="str">
        <f t="shared" si="105"/>
        <v>Ms.</v>
      </c>
      <c r="D2275" t="str">
        <f t="shared" si="106"/>
        <v>Rachel A.</v>
      </c>
      <c r="E2275" t="str">
        <f t="shared" si="107"/>
        <v>Knotts</v>
      </c>
    </row>
    <row r="2276" spans="1:5" ht="15.6" x14ac:dyDescent="0.3">
      <c r="A2276" s="10" t="s">
        <v>82</v>
      </c>
      <c r="B2276" s="1" t="s">
        <v>4653</v>
      </c>
      <c r="C2276" t="str">
        <f t="shared" si="105"/>
        <v>Mr.</v>
      </c>
      <c r="D2276" t="str">
        <f t="shared" si="106"/>
        <v>Jim</v>
      </c>
      <c r="E2276" t="str">
        <f t="shared" si="107"/>
        <v>Pultorak</v>
      </c>
    </row>
    <row r="2277" spans="1:5" ht="15.6" x14ac:dyDescent="0.3">
      <c r="A2277" s="10" t="s">
        <v>81</v>
      </c>
      <c r="B2277" s="1" t="s">
        <v>4654</v>
      </c>
      <c r="C2277" t="str">
        <f t="shared" si="105"/>
        <v>Mr.</v>
      </c>
      <c r="D2277" t="str">
        <f t="shared" si="106"/>
        <v>Tim</v>
      </c>
      <c r="E2277" t="str">
        <f t="shared" si="107"/>
        <v>Maxon</v>
      </c>
    </row>
    <row r="2278" spans="1:5" ht="15.6" x14ac:dyDescent="0.3">
      <c r="A2278" s="10" t="s">
        <v>80</v>
      </c>
      <c r="B2278" s="1" t="s">
        <v>4655</v>
      </c>
      <c r="C2278" t="str">
        <f t="shared" si="105"/>
        <v>Ms.</v>
      </c>
      <c r="D2278" t="str">
        <f t="shared" si="106"/>
        <v>Abby L.</v>
      </c>
      <c r="E2278" t="str">
        <f t="shared" si="107"/>
        <v>Kraai</v>
      </c>
    </row>
    <row r="2279" spans="1:5" ht="15.6" x14ac:dyDescent="0.3">
      <c r="A2279" s="10" t="s">
        <v>79</v>
      </c>
      <c r="B2279" s="1" t="s">
        <v>4656</v>
      </c>
      <c r="C2279" t="str">
        <f t="shared" si="105"/>
        <v>Mr.</v>
      </c>
      <c r="D2279" t="str">
        <f t="shared" si="106"/>
        <v>Mark</v>
      </c>
      <c r="E2279" t="str">
        <f t="shared" si="107"/>
        <v>Larosa</v>
      </c>
    </row>
    <row r="2280" spans="1:5" ht="15.6" x14ac:dyDescent="0.3">
      <c r="A2280" s="10" t="s">
        <v>78</v>
      </c>
      <c r="B2280" s="1" t="s">
        <v>4657</v>
      </c>
      <c r="C2280" t="str">
        <f t="shared" si="105"/>
        <v>Mr.</v>
      </c>
      <c r="D2280" t="str">
        <f t="shared" si="106"/>
        <v>Ali</v>
      </c>
      <c r="E2280" t="str">
        <f t="shared" si="107"/>
        <v>King</v>
      </c>
    </row>
    <row r="2281" spans="1:5" ht="15.6" x14ac:dyDescent="0.3">
      <c r="A2281" s="10" t="s">
        <v>77</v>
      </c>
      <c r="B2281" s="1" t="s">
        <v>4658</v>
      </c>
      <c r="C2281" t="str">
        <f t="shared" si="105"/>
        <v>Mr.</v>
      </c>
      <c r="D2281" t="str">
        <f t="shared" si="106"/>
        <v>Joshua</v>
      </c>
      <c r="E2281" t="str">
        <f t="shared" si="107"/>
        <v>Haney</v>
      </c>
    </row>
    <row r="2282" spans="1:5" ht="15.6" x14ac:dyDescent="0.3">
      <c r="A2282" s="10" t="s">
        <v>76</v>
      </c>
      <c r="B2282" s="1" t="s">
        <v>4659</v>
      </c>
      <c r="C2282" t="str">
        <f t="shared" si="105"/>
        <v>Mr.</v>
      </c>
      <c r="D2282" t="str">
        <f t="shared" si="106"/>
        <v>Pierre</v>
      </c>
      <c r="E2282" t="str">
        <f t="shared" si="107"/>
        <v>Boulay</v>
      </c>
    </row>
    <row r="2283" spans="1:5" ht="15.6" x14ac:dyDescent="0.3">
      <c r="A2283" s="10" t="s">
        <v>75</v>
      </c>
      <c r="B2283" s="1" t="s">
        <v>4660</v>
      </c>
      <c r="C2283" t="str">
        <f t="shared" si="105"/>
        <v>Ms.</v>
      </c>
      <c r="D2283" t="str">
        <f t="shared" si="106"/>
        <v>Kate</v>
      </c>
      <c r="E2283" t="str">
        <f t="shared" si="107"/>
        <v>Peters</v>
      </c>
    </row>
    <row r="2284" spans="1:5" ht="15.6" x14ac:dyDescent="0.3">
      <c r="A2284" s="10" t="s">
        <v>74</v>
      </c>
      <c r="B2284" s="1" t="s">
        <v>4661</v>
      </c>
      <c r="C2284" t="str">
        <f t="shared" si="105"/>
        <v>Mr.</v>
      </c>
      <c r="D2284" t="str">
        <f t="shared" si="106"/>
        <v>David</v>
      </c>
      <c r="E2284" t="str">
        <f t="shared" si="107"/>
        <v>Luy</v>
      </c>
    </row>
    <row r="2285" spans="1:5" ht="15.6" x14ac:dyDescent="0.3">
      <c r="A2285" s="10" t="s">
        <v>73</v>
      </c>
      <c r="B2285" s="1" t="s">
        <v>4662</v>
      </c>
      <c r="C2285" t="str">
        <f t="shared" si="105"/>
        <v>Ms.</v>
      </c>
      <c r="D2285" t="str">
        <f t="shared" si="106"/>
        <v>Carla</v>
      </c>
      <c r="E2285" t="str">
        <f t="shared" si="107"/>
        <v>Fava</v>
      </c>
    </row>
    <row r="2286" spans="1:5" ht="15.6" x14ac:dyDescent="0.3">
      <c r="A2286" s="10" t="s">
        <v>72</v>
      </c>
      <c r="B2286" s="1" t="s">
        <v>4663</v>
      </c>
      <c r="C2286" t="str">
        <f t="shared" si="105"/>
        <v>Mr.</v>
      </c>
      <c r="D2286" t="str">
        <f t="shared" si="106"/>
        <v>Alvaro Sr.</v>
      </c>
      <c r="E2286" t="str">
        <f t="shared" si="107"/>
        <v>Montoya</v>
      </c>
    </row>
    <row r="2287" spans="1:5" ht="15.6" x14ac:dyDescent="0.3">
      <c r="A2287" s="10" t="s">
        <v>71</v>
      </c>
      <c r="B2287" s="1" t="s">
        <v>4664</v>
      </c>
      <c r="C2287" t="str">
        <f t="shared" si="105"/>
        <v>Ms.</v>
      </c>
      <c r="D2287" t="str">
        <f t="shared" si="106"/>
        <v>Hope</v>
      </c>
      <c r="E2287" t="str">
        <f t="shared" si="107"/>
        <v>Bain</v>
      </c>
    </row>
    <row r="2288" spans="1:5" ht="15.6" x14ac:dyDescent="0.3">
      <c r="A2288" s="10" t="s">
        <v>70</v>
      </c>
      <c r="B2288" s="1" t="s">
        <v>4665</v>
      </c>
      <c r="C2288" t="str">
        <f t="shared" si="105"/>
        <v>Mr.</v>
      </c>
      <c r="D2288" t="str">
        <f t="shared" si="106"/>
        <v>Mark P.</v>
      </c>
      <c r="E2288" t="str">
        <f t="shared" si="107"/>
        <v>Albertson</v>
      </c>
    </row>
    <row r="2289" spans="1:5" ht="15.6" x14ac:dyDescent="0.3">
      <c r="A2289" s="10" t="s">
        <v>69</v>
      </c>
      <c r="B2289" s="1" t="s">
        <v>4666</v>
      </c>
      <c r="C2289" t="str">
        <f t="shared" si="105"/>
        <v>Ms.</v>
      </c>
      <c r="D2289" t="str">
        <f t="shared" si="106"/>
        <v>Desiree</v>
      </c>
      <c r="E2289" t="str">
        <f t="shared" si="107"/>
        <v>Barger</v>
      </c>
    </row>
    <row r="2290" spans="1:5" ht="15.6" x14ac:dyDescent="0.3">
      <c r="A2290" s="10" t="s">
        <v>68</v>
      </c>
      <c r="B2290" s="1" t="s">
        <v>4667</v>
      </c>
      <c r="C2290" t="str">
        <f t="shared" si="105"/>
        <v>Mr.</v>
      </c>
      <c r="D2290" t="str">
        <f t="shared" si="106"/>
        <v>Mario Jr.</v>
      </c>
      <c r="E2290" t="str">
        <f t="shared" si="107"/>
        <v>Fraioli</v>
      </c>
    </row>
    <row r="2291" spans="1:5" ht="15.6" x14ac:dyDescent="0.3">
      <c r="A2291" s="10" t="s">
        <v>67</v>
      </c>
      <c r="B2291" s="1" t="s">
        <v>4668</v>
      </c>
      <c r="C2291" t="str">
        <f t="shared" si="105"/>
        <v>Mr.</v>
      </c>
      <c r="D2291" t="str">
        <f t="shared" si="106"/>
        <v>Lusapho</v>
      </c>
      <c r="E2291" t="str">
        <f t="shared" si="107"/>
        <v>April</v>
      </c>
    </row>
    <row r="2292" spans="1:5" ht="15.6" x14ac:dyDescent="0.3">
      <c r="A2292" s="10" t="s">
        <v>66</v>
      </c>
      <c r="B2292" s="1" t="s">
        <v>4669</v>
      </c>
      <c r="C2292" t="str">
        <f t="shared" si="105"/>
        <v>Ms.</v>
      </c>
      <c r="D2292" t="str">
        <f t="shared" si="106"/>
        <v>Erin C.</v>
      </c>
      <c r="E2292" t="str">
        <f t="shared" si="107"/>
        <v>King</v>
      </c>
    </row>
    <row r="2293" spans="1:5" ht="15.6" x14ac:dyDescent="0.3">
      <c r="A2293" s="10" t="s">
        <v>65</v>
      </c>
      <c r="B2293" s="1" t="s">
        <v>4670</v>
      </c>
      <c r="C2293" t="str">
        <f t="shared" si="105"/>
        <v>Mr.</v>
      </c>
      <c r="D2293" t="str">
        <f t="shared" si="106"/>
        <v>Alan F</v>
      </c>
      <c r="E2293" t="str">
        <f t="shared" si="107"/>
        <v>Talhelm</v>
      </c>
    </row>
    <row r="2294" spans="1:5" ht="15.6" x14ac:dyDescent="0.3">
      <c r="A2294" s="10" t="s">
        <v>64</v>
      </c>
      <c r="B2294" s="1" t="s">
        <v>4671</v>
      </c>
      <c r="C2294" t="str">
        <f t="shared" si="105"/>
        <v>Mr.</v>
      </c>
      <c r="D2294" t="str">
        <f t="shared" si="106"/>
        <v>Ryan</v>
      </c>
      <c r="E2294" t="str">
        <f t="shared" si="107"/>
        <v>Regnier</v>
      </c>
    </row>
    <row r="2295" spans="1:5" ht="15.6" x14ac:dyDescent="0.3">
      <c r="A2295" s="10" t="s">
        <v>63</v>
      </c>
      <c r="B2295" s="1" t="s">
        <v>4672</v>
      </c>
      <c r="C2295" t="str">
        <f t="shared" si="105"/>
        <v>Ms.</v>
      </c>
      <c r="D2295" t="str">
        <f t="shared" si="106"/>
        <v>Hope</v>
      </c>
      <c r="E2295" t="str">
        <f t="shared" si="107"/>
        <v>Treece</v>
      </c>
    </row>
    <row r="2296" spans="1:5" ht="15.6" x14ac:dyDescent="0.3">
      <c r="A2296" s="10" t="s">
        <v>62</v>
      </c>
      <c r="B2296" s="1" t="s">
        <v>4673</v>
      </c>
      <c r="C2296" t="str">
        <f t="shared" si="105"/>
        <v>Mr.</v>
      </c>
      <c r="D2296" t="str">
        <f t="shared" si="106"/>
        <v>Josh</v>
      </c>
      <c r="E2296" t="str">
        <f t="shared" si="107"/>
        <v>Beisel</v>
      </c>
    </row>
    <row r="2297" spans="1:5" ht="15.6" x14ac:dyDescent="0.3">
      <c r="A2297" s="10" t="s">
        <v>61</v>
      </c>
      <c r="B2297" s="1" t="s">
        <v>4674</v>
      </c>
      <c r="C2297" t="str">
        <f t="shared" si="105"/>
        <v>Mr.</v>
      </c>
      <c r="D2297" t="str">
        <f t="shared" si="106"/>
        <v>Jacob J</v>
      </c>
      <c r="E2297" t="str">
        <f t="shared" si="107"/>
        <v>Enke</v>
      </c>
    </row>
    <row r="2298" spans="1:5" ht="15.6" x14ac:dyDescent="0.3">
      <c r="A2298" s="10" t="s">
        <v>60</v>
      </c>
      <c r="B2298" s="1" t="s">
        <v>4675</v>
      </c>
      <c r="C2298" t="str">
        <f t="shared" si="105"/>
        <v>Mr.</v>
      </c>
      <c r="D2298" t="str">
        <f t="shared" si="106"/>
        <v>Jose Tomas</v>
      </c>
      <c r="E2298" t="str">
        <f t="shared" si="107"/>
        <v>Ruiz-Tagle Barros</v>
      </c>
    </row>
    <row r="2299" spans="1:5" ht="15.6" x14ac:dyDescent="0.3">
      <c r="A2299" s="10" t="s">
        <v>59</v>
      </c>
      <c r="B2299" s="1" t="s">
        <v>4676</v>
      </c>
      <c r="C2299" t="str">
        <f t="shared" si="105"/>
        <v>Ms.</v>
      </c>
      <c r="D2299" t="str">
        <f t="shared" si="106"/>
        <v>Mary Evan</v>
      </c>
      <c r="E2299" t="str">
        <f t="shared" si="107"/>
        <v>Ferrell</v>
      </c>
    </row>
    <row r="2300" spans="1:5" ht="15.6" x14ac:dyDescent="0.3">
      <c r="A2300" s="10" t="s">
        <v>58</v>
      </c>
      <c r="B2300" s="1" t="s">
        <v>4677</v>
      </c>
      <c r="C2300" t="str">
        <f t="shared" si="105"/>
        <v>Mr.</v>
      </c>
      <c r="D2300" t="str">
        <f t="shared" si="106"/>
        <v>Justin K.</v>
      </c>
      <c r="E2300" t="str">
        <f t="shared" si="107"/>
        <v>Gates</v>
      </c>
    </row>
    <row r="2301" spans="1:5" ht="15.6" x14ac:dyDescent="0.3">
      <c r="A2301" s="10" t="s">
        <v>57</v>
      </c>
      <c r="B2301" s="1" t="s">
        <v>4678</v>
      </c>
      <c r="C2301" t="str">
        <f t="shared" si="105"/>
        <v>Mr.</v>
      </c>
      <c r="D2301" t="str">
        <f t="shared" si="106"/>
        <v>Patrick</v>
      </c>
      <c r="E2301" t="str">
        <f t="shared" si="107"/>
        <v>Jeffers</v>
      </c>
    </row>
    <row r="2302" spans="1:5" ht="15.6" x14ac:dyDescent="0.3">
      <c r="A2302" s="10" t="s">
        <v>56</v>
      </c>
      <c r="B2302" s="1" t="s">
        <v>4679</v>
      </c>
      <c r="C2302" t="str">
        <f t="shared" si="105"/>
        <v>Mr.</v>
      </c>
      <c r="D2302" t="str">
        <f t="shared" si="106"/>
        <v>Roman</v>
      </c>
      <c r="E2302" t="str">
        <f t="shared" si="107"/>
        <v>Sulhanek</v>
      </c>
    </row>
    <row r="2303" spans="1:5" ht="15.6" x14ac:dyDescent="0.3">
      <c r="A2303" s="10" t="s">
        <v>55</v>
      </c>
      <c r="B2303" s="1" t="s">
        <v>4680</v>
      </c>
      <c r="C2303" t="str">
        <f t="shared" si="105"/>
        <v>Mr.</v>
      </c>
      <c r="D2303" t="str">
        <f t="shared" si="106"/>
        <v>David</v>
      </c>
      <c r="E2303" t="str">
        <f t="shared" si="107"/>
        <v>Ozahowski</v>
      </c>
    </row>
    <row r="2304" spans="1:5" ht="15.6" x14ac:dyDescent="0.3">
      <c r="A2304" s="10" t="s">
        <v>54</v>
      </c>
      <c r="B2304" s="1" t="s">
        <v>4681</v>
      </c>
      <c r="C2304" t="str">
        <f t="shared" si="105"/>
        <v>Ms.</v>
      </c>
      <c r="D2304" t="str">
        <f t="shared" si="106"/>
        <v>Evelyn L</v>
      </c>
      <c r="E2304" t="str">
        <f t="shared" si="107"/>
        <v>Caron</v>
      </c>
    </row>
    <row r="2305" spans="1:5" ht="15.6" x14ac:dyDescent="0.3">
      <c r="A2305" s="10" t="s">
        <v>53</v>
      </c>
      <c r="B2305" s="1" t="s">
        <v>4682</v>
      </c>
      <c r="C2305" t="str">
        <f t="shared" si="105"/>
        <v>Mr.</v>
      </c>
      <c r="D2305" t="str">
        <f t="shared" si="106"/>
        <v>Jim</v>
      </c>
      <c r="E2305" t="str">
        <f t="shared" si="107"/>
        <v>Fullarton</v>
      </c>
    </row>
    <row r="2306" spans="1:5" ht="15.6" x14ac:dyDescent="0.3">
      <c r="A2306" s="10" t="s">
        <v>52</v>
      </c>
      <c r="B2306" s="1" t="s">
        <v>4683</v>
      </c>
      <c r="C2306" t="str">
        <f t="shared" ref="C2306:C2336" si="108">TRIM(MID(B2306,FIND(", ",B2306)+2,FIND(" ",B2306,FIND(", ",B2306)+2)-FIND(", ",B2306)-2))</f>
        <v>Mr.</v>
      </c>
      <c r="D2306" t="str">
        <f t="shared" ref="D2306:D2336" si="109">TRIM(RIGHT(B2306,LEN(B2306)-FIND(" ",B2306,FIND(", ",B2306)+2)))</f>
        <v>Matthew S</v>
      </c>
      <c r="E2306" t="str">
        <f t="shared" ref="E2306:E2336" si="110">LEFT(B2306,FIND(",",B2306)-1)</f>
        <v>Lindgren</v>
      </c>
    </row>
    <row r="2307" spans="1:5" ht="15.6" x14ac:dyDescent="0.3">
      <c r="A2307" s="10" t="s">
        <v>51</v>
      </c>
      <c r="B2307" s="1" t="s">
        <v>4684</v>
      </c>
      <c r="C2307" t="str">
        <f t="shared" si="108"/>
        <v>Mr.</v>
      </c>
      <c r="D2307" t="str">
        <f t="shared" si="109"/>
        <v>Kenneth</v>
      </c>
      <c r="E2307" t="str">
        <f t="shared" si="110"/>
        <v>Akiha</v>
      </c>
    </row>
    <row r="2308" spans="1:5" ht="15.6" x14ac:dyDescent="0.3">
      <c r="A2308" s="10" t="s">
        <v>50</v>
      </c>
      <c r="B2308" s="1" t="s">
        <v>4685</v>
      </c>
      <c r="C2308" t="str">
        <f t="shared" si="108"/>
        <v>Ms.</v>
      </c>
      <c r="D2308" t="str">
        <f t="shared" si="109"/>
        <v>Andrea</v>
      </c>
      <c r="E2308" t="str">
        <f t="shared" si="110"/>
        <v>Sweny</v>
      </c>
    </row>
    <row r="2309" spans="1:5" ht="15.6" x14ac:dyDescent="0.3">
      <c r="A2309" s="10" t="s">
        <v>49</v>
      </c>
      <c r="B2309" s="1" t="s">
        <v>4686</v>
      </c>
      <c r="C2309" t="str">
        <f t="shared" si="108"/>
        <v>Ms.</v>
      </c>
      <c r="D2309" t="str">
        <f t="shared" si="109"/>
        <v>Kristina</v>
      </c>
      <c r="E2309" t="str">
        <f t="shared" si="110"/>
        <v>Tobin</v>
      </c>
    </row>
    <row r="2310" spans="1:5" ht="15.6" x14ac:dyDescent="0.3">
      <c r="A2310" s="10" t="s">
        <v>48</v>
      </c>
      <c r="B2310" s="1" t="s">
        <v>4687</v>
      </c>
      <c r="C2310" t="str">
        <f t="shared" si="108"/>
        <v>Ms.</v>
      </c>
      <c r="D2310" t="str">
        <f t="shared" si="109"/>
        <v>Kristen</v>
      </c>
      <c r="E2310" t="str">
        <f t="shared" si="110"/>
        <v>Pedersen</v>
      </c>
    </row>
    <row r="2311" spans="1:5" ht="15.6" x14ac:dyDescent="0.3">
      <c r="A2311" s="10" t="s">
        <v>47</v>
      </c>
      <c r="B2311" s="1" t="s">
        <v>4688</v>
      </c>
      <c r="C2311" t="str">
        <f t="shared" si="108"/>
        <v>Mr.</v>
      </c>
      <c r="D2311" t="str">
        <f t="shared" si="109"/>
        <v>Matthew</v>
      </c>
      <c r="E2311" t="str">
        <f t="shared" si="110"/>
        <v>Lynch</v>
      </c>
    </row>
    <row r="2312" spans="1:5" ht="15.6" x14ac:dyDescent="0.3">
      <c r="A2312" s="10" t="s">
        <v>46</v>
      </c>
      <c r="B2312" s="1" t="s">
        <v>4689</v>
      </c>
      <c r="C2312" t="str">
        <f t="shared" si="108"/>
        <v>Mrs.</v>
      </c>
      <c r="D2312" t="str">
        <f t="shared" si="109"/>
        <v>Kathleen</v>
      </c>
      <c r="E2312" t="str">
        <f t="shared" si="110"/>
        <v>Keys</v>
      </c>
    </row>
    <row r="2313" spans="1:5" ht="15.6" x14ac:dyDescent="0.3">
      <c r="A2313" s="10" t="s">
        <v>45</v>
      </c>
      <c r="B2313" s="1" t="s">
        <v>4690</v>
      </c>
      <c r="C2313" t="str">
        <f t="shared" si="108"/>
        <v>Ms.</v>
      </c>
      <c r="D2313" t="str">
        <f t="shared" si="109"/>
        <v>Lindsey</v>
      </c>
      <c r="E2313" t="str">
        <f t="shared" si="110"/>
        <v>Wilbur</v>
      </c>
    </row>
    <row r="2314" spans="1:5" ht="15.6" x14ac:dyDescent="0.3">
      <c r="A2314" s="10" t="s">
        <v>44</v>
      </c>
      <c r="B2314" s="1" t="s">
        <v>4691</v>
      </c>
      <c r="C2314" t="str">
        <f t="shared" si="108"/>
        <v>Mr.</v>
      </c>
      <c r="D2314" t="str">
        <f t="shared" si="109"/>
        <v>Robert</v>
      </c>
      <c r="E2314" t="str">
        <f t="shared" si="110"/>
        <v>Ditota</v>
      </c>
    </row>
    <row r="2315" spans="1:5" ht="15.6" x14ac:dyDescent="0.3">
      <c r="A2315" s="10" t="s">
        <v>43</v>
      </c>
      <c r="B2315" s="1" t="s">
        <v>4692</v>
      </c>
      <c r="C2315" t="str">
        <f t="shared" si="108"/>
        <v>Ms.</v>
      </c>
      <c r="D2315" t="str">
        <f t="shared" si="109"/>
        <v>Sarah E.</v>
      </c>
      <c r="E2315" t="str">
        <f t="shared" si="110"/>
        <v>Horbol</v>
      </c>
    </row>
    <row r="2316" spans="1:5" ht="15.6" x14ac:dyDescent="0.3">
      <c r="A2316" s="10" t="s">
        <v>42</v>
      </c>
      <c r="B2316" s="1" t="s">
        <v>4693</v>
      </c>
      <c r="C2316" t="str">
        <f t="shared" si="108"/>
        <v>Ms.</v>
      </c>
      <c r="D2316" t="str">
        <f t="shared" si="109"/>
        <v>Flannery</v>
      </c>
      <c r="E2316" t="str">
        <f t="shared" si="110"/>
        <v>O'Rourke</v>
      </c>
    </row>
    <row r="2317" spans="1:5" ht="15.6" x14ac:dyDescent="0.3">
      <c r="A2317" s="10" t="s">
        <v>40</v>
      </c>
      <c r="B2317" s="1" t="s">
        <v>4694</v>
      </c>
      <c r="C2317" t="str">
        <f t="shared" si="108"/>
        <v>Mr.</v>
      </c>
      <c r="D2317" t="str">
        <f t="shared" si="109"/>
        <v>John T</v>
      </c>
      <c r="E2317" t="str">
        <f t="shared" si="110"/>
        <v>Williams</v>
      </c>
    </row>
    <row r="2318" spans="1:5" ht="15.6" x14ac:dyDescent="0.3">
      <c r="A2318" s="10" t="s">
        <v>39</v>
      </c>
      <c r="B2318" s="1" t="s">
        <v>4695</v>
      </c>
      <c r="C2318" t="str">
        <f t="shared" si="108"/>
        <v>Mr.</v>
      </c>
      <c r="D2318" t="str">
        <f t="shared" si="109"/>
        <v>Koji</v>
      </c>
      <c r="E2318" t="str">
        <f t="shared" si="110"/>
        <v>Murakami</v>
      </c>
    </row>
    <row r="2319" spans="1:5" ht="15.6" x14ac:dyDescent="0.3">
      <c r="A2319" s="10" t="s">
        <v>38</v>
      </c>
      <c r="B2319" s="1" t="s">
        <v>4696</v>
      </c>
      <c r="C2319" t="str">
        <f t="shared" si="108"/>
        <v>Ms.</v>
      </c>
      <c r="D2319" t="str">
        <f t="shared" si="109"/>
        <v>Candice M</v>
      </c>
      <c r="E2319" t="str">
        <f t="shared" si="110"/>
        <v>Gagnon</v>
      </c>
    </row>
    <row r="2320" spans="1:5" ht="15.6" x14ac:dyDescent="0.3">
      <c r="A2320" s="10" t="s">
        <v>37</v>
      </c>
      <c r="B2320" s="1" t="s">
        <v>4697</v>
      </c>
      <c r="C2320" t="str">
        <f t="shared" si="108"/>
        <v>Mr.</v>
      </c>
      <c r="D2320" t="str">
        <f t="shared" si="109"/>
        <v>Theodore A.</v>
      </c>
      <c r="E2320" t="str">
        <f t="shared" si="110"/>
        <v>Petermann</v>
      </c>
    </row>
    <row r="2321" spans="1:5" ht="15.6" x14ac:dyDescent="0.3">
      <c r="A2321" s="10" t="s">
        <v>35</v>
      </c>
      <c r="B2321" s="1" t="s">
        <v>4698</v>
      </c>
      <c r="C2321" t="str">
        <f t="shared" si="108"/>
        <v>Ms.</v>
      </c>
      <c r="D2321" t="str">
        <f t="shared" si="109"/>
        <v>Lindy</v>
      </c>
      <c r="E2321" t="str">
        <f t="shared" si="110"/>
        <v>Graves - Rostro</v>
      </c>
    </row>
    <row r="2322" spans="1:5" ht="15.6" x14ac:dyDescent="0.3">
      <c r="A2322" s="10" t="s">
        <v>33</v>
      </c>
      <c r="B2322" s="1" t="s">
        <v>4699</v>
      </c>
      <c r="C2322" t="str">
        <f t="shared" si="108"/>
        <v>Mr.</v>
      </c>
      <c r="D2322" t="str">
        <f t="shared" si="109"/>
        <v>Thomas</v>
      </c>
      <c r="E2322" t="str">
        <f t="shared" si="110"/>
        <v>Danielson</v>
      </c>
    </row>
    <row r="2323" spans="1:5" ht="15.6" x14ac:dyDescent="0.3">
      <c r="A2323" s="10" t="s">
        <v>32</v>
      </c>
      <c r="B2323" s="1" t="s">
        <v>4700</v>
      </c>
      <c r="C2323" t="str">
        <f t="shared" si="108"/>
        <v>Ms.</v>
      </c>
      <c r="D2323" t="str">
        <f t="shared" si="109"/>
        <v>Holly</v>
      </c>
      <c r="E2323" t="str">
        <f t="shared" si="110"/>
        <v>Street</v>
      </c>
    </row>
    <row r="2324" spans="1:5" ht="15.6" x14ac:dyDescent="0.3">
      <c r="A2324" s="10" t="s">
        <v>31</v>
      </c>
      <c r="B2324" s="1" t="s">
        <v>4701</v>
      </c>
      <c r="C2324" t="str">
        <f t="shared" si="108"/>
        <v>Mr.</v>
      </c>
      <c r="D2324" t="str">
        <f t="shared" si="109"/>
        <v>Matthew</v>
      </c>
      <c r="E2324" t="str">
        <f t="shared" si="110"/>
        <v>Buss</v>
      </c>
    </row>
    <row r="2325" spans="1:5" ht="15.6" x14ac:dyDescent="0.3">
      <c r="A2325" s="10" t="s">
        <v>28</v>
      </c>
      <c r="B2325" s="1" t="s">
        <v>4702</v>
      </c>
      <c r="C2325" t="str">
        <f t="shared" si="108"/>
        <v>Ms.</v>
      </c>
      <c r="D2325" t="str">
        <f t="shared" si="109"/>
        <v>Meghan K</v>
      </c>
      <c r="E2325" t="str">
        <f t="shared" si="110"/>
        <v>Duffy</v>
      </c>
    </row>
    <row r="2326" spans="1:5" ht="15.6" x14ac:dyDescent="0.3">
      <c r="A2326" s="10" t="s">
        <v>27</v>
      </c>
      <c r="B2326" s="1" t="s">
        <v>4703</v>
      </c>
      <c r="C2326" t="str">
        <f t="shared" si="108"/>
        <v>Mr.</v>
      </c>
      <c r="D2326" t="str">
        <f t="shared" si="109"/>
        <v>Fred</v>
      </c>
      <c r="E2326" t="str">
        <f t="shared" si="110"/>
        <v>Hines</v>
      </c>
    </row>
    <row r="2327" spans="1:5" ht="15.6" x14ac:dyDescent="0.3">
      <c r="A2327" s="10" t="s">
        <v>26</v>
      </c>
      <c r="B2327" s="1" t="s">
        <v>4704</v>
      </c>
      <c r="C2327" t="str">
        <f t="shared" si="108"/>
        <v>Mr.</v>
      </c>
      <c r="D2327" t="str">
        <f t="shared" si="109"/>
        <v>Sebastian</v>
      </c>
      <c r="E2327" t="str">
        <f t="shared" si="110"/>
        <v>Castro</v>
      </c>
    </row>
    <row r="2328" spans="1:5" ht="15.6" x14ac:dyDescent="0.3">
      <c r="A2328" s="10" t="s">
        <v>25</v>
      </c>
      <c r="B2328" s="1" t="s">
        <v>4705</v>
      </c>
      <c r="C2328" t="str">
        <f t="shared" si="108"/>
        <v>Ms.</v>
      </c>
      <c r="D2328" t="str">
        <f t="shared" si="109"/>
        <v>Laura</v>
      </c>
      <c r="E2328" t="str">
        <f t="shared" si="110"/>
        <v>Howell</v>
      </c>
    </row>
    <row r="2329" spans="1:5" ht="15.6" x14ac:dyDescent="0.3">
      <c r="A2329" s="10" t="s">
        <v>24</v>
      </c>
      <c r="B2329" s="1" t="s">
        <v>4706</v>
      </c>
      <c r="C2329" t="str">
        <f t="shared" si="108"/>
        <v>Ms.</v>
      </c>
      <c r="D2329" t="str">
        <f t="shared" si="109"/>
        <v>Nicole</v>
      </c>
      <c r="E2329" t="str">
        <f t="shared" si="110"/>
        <v>Avery</v>
      </c>
    </row>
    <row r="2330" spans="1:5" ht="15.6" x14ac:dyDescent="0.3">
      <c r="A2330" s="10" t="s">
        <v>23</v>
      </c>
      <c r="B2330" s="1" t="s">
        <v>4707</v>
      </c>
      <c r="C2330" t="str">
        <f t="shared" si="108"/>
        <v>Ms.</v>
      </c>
      <c r="D2330" t="str">
        <f t="shared" si="109"/>
        <v>Susan E</v>
      </c>
      <c r="E2330" t="str">
        <f t="shared" si="110"/>
        <v>Bohinski</v>
      </c>
    </row>
    <row r="2331" spans="1:5" ht="15.6" x14ac:dyDescent="0.3">
      <c r="A2331" s="10" t="s">
        <v>21</v>
      </c>
      <c r="B2331" s="1" t="s">
        <v>4708</v>
      </c>
      <c r="C2331" t="str">
        <f t="shared" si="108"/>
        <v>Ms.</v>
      </c>
      <c r="D2331" t="str">
        <f t="shared" si="109"/>
        <v>Katy</v>
      </c>
      <c r="E2331" t="str">
        <f t="shared" si="110"/>
        <v>Kohls</v>
      </c>
    </row>
    <row r="2332" spans="1:5" ht="15.6" x14ac:dyDescent="0.3">
      <c r="A2332" s="10" t="s">
        <v>20</v>
      </c>
      <c r="B2332" s="1" t="s">
        <v>4709</v>
      </c>
      <c r="C2332" t="str">
        <f t="shared" si="108"/>
        <v>Mr.</v>
      </c>
      <c r="D2332" t="str">
        <f t="shared" si="109"/>
        <v>Jordan</v>
      </c>
      <c r="E2332" t="str">
        <f t="shared" si="110"/>
        <v>Brietzke</v>
      </c>
    </row>
    <row r="2333" spans="1:5" ht="15.6" x14ac:dyDescent="0.3">
      <c r="A2333" s="10" t="s">
        <v>18</v>
      </c>
      <c r="B2333" s="1" t="s">
        <v>4710</v>
      </c>
      <c r="C2333" t="str">
        <f t="shared" si="108"/>
        <v>Mr.</v>
      </c>
      <c r="D2333" t="str">
        <f t="shared" si="109"/>
        <v>Juan D. Sr.</v>
      </c>
      <c r="E2333" t="str">
        <f t="shared" si="110"/>
        <v>Riveros Gonzalez</v>
      </c>
    </row>
    <row r="2334" spans="1:5" ht="15.6" x14ac:dyDescent="0.3">
      <c r="A2334" s="10" t="s">
        <v>16</v>
      </c>
      <c r="B2334" s="1" t="s">
        <v>4711</v>
      </c>
      <c r="C2334" t="str">
        <f t="shared" si="108"/>
        <v>Ms.</v>
      </c>
      <c r="D2334" t="str">
        <f t="shared" si="109"/>
        <v>Julie</v>
      </c>
      <c r="E2334" t="str">
        <f t="shared" si="110"/>
        <v>Albano</v>
      </c>
    </row>
    <row r="2335" spans="1:5" ht="15.6" x14ac:dyDescent="0.3">
      <c r="A2335" s="10" t="s">
        <v>13</v>
      </c>
      <c r="B2335" s="1" t="s">
        <v>4712</v>
      </c>
      <c r="C2335" t="str">
        <f t="shared" si="108"/>
        <v>Mr.</v>
      </c>
      <c r="D2335" t="str">
        <f t="shared" si="109"/>
        <v>Evan P</v>
      </c>
      <c r="E2335" t="str">
        <f t="shared" si="110"/>
        <v>Rosendahl</v>
      </c>
    </row>
    <row r="2336" spans="1:5" ht="15.6" x14ac:dyDescent="0.3">
      <c r="A2336" s="10" t="s">
        <v>8</v>
      </c>
      <c r="B2336" s="1" t="s">
        <v>4713</v>
      </c>
      <c r="C2336" t="str">
        <f t="shared" si="108"/>
        <v>Mr.</v>
      </c>
      <c r="D2336" t="str">
        <f t="shared" si="109"/>
        <v>Aaron K</v>
      </c>
      <c r="E2336" t="str">
        <f t="shared" si="110"/>
        <v>German</v>
      </c>
    </row>
  </sheetData>
  <autoFilter ref="A1:E2336" xr:uid="{00000000-0001-0000-0000-000000000000}"/>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336"/>
  <sheetViews>
    <sheetView workbookViewId="0">
      <selection activeCell="E10" sqref="E10"/>
    </sheetView>
  </sheetViews>
  <sheetFormatPr defaultRowHeight="14.4" x14ac:dyDescent="0.3"/>
  <cols>
    <col min="1" max="1" width="11.88671875" bestFit="1" customWidth="1"/>
    <col min="3" max="3" width="12.21875" customWidth="1"/>
    <col min="5" max="5" width="16.21875" customWidth="1"/>
    <col min="6" max="6" width="15.33203125" customWidth="1"/>
    <col min="7" max="7" width="15.109375" bestFit="1" customWidth="1"/>
    <col min="8" max="8" width="13.6640625" bestFit="1" customWidth="1"/>
    <col min="9" max="9" width="22.44140625" customWidth="1"/>
  </cols>
  <sheetData>
    <row r="1" spans="1:10" ht="18.899999999999999" customHeight="1" x14ac:dyDescent="0.3">
      <c r="A1" s="3" t="s">
        <v>0</v>
      </c>
      <c r="B1" s="3" t="s">
        <v>2371</v>
      </c>
      <c r="C1" s="3" t="s">
        <v>4715</v>
      </c>
      <c r="D1" s="3" t="s">
        <v>2372</v>
      </c>
      <c r="E1" s="3" t="s">
        <v>4716</v>
      </c>
      <c r="F1" s="3" t="s">
        <v>2373</v>
      </c>
      <c r="G1" s="3" t="s">
        <v>2374</v>
      </c>
      <c r="H1" s="3" t="s">
        <v>2375</v>
      </c>
      <c r="I1" s="3" t="s">
        <v>2376</v>
      </c>
      <c r="J1" s="3" t="s">
        <v>4724</v>
      </c>
    </row>
    <row r="2" spans="1:10" x14ac:dyDescent="0.3">
      <c r="A2" t="s">
        <v>2370</v>
      </c>
      <c r="B2">
        <v>47.41</v>
      </c>
      <c r="C2" t="str">
        <f>IF(B2&lt;18.5,"Under Weight",IF(B2&lt;=24.9,"Normal Weight",IF(B2&lt;=29.9,"Over Weight","Obesity")))</f>
        <v>Obesity</v>
      </c>
      <c r="D2">
        <v>7.47</v>
      </c>
      <c r="E2" t="str">
        <f>IF(D2&lt;=5.7,"Normal",IF(D2&lt;=6.4,"Prediabetes","Diabetes"))</f>
        <v>Diabetes</v>
      </c>
      <c r="F2" t="s">
        <v>2377</v>
      </c>
      <c r="G2" t="s">
        <v>2377</v>
      </c>
      <c r="H2" t="s">
        <v>2377</v>
      </c>
      <c r="I2">
        <v>0</v>
      </c>
      <c r="J2" t="s">
        <v>2378</v>
      </c>
    </row>
    <row r="3" spans="1:10" x14ac:dyDescent="0.3">
      <c r="A3" t="s">
        <v>2369</v>
      </c>
      <c r="B3">
        <v>30.36</v>
      </c>
      <c r="C3" t="str">
        <f t="shared" ref="C3:C66" si="0">IF(B3&lt;18.5,"Under Weight",IF(B3&lt;=24.9,"Normal Weight",IF(B3&lt;=29.9,"Over Weight","Obesity")))</f>
        <v>Obesity</v>
      </c>
      <c r="D3">
        <v>5.77</v>
      </c>
      <c r="E3" t="str">
        <f t="shared" ref="E3:E66" si="1">IF(D3&lt;=5.7,"Normal",IF(D3&lt;=6.4,"Prediabetes","Diabetes"))</f>
        <v>Prediabetes</v>
      </c>
      <c r="F3" t="s">
        <v>2377</v>
      </c>
      <c r="G3" t="s">
        <v>2377</v>
      </c>
      <c r="H3" t="s">
        <v>2377</v>
      </c>
      <c r="I3">
        <v>0</v>
      </c>
      <c r="J3" t="s">
        <v>2378</v>
      </c>
    </row>
    <row r="4" spans="1:10" x14ac:dyDescent="0.3">
      <c r="A4" t="s">
        <v>2368</v>
      </c>
      <c r="B4">
        <v>34.484999999999999</v>
      </c>
      <c r="C4" t="str">
        <f t="shared" si="0"/>
        <v>Obesity</v>
      </c>
      <c r="D4">
        <v>11.87</v>
      </c>
      <c r="E4" t="str">
        <f t="shared" si="1"/>
        <v>Diabetes</v>
      </c>
      <c r="F4" t="s">
        <v>2378</v>
      </c>
      <c r="G4" t="s">
        <v>2377</v>
      </c>
      <c r="H4" t="s">
        <v>2377</v>
      </c>
      <c r="I4">
        <v>2</v>
      </c>
      <c r="J4" t="s">
        <v>2378</v>
      </c>
    </row>
    <row r="5" spans="1:10" x14ac:dyDescent="0.3">
      <c r="A5" t="s">
        <v>2367</v>
      </c>
      <c r="B5">
        <v>38.094999999999999</v>
      </c>
      <c r="C5" t="str">
        <f t="shared" si="0"/>
        <v>Obesity</v>
      </c>
      <c r="D5">
        <v>6.05</v>
      </c>
      <c r="E5" t="str">
        <f t="shared" si="1"/>
        <v>Prediabetes</v>
      </c>
      <c r="F5" t="s">
        <v>2377</v>
      </c>
      <c r="G5" t="s">
        <v>2377</v>
      </c>
      <c r="H5" t="s">
        <v>2377</v>
      </c>
      <c r="I5">
        <v>0</v>
      </c>
      <c r="J5" t="s">
        <v>2378</v>
      </c>
    </row>
    <row r="6" spans="1:10" x14ac:dyDescent="0.3">
      <c r="A6" t="s">
        <v>2366</v>
      </c>
      <c r="B6">
        <v>35.53</v>
      </c>
      <c r="C6" t="str">
        <f t="shared" si="0"/>
        <v>Obesity</v>
      </c>
      <c r="D6">
        <v>5.45</v>
      </c>
      <c r="E6" t="str">
        <f t="shared" si="1"/>
        <v>Normal</v>
      </c>
      <c r="F6" t="s">
        <v>2377</v>
      </c>
      <c r="G6" t="s">
        <v>2377</v>
      </c>
      <c r="H6" t="s">
        <v>2377</v>
      </c>
      <c r="I6">
        <v>0</v>
      </c>
      <c r="J6" t="s">
        <v>2378</v>
      </c>
    </row>
    <row r="7" spans="1:10" x14ac:dyDescent="0.3">
      <c r="A7" t="s">
        <v>2365</v>
      </c>
      <c r="B7">
        <v>32.799999999999997</v>
      </c>
      <c r="C7" t="str">
        <f t="shared" si="0"/>
        <v>Obesity</v>
      </c>
      <c r="D7">
        <v>6.59</v>
      </c>
      <c r="E7" t="str">
        <f t="shared" si="1"/>
        <v>Diabetes</v>
      </c>
      <c r="F7" t="s">
        <v>2377</v>
      </c>
      <c r="G7" t="s">
        <v>2377</v>
      </c>
      <c r="H7" t="s">
        <v>2377</v>
      </c>
      <c r="I7">
        <v>0</v>
      </c>
      <c r="J7" t="s">
        <v>2378</v>
      </c>
    </row>
    <row r="8" spans="1:10" x14ac:dyDescent="0.3">
      <c r="A8" t="s">
        <v>2364</v>
      </c>
      <c r="B8">
        <v>36.4</v>
      </c>
      <c r="C8" t="str">
        <f t="shared" si="0"/>
        <v>Obesity</v>
      </c>
      <c r="D8">
        <v>6.07</v>
      </c>
      <c r="E8" t="str">
        <f t="shared" si="1"/>
        <v>Prediabetes</v>
      </c>
      <c r="F8" t="s">
        <v>2377</v>
      </c>
      <c r="G8" t="s">
        <v>2377</v>
      </c>
      <c r="H8" t="s">
        <v>2377</v>
      </c>
      <c r="I8">
        <v>0</v>
      </c>
      <c r="J8" t="s">
        <v>2378</v>
      </c>
    </row>
    <row r="9" spans="1:10" x14ac:dyDescent="0.3">
      <c r="A9" t="s">
        <v>2363</v>
      </c>
      <c r="B9">
        <v>36.96</v>
      </c>
      <c r="C9" t="str">
        <f t="shared" si="0"/>
        <v>Obesity</v>
      </c>
      <c r="D9">
        <v>7.93</v>
      </c>
      <c r="E9" t="str">
        <f t="shared" si="1"/>
        <v>Diabetes</v>
      </c>
      <c r="F9" t="s">
        <v>2377</v>
      </c>
      <c r="G9" t="s">
        <v>2377</v>
      </c>
      <c r="H9" t="s">
        <v>2377</v>
      </c>
      <c r="I9">
        <v>3</v>
      </c>
      <c r="J9" t="s">
        <v>2378</v>
      </c>
    </row>
    <row r="10" spans="1:10" x14ac:dyDescent="0.3">
      <c r="A10" t="s">
        <v>2362</v>
      </c>
      <c r="B10">
        <v>41.14</v>
      </c>
      <c r="C10" t="str">
        <f t="shared" si="0"/>
        <v>Obesity</v>
      </c>
      <c r="D10">
        <v>9.58</v>
      </c>
      <c r="E10" t="str">
        <f t="shared" si="1"/>
        <v>Diabetes</v>
      </c>
      <c r="F10" t="s">
        <v>2378</v>
      </c>
      <c r="G10" t="s">
        <v>2377</v>
      </c>
      <c r="H10" t="s">
        <v>2378</v>
      </c>
      <c r="I10">
        <v>1</v>
      </c>
      <c r="J10" t="s">
        <v>2378</v>
      </c>
    </row>
    <row r="11" spans="1:10" x14ac:dyDescent="0.3">
      <c r="A11" t="s">
        <v>2361</v>
      </c>
      <c r="B11">
        <v>38.06</v>
      </c>
      <c r="C11" t="str">
        <f t="shared" si="0"/>
        <v>Obesity</v>
      </c>
      <c r="D11">
        <v>10.79</v>
      </c>
      <c r="E11" t="str">
        <f t="shared" si="1"/>
        <v>Diabetes</v>
      </c>
      <c r="F11" t="s">
        <v>2377</v>
      </c>
      <c r="G11" t="s">
        <v>2377</v>
      </c>
      <c r="H11" t="s">
        <v>2377</v>
      </c>
      <c r="I11">
        <v>0</v>
      </c>
      <c r="J11" t="s">
        <v>2378</v>
      </c>
    </row>
    <row r="12" spans="1:10" x14ac:dyDescent="0.3">
      <c r="A12" t="s">
        <v>2360</v>
      </c>
      <c r="B12">
        <v>37.700000000000003</v>
      </c>
      <c r="C12" t="str">
        <f t="shared" si="0"/>
        <v>Obesity</v>
      </c>
      <c r="D12">
        <v>5.96</v>
      </c>
      <c r="E12" t="str">
        <f t="shared" si="1"/>
        <v>Prediabetes</v>
      </c>
      <c r="F12" t="s">
        <v>2378</v>
      </c>
      <c r="G12" t="s">
        <v>2377</v>
      </c>
      <c r="H12" t="s">
        <v>2377</v>
      </c>
      <c r="I12">
        <v>2</v>
      </c>
      <c r="J12" t="s">
        <v>2378</v>
      </c>
    </row>
    <row r="13" spans="1:10" x14ac:dyDescent="0.3">
      <c r="A13" t="s">
        <v>2359</v>
      </c>
      <c r="B13">
        <v>42.13</v>
      </c>
      <c r="C13" t="str">
        <f t="shared" si="0"/>
        <v>Obesity</v>
      </c>
      <c r="D13">
        <v>11.9</v>
      </c>
      <c r="E13" t="str">
        <f t="shared" si="1"/>
        <v>Diabetes</v>
      </c>
      <c r="F13" t="s">
        <v>2377</v>
      </c>
      <c r="G13" t="s">
        <v>2377</v>
      </c>
      <c r="H13" t="s">
        <v>2377</v>
      </c>
      <c r="I13">
        <v>0</v>
      </c>
      <c r="J13" t="s">
        <v>2378</v>
      </c>
    </row>
    <row r="14" spans="1:10" x14ac:dyDescent="0.3">
      <c r="A14" t="s">
        <v>2358</v>
      </c>
      <c r="B14">
        <v>40.92</v>
      </c>
      <c r="C14" t="str">
        <f t="shared" si="0"/>
        <v>Obesity</v>
      </c>
      <c r="D14">
        <v>8.41</v>
      </c>
      <c r="E14" t="str">
        <f t="shared" si="1"/>
        <v>Diabetes</v>
      </c>
      <c r="F14" t="s">
        <v>2377</v>
      </c>
      <c r="G14" t="s">
        <v>2377</v>
      </c>
      <c r="H14" t="s">
        <v>2377</v>
      </c>
      <c r="I14">
        <v>0</v>
      </c>
      <c r="J14" t="s">
        <v>2378</v>
      </c>
    </row>
    <row r="15" spans="1:10" x14ac:dyDescent="0.3">
      <c r="A15" t="s">
        <v>2357</v>
      </c>
      <c r="B15">
        <v>40.564999999999998</v>
      </c>
      <c r="C15" s="9" t="str">
        <f t="shared" si="0"/>
        <v>Obesity</v>
      </c>
      <c r="D15">
        <v>7.02</v>
      </c>
      <c r="E15" t="str">
        <f t="shared" si="1"/>
        <v>Diabetes</v>
      </c>
      <c r="F15" t="s">
        <v>2377</v>
      </c>
      <c r="G15" t="s">
        <v>2377</v>
      </c>
      <c r="H15" t="s">
        <v>2377</v>
      </c>
      <c r="I15">
        <v>0</v>
      </c>
      <c r="J15" t="s">
        <v>2378</v>
      </c>
    </row>
    <row r="16" spans="1:10" x14ac:dyDescent="0.3">
      <c r="A16" t="s">
        <v>2356</v>
      </c>
      <c r="B16">
        <v>36.384999999999998</v>
      </c>
      <c r="C16" t="str">
        <f t="shared" si="0"/>
        <v>Obesity</v>
      </c>
      <c r="D16">
        <v>7.59</v>
      </c>
      <c r="E16" t="str">
        <f t="shared" si="1"/>
        <v>Diabetes</v>
      </c>
      <c r="F16" t="s">
        <v>2378</v>
      </c>
      <c r="G16" t="s">
        <v>2377</v>
      </c>
      <c r="H16" t="s">
        <v>2377</v>
      </c>
      <c r="I16">
        <v>2</v>
      </c>
      <c r="J16" t="s">
        <v>2378</v>
      </c>
    </row>
    <row r="17" spans="1:10" x14ac:dyDescent="0.3">
      <c r="A17" t="s">
        <v>2355</v>
      </c>
      <c r="B17">
        <v>39.9</v>
      </c>
      <c r="C17" t="str">
        <f t="shared" si="0"/>
        <v>Obesity</v>
      </c>
      <c r="D17">
        <v>11.32</v>
      </c>
      <c r="E17" t="str">
        <f t="shared" si="1"/>
        <v>Diabetes</v>
      </c>
      <c r="F17" t="s">
        <v>2377</v>
      </c>
      <c r="G17" t="s">
        <v>2377</v>
      </c>
      <c r="H17" t="s">
        <v>2377</v>
      </c>
      <c r="I17">
        <v>0</v>
      </c>
      <c r="J17" t="s">
        <v>2378</v>
      </c>
    </row>
    <row r="18" spans="1:10" x14ac:dyDescent="0.3">
      <c r="A18" t="s">
        <v>2354</v>
      </c>
      <c r="B18">
        <v>33.799999999999997</v>
      </c>
      <c r="C18" t="str">
        <f t="shared" si="0"/>
        <v>Obesity</v>
      </c>
      <c r="D18">
        <v>7.67</v>
      </c>
      <c r="E18" t="str">
        <f t="shared" si="1"/>
        <v>Diabetes</v>
      </c>
      <c r="F18" t="s">
        <v>2377</v>
      </c>
      <c r="G18" t="s">
        <v>2377</v>
      </c>
      <c r="H18" t="s">
        <v>2377</v>
      </c>
      <c r="I18">
        <v>3</v>
      </c>
      <c r="J18" t="s">
        <v>2378</v>
      </c>
    </row>
    <row r="19" spans="1:10" x14ac:dyDescent="0.3">
      <c r="A19" t="s">
        <v>2353</v>
      </c>
      <c r="B19">
        <v>36.765000000000001</v>
      </c>
      <c r="C19" t="str">
        <f t="shared" si="0"/>
        <v>Obesity</v>
      </c>
      <c r="D19">
        <v>7.29</v>
      </c>
      <c r="E19" t="str">
        <f t="shared" si="1"/>
        <v>Diabetes</v>
      </c>
      <c r="F19" t="s">
        <v>2378</v>
      </c>
      <c r="G19" t="s">
        <v>2377</v>
      </c>
      <c r="H19" t="s">
        <v>2378</v>
      </c>
      <c r="I19">
        <v>1</v>
      </c>
      <c r="J19" t="s">
        <v>2378</v>
      </c>
    </row>
    <row r="20" spans="1:10" x14ac:dyDescent="0.3">
      <c r="A20" t="s">
        <v>2352</v>
      </c>
      <c r="B20">
        <v>36.954999999999998</v>
      </c>
      <c r="C20" t="str">
        <f t="shared" si="0"/>
        <v>Obesity</v>
      </c>
      <c r="D20">
        <v>4.72</v>
      </c>
      <c r="E20" t="str">
        <f t="shared" si="1"/>
        <v>Normal</v>
      </c>
      <c r="F20" t="s">
        <v>2378</v>
      </c>
      <c r="G20" t="s">
        <v>2377</v>
      </c>
      <c r="H20" t="s">
        <v>2377</v>
      </c>
      <c r="I20">
        <v>1</v>
      </c>
      <c r="J20" t="s">
        <v>2378</v>
      </c>
    </row>
    <row r="21" spans="1:10" x14ac:dyDescent="0.3">
      <c r="A21" t="s">
        <v>2351</v>
      </c>
      <c r="B21">
        <v>42.9</v>
      </c>
      <c r="C21" t="str">
        <f t="shared" si="0"/>
        <v>Obesity</v>
      </c>
      <c r="D21">
        <v>11.41</v>
      </c>
      <c r="E21" t="str">
        <f t="shared" si="1"/>
        <v>Diabetes</v>
      </c>
      <c r="F21" t="s">
        <v>2377</v>
      </c>
      <c r="G21" t="s">
        <v>2377</v>
      </c>
      <c r="H21" t="s">
        <v>2377</v>
      </c>
      <c r="I21">
        <v>0</v>
      </c>
      <c r="J21" t="s">
        <v>2378</v>
      </c>
    </row>
    <row r="22" spans="1:10" x14ac:dyDescent="0.3">
      <c r="A22" t="s">
        <v>2350</v>
      </c>
      <c r="B22">
        <v>36.299999999999997</v>
      </c>
      <c r="C22" t="str">
        <f t="shared" si="0"/>
        <v>Obesity</v>
      </c>
      <c r="D22">
        <v>11.5</v>
      </c>
      <c r="E22" t="str">
        <f t="shared" si="1"/>
        <v>Diabetes</v>
      </c>
      <c r="F22" t="s">
        <v>2378</v>
      </c>
      <c r="G22" t="s">
        <v>2377</v>
      </c>
      <c r="H22" t="s">
        <v>2377</v>
      </c>
      <c r="I22">
        <v>2</v>
      </c>
      <c r="J22" t="s">
        <v>2378</v>
      </c>
    </row>
    <row r="23" spans="1:10" x14ac:dyDescent="0.3">
      <c r="A23" t="s">
        <v>2349</v>
      </c>
      <c r="B23">
        <v>32.200000000000003</v>
      </c>
      <c r="C23" t="str">
        <f t="shared" si="0"/>
        <v>Obesity</v>
      </c>
      <c r="D23">
        <v>6.22</v>
      </c>
      <c r="E23" t="str">
        <f t="shared" si="1"/>
        <v>Prediabetes</v>
      </c>
      <c r="F23" t="s">
        <v>2378</v>
      </c>
      <c r="G23" t="s">
        <v>2377</v>
      </c>
      <c r="H23" t="s">
        <v>2377</v>
      </c>
      <c r="I23">
        <v>2</v>
      </c>
      <c r="J23" t="s">
        <v>2378</v>
      </c>
    </row>
    <row r="24" spans="1:10" x14ac:dyDescent="0.3">
      <c r="A24" t="s">
        <v>2348</v>
      </c>
      <c r="B24">
        <v>31.3</v>
      </c>
      <c r="C24" t="str">
        <f t="shared" si="0"/>
        <v>Obesity</v>
      </c>
      <c r="D24">
        <v>11.38</v>
      </c>
      <c r="E24" t="str">
        <f t="shared" si="1"/>
        <v>Diabetes</v>
      </c>
      <c r="F24" t="s">
        <v>2377</v>
      </c>
      <c r="G24" t="s">
        <v>2377</v>
      </c>
      <c r="H24" t="s">
        <v>2377</v>
      </c>
      <c r="I24">
        <v>3</v>
      </c>
      <c r="J24" t="s">
        <v>2378</v>
      </c>
    </row>
    <row r="25" spans="1:10" x14ac:dyDescent="0.3">
      <c r="A25" t="s">
        <v>2347</v>
      </c>
      <c r="B25">
        <v>41.8</v>
      </c>
      <c r="C25" t="str">
        <f t="shared" si="0"/>
        <v>Obesity</v>
      </c>
      <c r="D25">
        <v>7.89</v>
      </c>
      <c r="E25" t="str">
        <f t="shared" si="1"/>
        <v>Diabetes</v>
      </c>
      <c r="F25" t="s">
        <v>2378</v>
      </c>
      <c r="G25" t="s">
        <v>2377</v>
      </c>
      <c r="H25" t="s">
        <v>2377</v>
      </c>
      <c r="I25">
        <v>2</v>
      </c>
      <c r="J25" t="s">
        <v>2378</v>
      </c>
    </row>
    <row r="26" spans="1:10" x14ac:dyDescent="0.3">
      <c r="A26" t="s">
        <v>2346</v>
      </c>
      <c r="B26">
        <v>35.090000000000003</v>
      </c>
      <c r="C26" t="str">
        <f t="shared" si="0"/>
        <v>Obesity</v>
      </c>
      <c r="D26">
        <v>4.38</v>
      </c>
      <c r="E26" t="str">
        <f t="shared" si="1"/>
        <v>Normal</v>
      </c>
      <c r="F26" t="s">
        <v>2378</v>
      </c>
      <c r="G26" t="s">
        <v>2377</v>
      </c>
      <c r="H26" t="s">
        <v>2377</v>
      </c>
      <c r="I26">
        <v>2</v>
      </c>
      <c r="J26" t="s">
        <v>2378</v>
      </c>
    </row>
    <row r="27" spans="1:10" x14ac:dyDescent="0.3">
      <c r="A27" t="s">
        <v>2345</v>
      </c>
      <c r="B27">
        <v>33.880000000000003</v>
      </c>
      <c r="C27" t="str">
        <f t="shared" si="0"/>
        <v>Obesity</v>
      </c>
      <c r="D27">
        <v>7.01</v>
      </c>
      <c r="E27" t="str">
        <f t="shared" si="1"/>
        <v>Diabetes</v>
      </c>
      <c r="F27" t="s">
        <v>2377</v>
      </c>
      <c r="G27" t="s">
        <v>2377</v>
      </c>
      <c r="H27" t="s">
        <v>2377</v>
      </c>
      <c r="I27">
        <v>3</v>
      </c>
      <c r="J27" t="s">
        <v>2378</v>
      </c>
    </row>
    <row r="28" spans="1:10" x14ac:dyDescent="0.3">
      <c r="A28" t="s">
        <v>2344</v>
      </c>
      <c r="B28">
        <v>30.875</v>
      </c>
      <c r="C28" t="str">
        <f t="shared" si="0"/>
        <v>Obesity</v>
      </c>
      <c r="D28">
        <v>11.88</v>
      </c>
      <c r="E28" t="str">
        <f t="shared" si="1"/>
        <v>Diabetes</v>
      </c>
      <c r="F28" t="s">
        <v>2377</v>
      </c>
      <c r="G28" t="s">
        <v>2377</v>
      </c>
      <c r="H28" t="s">
        <v>2377</v>
      </c>
      <c r="I28">
        <v>0</v>
      </c>
      <c r="J28" t="s">
        <v>2378</v>
      </c>
    </row>
    <row r="29" spans="1:10" x14ac:dyDescent="0.3">
      <c r="A29" t="s">
        <v>2343</v>
      </c>
      <c r="B29">
        <v>36.86</v>
      </c>
      <c r="C29" t="str">
        <f t="shared" si="0"/>
        <v>Obesity</v>
      </c>
      <c r="D29">
        <v>5.19</v>
      </c>
      <c r="E29" t="str">
        <f t="shared" si="1"/>
        <v>Normal</v>
      </c>
      <c r="F29" t="s">
        <v>2378</v>
      </c>
      <c r="G29" t="s">
        <v>2377</v>
      </c>
      <c r="H29" t="s">
        <v>2378</v>
      </c>
      <c r="I29">
        <v>1</v>
      </c>
      <c r="J29" t="s">
        <v>2378</v>
      </c>
    </row>
    <row r="30" spans="1:10" x14ac:dyDescent="0.3">
      <c r="A30" t="s">
        <v>2342</v>
      </c>
      <c r="B30">
        <v>35.86</v>
      </c>
      <c r="C30" t="str">
        <f t="shared" si="0"/>
        <v>Obesity</v>
      </c>
      <c r="D30">
        <v>6.74</v>
      </c>
      <c r="E30" t="str">
        <f t="shared" si="1"/>
        <v>Diabetes</v>
      </c>
      <c r="F30" t="s">
        <v>2378</v>
      </c>
      <c r="G30" t="s">
        <v>2377</v>
      </c>
      <c r="H30" t="s">
        <v>2377</v>
      </c>
      <c r="I30">
        <v>2</v>
      </c>
      <c r="J30" t="s">
        <v>2378</v>
      </c>
    </row>
    <row r="31" spans="1:10" x14ac:dyDescent="0.3">
      <c r="A31" t="s">
        <v>2341</v>
      </c>
      <c r="B31">
        <v>37.049999999999997</v>
      </c>
      <c r="C31" t="str">
        <f t="shared" si="0"/>
        <v>Obesity</v>
      </c>
      <c r="D31">
        <v>8.44</v>
      </c>
      <c r="E31" t="str">
        <f t="shared" si="1"/>
        <v>Diabetes</v>
      </c>
      <c r="F31" t="s">
        <v>2377</v>
      </c>
      <c r="G31" t="s">
        <v>2377</v>
      </c>
      <c r="H31" t="s">
        <v>2377</v>
      </c>
      <c r="I31">
        <v>0</v>
      </c>
      <c r="J31" t="s">
        <v>2378</v>
      </c>
    </row>
    <row r="32" spans="1:10" x14ac:dyDescent="0.3">
      <c r="A32" t="s">
        <v>2340</v>
      </c>
      <c r="B32">
        <v>43.89</v>
      </c>
      <c r="C32" t="str">
        <f t="shared" si="0"/>
        <v>Obesity</v>
      </c>
      <c r="D32">
        <v>8.7100000000000009</v>
      </c>
      <c r="E32" t="str">
        <f t="shared" si="1"/>
        <v>Diabetes</v>
      </c>
      <c r="F32" t="s">
        <v>2377</v>
      </c>
      <c r="G32" t="s">
        <v>2377</v>
      </c>
      <c r="H32" t="s">
        <v>2377</v>
      </c>
      <c r="I32">
        <v>0</v>
      </c>
      <c r="J32" t="s">
        <v>2378</v>
      </c>
    </row>
    <row r="33" spans="1:10" x14ac:dyDescent="0.3">
      <c r="A33" t="s">
        <v>2339</v>
      </c>
      <c r="B33">
        <v>42.35</v>
      </c>
      <c r="C33" t="str">
        <f t="shared" si="0"/>
        <v>Obesity</v>
      </c>
      <c r="D33">
        <v>5.08</v>
      </c>
      <c r="E33" t="str">
        <f t="shared" si="1"/>
        <v>Normal</v>
      </c>
      <c r="F33" t="s">
        <v>2378</v>
      </c>
      <c r="G33" t="s">
        <v>2377</v>
      </c>
      <c r="H33" t="s">
        <v>2377</v>
      </c>
      <c r="I33">
        <v>0</v>
      </c>
      <c r="J33" t="s">
        <v>2378</v>
      </c>
    </row>
    <row r="34" spans="1:10" x14ac:dyDescent="0.3">
      <c r="A34" t="s">
        <v>2338</v>
      </c>
      <c r="B34">
        <v>31.35</v>
      </c>
      <c r="C34" t="str">
        <f t="shared" si="0"/>
        <v>Obesity</v>
      </c>
      <c r="D34">
        <v>6.86</v>
      </c>
      <c r="E34" t="str">
        <f t="shared" si="1"/>
        <v>Diabetes</v>
      </c>
      <c r="F34" t="s">
        <v>2377</v>
      </c>
      <c r="G34" t="s">
        <v>2377</v>
      </c>
      <c r="H34" t="s">
        <v>2377</v>
      </c>
      <c r="I34">
        <v>0</v>
      </c>
      <c r="J34" t="s">
        <v>2378</v>
      </c>
    </row>
    <row r="35" spans="1:10" x14ac:dyDescent="0.3">
      <c r="A35" t="s">
        <v>2337</v>
      </c>
      <c r="B35">
        <v>47.6</v>
      </c>
      <c r="C35" t="str">
        <f t="shared" si="0"/>
        <v>Obesity</v>
      </c>
      <c r="D35">
        <v>5.95</v>
      </c>
      <c r="E35" t="str">
        <f t="shared" si="1"/>
        <v>Prediabetes</v>
      </c>
      <c r="F35" t="s">
        <v>2378</v>
      </c>
      <c r="G35" t="s">
        <v>2377</v>
      </c>
      <c r="H35" t="s">
        <v>2377</v>
      </c>
      <c r="I35">
        <v>0</v>
      </c>
      <c r="J35" t="s">
        <v>2378</v>
      </c>
    </row>
    <row r="36" spans="1:10" x14ac:dyDescent="0.3">
      <c r="A36" t="s">
        <v>2336</v>
      </c>
      <c r="B36">
        <v>46.2</v>
      </c>
      <c r="C36" t="str">
        <f t="shared" si="0"/>
        <v>Obesity</v>
      </c>
      <c r="D36">
        <v>6.09</v>
      </c>
      <c r="E36" t="str">
        <f t="shared" si="1"/>
        <v>Prediabetes</v>
      </c>
      <c r="F36" t="s">
        <v>2377</v>
      </c>
      <c r="G36" t="s">
        <v>2377</v>
      </c>
      <c r="H36" t="s">
        <v>2378</v>
      </c>
      <c r="I36">
        <v>1</v>
      </c>
      <c r="J36" t="s">
        <v>2378</v>
      </c>
    </row>
    <row r="37" spans="1:10" x14ac:dyDescent="0.3">
      <c r="A37" t="s">
        <v>2335</v>
      </c>
      <c r="B37">
        <v>32.015000000000001</v>
      </c>
      <c r="C37" t="str">
        <f t="shared" si="0"/>
        <v>Obesity</v>
      </c>
      <c r="D37">
        <v>11.75</v>
      </c>
      <c r="E37" t="str">
        <f t="shared" si="1"/>
        <v>Diabetes</v>
      </c>
      <c r="F37" t="s">
        <v>2377</v>
      </c>
      <c r="G37" t="s">
        <v>2377</v>
      </c>
      <c r="H37" t="s">
        <v>2377</v>
      </c>
      <c r="I37">
        <v>0</v>
      </c>
      <c r="J37" t="s">
        <v>2378</v>
      </c>
    </row>
    <row r="38" spans="1:10" x14ac:dyDescent="0.3">
      <c r="A38" t="s">
        <v>2334</v>
      </c>
      <c r="B38">
        <v>40.564999999999998</v>
      </c>
      <c r="C38" t="str">
        <f t="shared" si="0"/>
        <v>Obesity</v>
      </c>
      <c r="D38">
        <v>7.37</v>
      </c>
      <c r="E38" t="str">
        <f t="shared" si="1"/>
        <v>Diabetes</v>
      </c>
      <c r="F38" t="s">
        <v>2377</v>
      </c>
      <c r="G38" t="s">
        <v>2377</v>
      </c>
      <c r="H38" t="s">
        <v>2377</v>
      </c>
      <c r="I38">
        <v>0</v>
      </c>
      <c r="J38" t="s">
        <v>2378</v>
      </c>
    </row>
    <row r="39" spans="1:10" x14ac:dyDescent="0.3">
      <c r="A39" t="s">
        <v>2333</v>
      </c>
      <c r="B39">
        <v>32.450000000000003</v>
      </c>
      <c r="C39" t="str">
        <f t="shared" si="0"/>
        <v>Obesity</v>
      </c>
      <c r="D39">
        <v>11.91</v>
      </c>
      <c r="E39" t="str">
        <f t="shared" si="1"/>
        <v>Diabetes</v>
      </c>
      <c r="F39" t="s">
        <v>2377</v>
      </c>
      <c r="G39" t="s">
        <v>2377</v>
      </c>
      <c r="H39" t="s">
        <v>2377</v>
      </c>
      <c r="I39">
        <v>0</v>
      </c>
      <c r="J39" t="s">
        <v>2378</v>
      </c>
    </row>
    <row r="40" spans="1:10" x14ac:dyDescent="0.3">
      <c r="A40" t="s">
        <v>2332</v>
      </c>
      <c r="B40">
        <v>34.96</v>
      </c>
      <c r="C40" t="str">
        <f t="shared" si="0"/>
        <v>Obesity</v>
      </c>
      <c r="D40">
        <v>6.52</v>
      </c>
      <c r="E40" t="str">
        <f t="shared" si="1"/>
        <v>Diabetes</v>
      </c>
      <c r="F40" t="s">
        <v>2377</v>
      </c>
      <c r="G40" t="s">
        <v>2377</v>
      </c>
      <c r="H40" t="s">
        <v>2377</v>
      </c>
      <c r="I40">
        <v>0</v>
      </c>
      <c r="J40" t="s">
        <v>2378</v>
      </c>
    </row>
    <row r="41" spans="1:10" x14ac:dyDescent="0.3">
      <c r="A41" t="s">
        <v>2331</v>
      </c>
      <c r="B41">
        <v>35.5</v>
      </c>
      <c r="C41" t="str">
        <f t="shared" si="0"/>
        <v>Obesity</v>
      </c>
      <c r="D41">
        <v>5.14</v>
      </c>
      <c r="E41" t="str">
        <f t="shared" si="1"/>
        <v>Normal</v>
      </c>
      <c r="F41" t="s">
        <v>2377</v>
      </c>
      <c r="G41" t="s">
        <v>2377</v>
      </c>
      <c r="H41" t="s">
        <v>2378</v>
      </c>
      <c r="I41">
        <v>1</v>
      </c>
      <c r="J41" t="s">
        <v>2378</v>
      </c>
    </row>
    <row r="42" spans="1:10" x14ac:dyDescent="0.3">
      <c r="A42" t="s">
        <v>2330</v>
      </c>
      <c r="B42">
        <v>52.58</v>
      </c>
      <c r="C42" t="str">
        <f t="shared" si="0"/>
        <v>Obesity</v>
      </c>
      <c r="D42">
        <v>4.1900000000000004</v>
      </c>
      <c r="E42" t="str">
        <f t="shared" si="1"/>
        <v>Normal</v>
      </c>
      <c r="F42" t="s">
        <v>2377</v>
      </c>
      <c r="G42" t="s">
        <v>2378</v>
      </c>
      <c r="H42" t="s">
        <v>2377</v>
      </c>
      <c r="I42">
        <v>1</v>
      </c>
      <c r="J42" t="s">
        <v>2378</v>
      </c>
    </row>
    <row r="43" spans="1:10" x14ac:dyDescent="0.3">
      <c r="A43" t="s">
        <v>2329</v>
      </c>
      <c r="B43">
        <v>35.200000000000003</v>
      </c>
      <c r="C43" t="str">
        <f t="shared" si="0"/>
        <v>Obesity</v>
      </c>
      <c r="D43">
        <v>11.68</v>
      </c>
      <c r="E43" t="str">
        <f t="shared" si="1"/>
        <v>Diabetes</v>
      </c>
      <c r="F43" t="s">
        <v>2378</v>
      </c>
      <c r="G43" t="s">
        <v>2377</v>
      </c>
      <c r="H43" t="s">
        <v>2377</v>
      </c>
      <c r="I43">
        <v>0</v>
      </c>
      <c r="J43" t="s">
        <v>2378</v>
      </c>
    </row>
    <row r="44" spans="1:10" x14ac:dyDescent="0.3">
      <c r="A44" t="s">
        <v>2328</v>
      </c>
      <c r="B44">
        <v>38.06</v>
      </c>
      <c r="C44" t="str">
        <f t="shared" si="0"/>
        <v>Obesity</v>
      </c>
      <c r="D44">
        <v>6.98</v>
      </c>
      <c r="E44" t="str">
        <f t="shared" si="1"/>
        <v>Diabetes</v>
      </c>
      <c r="F44" t="s">
        <v>2377</v>
      </c>
      <c r="G44" t="s">
        <v>2377</v>
      </c>
      <c r="H44" t="s">
        <v>2377</v>
      </c>
      <c r="I44">
        <v>0</v>
      </c>
      <c r="J44" t="s">
        <v>2378</v>
      </c>
    </row>
    <row r="45" spans="1:10" x14ac:dyDescent="0.3">
      <c r="A45" t="s">
        <v>2327</v>
      </c>
      <c r="B45">
        <v>34.21</v>
      </c>
      <c r="C45" t="str">
        <f t="shared" si="0"/>
        <v>Obesity</v>
      </c>
      <c r="D45">
        <v>8.34</v>
      </c>
      <c r="E45" t="str">
        <f t="shared" si="1"/>
        <v>Diabetes</v>
      </c>
      <c r="F45" t="s">
        <v>2377</v>
      </c>
      <c r="G45" t="s">
        <v>2377</v>
      </c>
      <c r="H45" t="s">
        <v>2377</v>
      </c>
      <c r="I45">
        <v>0</v>
      </c>
      <c r="J45" t="s">
        <v>2378</v>
      </c>
    </row>
    <row r="46" spans="1:10" x14ac:dyDescent="0.3">
      <c r="A46" t="s">
        <v>2326</v>
      </c>
      <c r="B46">
        <v>38.94</v>
      </c>
      <c r="C46" t="str">
        <f t="shared" si="0"/>
        <v>Obesity</v>
      </c>
      <c r="D46">
        <v>8.49</v>
      </c>
      <c r="E46" t="str">
        <f t="shared" si="1"/>
        <v>Diabetes</v>
      </c>
      <c r="F46" t="s">
        <v>2378</v>
      </c>
      <c r="G46" t="s">
        <v>2377</v>
      </c>
      <c r="H46" t="s">
        <v>2377</v>
      </c>
      <c r="I46">
        <v>1</v>
      </c>
      <c r="J46" t="s">
        <v>2378</v>
      </c>
    </row>
    <row r="47" spans="1:10" x14ac:dyDescent="0.3">
      <c r="A47" t="s">
        <v>2325</v>
      </c>
      <c r="B47">
        <v>30.21</v>
      </c>
      <c r="C47" t="str">
        <f t="shared" si="0"/>
        <v>Obesity</v>
      </c>
      <c r="D47">
        <v>5.34</v>
      </c>
      <c r="E47" t="str">
        <f t="shared" si="1"/>
        <v>Normal</v>
      </c>
      <c r="F47" t="s">
        <v>2378</v>
      </c>
      <c r="G47" t="s">
        <v>2377</v>
      </c>
      <c r="H47" t="s">
        <v>2377</v>
      </c>
      <c r="I47">
        <v>1</v>
      </c>
      <c r="J47" t="s">
        <v>2378</v>
      </c>
    </row>
    <row r="48" spans="1:10" x14ac:dyDescent="0.3">
      <c r="A48" t="s">
        <v>2324</v>
      </c>
      <c r="B48">
        <v>33.630000000000003</v>
      </c>
      <c r="C48" t="str">
        <f t="shared" si="0"/>
        <v>Obesity</v>
      </c>
      <c r="D48">
        <v>4.43</v>
      </c>
      <c r="E48" t="str">
        <f t="shared" si="1"/>
        <v>Normal</v>
      </c>
      <c r="F48" t="s">
        <v>2378</v>
      </c>
      <c r="G48" t="s">
        <v>2377</v>
      </c>
      <c r="H48" t="s">
        <v>2377</v>
      </c>
      <c r="I48">
        <v>2</v>
      </c>
      <c r="J48" t="s">
        <v>2378</v>
      </c>
    </row>
    <row r="49" spans="1:10" x14ac:dyDescent="0.3">
      <c r="A49" t="s">
        <v>2323</v>
      </c>
      <c r="B49">
        <v>40.369999999999997</v>
      </c>
      <c r="C49" t="str">
        <f t="shared" si="0"/>
        <v>Obesity</v>
      </c>
      <c r="D49">
        <v>4.47</v>
      </c>
      <c r="E49" t="str">
        <f t="shared" si="1"/>
        <v>Normal</v>
      </c>
      <c r="F49" t="s">
        <v>2377</v>
      </c>
      <c r="G49" t="s">
        <v>2377</v>
      </c>
      <c r="H49" t="s">
        <v>2377</v>
      </c>
      <c r="I49">
        <v>0</v>
      </c>
      <c r="J49" t="s">
        <v>2378</v>
      </c>
    </row>
    <row r="50" spans="1:10" x14ac:dyDescent="0.3">
      <c r="A50" t="s">
        <v>2322</v>
      </c>
      <c r="B50">
        <v>53.09</v>
      </c>
      <c r="C50" t="str">
        <f t="shared" si="0"/>
        <v>Obesity</v>
      </c>
      <c r="D50">
        <v>4.82</v>
      </c>
      <c r="E50" t="str">
        <f t="shared" si="1"/>
        <v>Normal</v>
      </c>
      <c r="F50" t="s">
        <v>2378</v>
      </c>
      <c r="G50" t="s">
        <v>2377</v>
      </c>
      <c r="H50" t="s">
        <v>2377</v>
      </c>
      <c r="I50">
        <v>2</v>
      </c>
      <c r="J50" t="s">
        <v>2378</v>
      </c>
    </row>
    <row r="51" spans="1:10" x14ac:dyDescent="0.3">
      <c r="A51" t="s">
        <v>2321</v>
      </c>
      <c r="B51">
        <v>31.79</v>
      </c>
      <c r="C51" t="str">
        <f t="shared" si="0"/>
        <v>Obesity</v>
      </c>
      <c r="D51">
        <v>5.51</v>
      </c>
      <c r="E51" t="str">
        <f t="shared" si="1"/>
        <v>Normal</v>
      </c>
      <c r="F51" t="s">
        <v>2378</v>
      </c>
      <c r="G51" t="s">
        <v>2377</v>
      </c>
      <c r="H51" t="s">
        <v>2377</v>
      </c>
      <c r="I51">
        <v>2</v>
      </c>
      <c r="J51" t="s">
        <v>2378</v>
      </c>
    </row>
    <row r="52" spans="1:10" x14ac:dyDescent="0.3">
      <c r="A52" t="s">
        <v>2320</v>
      </c>
      <c r="B52">
        <v>41.895000000000003</v>
      </c>
      <c r="C52" t="str">
        <f t="shared" si="0"/>
        <v>Obesity</v>
      </c>
      <c r="D52">
        <v>10.87</v>
      </c>
      <c r="E52" t="str">
        <f t="shared" si="1"/>
        <v>Diabetes</v>
      </c>
      <c r="F52" t="s">
        <v>2378</v>
      </c>
      <c r="G52" t="s">
        <v>2377</v>
      </c>
      <c r="H52" t="s">
        <v>2377</v>
      </c>
      <c r="I52">
        <v>1</v>
      </c>
      <c r="J52" t="s">
        <v>2378</v>
      </c>
    </row>
    <row r="53" spans="1:10" x14ac:dyDescent="0.3">
      <c r="A53" t="s">
        <v>2319</v>
      </c>
      <c r="B53">
        <v>31.16</v>
      </c>
      <c r="C53" t="str">
        <f t="shared" si="0"/>
        <v>Obesity</v>
      </c>
      <c r="D53">
        <v>9.34</v>
      </c>
      <c r="E53" t="str">
        <f t="shared" si="1"/>
        <v>Diabetes</v>
      </c>
      <c r="F53" t="s">
        <v>2377</v>
      </c>
      <c r="G53" t="s">
        <v>2377</v>
      </c>
      <c r="H53" t="s">
        <v>2377</v>
      </c>
      <c r="I53">
        <v>0</v>
      </c>
      <c r="J53" t="s">
        <v>2378</v>
      </c>
    </row>
    <row r="54" spans="1:10" x14ac:dyDescent="0.3">
      <c r="A54" t="s">
        <v>2318</v>
      </c>
      <c r="B54">
        <v>34.104999999999997</v>
      </c>
      <c r="C54" t="str">
        <f t="shared" si="0"/>
        <v>Obesity</v>
      </c>
      <c r="D54">
        <v>5.03</v>
      </c>
      <c r="E54" t="str">
        <f t="shared" si="1"/>
        <v>Normal</v>
      </c>
      <c r="F54" t="s">
        <v>2378</v>
      </c>
      <c r="G54" t="s">
        <v>2377</v>
      </c>
      <c r="H54" t="s">
        <v>2378</v>
      </c>
      <c r="I54">
        <v>1</v>
      </c>
      <c r="J54" t="s">
        <v>2378</v>
      </c>
    </row>
    <row r="55" spans="1:10" x14ac:dyDescent="0.3">
      <c r="A55" t="s">
        <v>2317</v>
      </c>
      <c r="B55">
        <v>51.93</v>
      </c>
      <c r="C55" t="str">
        <f t="shared" si="0"/>
        <v>Obesity</v>
      </c>
      <c r="D55">
        <v>11.05</v>
      </c>
      <c r="E55" t="str">
        <f t="shared" si="1"/>
        <v>Diabetes</v>
      </c>
      <c r="F55" t="s">
        <v>2377</v>
      </c>
      <c r="G55" t="s">
        <v>2377</v>
      </c>
      <c r="H55" t="s">
        <v>2377</v>
      </c>
      <c r="I55">
        <v>0</v>
      </c>
      <c r="J55" t="s">
        <v>2378</v>
      </c>
    </row>
    <row r="56" spans="1:10" x14ac:dyDescent="0.3">
      <c r="A56" t="s">
        <v>2316</v>
      </c>
      <c r="B56">
        <v>38.950000000000003</v>
      </c>
      <c r="C56" t="str">
        <f t="shared" si="0"/>
        <v>Obesity</v>
      </c>
      <c r="D56">
        <v>11.95</v>
      </c>
      <c r="E56" t="str">
        <f t="shared" si="1"/>
        <v>Diabetes</v>
      </c>
      <c r="F56" t="s">
        <v>2377</v>
      </c>
      <c r="G56" t="s">
        <v>2377</v>
      </c>
      <c r="H56" t="s">
        <v>2377</v>
      </c>
      <c r="I56">
        <v>0</v>
      </c>
      <c r="J56" t="s">
        <v>2378</v>
      </c>
    </row>
    <row r="57" spans="1:10" x14ac:dyDescent="0.3">
      <c r="A57" t="s">
        <v>2315</v>
      </c>
      <c r="B57">
        <v>36.630000000000003</v>
      </c>
      <c r="C57" t="str">
        <f t="shared" si="0"/>
        <v>Obesity</v>
      </c>
      <c r="D57">
        <v>7.72</v>
      </c>
      <c r="E57" t="str">
        <f t="shared" si="1"/>
        <v>Diabetes</v>
      </c>
      <c r="F57" t="s">
        <v>2378</v>
      </c>
      <c r="G57" t="s">
        <v>2377</v>
      </c>
      <c r="H57" t="s">
        <v>2377</v>
      </c>
      <c r="I57">
        <v>1</v>
      </c>
      <c r="J57" t="s">
        <v>2378</v>
      </c>
    </row>
    <row r="58" spans="1:10" x14ac:dyDescent="0.3">
      <c r="A58" t="s">
        <v>2314</v>
      </c>
      <c r="B58">
        <v>34.200000000000003</v>
      </c>
      <c r="C58" t="str">
        <f t="shared" si="0"/>
        <v>Obesity</v>
      </c>
      <c r="D58">
        <v>5.75</v>
      </c>
      <c r="E58" t="str">
        <f t="shared" si="1"/>
        <v>Prediabetes</v>
      </c>
      <c r="F58" t="s">
        <v>2377</v>
      </c>
      <c r="G58" t="s">
        <v>2377</v>
      </c>
      <c r="H58" t="s">
        <v>2377</v>
      </c>
      <c r="I58">
        <v>2</v>
      </c>
      <c r="J58" t="s">
        <v>2378</v>
      </c>
    </row>
    <row r="59" spans="1:10" x14ac:dyDescent="0.3">
      <c r="A59" t="s">
        <v>2313</v>
      </c>
      <c r="B59">
        <v>50.63</v>
      </c>
      <c r="C59" t="str">
        <f t="shared" si="0"/>
        <v>Obesity</v>
      </c>
      <c r="D59">
        <v>11.89</v>
      </c>
      <c r="E59" t="str">
        <f t="shared" si="1"/>
        <v>Diabetes</v>
      </c>
      <c r="F59" t="s">
        <v>2377</v>
      </c>
      <c r="G59" t="s">
        <v>2377</v>
      </c>
      <c r="H59" t="s">
        <v>2377</v>
      </c>
      <c r="I59">
        <v>0</v>
      </c>
      <c r="J59" t="s">
        <v>2378</v>
      </c>
    </row>
    <row r="60" spans="1:10" x14ac:dyDescent="0.3">
      <c r="A60" t="s">
        <v>2312</v>
      </c>
      <c r="B60">
        <v>36.479999999999997</v>
      </c>
      <c r="C60" t="str">
        <f t="shared" si="0"/>
        <v>Obesity</v>
      </c>
      <c r="D60">
        <v>6.2</v>
      </c>
      <c r="E60" t="str">
        <f t="shared" si="1"/>
        <v>Prediabetes</v>
      </c>
      <c r="F60" t="s">
        <v>2377</v>
      </c>
      <c r="G60" t="s">
        <v>2377</v>
      </c>
      <c r="H60" t="s">
        <v>2377</v>
      </c>
      <c r="I60">
        <v>0</v>
      </c>
      <c r="J60" t="s">
        <v>2378</v>
      </c>
    </row>
    <row r="61" spans="1:10" x14ac:dyDescent="0.3">
      <c r="A61" t="s">
        <v>2311</v>
      </c>
      <c r="B61">
        <v>54.82</v>
      </c>
      <c r="C61" t="str">
        <f t="shared" si="0"/>
        <v>Obesity</v>
      </c>
      <c r="D61">
        <v>10.61</v>
      </c>
      <c r="E61" t="str">
        <f t="shared" si="1"/>
        <v>Diabetes</v>
      </c>
      <c r="F61" t="s">
        <v>2377</v>
      </c>
      <c r="G61" t="s">
        <v>2377</v>
      </c>
      <c r="H61" t="s">
        <v>2377</v>
      </c>
      <c r="I61">
        <v>0</v>
      </c>
      <c r="J61" t="s">
        <v>2378</v>
      </c>
    </row>
    <row r="62" spans="1:10" x14ac:dyDescent="0.3">
      <c r="A62" t="s">
        <v>2310</v>
      </c>
      <c r="B62">
        <v>38.06</v>
      </c>
      <c r="C62" t="str">
        <f t="shared" si="0"/>
        <v>Obesity</v>
      </c>
      <c r="D62">
        <v>6.04</v>
      </c>
      <c r="E62" t="str">
        <f t="shared" si="1"/>
        <v>Prediabetes</v>
      </c>
      <c r="F62" t="s">
        <v>2377</v>
      </c>
      <c r="G62" t="s">
        <v>2377</v>
      </c>
      <c r="H62" t="s">
        <v>2378</v>
      </c>
      <c r="I62">
        <v>1</v>
      </c>
      <c r="J62" t="s">
        <v>2378</v>
      </c>
    </row>
    <row r="63" spans="1:10" x14ac:dyDescent="0.3">
      <c r="A63" t="s">
        <v>2309</v>
      </c>
      <c r="B63">
        <v>51.48</v>
      </c>
      <c r="C63" t="str">
        <f t="shared" si="0"/>
        <v>Obesity</v>
      </c>
      <c r="D63">
        <v>9.33</v>
      </c>
      <c r="E63" t="str">
        <f t="shared" si="1"/>
        <v>Diabetes</v>
      </c>
      <c r="F63" t="s">
        <v>2378</v>
      </c>
      <c r="G63" t="s">
        <v>2377</v>
      </c>
      <c r="H63" t="s">
        <v>2377</v>
      </c>
      <c r="I63">
        <v>0</v>
      </c>
      <c r="J63" t="s">
        <v>2378</v>
      </c>
    </row>
    <row r="64" spans="1:10" x14ac:dyDescent="0.3">
      <c r="A64" t="s">
        <v>2308</v>
      </c>
      <c r="B64">
        <v>52.06</v>
      </c>
      <c r="C64" t="str">
        <f t="shared" si="0"/>
        <v>Obesity</v>
      </c>
      <c r="D64">
        <v>11.47</v>
      </c>
      <c r="E64" t="str">
        <f t="shared" si="1"/>
        <v>Diabetes</v>
      </c>
      <c r="F64" t="s">
        <v>2377</v>
      </c>
      <c r="G64" t="s">
        <v>2377</v>
      </c>
      <c r="H64" t="s">
        <v>2377</v>
      </c>
      <c r="I64">
        <v>0</v>
      </c>
      <c r="J64" t="s">
        <v>2378</v>
      </c>
    </row>
    <row r="65" spans="1:10" x14ac:dyDescent="0.3">
      <c r="A65" t="s">
        <v>2307</v>
      </c>
      <c r="B65">
        <v>30.684999999999999</v>
      </c>
      <c r="C65" t="str">
        <f t="shared" si="0"/>
        <v>Obesity</v>
      </c>
      <c r="D65">
        <v>7.02</v>
      </c>
      <c r="E65" t="str">
        <f t="shared" si="1"/>
        <v>Diabetes</v>
      </c>
      <c r="F65" t="s">
        <v>2378</v>
      </c>
      <c r="G65" t="s">
        <v>2377</v>
      </c>
      <c r="H65" t="s">
        <v>2377</v>
      </c>
      <c r="I65">
        <v>0</v>
      </c>
      <c r="J65" t="s">
        <v>2378</v>
      </c>
    </row>
    <row r="66" spans="1:10" x14ac:dyDescent="0.3">
      <c r="A66" t="s">
        <v>2306</v>
      </c>
      <c r="B66">
        <v>36.08</v>
      </c>
      <c r="C66" t="str">
        <f t="shared" si="0"/>
        <v>Obesity</v>
      </c>
      <c r="D66">
        <v>8.8000000000000007</v>
      </c>
      <c r="E66" t="str">
        <f t="shared" si="1"/>
        <v>Diabetes</v>
      </c>
      <c r="F66" t="s">
        <v>2378</v>
      </c>
      <c r="G66" t="s">
        <v>2377</v>
      </c>
      <c r="H66" t="s">
        <v>2377</v>
      </c>
      <c r="I66">
        <v>1</v>
      </c>
      <c r="J66" t="s">
        <v>2378</v>
      </c>
    </row>
    <row r="67" spans="1:10" x14ac:dyDescent="0.3">
      <c r="A67" t="s">
        <v>2305</v>
      </c>
      <c r="B67">
        <v>54.99</v>
      </c>
      <c r="C67" t="str">
        <f t="shared" ref="C67:C130" si="2">IF(B67&lt;18.5,"Under Weight",IF(B67&lt;=24.9,"Normal Weight",IF(B67&lt;=29.9,"Over Weight","Obesity")))</f>
        <v>Obesity</v>
      </c>
      <c r="D67">
        <v>8.68</v>
      </c>
      <c r="E67" t="str">
        <f t="shared" ref="E67:E130" si="3">IF(D67&lt;=5.7,"Normal",IF(D67&lt;=6.4,"Prediabetes","Diabetes"))</f>
        <v>Diabetes</v>
      </c>
      <c r="F67" t="s">
        <v>2377</v>
      </c>
      <c r="G67" t="s">
        <v>2377</v>
      </c>
      <c r="H67" t="s">
        <v>2377</v>
      </c>
      <c r="I67">
        <v>2</v>
      </c>
      <c r="J67" t="s">
        <v>2378</v>
      </c>
    </row>
    <row r="68" spans="1:10" x14ac:dyDescent="0.3">
      <c r="A68" t="s">
        <v>2304</v>
      </c>
      <c r="B68">
        <v>35.97</v>
      </c>
      <c r="C68" t="str">
        <f t="shared" si="2"/>
        <v>Obesity</v>
      </c>
      <c r="D68">
        <v>6.12</v>
      </c>
      <c r="E68" t="str">
        <f t="shared" si="3"/>
        <v>Prediabetes</v>
      </c>
      <c r="F68" t="s">
        <v>2377</v>
      </c>
      <c r="G68" t="s">
        <v>2377</v>
      </c>
      <c r="H68" t="s">
        <v>2378</v>
      </c>
      <c r="I68">
        <v>1</v>
      </c>
      <c r="J68" t="s">
        <v>2378</v>
      </c>
    </row>
    <row r="69" spans="1:10" x14ac:dyDescent="0.3">
      <c r="A69" t="s">
        <v>2303</v>
      </c>
      <c r="B69">
        <v>45.54</v>
      </c>
      <c r="C69" t="str">
        <f t="shared" si="2"/>
        <v>Obesity</v>
      </c>
      <c r="D69">
        <v>5.4</v>
      </c>
      <c r="E69" t="str">
        <f t="shared" si="3"/>
        <v>Normal</v>
      </c>
      <c r="F69" t="s">
        <v>2378</v>
      </c>
      <c r="G69" t="s">
        <v>2377</v>
      </c>
      <c r="H69" t="s">
        <v>2378</v>
      </c>
      <c r="I69">
        <v>1</v>
      </c>
      <c r="J69" t="s">
        <v>2378</v>
      </c>
    </row>
    <row r="70" spans="1:10" x14ac:dyDescent="0.3">
      <c r="A70" t="s">
        <v>2302</v>
      </c>
      <c r="B70">
        <v>35.53</v>
      </c>
      <c r="C70" t="str">
        <f t="shared" si="2"/>
        <v>Obesity</v>
      </c>
      <c r="D70">
        <v>4.3600000000000003</v>
      </c>
      <c r="E70" t="str">
        <f t="shared" si="3"/>
        <v>Normal</v>
      </c>
      <c r="F70" t="s">
        <v>2378</v>
      </c>
      <c r="G70" t="s">
        <v>2377</v>
      </c>
      <c r="H70" t="s">
        <v>2377</v>
      </c>
      <c r="I70">
        <v>0</v>
      </c>
      <c r="J70" t="s">
        <v>2378</v>
      </c>
    </row>
    <row r="71" spans="1:10" x14ac:dyDescent="0.3">
      <c r="A71" t="s">
        <v>2301</v>
      </c>
      <c r="B71">
        <v>30.8</v>
      </c>
      <c r="C71" t="str">
        <f t="shared" si="2"/>
        <v>Obesity</v>
      </c>
      <c r="D71">
        <v>9.77</v>
      </c>
      <c r="E71" t="str">
        <f t="shared" si="3"/>
        <v>Diabetes</v>
      </c>
      <c r="F71" t="s">
        <v>2377</v>
      </c>
      <c r="G71" t="s">
        <v>2377</v>
      </c>
      <c r="H71" t="s">
        <v>2377</v>
      </c>
      <c r="I71">
        <v>0</v>
      </c>
      <c r="J71" t="s">
        <v>2378</v>
      </c>
    </row>
    <row r="72" spans="1:10" x14ac:dyDescent="0.3">
      <c r="A72" t="s">
        <v>2300</v>
      </c>
      <c r="B72">
        <v>38.39</v>
      </c>
      <c r="C72" t="str">
        <f t="shared" si="2"/>
        <v>Obesity</v>
      </c>
      <c r="D72">
        <v>4.25</v>
      </c>
      <c r="E72" t="str">
        <f t="shared" si="3"/>
        <v>Normal</v>
      </c>
      <c r="F72" t="s">
        <v>2377</v>
      </c>
      <c r="G72" t="s">
        <v>2377</v>
      </c>
      <c r="H72" t="s">
        <v>2377</v>
      </c>
      <c r="I72">
        <v>1</v>
      </c>
      <c r="J72" t="s">
        <v>2378</v>
      </c>
    </row>
    <row r="73" spans="1:10" x14ac:dyDescent="0.3">
      <c r="A73" t="s">
        <v>2299</v>
      </c>
      <c r="B73">
        <v>32.299999999999997</v>
      </c>
      <c r="C73" t="str">
        <f t="shared" si="2"/>
        <v>Obesity</v>
      </c>
      <c r="D73">
        <v>4.76</v>
      </c>
      <c r="E73" t="str">
        <f t="shared" si="3"/>
        <v>Normal</v>
      </c>
      <c r="F73" t="s">
        <v>2377</v>
      </c>
      <c r="G73" t="s">
        <v>2377</v>
      </c>
      <c r="H73" t="s">
        <v>2377</v>
      </c>
      <c r="I73">
        <v>2</v>
      </c>
      <c r="J73" t="s">
        <v>2378</v>
      </c>
    </row>
    <row r="74" spans="1:10" x14ac:dyDescent="0.3">
      <c r="A74" t="s">
        <v>2298</v>
      </c>
      <c r="B74">
        <v>48.8</v>
      </c>
      <c r="C74" t="str">
        <f t="shared" si="2"/>
        <v>Obesity</v>
      </c>
      <c r="D74">
        <v>6.22</v>
      </c>
      <c r="E74" t="str">
        <f t="shared" si="3"/>
        <v>Prediabetes</v>
      </c>
      <c r="F74" t="s">
        <v>2378</v>
      </c>
      <c r="G74" t="s">
        <v>2377</v>
      </c>
      <c r="H74" t="s">
        <v>2377</v>
      </c>
      <c r="I74">
        <v>2</v>
      </c>
      <c r="J74" t="s">
        <v>2378</v>
      </c>
    </row>
    <row r="75" spans="1:10" x14ac:dyDescent="0.3">
      <c r="A75" t="s">
        <v>2297</v>
      </c>
      <c r="B75">
        <v>45.5</v>
      </c>
      <c r="C75" t="str">
        <f t="shared" si="2"/>
        <v>Obesity</v>
      </c>
      <c r="D75">
        <v>7.96</v>
      </c>
      <c r="E75" t="str">
        <f t="shared" si="3"/>
        <v>Diabetes</v>
      </c>
      <c r="F75" t="s">
        <v>2377</v>
      </c>
      <c r="G75" t="s">
        <v>2377</v>
      </c>
      <c r="H75" t="s">
        <v>2377</v>
      </c>
      <c r="I75">
        <v>0</v>
      </c>
      <c r="J75" t="s">
        <v>2378</v>
      </c>
    </row>
    <row r="76" spans="1:10" x14ac:dyDescent="0.3">
      <c r="A76" t="s">
        <v>2296</v>
      </c>
      <c r="B76">
        <v>53.61</v>
      </c>
      <c r="C76" t="str">
        <f t="shared" si="2"/>
        <v>Obesity</v>
      </c>
      <c r="D76">
        <v>10.92</v>
      </c>
      <c r="E76" t="str">
        <f t="shared" si="3"/>
        <v>Diabetes</v>
      </c>
      <c r="F76" t="s">
        <v>2378</v>
      </c>
      <c r="G76" t="s">
        <v>2377</v>
      </c>
      <c r="H76" t="s">
        <v>2377</v>
      </c>
      <c r="I76">
        <v>1</v>
      </c>
      <c r="J76" t="s">
        <v>2378</v>
      </c>
    </row>
    <row r="77" spans="1:10" x14ac:dyDescent="0.3">
      <c r="A77" t="s">
        <v>2295</v>
      </c>
      <c r="B77">
        <v>36.19</v>
      </c>
      <c r="C77" t="str">
        <f t="shared" si="2"/>
        <v>Obesity</v>
      </c>
      <c r="D77">
        <v>11.51</v>
      </c>
      <c r="E77" t="str">
        <f t="shared" si="3"/>
        <v>Diabetes</v>
      </c>
      <c r="F77" t="s">
        <v>2378</v>
      </c>
      <c r="G77" t="s">
        <v>2377</v>
      </c>
      <c r="H77" t="s">
        <v>2377</v>
      </c>
      <c r="I77">
        <v>1</v>
      </c>
      <c r="J77" t="s">
        <v>2378</v>
      </c>
    </row>
    <row r="78" spans="1:10" x14ac:dyDescent="0.3">
      <c r="A78" t="s">
        <v>2294</v>
      </c>
      <c r="B78">
        <v>34.6</v>
      </c>
      <c r="C78" t="str">
        <f t="shared" si="2"/>
        <v>Obesity</v>
      </c>
      <c r="D78">
        <v>5.99</v>
      </c>
      <c r="E78" t="str">
        <f t="shared" si="3"/>
        <v>Prediabetes</v>
      </c>
      <c r="F78" t="s">
        <v>2378</v>
      </c>
      <c r="G78" t="s">
        <v>2377</v>
      </c>
      <c r="H78" t="s">
        <v>2377</v>
      </c>
      <c r="I78">
        <v>0</v>
      </c>
      <c r="J78" t="s">
        <v>2378</v>
      </c>
    </row>
    <row r="79" spans="1:10" x14ac:dyDescent="0.3">
      <c r="A79" t="s">
        <v>2293</v>
      </c>
      <c r="B79">
        <v>54.12</v>
      </c>
      <c r="C79" t="str">
        <f t="shared" si="2"/>
        <v>Obesity</v>
      </c>
      <c r="D79">
        <v>11.57</v>
      </c>
      <c r="E79" t="str">
        <f t="shared" si="3"/>
        <v>Diabetes</v>
      </c>
      <c r="F79" t="s">
        <v>2377</v>
      </c>
      <c r="G79" t="s">
        <v>2377</v>
      </c>
      <c r="H79" t="s">
        <v>2377</v>
      </c>
      <c r="I79">
        <v>0</v>
      </c>
      <c r="J79" t="s">
        <v>2378</v>
      </c>
    </row>
    <row r="80" spans="1:10" x14ac:dyDescent="0.3">
      <c r="A80" t="s">
        <v>2292</v>
      </c>
      <c r="B80">
        <v>48.82</v>
      </c>
      <c r="C80" t="str">
        <f t="shared" si="2"/>
        <v>Obesity</v>
      </c>
      <c r="D80">
        <v>6.67</v>
      </c>
      <c r="E80" t="str">
        <f t="shared" si="3"/>
        <v>Diabetes</v>
      </c>
      <c r="F80" t="s">
        <v>2378</v>
      </c>
      <c r="G80" t="s">
        <v>2377</v>
      </c>
      <c r="H80" t="s">
        <v>2377</v>
      </c>
      <c r="I80">
        <v>0</v>
      </c>
      <c r="J80" t="s">
        <v>2378</v>
      </c>
    </row>
    <row r="81" spans="1:10" x14ac:dyDescent="0.3">
      <c r="A81" t="s">
        <v>2291</v>
      </c>
      <c r="B81">
        <v>51.01</v>
      </c>
      <c r="C81" t="str">
        <f t="shared" si="2"/>
        <v>Obesity</v>
      </c>
      <c r="D81">
        <v>9.1999999999999993</v>
      </c>
      <c r="E81" t="str">
        <f t="shared" si="3"/>
        <v>Diabetes</v>
      </c>
      <c r="F81" t="s">
        <v>2377</v>
      </c>
      <c r="G81" t="s">
        <v>2377</v>
      </c>
      <c r="H81" t="s">
        <v>2377</v>
      </c>
      <c r="I81">
        <v>0</v>
      </c>
      <c r="J81" t="s">
        <v>2378</v>
      </c>
    </row>
    <row r="82" spans="1:10" x14ac:dyDescent="0.3">
      <c r="A82" t="s">
        <v>2290</v>
      </c>
      <c r="B82">
        <v>45.65</v>
      </c>
      <c r="C82" t="str">
        <f t="shared" si="2"/>
        <v>Obesity</v>
      </c>
      <c r="D82">
        <v>5.1100000000000003</v>
      </c>
      <c r="E82" t="str">
        <f t="shared" si="3"/>
        <v>Normal</v>
      </c>
      <c r="F82" t="s">
        <v>2378</v>
      </c>
      <c r="G82" t="s">
        <v>2377</v>
      </c>
      <c r="H82" t="s">
        <v>2377</v>
      </c>
      <c r="I82">
        <v>1</v>
      </c>
      <c r="J82" t="s">
        <v>2378</v>
      </c>
    </row>
    <row r="83" spans="1:10" x14ac:dyDescent="0.3">
      <c r="A83" t="s">
        <v>2289</v>
      </c>
      <c r="B83">
        <v>52.9</v>
      </c>
      <c r="C83" t="str">
        <f t="shared" si="2"/>
        <v>Obesity</v>
      </c>
      <c r="D83">
        <v>5.34</v>
      </c>
      <c r="E83" t="str">
        <f t="shared" si="3"/>
        <v>Normal</v>
      </c>
      <c r="F83" t="s">
        <v>2377</v>
      </c>
      <c r="G83" t="s">
        <v>2377</v>
      </c>
      <c r="H83" t="s">
        <v>2377</v>
      </c>
      <c r="I83">
        <v>0</v>
      </c>
      <c r="J83" t="s">
        <v>2378</v>
      </c>
    </row>
    <row r="84" spans="1:10" x14ac:dyDescent="0.3">
      <c r="A84" t="s">
        <v>2288</v>
      </c>
      <c r="B84">
        <v>45.41</v>
      </c>
      <c r="C84" t="str">
        <f t="shared" si="2"/>
        <v>Obesity</v>
      </c>
      <c r="D84">
        <v>4.03</v>
      </c>
      <c r="E84" t="str">
        <f t="shared" si="3"/>
        <v>Normal</v>
      </c>
      <c r="F84" t="s">
        <v>2378</v>
      </c>
      <c r="G84" t="s">
        <v>2377</v>
      </c>
      <c r="H84" t="s">
        <v>2377</v>
      </c>
      <c r="I84">
        <v>1</v>
      </c>
      <c r="J84" t="s">
        <v>2378</v>
      </c>
    </row>
    <row r="85" spans="1:10" x14ac:dyDescent="0.3">
      <c r="A85" t="s">
        <v>2287</v>
      </c>
      <c r="B85">
        <v>49.41</v>
      </c>
      <c r="C85" t="str">
        <f t="shared" si="2"/>
        <v>Obesity</v>
      </c>
      <c r="D85">
        <v>4.2300000000000004</v>
      </c>
      <c r="E85" t="str">
        <f t="shared" si="3"/>
        <v>Normal</v>
      </c>
      <c r="F85" t="s">
        <v>2378</v>
      </c>
      <c r="G85" t="s">
        <v>2377</v>
      </c>
      <c r="H85" t="s">
        <v>2378</v>
      </c>
      <c r="I85">
        <v>1</v>
      </c>
      <c r="J85" t="s">
        <v>2378</v>
      </c>
    </row>
    <row r="86" spans="1:10" x14ac:dyDescent="0.3">
      <c r="A86" t="s">
        <v>2286</v>
      </c>
      <c r="B86">
        <v>31.824999999999999</v>
      </c>
      <c r="C86" t="str">
        <f t="shared" si="2"/>
        <v>Obesity</v>
      </c>
      <c r="D86">
        <v>4.0599999999999996</v>
      </c>
      <c r="E86" t="str">
        <f t="shared" si="3"/>
        <v>Normal</v>
      </c>
      <c r="F86" t="s">
        <v>2377</v>
      </c>
      <c r="G86" t="s">
        <v>2377</v>
      </c>
      <c r="H86" t="s">
        <v>2377</v>
      </c>
      <c r="I86">
        <v>2</v>
      </c>
      <c r="J86" t="s">
        <v>2378</v>
      </c>
    </row>
    <row r="87" spans="1:10" x14ac:dyDescent="0.3">
      <c r="A87" t="s">
        <v>2285</v>
      </c>
      <c r="B87">
        <v>51.28</v>
      </c>
      <c r="C87" t="str">
        <f t="shared" si="2"/>
        <v>Obesity</v>
      </c>
      <c r="D87">
        <v>4.68</v>
      </c>
      <c r="E87" t="str">
        <f t="shared" si="3"/>
        <v>Normal</v>
      </c>
      <c r="F87" t="s">
        <v>2377</v>
      </c>
      <c r="G87" t="s">
        <v>2377</v>
      </c>
      <c r="H87" t="s">
        <v>2377</v>
      </c>
      <c r="I87">
        <v>2</v>
      </c>
      <c r="J87" t="s">
        <v>2378</v>
      </c>
    </row>
    <row r="88" spans="1:10" x14ac:dyDescent="0.3">
      <c r="A88" t="s">
        <v>2284</v>
      </c>
      <c r="B88">
        <v>34.96</v>
      </c>
      <c r="C88" t="str">
        <f t="shared" si="2"/>
        <v>Obesity</v>
      </c>
      <c r="D88">
        <v>4.34</v>
      </c>
      <c r="E88" t="str">
        <f t="shared" si="3"/>
        <v>Normal</v>
      </c>
      <c r="F88" t="s">
        <v>2377</v>
      </c>
      <c r="G88" t="s">
        <v>2377</v>
      </c>
      <c r="H88" t="s">
        <v>2378</v>
      </c>
      <c r="I88">
        <v>1</v>
      </c>
      <c r="J88" t="s">
        <v>2378</v>
      </c>
    </row>
    <row r="89" spans="1:10" x14ac:dyDescent="0.3">
      <c r="A89" t="s">
        <v>2283</v>
      </c>
      <c r="B89">
        <v>33.11</v>
      </c>
      <c r="C89" t="str">
        <f t="shared" si="2"/>
        <v>Obesity</v>
      </c>
      <c r="D89">
        <v>10.51</v>
      </c>
      <c r="E89" t="str">
        <f t="shared" si="3"/>
        <v>Diabetes</v>
      </c>
      <c r="F89" t="s">
        <v>2377</v>
      </c>
      <c r="G89" t="s">
        <v>2377</v>
      </c>
      <c r="H89" t="s">
        <v>2377</v>
      </c>
      <c r="I89">
        <v>0</v>
      </c>
      <c r="J89" t="s">
        <v>2378</v>
      </c>
    </row>
    <row r="90" spans="1:10" x14ac:dyDescent="0.3">
      <c r="A90" t="s">
        <v>2282</v>
      </c>
      <c r="B90">
        <v>54.74</v>
      </c>
      <c r="C90" t="str">
        <f t="shared" si="2"/>
        <v>Obesity</v>
      </c>
      <c r="D90">
        <v>5.84</v>
      </c>
      <c r="E90" t="str">
        <f t="shared" si="3"/>
        <v>Prediabetes</v>
      </c>
      <c r="F90" t="s">
        <v>2378</v>
      </c>
      <c r="G90" t="s">
        <v>2377</v>
      </c>
      <c r="H90" t="s">
        <v>2378</v>
      </c>
      <c r="I90">
        <v>1</v>
      </c>
      <c r="J90" t="s">
        <v>2378</v>
      </c>
    </row>
    <row r="91" spans="1:10" x14ac:dyDescent="0.3">
      <c r="A91" t="s">
        <v>2281</v>
      </c>
      <c r="B91">
        <v>32.56</v>
      </c>
      <c r="C91" t="str">
        <f t="shared" si="2"/>
        <v>Obesity</v>
      </c>
      <c r="D91">
        <v>5.41</v>
      </c>
      <c r="E91" t="str">
        <f t="shared" si="3"/>
        <v>Normal</v>
      </c>
      <c r="F91" t="s">
        <v>2377</v>
      </c>
      <c r="G91" t="s">
        <v>2377</v>
      </c>
      <c r="H91" t="s">
        <v>2378</v>
      </c>
      <c r="I91">
        <v>1</v>
      </c>
      <c r="J91" t="s">
        <v>2378</v>
      </c>
    </row>
    <row r="92" spans="1:10" x14ac:dyDescent="0.3">
      <c r="A92" t="s">
        <v>2280</v>
      </c>
      <c r="B92">
        <v>39.049999999999997</v>
      </c>
      <c r="C92" t="str">
        <f t="shared" si="2"/>
        <v>Obesity</v>
      </c>
      <c r="D92">
        <v>6.06</v>
      </c>
      <c r="E92" t="str">
        <f t="shared" si="3"/>
        <v>Prediabetes</v>
      </c>
      <c r="F92" t="s">
        <v>2377</v>
      </c>
      <c r="G92" t="s">
        <v>2377</v>
      </c>
      <c r="H92" t="s">
        <v>2377</v>
      </c>
      <c r="I92">
        <v>1</v>
      </c>
      <c r="J92" t="s">
        <v>2378</v>
      </c>
    </row>
    <row r="93" spans="1:10" x14ac:dyDescent="0.3">
      <c r="A93" t="s">
        <v>2279</v>
      </c>
      <c r="B93">
        <v>42.75</v>
      </c>
      <c r="C93" t="str">
        <f t="shared" si="2"/>
        <v>Obesity</v>
      </c>
      <c r="D93">
        <v>4.22</v>
      </c>
      <c r="E93" t="str">
        <f t="shared" si="3"/>
        <v>Normal</v>
      </c>
      <c r="F93" t="s">
        <v>2377</v>
      </c>
      <c r="G93" t="s">
        <v>2377</v>
      </c>
      <c r="H93" t="s">
        <v>2377</v>
      </c>
      <c r="I93">
        <v>0</v>
      </c>
      <c r="J93" t="s">
        <v>2378</v>
      </c>
    </row>
    <row r="94" spans="1:10" x14ac:dyDescent="0.3">
      <c r="A94" t="s">
        <v>2278</v>
      </c>
      <c r="B94">
        <v>50.58</v>
      </c>
      <c r="C94" t="str">
        <f t="shared" si="2"/>
        <v>Obesity</v>
      </c>
      <c r="D94">
        <v>5.12</v>
      </c>
      <c r="E94" t="str">
        <f t="shared" si="3"/>
        <v>Normal</v>
      </c>
      <c r="F94" t="s">
        <v>2377</v>
      </c>
      <c r="G94" t="s">
        <v>2377</v>
      </c>
      <c r="H94" t="s">
        <v>2377</v>
      </c>
      <c r="I94">
        <v>2</v>
      </c>
      <c r="J94" t="s">
        <v>2378</v>
      </c>
    </row>
    <row r="95" spans="1:10" x14ac:dyDescent="0.3">
      <c r="A95" t="s">
        <v>2277</v>
      </c>
      <c r="B95">
        <v>30.495000000000001</v>
      </c>
      <c r="C95" t="str">
        <f t="shared" si="2"/>
        <v>Obesity</v>
      </c>
      <c r="D95">
        <v>4.57</v>
      </c>
      <c r="E95" t="str">
        <f t="shared" si="3"/>
        <v>Normal</v>
      </c>
      <c r="F95" t="s">
        <v>2378</v>
      </c>
      <c r="G95" t="s">
        <v>2377</v>
      </c>
      <c r="H95" t="s">
        <v>2377</v>
      </c>
      <c r="I95">
        <v>0</v>
      </c>
      <c r="J95" t="s">
        <v>2378</v>
      </c>
    </row>
    <row r="96" spans="1:10" x14ac:dyDescent="0.3">
      <c r="A96" t="s">
        <v>2276</v>
      </c>
      <c r="B96">
        <v>48.31</v>
      </c>
      <c r="C96" t="str">
        <f t="shared" si="2"/>
        <v>Obesity</v>
      </c>
      <c r="D96">
        <v>9.58</v>
      </c>
      <c r="E96" t="str">
        <f t="shared" si="3"/>
        <v>Diabetes</v>
      </c>
      <c r="F96" t="s">
        <v>2378</v>
      </c>
      <c r="G96" t="s">
        <v>2377</v>
      </c>
      <c r="H96" t="s">
        <v>2377</v>
      </c>
      <c r="I96">
        <v>2</v>
      </c>
      <c r="J96" t="s">
        <v>2378</v>
      </c>
    </row>
    <row r="97" spans="1:10" x14ac:dyDescent="0.3">
      <c r="A97" t="s">
        <v>2275</v>
      </c>
      <c r="B97">
        <v>48.99</v>
      </c>
      <c r="C97" t="str">
        <f t="shared" si="2"/>
        <v>Obesity</v>
      </c>
      <c r="D97">
        <v>9.7799999999999994</v>
      </c>
      <c r="E97" t="str">
        <f t="shared" si="3"/>
        <v>Diabetes</v>
      </c>
      <c r="F97" t="s">
        <v>2378</v>
      </c>
      <c r="G97" t="s">
        <v>2377</v>
      </c>
      <c r="H97" t="s">
        <v>2377</v>
      </c>
      <c r="I97">
        <v>1</v>
      </c>
      <c r="J97" t="s">
        <v>2378</v>
      </c>
    </row>
    <row r="98" spans="1:10" x14ac:dyDescent="0.3">
      <c r="A98" t="s">
        <v>2274</v>
      </c>
      <c r="B98">
        <v>38.39</v>
      </c>
      <c r="C98" t="str">
        <f t="shared" si="2"/>
        <v>Obesity</v>
      </c>
      <c r="D98">
        <v>4.1100000000000003</v>
      </c>
      <c r="E98" t="str">
        <f t="shared" si="3"/>
        <v>Normal</v>
      </c>
      <c r="F98" t="s">
        <v>2378</v>
      </c>
      <c r="G98" t="s">
        <v>2377</v>
      </c>
      <c r="H98" t="s">
        <v>2377</v>
      </c>
      <c r="I98">
        <v>0</v>
      </c>
      <c r="J98" t="s">
        <v>2378</v>
      </c>
    </row>
    <row r="99" spans="1:10" x14ac:dyDescent="0.3">
      <c r="A99" t="s">
        <v>2273</v>
      </c>
      <c r="B99">
        <v>44.34</v>
      </c>
      <c r="C99" t="str">
        <f t="shared" si="2"/>
        <v>Obesity</v>
      </c>
      <c r="D99">
        <v>4.0199999999999996</v>
      </c>
      <c r="E99" t="str">
        <f t="shared" si="3"/>
        <v>Normal</v>
      </c>
      <c r="F99" t="s">
        <v>2378</v>
      </c>
      <c r="G99" t="s">
        <v>2377</v>
      </c>
      <c r="H99" t="s">
        <v>2377</v>
      </c>
      <c r="I99">
        <v>2</v>
      </c>
      <c r="J99" t="s">
        <v>2378</v>
      </c>
    </row>
    <row r="100" spans="1:10" x14ac:dyDescent="0.3">
      <c r="A100" t="s">
        <v>2272</v>
      </c>
      <c r="B100">
        <v>41.51</v>
      </c>
      <c r="C100" t="str">
        <f t="shared" si="2"/>
        <v>Obesity</v>
      </c>
      <c r="D100">
        <v>6.92</v>
      </c>
      <c r="E100" t="str">
        <f t="shared" si="3"/>
        <v>Diabetes</v>
      </c>
      <c r="F100" t="s">
        <v>2377</v>
      </c>
      <c r="G100" t="s">
        <v>2377</v>
      </c>
      <c r="H100" t="s">
        <v>2377</v>
      </c>
      <c r="I100">
        <v>0</v>
      </c>
      <c r="J100" t="s">
        <v>2378</v>
      </c>
    </row>
    <row r="101" spans="1:10" x14ac:dyDescent="0.3">
      <c r="A101" t="s">
        <v>2271</v>
      </c>
      <c r="B101">
        <v>48.2</v>
      </c>
      <c r="C101" t="str">
        <f t="shared" si="2"/>
        <v>Obesity</v>
      </c>
      <c r="D101">
        <v>4.84</v>
      </c>
      <c r="E101" t="str">
        <f t="shared" si="3"/>
        <v>Normal</v>
      </c>
      <c r="F101" t="s">
        <v>2377</v>
      </c>
      <c r="G101" t="s">
        <v>2377</v>
      </c>
      <c r="H101" t="s">
        <v>2377</v>
      </c>
      <c r="I101">
        <v>0</v>
      </c>
      <c r="J101" t="s">
        <v>2378</v>
      </c>
    </row>
    <row r="102" spans="1:10" x14ac:dyDescent="0.3">
      <c r="A102" t="s">
        <v>2270</v>
      </c>
      <c r="B102">
        <v>35.75</v>
      </c>
      <c r="C102" t="str">
        <f t="shared" si="2"/>
        <v>Obesity</v>
      </c>
      <c r="D102">
        <v>8</v>
      </c>
      <c r="E102" t="str">
        <f t="shared" si="3"/>
        <v>Diabetes</v>
      </c>
      <c r="F102" t="s">
        <v>2378</v>
      </c>
      <c r="G102" t="s">
        <v>2377</v>
      </c>
      <c r="H102" t="s">
        <v>2377</v>
      </c>
      <c r="I102">
        <v>0</v>
      </c>
      <c r="J102" t="s">
        <v>2378</v>
      </c>
    </row>
    <row r="103" spans="1:10" x14ac:dyDescent="0.3">
      <c r="A103" t="s">
        <v>2269</v>
      </c>
      <c r="B103">
        <v>53.81</v>
      </c>
      <c r="C103" t="str">
        <f t="shared" si="2"/>
        <v>Obesity</v>
      </c>
      <c r="D103">
        <v>8.77</v>
      </c>
      <c r="E103" t="str">
        <f t="shared" si="3"/>
        <v>Diabetes</v>
      </c>
      <c r="F103" t="s">
        <v>2378</v>
      </c>
      <c r="G103" t="s">
        <v>2377</v>
      </c>
      <c r="H103" t="s">
        <v>2377</v>
      </c>
      <c r="I103">
        <v>0</v>
      </c>
      <c r="J103" t="s">
        <v>2378</v>
      </c>
    </row>
    <row r="104" spans="1:10" x14ac:dyDescent="0.3">
      <c r="A104" t="s">
        <v>2268</v>
      </c>
      <c r="B104">
        <v>49.48</v>
      </c>
      <c r="C104" t="str">
        <f t="shared" si="2"/>
        <v>Obesity</v>
      </c>
      <c r="D104">
        <v>4.96</v>
      </c>
      <c r="E104" t="str">
        <f t="shared" si="3"/>
        <v>Normal</v>
      </c>
      <c r="F104" t="s">
        <v>2377</v>
      </c>
      <c r="G104" t="s">
        <v>2377</v>
      </c>
      <c r="H104" t="s">
        <v>2378</v>
      </c>
      <c r="I104">
        <v>1</v>
      </c>
      <c r="J104" t="s">
        <v>2378</v>
      </c>
    </row>
    <row r="105" spans="1:10" x14ac:dyDescent="0.3">
      <c r="A105" t="s">
        <v>2267</v>
      </c>
      <c r="B105">
        <v>34.1</v>
      </c>
      <c r="C105" t="str">
        <f t="shared" si="2"/>
        <v>Obesity</v>
      </c>
      <c r="D105">
        <v>4.43</v>
      </c>
      <c r="E105" t="str">
        <f t="shared" si="3"/>
        <v>Normal</v>
      </c>
      <c r="F105" t="s">
        <v>2378</v>
      </c>
      <c r="G105" t="s">
        <v>2377</v>
      </c>
      <c r="H105" t="s">
        <v>2377</v>
      </c>
      <c r="I105">
        <v>0</v>
      </c>
      <c r="J105" t="s">
        <v>2378</v>
      </c>
    </row>
    <row r="106" spans="1:10" x14ac:dyDescent="0.3">
      <c r="A106" t="s">
        <v>2266</v>
      </c>
      <c r="B106">
        <v>35.299999999999997</v>
      </c>
      <c r="C106" t="str">
        <f t="shared" si="2"/>
        <v>Obesity</v>
      </c>
      <c r="D106">
        <v>5.82</v>
      </c>
      <c r="E106" t="str">
        <f t="shared" si="3"/>
        <v>Prediabetes</v>
      </c>
      <c r="F106" t="s">
        <v>2378</v>
      </c>
      <c r="G106" t="s">
        <v>2377</v>
      </c>
      <c r="H106" t="s">
        <v>2378</v>
      </c>
      <c r="I106">
        <v>1</v>
      </c>
      <c r="J106" t="s">
        <v>2378</v>
      </c>
    </row>
    <row r="107" spans="1:10" x14ac:dyDescent="0.3">
      <c r="A107" t="s">
        <v>2265</v>
      </c>
      <c r="B107">
        <v>43.83</v>
      </c>
      <c r="C107" t="str">
        <f t="shared" si="2"/>
        <v>Obesity</v>
      </c>
      <c r="D107">
        <v>6.03</v>
      </c>
      <c r="E107" t="str">
        <f t="shared" si="3"/>
        <v>Prediabetes</v>
      </c>
      <c r="F107" t="s">
        <v>2378</v>
      </c>
      <c r="G107" t="s">
        <v>2377</v>
      </c>
      <c r="H107" t="s">
        <v>2377</v>
      </c>
      <c r="I107">
        <v>2</v>
      </c>
      <c r="J107" t="s">
        <v>2378</v>
      </c>
    </row>
    <row r="108" spans="1:10" x14ac:dyDescent="0.3">
      <c r="A108" t="s">
        <v>2264</v>
      </c>
      <c r="B108">
        <v>50.07</v>
      </c>
      <c r="C108" t="str">
        <f t="shared" si="2"/>
        <v>Obesity</v>
      </c>
      <c r="D108">
        <v>9.27</v>
      </c>
      <c r="E108" t="str">
        <f t="shared" si="3"/>
        <v>Diabetes</v>
      </c>
      <c r="F108" t="s">
        <v>2377</v>
      </c>
      <c r="G108" t="s">
        <v>2377</v>
      </c>
      <c r="H108" t="s">
        <v>2377</v>
      </c>
      <c r="I108">
        <v>0</v>
      </c>
      <c r="J108" t="s">
        <v>2378</v>
      </c>
    </row>
    <row r="109" spans="1:10" x14ac:dyDescent="0.3">
      <c r="A109" t="s">
        <v>2263</v>
      </c>
      <c r="B109">
        <v>32.774999999999999</v>
      </c>
      <c r="C109" t="str">
        <f t="shared" si="2"/>
        <v>Obesity</v>
      </c>
      <c r="D109">
        <v>5.53</v>
      </c>
      <c r="E109" t="str">
        <f t="shared" si="3"/>
        <v>Normal</v>
      </c>
      <c r="F109" t="s">
        <v>2377</v>
      </c>
      <c r="G109" t="s">
        <v>2377</v>
      </c>
      <c r="H109" t="s">
        <v>2377</v>
      </c>
      <c r="I109">
        <v>0</v>
      </c>
      <c r="J109" t="s">
        <v>2378</v>
      </c>
    </row>
    <row r="110" spans="1:10" x14ac:dyDescent="0.3">
      <c r="A110" t="s">
        <v>2262</v>
      </c>
      <c r="B110">
        <v>34.104999999999997</v>
      </c>
      <c r="C110" t="str">
        <f t="shared" si="2"/>
        <v>Obesity</v>
      </c>
      <c r="D110">
        <v>5.07</v>
      </c>
      <c r="E110" t="str">
        <f t="shared" si="3"/>
        <v>Normal</v>
      </c>
      <c r="F110" t="s">
        <v>2377</v>
      </c>
      <c r="G110" t="s">
        <v>2377</v>
      </c>
      <c r="H110" t="s">
        <v>2377</v>
      </c>
      <c r="I110">
        <v>1</v>
      </c>
      <c r="J110" t="s">
        <v>2378</v>
      </c>
    </row>
    <row r="111" spans="1:10" x14ac:dyDescent="0.3">
      <c r="A111" t="s">
        <v>2261</v>
      </c>
      <c r="B111">
        <v>48.93</v>
      </c>
      <c r="C111" t="str">
        <f t="shared" si="2"/>
        <v>Obesity</v>
      </c>
      <c r="D111">
        <v>11.17</v>
      </c>
      <c r="E111" t="str">
        <f t="shared" si="3"/>
        <v>Diabetes</v>
      </c>
      <c r="F111" t="s">
        <v>2378</v>
      </c>
      <c r="G111" t="s">
        <v>2377</v>
      </c>
      <c r="H111" t="s">
        <v>2377</v>
      </c>
      <c r="I111">
        <v>1</v>
      </c>
      <c r="J111" t="s">
        <v>2378</v>
      </c>
    </row>
    <row r="112" spans="1:10" x14ac:dyDescent="0.3">
      <c r="A112" t="s">
        <v>2260</v>
      </c>
      <c r="B112">
        <v>37.07</v>
      </c>
      <c r="C112" t="str">
        <f t="shared" si="2"/>
        <v>Obesity</v>
      </c>
      <c r="D112">
        <v>6.14</v>
      </c>
      <c r="E112" t="str">
        <f t="shared" si="3"/>
        <v>Prediabetes</v>
      </c>
      <c r="F112" t="s">
        <v>2378</v>
      </c>
      <c r="G112" t="s">
        <v>2377</v>
      </c>
      <c r="H112" t="s">
        <v>2377</v>
      </c>
      <c r="I112">
        <v>0</v>
      </c>
      <c r="J112" t="s">
        <v>2378</v>
      </c>
    </row>
    <row r="113" spans="1:10" x14ac:dyDescent="0.3">
      <c r="A113" t="s">
        <v>2259</v>
      </c>
      <c r="B113">
        <v>51.51</v>
      </c>
      <c r="C113" t="str">
        <f t="shared" si="2"/>
        <v>Obesity</v>
      </c>
      <c r="D113">
        <v>6.26</v>
      </c>
      <c r="E113" t="str">
        <f t="shared" si="3"/>
        <v>Prediabetes</v>
      </c>
      <c r="F113" t="s">
        <v>2378</v>
      </c>
      <c r="G113" t="s">
        <v>2377</v>
      </c>
      <c r="H113" t="s">
        <v>2378</v>
      </c>
      <c r="I113">
        <v>1</v>
      </c>
      <c r="J113" t="s">
        <v>2378</v>
      </c>
    </row>
    <row r="114" spans="1:10" x14ac:dyDescent="0.3">
      <c r="A114" t="s">
        <v>2258</v>
      </c>
      <c r="B114">
        <v>34.799999999999997</v>
      </c>
      <c r="C114" t="str">
        <f t="shared" si="2"/>
        <v>Obesity</v>
      </c>
      <c r="D114">
        <v>4.72</v>
      </c>
      <c r="E114" t="str">
        <f t="shared" si="3"/>
        <v>Normal</v>
      </c>
      <c r="F114" t="s">
        <v>2378</v>
      </c>
      <c r="G114" t="s">
        <v>2377</v>
      </c>
      <c r="H114" t="s">
        <v>2377</v>
      </c>
      <c r="I114">
        <v>0</v>
      </c>
      <c r="J114" t="s">
        <v>2378</v>
      </c>
    </row>
    <row r="115" spans="1:10" x14ac:dyDescent="0.3">
      <c r="A115" t="s">
        <v>2257</v>
      </c>
      <c r="B115">
        <v>36.67</v>
      </c>
      <c r="C115" t="str">
        <f t="shared" si="2"/>
        <v>Obesity</v>
      </c>
      <c r="D115">
        <v>5.18</v>
      </c>
      <c r="E115" t="str">
        <f t="shared" si="3"/>
        <v>Normal</v>
      </c>
      <c r="F115" t="s">
        <v>2377</v>
      </c>
      <c r="G115" t="s">
        <v>2377</v>
      </c>
      <c r="H115" t="s">
        <v>2377</v>
      </c>
      <c r="I115">
        <v>1</v>
      </c>
      <c r="J115" t="s">
        <v>2378</v>
      </c>
    </row>
    <row r="116" spans="1:10" x14ac:dyDescent="0.3">
      <c r="A116" t="s">
        <v>2256</v>
      </c>
      <c r="B116">
        <v>30.9</v>
      </c>
      <c r="C116" t="str">
        <f t="shared" si="2"/>
        <v>Obesity</v>
      </c>
      <c r="D116">
        <v>9.4</v>
      </c>
      <c r="E116" t="str">
        <f t="shared" si="3"/>
        <v>Diabetes</v>
      </c>
      <c r="F116" t="s">
        <v>2377</v>
      </c>
      <c r="G116" t="s">
        <v>2377</v>
      </c>
      <c r="H116" t="s">
        <v>2377</v>
      </c>
      <c r="I116">
        <v>2</v>
      </c>
      <c r="J116" t="s">
        <v>2378</v>
      </c>
    </row>
    <row r="117" spans="1:10" x14ac:dyDescent="0.3">
      <c r="A117" t="s">
        <v>2255</v>
      </c>
      <c r="B117">
        <v>30.495000000000001</v>
      </c>
      <c r="C117" t="str">
        <f t="shared" si="2"/>
        <v>Obesity</v>
      </c>
      <c r="D117">
        <v>6.29</v>
      </c>
      <c r="E117" t="str">
        <f t="shared" si="3"/>
        <v>Prediabetes</v>
      </c>
      <c r="F117" t="s">
        <v>2377</v>
      </c>
      <c r="G117" t="s">
        <v>2377</v>
      </c>
      <c r="H117" t="s">
        <v>2377</v>
      </c>
      <c r="I117">
        <v>0</v>
      </c>
      <c r="J117" t="s">
        <v>2378</v>
      </c>
    </row>
    <row r="118" spans="1:10" x14ac:dyDescent="0.3">
      <c r="A118" t="s">
        <v>2254</v>
      </c>
      <c r="B118">
        <v>44.88</v>
      </c>
      <c r="C118" t="str">
        <f t="shared" si="2"/>
        <v>Obesity</v>
      </c>
      <c r="D118">
        <v>6.04</v>
      </c>
      <c r="E118" t="str">
        <f t="shared" si="3"/>
        <v>Prediabetes</v>
      </c>
      <c r="F118" t="s">
        <v>2377</v>
      </c>
      <c r="G118" t="s">
        <v>2377</v>
      </c>
      <c r="H118" t="s">
        <v>2378</v>
      </c>
      <c r="I118">
        <v>1</v>
      </c>
      <c r="J118" t="s">
        <v>2378</v>
      </c>
    </row>
    <row r="119" spans="1:10" x14ac:dyDescent="0.3">
      <c r="A119" t="s">
        <v>2253</v>
      </c>
      <c r="B119">
        <v>44.32</v>
      </c>
      <c r="C119" t="str">
        <f t="shared" si="2"/>
        <v>Obesity</v>
      </c>
      <c r="D119">
        <v>10.55</v>
      </c>
      <c r="E119" t="str">
        <f t="shared" si="3"/>
        <v>Diabetes</v>
      </c>
      <c r="F119" t="s">
        <v>2377</v>
      </c>
      <c r="G119" t="s">
        <v>2377</v>
      </c>
      <c r="H119" t="s">
        <v>2377</v>
      </c>
      <c r="I119">
        <v>0</v>
      </c>
      <c r="J119" t="s">
        <v>2378</v>
      </c>
    </row>
    <row r="120" spans="1:10" x14ac:dyDescent="0.3">
      <c r="A120" t="s">
        <v>2252</v>
      </c>
      <c r="B120">
        <v>46.39</v>
      </c>
      <c r="C120" t="str">
        <f t="shared" si="2"/>
        <v>Obesity</v>
      </c>
      <c r="D120">
        <v>5.09</v>
      </c>
      <c r="E120" t="str">
        <f t="shared" si="3"/>
        <v>Normal</v>
      </c>
      <c r="F120" t="s">
        <v>2377</v>
      </c>
      <c r="G120" t="s">
        <v>2377</v>
      </c>
      <c r="H120" t="s">
        <v>2377</v>
      </c>
      <c r="I120">
        <v>0</v>
      </c>
      <c r="J120" t="s">
        <v>2378</v>
      </c>
    </row>
    <row r="121" spans="1:10" x14ac:dyDescent="0.3">
      <c r="A121" t="s">
        <v>2251</v>
      </c>
      <c r="B121">
        <v>42.13</v>
      </c>
      <c r="C121" t="str">
        <f t="shared" si="2"/>
        <v>Obesity</v>
      </c>
      <c r="D121">
        <v>5.2</v>
      </c>
      <c r="E121" t="str">
        <f t="shared" si="3"/>
        <v>Normal</v>
      </c>
      <c r="F121" t="s">
        <v>2378</v>
      </c>
      <c r="G121" t="s">
        <v>2377</v>
      </c>
      <c r="H121" t="s">
        <v>2377</v>
      </c>
      <c r="I121">
        <v>1</v>
      </c>
      <c r="J121" t="s">
        <v>2378</v>
      </c>
    </row>
    <row r="122" spans="1:10" x14ac:dyDescent="0.3">
      <c r="A122" t="s">
        <v>2250</v>
      </c>
      <c r="B122">
        <v>30.78</v>
      </c>
      <c r="C122" t="str">
        <f t="shared" si="2"/>
        <v>Obesity</v>
      </c>
      <c r="D122">
        <v>8.4499999999999993</v>
      </c>
      <c r="E122" t="str">
        <f t="shared" si="3"/>
        <v>Diabetes</v>
      </c>
      <c r="F122" t="s">
        <v>2378</v>
      </c>
      <c r="G122" t="s">
        <v>2377</v>
      </c>
      <c r="H122" t="s">
        <v>2377</v>
      </c>
      <c r="I122">
        <v>0</v>
      </c>
      <c r="J122" t="s">
        <v>2378</v>
      </c>
    </row>
    <row r="123" spans="1:10" x14ac:dyDescent="0.3">
      <c r="A123" t="s">
        <v>2249</v>
      </c>
      <c r="B123">
        <v>31.35</v>
      </c>
      <c r="C123" t="str">
        <f t="shared" si="2"/>
        <v>Obesity</v>
      </c>
      <c r="D123">
        <v>9.5399999999999991</v>
      </c>
      <c r="E123" t="str">
        <f t="shared" si="3"/>
        <v>Diabetes</v>
      </c>
      <c r="F123" t="s">
        <v>2377</v>
      </c>
      <c r="G123" t="s">
        <v>2377</v>
      </c>
      <c r="H123" t="s">
        <v>2377</v>
      </c>
      <c r="I123">
        <v>0</v>
      </c>
      <c r="J123" t="s">
        <v>2378</v>
      </c>
    </row>
    <row r="124" spans="1:10" x14ac:dyDescent="0.3">
      <c r="A124" t="s">
        <v>2248</v>
      </c>
      <c r="B124">
        <v>41.46</v>
      </c>
      <c r="C124" t="str">
        <f t="shared" si="2"/>
        <v>Obesity</v>
      </c>
      <c r="D124">
        <v>4.99</v>
      </c>
      <c r="E124" t="str">
        <f t="shared" si="3"/>
        <v>Normal</v>
      </c>
      <c r="F124" t="s">
        <v>2378</v>
      </c>
      <c r="G124" t="s">
        <v>2377</v>
      </c>
      <c r="H124" t="s">
        <v>2377</v>
      </c>
      <c r="I124">
        <v>2</v>
      </c>
      <c r="J124" t="s">
        <v>2378</v>
      </c>
    </row>
    <row r="125" spans="1:10" x14ac:dyDescent="0.3">
      <c r="A125" t="s">
        <v>2247</v>
      </c>
      <c r="B125">
        <v>48</v>
      </c>
      <c r="C125" t="str">
        <f t="shared" si="2"/>
        <v>Obesity</v>
      </c>
      <c r="D125">
        <v>10.54</v>
      </c>
      <c r="E125" t="str">
        <f t="shared" si="3"/>
        <v>Diabetes</v>
      </c>
      <c r="F125" t="s">
        <v>2377</v>
      </c>
      <c r="G125" t="s">
        <v>2377</v>
      </c>
      <c r="H125" t="s">
        <v>2377</v>
      </c>
      <c r="I125">
        <v>0</v>
      </c>
      <c r="J125" t="s">
        <v>2378</v>
      </c>
    </row>
    <row r="126" spans="1:10" x14ac:dyDescent="0.3">
      <c r="A126" t="s">
        <v>2246</v>
      </c>
      <c r="B126">
        <v>49.13</v>
      </c>
      <c r="C126" t="str">
        <f t="shared" si="2"/>
        <v>Obesity</v>
      </c>
      <c r="D126">
        <v>4.54</v>
      </c>
      <c r="E126" t="str">
        <f t="shared" si="3"/>
        <v>Normal</v>
      </c>
      <c r="F126" t="s">
        <v>2377</v>
      </c>
      <c r="G126" t="s">
        <v>2377</v>
      </c>
      <c r="H126" t="s">
        <v>2377</v>
      </c>
      <c r="I126">
        <v>0</v>
      </c>
      <c r="J126" t="s">
        <v>2378</v>
      </c>
    </row>
    <row r="127" spans="1:10" x14ac:dyDescent="0.3">
      <c r="A127" t="s">
        <v>2245</v>
      </c>
      <c r="B127">
        <v>37.799999999999997</v>
      </c>
      <c r="C127" t="str">
        <f t="shared" si="2"/>
        <v>Obesity</v>
      </c>
      <c r="D127">
        <v>6.29</v>
      </c>
      <c r="E127" t="str">
        <f t="shared" si="3"/>
        <v>Prediabetes</v>
      </c>
      <c r="F127" t="s">
        <v>2377</v>
      </c>
      <c r="G127" t="s">
        <v>2377</v>
      </c>
      <c r="H127" t="s">
        <v>2377</v>
      </c>
      <c r="I127">
        <v>1</v>
      </c>
      <c r="J127" t="s">
        <v>2378</v>
      </c>
    </row>
    <row r="128" spans="1:10" x14ac:dyDescent="0.3">
      <c r="A128" t="s">
        <v>2244</v>
      </c>
      <c r="B128">
        <v>38.299999999999997</v>
      </c>
      <c r="C128" t="str">
        <f t="shared" si="2"/>
        <v>Obesity</v>
      </c>
      <c r="D128">
        <v>9.51</v>
      </c>
      <c r="E128" t="str">
        <f t="shared" si="3"/>
        <v>Diabetes</v>
      </c>
      <c r="F128" t="s">
        <v>2377</v>
      </c>
      <c r="G128" t="s">
        <v>2377</v>
      </c>
      <c r="H128" t="s">
        <v>2377</v>
      </c>
      <c r="I128">
        <v>0</v>
      </c>
      <c r="J128" t="s">
        <v>2378</v>
      </c>
    </row>
    <row r="129" spans="1:10" x14ac:dyDescent="0.3">
      <c r="A129" t="s">
        <v>2243</v>
      </c>
      <c r="B129">
        <v>32.774999999999999</v>
      </c>
      <c r="C129" t="str">
        <f t="shared" si="2"/>
        <v>Obesity</v>
      </c>
      <c r="D129">
        <v>4.72</v>
      </c>
      <c r="E129" t="str">
        <f t="shared" si="3"/>
        <v>Normal</v>
      </c>
      <c r="F129" t="s">
        <v>2377</v>
      </c>
      <c r="G129" t="s">
        <v>2377</v>
      </c>
      <c r="H129" t="s">
        <v>2377</v>
      </c>
      <c r="I129">
        <v>0</v>
      </c>
      <c r="J129" t="s">
        <v>2378</v>
      </c>
    </row>
    <row r="130" spans="1:10" x14ac:dyDescent="0.3">
      <c r="A130" t="s">
        <v>2242</v>
      </c>
      <c r="B130">
        <v>34.200000000000003</v>
      </c>
      <c r="C130" t="str">
        <f t="shared" si="2"/>
        <v>Obesity</v>
      </c>
      <c r="D130">
        <v>5.91</v>
      </c>
      <c r="E130" t="str">
        <f t="shared" si="3"/>
        <v>Prediabetes</v>
      </c>
      <c r="F130" t="s">
        <v>2378</v>
      </c>
      <c r="G130" t="s">
        <v>2377</v>
      </c>
      <c r="H130" t="s">
        <v>2377</v>
      </c>
      <c r="I130">
        <v>0</v>
      </c>
      <c r="J130" t="s">
        <v>2378</v>
      </c>
    </row>
    <row r="131" spans="1:10" x14ac:dyDescent="0.3">
      <c r="A131" t="s">
        <v>2241</v>
      </c>
      <c r="B131">
        <v>30.2</v>
      </c>
      <c r="C131" t="str">
        <f t="shared" ref="C131:C194" si="4">IF(B131&lt;18.5,"Under Weight",IF(B131&lt;=24.9,"Normal Weight",IF(B131&lt;=29.9,"Over Weight","Obesity")))</f>
        <v>Obesity</v>
      </c>
      <c r="D131">
        <v>9.58</v>
      </c>
      <c r="E131" t="str">
        <f t="shared" ref="E131:E194" si="5">IF(D131&lt;=5.7,"Normal",IF(D131&lt;=6.4,"Prediabetes","Diabetes"))</f>
        <v>Diabetes</v>
      </c>
      <c r="F131" t="s">
        <v>2377</v>
      </c>
      <c r="G131" t="s">
        <v>2377</v>
      </c>
      <c r="H131" t="s">
        <v>2377</v>
      </c>
      <c r="I131">
        <v>0</v>
      </c>
      <c r="J131" t="s">
        <v>2378</v>
      </c>
    </row>
    <row r="132" spans="1:10" x14ac:dyDescent="0.3">
      <c r="A132" t="s">
        <v>2240</v>
      </c>
      <c r="B132">
        <v>48.32</v>
      </c>
      <c r="C132" t="str">
        <f t="shared" si="4"/>
        <v>Obesity</v>
      </c>
      <c r="D132">
        <v>5.77</v>
      </c>
      <c r="E132" t="str">
        <f t="shared" si="5"/>
        <v>Prediabetes</v>
      </c>
      <c r="F132" t="s">
        <v>2377</v>
      </c>
      <c r="G132" t="s">
        <v>2377</v>
      </c>
      <c r="H132" t="s">
        <v>2377</v>
      </c>
      <c r="I132">
        <v>0</v>
      </c>
      <c r="J132" t="s">
        <v>2378</v>
      </c>
    </row>
    <row r="133" spans="1:10" x14ac:dyDescent="0.3">
      <c r="A133" t="s">
        <v>2239</v>
      </c>
      <c r="B133">
        <v>44.86</v>
      </c>
      <c r="C133" t="str">
        <f t="shared" si="4"/>
        <v>Obesity</v>
      </c>
      <c r="D133">
        <v>4.38</v>
      </c>
      <c r="E133" t="str">
        <f t="shared" si="5"/>
        <v>Normal</v>
      </c>
      <c r="F133" t="s">
        <v>2378</v>
      </c>
      <c r="G133" t="s">
        <v>2377</v>
      </c>
      <c r="H133" t="s">
        <v>2377</v>
      </c>
      <c r="I133">
        <v>0</v>
      </c>
      <c r="J133" t="s">
        <v>2378</v>
      </c>
    </row>
    <row r="134" spans="1:10" x14ac:dyDescent="0.3">
      <c r="A134" t="s">
        <v>2238</v>
      </c>
      <c r="B134">
        <v>52.15</v>
      </c>
      <c r="C134" t="str">
        <f t="shared" si="4"/>
        <v>Obesity</v>
      </c>
      <c r="D134">
        <v>5.65</v>
      </c>
      <c r="E134" t="str">
        <f t="shared" si="5"/>
        <v>Normal</v>
      </c>
      <c r="F134" t="s">
        <v>2377</v>
      </c>
      <c r="G134" t="s">
        <v>2377</v>
      </c>
      <c r="H134" t="s">
        <v>2377</v>
      </c>
      <c r="I134">
        <v>1</v>
      </c>
      <c r="J134" t="s">
        <v>2378</v>
      </c>
    </row>
    <row r="135" spans="1:10" x14ac:dyDescent="0.3">
      <c r="A135" t="s">
        <v>2237</v>
      </c>
      <c r="B135">
        <v>41.12</v>
      </c>
      <c r="C135" t="str">
        <f t="shared" si="4"/>
        <v>Obesity</v>
      </c>
      <c r="D135">
        <v>7.54</v>
      </c>
      <c r="E135" t="str">
        <f t="shared" si="5"/>
        <v>Diabetes</v>
      </c>
      <c r="F135" t="s">
        <v>2378</v>
      </c>
      <c r="G135" t="s">
        <v>2377</v>
      </c>
      <c r="H135" t="s">
        <v>2377</v>
      </c>
      <c r="I135">
        <v>0</v>
      </c>
      <c r="J135" t="s">
        <v>2378</v>
      </c>
    </row>
    <row r="136" spans="1:10" x14ac:dyDescent="0.3">
      <c r="A136" t="s">
        <v>2236</v>
      </c>
      <c r="B136">
        <v>38.39</v>
      </c>
      <c r="C136" t="str">
        <f t="shared" si="4"/>
        <v>Obesity</v>
      </c>
      <c r="D136">
        <v>5.1100000000000003</v>
      </c>
      <c r="E136" t="str">
        <f t="shared" si="5"/>
        <v>Normal</v>
      </c>
      <c r="F136" t="s">
        <v>2378</v>
      </c>
      <c r="G136" t="s">
        <v>2377</v>
      </c>
      <c r="H136" t="s">
        <v>2377</v>
      </c>
      <c r="I136">
        <v>1</v>
      </c>
      <c r="J136" t="s">
        <v>2378</v>
      </c>
    </row>
    <row r="137" spans="1:10" x14ac:dyDescent="0.3">
      <c r="A137" t="s">
        <v>2235</v>
      </c>
      <c r="B137">
        <v>46.85</v>
      </c>
      <c r="C137" t="str">
        <f t="shared" si="4"/>
        <v>Obesity</v>
      </c>
      <c r="D137">
        <v>4.25</v>
      </c>
      <c r="E137" t="str">
        <f t="shared" si="5"/>
        <v>Normal</v>
      </c>
      <c r="F137" t="s">
        <v>2377</v>
      </c>
      <c r="G137" t="s">
        <v>2377</v>
      </c>
      <c r="H137" t="s">
        <v>2378</v>
      </c>
      <c r="I137">
        <v>1</v>
      </c>
      <c r="J137" t="s">
        <v>2378</v>
      </c>
    </row>
    <row r="138" spans="1:10" x14ac:dyDescent="0.3">
      <c r="A138" t="s">
        <v>2234</v>
      </c>
      <c r="B138">
        <v>42.24</v>
      </c>
      <c r="C138" t="str">
        <f t="shared" si="4"/>
        <v>Obesity</v>
      </c>
      <c r="D138">
        <v>5.55</v>
      </c>
      <c r="E138" t="str">
        <f t="shared" si="5"/>
        <v>Normal</v>
      </c>
      <c r="F138" t="s">
        <v>2377</v>
      </c>
      <c r="G138" t="s">
        <v>2378</v>
      </c>
      <c r="H138" t="s">
        <v>2377</v>
      </c>
      <c r="I138">
        <v>1</v>
      </c>
      <c r="J138" t="s">
        <v>2378</v>
      </c>
    </row>
    <row r="139" spans="1:10" x14ac:dyDescent="0.3">
      <c r="A139" t="s">
        <v>2233</v>
      </c>
      <c r="B139">
        <v>34.39</v>
      </c>
      <c r="C139" t="str">
        <f t="shared" si="4"/>
        <v>Obesity</v>
      </c>
      <c r="D139">
        <v>5.78</v>
      </c>
      <c r="E139" t="str">
        <f t="shared" si="5"/>
        <v>Prediabetes</v>
      </c>
      <c r="F139" t="s">
        <v>2377</v>
      </c>
      <c r="G139" t="s">
        <v>2377</v>
      </c>
      <c r="H139" t="s">
        <v>2377</v>
      </c>
      <c r="I139">
        <v>0</v>
      </c>
      <c r="J139" t="s">
        <v>2378</v>
      </c>
    </row>
    <row r="140" spans="1:10" x14ac:dyDescent="0.3">
      <c r="A140" t="s">
        <v>2232</v>
      </c>
      <c r="B140">
        <v>42.89</v>
      </c>
      <c r="C140" t="str">
        <f t="shared" si="4"/>
        <v>Obesity</v>
      </c>
      <c r="D140">
        <v>5.28</v>
      </c>
      <c r="E140" t="str">
        <f t="shared" si="5"/>
        <v>Normal</v>
      </c>
      <c r="F140" t="s">
        <v>2378</v>
      </c>
      <c r="G140" t="s">
        <v>2377</v>
      </c>
      <c r="H140" t="s">
        <v>2377</v>
      </c>
      <c r="I140">
        <v>0</v>
      </c>
      <c r="J140" t="s">
        <v>2378</v>
      </c>
    </row>
    <row r="141" spans="1:10" x14ac:dyDescent="0.3">
      <c r="A141" t="s">
        <v>2231</v>
      </c>
      <c r="B141">
        <v>36.299999999999997</v>
      </c>
      <c r="C141" t="str">
        <f t="shared" si="4"/>
        <v>Obesity</v>
      </c>
      <c r="D141">
        <v>5.39</v>
      </c>
      <c r="E141" t="str">
        <f t="shared" si="5"/>
        <v>Normal</v>
      </c>
      <c r="F141" t="s">
        <v>2377</v>
      </c>
      <c r="G141" t="s">
        <v>2377</v>
      </c>
      <c r="H141" t="s">
        <v>2377</v>
      </c>
      <c r="I141">
        <v>0</v>
      </c>
      <c r="J141" t="s">
        <v>2378</v>
      </c>
    </row>
    <row r="142" spans="1:10" x14ac:dyDescent="0.3">
      <c r="A142" t="s">
        <v>2230</v>
      </c>
      <c r="B142">
        <v>35.200000000000003</v>
      </c>
      <c r="C142" t="str">
        <f t="shared" si="4"/>
        <v>Obesity</v>
      </c>
      <c r="D142">
        <v>8.01</v>
      </c>
      <c r="E142" t="str">
        <f t="shared" si="5"/>
        <v>Diabetes</v>
      </c>
      <c r="F142" t="s">
        <v>2378</v>
      </c>
      <c r="G142" t="s">
        <v>2377</v>
      </c>
      <c r="H142" t="s">
        <v>2377</v>
      </c>
      <c r="I142">
        <v>1</v>
      </c>
      <c r="J142" t="s">
        <v>2378</v>
      </c>
    </row>
    <row r="143" spans="1:10" x14ac:dyDescent="0.3">
      <c r="A143" t="s">
        <v>2229</v>
      </c>
      <c r="B143">
        <v>53.62</v>
      </c>
      <c r="C143" t="str">
        <f t="shared" si="4"/>
        <v>Obesity</v>
      </c>
      <c r="D143">
        <v>5.21</v>
      </c>
      <c r="E143" t="str">
        <f t="shared" si="5"/>
        <v>Normal</v>
      </c>
      <c r="F143" t="s">
        <v>2377</v>
      </c>
      <c r="G143" t="s">
        <v>2377</v>
      </c>
      <c r="H143" t="s">
        <v>2377</v>
      </c>
      <c r="I143">
        <v>0</v>
      </c>
      <c r="J143" t="s">
        <v>2378</v>
      </c>
    </row>
    <row r="144" spans="1:10" x14ac:dyDescent="0.3">
      <c r="A144" t="s">
        <v>2228</v>
      </c>
      <c r="B144">
        <v>36.67</v>
      </c>
      <c r="C144" t="str">
        <f t="shared" si="4"/>
        <v>Obesity</v>
      </c>
      <c r="D144">
        <v>6.27</v>
      </c>
      <c r="E144" t="str">
        <f t="shared" si="5"/>
        <v>Prediabetes</v>
      </c>
      <c r="F144" t="s">
        <v>2377</v>
      </c>
      <c r="G144" t="s">
        <v>2377</v>
      </c>
      <c r="H144" t="s">
        <v>2377</v>
      </c>
      <c r="I144">
        <v>0</v>
      </c>
      <c r="J144" t="s">
        <v>2378</v>
      </c>
    </row>
    <row r="145" spans="1:10" x14ac:dyDescent="0.3">
      <c r="A145" t="s">
        <v>2227</v>
      </c>
      <c r="B145">
        <v>33.4</v>
      </c>
      <c r="C145" t="str">
        <f t="shared" si="4"/>
        <v>Obesity</v>
      </c>
      <c r="D145">
        <v>10.73</v>
      </c>
      <c r="E145" t="str">
        <f t="shared" si="5"/>
        <v>Diabetes</v>
      </c>
      <c r="F145" t="s">
        <v>2378</v>
      </c>
      <c r="G145" t="s">
        <v>2377</v>
      </c>
      <c r="H145" t="s">
        <v>2377</v>
      </c>
      <c r="I145">
        <v>1</v>
      </c>
      <c r="J145" t="s">
        <v>2378</v>
      </c>
    </row>
    <row r="146" spans="1:10" x14ac:dyDescent="0.3">
      <c r="A146" t="s">
        <v>2226</v>
      </c>
      <c r="B146">
        <v>42.71</v>
      </c>
      <c r="C146" t="str">
        <f t="shared" si="4"/>
        <v>Obesity</v>
      </c>
      <c r="D146">
        <v>10.52</v>
      </c>
      <c r="E146" t="str">
        <f t="shared" si="5"/>
        <v>Diabetes</v>
      </c>
      <c r="F146" t="s">
        <v>2377</v>
      </c>
      <c r="G146" t="s">
        <v>2377</v>
      </c>
      <c r="H146" t="s">
        <v>2377</v>
      </c>
      <c r="I146">
        <v>0</v>
      </c>
      <c r="J146" t="s">
        <v>2378</v>
      </c>
    </row>
    <row r="147" spans="1:10" x14ac:dyDescent="0.3">
      <c r="A147" t="s">
        <v>2225</v>
      </c>
      <c r="B147">
        <v>41.52</v>
      </c>
      <c r="C147" t="str">
        <f t="shared" si="4"/>
        <v>Obesity</v>
      </c>
      <c r="D147">
        <v>11.82</v>
      </c>
      <c r="E147" t="str">
        <f t="shared" si="5"/>
        <v>Diabetes</v>
      </c>
      <c r="F147" t="s">
        <v>2378</v>
      </c>
      <c r="G147" t="s">
        <v>2377</v>
      </c>
      <c r="H147" t="s">
        <v>2377</v>
      </c>
      <c r="I147">
        <v>2</v>
      </c>
      <c r="J147" t="s">
        <v>2378</v>
      </c>
    </row>
    <row r="148" spans="1:10" x14ac:dyDescent="0.3">
      <c r="A148" t="s">
        <v>2224</v>
      </c>
      <c r="B148">
        <v>39.4</v>
      </c>
      <c r="C148" t="str">
        <f t="shared" si="4"/>
        <v>Obesity</v>
      </c>
      <c r="D148">
        <v>6.76</v>
      </c>
      <c r="E148" t="str">
        <f t="shared" si="5"/>
        <v>Diabetes</v>
      </c>
      <c r="F148" t="s">
        <v>2377</v>
      </c>
      <c r="G148" t="s">
        <v>2377</v>
      </c>
      <c r="H148" t="s">
        <v>2377</v>
      </c>
      <c r="I148">
        <v>0</v>
      </c>
      <c r="J148" t="s">
        <v>2378</v>
      </c>
    </row>
    <row r="149" spans="1:10" x14ac:dyDescent="0.3">
      <c r="A149" t="s">
        <v>2223</v>
      </c>
      <c r="B149">
        <v>46.45</v>
      </c>
      <c r="C149" t="str">
        <f t="shared" si="4"/>
        <v>Obesity</v>
      </c>
      <c r="D149">
        <v>5.62</v>
      </c>
      <c r="E149" t="str">
        <f t="shared" si="5"/>
        <v>Normal</v>
      </c>
      <c r="F149" t="s">
        <v>2377</v>
      </c>
      <c r="G149" t="s">
        <v>2377</v>
      </c>
      <c r="H149" t="s">
        <v>2377</v>
      </c>
      <c r="I149">
        <v>0</v>
      </c>
      <c r="J149" t="s">
        <v>2378</v>
      </c>
    </row>
    <row r="150" spans="1:10" x14ac:dyDescent="0.3">
      <c r="A150" t="s">
        <v>2222</v>
      </c>
      <c r="B150">
        <v>35.75</v>
      </c>
      <c r="C150" t="str">
        <f t="shared" si="4"/>
        <v>Obesity</v>
      </c>
      <c r="D150">
        <v>4.1900000000000004</v>
      </c>
      <c r="E150" t="str">
        <f t="shared" si="5"/>
        <v>Normal</v>
      </c>
      <c r="F150" t="s">
        <v>2377</v>
      </c>
      <c r="G150" t="s">
        <v>2377</v>
      </c>
      <c r="H150" t="s">
        <v>2377</v>
      </c>
      <c r="I150">
        <v>0</v>
      </c>
      <c r="J150" t="s">
        <v>2378</v>
      </c>
    </row>
    <row r="151" spans="1:10" x14ac:dyDescent="0.3">
      <c r="A151" t="s">
        <v>2221</v>
      </c>
      <c r="B151">
        <v>26.07</v>
      </c>
      <c r="C151" t="str">
        <f t="shared" si="4"/>
        <v>Over Weight</v>
      </c>
      <c r="D151">
        <v>5.32</v>
      </c>
      <c r="E151" t="str">
        <f t="shared" si="5"/>
        <v>Normal</v>
      </c>
      <c r="F151" t="s">
        <v>2377</v>
      </c>
      <c r="G151" t="s">
        <v>2377</v>
      </c>
      <c r="H151" t="s">
        <v>2377</v>
      </c>
      <c r="I151">
        <v>0</v>
      </c>
      <c r="J151" t="s">
        <v>2378</v>
      </c>
    </row>
    <row r="152" spans="1:10" x14ac:dyDescent="0.3">
      <c r="A152" t="s">
        <v>2220</v>
      </c>
      <c r="B152">
        <v>36.54</v>
      </c>
      <c r="C152" t="str">
        <f t="shared" si="4"/>
        <v>Obesity</v>
      </c>
      <c r="D152">
        <v>4.46</v>
      </c>
      <c r="E152" t="str">
        <f t="shared" si="5"/>
        <v>Normal</v>
      </c>
      <c r="F152" t="s">
        <v>2378</v>
      </c>
      <c r="G152" t="s">
        <v>2377</v>
      </c>
      <c r="H152" t="s">
        <v>2377</v>
      </c>
      <c r="I152">
        <v>1</v>
      </c>
      <c r="J152" t="s">
        <v>2378</v>
      </c>
    </row>
    <row r="153" spans="1:10" x14ac:dyDescent="0.3">
      <c r="A153" t="s">
        <v>2219</v>
      </c>
      <c r="B153">
        <v>51.64</v>
      </c>
      <c r="C153" t="str">
        <f t="shared" si="4"/>
        <v>Obesity</v>
      </c>
      <c r="D153">
        <v>5.65</v>
      </c>
      <c r="E153" t="str">
        <f t="shared" si="5"/>
        <v>Normal</v>
      </c>
      <c r="F153" t="s">
        <v>2377</v>
      </c>
      <c r="G153" t="s">
        <v>2377</v>
      </c>
      <c r="H153" t="s">
        <v>2377</v>
      </c>
      <c r="I153">
        <v>0</v>
      </c>
      <c r="J153" t="s">
        <v>2378</v>
      </c>
    </row>
    <row r="154" spans="1:10" x14ac:dyDescent="0.3">
      <c r="A154" t="s">
        <v>2218</v>
      </c>
      <c r="B154">
        <v>42.83</v>
      </c>
      <c r="C154" t="str">
        <f t="shared" si="4"/>
        <v>Obesity</v>
      </c>
      <c r="D154">
        <v>6.04</v>
      </c>
      <c r="E154" t="str">
        <f t="shared" si="5"/>
        <v>Prediabetes</v>
      </c>
      <c r="F154" t="s">
        <v>2377</v>
      </c>
      <c r="G154" t="s">
        <v>2377</v>
      </c>
      <c r="H154" t="s">
        <v>2377</v>
      </c>
      <c r="I154">
        <v>2</v>
      </c>
      <c r="J154" t="s">
        <v>2378</v>
      </c>
    </row>
    <row r="155" spans="1:10" x14ac:dyDescent="0.3">
      <c r="A155" t="s">
        <v>2217</v>
      </c>
      <c r="B155">
        <v>40.15</v>
      </c>
      <c r="C155" t="str">
        <f t="shared" si="4"/>
        <v>Obesity</v>
      </c>
      <c r="D155">
        <v>5.76</v>
      </c>
      <c r="E155" t="str">
        <f t="shared" si="5"/>
        <v>Prediabetes</v>
      </c>
      <c r="F155" t="s">
        <v>2377</v>
      </c>
      <c r="G155" t="s">
        <v>2377</v>
      </c>
      <c r="H155" t="s">
        <v>2377</v>
      </c>
      <c r="I155">
        <v>1</v>
      </c>
      <c r="J155" t="s">
        <v>2378</v>
      </c>
    </row>
    <row r="156" spans="1:10" x14ac:dyDescent="0.3">
      <c r="A156" t="s">
        <v>2216</v>
      </c>
      <c r="B156">
        <v>27.8</v>
      </c>
      <c r="C156" t="str">
        <f t="shared" si="4"/>
        <v>Over Weight</v>
      </c>
      <c r="D156">
        <v>4.3600000000000003</v>
      </c>
      <c r="E156" t="str">
        <f t="shared" si="5"/>
        <v>Normal</v>
      </c>
      <c r="F156" t="s">
        <v>2377</v>
      </c>
      <c r="G156" t="s">
        <v>2377</v>
      </c>
      <c r="H156" t="s">
        <v>2378</v>
      </c>
      <c r="I156">
        <v>1</v>
      </c>
      <c r="J156" t="s">
        <v>2378</v>
      </c>
    </row>
    <row r="157" spans="1:10" x14ac:dyDescent="0.3">
      <c r="A157" t="s">
        <v>2215</v>
      </c>
      <c r="B157">
        <v>45.81</v>
      </c>
      <c r="C157" t="str">
        <f t="shared" si="4"/>
        <v>Obesity</v>
      </c>
      <c r="D157">
        <v>4.76</v>
      </c>
      <c r="E157" t="str">
        <f t="shared" si="5"/>
        <v>Normal</v>
      </c>
      <c r="F157" t="s">
        <v>2378</v>
      </c>
      <c r="G157" t="s">
        <v>2377</v>
      </c>
      <c r="H157" t="s">
        <v>2378</v>
      </c>
      <c r="I157">
        <v>1</v>
      </c>
      <c r="J157" t="s">
        <v>2378</v>
      </c>
    </row>
    <row r="158" spans="1:10" x14ac:dyDescent="0.3">
      <c r="A158" t="s">
        <v>2214</v>
      </c>
      <c r="B158">
        <v>34.43</v>
      </c>
      <c r="C158" t="str">
        <f t="shared" si="4"/>
        <v>Obesity</v>
      </c>
      <c r="D158">
        <v>10.82</v>
      </c>
      <c r="E158" t="str">
        <f t="shared" si="5"/>
        <v>Diabetes</v>
      </c>
      <c r="F158" t="s">
        <v>2378</v>
      </c>
      <c r="G158" t="s">
        <v>2377</v>
      </c>
      <c r="H158" t="s">
        <v>2377</v>
      </c>
      <c r="I158">
        <v>1</v>
      </c>
      <c r="J158" t="s">
        <v>2378</v>
      </c>
    </row>
    <row r="159" spans="1:10" x14ac:dyDescent="0.3">
      <c r="A159" t="s">
        <v>2213</v>
      </c>
      <c r="B159">
        <v>41.33</v>
      </c>
      <c r="C159" t="str">
        <f t="shared" si="4"/>
        <v>Obesity</v>
      </c>
      <c r="D159">
        <v>4.01</v>
      </c>
      <c r="E159" t="str">
        <f t="shared" si="5"/>
        <v>Normal</v>
      </c>
      <c r="F159" t="s">
        <v>2378</v>
      </c>
      <c r="G159" t="s">
        <v>2377</v>
      </c>
      <c r="H159" t="s">
        <v>2377</v>
      </c>
      <c r="I159">
        <v>0</v>
      </c>
      <c r="J159" t="s">
        <v>2378</v>
      </c>
    </row>
    <row r="160" spans="1:10" x14ac:dyDescent="0.3">
      <c r="A160" t="s">
        <v>2212</v>
      </c>
      <c r="B160">
        <v>31.92</v>
      </c>
      <c r="C160" t="str">
        <f t="shared" si="4"/>
        <v>Obesity</v>
      </c>
      <c r="D160">
        <v>5.12</v>
      </c>
      <c r="E160" t="str">
        <f t="shared" si="5"/>
        <v>Normal</v>
      </c>
      <c r="F160" t="s">
        <v>2378</v>
      </c>
      <c r="G160" t="s">
        <v>2377</v>
      </c>
      <c r="H160" t="s">
        <v>2377</v>
      </c>
      <c r="I160">
        <v>1</v>
      </c>
      <c r="J160" t="s">
        <v>2378</v>
      </c>
    </row>
    <row r="161" spans="1:10" x14ac:dyDescent="0.3">
      <c r="A161" t="s">
        <v>2211</v>
      </c>
      <c r="B161">
        <v>39.799999999999997</v>
      </c>
      <c r="C161" t="str">
        <f t="shared" si="4"/>
        <v>Obesity</v>
      </c>
      <c r="D161">
        <v>10.54</v>
      </c>
      <c r="E161" t="str">
        <f t="shared" si="5"/>
        <v>Diabetes</v>
      </c>
      <c r="F161" t="s">
        <v>2378</v>
      </c>
      <c r="G161" t="s">
        <v>2377</v>
      </c>
      <c r="H161" t="s">
        <v>2377</v>
      </c>
      <c r="I161">
        <v>2</v>
      </c>
      <c r="J161" t="s">
        <v>2378</v>
      </c>
    </row>
    <row r="162" spans="1:10" x14ac:dyDescent="0.3">
      <c r="A162" t="s">
        <v>2210</v>
      </c>
      <c r="B162">
        <v>42.82</v>
      </c>
      <c r="C162" t="str">
        <f t="shared" si="4"/>
        <v>Obesity</v>
      </c>
      <c r="D162">
        <v>4.21</v>
      </c>
      <c r="E162" t="str">
        <f t="shared" si="5"/>
        <v>Normal</v>
      </c>
      <c r="F162" t="s">
        <v>2377</v>
      </c>
      <c r="G162" t="s">
        <v>2377</v>
      </c>
      <c r="H162" t="s">
        <v>2377</v>
      </c>
      <c r="I162">
        <v>0</v>
      </c>
      <c r="J162" t="s">
        <v>2378</v>
      </c>
    </row>
    <row r="163" spans="1:10" x14ac:dyDescent="0.3">
      <c r="A163" t="s">
        <v>2209</v>
      </c>
      <c r="B163">
        <v>33.630000000000003</v>
      </c>
      <c r="C163" t="str">
        <f t="shared" si="4"/>
        <v>Obesity</v>
      </c>
      <c r="D163">
        <v>5.42</v>
      </c>
      <c r="E163" t="str">
        <f t="shared" si="5"/>
        <v>Normal</v>
      </c>
      <c r="F163" t="s">
        <v>2377</v>
      </c>
      <c r="G163" t="s">
        <v>2377</v>
      </c>
      <c r="H163" t="s">
        <v>2377</v>
      </c>
      <c r="I163">
        <v>0</v>
      </c>
      <c r="J163" t="s">
        <v>2378</v>
      </c>
    </row>
    <row r="164" spans="1:10" x14ac:dyDescent="0.3">
      <c r="A164" t="s">
        <v>2208</v>
      </c>
      <c r="B164">
        <v>37.07</v>
      </c>
      <c r="C164" t="str">
        <f t="shared" si="4"/>
        <v>Obesity</v>
      </c>
      <c r="D164">
        <v>4.28</v>
      </c>
      <c r="E164" t="str">
        <f t="shared" si="5"/>
        <v>Normal</v>
      </c>
      <c r="F164" t="s">
        <v>2377</v>
      </c>
      <c r="G164" t="s">
        <v>2378</v>
      </c>
      <c r="H164" t="s">
        <v>2377</v>
      </c>
      <c r="I164">
        <v>1</v>
      </c>
      <c r="J164" t="s">
        <v>2378</v>
      </c>
    </row>
    <row r="165" spans="1:10" x14ac:dyDescent="0.3">
      <c r="A165" t="s">
        <v>2207</v>
      </c>
      <c r="B165">
        <v>35.625</v>
      </c>
      <c r="C165" t="str">
        <f t="shared" si="4"/>
        <v>Obesity</v>
      </c>
      <c r="D165">
        <v>8.9</v>
      </c>
      <c r="E165" t="str">
        <f t="shared" si="5"/>
        <v>Diabetes</v>
      </c>
      <c r="F165" t="s">
        <v>2377</v>
      </c>
      <c r="G165" t="s">
        <v>2377</v>
      </c>
      <c r="H165" t="s">
        <v>2377</v>
      </c>
      <c r="I165">
        <v>0</v>
      </c>
      <c r="J165" t="s">
        <v>2378</v>
      </c>
    </row>
    <row r="166" spans="1:10" x14ac:dyDescent="0.3">
      <c r="A166" t="s">
        <v>2206</v>
      </c>
      <c r="B166">
        <v>42.69</v>
      </c>
      <c r="C166" t="str">
        <f t="shared" si="4"/>
        <v>Obesity</v>
      </c>
      <c r="D166">
        <v>4.8899999999999997</v>
      </c>
      <c r="E166" t="str">
        <f t="shared" si="5"/>
        <v>Normal</v>
      </c>
      <c r="F166" t="s">
        <v>2377</v>
      </c>
      <c r="G166" t="s">
        <v>2377</v>
      </c>
      <c r="H166" t="s">
        <v>2378</v>
      </c>
      <c r="I166">
        <v>1</v>
      </c>
      <c r="J166" t="s">
        <v>2378</v>
      </c>
    </row>
    <row r="167" spans="1:10" x14ac:dyDescent="0.3">
      <c r="A167" t="s">
        <v>2205</v>
      </c>
      <c r="B167">
        <v>37.869999999999997</v>
      </c>
      <c r="C167" t="str">
        <f t="shared" si="4"/>
        <v>Obesity</v>
      </c>
      <c r="D167">
        <v>4.29</v>
      </c>
      <c r="E167" t="str">
        <f t="shared" si="5"/>
        <v>Normal</v>
      </c>
      <c r="F167" t="s">
        <v>2378</v>
      </c>
      <c r="G167" t="s">
        <v>2377</v>
      </c>
      <c r="H167" t="s">
        <v>2378</v>
      </c>
      <c r="I167">
        <v>1</v>
      </c>
      <c r="J167" t="s">
        <v>2378</v>
      </c>
    </row>
    <row r="168" spans="1:10" x14ac:dyDescent="0.3">
      <c r="A168" t="s">
        <v>2204</v>
      </c>
      <c r="B168">
        <v>40.61</v>
      </c>
      <c r="C168" t="str">
        <f t="shared" si="4"/>
        <v>Obesity</v>
      </c>
      <c r="D168">
        <v>8</v>
      </c>
      <c r="E168" t="str">
        <f t="shared" si="5"/>
        <v>Diabetes</v>
      </c>
      <c r="F168" t="s">
        <v>2378</v>
      </c>
      <c r="G168" t="s">
        <v>2377</v>
      </c>
      <c r="H168" t="s">
        <v>2377</v>
      </c>
      <c r="I168">
        <v>1</v>
      </c>
      <c r="J168" t="s">
        <v>2378</v>
      </c>
    </row>
    <row r="169" spans="1:10" x14ac:dyDescent="0.3">
      <c r="A169" t="s">
        <v>2203</v>
      </c>
      <c r="B169">
        <v>30.78</v>
      </c>
      <c r="C169" t="str">
        <f t="shared" si="4"/>
        <v>Obesity</v>
      </c>
      <c r="D169">
        <v>4.67</v>
      </c>
      <c r="E169" t="str">
        <f t="shared" si="5"/>
        <v>Normal</v>
      </c>
      <c r="F169" t="s">
        <v>2378</v>
      </c>
      <c r="G169" t="s">
        <v>2377</v>
      </c>
      <c r="H169" t="s">
        <v>2377</v>
      </c>
      <c r="I169">
        <v>0</v>
      </c>
      <c r="J169" t="s">
        <v>2378</v>
      </c>
    </row>
    <row r="170" spans="1:10" x14ac:dyDescent="0.3">
      <c r="A170" t="s">
        <v>2202</v>
      </c>
      <c r="B170">
        <v>49.49</v>
      </c>
      <c r="C170" t="str">
        <f t="shared" si="4"/>
        <v>Obesity</v>
      </c>
      <c r="D170">
        <v>4.5</v>
      </c>
      <c r="E170" t="str">
        <f t="shared" si="5"/>
        <v>Normal</v>
      </c>
      <c r="F170" t="s">
        <v>2377</v>
      </c>
      <c r="G170" t="s">
        <v>2377</v>
      </c>
      <c r="H170" t="s">
        <v>2377</v>
      </c>
      <c r="I170">
        <v>0</v>
      </c>
      <c r="J170" t="s">
        <v>2378</v>
      </c>
    </row>
    <row r="171" spans="1:10" x14ac:dyDescent="0.3">
      <c r="A171" t="s">
        <v>2201</v>
      </c>
      <c r="B171">
        <v>37.619999999999997</v>
      </c>
      <c r="C171" t="str">
        <f t="shared" si="4"/>
        <v>Obesity</v>
      </c>
      <c r="D171">
        <v>6.32</v>
      </c>
      <c r="E171" t="str">
        <f t="shared" si="5"/>
        <v>Prediabetes</v>
      </c>
      <c r="F171" t="s">
        <v>2378</v>
      </c>
      <c r="G171" t="s">
        <v>2378</v>
      </c>
      <c r="H171" t="s">
        <v>2377</v>
      </c>
      <c r="I171">
        <v>2</v>
      </c>
      <c r="J171" t="s">
        <v>2378</v>
      </c>
    </row>
    <row r="172" spans="1:10" x14ac:dyDescent="0.3">
      <c r="A172" t="s">
        <v>2200</v>
      </c>
      <c r="B172">
        <v>36.08</v>
      </c>
      <c r="C172" t="str">
        <f t="shared" si="4"/>
        <v>Obesity</v>
      </c>
      <c r="D172">
        <v>6.1</v>
      </c>
      <c r="E172" t="str">
        <f t="shared" si="5"/>
        <v>Prediabetes</v>
      </c>
      <c r="F172" t="s">
        <v>2378</v>
      </c>
      <c r="G172" t="s">
        <v>2377</v>
      </c>
      <c r="H172" t="s">
        <v>2377</v>
      </c>
      <c r="I172">
        <v>1</v>
      </c>
      <c r="J172" t="s">
        <v>2378</v>
      </c>
    </row>
    <row r="173" spans="1:10" x14ac:dyDescent="0.3">
      <c r="A173" t="s">
        <v>2199</v>
      </c>
      <c r="B173">
        <v>33.5</v>
      </c>
      <c r="C173" t="str">
        <f t="shared" si="4"/>
        <v>Obesity</v>
      </c>
      <c r="D173">
        <v>5.4</v>
      </c>
      <c r="E173" t="str">
        <f t="shared" si="5"/>
        <v>Normal</v>
      </c>
      <c r="F173" t="s">
        <v>2377</v>
      </c>
      <c r="G173" t="s">
        <v>2377</v>
      </c>
      <c r="H173" t="s">
        <v>2377</v>
      </c>
      <c r="I173">
        <v>0</v>
      </c>
      <c r="J173" t="s">
        <v>2378</v>
      </c>
    </row>
    <row r="174" spans="1:10" x14ac:dyDescent="0.3">
      <c r="A174" t="s">
        <v>2198</v>
      </c>
      <c r="B174">
        <v>47.46</v>
      </c>
      <c r="C174" t="str">
        <f t="shared" si="4"/>
        <v>Obesity</v>
      </c>
      <c r="D174">
        <v>6.24</v>
      </c>
      <c r="E174" t="str">
        <f t="shared" si="5"/>
        <v>Prediabetes</v>
      </c>
      <c r="F174" t="s">
        <v>2378</v>
      </c>
      <c r="G174" t="s">
        <v>2377</v>
      </c>
      <c r="H174" t="s">
        <v>2377</v>
      </c>
      <c r="I174">
        <v>1</v>
      </c>
      <c r="J174" t="s">
        <v>2378</v>
      </c>
    </row>
    <row r="175" spans="1:10" x14ac:dyDescent="0.3">
      <c r="A175" t="s">
        <v>2197</v>
      </c>
      <c r="B175">
        <v>49.24</v>
      </c>
      <c r="C175" t="str">
        <f t="shared" si="4"/>
        <v>Obesity</v>
      </c>
      <c r="D175">
        <v>4.45</v>
      </c>
      <c r="E175" t="str">
        <f t="shared" si="5"/>
        <v>Normal</v>
      </c>
      <c r="F175" t="s">
        <v>2377</v>
      </c>
      <c r="G175" t="s">
        <v>2377</v>
      </c>
      <c r="H175" t="s">
        <v>2377</v>
      </c>
      <c r="I175">
        <v>0</v>
      </c>
      <c r="J175" t="s">
        <v>2378</v>
      </c>
    </row>
    <row r="176" spans="1:10" x14ac:dyDescent="0.3">
      <c r="A176" t="s">
        <v>2196</v>
      </c>
      <c r="B176">
        <v>54.4</v>
      </c>
      <c r="C176" t="str">
        <f t="shared" si="4"/>
        <v>Obesity</v>
      </c>
      <c r="D176">
        <v>5.22</v>
      </c>
      <c r="E176" t="str">
        <f t="shared" si="5"/>
        <v>Normal</v>
      </c>
      <c r="F176" t="s">
        <v>2377</v>
      </c>
      <c r="G176" t="s">
        <v>2377</v>
      </c>
      <c r="H176" t="s">
        <v>2377</v>
      </c>
      <c r="I176">
        <v>1</v>
      </c>
      <c r="J176" t="s">
        <v>2378</v>
      </c>
    </row>
    <row r="177" spans="1:10" x14ac:dyDescent="0.3">
      <c r="A177" t="s">
        <v>2195</v>
      </c>
      <c r="B177">
        <v>35.53</v>
      </c>
      <c r="C177" t="str">
        <f t="shared" si="4"/>
        <v>Obesity</v>
      </c>
      <c r="D177">
        <v>4.6100000000000003</v>
      </c>
      <c r="E177" t="str">
        <f t="shared" si="5"/>
        <v>Normal</v>
      </c>
      <c r="F177" t="s">
        <v>2377</v>
      </c>
      <c r="G177" t="s">
        <v>2377</v>
      </c>
      <c r="H177" t="s">
        <v>2377</v>
      </c>
      <c r="I177">
        <v>1</v>
      </c>
      <c r="J177" t="s">
        <v>2378</v>
      </c>
    </row>
    <row r="178" spans="1:10" x14ac:dyDescent="0.3">
      <c r="A178" t="s">
        <v>2194</v>
      </c>
      <c r="B178">
        <v>39.729999999999997</v>
      </c>
      <c r="C178" t="str">
        <f t="shared" si="4"/>
        <v>Obesity</v>
      </c>
      <c r="D178">
        <v>6.24</v>
      </c>
      <c r="E178" t="str">
        <f t="shared" si="5"/>
        <v>Prediabetes</v>
      </c>
      <c r="F178" t="s">
        <v>2377</v>
      </c>
      <c r="G178" t="s">
        <v>2377</v>
      </c>
      <c r="H178" t="s">
        <v>2377</v>
      </c>
      <c r="I178">
        <v>0</v>
      </c>
      <c r="J178" t="s">
        <v>2378</v>
      </c>
    </row>
    <row r="179" spans="1:10" x14ac:dyDescent="0.3">
      <c r="A179" t="s">
        <v>2193</v>
      </c>
      <c r="B179">
        <v>35.68</v>
      </c>
      <c r="C179" t="str">
        <f t="shared" si="4"/>
        <v>Obesity</v>
      </c>
      <c r="D179">
        <v>10.039999999999999</v>
      </c>
      <c r="E179" t="str">
        <f t="shared" si="5"/>
        <v>Diabetes</v>
      </c>
      <c r="F179" t="s">
        <v>2377</v>
      </c>
      <c r="G179" t="s">
        <v>2377</v>
      </c>
      <c r="H179" t="s">
        <v>2377</v>
      </c>
      <c r="I179">
        <v>0</v>
      </c>
      <c r="J179" t="s">
        <v>2378</v>
      </c>
    </row>
    <row r="180" spans="1:10" x14ac:dyDescent="0.3">
      <c r="A180" t="s">
        <v>2192</v>
      </c>
      <c r="B180">
        <v>48.86</v>
      </c>
      <c r="C180" t="str">
        <f t="shared" si="4"/>
        <v>Obesity</v>
      </c>
      <c r="D180">
        <v>6.09</v>
      </c>
      <c r="E180" t="str">
        <f t="shared" si="5"/>
        <v>Prediabetes</v>
      </c>
      <c r="F180" t="s">
        <v>2377</v>
      </c>
      <c r="G180" t="s">
        <v>2377</v>
      </c>
      <c r="H180" t="s">
        <v>2377</v>
      </c>
      <c r="I180">
        <v>0</v>
      </c>
      <c r="J180" t="s">
        <v>2378</v>
      </c>
    </row>
    <row r="181" spans="1:10" x14ac:dyDescent="0.3">
      <c r="A181" t="s">
        <v>2191</v>
      </c>
      <c r="B181">
        <v>34.799999999999997</v>
      </c>
      <c r="C181" t="str">
        <f t="shared" si="4"/>
        <v>Obesity</v>
      </c>
      <c r="D181">
        <v>11.4</v>
      </c>
      <c r="E181" t="str">
        <f t="shared" si="5"/>
        <v>Diabetes</v>
      </c>
      <c r="F181" t="s">
        <v>2378</v>
      </c>
      <c r="G181" t="s">
        <v>2377</v>
      </c>
      <c r="H181" t="s">
        <v>2378</v>
      </c>
      <c r="I181">
        <v>1</v>
      </c>
      <c r="J181" t="s">
        <v>2377</v>
      </c>
    </row>
    <row r="182" spans="1:10" x14ac:dyDescent="0.3">
      <c r="A182" t="s">
        <v>2190</v>
      </c>
      <c r="B182">
        <v>32.49</v>
      </c>
      <c r="C182" t="str">
        <f t="shared" si="4"/>
        <v>Obesity</v>
      </c>
      <c r="D182">
        <v>4.29</v>
      </c>
      <c r="E182" t="str">
        <f t="shared" si="5"/>
        <v>Normal</v>
      </c>
      <c r="F182" t="s">
        <v>2377</v>
      </c>
      <c r="G182" t="s">
        <v>2377</v>
      </c>
      <c r="H182" t="s">
        <v>2378</v>
      </c>
      <c r="I182">
        <v>1</v>
      </c>
      <c r="J182" t="s">
        <v>2378</v>
      </c>
    </row>
    <row r="183" spans="1:10" x14ac:dyDescent="0.3">
      <c r="A183" t="s">
        <v>2189</v>
      </c>
      <c r="B183">
        <v>39</v>
      </c>
      <c r="C183" t="str">
        <f t="shared" si="4"/>
        <v>Obesity</v>
      </c>
      <c r="D183">
        <v>5.7</v>
      </c>
      <c r="E183" t="str">
        <f t="shared" si="5"/>
        <v>Normal</v>
      </c>
      <c r="F183" t="s">
        <v>2377</v>
      </c>
      <c r="G183" t="s">
        <v>2377</v>
      </c>
      <c r="H183" t="s">
        <v>2377</v>
      </c>
      <c r="I183">
        <v>2</v>
      </c>
      <c r="J183" t="s">
        <v>2378</v>
      </c>
    </row>
    <row r="184" spans="1:10" x14ac:dyDescent="0.3">
      <c r="A184" t="s">
        <v>2188</v>
      </c>
      <c r="B184">
        <v>35.299999999999997</v>
      </c>
      <c r="C184" t="str">
        <f t="shared" si="4"/>
        <v>Obesity</v>
      </c>
      <c r="D184">
        <v>6.09</v>
      </c>
      <c r="E184" t="str">
        <f t="shared" si="5"/>
        <v>Prediabetes</v>
      </c>
      <c r="F184" t="s">
        <v>2377</v>
      </c>
      <c r="G184" t="s">
        <v>2377</v>
      </c>
      <c r="H184" t="s">
        <v>2377</v>
      </c>
      <c r="I184">
        <v>1</v>
      </c>
      <c r="J184" t="s">
        <v>2378</v>
      </c>
    </row>
    <row r="185" spans="1:10" x14ac:dyDescent="0.3">
      <c r="A185" t="s">
        <v>2187</v>
      </c>
      <c r="B185">
        <v>33.42</v>
      </c>
      <c r="C185" t="str">
        <f t="shared" si="4"/>
        <v>Obesity</v>
      </c>
      <c r="D185">
        <v>10.67</v>
      </c>
      <c r="E185" t="str">
        <f t="shared" si="5"/>
        <v>Diabetes</v>
      </c>
      <c r="F185" t="s">
        <v>2377</v>
      </c>
      <c r="G185" t="s">
        <v>2377</v>
      </c>
      <c r="H185" t="s">
        <v>2377</v>
      </c>
      <c r="I185">
        <v>0</v>
      </c>
      <c r="J185" t="s">
        <v>2378</v>
      </c>
    </row>
    <row r="186" spans="1:10" x14ac:dyDescent="0.3">
      <c r="A186" t="s">
        <v>2186</v>
      </c>
      <c r="B186">
        <v>37.18</v>
      </c>
      <c r="C186" t="str">
        <f t="shared" si="4"/>
        <v>Obesity</v>
      </c>
      <c r="D186">
        <v>6.75</v>
      </c>
      <c r="E186" t="str">
        <f t="shared" si="5"/>
        <v>Diabetes</v>
      </c>
      <c r="F186" t="s">
        <v>2378</v>
      </c>
      <c r="G186" t="s">
        <v>2377</v>
      </c>
      <c r="H186" t="s">
        <v>2377</v>
      </c>
      <c r="I186">
        <v>2</v>
      </c>
      <c r="J186" t="s">
        <v>2378</v>
      </c>
    </row>
    <row r="187" spans="1:10" x14ac:dyDescent="0.3">
      <c r="A187" t="s">
        <v>2185</v>
      </c>
      <c r="B187">
        <v>33.33</v>
      </c>
      <c r="C187" t="str">
        <f t="shared" si="4"/>
        <v>Obesity</v>
      </c>
      <c r="D187">
        <v>9.26</v>
      </c>
      <c r="E187" t="str">
        <f t="shared" si="5"/>
        <v>Diabetes</v>
      </c>
      <c r="F187" t="s">
        <v>2378</v>
      </c>
      <c r="G187" t="s">
        <v>2377</v>
      </c>
      <c r="H187" t="s">
        <v>2377</v>
      </c>
      <c r="I187">
        <v>2</v>
      </c>
      <c r="J187" t="s">
        <v>2377</v>
      </c>
    </row>
    <row r="188" spans="1:10" x14ac:dyDescent="0.3">
      <c r="A188" t="s">
        <v>2184</v>
      </c>
      <c r="B188">
        <v>53.21</v>
      </c>
      <c r="C188" t="str">
        <f t="shared" si="4"/>
        <v>Obesity</v>
      </c>
      <c r="D188">
        <v>4.2699999999999996</v>
      </c>
      <c r="E188" t="str">
        <f t="shared" si="5"/>
        <v>Normal</v>
      </c>
      <c r="F188" t="s">
        <v>2377</v>
      </c>
      <c r="G188" t="s">
        <v>2377</v>
      </c>
      <c r="H188" t="s">
        <v>2377</v>
      </c>
      <c r="I188">
        <v>1</v>
      </c>
      <c r="J188" t="s">
        <v>2378</v>
      </c>
    </row>
    <row r="189" spans="1:10" x14ac:dyDescent="0.3">
      <c r="A189" t="s">
        <v>2183</v>
      </c>
      <c r="B189">
        <v>38.729999999999997</v>
      </c>
      <c r="C189" t="str">
        <f t="shared" si="4"/>
        <v>Obesity</v>
      </c>
      <c r="D189">
        <v>11.51</v>
      </c>
      <c r="E189" t="str">
        <f t="shared" si="5"/>
        <v>Diabetes</v>
      </c>
      <c r="F189" t="s">
        <v>2377</v>
      </c>
      <c r="G189" t="s">
        <v>2377</v>
      </c>
      <c r="H189" t="s">
        <v>2377</v>
      </c>
      <c r="I189">
        <v>2</v>
      </c>
      <c r="J189" t="s">
        <v>2378</v>
      </c>
    </row>
    <row r="190" spans="1:10" x14ac:dyDescent="0.3">
      <c r="A190" t="s">
        <v>2182</v>
      </c>
      <c r="B190">
        <v>29.73</v>
      </c>
      <c r="C190" t="str">
        <f t="shared" si="4"/>
        <v>Over Weight</v>
      </c>
      <c r="D190">
        <v>7.22</v>
      </c>
      <c r="E190" t="str">
        <f t="shared" si="5"/>
        <v>Diabetes</v>
      </c>
      <c r="F190" t="s">
        <v>2377</v>
      </c>
      <c r="G190" t="s">
        <v>2377</v>
      </c>
      <c r="H190" t="s">
        <v>2377</v>
      </c>
      <c r="I190">
        <v>0</v>
      </c>
      <c r="J190" t="s">
        <v>2378</v>
      </c>
    </row>
    <row r="191" spans="1:10" x14ac:dyDescent="0.3">
      <c r="A191" t="s">
        <v>2181</v>
      </c>
      <c r="B191">
        <v>34.700000000000003</v>
      </c>
      <c r="C191" t="str">
        <f t="shared" si="4"/>
        <v>Obesity</v>
      </c>
      <c r="D191">
        <v>4.37</v>
      </c>
      <c r="E191" t="str">
        <f t="shared" si="5"/>
        <v>Normal</v>
      </c>
      <c r="F191" t="s">
        <v>2377</v>
      </c>
      <c r="G191" t="s">
        <v>2377</v>
      </c>
      <c r="H191" t="s">
        <v>2378</v>
      </c>
      <c r="I191">
        <v>1</v>
      </c>
      <c r="J191" t="s">
        <v>2378</v>
      </c>
    </row>
    <row r="192" spans="1:10" x14ac:dyDescent="0.3">
      <c r="A192" t="s">
        <v>2180</v>
      </c>
      <c r="B192">
        <v>38.28</v>
      </c>
      <c r="C192" t="str">
        <f t="shared" si="4"/>
        <v>Obesity</v>
      </c>
      <c r="D192">
        <v>11.56</v>
      </c>
      <c r="E192" t="str">
        <f t="shared" si="5"/>
        <v>Diabetes</v>
      </c>
      <c r="F192" t="s">
        <v>2378</v>
      </c>
      <c r="G192" t="s">
        <v>2377</v>
      </c>
      <c r="H192" t="s">
        <v>2377</v>
      </c>
      <c r="I192">
        <v>1</v>
      </c>
      <c r="J192" t="s">
        <v>2378</v>
      </c>
    </row>
    <row r="193" spans="1:10" x14ac:dyDescent="0.3">
      <c r="A193" t="s">
        <v>2179</v>
      </c>
      <c r="B193">
        <v>33.57</v>
      </c>
      <c r="C193" t="str">
        <f t="shared" si="4"/>
        <v>Obesity</v>
      </c>
      <c r="D193">
        <v>8.82</v>
      </c>
      <c r="E193" t="str">
        <f t="shared" si="5"/>
        <v>Diabetes</v>
      </c>
      <c r="F193" t="s">
        <v>2378</v>
      </c>
      <c r="G193" t="s">
        <v>2377</v>
      </c>
      <c r="H193" t="s">
        <v>2377</v>
      </c>
      <c r="I193">
        <v>0</v>
      </c>
      <c r="J193" t="s">
        <v>2378</v>
      </c>
    </row>
    <row r="194" spans="1:10" x14ac:dyDescent="0.3">
      <c r="A194" t="s">
        <v>2178</v>
      </c>
      <c r="B194">
        <v>52.06</v>
      </c>
      <c r="C194" t="str">
        <f t="shared" si="4"/>
        <v>Obesity</v>
      </c>
      <c r="D194">
        <v>4.6900000000000004</v>
      </c>
      <c r="E194" t="str">
        <f t="shared" si="5"/>
        <v>Normal</v>
      </c>
      <c r="F194" t="s">
        <v>2377</v>
      </c>
      <c r="G194" t="s">
        <v>2377</v>
      </c>
      <c r="H194" t="s">
        <v>2377</v>
      </c>
      <c r="I194">
        <v>1</v>
      </c>
      <c r="J194" t="s">
        <v>2378</v>
      </c>
    </row>
    <row r="195" spans="1:10" x14ac:dyDescent="0.3">
      <c r="A195" t="s">
        <v>2177</v>
      </c>
      <c r="B195">
        <v>38.17</v>
      </c>
      <c r="C195" t="str">
        <f t="shared" ref="C195:C258" si="6">IF(B195&lt;18.5,"Under Weight",IF(B195&lt;=24.9,"Normal Weight",IF(B195&lt;=29.9,"Over Weight","Obesity")))</f>
        <v>Obesity</v>
      </c>
      <c r="D195">
        <v>4.53</v>
      </c>
      <c r="E195" t="str">
        <f t="shared" ref="E195:E258" si="7">IF(D195&lt;=5.7,"Normal",IF(D195&lt;=6.4,"Prediabetes","Diabetes"))</f>
        <v>Normal</v>
      </c>
      <c r="F195" t="s">
        <v>2377</v>
      </c>
      <c r="G195" t="s">
        <v>2378</v>
      </c>
      <c r="H195" t="s">
        <v>2377</v>
      </c>
      <c r="I195">
        <v>1</v>
      </c>
      <c r="J195" t="s">
        <v>2378</v>
      </c>
    </row>
    <row r="196" spans="1:10" x14ac:dyDescent="0.3">
      <c r="A196" t="s">
        <v>2176</v>
      </c>
      <c r="B196">
        <v>36.954999999999998</v>
      </c>
      <c r="C196" t="str">
        <f t="shared" si="6"/>
        <v>Obesity</v>
      </c>
      <c r="D196">
        <v>5.84</v>
      </c>
      <c r="E196" t="str">
        <f t="shared" si="7"/>
        <v>Prediabetes</v>
      </c>
      <c r="F196" t="s">
        <v>2377</v>
      </c>
      <c r="G196" t="s">
        <v>2377</v>
      </c>
      <c r="H196" t="s">
        <v>2378</v>
      </c>
      <c r="I196">
        <v>1</v>
      </c>
      <c r="J196" t="s">
        <v>2378</v>
      </c>
    </row>
    <row r="197" spans="1:10" x14ac:dyDescent="0.3">
      <c r="A197" t="s">
        <v>2175</v>
      </c>
      <c r="B197">
        <v>34.4</v>
      </c>
      <c r="C197" t="str">
        <f t="shared" si="6"/>
        <v>Obesity</v>
      </c>
      <c r="D197">
        <v>4.9000000000000004</v>
      </c>
      <c r="E197" t="str">
        <f t="shared" si="7"/>
        <v>Normal</v>
      </c>
      <c r="F197" t="s">
        <v>2377</v>
      </c>
      <c r="G197" t="s">
        <v>2377</v>
      </c>
      <c r="H197" t="s">
        <v>2378</v>
      </c>
      <c r="I197">
        <v>1</v>
      </c>
      <c r="J197" t="s">
        <v>2378</v>
      </c>
    </row>
    <row r="198" spans="1:10" x14ac:dyDescent="0.3">
      <c r="A198" t="s">
        <v>2174</v>
      </c>
      <c r="B198">
        <v>31.73</v>
      </c>
      <c r="C198" t="str">
        <f t="shared" si="6"/>
        <v>Obesity</v>
      </c>
      <c r="D198">
        <v>4.3</v>
      </c>
      <c r="E198" t="str">
        <f t="shared" si="7"/>
        <v>Normal</v>
      </c>
      <c r="F198" t="s">
        <v>2377</v>
      </c>
      <c r="G198" t="s">
        <v>2377</v>
      </c>
      <c r="H198" t="s">
        <v>2377</v>
      </c>
      <c r="I198">
        <v>0</v>
      </c>
      <c r="J198" t="s">
        <v>2378</v>
      </c>
    </row>
    <row r="199" spans="1:10" x14ac:dyDescent="0.3">
      <c r="A199" t="s">
        <v>2173</v>
      </c>
      <c r="B199">
        <v>36.64</v>
      </c>
      <c r="C199" t="str">
        <f t="shared" si="6"/>
        <v>Obesity</v>
      </c>
      <c r="D199">
        <v>11.34</v>
      </c>
      <c r="E199" t="str">
        <f t="shared" si="7"/>
        <v>Diabetes</v>
      </c>
      <c r="F199" t="s">
        <v>2377</v>
      </c>
      <c r="G199" t="s">
        <v>2377</v>
      </c>
      <c r="H199" t="s">
        <v>2377</v>
      </c>
      <c r="I199">
        <v>0</v>
      </c>
      <c r="J199" t="s">
        <v>2378</v>
      </c>
    </row>
    <row r="200" spans="1:10" x14ac:dyDescent="0.3">
      <c r="A200" t="s">
        <v>2172</v>
      </c>
      <c r="B200">
        <v>36.85</v>
      </c>
      <c r="C200" t="str">
        <f t="shared" si="6"/>
        <v>Obesity</v>
      </c>
      <c r="D200">
        <v>5.88</v>
      </c>
      <c r="E200" t="str">
        <f t="shared" si="7"/>
        <v>Prediabetes</v>
      </c>
      <c r="F200" t="s">
        <v>2377</v>
      </c>
      <c r="G200" t="s">
        <v>2378</v>
      </c>
      <c r="H200" t="s">
        <v>2377</v>
      </c>
      <c r="I200">
        <v>1</v>
      </c>
      <c r="J200" t="s">
        <v>2378</v>
      </c>
    </row>
    <row r="201" spans="1:10" x14ac:dyDescent="0.3">
      <c r="A201" t="s">
        <v>2171</v>
      </c>
      <c r="B201">
        <v>33.33</v>
      </c>
      <c r="C201" t="str">
        <f t="shared" si="6"/>
        <v>Obesity</v>
      </c>
      <c r="D201">
        <v>5.01</v>
      </c>
      <c r="E201" t="str">
        <f t="shared" si="7"/>
        <v>Normal</v>
      </c>
      <c r="F201" t="s">
        <v>2378</v>
      </c>
      <c r="G201" t="s">
        <v>2377</v>
      </c>
      <c r="H201" t="s">
        <v>2378</v>
      </c>
      <c r="I201">
        <v>1</v>
      </c>
      <c r="J201" t="s">
        <v>2378</v>
      </c>
    </row>
    <row r="202" spans="1:10" x14ac:dyDescent="0.3">
      <c r="A202" t="s">
        <v>2170</v>
      </c>
      <c r="B202">
        <v>39.14</v>
      </c>
      <c r="C202" t="str">
        <f t="shared" si="6"/>
        <v>Obesity</v>
      </c>
      <c r="D202">
        <v>4.4000000000000004</v>
      </c>
      <c r="E202" t="str">
        <f t="shared" si="7"/>
        <v>Normal</v>
      </c>
      <c r="F202" t="s">
        <v>2377</v>
      </c>
      <c r="G202" t="s">
        <v>2377</v>
      </c>
      <c r="H202" t="s">
        <v>2378</v>
      </c>
      <c r="I202">
        <v>1</v>
      </c>
      <c r="J202" t="s">
        <v>2378</v>
      </c>
    </row>
    <row r="203" spans="1:10" x14ac:dyDescent="0.3">
      <c r="A203" t="s">
        <v>2169</v>
      </c>
      <c r="B203">
        <v>32.9</v>
      </c>
      <c r="C203" t="str">
        <f t="shared" si="6"/>
        <v>Obesity</v>
      </c>
      <c r="D203">
        <v>6.26</v>
      </c>
      <c r="E203" t="str">
        <f t="shared" si="7"/>
        <v>Prediabetes</v>
      </c>
      <c r="F203" t="s">
        <v>2378</v>
      </c>
      <c r="G203" t="s">
        <v>2377</v>
      </c>
      <c r="H203" t="s">
        <v>2377</v>
      </c>
      <c r="I203">
        <v>0</v>
      </c>
      <c r="J203" t="s">
        <v>2378</v>
      </c>
    </row>
    <row r="204" spans="1:10" x14ac:dyDescent="0.3">
      <c r="A204" t="s">
        <v>2168</v>
      </c>
      <c r="B204">
        <v>29.78</v>
      </c>
      <c r="C204" t="str">
        <f t="shared" si="6"/>
        <v>Over Weight</v>
      </c>
      <c r="D204">
        <v>10.27</v>
      </c>
      <c r="E204" t="str">
        <f t="shared" si="7"/>
        <v>Diabetes</v>
      </c>
      <c r="F204" t="s">
        <v>2378</v>
      </c>
      <c r="G204" t="s">
        <v>2377</v>
      </c>
      <c r="H204" t="s">
        <v>2378</v>
      </c>
      <c r="I204">
        <v>1</v>
      </c>
      <c r="J204" t="s">
        <v>2378</v>
      </c>
    </row>
    <row r="205" spans="1:10" x14ac:dyDescent="0.3">
      <c r="A205" t="s">
        <v>2167</v>
      </c>
      <c r="B205">
        <v>32.78</v>
      </c>
      <c r="C205" t="str">
        <f t="shared" si="6"/>
        <v>Obesity</v>
      </c>
      <c r="D205">
        <v>5.27</v>
      </c>
      <c r="E205" t="str">
        <f t="shared" si="7"/>
        <v>Normal</v>
      </c>
      <c r="F205" t="s">
        <v>2377</v>
      </c>
      <c r="G205" t="s">
        <v>2377</v>
      </c>
      <c r="H205" t="s">
        <v>2377</v>
      </c>
      <c r="I205">
        <v>0</v>
      </c>
      <c r="J205" t="s">
        <v>2378</v>
      </c>
    </row>
    <row r="206" spans="1:10" x14ac:dyDescent="0.3">
      <c r="A206" t="s">
        <v>2166</v>
      </c>
      <c r="B206">
        <v>41.65</v>
      </c>
      <c r="C206" t="str">
        <f t="shared" si="6"/>
        <v>Obesity</v>
      </c>
      <c r="D206">
        <v>10.73</v>
      </c>
      <c r="E206" t="str">
        <f t="shared" si="7"/>
        <v>Diabetes</v>
      </c>
      <c r="F206" t="s">
        <v>2378</v>
      </c>
      <c r="G206" t="s">
        <v>2377</v>
      </c>
      <c r="H206" t="s">
        <v>2377</v>
      </c>
      <c r="I206">
        <v>0</v>
      </c>
      <c r="J206" t="s">
        <v>2378</v>
      </c>
    </row>
    <row r="207" spans="1:10" x14ac:dyDescent="0.3">
      <c r="A207" t="s">
        <v>2165</v>
      </c>
      <c r="B207">
        <v>50.79</v>
      </c>
      <c r="C207" t="str">
        <f t="shared" si="6"/>
        <v>Obesity</v>
      </c>
      <c r="D207">
        <v>4.45</v>
      </c>
      <c r="E207" t="str">
        <f t="shared" si="7"/>
        <v>Normal</v>
      </c>
      <c r="F207" t="s">
        <v>2377</v>
      </c>
      <c r="G207" t="s">
        <v>2377</v>
      </c>
      <c r="H207" t="s">
        <v>2377</v>
      </c>
      <c r="I207">
        <v>1</v>
      </c>
      <c r="J207" t="s">
        <v>2378</v>
      </c>
    </row>
    <row r="208" spans="1:10" x14ac:dyDescent="0.3">
      <c r="A208" t="s">
        <v>2164</v>
      </c>
      <c r="B208">
        <v>35.43</v>
      </c>
      <c r="C208" t="str">
        <f t="shared" si="6"/>
        <v>Obesity</v>
      </c>
      <c r="D208">
        <v>5.25</v>
      </c>
      <c r="E208" t="str">
        <f t="shared" si="7"/>
        <v>Normal</v>
      </c>
      <c r="F208" t="s">
        <v>2378</v>
      </c>
      <c r="G208" t="s">
        <v>2377</v>
      </c>
      <c r="H208" t="s">
        <v>2377</v>
      </c>
      <c r="I208">
        <v>0</v>
      </c>
      <c r="J208" t="s">
        <v>2378</v>
      </c>
    </row>
    <row r="209" spans="1:10" x14ac:dyDescent="0.3">
      <c r="A209" t="s">
        <v>2163</v>
      </c>
      <c r="B209">
        <v>35.25</v>
      </c>
      <c r="C209" t="str">
        <f t="shared" si="6"/>
        <v>Obesity</v>
      </c>
      <c r="D209">
        <v>9.51</v>
      </c>
      <c r="E209" t="str">
        <f t="shared" si="7"/>
        <v>Diabetes</v>
      </c>
      <c r="F209" t="s">
        <v>2377</v>
      </c>
      <c r="G209" t="s">
        <v>2377</v>
      </c>
      <c r="H209" t="s">
        <v>2377</v>
      </c>
      <c r="I209">
        <v>0</v>
      </c>
      <c r="J209" t="s">
        <v>2378</v>
      </c>
    </row>
    <row r="210" spans="1:10" x14ac:dyDescent="0.3">
      <c r="A210" t="s">
        <v>2162</v>
      </c>
      <c r="B210">
        <v>36.85</v>
      </c>
      <c r="C210" t="str">
        <f t="shared" si="6"/>
        <v>Obesity</v>
      </c>
      <c r="D210">
        <v>11.12</v>
      </c>
      <c r="E210" t="str">
        <f t="shared" si="7"/>
        <v>Diabetes</v>
      </c>
      <c r="F210" t="s">
        <v>2377</v>
      </c>
      <c r="G210" t="s">
        <v>2377</v>
      </c>
      <c r="H210" t="s">
        <v>2377</v>
      </c>
      <c r="I210">
        <v>0</v>
      </c>
      <c r="J210" t="s">
        <v>2378</v>
      </c>
    </row>
    <row r="211" spans="1:10" x14ac:dyDescent="0.3">
      <c r="A211" t="s">
        <v>2161</v>
      </c>
      <c r="B211">
        <v>31.02</v>
      </c>
      <c r="C211" t="str">
        <f t="shared" si="6"/>
        <v>Obesity</v>
      </c>
      <c r="D211">
        <v>4.5599999999999996</v>
      </c>
      <c r="E211" t="str">
        <f t="shared" si="7"/>
        <v>Normal</v>
      </c>
      <c r="F211" t="s">
        <v>2377</v>
      </c>
      <c r="G211" t="s">
        <v>2378</v>
      </c>
      <c r="H211" t="s">
        <v>2377</v>
      </c>
      <c r="I211">
        <v>1</v>
      </c>
      <c r="J211" t="s">
        <v>2378</v>
      </c>
    </row>
    <row r="212" spans="1:10" x14ac:dyDescent="0.3">
      <c r="A212" t="s">
        <v>2160</v>
      </c>
      <c r="B212">
        <v>35.6</v>
      </c>
      <c r="C212" t="str">
        <f t="shared" si="6"/>
        <v>Obesity</v>
      </c>
      <c r="D212">
        <v>4.0199999999999996</v>
      </c>
      <c r="E212" t="str">
        <f t="shared" si="7"/>
        <v>Normal</v>
      </c>
      <c r="F212" t="s">
        <v>2378</v>
      </c>
      <c r="G212" t="s">
        <v>2378</v>
      </c>
      <c r="H212" t="s">
        <v>2377</v>
      </c>
      <c r="I212">
        <v>2</v>
      </c>
      <c r="J212" t="s">
        <v>2378</v>
      </c>
    </row>
    <row r="213" spans="1:10" x14ac:dyDescent="0.3">
      <c r="A213" t="s">
        <v>2159</v>
      </c>
      <c r="B213">
        <v>34.39</v>
      </c>
      <c r="C213" t="str">
        <f t="shared" si="6"/>
        <v>Obesity</v>
      </c>
      <c r="D213">
        <v>8.7200000000000006</v>
      </c>
      <c r="E213" t="str">
        <f t="shared" si="7"/>
        <v>Diabetes</v>
      </c>
      <c r="F213" t="s">
        <v>2377</v>
      </c>
      <c r="G213" t="s">
        <v>2377</v>
      </c>
      <c r="H213" t="s">
        <v>2377</v>
      </c>
      <c r="I213">
        <v>0</v>
      </c>
      <c r="J213" t="s">
        <v>2378</v>
      </c>
    </row>
    <row r="214" spans="1:10" x14ac:dyDescent="0.3">
      <c r="A214" t="s">
        <v>2158</v>
      </c>
      <c r="B214">
        <v>29.06</v>
      </c>
      <c r="C214" t="str">
        <f t="shared" si="6"/>
        <v>Over Weight</v>
      </c>
      <c r="D214">
        <v>6.25</v>
      </c>
      <c r="E214" t="str">
        <f t="shared" si="7"/>
        <v>Prediabetes</v>
      </c>
      <c r="F214" t="s">
        <v>2378</v>
      </c>
      <c r="G214" t="s">
        <v>2377</v>
      </c>
      <c r="H214" t="s">
        <v>2377</v>
      </c>
      <c r="I214">
        <v>1</v>
      </c>
      <c r="J214" t="s">
        <v>2378</v>
      </c>
    </row>
    <row r="215" spans="1:10" x14ac:dyDescent="0.3">
      <c r="A215" t="s">
        <v>2157</v>
      </c>
      <c r="B215">
        <v>35.799999999999997</v>
      </c>
      <c r="C215" t="str">
        <f t="shared" si="6"/>
        <v>Obesity</v>
      </c>
      <c r="D215">
        <v>7.32</v>
      </c>
      <c r="E215" t="str">
        <f t="shared" si="7"/>
        <v>Diabetes</v>
      </c>
      <c r="F215" t="s">
        <v>2377</v>
      </c>
      <c r="G215" t="s">
        <v>2377</v>
      </c>
      <c r="H215" t="s">
        <v>2377</v>
      </c>
      <c r="I215">
        <v>2</v>
      </c>
      <c r="J215" t="s">
        <v>2378</v>
      </c>
    </row>
    <row r="216" spans="1:10" x14ac:dyDescent="0.3">
      <c r="A216" t="s">
        <v>2156</v>
      </c>
      <c r="B216">
        <v>49.8</v>
      </c>
      <c r="C216" t="str">
        <f t="shared" si="6"/>
        <v>Obesity</v>
      </c>
      <c r="D216">
        <v>4.24</v>
      </c>
      <c r="E216" t="str">
        <f t="shared" si="7"/>
        <v>Normal</v>
      </c>
      <c r="F216" t="s">
        <v>2377</v>
      </c>
      <c r="G216" t="s">
        <v>2377</v>
      </c>
      <c r="H216" t="s">
        <v>2377</v>
      </c>
      <c r="I216">
        <v>1</v>
      </c>
      <c r="J216" t="s">
        <v>2378</v>
      </c>
    </row>
    <row r="217" spans="1:10" x14ac:dyDescent="0.3">
      <c r="A217" t="s">
        <v>2155</v>
      </c>
      <c r="B217">
        <v>35.71</v>
      </c>
      <c r="C217" t="str">
        <f t="shared" si="6"/>
        <v>Obesity</v>
      </c>
      <c r="D217">
        <v>6.84</v>
      </c>
      <c r="E217" t="str">
        <f t="shared" si="7"/>
        <v>Diabetes</v>
      </c>
      <c r="F217" t="s">
        <v>2377</v>
      </c>
      <c r="G217" t="s">
        <v>2377</v>
      </c>
      <c r="H217" t="s">
        <v>2377</v>
      </c>
      <c r="I217">
        <v>2</v>
      </c>
      <c r="J217" t="s">
        <v>2378</v>
      </c>
    </row>
    <row r="218" spans="1:10" x14ac:dyDescent="0.3">
      <c r="A218" t="s">
        <v>2154</v>
      </c>
      <c r="B218">
        <v>30.8</v>
      </c>
      <c r="C218" t="str">
        <f t="shared" si="6"/>
        <v>Obesity</v>
      </c>
      <c r="D218">
        <v>5.23</v>
      </c>
      <c r="E218" t="str">
        <f t="shared" si="7"/>
        <v>Normal</v>
      </c>
      <c r="F218" t="s">
        <v>2378</v>
      </c>
      <c r="G218" t="s">
        <v>2377</v>
      </c>
      <c r="H218" t="s">
        <v>2377</v>
      </c>
      <c r="I218">
        <v>1</v>
      </c>
      <c r="J218" t="s">
        <v>2378</v>
      </c>
    </row>
    <row r="219" spans="1:10" x14ac:dyDescent="0.3">
      <c r="A219" t="s">
        <v>2153</v>
      </c>
      <c r="B219">
        <v>33.69</v>
      </c>
      <c r="C219" t="str">
        <f t="shared" si="6"/>
        <v>Obesity</v>
      </c>
      <c r="D219">
        <v>9.68</v>
      </c>
      <c r="E219" t="str">
        <f t="shared" si="7"/>
        <v>Diabetes</v>
      </c>
      <c r="F219" t="s">
        <v>2377</v>
      </c>
      <c r="G219" t="s">
        <v>2377</v>
      </c>
      <c r="H219" t="s">
        <v>2377</v>
      </c>
      <c r="I219">
        <v>0</v>
      </c>
      <c r="J219" t="s">
        <v>2378</v>
      </c>
    </row>
    <row r="220" spans="1:10" x14ac:dyDescent="0.3">
      <c r="A220" t="s">
        <v>2152</v>
      </c>
      <c r="B220">
        <v>42.27</v>
      </c>
      <c r="C220" t="str">
        <f t="shared" si="6"/>
        <v>Obesity</v>
      </c>
      <c r="D220">
        <v>6.05</v>
      </c>
      <c r="E220" t="str">
        <f t="shared" si="7"/>
        <v>Prediabetes</v>
      </c>
      <c r="F220" t="s">
        <v>2378</v>
      </c>
      <c r="G220" t="s">
        <v>2377</v>
      </c>
      <c r="H220" t="s">
        <v>2377</v>
      </c>
      <c r="I220">
        <v>1</v>
      </c>
      <c r="J220" t="s">
        <v>2378</v>
      </c>
    </row>
    <row r="221" spans="1:10" x14ac:dyDescent="0.3">
      <c r="A221" t="s">
        <v>2151</v>
      </c>
      <c r="B221">
        <v>53.25</v>
      </c>
      <c r="C221" t="str">
        <f t="shared" si="6"/>
        <v>Obesity</v>
      </c>
      <c r="D221">
        <v>6.11</v>
      </c>
      <c r="E221" t="str">
        <f t="shared" si="7"/>
        <v>Prediabetes</v>
      </c>
      <c r="F221" t="s">
        <v>2378</v>
      </c>
      <c r="G221" t="s">
        <v>2377</v>
      </c>
      <c r="H221" t="s">
        <v>2378</v>
      </c>
      <c r="I221">
        <v>1</v>
      </c>
      <c r="J221" t="s">
        <v>2378</v>
      </c>
    </row>
    <row r="222" spans="1:10" x14ac:dyDescent="0.3">
      <c r="A222" t="s">
        <v>2150</v>
      </c>
      <c r="B222">
        <v>26.8</v>
      </c>
      <c r="C222" t="str">
        <f t="shared" si="6"/>
        <v>Over Weight</v>
      </c>
      <c r="D222">
        <v>10.93</v>
      </c>
      <c r="E222" t="str">
        <f t="shared" si="7"/>
        <v>Diabetes</v>
      </c>
      <c r="F222" t="s">
        <v>2378</v>
      </c>
      <c r="G222" t="s">
        <v>2377</v>
      </c>
      <c r="H222" t="s">
        <v>2377</v>
      </c>
      <c r="I222">
        <v>0</v>
      </c>
      <c r="J222" t="s">
        <v>2377</v>
      </c>
    </row>
    <row r="223" spans="1:10" x14ac:dyDescent="0.3">
      <c r="A223" t="s">
        <v>2149</v>
      </c>
      <c r="B223">
        <v>28.5</v>
      </c>
      <c r="C223" t="str">
        <f t="shared" si="6"/>
        <v>Over Weight</v>
      </c>
      <c r="D223">
        <v>5.12</v>
      </c>
      <c r="E223" t="str">
        <f t="shared" si="7"/>
        <v>Normal</v>
      </c>
      <c r="F223" t="s">
        <v>2377</v>
      </c>
      <c r="G223" t="s">
        <v>2377</v>
      </c>
      <c r="H223" t="s">
        <v>2377</v>
      </c>
      <c r="I223">
        <v>1</v>
      </c>
      <c r="J223" t="s">
        <v>2378</v>
      </c>
    </row>
    <row r="224" spans="1:10" x14ac:dyDescent="0.3">
      <c r="A224" t="s">
        <v>2148</v>
      </c>
      <c r="B224">
        <v>22.895</v>
      </c>
      <c r="C224" t="str">
        <f t="shared" si="6"/>
        <v>Normal Weight</v>
      </c>
      <c r="D224">
        <v>5.72</v>
      </c>
      <c r="E224" t="str">
        <f t="shared" si="7"/>
        <v>Prediabetes</v>
      </c>
      <c r="F224" t="s">
        <v>2377</v>
      </c>
      <c r="G224" t="s">
        <v>2377</v>
      </c>
      <c r="H224" t="s">
        <v>2377</v>
      </c>
      <c r="I224">
        <v>0</v>
      </c>
      <c r="J224" t="s">
        <v>2378</v>
      </c>
    </row>
    <row r="225" spans="1:10" x14ac:dyDescent="0.3">
      <c r="A225" t="s">
        <v>2147</v>
      </c>
      <c r="B225">
        <v>34.06</v>
      </c>
      <c r="C225" t="str">
        <f t="shared" si="6"/>
        <v>Obesity</v>
      </c>
      <c r="D225">
        <v>11.83</v>
      </c>
      <c r="E225" t="str">
        <f t="shared" si="7"/>
        <v>Diabetes</v>
      </c>
      <c r="F225" t="s">
        <v>2378</v>
      </c>
      <c r="G225" t="s">
        <v>2377</v>
      </c>
      <c r="H225" t="s">
        <v>2377</v>
      </c>
      <c r="I225">
        <v>1</v>
      </c>
      <c r="J225" t="s">
        <v>2378</v>
      </c>
    </row>
    <row r="226" spans="1:10" x14ac:dyDescent="0.3">
      <c r="A226" t="s">
        <v>2146</v>
      </c>
      <c r="B226">
        <v>36.409999999999997</v>
      </c>
      <c r="C226" t="str">
        <f t="shared" si="6"/>
        <v>Obesity</v>
      </c>
      <c r="D226">
        <v>4.55</v>
      </c>
      <c r="E226" t="str">
        <f t="shared" si="7"/>
        <v>Normal</v>
      </c>
      <c r="F226" t="s">
        <v>2377</v>
      </c>
      <c r="G226" t="s">
        <v>2377</v>
      </c>
      <c r="H226" t="s">
        <v>2377</v>
      </c>
      <c r="I226">
        <v>0</v>
      </c>
      <c r="J226" t="s">
        <v>2378</v>
      </c>
    </row>
    <row r="227" spans="1:10" x14ac:dyDescent="0.3">
      <c r="A227" t="s">
        <v>2145</v>
      </c>
      <c r="B227">
        <v>52.3</v>
      </c>
      <c r="C227" t="str">
        <f t="shared" si="6"/>
        <v>Obesity</v>
      </c>
      <c r="D227">
        <v>4.87</v>
      </c>
      <c r="E227" t="str">
        <f t="shared" si="7"/>
        <v>Normal</v>
      </c>
      <c r="F227" t="s">
        <v>2378</v>
      </c>
      <c r="G227" t="s">
        <v>2377</v>
      </c>
      <c r="H227" t="s">
        <v>2378</v>
      </c>
      <c r="I227">
        <v>1</v>
      </c>
      <c r="J227" t="s">
        <v>2378</v>
      </c>
    </row>
    <row r="228" spans="1:10" x14ac:dyDescent="0.3">
      <c r="A228" t="s">
        <v>2144</v>
      </c>
      <c r="B228">
        <v>52.66</v>
      </c>
      <c r="C228" t="str">
        <f t="shared" si="6"/>
        <v>Obesity</v>
      </c>
      <c r="D228">
        <v>4.45</v>
      </c>
      <c r="E228" t="str">
        <f t="shared" si="7"/>
        <v>Normal</v>
      </c>
      <c r="F228" t="s">
        <v>2377</v>
      </c>
      <c r="G228" t="s">
        <v>2377</v>
      </c>
      <c r="H228" t="s">
        <v>2377</v>
      </c>
      <c r="I228">
        <v>1</v>
      </c>
      <c r="J228" t="s">
        <v>2378</v>
      </c>
    </row>
    <row r="229" spans="1:10" x14ac:dyDescent="0.3">
      <c r="A229" t="s">
        <v>2143</v>
      </c>
      <c r="B229">
        <v>29.57</v>
      </c>
      <c r="C229" t="str">
        <f t="shared" si="6"/>
        <v>Over Weight</v>
      </c>
      <c r="D229">
        <v>9.42</v>
      </c>
      <c r="E229" t="str">
        <f t="shared" si="7"/>
        <v>Diabetes</v>
      </c>
      <c r="F229" t="s">
        <v>2378</v>
      </c>
      <c r="G229" t="s">
        <v>2377</v>
      </c>
      <c r="H229" t="s">
        <v>2377</v>
      </c>
      <c r="I229">
        <v>0</v>
      </c>
      <c r="J229" t="s">
        <v>2378</v>
      </c>
    </row>
    <row r="230" spans="1:10" x14ac:dyDescent="0.3">
      <c r="A230" t="s">
        <v>2142</v>
      </c>
      <c r="B230">
        <v>36.99</v>
      </c>
      <c r="C230" t="str">
        <f t="shared" si="6"/>
        <v>Obesity</v>
      </c>
      <c r="D230">
        <v>5.37</v>
      </c>
      <c r="E230" t="str">
        <f t="shared" si="7"/>
        <v>Normal</v>
      </c>
      <c r="F230" t="s">
        <v>2378</v>
      </c>
      <c r="G230" t="s">
        <v>2377</v>
      </c>
      <c r="H230" t="s">
        <v>2378</v>
      </c>
      <c r="I230">
        <v>1</v>
      </c>
      <c r="J230" t="s">
        <v>2378</v>
      </c>
    </row>
    <row r="231" spans="1:10" x14ac:dyDescent="0.3">
      <c r="A231" t="s">
        <v>2141</v>
      </c>
      <c r="B231">
        <v>31.4</v>
      </c>
      <c r="C231" t="str">
        <f t="shared" si="6"/>
        <v>Obesity</v>
      </c>
      <c r="D231">
        <v>4.5999999999999996</v>
      </c>
      <c r="E231" t="str">
        <f t="shared" si="7"/>
        <v>Normal</v>
      </c>
      <c r="F231" t="s">
        <v>2378</v>
      </c>
      <c r="G231" t="s">
        <v>2377</v>
      </c>
      <c r="H231" t="s">
        <v>2377</v>
      </c>
      <c r="I231">
        <v>1</v>
      </c>
      <c r="J231" t="s">
        <v>2378</v>
      </c>
    </row>
    <row r="232" spans="1:10" x14ac:dyDescent="0.3">
      <c r="A232" t="s">
        <v>2140</v>
      </c>
      <c r="B232">
        <v>34.9</v>
      </c>
      <c r="C232" t="str">
        <f t="shared" si="6"/>
        <v>Obesity</v>
      </c>
      <c r="D232">
        <v>6.22</v>
      </c>
      <c r="E232" t="str">
        <f t="shared" si="7"/>
        <v>Prediabetes</v>
      </c>
      <c r="F232" t="s">
        <v>2377</v>
      </c>
      <c r="G232" t="s">
        <v>2377</v>
      </c>
      <c r="H232" t="s">
        <v>2378</v>
      </c>
      <c r="I232">
        <v>1</v>
      </c>
      <c r="J232" t="s">
        <v>2378</v>
      </c>
    </row>
    <row r="233" spans="1:10" x14ac:dyDescent="0.3">
      <c r="A233" t="s">
        <v>2139</v>
      </c>
      <c r="B233">
        <v>31.13</v>
      </c>
      <c r="C233" t="str">
        <f t="shared" si="6"/>
        <v>Obesity</v>
      </c>
      <c r="D233">
        <v>4.5199999999999996</v>
      </c>
      <c r="E233" t="str">
        <f t="shared" si="7"/>
        <v>Normal</v>
      </c>
      <c r="F233" t="s">
        <v>2378</v>
      </c>
      <c r="G233" t="s">
        <v>2377</v>
      </c>
      <c r="H233" t="s">
        <v>2377</v>
      </c>
      <c r="I233">
        <v>1</v>
      </c>
      <c r="J233" t="s">
        <v>2378</v>
      </c>
    </row>
    <row r="234" spans="1:10" x14ac:dyDescent="0.3">
      <c r="A234" t="s">
        <v>2138</v>
      </c>
      <c r="B234">
        <v>34.799999999999997</v>
      </c>
      <c r="C234" t="str">
        <f t="shared" si="6"/>
        <v>Obesity</v>
      </c>
      <c r="D234">
        <v>6.18</v>
      </c>
      <c r="E234" t="str">
        <f t="shared" si="7"/>
        <v>Prediabetes</v>
      </c>
      <c r="F234" t="s">
        <v>2377</v>
      </c>
      <c r="G234" t="s">
        <v>2377</v>
      </c>
      <c r="H234" t="s">
        <v>2378</v>
      </c>
      <c r="I234">
        <v>1</v>
      </c>
      <c r="J234" t="s">
        <v>2378</v>
      </c>
    </row>
    <row r="235" spans="1:10" x14ac:dyDescent="0.3">
      <c r="A235" t="s">
        <v>2137</v>
      </c>
      <c r="B235">
        <v>31.68</v>
      </c>
      <c r="C235" t="str">
        <f t="shared" si="6"/>
        <v>Obesity</v>
      </c>
      <c r="D235">
        <v>4.4000000000000004</v>
      </c>
      <c r="E235" t="str">
        <f t="shared" si="7"/>
        <v>Normal</v>
      </c>
      <c r="F235" t="s">
        <v>2377</v>
      </c>
      <c r="G235" t="s">
        <v>2377</v>
      </c>
      <c r="H235" t="s">
        <v>2377</v>
      </c>
      <c r="I235">
        <v>0</v>
      </c>
      <c r="J235" t="s">
        <v>2378</v>
      </c>
    </row>
    <row r="236" spans="1:10" x14ac:dyDescent="0.3">
      <c r="A236" t="s">
        <v>2136</v>
      </c>
      <c r="B236">
        <v>33.534999999999997</v>
      </c>
      <c r="C236" t="str">
        <f t="shared" si="6"/>
        <v>Obesity</v>
      </c>
      <c r="D236">
        <v>6.23</v>
      </c>
      <c r="E236" t="str">
        <f t="shared" si="7"/>
        <v>Prediabetes</v>
      </c>
      <c r="F236" t="s">
        <v>2377</v>
      </c>
      <c r="G236" t="s">
        <v>2378</v>
      </c>
      <c r="H236" t="s">
        <v>2377</v>
      </c>
      <c r="I236">
        <v>1</v>
      </c>
      <c r="J236" t="s">
        <v>2378</v>
      </c>
    </row>
    <row r="237" spans="1:10" x14ac:dyDescent="0.3">
      <c r="A237" t="s">
        <v>2135</v>
      </c>
      <c r="B237">
        <v>31.92</v>
      </c>
      <c r="C237" t="str">
        <f t="shared" si="6"/>
        <v>Obesity</v>
      </c>
      <c r="D237">
        <v>5.33</v>
      </c>
      <c r="E237" t="str">
        <f t="shared" si="7"/>
        <v>Normal</v>
      </c>
      <c r="F237" t="s">
        <v>2378</v>
      </c>
      <c r="G237" t="s">
        <v>2377</v>
      </c>
      <c r="H237" t="s">
        <v>2377</v>
      </c>
      <c r="I237">
        <v>0</v>
      </c>
      <c r="J237" t="s">
        <v>2378</v>
      </c>
    </row>
    <row r="238" spans="1:10" x14ac:dyDescent="0.3">
      <c r="A238" t="s">
        <v>2134</v>
      </c>
      <c r="B238">
        <v>32.700000000000003</v>
      </c>
      <c r="C238" t="str">
        <f t="shared" si="6"/>
        <v>Obesity</v>
      </c>
      <c r="D238">
        <v>4.09</v>
      </c>
      <c r="E238" t="str">
        <f t="shared" si="7"/>
        <v>Normal</v>
      </c>
      <c r="F238" t="s">
        <v>2377</v>
      </c>
      <c r="G238" t="s">
        <v>2377</v>
      </c>
      <c r="H238" t="s">
        <v>2377</v>
      </c>
      <c r="I238">
        <v>1</v>
      </c>
      <c r="J238" t="s">
        <v>2378</v>
      </c>
    </row>
    <row r="239" spans="1:10" x14ac:dyDescent="0.3">
      <c r="A239" t="s">
        <v>2133</v>
      </c>
      <c r="B239">
        <v>41.25</v>
      </c>
      <c r="C239" t="str">
        <f t="shared" si="6"/>
        <v>Obesity</v>
      </c>
      <c r="D239">
        <v>5.19</v>
      </c>
      <c r="E239" t="str">
        <f t="shared" si="7"/>
        <v>Normal</v>
      </c>
      <c r="F239" t="s">
        <v>2377</v>
      </c>
      <c r="G239" t="s">
        <v>2377</v>
      </c>
      <c r="H239" t="s">
        <v>2377</v>
      </c>
      <c r="I239">
        <v>0</v>
      </c>
      <c r="J239" t="s">
        <v>2378</v>
      </c>
    </row>
    <row r="240" spans="1:10" x14ac:dyDescent="0.3">
      <c r="A240" t="s">
        <v>2132</v>
      </c>
      <c r="B240">
        <v>33.11</v>
      </c>
      <c r="C240" t="str">
        <f t="shared" si="6"/>
        <v>Obesity</v>
      </c>
      <c r="D240">
        <v>4.12</v>
      </c>
      <c r="E240" t="str">
        <f t="shared" si="7"/>
        <v>Normal</v>
      </c>
      <c r="F240" t="s">
        <v>2377</v>
      </c>
      <c r="G240" t="s">
        <v>2377</v>
      </c>
      <c r="H240" t="s">
        <v>2378</v>
      </c>
      <c r="I240">
        <v>1</v>
      </c>
      <c r="J240" t="s">
        <v>2378</v>
      </c>
    </row>
    <row r="241" spans="1:10" x14ac:dyDescent="0.3">
      <c r="A241" t="s">
        <v>2131</v>
      </c>
      <c r="B241">
        <v>36.159999999999997</v>
      </c>
      <c r="C241" t="str">
        <f t="shared" si="6"/>
        <v>Obesity</v>
      </c>
      <c r="D241">
        <v>5.0999999999999996</v>
      </c>
      <c r="E241" t="str">
        <f t="shared" si="7"/>
        <v>Normal</v>
      </c>
      <c r="F241" t="s">
        <v>2377</v>
      </c>
      <c r="G241" t="s">
        <v>2377</v>
      </c>
      <c r="H241" t="s">
        <v>2377</v>
      </c>
      <c r="I241">
        <v>1</v>
      </c>
      <c r="J241" t="s">
        <v>2378</v>
      </c>
    </row>
    <row r="242" spans="1:10" x14ac:dyDescent="0.3">
      <c r="A242" t="s">
        <v>2130</v>
      </c>
      <c r="B242">
        <v>33.72</v>
      </c>
      <c r="C242" t="str">
        <f t="shared" si="6"/>
        <v>Obesity</v>
      </c>
      <c r="D242">
        <v>6.21</v>
      </c>
      <c r="E242" t="str">
        <f t="shared" si="7"/>
        <v>Prediabetes</v>
      </c>
      <c r="F242" t="s">
        <v>2378</v>
      </c>
      <c r="G242" t="s">
        <v>2377</v>
      </c>
      <c r="H242" t="s">
        <v>2378</v>
      </c>
      <c r="I242">
        <v>1</v>
      </c>
      <c r="J242" t="s">
        <v>2378</v>
      </c>
    </row>
    <row r="243" spans="1:10" x14ac:dyDescent="0.3">
      <c r="A243" t="s">
        <v>2129</v>
      </c>
      <c r="B243">
        <v>37.74</v>
      </c>
      <c r="C243" t="str">
        <f t="shared" si="6"/>
        <v>Obesity</v>
      </c>
      <c r="D243">
        <v>9.5299999999999994</v>
      </c>
      <c r="E243" t="str">
        <f t="shared" si="7"/>
        <v>Diabetes</v>
      </c>
      <c r="F243" t="s">
        <v>2378</v>
      </c>
      <c r="G243" t="s">
        <v>2377</v>
      </c>
      <c r="H243" t="s">
        <v>2377</v>
      </c>
      <c r="I243">
        <v>1</v>
      </c>
      <c r="J243" t="s">
        <v>2378</v>
      </c>
    </row>
    <row r="244" spans="1:10" x14ac:dyDescent="0.3">
      <c r="A244" t="s">
        <v>2128</v>
      </c>
      <c r="B244">
        <v>48.75</v>
      </c>
      <c r="C244" t="str">
        <f t="shared" si="6"/>
        <v>Obesity</v>
      </c>
      <c r="D244">
        <v>4.6399999999999997</v>
      </c>
      <c r="E244" t="str">
        <f t="shared" si="7"/>
        <v>Normal</v>
      </c>
      <c r="F244" t="s">
        <v>2378</v>
      </c>
      <c r="G244" t="s">
        <v>2377</v>
      </c>
      <c r="H244" t="s">
        <v>2377</v>
      </c>
      <c r="I244">
        <v>1</v>
      </c>
      <c r="J244" t="s">
        <v>2378</v>
      </c>
    </row>
    <row r="245" spans="1:10" x14ac:dyDescent="0.3">
      <c r="A245" t="s">
        <v>2127</v>
      </c>
      <c r="B245">
        <v>31.065000000000001</v>
      </c>
      <c r="C245" t="str">
        <f t="shared" si="6"/>
        <v>Obesity</v>
      </c>
      <c r="D245">
        <v>5.05</v>
      </c>
      <c r="E245" t="str">
        <f t="shared" si="7"/>
        <v>Normal</v>
      </c>
      <c r="F245" t="s">
        <v>2377</v>
      </c>
      <c r="G245" t="s">
        <v>2377</v>
      </c>
      <c r="H245" t="s">
        <v>2377</v>
      </c>
      <c r="I245">
        <v>1</v>
      </c>
      <c r="J245" t="s">
        <v>2378</v>
      </c>
    </row>
    <row r="246" spans="1:10" x14ac:dyDescent="0.3">
      <c r="A246" t="s">
        <v>2126</v>
      </c>
      <c r="B246">
        <v>23.55</v>
      </c>
      <c r="C246" t="str">
        <f t="shared" si="6"/>
        <v>Normal Weight</v>
      </c>
      <c r="D246">
        <v>10.38</v>
      </c>
      <c r="E246" t="str">
        <f t="shared" si="7"/>
        <v>Diabetes</v>
      </c>
      <c r="F246" t="s">
        <v>2377</v>
      </c>
      <c r="G246" t="s">
        <v>2377</v>
      </c>
      <c r="H246" t="s">
        <v>2377</v>
      </c>
      <c r="I246">
        <v>0</v>
      </c>
      <c r="J246" t="s">
        <v>2378</v>
      </c>
    </row>
    <row r="247" spans="1:10" x14ac:dyDescent="0.3">
      <c r="A247" t="s">
        <v>2125</v>
      </c>
      <c r="B247">
        <v>30.18</v>
      </c>
      <c r="C247" t="str">
        <f t="shared" si="6"/>
        <v>Obesity</v>
      </c>
      <c r="D247">
        <v>8.31</v>
      </c>
      <c r="E247" t="str">
        <f t="shared" si="7"/>
        <v>Diabetes</v>
      </c>
      <c r="F247" t="s">
        <v>2378</v>
      </c>
      <c r="G247" t="s">
        <v>2377</v>
      </c>
      <c r="H247" t="s">
        <v>2377</v>
      </c>
      <c r="I247">
        <v>1</v>
      </c>
      <c r="J247" t="s">
        <v>2378</v>
      </c>
    </row>
    <row r="248" spans="1:10" x14ac:dyDescent="0.3">
      <c r="A248" t="s">
        <v>2124</v>
      </c>
      <c r="B248">
        <v>29.94</v>
      </c>
      <c r="C248" t="str">
        <f t="shared" si="6"/>
        <v>Obesity</v>
      </c>
      <c r="D248">
        <v>7.59</v>
      </c>
      <c r="E248" t="str">
        <f t="shared" si="7"/>
        <v>Diabetes</v>
      </c>
      <c r="F248" t="s">
        <v>2377</v>
      </c>
      <c r="G248" t="s">
        <v>2377</v>
      </c>
      <c r="H248" t="s">
        <v>2377</v>
      </c>
      <c r="I248">
        <v>0</v>
      </c>
      <c r="J248" t="s">
        <v>2378</v>
      </c>
    </row>
    <row r="249" spans="1:10" x14ac:dyDescent="0.3">
      <c r="A249" t="s">
        <v>2123</v>
      </c>
      <c r="B249">
        <v>31.4</v>
      </c>
      <c r="C249" t="str">
        <f t="shared" si="6"/>
        <v>Obesity</v>
      </c>
      <c r="D249">
        <v>5.49</v>
      </c>
      <c r="E249" t="str">
        <f t="shared" si="7"/>
        <v>Normal</v>
      </c>
      <c r="F249" t="s">
        <v>2377</v>
      </c>
      <c r="G249" t="s">
        <v>2377</v>
      </c>
      <c r="H249" t="s">
        <v>2377</v>
      </c>
      <c r="I249">
        <v>0</v>
      </c>
      <c r="J249" t="s">
        <v>2378</v>
      </c>
    </row>
    <row r="250" spans="1:10" x14ac:dyDescent="0.3">
      <c r="A250" t="s">
        <v>2122</v>
      </c>
      <c r="B250">
        <v>53.06</v>
      </c>
      <c r="C250" t="str">
        <f t="shared" si="6"/>
        <v>Obesity</v>
      </c>
      <c r="D250">
        <v>11.68</v>
      </c>
      <c r="E250" t="str">
        <f t="shared" si="7"/>
        <v>Diabetes</v>
      </c>
      <c r="F250" t="s">
        <v>2377</v>
      </c>
      <c r="G250" t="s">
        <v>2377</v>
      </c>
      <c r="H250" t="s">
        <v>2377</v>
      </c>
      <c r="I250">
        <v>0</v>
      </c>
      <c r="J250" t="s">
        <v>2378</v>
      </c>
    </row>
    <row r="251" spans="1:10" x14ac:dyDescent="0.3">
      <c r="A251" t="s">
        <v>2121</v>
      </c>
      <c r="B251">
        <v>30.25</v>
      </c>
      <c r="C251" t="str">
        <f t="shared" si="6"/>
        <v>Obesity</v>
      </c>
      <c r="D251">
        <v>4.1900000000000004</v>
      </c>
      <c r="E251" t="str">
        <f t="shared" si="7"/>
        <v>Normal</v>
      </c>
      <c r="F251" t="s">
        <v>2377</v>
      </c>
      <c r="G251" t="s">
        <v>2377</v>
      </c>
      <c r="H251" t="s">
        <v>2377</v>
      </c>
      <c r="I251">
        <v>2</v>
      </c>
      <c r="J251" t="s">
        <v>2378</v>
      </c>
    </row>
    <row r="252" spans="1:10" x14ac:dyDescent="0.3">
      <c r="A252" t="s">
        <v>2120</v>
      </c>
      <c r="B252">
        <v>46.68</v>
      </c>
      <c r="C252" t="str">
        <f t="shared" si="6"/>
        <v>Obesity</v>
      </c>
      <c r="D252">
        <v>4.01</v>
      </c>
      <c r="E252" t="str">
        <f t="shared" si="7"/>
        <v>Normal</v>
      </c>
      <c r="F252" t="s">
        <v>2377</v>
      </c>
      <c r="G252" t="s">
        <v>2377</v>
      </c>
      <c r="H252" t="s">
        <v>2377</v>
      </c>
      <c r="I252">
        <v>0</v>
      </c>
      <c r="J252" t="s">
        <v>2378</v>
      </c>
    </row>
    <row r="253" spans="1:10" x14ac:dyDescent="0.3">
      <c r="A253" t="s">
        <v>2119</v>
      </c>
      <c r="B253">
        <v>30.4</v>
      </c>
      <c r="C253" t="str">
        <f t="shared" si="6"/>
        <v>Obesity</v>
      </c>
      <c r="D253">
        <v>5.91</v>
      </c>
      <c r="E253" t="str">
        <f t="shared" si="7"/>
        <v>Prediabetes</v>
      </c>
      <c r="F253" t="s">
        <v>2377</v>
      </c>
      <c r="G253" t="s">
        <v>2378</v>
      </c>
      <c r="H253" t="s">
        <v>2377</v>
      </c>
      <c r="I253">
        <v>2</v>
      </c>
      <c r="J253" t="s">
        <v>2378</v>
      </c>
    </row>
    <row r="254" spans="1:10" x14ac:dyDescent="0.3">
      <c r="A254" t="s">
        <v>2118</v>
      </c>
      <c r="B254">
        <v>30.2</v>
      </c>
      <c r="C254" t="str">
        <f t="shared" si="6"/>
        <v>Obesity</v>
      </c>
      <c r="D254">
        <v>4.47</v>
      </c>
      <c r="E254" t="str">
        <f t="shared" si="7"/>
        <v>Normal</v>
      </c>
      <c r="F254" t="s">
        <v>2378</v>
      </c>
      <c r="G254" t="s">
        <v>2377</v>
      </c>
      <c r="H254" t="s">
        <v>2378</v>
      </c>
      <c r="I254">
        <v>1</v>
      </c>
      <c r="J254" t="s">
        <v>2378</v>
      </c>
    </row>
    <row r="255" spans="1:10" x14ac:dyDescent="0.3">
      <c r="A255" t="s">
        <v>2117</v>
      </c>
      <c r="B255">
        <v>51.18</v>
      </c>
      <c r="C255" t="str">
        <f t="shared" si="6"/>
        <v>Obesity</v>
      </c>
      <c r="D255">
        <v>4.5599999999999996</v>
      </c>
      <c r="E255" t="str">
        <f t="shared" si="7"/>
        <v>Normal</v>
      </c>
      <c r="F255" t="s">
        <v>2378</v>
      </c>
      <c r="G255" t="s">
        <v>2378</v>
      </c>
      <c r="H255" t="s">
        <v>2377</v>
      </c>
      <c r="I255">
        <v>2</v>
      </c>
      <c r="J255" t="s">
        <v>2378</v>
      </c>
    </row>
    <row r="256" spans="1:10" x14ac:dyDescent="0.3">
      <c r="A256" t="s">
        <v>2116</v>
      </c>
      <c r="B256">
        <v>22.18</v>
      </c>
      <c r="C256" t="str">
        <f t="shared" si="6"/>
        <v>Normal Weight</v>
      </c>
      <c r="D256">
        <v>9.9</v>
      </c>
      <c r="E256" t="str">
        <f t="shared" si="7"/>
        <v>Diabetes</v>
      </c>
      <c r="F256" t="s">
        <v>2377</v>
      </c>
      <c r="G256" t="s">
        <v>2377</v>
      </c>
      <c r="H256" t="s">
        <v>2377</v>
      </c>
      <c r="I256">
        <v>0</v>
      </c>
      <c r="J256" t="s">
        <v>2378</v>
      </c>
    </row>
    <row r="257" spans="1:10" x14ac:dyDescent="0.3">
      <c r="A257" t="s">
        <v>2115</v>
      </c>
      <c r="B257">
        <v>31.92</v>
      </c>
      <c r="C257" t="str">
        <f t="shared" si="6"/>
        <v>Obesity</v>
      </c>
      <c r="D257">
        <v>5.1100000000000003</v>
      </c>
      <c r="E257" t="str">
        <f t="shared" si="7"/>
        <v>Normal</v>
      </c>
      <c r="F257" t="s">
        <v>2377</v>
      </c>
      <c r="G257" t="s">
        <v>2377</v>
      </c>
      <c r="H257" t="s">
        <v>2378</v>
      </c>
      <c r="I257">
        <v>1</v>
      </c>
      <c r="J257" t="s">
        <v>2378</v>
      </c>
    </row>
    <row r="258" spans="1:10" x14ac:dyDescent="0.3">
      <c r="A258" t="s">
        <v>2114</v>
      </c>
      <c r="B258">
        <v>31.73</v>
      </c>
      <c r="C258" t="str">
        <f t="shared" si="6"/>
        <v>Obesity</v>
      </c>
      <c r="D258">
        <v>5.73</v>
      </c>
      <c r="E258" t="str">
        <f t="shared" si="7"/>
        <v>Prediabetes</v>
      </c>
      <c r="F258" t="s">
        <v>2377</v>
      </c>
      <c r="G258" t="s">
        <v>2378</v>
      </c>
      <c r="H258" t="s">
        <v>2377</v>
      </c>
      <c r="I258">
        <v>1</v>
      </c>
      <c r="J258" t="s">
        <v>2378</v>
      </c>
    </row>
    <row r="259" spans="1:10" x14ac:dyDescent="0.3">
      <c r="A259" t="s">
        <v>2113</v>
      </c>
      <c r="B259">
        <v>45.52</v>
      </c>
      <c r="C259" t="str">
        <f t="shared" ref="C259:C322" si="8">IF(B259&lt;18.5,"Under Weight",IF(B259&lt;=24.9,"Normal Weight",IF(B259&lt;=29.9,"Over Weight","Obesity")))</f>
        <v>Obesity</v>
      </c>
      <c r="D259">
        <v>6.04</v>
      </c>
      <c r="E259" t="str">
        <f t="shared" ref="E259:E322" si="9">IF(D259&lt;=5.7,"Normal",IF(D259&lt;=6.4,"Prediabetes","Diabetes"))</f>
        <v>Prediabetes</v>
      </c>
      <c r="F259" t="s">
        <v>2377</v>
      </c>
      <c r="G259" t="s">
        <v>2377</v>
      </c>
      <c r="H259" t="s">
        <v>2378</v>
      </c>
      <c r="I259">
        <v>1</v>
      </c>
      <c r="J259" t="s">
        <v>2378</v>
      </c>
    </row>
    <row r="260" spans="1:10" x14ac:dyDescent="0.3">
      <c r="A260" t="s">
        <v>2112</v>
      </c>
      <c r="B260">
        <v>52.81</v>
      </c>
      <c r="C260" t="str">
        <f t="shared" si="8"/>
        <v>Obesity</v>
      </c>
      <c r="D260">
        <v>5.19</v>
      </c>
      <c r="E260" t="str">
        <f t="shared" si="9"/>
        <v>Normal</v>
      </c>
      <c r="F260" t="s">
        <v>2377</v>
      </c>
      <c r="G260" t="s">
        <v>2377</v>
      </c>
      <c r="H260" t="s">
        <v>2378</v>
      </c>
      <c r="I260">
        <v>1</v>
      </c>
      <c r="J260" t="s">
        <v>2378</v>
      </c>
    </row>
    <row r="261" spans="1:10" x14ac:dyDescent="0.3">
      <c r="A261" t="s">
        <v>2111</v>
      </c>
      <c r="B261">
        <v>33.58</v>
      </c>
      <c r="C261" t="str">
        <f t="shared" si="8"/>
        <v>Obesity</v>
      </c>
      <c r="D261">
        <v>5.56</v>
      </c>
      <c r="E261" t="str">
        <f t="shared" si="9"/>
        <v>Normal</v>
      </c>
      <c r="F261" t="s">
        <v>2377</v>
      </c>
      <c r="G261" t="s">
        <v>2377</v>
      </c>
      <c r="H261" t="s">
        <v>2377</v>
      </c>
      <c r="I261">
        <v>1</v>
      </c>
      <c r="J261" t="s">
        <v>2378</v>
      </c>
    </row>
    <row r="262" spans="1:10" x14ac:dyDescent="0.3">
      <c r="A262" t="s">
        <v>2110</v>
      </c>
      <c r="B262">
        <v>30.684999999999999</v>
      </c>
      <c r="C262" t="str">
        <f t="shared" si="8"/>
        <v>Obesity</v>
      </c>
      <c r="D262">
        <v>8.23</v>
      </c>
      <c r="E262" t="str">
        <f t="shared" si="9"/>
        <v>Diabetes</v>
      </c>
      <c r="F262" t="s">
        <v>2377</v>
      </c>
      <c r="G262" t="s">
        <v>2377</v>
      </c>
      <c r="H262" t="s">
        <v>2377</v>
      </c>
      <c r="I262">
        <v>0</v>
      </c>
      <c r="J262" t="s">
        <v>2378</v>
      </c>
    </row>
    <row r="263" spans="1:10" x14ac:dyDescent="0.3">
      <c r="A263" t="s">
        <v>2109</v>
      </c>
      <c r="B263">
        <v>37.524999999999999</v>
      </c>
      <c r="C263" t="str">
        <f t="shared" si="8"/>
        <v>Obesity</v>
      </c>
      <c r="D263">
        <v>9.0299999999999994</v>
      </c>
      <c r="E263" t="str">
        <f t="shared" si="9"/>
        <v>Diabetes</v>
      </c>
      <c r="F263" t="s">
        <v>2378</v>
      </c>
      <c r="G263" t="s">
        <v>2377</v>
      </c>
      <c r="H263" t="s">
        <v>2377</v>
      </c>
      <c r="I263">
        <v>2</v>
      </c>
      <c r="J263" t="s">
        <v>2377</v>
      </c>
    </row>
    <row r="264" spans="1:10" x14ac:dyDescent="0.3">
      <c r="A264" t="s">
        <v>2108</v>
      </c>
      <c r="B264">
        <v>34.5</v>
      </c>
      <c r="C264" t="str">
        <f t="shared" si="8"/>
        <v>Obesity</v>
      </c>
      <c r="D264">
        <v>4.07</v>
      </c>
      <c r="E264" t="str">
        <f t="shared" si="9"/>
        <v>Normal</v>
      </c>
      <c r="F264" t="s">
        <v>2378</v>
      </c>
      <c r="G264" t="s">
        <v>2377</v>
      </c>
      <c r="H264" t="s">
        <v>2377</v>
      </c>
      <c r="I264">
        <v>0</v>
      </c>
      <c r="J264" t="s">
        <v>2378</v>
      </c>
    </row>
    <row r="265" spans="1:10" x14ac:dyDescent="0.3">
      <c r="A265" t="s">
        <v>2107</v>
      </c>
      <c r="B265">
        <v>28.16</v>
      </c>
      <c r="C265" t="str">
        <f t="shared" si="8"/>
        <v>Over Weight</v>
      </c>
      <c r="D265">
        <v>5.77</v>
      </c>
      <c r="E265" t="str">
        <f t="shared" si="9"/>
        <v>Prediabetes</v>
      </c>
      <c r="F265" t="s">
        <v>2377</v>
      </c>
      <c r="G265" t="s">
        <v>2377</v>
      </c>
      <c r="H265" t="s">
        <v>2377</v>
      </c>
      <c r="I265">
        <v>2</v>
      </c>
      <c r="J265" t="s">
        <v>2378</v>
      </c>
    </row>
    <row r="266" spans="1:10" x14ac:dyDescent="0.3">
      <c r="A266" t="s">
        <v>2106</v>
      </c>
      <c r="B266">
        <v>30.02</v>
      </c>
      <c r="C266" t="str">
        <f t="shared" si="8"/>
        <v>Obesity</v>
      </c>
      <c r="D266">
        <v>5.98</v>
      </c>
      <c r="E266" t="str">
        <f t="shared" si="9"/>
        <v>Prediabetes</v>
      </c>
      <c r="F266" t="s">
        <v>2377</v>
      </c>
      <c r="G266" t="s">
        <v>2377</v>
      </c>
      <c r="H266" t="s">
        <v>2378</v>
      </c>
      <c r="I266">
        <v>1</v>
      </c>
      <c r="J266" t="s">
        <v>2378</v>
      </c>
    </row>
    <row r="267" spans="1:10" x14ac:dyDescent="0.3">
      <c r="A267" t="s">
        <v>2105</v>
      </c>
      <c r="B267">
        <v>37.82</v>
      </c>
      <c r="C267" t="str">
        <f t="shared" si="8"/>
        <v>Obesity</v>
      </c>
      <c r="D267">
        <v>6.01</v>
      </c>
      <c r="E267" t="str">
        <f t="shared" si="9"/>
        <v>Prediabetes</v>
      </c>
      <c r="F267" t="s">
        <v>2377</v>
      </c>
      <c r="G267" t="s">
        <v>2377</v>
      </c>
      <c r="H267" t="s">
        <v>2377</v>
      </c>
      <c r="I267">
        <v>0</v>
      </c>
      <c r="J267" t="s">
        <v>2378</v>
      </c>
    </row>
    <row r="268" spans="1:10" x14ac:dyDescent="0.3">
      <c r="A268" t="s">
        <v>2104</v>
      </c>
      <c r="B268">
        <v>33.14</v>
      </c>
      <c r="C268" t="str">
        <f t="shared" si="8"/>
        <v>Obesity</v>
      </c>
      <c r="D268">
        <v>5.67</v>
      </c>
      <c r="E268" t="str">
        <f t="shared" si="9"/>
        <v>Normal</v>
      </c>
      <c r="F268" t="s">
        <v>2378</v>
      </c>
      <c r="G268" t="s">
        <v>2377</v>
      </c>
      <c r="H268" t="s">
        <v>2377</v>
      </c>
      <c r="I268">
        <v>0</v>
      </c>
      <c r="J268" t="s">
        <v>2378</v>
      </c>
    </row>
    <row r="269" spans="1:10" x14ac:dyDescent="0.3">
      <c r="A269" t="s">
        <v>2103</v>
      </c>
      <c r="B269">
        <v>25.14</v>
      </c>
      <c r="C269" t="str">
        <f t="shared" si="8"/>
        <v>Over Weight</v>
      </c>
      <c r="D269">
        <v>6.02</v>
      </c>
      <c r="E269" t="str">
        <f t="shared" si="9"/>
        <v>Prediabetes</v>
      </c>
      <c r="F269" t="s">
        <v>2378</v>
      </c>
      <c r="G269" t="s">
        <v>2377</v>
      </c>
      <c r="H269" t="s">
        <v>2378</v>
      </c>
      <c r="I269">
        <v>1</v>
      </c>
      <c r="J269" t="s">
        <v>2378</v>
      </c>
    </row>
    <row r="270" spans="1:10" x14ac:dyDescent="0.3">
      <c r="A270" t="s">
        <v>2102</v>
      </c>
      <c r="B270">
        <v>20.18</v>
      </c>
      <c r="C270" t="str">
        <f t="shared" si="8"/>
        <v>Normal Weight</v>
      </c>
      <c r="D270">
        <v>11.19</v>
      </c>
      <c r="E270" t="str">
        <f t="shared" si="9"/>
        <v>Diabetes</v>
      </c>
      <c r="F270" t="s">
        <v>2377</v>
      </c>
      <c r="G270" t="s">
        <v>2377</v>
      </c>
      <c r="H270" t="s">
        <v>2377</v>
      </c>
      <c r="I270">
        <v>0</v>
      </c>
      <c r="J270" t="s">
        <v>2378</v>
      </c>
    </row>
    <row r="271" spans="1:10" x14ac:dyDescent="0.3">
      <c r="A271" t="s">
        <v>2101</v>
      </c>
      <c r="B271">
        <v>44.36</v>
      </c>
      <c r="C271" t="str">
        <f t="shared" si="8"/>
        <v>Obesity</v>
      </c>
      <c r="D271">
        <v>5.1100000000000003</v>
      </c>
      <c r="E271" t="str">
        <f t="shared" si="9"/>
        <v>Normal</v>
      </c>
      <c r="F271" t="s">
        <v>2377</v>
      </c>
      <c r="G271" t="s">
        <v>2377</v>
      </c>
      <c r="H271" t="s">
        <v>2377</v>
      </c>
      <c r="I271">
        <v>0</v>
      </c>
      <c r="J271" t="s">
        <v>2378</v>
      </c>
    </row>
    <row r="272" spans="1:10" x14ac:dyDescent="0.3">
      <c r="A272" t="s">
        <v>2100</v>
      </c>
      <c r="B272">
        <v>23.82</v>
      </c>
      <c r="C272" t="str">
        <f t="shared" si="8"/>
        <v>Normal Weight</v>
      </c>
      <c r="D272">
        <v>10.85</v>
      </c>
      <c r="E272" t="str">
        <f t="shared" si="9"/>
        <v>Diabetes</v>
      </c>
      <c r="F272" t="s">
        <v>2378</v>
      </c>
      <c r="G272" t="s">
        <v>2377</v>
      </c>
      <c r="H272" t="s">
        <v>2377</v>
      </c>
      <c r="I272">
        <v>0</v>
      </c>
      <c r="J272" t="s">
        <v>2378</v>
      </c>
    </row>
    <row r="273" spans="1:10" x14ac:dyDescent="0.3">
      <c r="A273" t="s">
        <v>2099</v>
      </c>
      <c r="B273">
        <v>45</v>
      </c>
      <c r="C273" t="str">
        <f t="shared" si="8"/>
        <v>Obesity</v>
      </c>
      <c r="D273">
        <v>5.24</v>
      </c>
      <c r="E273" t="str">
        <f t="shared" si="9"/>
        <v>Normal</v>
      </c>
      <c r="F273" t="s">
        <v>2378</v>
      </c>
      <c r="G273" t="s">
        <v>2377</v>
      </c>
      <c r="H273" t="s">
        <v>2377</v>
      </c>
      <c r="I273">
        <v>1</v>
      </c>
      <c r="J273" t="s">
        <v>2378</v>
      </c>
    </row>
    <row r="274" spans="1:10" x14ac:dyDescent="0.3">
      <c r="A274" t="s">
        <v>2098</v>
      </c>
      <c r="B274">
        <v>26.62</v>
      </c>
      <c r="C274" t="str">
        <f t="shared" si="8"/>
        <v>Over Weight</v>
      </c>
      <c r="D274">
        <v>10.08</v>
      </c>
      <c r="E274" t="str">
        <f t="shared" si="9"/>
        <v>Diabetes</v>
      </c>
      <c r="F274" t="s">
        <v>2377</v>
      </c>
      <c r="G274" t="s">
        <v>2377</v>
      </c>
      <c r="H274" t="s">
        <v>2377</v>
      </c>
      <c r="I274">
        <v>0</v>
      </c>
      <c r="J274" t="s">
        <v>2378</v>
      </c>
    </row>
    <row r="275" spans="1:10" x14ac:dyDescent="0.3">
      <c r="A275" t="s">
        <v>2097</v>
      </c>
      <c r="B275">
        <v>32.67</v>
      </c>
      <c r="C275" t="str">
        <f t="shared" si="8"/>
        <v>Obesity</v>
      </c>
      <c r="D275">
        <v>10.97</v>
      </c>
      <c r="E275" t="str">
        <f t="shared" si="9"/>
        <v>Diabetes</v>
      </c>
      <c r="F275" t="s">
        <v>2378</v>
      </c>
      <c r="G275" t="s">
        <v>2377</v>
      </c>
      <c r="H275" t="s">
        <v>2377</v>
      </c>
      <c r="I275">
        <v>0</v>
      </c>
      <c r="J275" t="s">
        <v>2378</v>
      </c>
    </row>
    <row r="276" spans="1:10" x14ac:dyDescent="0.3">
      <c r="A276" t="s">
        <v>2096</v>
      </c>
      <c r="B276">
        <v>44.44</v>
      </c>
      <c r="C276" t="str">
        <f t="shared" si="8"/>
        <v>Obesity</v>
      </c>
      <c r="D276">
        <v>4.9000000000000004</v>
      </c>
      <c r="E276" t="str">
        <f t="shared" si="9"/>
        <v>Normal</v>
      </c>
      <c r="F276" t="s">
        <v>2378</v>
      </c>
      <c r="G276" t="s">
        <v>2377</v>
      </c>
      <c r="H276" t="s">
        <v>2377</v>
      </c>
      <c r="I276">
        <v>1</v>
      </c>
      <c r="J276" t="s">
        <v>2378</v>
      </c>
    </row>
    <row r="277" spans="1:10" x14ac:dyDescent="0.3">
      <c r="A277" t="s">
        <v>2095</v>
      </c>
      <c r="B277">
        <v>28.31</v>
      </c>
      <c r="C277" t="str">
        <f t="shared" si="8"/>
        <v>Over Weight</v>
      </c>
      <c r="D277">
        <v>5.33</v>
      </c>
      <c r="E277" t="str">
        <f t="shared" si="9"/>
        <v>Normal</v>
      </c>
      <c r="F277" t="s">
        <v>2377</v>
      </c>
      <c r="G277" t="s">
        <v>2377</v>
      </c>
      <c r="H277" t="s">
        <v>2377</v>
      </c>
      <c r="I277">
        <v>0</v>
      </c>
      <c r="J277" t="s">
        <v>2378</v>
      </c>
    </row>
    <row r="278" spans="1:10" x14ac:dyDescent="0.3">
      <c r="A278" t="s">
        <v>2094</v>
      </c>
      <c r="B278">
        <v>25.05</v>
      </c>
      <c r="C278" t="str">
        <f t="shared" si="8"/>
        <v>Over Weight</v>
      </c>
      <c r="D278">
        <v>4.6100000000000003</v>
      </c>
      <c r="E278" t="str">
        <f t="shared" si="9"/>
        <v>Normal</v>
      </c>
      <c r="F278" t="s">
        <v>2377</v>
      </c>
      <c r="G278" t="s">
        <v>2377</v>
      </c>
      <c r="H278" t="s">
        <v>2377</v>
      </c>
      <c r="I278">
        <v>2</v>
      </c>
      <c r="J278" t="s">
        <v>2378</v>
      </c>
    </row>
    <row r="279" spans="1:10" x14ac:dyDescent="0.3">
      <c r="A279" t="s">
        <v>2093</v>
      </c>
      <c r="B279">
        <v>28.34</v>
      </c>
      <c r="C279" t="str">
        <f t="shared" si="8"/>
        <v>Over Weight</v>
      </c>
      <c r="D279">
        <v>8.18</v>
      </c>
      <c r="E279" t="str">
        <f t="shared" si="9"/>
        <v>Diabetes</v>
      </c>
      <c r="F279" t="s">
        <v>2377</v>
      </c>
      <c r="G279" t="s">
        <v>2377</v>
      </c>
      <c r="H279" t="s">
        <v>2377</v>
      </c>
      <c r="I279">
        <v>0</v>
      </c>
      <c r="J279" t="s">
        <v>2378</v>
      </c>
    </row>
    <row r="280" spans="1:10" x14ac:dyDescent="0.3">
      <c r="A280" t="s">
        <v>2092</v>
      </c>
      <c r="B280">
        <v>17.765000000000001</v>
      </c>
      <c r="C280" t="str">
        <f t="shared" si="8"/>
        <v>Under Weight</v>
      </c>
      <c r="D280">
        <v>5.62</v>
      </c>
      <c r="E280" t="str">
        <f t="shared" si="9"/>
        <v>Normal</v>
      </c>
      <c r="F280" t="s">
        <v>2377</v>
      </c>
      <c r="G280" t="s">
        <v>2377</v>
      </c>
      <c r="H280" t="s">
        <v>2377</v>
      </c>
      <c r="I280">
        <v>0</v>
      </c>
      <c r="J280" t="s">
        <v>2378</v>
      </c>
    </row>
    <row r="281" spans="1:10" x14ac:dyDescent="0.3">
      <c r="A281" t="s">
        <v>2091</v>
      </c>
      <c r="B281">
        <v>36.119999999999997</v>
      </c>
      <c r="C281" t="str">
        <f t="shared" si="8"/>
        <v>Obesity</v>
      </c>
      <c r="D281">
        <v>5.82</v>
      </c>
      <c r="E281" t="str">
        <f t="shared" si="9"/>
        <v>Prediabetes</v>
      </c>
      <c r="F281" t="s">
        <v>2377</v>
      </c>
      <c r="G281" t="s">
        <v>2377</v>
      </c>
      <c r="H281" t="s">
        <v>2377</v>
      </c>
      <c r="I281">
        <v>0</v>
      </c>
      <c r="J281" t="s">
        <v>2378</v>
      </c>
    </row>
    <row r="282" spans="1:10" x14ac:dyDescent="0.3">
      <c r="A282" t="s">
        <v>2090</v>
      </c>
      <c r="B282">
        <v>23.19</v>
      </c>
      <c r="C282" t="str">
        <f t="shared" si="8"/>
        <v>Normal Weight</v>
      </c>
      <c r="D282">
        <v>7.66</v>
      </c>
      <c r="E282" t="str">
        <f t="shared" si="9"/>
        <v>Diabetes</v>
      </c>
      <c r="F282" t="s">
        <v>2377</v>
      </c>
      <c r="G282" t="s">
        <v>2377</v>
      </c>
      <c r="H282" t="s">
        <v>2377</v>
      </c>
      <c r="I282">
        <v>0</v>
      </c>
      <c r="J282" t="s">
        <v>2378</v>
      </c>
    </row>
    <row r="283" spans="1:10" x14ac:dyDescent="0.3">
      <c r="A283" t="s">
        <v>2089</v>
      </c>
      <c r="B283">
        <v>35.99</v>
      </c>
      <c r="C283" t="str">
        <f t="shared" si="8"/>
        <v>Obesity</v>
      </c>
      <c r="D283">
        <v>4.2300000000000004</v>
      </c>
      <c r="E283" t="str">
        <f t="shared" si="9"/>
        <v>Normal</v>
      </c>
      <c r="F283" t="s">
        <v>2377</v>
      </c>
      <c r="G283" t="s">
        <v>2377</v>
      </c>
      <c r="H283" t="s">
        <v>2377</v>
      </c>
      <c r="I283">
        <v>0</v>
      </c>
      <c r="J283" t="s">
        <v>2378</v>
      </c>
    </row>
    <row r="284" spans="1:10" x14ac:dyDescent="0.3">
      <c r="A284" t="s">
        <v>2088</v>
      </c>
      <c r="B284">
        <v>30.25</v>
      </c>
      <c r="C284" t="str">
        <f t="shared" si="8"/>
        <v>Obesity</v>
      </c>
      <c r="D284">
        <v>5.58</v>
      </c>
      <c r="E284" t="str">
        <f t="shared" si="9"/>
        <v>Normal</v>
      </c>
      <c r="F284" t="s">
        <v>2377</v>
      </c>
      <c r="G284" t="s">
        <v>2377</v>
      </c>
      <c r="H284" t="s">
        <v>2378</v>
      </c>
      <c r="I284">
        <v>1</v>
      </c>
      <c r="J284" t="s">
        <v>2378</v>
      </c>
    </row>
    <row r="285" spans="1:10" x14ac:dyDescent="0.3">
      <c r="A285" t="s">
        <v>2087</v>
      </c>
      <c r="B285">
        <v>26.24</v>
      </c>
      <c r="C285" t="str">
        <f t="shared" si="8"/>
        <v>Over Weight</v>
      </c>
      <c r="D285">
        <v>6.26</v>
      </c>
      <c r="E285" t="str">
        <f t="shared" si="9"/>
        <v>Prediabetes</v>
      </c>
      <c r="F285" t="s">
        <v>2378</v>
      </c>
      <c r="G285" t="s">
        <v>2377</v>
      </c>
      <c r="H285" t="s">
        <v>2377</v>
      </c>
      <c r="I285">
        <v>0</v>
      </c>
      <c r="J285" t="s">
        <v>2378</v>
      </c>
    </row>
    <row r="286" spans="1:10" x14ac:dyDescent="0.3">
      <c r="A286" t="s">
        <v>2086</v>
      </c>
      <c r="B286">
        <v>31.36</v>
      </c>
      <c r="C286" t="str">
        <f t="shared" si="8"/>
        <v>Obesity</v>
      </c>
      <c r="D286">
        <v>10.6</v>
      </c>
      <c r="E286" t="str">
        <f t="shared" si="9"/>
        <v>Diabetes</v>
      </c>
      <c r="F286" t="s">
        <v>2378</v>
      </c>
      <c r="G286" t="s">
        <v>2377</v>
      </c>
      <c r="H286" t="s">
        <v>2377</v>
      </c>
      <c r="I286">
        <v>0</v>
      </c>
      <c r="J286" t="s">
        <v>2378</v>
      </c>
    </row>
    <row r="287" spans="1:10" x14ac:dyDescent="0.3">
      <c r="A287" t="s">
        <v>2085</v>
      </c>
      <c r="B287">
        <v>25.69</v>
      </c>
      <c r="C287" t="str">
        <f t="shared" si="8"/>
        <v>Over Weight</v>
      </c>
      <c r="D287">
        <v>4.78</v>
      </c>
      <c r="E287" t="str">
        <f t="shared" si="9"/>
        <v>Normal</v>
      </c>
      <c r="F287" t="s">
        <v>2378</v>
      </c>
      <c r="G287" t="s">
        <v>2377</v>
      </c>
      <c r="H287" t="s">
        <v>2377</v>
      </c>
      <c r="I287">
        <v>0</v>
      </c>
      <c r="J287" t="s">
        <v>2378</v>
      </c>
    </row>
    <row r="288" spans="1:10" x14ac:dyDescent="0.3">
      <c r="A288" t="s">
        <v>2084</v>
      </c>
      <c r="B288">
        <v>25.46</v>
      </c>
      <c r="C288" t="str">
        <f t="shared" si="8"/>
        <v>Over Weight</v>
      </c>
      <c r="D288">
        <v>6.03</v>
      </c>
      <c r="E288" t="str">
        <f t="shared" si="9"/>
        <v>Prediabetes</v>
      </c>
      <c r="F288" t="s">
        <v>2377</v>
      </c>
      <c r="G288" t="s">
        <v>2377</v>
      </c>
      <c r="H288" t="s">
        <v>2377</v>
      </c>
      <c r="I288">
        <v>2</v>
      </c>
      <c r="J288" t="s">
        <v>2378</v>
      </c>
    </row>
    <row r="289" spans="1:10" x14ac:dyDescent="0.3">
      <c r="A289" t="s">
        <v>2083</v>
      </c>
      <c r="B289">
        <v>31.83</v>
      </c>
      <c r="C289" t="str">
        <f t="shared" si="8"/>
        <v>Obesity</v>
      </c>
      <c r="D289">
        <v>11.55</v>
      </c>
      <c r="E289" t="str">
        <f t="shared" si="9"/>
        <v>Diabetes</v>
      </c>
      <c r="F289" t="s">
        <v>2378</v>
      </c>
      <c r="G289" t="s">
        <v>2377</v>
      </c>
      <c r="H289" t="s">
        <v>2377</v>
      </c>
      <c r="I289">
        <v>1</v>
      </c>
      <c r="J289" t="s">
        <v>2378</v>
      </c>
    </row>
    <row r="290" spans="1:10" x14ac:dyDescent="0.3">
      <c r="A290" t="s">
        <v>2082</v>
      </c>
      <c r="B290">
        <v>24.43</v>
      </c>
      <c r="C290" t="str">
        <f t="shared" si="8"/>
        <v>Normal Weight</v>
      </c>
      <c r="D290">
        <v>7.59</v>
      </c>
      <c r="E290" t="str">
        <f t="shared" si="9"/>
        <v>Diabetes</v>
      </c>
      <c r="F290" t="s">
        <v>2378</v>
      </c>
      <c r="G290" t="s">
        <v>2377</v>
      </c>
      <c r="H290" t="s">
        <v>2377</v>
      </c>
      <c r="I290">
        <v>1</v>
      </c>
      <c r="J290" t="s">
        <v>2378</v>
      </c>
    </row>
    <row r="291" spans="1:10" x14ac:dyDescent="0.3">
      <c r="A291" t="s">
        <v>2081</v>
      </c>
      <c r="B291">
        <v>41.9</v>
      </c>
      <c r="C291" t="str">
        <f t="shared" si="8"/>
        <v>Obesity</v>
      </c>
      <c r="D291">
        <v>4.26</v>
      </c>
      <c r="E291" t="str">
        <f t="shared" si="9"/>
        <v>Normal</v>
      </c>
      <c r="F291" t="s">
        <v>2377</v>
      </c>
      <c r="G291" t="s">
        <v>2377</v>
      </c>
      <c r="H291" t="s">
        <v>2377</v>
      </c>
      <c r="I291">
        <v>0</v>
      </c>
      <c r="J291" t="s">
        <v>2378</v>
      </c>
    </row>
    <row r="292" spans="1:10" x14ac:dyDescent="0.3">
      <c r="A292" t="s">
        <v>2080</v>
      </c>
      <c r="B292">
        <v>22.88</v>
      </c>
      <c r="C292" t="str">
        <f t="shared" si="8"/>
        <v>Normal Weight</v>
      </c>
      <c r="D292">
        <v>5.9</v>
      </c>
      <c r="E292" t="str">
        <f t="shared" si="9"/>
        <v>Prediabetes</v>
      </c>
      <c r="F292" t="s">
        <v>2378</v>
      </c>
      <c r="G292" t="s">
        <v>2377</v>
      </c>
      <c r="H292" t="s">
        <v>2378</v>
      </c>
      <c r="I292">
        <v>1</v>
      </c>
      <c r="J292" t="s">
        <v>2378</v>
      </c>
    </row>
    <row r="293" spans="1:10" x14ac:dyDescent="0.3">
      <c r="A293" t="s">
        <v>2079</v>
      </c>
      <c r="B293">
        <v>29.734999999999999</v>
      </c>
      <c r="C293" t="str">
        <f t="shared" si="8"/>
        <v>Over Weight</v>
      </c>
      <c r="D293">
        <v>7.79</v>
      </c>
      <c r="E293" t="str">
        <f t="shared" si="9"/>
        <v>Diabetes</v>
      </c>
      <c r="F293" t="s">
        <v>2377</v>
      </c>
      <c r="G293" t="s">
        <v>2377</v>
      </c>
      <c r="H293" t="s">
        <v>2377</v>
      </c>
      <c r="I293">
        <v>0</v>
      </c>
      <c r="J293" t="s">
        <v>2377</v>
      </c>
    </row>
    <row r="294" spans="1:10" x14ac:dyDescent="0.3">
      <c r="A294" t="s">
        <v>2078</v>
      </c>
      <c r="B294">
        <v>40.74</v>
      </c>
      <c r="C294" t="str">
        <f t="shared" si="8"/>
        <v>Obesity</v>
      </c>
      <c r="D294">
        <v>5.28</v>
      </c>
      <c r="E294" t="str">
        <f t="shared" si="9"/>
        <v>Normal</v>
      </c>
      <c r="F294" t="s">
        <v>2377</v>
      </c>
      <c r="G294" t="s">
        <v>2377</v>
      </c>
      <c r="H294" t="s">
        <v>2378</v>
      </c>
      <c r="I294">
        <v>1</v>
      </c>
      <c r="J294" t="s">
        <v>2378</v>
      </c>
    </row>
    <row r="295" spans="1:10" x14ac:dyDescent="0.3">
      <c r="A295" t="s">
        <v>2077</v>
      </c>
      <c r="B295">
        <v>24.14</v>
      </c>
      <c r="C295" t="str">
        <f t="shared" si="8"/>
        <v>Normal Weight</v>
      </c>
      <c r="D295">
        <v>5.87</v>
      </c>
      <c r="E295" t="str">
        <f t="shared" si="9"/>
        <v>Prediabetes</v>
      </c>
      <c r="F295" t="s">
        <v>2377</v>
      </c>
      <c r="G295" t="s">
        <v>2377</v>
      </c>
      <c r="H295" t="s">
        <v>2377</v>
      </c>
      <c r="I295">
        <v>2</v>
      </c>
      <c r="J295" t="s">
        <v>2378</v>
      </c>
    </row>
    <row r="296" spans="1:10" x14ac:dyDescent="0.3">
      <c r="A296" t="s">
        <v>2076</v>
      </c>
      <c r="B296">
        <v>25.15</v>
      </c>
      <c r="C296" t="str">
        <f t="shared" si="8"/>
        <v>Over Weight</v>
      </c>
      <c r="D296">
        <v>9.08</v>
      </c>
      <c r="E296" t="str">
        <f t="shared" si="9"/>
        <v>Diabetes</v>
      </c>
      <c r="F296" t="s">
        <v>2378</v>
      </c>
      <c r="G296" t="s">
        <v>2377</v>
      </c>
      <c r="H296" t="s">
        <v>2377</v>
      </c>
      <c r="I296">
        <v>1</v>
      </c>
      <c r="J296" t="s">
        <v>2378</v>
      </c>
    </row>
    <row r="297" spans="1:10" x14ac:dyDescent="0.3">
      <c r="A297" t="s">
        <v>2075</v>
      </c>
      <c r="B297">
        <v>28.71</v>
      </c>
      <c r="C297" t="str">
        <f t="shared" si="8"/>
        <v>Over Weight</v>
      </c>
      <c r="D297">
        <v>5.2</v>
      </c>
      <c r="E297" t="str">
        <f t="shared" si="9"/>
        <v>Normal</v>
      </c>
      <c r="F297" t="s">
        <v>2377</v>
      </c>
      <c r="G297" t="s">
        <v>2377</v>
      </c>
      <c r="H297" t="s">
        <v>2377</v>
      </c>
      <c r="I297">
        <v>1</v>
      </c>
      <c r="J297" t="s">
        <v>2378</v>
      </c>
    </row>
    <row r="298" spans="1:10" x14ac:dyDescent="0.3">
      <c r="A298" t="s">
        <v>2074</v>
      </c>
      <c r="B298">
        <v>23</v>
      </c>
      <c r="C298" t="str">
        <f t="shared" si="8"/>
        <v>Normal Weight</v>
      </c>
      <c r="D298">
        <v>5.48</v>
      </c>
      <c r="E298" t="str">
        <f t="shared" si="9"/>
        <v>Normal</v>
      </c>
      <c r="F298" t="s">
        <v>2377</v>
      </c>
      <c r="G298" t="s">
        <v>2377</v>
      </c>
      <c r="H298" t="s">
        <v>2377</v>
      </c>
      <c r="I298">
        <v>0</v>
      </c>
      <c r="J298" t="s">
        <v>2378</v>
      </c>
    </row>
    <row r="299" spans="1:10" x14ac:dyDescent="0.3">
      <c r="A299" t="s">
        <v>2073</v>
      </c>
      <c r="B299">
        <v>36.86</v>
      </c>
      <c r="C299" t="str">
        <f t="shared" si="8"/>
        <v>Obesity</v>
      </c>
      <c r="D299">
        <v>11.95</v>
      </c>
      <c r="E299" t="str">
        <f t="shared" si="9"/>
        <v>Diabetes</v>
      </c>
      <c r="F299" t="s">
        <v>2377</v>
      </c>
      <c r="G299" t="s">
        <v>2377</v>
      </c>
      <c r="H299" t="s">
        <v>2377</v>
      </c>
      <c r="I299">
        <v>0</v>
      </c>
      <c r="J299" t="s">
        <v>2377</v>
      </c>
    </row>
    <row r="300" spans="1:10" x14ac:dyDescent="0.3">
      <c r="A300" t="s">
        <v>2072</v>
      </c>
      <c r="B300">
        <v>24.25</v>
      </c>
      <c r="C300" t="str">
        <f t="shared" si="8"/>
        <v>Normal Weight</v>
      </c>
      <c r="D300">
        <v>8.6999999999999993</v>
      </c>
      <c r="E300" t="str">
        <f t="shared" si="9"/>
        <v>Diabetes</v>
      </c>
      <c r="F300" t="s">
        <v>2378</v>
      </c>
      <c r="G300" t="s">
        <v>2377</v>
      </c>
      <c r="H300" t="s">
        <v>2377</v>
      </c>
      <c r="I300">
        <v>1</v>
      </c>
      <c r="J300" t="s">
        <v>2378</v>
      </c>
    </row>
    <row r="301" spans="1:10" x14ac:dyDescent="0.3">
      <c r="A301" t="s">
        <v>2071</v>
      </c>
      <c r="B301">
        <v>23.85</v>
      </c>
      <c r="C301" t="str">
        <f t="shared" si="8"/>
        <v>Normal Weight</v>
      </c>
      <c r="D301">
        <v>7.84</v>
      </c>
      <c r="E301" t="str">
        <f t="shared" si="9"/>
        <v>Diabetes</v>
      </c>
      <c r="F301" t="s">
        <v>2377</v>
      </c>
      <c r="G301" t="s">
        <v>2377</v>
      </c>
      <c r="H301" t="s">
        <v>2377</v>
      </c>
      <c r="I301">
        <v>0</v>
      </c>
      <c r="J301" t="s">
        <v>2378</v>
      </c>
    </row>
    <row r="302" spans="1:10" x14ac:dyDescent="0.3">
      <c r="A302" t="s">
        <v>2070</v>
      </c>
      <c r="B302">
        <v>40.020000000000003</v>
      </c>
      <c r="C302" t="str">
        <f t="shared" si="8"/>
        <v>Obesity</v>
      </c>
      <c r="D302">
        <v>5.19</v>
      </c>
      <c r="E302" t="str">
        <f t="shared" si="9"/>
        <v>Normal</v>
      </c>
      <c r="F302" t="s">
        <v>2378</v>
      </c>
      <c r="G302" t="s">
        <v>2377</v>
      </c>
      <c r="H302" t="s">
        <v>2377</v>
      </c>
      <c r="I302">
        <v>1</v>
      </c>
      <c r="J302" t="s">
        <v>2378</v>
      </c>
    </row>
    <row r="303" spans="1:10" x14ac:dyDescent="0.3">
      <c r="A303" t="s">
        <v>2069</v>
      </c>
      <c r="B303">
        <v>19.170000000000002</v>
      </c>
      <c r="C303" t="str">
        <f t="shared" si="8"/>
        <v>Normal Weight</v>
      </c>
      <c r="D303">
        <v>8.41</v>
      </c>
      <c r="E303" t="str">
        <f t="shared" si="9"/>
        <v>Diabetes</v>
      </c>
      <c r="F303" t="s">
        <v>2377</v>
      </c>
      <c r="G303" t="s">
        <v>2377</v>
      </c>
      <c r="H303" t="s">
        <v>2377</v>
      </c>
      <c r="I303">
        <v>0</v>
      </c>
      <c r="J303" t="s">
        <v>2378</v>
      </c>
    </row>
    <row r="304" spans="1:10" x14ac:dyDescent="0.3">
      <c r="A304" t="s">
        <v>2068</v>
      </c>
      <c r="B304">
        <v>43.53</v>
      </c>
      <c r="C304" t="str">
        <f t="shared" si="8"/>
        <v>Obesity</v>
      </c>
      <c r="D304">
        <v>5.86</v>
      </c>
      <c r="E304" t="str">
        <f t="shared" si="9"/>
        <v>Prediabetes</v>
      </c>
      <c r="F304" t="s">
        <v>2378</v>
      </c>
      <c r="G304" t="s">
        <v>2378</v>
      </c>
      <c r="H304" t="s">
        <v>2377</v>
      </c>
      <c r="I304">
        <v>2</v>
      </c>
      <c r="J304" t="s">
        <v>2378</v>
      </c>
    </row>
    <row r="305" spans="1:10" x14ac:dyDescent="0.3">
      <c r="A305" t="s">
        <v>2067</v>
      </c>
      <c r="B305">
        <v>46.06</v>
      </c>
      <c r="C305" t="str">
        <f t="shared" si="8"/>
        <v>Obesity</v>
      </c>
      <c r="D305">
        <v>4.18</v>
      </c>
      <c r="E305" t="str">
        <f t="shared" si="9"/>
        <v>Normal</v>
      </c>
      <c r="F305" t="s">
        <v>2377</v>
      </c>
      <c r="G305" t="s">
        <v>2378</v>
      </c>
      <c r="H305" t="s">
        <v>2377</v>
      </c>
      <c r="I305">
        <v>1</v>
      </c>
      <c r="J305" t="s">
        <v>2378</v>
      </c>
    </row>
    <row r="306" spans="1:10" x14ac:dyDescent="0.3">
      <c r="A306" t="s">
        <v>2066</v>
      </c>
      <c r="B306">
        <v>29.92</v>
      </c>
      <c r="C306" t="str">
        <f t="shared" si="8"/>
        <v>Obesity</v>
      </c>
      <c r="D306">
        <v>11.99</v>
      </c>
      <c r="E306" t="str">
        <f t="shared" si="9"/>
        <v>Diabetes</v>
      </c>
      <c r="F306" t="s">
        <v>2378</v>
      </c>
      <c r="G306" t="s">
        <v>2377</v>
      </c>
      <c r="H306" t="s">
        <v>2377</v>
      </c>
      <c r="I306">
        <v>2</v>
      </c>
      <c r="J306" t="s">
        <v>2378</v>
      </c>
    </row>
    <row r="307" spans="1:10" x14ac:dyDescent="0.3">
      <c r="A307" t="s">
        <v>2065</v>
      </c>
      <c r="B307">
        <v>28.46</v>
      </c>
      <c r="C307" t="str">
        <f t="shared" si="8"/>
        <v>Over Weight</v>
      </c>
      <c r="D307">
        <v>4.8499999999999996</v>
      </c>
      <c r="E307" t="str">
        <f t="shared" si="9"/>
        <v>Normal</v>
      </c>
      <c r="F307" t="s">
        <v>2378</v>
      </c>
      <c r="G307" t="s">
        <v>2377</v>
      </c>
      <c r="H307" t="s">
        <v>2377</v>
      </c>
      <c r="I307">
        <v>1</v>
      </c>
      <c r="J307" t="s">
        <v>2378</v>
      </c>
    </row>
    <row r="308" spans="1:10" x14ac:dyDescent="0.3">
      <c r="A308" t="s">
        <v>2064</v>
      </c>
      <c r="B308">
        <v>24.56</v>
      </c>
      <c r="C308" t="str">
        <f t="shared" si="8"/>
        <v>Normal Weight</v>
      </c>
      <c r="D308">
        <v>6.18</v>
      </c>
      <c r="E308" t="str">
        <f t="shared" si="9"/>
        <v>Prediabetes</v>
      </c>
      <c r="F308" t="s">
        <v>2378</v>
      </c>
      <c r="G308" t="s">
        <v>2377</v>
      </c>
      <c r="H308" t="s">
        <v>2378</v>
      </c>
      <c r="I308">
        <v>1</v>
      </c>
      <c r="J308" t="s">
        <v>2378</v>
      </c>
    </row>
    <row r="309" spans="1:10" x14ac:dyDescent="0.3">
      <c r="A309" t="s">
        <v>2063</v>
      </c>
      <c r="B309">
        <v>41.19</v>
      </c>
      <c r="C309" t="str">
        <f t="shared" si="8"/>
        <v>Obesity</v>
      </c>
      <c r="D309">
        <v>6.37</v>
      </c>
      <c r="E309" t="str">
        <f t="shared" si="9"/>
        <v>Prediabetes</v>
      </c>
      <c r="F309" t="s">
        <v>2377</v>
      </c>
      <c r="G309" t="s">
        <v>2377</v>
      </c>
      <c r="H309" t="s">
        <v>2377</v>
      </c>
      <c r="I309">
        <v>0</v>
      </c>
      <c r="J309" t="s">
        <v>2378</v>
      </c>
    </row>
    <row r="310" spans="1:10" x14ac:dyDescent="0.3">
      <c r="A310" t="s">
        <v>2062</v>
      </c>
      <c r="B310">
        <v>18.63</v>
      </c>
      <c r="C310" t="str">
        <f t="shared" si="8"/>
        <v>Normal Weight</v>
      </c>
      <c r="D310">
        <v>9.81</v>
      </c>
      <c r="E310" t="str">
        <f t="shared" si="9"/>
        <v>Diabetes</v>
      </c>
      <c r="F310" t="s">
        <v>2378</v>
      </c>
      <c r="G310" t="s">
        <v>2377</v>
      </c>
      <c r="H310" t="s">
        <v>2377</v>
      </c>
      <c r="I310">
        <v>2</v>
      </c>
      <c r="J310" t="s">
        <v>2378</v>
      </c>
    </row>
    <row r="311" spans="1:10" x14ac:dyDescent="0.3">
      <c r="A311" t="s">
        <v>2061</v>
      </c>
      <c r="B311">
        <v>26.26</v>
      </c>
      <c r="C311" t="str">
        <f t="shared" si="8"/>
        <v>Over Weight</v>
      </c>
      <c r="D311">
        <v>11.8</v>
      </c>
      <c r="E311" t="str">
        <f t="shared" si="9"/>
        <v>Diabetes</v>
      </c>
      <c r="F311" t="s">
        <v>2378</v>
      </c>
      <c r="G311" t="s">
        <v>2377</v>
      </c>
      <c r="H311" t="s">
        <v>2377</v>
      </c>
      <c r="I311">
        <v>1</v>
      </c>
      <c r="J311" t="s">
        <v>2378</v>
      </c>
    </row>
    <row r="312" spans="1:10" x14ac:dyDescent="0.3">
      <c r="A312" t="s">
        <v>2060</v>
      </c>
      <c r="B312">
        <v>22.37</v>
      </c>
      <c r="C312" t="str">
        <f t="shared" si="8"/>
        <v>Normal Weight</v>
      </c>
      <c r="D312">
        <v>5.86</v>
      </c>
      <c r="E312" t="str">
        <f t="shared" si="9"/>
        <v>Prediabetes</v>
      </c>
      <c r="F312" t="s">
        <v>2378</v>
      </c>
      <c r="G312" t="s">
        <v>2377</v>
      </c>
      <c r="H312" t="s">
        <v>2378</v>
      </c>
      <c r="I312">
        <v>1</v>
      </c>
      <c r="J312" t="s">
        <v>2378</v>
      </c>
    </row>
    <row r="313" spans="1:10" x14ac:dyDescent="0.3">
      <c r="A313" t="s">
        <v>2059</v>
      </c>
      <c r="B313">
        <v>39.619999999999997</v>
      </c>
      <c r="C313" t="str">
        <f t="shared" si="8"/>
        <v>Obesity</v>
      </c>
      <c r="D313">
        <v>4.28</v>
      </c>
      <c r="E313" t="str">
        <f t="shared" si="9"/>
        <v>Normal</v>
      </c>
      <c r="F313" t="s">
        <v>2377</v>
      </c>
      <c r="G313" t="s">
        <v>2377</v>
      </c>
      <c r="H313" t="s">
        <v>2377</v>
      </c>
      <c r="I313">
        <v>1</v>
      </c>
      <c r="J313" t="s">
        <v>2378</v>
      </c>
    </row>
    <row r="314" spans="1:10" x14ac:dyDescent="0.3">
      <c r="A314" t="s">
        <v>2058</v>
      </c>
      <c r="B314">
        <v>18.329999999999998</v>
      </c>
      <c r="C314" t="str">
        <f t="shared" si="8"/>
        <v>Under Weight</v>
      </c>
      <c r="D314">
        <v>4.16</v>
      </c>
      <c r="E314" t="str">
        <f t="shared" si="9"/>
        <v>Normal</v>
      </c>
      <c r="F314" t="s">
        <v>2378</v>
      </c>
      <c r="G314" t="s">
        <v>2377</v>
      </c>
      <c r="H314" t="s">
        <v>2377</v>
      </c>
      <c r="I314">
        <v>0</v>
      </c>
      <c r="J314" t="s">
        <v>2378</v>
      </c>
    </row>
    <row r="315" spans="1:10" x14ac:dyDescent="0.3">
      <c r="A315" t="s">
        <v>2057</v>
      </c>
      <c r="B315">
        <v>17.11</v>
      </c>
      <c r="C315" t="str">
        <f t="shared" si="8"/>
        <v>Under Weight</v>
      </c>
      <c r="D315">
        <v>4.9800000000000004</v>
      </c>
      <c r="E315" t="str">
        <f t="shared" si="9"/>
        <v>Normal</v>
      </c>
      <c r="F315" t="s">
        <v>2378</v>
      </c>
      <c r="G315" t="s">
        <v>2377</v>
      </c>
      <c r="H315" t="s">
        <v>2378</v>
      </c>
      <c r="I315">
        <v>1</v>
      </c>
      <c r="J315" t="s">
        <v>2378</v>
      </c>
    </row>
    <row r="316" spans="1:10" x14ac:dyDescent="0.3">
      <c r="A316" t="s">
        <v>2056</v>
      </c>
      <c r="B316">
        <v>43.5</v>
      </c>
      <c r="C316" t="str">
        <f t="shared" si="8"/>
        <v>Obesity</v>
      </c>
      <c r="D316">
        <v>6.38</v>
      </c>
      <c r="E316" t="str">
        <f t="shared" si="9"/>
        <v>Prediabetes</v>
      </c>
      <c r="F316" t="s">
        <v>2377</v>
      </c>
      <c r="G316" t="s">
        <v>2378</v>
      </c>
      <c r="H316" t="s">
        <v>2377</v>
      </c>
      <c r="I316">
        <v>1</v>
      </c>
      <c r="J316" t="s">
        <v>2378</v>
      </c>
    </row>
    <row r="317" spans="1:10" x14ac:dyDescent="0.3">
      <c r="A317" t="s">
        <v>2055</v>
      </c>
      <c r="B317">
        <v>25.364999999999998</v>
      </c>
      <c r="C317" t="str">
        <f t="shared" si="8"/>
        <v>Over Weight</v>
      </c>
      <c r="D317">
        <v>5.19</v>
      </c>
      <c r="E317" t="str">
        <f t="shared" si="9"/>
        <v>Normal</v>
      </c>
      <c r="F317" t="s">
        <v>2377</v>
      </c>
      <c r="G317" t="s">
        <v>2377</v>
      </c>
      <c r="H317" t="s">
        <v>2377</v>
      </c>
      <c r="I317">
        <v>2</v>
      </c>
      <c r="J317" t="s">
        <v>2377</v>
      </c>
    </row>
    <row r="318" spans="1:10" x14ac:dyDescent="0.3">
      <c r="A318" t="s">
        <v>2054</v>
      </c>
      <c r="B318">
        <v>28.594999999999999</v>
      </c>
      <c r="C318" t="str">
        <f t="shared" si="8"/>
        <v>Over Weight</v>
      </c>
      <c r="D318">
        <v>10.210000000000001</v>
      </c>
      <c r="E318" t="str">
        <f t="shared" si="9"/>
        <v>Diabetes</v>
      </c>
      <c r="F318" t="s">
        <v>2377</v>
      </c>
      <c r="G318" t="s">
        <v>2377</v>
      </c>
      <c r="H318" t="s">
        <v>2377</v>
      </c>
      <c r="I318">
        <v>0</v>
      </c>
      <c r="J318" t="s">
        <v>2377</v>
      </c>
    </row>
    <row r="319" spans="1:10" x14ac:dyDescent="0.3">
      <c r="A319" t="s">
        <v>2053</v>
      </c>
      <c r="B319">
        <v>29.83</v>
      </c>
      <c r="C319" t="str">
        <f t="shared" si="8"/>
        <v>Over Weight</v>
      </c>
      <c r="D319">
        <v>9.6999999999999993</v>
      </c>
      <c r="E319" t="str">
        <f t="shared" si="9"/>
        <v>Diabetes</v>
      </c>
      <c r="F319" t="s">
        <v>2378</v>
      </c>
      <c r="G319" t="s">
        <v>2377</v>
      </c>
      <c r="H319" t="s">
        <v>2378</v>
      </c>
      <c r="I319">
        <v>1</v>
      </c>
      <c r="J319" t="s">
        <v>2378</v>
      </c>
    </row>
    <row r="320" spans="1:10" x14ac:dyDescent="0.3">
      <c r="A320" t="s">
        <v>2052</v>
      </c>
      <c r="B320">
        <v>24.7</v>
      </c>
      <c r="C320" t="str">
        <f t="shared" si="8"/>
        <v>Normal Weight</v>
      </c>
      <c r="D320">
        <v>10.25</v>
      </c>
      <c r="E320" t="str">
        <f t="shared" si="9"/>
        <v>Diabetes</v>
      </c>
      <c r="F320" t="s">
        <v>2377</v>
      </c>
      <c r="G320" t="s">
        <v>2377</v>
      </c>
      <c r="H320" t="s">
        <v>2377</v>
      </c>
      <c r="I320">
        <v>3</v>
      </c>
      <c r="J320" t="s">
        <v>2377</v>
      </c>
    </row>
    <row r="321" spans="1:10" x14ac:dyDescent="0.3">
      <c r="A321" t="s">
        <v>2051</v>
      </c>
      <c r="B321">
        <v>17.940000000000001</v>
      </c>
      <c r="C321" t="str">
        <f t="shared" si="8"/>
        <v>Under Weight</v>
      </c>
      <c r="D321">
        <v>9.77</v>
      </c>
      <c r="E321" t="str">
        <f t="shared" si="9"/>
        <v>Diabetes</v>
      </c>
      <c r="F321" t="s">
        <v>2377</v>
      </c>
      <c r="G321" t="s">
        <v>2377</v>
      </c>
      <c r="H321" t="s">
        <v>2377</v>
      </c>
      <c r="I321">
        <v>0</v>
      </c>
      <c r="J321" t="s">
        <v>2378</v>
      </c>
    </row>
    <row r="322" spans="1:10" x14ac:dyDescent="0.3">
      <c r="A322" t="s">
        <v>2050</v>
      </c>
      <c r="B322">
        <v>21.08</v>
      </c>
      <c r="C322" t="str">
        <f t="shared" si="8"/>
        <v>Normal Weight</v>
      </c>
      <c r="D322">
        <v>4.83</v>
      </c>
      <c r="E322" t="str">
        <f t="shared" si="9"/>
        <v>Normal</v>
      </c>
      <c r="F322" t="s">
        <v>2377</v>
      </c>
      <c r="G322" t="s">
        <v>2377</v>
      </c>
      <c r="H322" t="s">
        <v>2378</v>
      </c>
      <c r="I322">
        <v>1</v>
      </c>
      <c r="J322" t="s">
        <v>2378</v>
      </c>
    </row>
    <row r="323" spans="1:10" x14ac:dyDescent="0.3">
      <c r="A323" t="s">
        <v>2049</v>
      </c>
      <c r="B323">
        <v>37.715000000000003</v>
      </c>
      <c r="C323" t="str">
        <f t="shared" ref="C323:C386" si="10">IF(B323&lt;18.5,"Under Weight",IF(B323&lt;=24.9,"Normal Weight",IF(B323&lt;=29.9,"Over Weight","Obesity")))</f>
        <v>Obesity</v>
      </c>
      <c r="D323">
        <v>10.86</v>
      </c>
      <c r="E323" t="str">
        <f t="shared" ref="E323:E386" si="11">IF(D323&lt;=5.7,"Normal",IF(D323&lt;=6.4,"Prediabetes","Diabetes"))</f>
        <v>Diabetes</v>
      </c>
      <c r="F323" t="s">
        <v>2378</v>
      </c>
      <c r="G323" t="s">
        <v>2377</v>
      </c>
      <c r="H323" t="s">
        <v>2377</v>
      </c>
      <c r="I323">
        <v>0</v>
      </c>
      <c r="J323" t="s">
        <v>2377</v>
      </c>
    </row>
    <row r="324" spans="1:10" x14ac:dyDescent="0.3">
      <c r="A324" t="s">
        <v>2048</v>
      </c>
      <c r="B324">
        <v>22.39</v>
      </c>
      <c r="C324" t="str">
        <f t="shared" si="10"/>
        <v>Normal Weight</v>
      </c>
      <c r="D324">
        <v>9.5299999999999994</v>
      </c>
      <c r="E324" t="str">
        <f t="shared" si="11"/>
        <v>Diabetes</v>
      </c>
      <c r="F324" t="s">
        <v>2378</v>
      </c>
      <c r="G324" t="s">
        <v>2377</v>
      </c>
      <c r="H324" t="s">
        <v>2377</v>
      </c>
      <c r="I324">
        <v>0</v>
      </c>
      <c r="J324" t="s">
        <v>2378</v>
      </c>
    </row>
    <row r="325" spans="1:10" x14ac:dyDescent="0.3">
      <c r="A325" t="s">
        <v>2047</v>
      </c>
      <c r="B325">
        <v>28.78</v>
      </c>
      <c r="C325" t="str">
        <f t="shared" si="10"/>
        <v>Over Weight</v>
      </c>
      <c r="D325">
        <v>5.68</v>
      </c>
      <c r="E325" t="str">
        <f t="shared" si="11"/>
        <v>Normal</v>
      </c>
      <c r="F325" t="s">
        <v>2377</v>
      </c>
      <c r="G325" t="s">
        <v>2377</v>
      </c>
      <c r="H325" t="s">
        <v>2377</v>
      </c>
      <c r="I325">
        <v>0</v>
      </c>
      <c r="J325" t="s">
        <v>2378</v>
      </c>
    </row>
    <row r="326" spans="1:10" x14ac:dyDescent="0.3">
      <c r="A326" t="s">
        <v>2046</v>
      </c>
      <c r="B326">
        <v>18.329999999999998</v>
      </c>
      <c r="C326" t="str">
        <f t="shared" si="10"/>
        <v>Under Weight</v>
      </c>
      <c r="D326">
        <v>5.57</v>
      </c>
      <c r="E326" t="str">
        <f t="shared" si="11"/>
        <v>Normal</v>
      </c>
      <c r="F326" t="s">
        <v>2378</v>
      </c>
      <c r="G326" t="s">
        <v>2377</v>
      </c>
      <c r="H326" t="s">
        <v>2377</v>
      </c>
      <c r="I326">
        <v>0</v>
      </c>
      <c r="J326" t="s">
        <v>2378</v>
      </c>
    </row>
    <row r="327" spans="1:10" x14ac:dyDescent="0.3">
      <c r="A327" t="s">
        <v>2045</v>
      </c>
      <c r="B327">
        <v>26.39</v>
      </c>
      <c r="C327" t="str">
        <f t="shared" si="10"/>
        <v>Over Weight</v>
      </c>
      <c r="D327">
        <v>4.58</v>
      </c>
      <c r="E327" t="str">
        <f t="shared" si="11"/>
        <v>Normal</v>
      </c>
      <c r="F327" t="s">
        <v>2378</v>
      </c>
      <c r="G327" t="s">
        <v>2377</v>
      </c>
      <c r="H327" t="s">
        <v>2377</v>
      </c>
      <c r="I327">
        <v>1</v>
      </c>
      <c r="J327" t="s">
        <v>2378</v>
      </c>
    </row>
    <row r="328" spans="1:10" x14ac:dyDescent="0.3">
      <c r="A328" t="s">
        <v>2044</v>
      </c>
      <c r="B328">
        <v>19.260000000000002</v>
      </c>
      <c r="C328" t="str">
        <f t="shared" si="10"/>
        <v>Normal Weight</v>
      </c>
      <c r="D328">
        <v>8.9600000000000009</v>
      </c>
      <c r="E328" t="str">
        <f t="shared" si="11"/>
        <v>Diabetes</v>
      </c>
      <c r="F328" t="s">
        <v>2378</v>
      </c>
      <c r="G328" t="s">
        <v>2377</v>
      </c>
      <c r="H328" t="s">
        <v>2377</v>
      </c>
      <c r="I328">
        <v>1</v>
      </c>
      <c r="J328" t="s">
        <v>2378</v>
      </c>
    </row>
    <row r="329" spans="1:10" x14ac:dyDescent="0.3">
      <c r="A329" t="s">
        <v>2043</v>
      </c>
      <c r="B329">
        <v>26.92</v>
      </c>
      <c r="C329" t="str">
        <f t="shared" si="10"/>
        <v>Over Weight</v>
      </c>
      <c r="D329">
        <v>6.09</v>
      </c>
      <c r="E329" t="str">
        <f t="shared" si="11"/>
        <v>Prediabetes</v>
      </c>
      <c r="F329" t="s">
        <v>2377</v>
      </c>
      <c r="G329" t="s">
        <v>2377</v>
      </c>
      <c r="H329" t="s">
        <v>2377</v>
      </c>
      <c r="I329">
        <v>0</v>
      </c>
      <c r="J329" t="s">
        <v>2378</v>
      </c>
    </row>
    <row r="330" spans="1:10" x14ac:dyDescent="0.3">
      <c r="A330" t="s">
        <v>2042</v>
      </c>
      <c r="B330">
        <v>19.73</v>
      </c>
      <c r="C330" t="str">
        <f t="shared" si="10"/>
        <v>Normal Weight</v>
      </c>
      <c r="D330">
        <v>4.3600000000000003</v>
      </c>
      <c r="E330" t="str">
        <f t="shared" si="11"/>
        <v>Normal</v>
      </c>
      <c r="F330" t="s">
        <v>2377</v>
      </c>
      <c r="G330" t="s">
        <v>2377</v>
      </c>
      <c r="H330" t="s">
        <v>2377</v>
      </c>
      <c r="I330">
        <v>0</v>
      </c>
      <c r="J330" t="s">
        <v>2378</v>
      </c>
    </row>
    <row r="331" spans="1:10" x14ac:dyDescent="0.3">
      <c r="A331" t="s">
        <v>2041</v>
      </c>
      <c r="B331">
        <v>23.56</v>
      </c>
      <c r="C331" t="str">
        <f t="shared" si="10"/>
        <v>Normal Weight</v>
      </c>
      <c r="D331">
        <v>11.74</v>
      </c>
      <c r="E331" t="str">
        <f t="shared" si="11"/>
        <v>Diabetes</v>
      </c>
      <c r="F331" t="s">
        <v>2378</v>
      </c>
      <c r="G331" t="s">
        <v>2377</v>
      </c>
      <c r="H331" t="s">
        <v>2377</v>
      </c>
      <c r="I331">
        <v>0</v>
      </c>
      <c r="J331" t="s">
        <v>2378</v>
      </c>
    </row>
    <row r="332" spans="1:10" x14ac:dyDescent="0.3">
      <c r="A332" t="s">
        <v>2040</v>
      </c>
      <c r="B332">
        <v>37.67</v>
      </c>
      <c r="C332" t="str">
        <f t="shared" si="10"/>
        <v>Obesity</v>
      </c>
      <c r="D332">
        <v>5.89</v>
      </c>
      <c r="E332" t="str">
        <f t="shared" si="11"/>
        <v>Prediabetes</v>
      </c>
      <c r="F332" t="s">
        <v>2377</v>
      </c>
      <c r="G332" t="s">
        <v>2377</v>
      </c>
      <c r="H332" t="s">
        <v>2377</v>
      </c>
      <c r="I332">
        <v>1</v>
      </c>
      <c r="J332" t="s">
        <v>2378</v>
      </c>
    </row>
    <row r="333" spans="1:10" x14ac:dyDescent="0.3">
      <c r="A333" t="s">
        <v>2039</v>
      </c>
      <c r="B333">
        <v>18.73</v>
      </c>
      <c r="C333" t="str">
        <f t="shared" si="10"/>
        <v>Normal Weight</v>
      </c>
      <c r="D333">
        <v>10.64</v>
      </c>
      <c r="E333" t="str">
        <f t="shared" si="11"/>
        <v>Diabetes</v>
      </c>
      <c r="F333" t="s">
        <v>2377</v>
      </c>
      <c r="G333" t="s">
        <v>2377</v>
      </c>
      <c r="H333" t="s">
        <v>2377</v>
      </c>
      <c r="I333">
        <v>2</v>
      </c>
      <c r="J333" t="s">
        <v>2378</v>
      </c>
    </row>
    <row r="334" spans="1:10" x14ac:dyDescent="0.3">
      <c r="A334" t="s">
        <v>2038</v>
      </c>
      <c r="B334">
        <v>33.090000000000003</v>
      </c>
      <c r="C334" t="str">
        <f t="shared" si="10"/>
        <v>Obesity</v>
      </c>
      <c r="D334">
        <v>6.06</v>
      </c>
      <c r="E334" t="str">
        <f t="shared" si="11"/>
        <v>Prediabetes</v>
      </c>
      <c r="F334" t="s">
        <v>2377</v>
      </c>
      <c r="G334" t="s">
        <v>2377</v>
      </c>
      <c r="H334" t="s">
        <v>2378</v>
      </c>
      <c r="I334">
        <v>1</v>
      </c>
      <c r="J334" t="s">
        <v>2378</v>
      </c>
    </row>
    <row r="335" spans="1:10" x14ac:dyDescent="0.3">
      <c r="A335" t="s">
        <v>2037</v>
      </c>
      <c r="B335">
        <v>18.329999999999998</v>
      </c>
      <c r="C335" t="str">
        <f t="shared" si="10"/>
        <v>Under Weight</v>
      </c>
      <c r="D335">
        <v>7.46</v>
      </c>
      <c r="E335" t="str">
        <f t="shared" si="11"/>
        <v>Diabetes</v>
      </c>
      <c r="F335" t="s">
        <v>2378</v>
      </c>
      <c r="G335" t="s">
        <v>2377</v>
      </c>
      <c r="H335" t="s">
        <v>2377</v>
      </c>
      <c r="I335">
        <v>1</v>
      </c>
      <c r="J335" t="s">
        <v>2378</v>
      </c>
    </row>
    <row r="336" spans="1:10" x14ac:dyDescent="0.3">
      <c r="A336" t="s">
        <v>2036</v>
      </c>
      <c r="B336">
        <v>27.74</v>
      </c>
      <c r="C336" t="str">
        <f t="shared" si="10"/>
        <v>Over Weight</v>
      </c>
      <c r="D336">
        <v>4.68</v>
      </c>
      <c r="E336" t="str">
        <f t="shared" si="11"/>
        <v>Normal</v>
      </c>
      <c r="F336" t="s">
        <v>2378</v>
      </c>
      <c r="G336" t="s">
        <v>2377</v>
      </c>
      <c r="H336" t="s">
        <v>2377</v>
      </c>
      <c r="I336">
        <v>2</v>
      </c>
      <c r="J336" t="s">
        <v>2378</v>
      </c>
    </row>
    <row r="337" spans="1:10" x14ac:dyDescent="0.3">
      <c r="A337" t="s">
        <v>2035</v>
      </c>
      <c r="B337">
        <v>24.2</v>
      </c>
      <c r="C337" t="str">
        <f t="shared" si="10"/>
        <v>Normal Weight</v>
      </c>
      <c r="D337">
        <v>6.15</v>
      </c>
      <c r="E337" t="str">
        <f t="shared" si="11"/>
        <v>Prediabetes</v>
      </c>
      <c r="F337" t="s">
        <v>2377</v>
      </c>
      <c r="G337" t="s">
        <v>2377</v>
      </c>
      <c r="H337" t="s">
        <v>2377</v>
      </c>
      <c r="I337">
        <v>1</v>
      </c>
      <c r="J337" t="s">
        <v>2378</v>
      </c>
    </row>
    <row r="338" spans="1:10" x14ac:dyDescent="0.3">
      <c r="A338" t="s">
        <v>2034</v>
      </c>
      <c r="B338">
        <v>22.03</v>
      </c>
      <c r="C338" t="str">
        <f t="shared" si="10"/>
        <v>Normal Weight</v>
      </c>
      <c r="D338">
        <v>4.28</v>
      </c>
      <c r="E338" t="str">
        <f t="shared" si="11"/>
        <v>Normal</v>
      </c>
      <c r="F338" t="s">
        <v>2378</v>
      </c>
      <c r="G338" t="s">
        <v>2377</v>
      </c>
      <c r="H338" t="s">
        <v>2377</v>
      </c>
      <c r="I338">
        <v>0</v>
      </c>
      <c r="J338" t="s">
        <v>2378</v>
      </c>
    </row>
    <row r="339" spans="1:10" x14ac:dyDescent="0.3">
      <c r="A339" t="s">
        <v>2033</v>
      </c>
      <c r="B339">
        <v>26.885000000000002</v>
      </c>
      <c r="C339" t="str">
        <f t="shared" si="10"/>
        <v>Over Weight</v>
      </c>
      <c r="D339">
        <v>9.86</v>
      </c>
      <c r="E339" t="str">
        <f t="shared" si="11"/>
        <v>Diabetes</v>
      </c>
      <c r="F339" t="s">
        <v>2377</v>
      </c>
      <c r="G339" t="s">
        <v>2377</v>
      </c>
      <c r="H339" t="s">
        <v>2377</v>
      </c>
      <c r="I339">
        <v>3</v>
      </c>
      <c r="J339" t="s">
        <v>2378</v>
      </c>
    </row>
    <row r="340" spans="1:10" x14ac:dyDescent="0.3">
      <c r="A340" t="s">
        <v>2032</v>
      </c>
      <c r="B340">
        <v>16.36</v>
      </c>
      <c r="C340" t="str">
        <f t="shared" si="10"/>
        <v>Under Weight</v>
      </c>
      <c r="D340">
        <v>11.19</v>
      </c>
      <c r="E340" t="str">
        <f t="shared" si="11"/>
        <v>Diabetes</v>
      </c>
      <c r="F340" t="s">
        <v>2377</v>
      </c>
      <c r="G340" t="s">
        <v>2377</v>
      </c>
      <c r="H340" t="s">
        <v>2377</v>
      </c>
      <c r="I340">
        <v>0</v>
      </c>
      <c r="J340" t="s">
        <v>2378</v>
      </c>
    </row>
    <row r="341" spans="1:10" x14ac:dyDescent="0.3">
      <c r="A341" t="s">
        <v>2031</v>
      </c>
      <c r="B341">
        <v>32.299999999999997</v>
      </c>
      <c r="C341" t="str">
        <f t="shared" si="10"/>
        <v>Obesity</v>
      </c>
      <c r="D341">
        <v>4.8899999999999997</v>
      </c>
      <c r="E341" t="str">
        <f t="shared" si="11"/>
        <v>Normal</v>
      </c>
      <c r="F341" t="s">
        <v>2378</v>
      </c>
      <c r="G341" t="s">
        <v>2377</v>
      </c>
      <c r="H341" t="s">
        <v>2378</v>
      </c>
      <c r="I341">
        <v>1</v>
      </c>
      <c r="J341" t="s">
        <v>2377</v>
      </c>
    </row>
    <row r="342" spans="1:10" x14ac:dyDescent="0.3">
      <c r="A342" t="s">
        <v>2030</v>
      </c>
      <c r="B342">
        <v>16.05</v>
      </c>
      <c r="C342" t="str">
        <f t="shared" si="10"/>
        <v>Under Weight</v>
      </c>
      <c r="D342">
        <v>4.3499999999999996</v>
      </c>
      <c r="E342" t="str">
        <f t="shared" si="11"/>
        <v>Normal</v>
      </c>
      <c r="F342" t="s">
        <v>2378</v>
      </c>
      <c r="G342" t="s">
        <v>2377</v>
      </c>
      <c r="H342" t="s">
        <v>2377</v>
      </c>
      <c r="I342">
        <v>0</v>
      </c>
      <c r="J342" t="s">
        <v>2378</v>
      </c>
    </row>
    <row r="343" spans="1:10" x14ac:dyDescent="0.3">
      <c r="A343" t="s">
        <v>2029</v>
      </c>
      <c r="B343">
        <v>29.07</v>
      </c>
      <c r="C343" t="str">
        <f t="shared" si="10"/>
        <v>Over Weight</v>
      </c>
      <c r="D343">
        <v>8.66</v>
      </c>
      <c r="E343" t="str">
        <f t="shared" si="11"/>
        <v>Diabetes</v>
      </c>
      <c r="F343" t="s">
        <v>2378</v>
      </c>
      <c r="G343" t="s">
        <v>2377</v>
      </c>
      <c r="H343" t="s">
        <v>2377</v>
      </c>
      <c r="I343">
        <v>2</v>
      </c>
      <c r="J343" t="s">
        <v>2378</v>
      </c>
    </row>
    <row r="344" spans="1:10" x14ac:dyDescent="0.3">
      <c r="A344" t="s">
        <v>2028</v>
      </c>
      <c r="B344">
        <v>17.43</v>
      </c>
      <c r="C344" t="str">
        <f t="shared" si="10"/>
        <v>Under Weight</v>
      </c>
      <c r="D344">
        <v>8.64</v>
      </c>
      <c r="E344" t="str">
        <f t="shared" si="11"/>
        <v>Diabetes</v>
      </c>
      <c r="F344" t="s">
        <v>2377</v>
      </c>
      <c r="G344" t="s">
        <v>2377</v>
      </c>
      <c r="H344" t="s">
        <v>2377</v>
      </c>
      <c r="I344">
        <v>0</v>
      </c>
      <c r="J344" t="s">
        <v>2378</v>
      </c>
    </row>
    <row r="345" spans="1:10" x14ac:dyDescent="0.3">
      <c r="A345" t="s">
        <v>2027</v>
      </c>
      <c r="B345">
        <v>19.329999999999998</v>
      </c>
      <c r="C345" t="str">
        <f t="shared" si="10"/>
        <v>Normal Weight</v>
      </c>
      <c r="D345">
        <v>4.2699999999999996</v>
      </c>
      <c r="E345" t="str">
        <f t="shared" si="11"/>
        <v>Normal</v>
      </c>
      <c r="F345" t="s">
        <v>2377</v>
      </c>
      <c r="G345" t="s">
        <v>2377</v>
      </c>
      <c r="H345" t="s">
        <v>2377</v>
      </c>
      <c r="I345">
        <v>0</v>
      </c>
      <c r="J345" t="s">
        <v>2378</v>
      </c>
    </row>
    <row r="346" spans="1:10" x14ac:dyDescent="0.3">
      <c r="A346" t="s">
        <v>2026</v>
      </c>
      <c r="B346">
        <v>30.52</v>
      </c>
      <c r="C346" t="str">
        <f t="shared" si="10"/>
        <v>Obesity</v>
      </c>
      <c r="D346">
        <v>4.21</v>
      </c>
      <c r="E346" t="str">
        <f t="shared" si="11"/>
        <v>Normal</v>
      </c>
      <c r="F346" t="s">
        <v>2377</v>
      </c>
      <c r="G346" t="s">
        <v>2377</v>
      </c>
      <c r="H346" t="s">
        <v>2377</v>
      </c>
      <c r="I346">
        <v>1</v>
      </c>
      <c r="J346" t="s">
        <v>2378</v>
      </c>
    </row>
    <row r="347" spans="1:10" x14ac:dyDescent="0.3">
      <c r="A347" t="s">
        <v>2025</v>
      </c>
      <c r="B347">
        <v>39.21</v>
      </c>
      <c r="C347" t="str">
        <f t="shared" si="10"/>
        <v>Obesity</v>
      </c>
      <c r="D347">
        <v>5.04</v>
      </c>
      <c r="E347" t="str">
        <f t="shared" si="11"/>
        <v>Normal</v>
      </c>
      <c r="F347" t="s">
        <v>2377</v>
      </c>
      <c r="G347" t="s">
        <v>2377</v>
      </c>
      <c r="H347" t="s">
        <v>2378</v>
      </c>
      <c r="I347">
        <v>1</v>
      </c>
      <c r="J347" t="s">
        <v>2378</v>
      </c>
    </row>
    <row r="348" spans="1:10" x14ac:dyDescent="0.3">
      <c r="A348" t="s">
        <v>2024</v>
      </c>
      <c r="B348">
        <v>26.98</v>
      </c>
      <c r="C348" t="str">
        <f t="shared" si="10"/>
        <v>Over Weight</v>
      </c>
      <c r="D348">
        <v>5.21</v>
      </c>
      <c r="E348" t="str">
        <f t="shared" si="11"/>
        <v>Normal</v>
      </c>
      <c r="F348" t="s">
        <v>2378</v>
      </c>
      <c r="G348" t="s">
        <v>2377</v>
      </c>
      <c r="H348" t="s">
        <v>2377</v>
      </c>
      <c r="I348">
        <v>2</v>
      </c>
      <c r="J348" t="s">
        <v>2378</v>
      </c>
    </row>
    <row r="349" spans="1:10" x14ac:dyDescent="0.3">
      <c r="A349" t="s">
        <v>2023</v>
      </c>
      <c r="B349">
        <v>25.84</v>
      </c>
      <c r="C349" t="str">
        <f t="shared" si="10"/>
        <v>Over Weight</v>
      </c>
      <c r="D349">
        <v>8.83</v>
      </c>
      <c r="E349" t="str">
        <f t="shared" si="11"/>
        <v>Diabetes</v>
      </c>
      <c r="F349" t="s">
        <v>2377</v>
      </c>
      <c r="G349" t="s">
        <v>2377</v>
      </c>
      <c r="H349" t="s">
        <v>2377</v>
      </c>
      <c r="I349">
        <v>0</v>
      </c>
      <c r="J349" t="s">
        <v>2377</v>
      </c>
    </row>
    <row r="350" spans="1:10" x14ac:dyDescent="0.3">
      <c r="A350" t="s">
        <v>2022</v>
      </c>
      <c r="B350">
        <v>28.31</v>
      </c>
      <c r="C350" t="str">
        <f t="shared" si="10"/>
        <v>Over Weight</v>
      </c>
      <c r="D350">
        <v>8.4700000000000006</v>
      </c>
      <c r="E350" t="str">
        <f t="shared" si="11"/>
        <v>Diabetes</v>
      </c>
      <c r="F350" t="s">
        <v>2378</v>
      </c>
      <c r="G350" t="s">
        <v>2377</v>
      </c>
      <c r="H350" t="s">
        <v>2377</v>
      </c>
      <c r="I350">
        <v>2</v>
      </c>
      <c r="J350" t="s">
        <v>2378</v>
      </c>
    </row>
    <row r="351" spans="1:10" x14ac:dyDescent="0.3">
      <c r="A351" t="s">
        <v>2021</v>
      </c>
      <c r="B351">
        <v>23.94</v>
      </c>
      <c r="C351" t="str">
        <f t="shared" si="10"/>
        <v>Normal Weight</v>
      </c>
      <c r="D351">
        <v>4.2</v>
      </c>
      <c r="E351" t="str">
        <f t="shared" si="11"/>
        <v>Normal</v>
      </c>
      <c r="F351" t="s">
        <v>2377</v>
      </c>
      <c r="G351" t="s">
        <v>2377</v>
      </c>
      <c r="H351" t="s">
        <v>2377</v>
      </c>
      <c r="I351">
        <v>0</v>
      </c>
      <c r="J351" t="s">
        <v>2378</v>
      </c>
    </row>
    <row r="352" spans="1:10" x14ac:dyDescent="0.3">
      <c r="A352" t="s">
        <v>2020</v>
      </c>
      <c r="B352">
        <v>20.03</v>
      </c>
      <c r="C352" t="str">
        <f t="shared" si="10"/>
        <v>Normal Weight</v>
      </c>
      <c r="D352">
        <v>6.14</v>
      </c>
      <c r="E352" t="str">
        <f t="shared" si="11"/>
        <v>Prediabetes</v>
      </c>
      <c r="F352" t="s">
        <v>2378</v>
      </c>
      <c r="G352" t="s">
        <v>2377</v>
      </c>
      <c r="H352" t="s">
        <v>2377</v>
      </c>
      <c r="I352">
        <v>0</v>
      </c>
      <c r="J352" t="s">
        <v>2378</v>
      </c>
    </row>
    <row r="353" spans="1:10" x14ac:dyDescent="0.3">
      <c r="A353" t="s">
        <v>2019</v>
      </c>
      <c r="B353">
        <v>41.42</v>
      </c>
      <c r="C353" t="str">
        <f t="shared" si="10"/>
        <v>Obesity</v>
      </c>
      <c r="D353">
        <v>6.07</v>
      </c>
      <c r="E353" t="str">
        <f t="shared" si="11"/>
        <v>Prediabetes</v>
      </c>
      <c r="F353" t="s">
        <v>2377</v>
      </c>
      <c r="G353" t="s">
        <v>2377</v>
      </c>
      <c r="H353" t="s">
        <v>2377</v>
      </c>
      <c r="I353">
        <v>0</v>
      </c>
      <c r="J353" t="s">
        <v>2377</v>
      </c>
    </row>
    <row r="354" spans="1:10" x14ac:dyDescent="0.3">
      <c r="A354" t="s">
        <v>2018</v>
      </c>
      <c r="B354">
        <v>36.67</v>
      </c>
      <c r="C354" t="str">
        <f t="shared" si="10"/>
        <v>Obesity</v>
      </c>
      <c r="D354">
        <v>10.210000000000001</v>
      </c>
      <c r="E354" t="str">
        <f t="shared" si="11"/>
        <v>Diabetes</v>
      </c>
      <c r="F354" t="s">
        <v>2377</v>
      </c>
      <c r="G354" t="s">
        <v>2377</v>
      </c>
      <c r="H354" t="s">
        <v>2377</v>
      </c>
      <c r="I354">
        <v>0</v>
      </c>
      <c r="J354" t="s">
        <v>2377</v>
      </c>
    </row>
    <row r="355" spans="1:10" x14ac:dyDescent="0.3">
      <c r="A355" t="s">
        <v>2017</v>
      </c>
      <c r="B355">
        <v>27.645</v>
      </c>
      <c r="C355" t="str">
        <f t="shared" si="10"/>
        <v>Over Weight</v>
      </c>
      <c r="D355">
        <v>4.6900000000000004</v>
      </c>
      <c r="E355" t="str">
        <f t="shared" si="11"/>
        <v>Normal</v>
      </c>
      <c r="F355" t="s">
        <v>2377</v>
      </c>
      <c r="G355" t="s">
        <v>2377</v>
      </c>
      <c r="H355" t="s">
        <v>2377</v>
      </c>
      <c r="I355">
        <v>0</v>
      </c>
      <c r="J355" t="s">
        <v>2377</v>
      </c>
    </row>
    <row r="356" spans="1:10" x14ac:dyDescent="0.3">
      <c r="A356" t="s">
        <v>2016</v>
      </c>
      <c r="B356">
        <v>22.72</v>
      </c>
      <c r="C356" t="str">
        <f t="shared" si="10"/>
        <v>Normal Weight</v>
      </c>
      <c r="D356">
        <v>5.71</v>
      </c>
      <c r="E356" t="str">
        <f t="shared" si="11"/>
        <v>Prediabetes</v>
      </c>
      <c r="F356" t="s">
        <v>2377</v>
      </c>
      <c r="G356" t="s">
        <v>2377</v>
      </c>
      <c r="H356" t="s">
        <v>2377</v>
      </c>
      <c r="I356">
        <v>0</v>
      </c>
      <c r="J356" t="s">
        <v>2378</v>
      </c>
    </row>
    <row r="357" spans="1:10" x14ac:dyDescent="0.3">
      <c r="A357" t="s">
        <v>2015</v>
      </c>
      <c r="B357">
        <v>36.520000000000003</v>
      </c>
      <c r="C357" t="str">
        <f t="shared" si="10"/>
        <v>Obesity</v>
      </c>
      <c r="D357">
        <v>9.07</v>
      </c>
      <c r="E357" t="str">
        <f t="shared" si="11"/>
        <v>Diabetes</v>
      </c>
      <c r="F357" t="s">
        <v>2378</v>
      </c>
      <c r="G357" t="s">
        <v>2377</v>
      </c>
      <c r="H357" t="s">
        <v>2378</v>
      </c>
      <c r="I357">
        <v>1</v>
      </c>
      <c r="J357" t="s">
        <v>2377</v>
      </c>
    </row>
    <row r="358" spans="1:10" x14ac:dyDescent="0.3">
      <c r="A358" t="s">
        <v>2014</v>
      </c>
      <c r="B358">
        <v>33.96</v>
      </c>
      <c r="C358" t="str">
        <f t="shared" si="10"/>
        <v>Obesity</v>
      </c>
      <c r="D358">
        <v>4.99</v>
      </c>
      <c r="E358" t="str">
        <f t="shared" si="11"/>
        <v>Normal</v>
      </c>
      <c r="F358" t="s">
        <v>2377</v>
      </c>
      <c r="G358" t="s">
        <v>2377</v>
      </c>
      <c r="H358" t="s">
        <v>2377</v>
      </c>
      <c r="I358">
        <v>0</v>
      </c>
      <c r="J358" t="s">
        <v>2378</v>
      </c>
    </row>
    <row r="359" spans="1:10" x14ac:dyDescent="0.3">
      <c r="A359" t="s">
        <v>2013</v>
      </c>
      <c r="B359">
        <v>26.695</v>
      </c>
      <c r="C359" t="str">
        <f t="shared" si="10"/>
        <v>Over Weight</v>
      </c>
      <c r="D359">
        <v>8.31</v>
      </c>
      <c r="E359" t="str">
        <f t="shared" si="11"/>
        <v>Diabetes</v>
      </c>
      <c r="F359" t="s">
        <v>2377</v>
      </c>
      <c r="G359" t="s">
        <v>2377</v>
      </c>
      <c r="H359" t="s">
        <v>2377</v>
      </c>
      <c r="I359">
        <v>0</v>
      </c>
      <c r="J359" t="s">
        <v>2378</v>
      </c>
    </row>
    <row r="360" spans="1:10" x14ac:dyDescent="0.3">
      <c r="A360" t="s">
        <v>2012</v>
      </c>
      <c r="B360">
        <v>18.45</v>
      </c>
      <c r="C360" t="str">
        <f t="shared" si="10"/>
        <v>Under Weight</v>
      </c>
      <c r="D360">
        <v>5.07</v>
      </c>
      <c r="E360" t="str">
        <f t="shared" si="11"/>
        <v>Normal</v>
      </c>
      <c r="F360" t="s">
        <v>2378</v>
      </c>
      <c r="G360" t="s">
        <v>2377</v>
      </c>
      <c r="H360" t="s">
        <v>2377</v>
      </c>
      <c r="I360">
        <v>0</v>
      </c>
      <c r="J360" t="s">
        <v>2378</v>
      </c>
    </row>
    <row r="361" spans="1:10" x14ac:dyDescent="0.3">
      <c r="A361" t="s">
        <v>2011</v>
      </c>
      <c r="B361">
        <v>33.18</v>
      </c>
      <c r="C361" t="str">
        <f t="shared" si="10"/>
        <v>Obesity</v>
      </c>
      <c r="D361">
        <v>4.79</v>
      </c>
      <c r="E361" t="str">
        <f t="shared" si="11"/>
        <v>Normal</v>
      </c>
      <c r="F361" t="s">
        <v>2377</v>
      </c>
      <c r="G361" t="s">
        <v>2377</v>
      </c>
      <c r="H361" t="s">
        <v>2377</v>
      </c>
      <c r="I361">
        <v>0</v>
      </c>
      <c r="J361" t="s">
        <v>2378</v>
      </c>
    </row>
    <row r="362" spans="1:10" x14ac:dyDescent="0.3">
      <c r="A362" t="s">
        <v>2010</v>
      </c>
      <c r="B362">
        <v>36.1</v>
      </c>
      <c r="C362" t="str">
        <f t="shared" si="10"/>
        <v>Obesity</v>
      </c>
      <c r="D362">
        <v>11.39</v>
      </c>
      <c r="E362" t="str">
        <f t="shared" si="11"/>
        <v>Diabetes</v>
      </c>
      <c r="F362" t="s">
        <v>2378</v>
      </c>
      <c r="G362" t="s">
        <v>2377</v>
      </c>
      <c r="H362" t="s">
        <v>2377</v>
      </c>
      <c r="I362">
        <v>2</v>
      </c>
      <c r="J362" t="s">
        <v>2377</v>
      </c>
    </row>
    <row r="363" spans="1:10" x14ac:dyDescent="0.3">
      <c r="A363" t="s">
        <v>2009</v>
      </c>
      <c r="B363">
        <v>22.77</v>
      </c>
      <c r="C363" t="str">
        <f t="shared" si="10"/>
        <v>Normal Weight</v>
      </c>
      <c r="D363">
        <v>6</v>
      </c>
      <c r="E363" t="str">
        <f t="shared" si="11"/>
        <v>Prediabetes</v>
      </c>
      <c r="F363" t="s">
        <v>2377</v>
      </c>
      <c r="G363" t="s">
        <v>2377</v>
      </c>
      <c r="H363" t="s">
        <v>2377</v>
      </c>
      <c r="I363">
        <v>0</v>
      </c>
      <c r="J363" t="s">
        <v>2378</v>
      </c>
    </row>
    <row r="364" spans="1:10" x14ac:dyDescent="0.3">
      <c r="A364" t="s">
        <v>2008</v>
      </c>
      <c r="B364">
        <v>21.24</v>
      </c>
      <c r="C364" t="str">
        <f t="shared" si="10"/>
        <v>Normal Weight</v>
      </c>
      <c r="D364">
        <v>5.13</v>
      </c>
      <c r="E364" t="str">
        <f t="shared" si="11"/>
        <v>Normal</v>
      </c>
      <c r="F364" t="s">
        <v>2377</v>
      </c>
      <c r="G364" t="s">
        <v>2377</v>
      </c>
      <c r="H364" t="s">
        <v>2377</v>
      </c>
      <c r="I364">
        <v>0</v>
      </c>
      <c r="J364" t="s">
        <v>2378</v>
      </c>
    </row>
    <row r="365" spans="1:10" x14ac:dyDescent="0.3">
      <c r="A365" t="s">
        <v>2007</v>
      </c>
      <c r="B365">
        <v>17.600000000000001</v>
      </c>
      <c r="C365" t="str">
        <f t="shared" si="10"/>
        <v>Under Weight</v>
      </c>
      <c r="D365">
        <v>5.26</v>
      </c>
      <c r="E365" t="str">
        <f t="shared" si="11"/>
        <v>Normal</v>
      </c>
      <c r="F365" t="s">
        <v>2378</v>
      </c>
      <c r="G365" t="s">
        <v>2377</v>
      </c>
      <c r="H365" t="s">
        <v>2377</v>
      </c>
      <c r="I365">
        <v>0</v>
      </c>
      <c r="J365" t="s">
        <v>2378</v>
      </c>
    </row>
    <row r="366" spans="1:10" x14ac:dyDescent="0.3">
      <c r="A366" t="s">
        <v>2006</v>
      </c>
      <c r="B366">
        <v>26.29</v>
      </c>
      <c r="C366" t="str">
        <f t="shared" si="10"/>
        <v>Over Weight</v>
      </c>
      <c r="D366">
        <v>6.84</v>
      </c>
      <c r="E366" t="str">
        <f t="shared" si="11"/>
        <v>Diabetes</v>
      </c>
      <c r="F366" t="s">
        <v>2377</v>
      </c>
      <c r="G366" t="s">
        <v>2377</v>
      </c>
      <c r="H366" t="s">
        <v>2377</v>
      </c>
      <c r="I366">
        <v>0</v>
      </c>
      <c r="J366" t="s">
        <v>2378</v>
      </c>
    </row>
    <row r="367" spans="1:10" x14ac:dyDescent="0.3">
      <c r="A367" t="s">
        <v>2005</v>
      </c>
      <c r="B367">
        <v>35.31</v>
      </c>
      <c r="C367" t="str">
        <f t="shared" si="10"/>
        <v>Obesity</v>
      </c>
      <c r="D367">
        <v>9.0399999999999991</v>
      </c>
      <c r="E367" t="str">
        <f t="shared" si="11"/>
        <v>Diabetes</v>
      </c>
      <c r="F367" t="s">
        <v>2377</v>
      </c>
      <c r="G367" t="s">
        <v>2377</v>
      </c>
      <c r="H367" t="s">
        <v>2377</v>
      </c>
      <c r="I367">
        <v>0</v>
      </c>
      <c r="J367" t="s">
        <v>2377</v>
      </c>
    </row>
    <row r="368" spans="1:10" x14ac:dyDescent="0.3">
      <c r="A368" t="s">
        <v>2004</v>
      </c>
      <c r="B368">
        <v>27.04</v>
      </c>
      <c r="C368" t="str">
        <f t="shared" si="10"/>
        <v>Over Weight</v>
      </c>
      <c r="D368">
        <v>4.0999999999999996</v>
      </c>
      <c r="E368" t="str">
        <f t="shared" si="11"/>
        <v>Normal</v>
      </c>
      <c r="F368" t="s">
        <v>2377</v>
      </c>
      <c r="G368" t="s">
        <v>2377</v>
      </c>
      <c r="H368" t="s">
        <v>2377</v>
      </c>
      <c r="I368">
        <v>1</v>
      </c>
      <c r="J368" t="s">
        <v>2378</v>
      </c>
    </row>
    <row r="369" spans="1:10" x14ac:dyDescent="0.3">
      <c r="A369" t="s">
        <v>2003</v>
      </c>
      <c r="B369">
        <v>30.23</v>
      </c>
      <c r="C369" t="str">
        <f t="shared" si="10"/>
        <v>Obesity</v>
      </c>
      <c r="D369">
        <v>4.2300000000000004</v>
      </c>
      <c r="E369" t="str">
        <f t="shared" si="11"/>
        <v>Normal</v>
      </c>
      <c r="F369" t="s">
        <v>2378</v>
      </c>
      <c r="G369" t="s">
        <v>2377</v>
      </c>
      <c r="H369" t="s">
        <v>2378</v>
      </c>
      <c r="I369">
        <v>1</v>
      </c>
      <c r="J369" t="s">
        <v>2378</v>
      </c>
    </row>
    <row r="370" spans="1:10" x14ac:dyDescent="0.3">
      <c r="A370" t="s">
        <v>2002</v>
      </c>
      <c r="B370">
        <v>30.6</v>
      </c>
      <c r="C370" t="str">
        <f t="shared" si="10"/>
        <v>Obesity</v>
      </c>
      <c r="D370">
        <v>6.48</v>
      </c>
      <c r="E370" t="str">
        <f t="shared" si="11"/>
        <v>Diabetes</v>
      </c>
      <c r="F370" t="s">
        <v>2378</v>
      </c>
      <c r="G370" t="s">
        <v>2377</v>
      </c>
      <c r="H370" t="s">
        <v>2378</v>
      </c>
      <c r="I370">
        <v>1</v>
      </c>
      <c r="J370" t="s">
        <v>2378</v>
      </c>
    </row>
    <row r="371" spans="1:10" x14ac:dyDescent="0.3">
      <c r="A371" t="s">
        <v>2001</v>
      </c>
      <c r="B371">
        <v>26.8</v>
      </c>
      <c r="C371" t="str">
        <f t="shared" si="10"/>
        <v>Over Weight</v>
      </c>
      <c r="D371">
        <v>5.53</v>
      </c>
      <c r="E371" t="str">
        <f t="shared" si="11"/>
        <v>Normal</v>
      </c>
      <c r="F371" t="s">
        <v>2377</v>
      </c>
      <c r="G371" t="s">
        <v>2377</v>
      </c>
      <c r="H371" t="s">
        <v>2377</v>
      </c>
      <c r="I371">
        <v>1</v>
      </c>
      <c r="J371" t="s">
        <v>2378</v>
      </c>
    </row>
    <row r="372" spans="1:10" x14ac:dyDescent="0.3">
      <c r="A372" t="s">
        <v>2000</v>
      </c>
      <c r="B372">
        <v>16.86</v>
      </c>
      <c r="C372" t="str">
        <f t="shared" si="10"/>
        <v>Under Weight</v>
      </c>
      <c r="D372">
        <v>4.07</v>
      </c>
      <c r="E372" t="str">
        <f t="shared" si="11"/>
        <v>Normal</v>
      </c>
      <c r="F372" t="s">
        <v>2378</v>
      </c>
      <c r="G372" t="s">
        <v>2377</v>
      </c>
      <c r="H372" t="s">
        <v>2377</v>
      </c>
      <c r="I372">
        <v>0</v>
      </c>
      <c r="J372" t="s">
        <v>2378</v>
      </c>
    </row>
    <row r="373" spans="1:10" x14ac:dyDescent="0.3">
      <c r="A373" t="s">
        <v>1999</v>
      </c>
      <c r="B373">
        <v>16.3</v>
      </c>
      <c r="C373" t="str">
        <f t="shared" si="10"/>
        <v>Under Weight</v>
      </c>
      <c r="D373">
        <v>5.51</v>
      </c>
      <c r="E373" t="str">
        <f t="shared" si="11"/>
        <v>Normal</v>
      </c>
      <c r="F373" t="s">
        <v>2377</v>
      </c>
      <c r="G373" t="s">
        <v>2377</v>
      </c>
      <c r="H373" t="s">
        <v>2377</v>
      </c>
      <c r="I373">
        <v>1</v>
      </c>
      <c r="J373" t="s">
        <v>2378</v>
      </c>
    </row>
    <row r="374" spans="1:10" x14ac:dyDescent="0.3">
      <c r="A374" t="s">
        <v>1998</v>
      </c>
      <c r="B374">
        <v>29.81</v>
      </c>
      <c r="C374" t="str">
        <f t="shared" si="10"/>
        <v>Over Weight</v>
      </c>
      <c r="D374">
        <v>11.66</v>
      </c>
      <c r="E374" t="str">
        <f t="shared" si="11"/>
        <v>Diabetes</v>
      </c>
      <c r="F374" t="s">
        <v>2377</v>
      </c>
      <c r="G374" t="s">
        <v>2377</v>
      </c>
      <c r="H374" t="s">
        <v>2377</v>
      </c>
      <c r="I374">
        <v>0</v>
      </c>
      <c r="J374" t="s">
        <v>2378</v>
      </c>
    </row>
    <row r="375" spans="1:10" x14ac:dyDescent="0.3">
      <c r="A375" t="s">
        <v>1997</v>
      </c>
      <c r="B375">
        <v>16.329999999999998</v>
      </c>
      <c r="C375" t="str">
        <f t="shared" si="10"/>
        <v>Under Weight</v>
      </c>
      <c r="D375">
        <v>7.26</v>
      </c>
      <c r="E375" t="str">
        <f t="shared" si="11"/>
        <v>Diabetes</v>
      </c>
      <c r="F375" t="s">
        <v>2378</v>
      </c>
      <c r="G375" t="s">
        <v>2377</v>
      </c>
      <c r="H375" t="s">
        <v>2377</v>
      </c>
      <c r="I375">
        <v>0</v>
      </c>
      <c r="J375" t="s">
        <v>2378</v>
      </c>
    </row>
    <row r="376" spans="1:10" x14ac:dyDescent="0.3">
      <c r="A376" t="s">
        <v>1996</v>
      </c>
      <c r="B376">
        <v>16.37</v>
      </c>
      <c r="C376" t="str">
        <f t="shared" si="10"/>
        <v>Under Weight</v>
      </c>
      <c r="D376">
        <v>4.79</v>
      </c>
      <c r="E376" t="str">
        <f t="shared" si="11"/>
        <v>Normal</v>
      </c>
      <c r="F376" t="s">
        <v>2378</v>
      </c>
      <c r="G376" t="s">
        <v>2377</v>
      </c>
      <c r="H376" t="s">
        <v>2377</v>
      </c>
      <c r="I376">
        <v>0</v>
      </c>
      <c r="J376" t="s">
        <v>2378</v>
      </c>
    </row>
    <row r="377" spans="1:10" x14ac:dyDescent="0.3">
      <c r="A377" t="s">
        <v>1995</v>
      </c>
      <c r="B377">
        <v>22.42</v>
      </c>
      <c r="C377" t="str">
        <f t="shared" si="10"/>
        <v>Normal Weight</v>
      </c>
      <c r="D377">
        <v>4.68</v>
      </c>
      <c r="E377" t="str">
        <f t="shared" si="11"/>
        <v>Normal</v>
      </c>
      <c r="F377" t="s">
        <v>2378</v>
      </c>
      <c r="G377" t="s">
        <v>2377</v>
      </c>
      <c r="H377" t="s">
        <v>2377</v>
      </c>
      <c r="I377">
        <v>1</v>
      </c>
      <c r="J377" t="s">
        <v>2377</v>
      </c>
    </row>
    <row r="378" spans="1:10" x14ac:dyDescent="0.3">
      <c r="A378" t="s">
        <v>1994</v>
      </c>
      <c r="B378">
        <v>31.35</v>
      </c>
      <c r="C378" t="str">
        <f t="shared" si="10"/>
        <v>Obesity</v>
      </c>
      <c r="D378">
        <v>4.33</v>
      </c>
      <c r="E378" t="str">
        <f t="shared" si="11"/>
        <v>Normal</v>
      </c>
      <c r="F378" t="s">
        <v>2378</v>
      </c>
      <c r="G378" t="s">
        <v>2377</v>
      </c>
      <c r="H378" t="s">
        <v>2378</v>
      </c>
      <c r="I378">
        <v>1</v>
      </c>
      <c r="J378" t="s">
        <v>2377</v>
      </c>
    </row>
    <row r="379" spans="1:10" x14ac:dyDescent="0.3">
      <c r="A379" t="s">
        <v>1993</v>
      </c>
      <c r="B379">
        <v>31.9</v>
      </c>
      <c r="C379" t="str">
        <f t="shared" si="10"/>
        <v>Obesity</v>
      </c>
      <c r="D379">
        <v>11.89</v>
      </c>
      <c r="E379" t="str">
        <f t="shared" si="11"/>
        <v>Diabetes</v>
      </c>
      <c r="F379" t="s">
        <v>2377</v>
      </c>
      <c r="G379" t="s">
        <v>2377</v>
      </c>
      <c r="H379" t="s">
        <v>2377</v>
      </c>
      <c r="I379">
        <v>0</v>
      </c>
      <c r="J379" t="s">
        <v>2377</v>
      </c>
    </row>
    <row r="380" spans="1:10" x14ac:dyDescent="0.3">
      <c r="A380" t="s">
        <v>1992</v>
      </c>
      <c r="B380">
        <v>30.6</v>
      </c>
      <c r="C380" t="str">
        <f t="shared" si="10"/>
        <v>Obesity</v>
      </c>
      <c r="D380">
        <v>5.24</v>
      </c>
      <c r="E380" t="str">
        <f t="shared" si="11"/>
        <v>Normal</v>
      </c>
      <c r="F380" t="s">
        <v>2377</v>
      </c>
      <c r="G380" t="s">
        <v>2377</v>
      </c>
      <c r="H380" t="s">
        <v>2377</v>
      </c>
      <c r="I380">
        <v>0</v>
      </c>
      <c r="J380" t="s">
        <v>2378</v>
      </c>
    </row>
    <row r="381" spans="1:10" x14ac:dyDescent="0.3">
      <c r="A381" t="s">
        <v>1991</v>
      </c>
      <c r="B381">
        <v>28.975000000000001</v>
      </c>
      <c r="C381" t="str">
        <f t="shared" si="10"/>
        <v>Over Weight</v>
      </c>
      <c r="D381">
        <v>7.63</v>
      </c>
      <c r="E381" t="str">
        <f t="shared" si="11"/>
        <v>Diabetes</v>
      </c>
      <c r="F381" t="s">
        <v>2377</v>
      </c>
      <c r="G381" t="s">
        <v>2377</v>
      </c>
      <c r="H381" t="s">
        <v>2377</v>
      </c>
      <c r="I381">
        <v>0</v>
      </c>
      <c r="J381" t="s">
        <v>2378</v>
      </c>
    </row>
    <row r="382" spans="1:10" x14ac:dyDescent="0.3">
      <c r="A382" t="s">
        <v>1990</v>
      </c>
      <c r="B382">
        <v>24.86</v>
      </c>
      <c r="C382" t="str">
        <f t="shared" si="10"/>
        <v>Normal Weight</v>
      </c>
      <c r="D382">
        <v>8.92</v>
      </c>
      <c r="E382" t="str">
        <f t="shared" si="11"/>
        <v>Diabetes</v>
      </c>
      <c r="F382" t="s">
        <v>2378</v>
      </c>
      <c r="G382" t="s">
        <v>2377</v>
      </c>
      <c r="H382" t="s">
        <v>2377</v>
      </c>
      <c r="I382">
        <v>2</v>
      </c>
      <c r="J382" t="s">
        <v>2377</v>
      </c>
    </row>
    <row r="383" spans="1:10" x14ac:dyDescent="0.3">
      <c r="A383" t="s">
        <v>1989</v>
      </c>
      <c r="B383">
        <v>19.54</v>
      </c>
      <c r="C383" t="str">
        <f t="shared" si="10"/>
        <v>Normal Weight</v>
      </c>
      <c r="D383">
        <v>5.37</v>
      </c>
      <c r="E383" t="str">
        <f t="shared" si="11"/>
        <v>Normal</v>
      </c>
      <c r="F383" t="s">
        <v>2377</v>
      </c>
      <c r="G383" t="s">
        <v>2377</v>
      </c>
      <c r="H383" t="s">
        <v>2377</v>
      </c>
      <c r="I383">
        <v>0</v>
      </c>
      <c r="J383" t="s">
        <v>2378</v>
      </c>
    </row>
    <row r="384" spans="1:10" x14ac:dyDescent="0.3">
      <c r="A384" t="s">
        <v>1988</v>
      </c>
      <c r="B384">
        <v>26.74</v>
      </c>
      <c r="C384" t="str">
        <f t="shared" si="10"/>
        <v>Over Weight</v>
      </c>
      <c r="D384">
        <v>4.3099999999999996</v>
      </c>
      <c r="E384" t="str">
        <f t="shared" si="11"/>
        <v>Normal</v>
      </c>
      <c r="F384" t="s">
        <v>2377</v>
      </c>
      <c r="G384" t="s">
        <v>2377</v>
      </c>
      <c r="H384" t="s">
        <v>2377</v>
      </c>
      <c r="I384">
        <v>0</v>
      </c>
      <c r="J384" t="s">
        <v>2378</v>
      </c>
    </row>
    <row r="385" spans="1:10" x14ac:dyDescent="0.3">
      <c r="A385" t="s">
        <v>1987</v>
      </c>
      <c r="B385">
        <v>22.99</v>
      </c>
      <c r="C385" t="str">
        <f t="shared" si="10"/>
        <v>Normal Weight</v>
      </c>
      <c r="D385">
        <v>10.46</v>
      </c>
      <c r="E385" t="str">
        <f t="shared" si="11"/>
        <v>Diabetes</v>
      </c>
      <c r="F385" t="s">
        <v>2377</v>
      </c>
      <c r="G385" t="s">
        <v>2377</v>
      </c>
      <c r="H385" t="s">
        <v>2377</v>
      </c>
      <c r="I385">
        <v>3</v>
      </c>
      <c r="J385" t="s">
        <v>2378</v>
      </c>
    </row>
    <row r="386" spans="1:10" x14ac:dyDescent="0.3">
      <c r="A386" t="s">
        <v>1986</v>
      </c>
      <c r="B386">
        <v>31.46</v>
      </c>
      <c r="C386" t="str">
        <f t="shared" si="10"/>
        <v>Obesity</v>
      </c>
      <c r="D386">
        <v>7.39</v>
      </c>
      <c r="E386" t="str">
        <f t="shared" si="11"/>
        <v>Diabetes</v>
      </c>
      <c r="F386" t="s">
        <v>2377</v>
      </c>
      <c r="G386" t="s">
        <v>2377</v>
      </c>
      <c r="H386" t="s">
        <v>2377</v>
      </c>
      <c r="I386">
        <v>0</v>
      </c>
      <c r="J386" t="s">
        <v>2377</v>
      </c>
    </row>
    <row r="387" spans="1:10" x14ac:dyDescent="0.3">
      <c r="A387" t="s">
        <v>1985</v>
      </c>
      <c r="B387">
        <v>30.86</v>
      </c>
      <c r="C387" t="str">
        <f t="shared" ref="C387:C450" si="12">IF(B387&lt;18.5,"Under Weight",IF(B387&lt;=24.9,"Normal Weight",IF(B387&lt;=29.9,"Over Weight","Obesity")))</f>
        <v>Obesity</v>
      </c>
      <c r="D387">
        <v>6.18</v>
      </c>
      <c r="E387" t="str">
        <f t="shared" ref="E387:E450" si="13">IF(D387&lt;=5.7,"Normal",IF(D387&lt;=6.4,"Prediabetes","Diabetes"))</f>
        <v>Prediabetes</v>
      </c>
      <c r="F387" t="s">
        <v>2377</v>
      </c>
      <c r="G387" t="s">
        <v>2378</v>
      </c>
      <c r="H387" t="s">
        <v>2377</v>
      </c>
      <c r="I387">
        <v>2</v>
      </c>
      <c r="J387" t="s">
        <v>2378</v>
      </c>
    </row>
    <row r="388" spans="1:10" x14ac:dyDescent="0.3">
      <c r="A388" t="s">
        <v>1984</v>
      </c>
      <c r="B388">
        <v>31.96</v>
      </c>
      <c r="C388" t="str">
        <f t="shared" si="12"/>
        <v>Obesity</v>
      </c>
      <c r="D388">
        <v>8.86</v>
      </c>
      <c r="E388" t="str">
        <f t="shared" si="13"/>
        <v>Diabetes</v>
      </c>
      <c r="F388" t="s">
        <v>2377</v>
      </c>
      <c r="G388" t="s">
        <v>2377</v>
      </c>
      <c r="H388" t="s">
        <v>2377</v>
      </c>
      <c r="I388">
        <v>0</v>
      </c>
      <c r="J388" t="s">
        <v>2378</v>
      </c>
    </row>
    <row r="389" spans="1:10" x14ac:dyDescent="0.3">
      <c r="A389" t="s">
        <v>1983</v>
      </c>
      <c r="B389">
        <v>23.76</v>
      </c>
      <c r="C389" t="str">
        <f t="shared" si="12"/>
        <v>Normal Weight</v>
      </c>
      <c r="D389">
        <v>10.96</v>
      </c>
      <c r="E389" t="str">
        <f t="shared" si="13"/>
        <v>Diabetes</v>
      </c>
      <c r="F389" t="s">
        <v>2377</v>
      </c>
      <c r="G389" t="s">
        <v>2377</v>
      </c>
      <c r="H389" t="s">
        <v>2377</v>
      </c>
      <c r="I389">
        <v>3</v>
      </c>
      <c r="J389" t="s">
        <v>2378</v>
      </c>
    </row>
    <row r="390" spans="1:10" x14ac:dyDescent="0.3">
      <c r="A390" t="s">
        <v>1982</v>
      </c>
      <c r="B390">
        <v>19.38</v>
      </c>
      <c r="C390" t="str">
        <f t="shared" si="12"/>
        <v>Normal Weight</v>
      </c>
      <c r="D390">
        <v>6.28</v>
      </c>
      <c r="E390" t="str">
        <f t="shared" si="13"/>
        <v>Prediabetes</v>
      </c>
      <c r="F390" t="s">
        <v>2377</v>
      </c>
      <c r="G390" t="s">
        <v>2377</v>
      </c>
      <c r="H390" t="s">
        <v>2377</v>
      </c>
      <c r="I390">
        <v>0</v>
      </c>
      <c r="J390" t="s">
        <v>2378</v>
      </c>
    </row>
    <row r="391" spans="1:10" x14ac:dyDescent="0.3">
      <c r="A391" t="s">
        <v>1981</v>
      </c>
      <c r="B391">
        <v>16.21</v>
      </c>
      <c r="C391" t="str">
        <f t="shared" si="12"/>
        <v>Under Weight</v>
      </c>
      <c r="D391">
        <v>6.29</v>
      </c>
      <c r="E391" t="str">
        <f t="shared" si="13"/>
        <v>Prediabetes</v>
      </c>
      <c r="F391" t="s">
        <v>2378</v>
      </c>
      <c r="G391" t="s">
        <v>2377</v>
      </c>
      <c r="H391" t="s">
        <v>2377</v>
      </c>
      <c r="I391">
        <v>1</v>
      </c>
      <c r="J391" t="s">
        <v>2378</v>
      </c>
    </row>
    <row r="392" spans="1:10" x14ac:dyDescent="0.3">
      <c r="A392" t="s">
        <v>1980</v>
      </c>
      <c r="B392">
        <v>32.54</v>
      </c>
      <c r="C392" t="str">
        <f t="shared" si="12"/>
        <v>Obesity</v>
      </c>
      <c r="D392">
        <v>4.0199999999999996</v>
      </c>
      <c r="E392" t="str">
        <f t="shared" si="13"/>
        <v>Normal</v>
      </c>
      <c r="F392" t="s">
        <v>2377</v>
      </c>
      <c r="G392" t="s">
        <v>2378</v>
      </c>
      <c r="H392" t="s">
        <v>2377</v>
      </c>
      <c r="I392">
        <v>1</v>
      </c>
      <c r="J392" t="s">
        <v>2378</v>
      </c>
    </row>
    <row r="393" spans="1:10" x14ac:dyDescent="0.3">
      <c r="A393" t="s">
        <v>1979</v>
      </c>
      <c r="B393">
        <v>36.765000000000001</v>
      </c>
      <c r="C393" t="str">
        <f t="shared" si="12"/>
        <v>Obesity</v>
      </c>
      <c r="D393">
        <v>11.95</v>
      </c>
      <c r="E393" t="str">
        <f t="shared" si="13"/>
        <v>Diabetes</v>
      </c>
      <c r="F393" t="s">
        <v>2378</v>
      </c>
      <c r="G393" t="s">
        <v>2377</v>
      </c>
      <c r="H393" t="s">
        <v>2377</v>
      </c>
      <c r="I393">
        <v>2</v>
      </c>
      <c r="J393" t="s">
        <v>2377</v>
      </c>
    </row>
    <row r="394" spans="1:10" x14ac:dyDescent="0.3">
      <c r="A394" t="s">
        <v>1978</v>
      </c>
      <c r="B394">
        <v>35.909999999999997</v>
      </c>
      <c r="C394" t="str">
        <f t="shared" si="12"/>
        <v>Obesity</v>
      </c>
      <c r="D394">
        <v>8.7100000000000009</v>
      </c>
      <c r="E394" t="str">
        <f t="shared" si="13"/>
        <v>Diabetes</v>
      </c>
      <c r="F394" t="s">
        <v>2377</v>
      </c>
      <c r="G394" t="s">
        <v>2377</v>
      </c>
      <c r="H394" t="s">
        <v>2377</v>
      </c>
      <c r="I394">
        <v>0</v>
      </c>
      <c r="J394" t="s">
        <v>2377</v>
      </c>
    </row>
    <row r="395" spans="1:10" x14ac:dyDescent="0.3">
      <c r="A395" t="s">
        <v>1977</v>
      </c>
      <c r="B395">
        <v>32.06</v>
      </c>
      <c r="C395" t="str">
        <f t="shared" si="12"/>
        <v>Obesity</v>
      </c>
      <c r="D395">
        <v>4.67</v>
      </c>
      <c r="E395" t="str">
        <f t="shared" si="13"/>
        <v>Normal</v>
      </c>
      <c r="F395" t="s">
        <v>2377</v>
      </c>
      <c r="G395" t="s">
        <v>2378</v>
      </c>
      <c r="H395" t="s">
        <v>2377</v>
      </c>
      <c r="I395">
        <v>1</v>
      </c>
      <c r="J395" t="s">
        <v>2378</v>
      </c>
    </row>
    <row r="396" spans="1:10" x14ac:dyDescent="0.3">
      <c r="A396" t="s">
        <v>1976</v>
      </c>
      <c r="B396">
        <v>24.1</v>
      </c>
      <c r="C396" t="str">
        <f t="shared" si="12"/>
        <v>Normal Weight</v>
      </c>
      <c r="D396">
        <v>11.14</v>
      </c>
      <c r="E396" t="str">
        <f t="shared" si="13"/>
        <v>Diabetes</v>
      </c>
      <c r="F396" t="s">
        <v>2378</v>
      </c>
      <c r="G396" t="s">
        <v>2377</v>
      </c>
      <c r="H396" t="s">
        <v>2377</v>
      </c>
      <c r="I396">
        <v>1</v>
      </c>
      <c r="J396" t="s">
        <v>2377</v>
      </c>
    </row>
    <row r="397" spans="1:10" x14ac:dyDescent="0.3">
      <c r="A397" t="s">
        <v>1975</v>
      </c>
      <c r="B397">
        <v>27.1</v>
      </c>
      <c r="C397" t="str">
        <f t="shared" si="12"/>
        <v>Over Weight</v>
      </c>
      <c r="D397">
        <v>9.0500000000000007</v>
      </c>
      <c r="E397" t="str">
        <f t="shared" si="13"/>
        <v>Diabetes</v>
      </c>
      <c r="F397" t="s">
        <v>2377</v>
      </c>
      <c r="G397" t="s">
        <v>2377</v>
      </c>
      <c r="H397" t="s">
        <v>2377</v>
      </c>
      <c r="I397">
        <v>2</v>
      </c>
      <c r="J397" t="s">
        <v>2377</v>
      </c>
    </row>
    <row r="398" spans="1:10" x14ac:dyDescent="0.3">
      <c r="A398" t="s">
        <v>1974</v>
      </c>
      <c r="B398">
        <v>24.42</v>
      </c>
      <c r="C398" t="str">
        <f t="shared" si="12"/>
        <v>Normal Weight</v>
      </c>
      <c r="D398">
        <v>11.31</v>
      </c>
      <c r="E398" t="str">
        <f t="shared" si="13"/>
        <v>Diabetes</v>
      </c>
      <c r="F398" t="s">
        <v>2377</v>
      </c>
      <c r="G398" t="s">
        <v>2377</v>
      </c>
      <c r="H398" t="s">
        <v>2377</v>
      </c>
      <c r="I398">
        <v>0</v>
      </c>
      <c r="J398" t="s">
        <v>2378</v>
      </c>
    </row>
    <row r="399" spans="1:10" x14ac:dyDescent="0.3">
      <c r="A399" t="s">
        <v>1973</v>
      </c>
      <c r="B399">
        <v>26.695</v>
      </c>
      <c r="C399" t="str">
        <f t="shared" si="12"/>
        <v>Over Weight</v>
      </c>
      <c r="D399">
        <v>4.68</v>
      </c>
      <c r="E399" t="str">
        <f t="shared" si="13"/>
        <v>Normal</v>
      </c>
      <c r="F399" t="s">
        <v>2378</v>
      </c>
      <c r="G399" t="s">
        <v>2377</v>
      </c>
      <c r="H399" t="s">
        <v>2377</v>
      </c>
      <c r="I399">
        <v>2</v>
      </c>
      <c r="J399" t="s">
        <v>2378</v>
      </c>
    </row>
    <row r="400" spans="1:10" x14ac:dyDescent="0.3">
      <c r="A400" t="s">
        <v>1972</v>
      </c>
      <c r="B400">
        <v>27.79</v>
      </c>
      <c r="C400" t="str">
        <f t="shared" si="12"/>
        <v>Over Weight</v>
      </c>
      <c r="D400">
        <v>6.05</v>
      </c>
      <c r="E400" t="str">
        <f t="shared" si="13"/>
        <v>Prediabetes</v>
      </c>
      <c r="F400" t="s">
        <v>2378</v>
      </c>
      <c r="G400" t="s">
        <v>2378</v>
      </c>
      <c r="H400" t="s">
        <v>2377</v>
      </c>
      <c r="I400">
        <v>1</v>
      </c>
      <c r="J400" t="s">
        <v>2378</v>
      </c>
    </row>
    <row r="401" spans="1:10" x14ac:dyDescent="0.3">
      <c r="A401" t="s">
        <v>1971</v>
      </c>
      <c r="B401">
        <v>32.68</v>
      </c>
      <c r="C401" t="str">
        <f t="shared" si="12"/>
        <v>Obesity</v>
      </c>
      <c r="D401">
        <v>4.68</v>
      </c>
      <c r="E401" t="str">
        <f t="shared" si="13"/>
        <v>Normal</v>
      </c>
      <c r="F401" t="s">
        <v>2378</v>
      </c>
      <c r="G401" t="s">
        <v>2377</v>
      </c>
      <c r="H401" t="s">
        <v>2377</v>
      </c>
      <c r="I401">
        <v>0</v>
      </c>
      <c r="J401" t="s">
        <v>2377</v>
      </c>
    </row>
    <row r="402" spans="1:10" x14ac:dyDescent="0.3">
      <c r="A402" t="s">
        <v>1970</v>
      </c>
      <c r="B402">
        <v>26.4</v>
      </c>
      <c r="C402" t="str">
        <f t="shared" si="12"/>
        <v>Over Weight</v>
      </c>
      <c r="D402">
        <v>9.5</v>
      </c>
      <c r="E402" t="str">
        <f t="shared" si="13"/>
        <v>Diabetes</v>
      </c>
      <c r="F402" t="s">
        <v>2378</v>
      </c>
      <c r="G402" t="s">
        <v>2377</v>
      </c>
      <c r="H402" t="s">
        <v>2377</v>
      </c>
      <c r="I402">
        <v>2</v>
      </c>
      <c r="J402" t="s">
        <v>2377</v>
      </c>
    </row>
    <row r="403" spans="1:10" x14ac:dyDescent="0.3">
      <c r="A403" t="s">
        <v>1969</v>
      </c>
      <c r="B403">
        <v>23.655000000000001</v>
      </c>
      <c r="C403" t="str">
        <f t="shared" si="12"/>
        <v>Normal Weight</v>
      </c>
      <c r="D403">
        <v>10.84</v>
      </c>
      <c r="E403" t="str">
        <f t="shared" si="13"/>
        <v>Diabetes</v>
      </c>
      <c r="F403" t="s">
        <v>2378</v>
      </c>
      <c r="G403" t="s">
        <v>2377</v>
      </c>
      <c r="H403" t="s">
        <v>2378</v>
      </c>
      <c r="I403">
        <v>1</v>
      </c>
      <c r="J403" t="s">
        <v>2378</v>
      </c>
    </row>
    <row r="404" spans="1:10" x14ac:dyDescent="0.3">
      <c r="A404" t="s">
        <v>1968</v>
      </c>
      <c r="B404">
        <v>27.36</v>
      </c>
      <c r="C404" t="str">
        <f t="shared" si="12"/>
        <v>Over Weight</v>
      </c>
      <c r="D404">
        <v>5.88</v>
      </c>
      <c r="E404" t="str">
        <f t="shared" si="13"/>
        <v>Prediabetes</v>
      </c>
      <c r="F404" t="s">
        <v>2377</v>
      </c>
      <c r="G404" t="s">
        <v>2377</v>
      </c>
      <c r="H404" t="s">
        <v>2377</v>
      </c>
      <c r="I404">
        <v>2</v>
      </c>
      <c r="J404" t="s">
        <v>2377</v>
      </c>
    </row>
    <row r="405" spans="1:10" x14ac:dyDescent="0.3">
      <c r="A405" t="s">
        <v>1967</v>
      </c>
      <c r="B405">
        <v>27.82</v>
      </c>
      <c r="C405" t="str">
        <f t="shared" si="12"/>
        <v>Over Weight</v>
      </c>
      <c r="D405">
        <v>5.24</v>
      </c>
      <c r="E405" t="str">
        <f t="shared" si="13"/>
        <v>Normal</v>
      </c>
      <c r="F405" t="s">
        <v>2378</v>
      </c>
      <c r="G405" t="s">
        <v>2377</v>
      </c>
      <c r="H405" t="s">
        <v>2377</v>
      </c>
      <c r="I405">
        <v>0</v>
      </c>
      <c r="J405" t="s">
        <v>2378</v>
      </c>
    </row>
    <row r="406" spans="1:10" x14ac:dyDescent="0.3">
      <c r="A406" t="s">
        <v>1966</v>
      </c>
      <c r="B406">
        <v>25.46</v>
      </c>
      <c r="C406" t="str">
        <f t="shared" si="12"/>
        <v>Over Weight</v>
      </c>
      <c r="D406">
        <v>11.75</v>
      </c>
      <c r="E406" t="str">
        <f t="shared" si="13"/>
        <v>Diabetes</v>
      </c>
      <c r="F406" t="s">
        <v>2377</v>
      </c>
      <c r="G406" t="s">
        <v>2377</v>
      </c>
      <c r="H406" t="s">
        <v>2377</v>
      </c>
      <c r="I406">
        <v>0</v>
      </c>
      <c r="J406" t="s">
        <v>2377</v>
      </c>
    </row>
    <row r="407" spans="1:10" x14ac:dyDescent="0.3">
      <c r="A407" t="s">
        <v>1965</v>
      </c>
      <c r="B407">
        <v>25.1</v>
      </c>
      <c r="C407" t="str">
        <f t="shared" si="12"/>
        <v>Over Weight</v>
      </c>
      <c r="D407">
        <v>6.97</v>
      </c>
      <c r="E407" t="str">
        <f t="shared" si="13"/>
        <v>Diabetes</v>
      </c>
      <c r="F407" t="s">
        <v>2377</v>
      </c>
      <c r="G407" t="s">
        <v>2377</v>
      </c>
      <c r="H407" t="s">
        <v>2377</v>
      </c>
      <c r="I407">
        <v>0</v>
      </c>
      <c r="J407" t="s">
        <v>2378</v>
      </c>
    </row>
    <row r="408" spans="1:10" x14ac:dyDescent="0.3">
      <c r="A408" t="s">
        <v>1964</v>
      </c>
      <c r="B408">
        <v>32.11</v>
      </c>
      <c r="C408" t="str">
        <f t="shared" si="12"/>
        <v>Obesity</v>
      </c>
      <c r="D408">
        <v>4.76</v>
      </c>
      <c r="E408" t="str">
        <f t="shared" si="13"/>
        <v>Normal</v>
      </c>
      <c r="F408" t="s">
        <v>2377</v>
      </c>
      <c r="G408" t="s">
        <v>2377</v>
      </c>
      <c r="H408" t="s">
        <v>2377</v>
      </c>
      <c r="I408">
        <v>2</v>
      </c>
      <c r="J408" t="s">
        <v>2377</v>
      </c>
    </row>
    <row r="409" spans="1:10" x14ac:dyDescent="0.3">
      <c r="A409" t="s">
        <v>1963</v>
      </c>
      <c r="B409">
        <v>29.8</v>
      </c>
      <c r="C409" t="str">
        <f t="shared" si="12"/>
        <v>Over Weight</v>
      </c>
      <c r="D409">
        <v>8.24</v>
      </c>
      <c r="E409" t="str">
        <f t="shared" si="13"/>
        <v>Diabetes</v>
      </c>
      <c r="F409" t="s">
        <v>2378</v>
      </c>
      <c r="G409" t="s">
        <v>2377</v>
      </c>
      <c r="H409" t="s">
        <v>2377</v>
      </c>
      <c r="I409">
        <v>1</v>
      </c>
      <c r="J409" t="s">
        <v>2378</v>
      </c>
    </row>
    <row r="410" spans="1:10" x14ac:dyDescent="0.3">
      <c r="A410" t="s">
        <v>1962</v>
      </c>
      <c r="B410">
        <v>24.01</v>
      </c>
      <c r="C410" t="str">
        <f t="shared" si="12"/>
        <v>Normal Weight</v>
      </c>
      <c r="D410">
        <v>4.76</v>
      </c>
      <c r="E410" t="str">
        <f t="shared" si="13"/>
        <v>Normal</v>
      </c>
      <c r="F410" t="s">
        <v>2377</v>
      </c>
      <c r="G410" t="s">
        <v>2377</v>
      </c>
      <c r="H410" t="s">
        <v>2377</v>
      </c>
      <c r="I410">
        <v>1</v>
      </c>
      <c r="J410" t="s">
        <v>2378</v>
      </c>
    </row>
    <row r="411" spans="1:10" x14ac:dyDescent="0.3">
      <c r="A411" t="s">
        <v>1961</v>
      </c>
      <c r="B411">
        <v>23.21</v>
      </c>
      <c r="C411" t="str">
        <f t="shared" si="12"/>
        <v>Normal Weight</v>
      </c>
      <c r="D411">
        <v>6.03</v>
      </c>
      <c r="E411" t="str">
        <f t="shared" si="13"/>
        <v>Prediabetes</v>
      </c>
      <c r="F411" t="s">
        <v>2377</v>
      </c>
      <c r="G411" t="s">
        <v>2377</v>
      </c>
      <c r="H411" t="s">
        <v>2377</v>
      </c>
      <c r="I411">
        <v>1</v>
      </c>
      <c r="J411" t="s">
        <v>2377</v>
      </c>
    </row>
    <row r="412" spans="1:10" x14ac:dyDescent="0.3">
      <c r="A412" t="s">
        <v>1960</v>
      </c>
      <c r="B412">
        <v>21.2</v>
      </c>
      <c r="C412" t="str">
        <f t="shared" si="12"/>
        <v>Normal Weight</v>
      </c>
      <c r="D412">
        <v>4.07</v>
      </c>
      <c r="E412" t="str">
        <f t="shared" si="13"/>
        <v>Normal</v>
      </c>
      <c r="F412" t="s">
        <v>2378</v>
      </c>
      <c r="G412" t="s">
        <v>2377</v>
      </c>
      <c r="H412" t="s">
        <v>2377</v>
      </c>
      <c r="I412">
        <v>1</v>
      </c>
      <c r="J412" t="s">
        <v>2378</v>
      </c>
    </row>
    <row r="413" spans="1:10" x14ac:dyDescent="0.3">
      <c r="A413" t="s">
        <v>1959</v>
      </c>
      <c r="B413">
        <v>28.215</v>
      </c>
      <c r="C413" t="str">
        <f t="shared" si="12"/>
        <v>Over Weight</v>
      </c>
      <c r="D413">
        <v>8.26</v>
      </c>
      <c r="E413" t="str">
        <f t="shared" si="13"/>
        <v>Diabetes</v>
      </c>
      <c r="F413" t="s">
        <v>2378</v>
      </c>
      <c r="G413" t="s">
        <v>2377</v>
      </c>
      <c r="H413" t="s">
        <v>2377</v>
      </c>
      <c r="I413">
        <v>1</v>
      </c>
      <c r="J413" t="s">
        <v>2378</v>
      </c>
    </row>
    <row r="414" spans="1:10" x14ac:dyDescent="0.3">
      <c r="A414" t="s">
        <v>1958</v>
      </c>
      <c r="B414">
        <v>38.094999999999999</v>
      </c>
      <c r="C414" t="str">
        <f t="shared" si="12"/>
        <v>Obesity</v>
      </c>
      <c r="D414">
        <v>4.76</v>
      </c>
      <c r="E414" t="str">
        <f t="shared" si="13"/>
        <v>Normal</v>
      </c>
      <c r="F414" t="s">
        <v>2377</v>
      </c>
      <c r="G414" t="s">
        <v>2377</v>
      </c>
      <c r="H414" t="s">
        <v>2377</v>
      </c>
      <c r="I414">
        <v>1</v>
      </c>
      <c r="J414" t="s">
        <v>2377</v>
      </c>
    </row>
    <row r="415" spans="1:10" x14ac:dyDescent="0.3">
      <c r="A415" t="s">
        <v>1957</v>
      </c>
      <c r="B415">
        <v>22.61</v>
      </c>
      <c r="C415" t="str">
        <f t="shared" si="12"/>
        <v>Normal Weight</v>
      </c>
      <c r="D415">
        <v>6.13</v>
      </c>
      <c r="E415" t="str">
        <f t="shared" si="13"/>
        <v>Prediabetes</v>
      </c>
      <c r="F415" t="s">
        <v>2378</v>
      </c>
      <c r="G415" t="s">
        <v>2377</v>
      </c>
      <c r="H415" t="s">
        <v>2378</v>
      </c>
      <c r="I415">
        <v>1</v>
      </c>
      <c r="J415" t="s">
        <v>2378</v>
      </c>
    </row>
    <row r="416" spans="1:10" x14ac:dyDescent="0.3">
      <c r="A416" t="s">
        <v>1956</v>
      </c>
      <c r="B416">
        <v>24.32</v>
      </c>
      <c r="C416" t="str">
        <f t="shared" si="12"/>
        <v>Normal Weight</v>
      </c>
      <c r="D416">
        <v>10.47</v>
      </c>
      <c r="E416" t="str">
        <f t="shared" si="13"/>
        <v>Diabetes</v>
      </c>
      <c r="F416" t="s">
        <v>2378</v>
      </c>
      <c r="G416" t="s">
        <v>2377</v>
      </c>
      <c r="H416" t="s">
        <v>2377</v>
      </c>
      <c r="I416">
        <v>2</v>
      </c>
      <c r="J416" t="s">
        <v>2378</v>
      </c>
    </row>
    <row r="417" spans="1:10" x14ac:dyDescent="0.3">
      <c r="A417" t="s">
        <v>1955</v>
      </c>
      <c r="B417">
        <v>20.96</v>
      </c>
      <c r="C417" t="str">
        <f t="shared" si="12"/>
        <v>Normal Weight</v>
      </c>
      <c r="D417">
        <v>4.04</v>
      </c>
      <c r="E417" t="str">
        <f t="shared" si="13"/>
        <v>Normal</v>
      </c>
      <c r="F417" t="s">
        <v>2378</v>
      </c>
      <c r="G417" t="s">
        <v>2377</v>
      </c>
      <c r="H417" t="s">
        <v>2377</v>
      </c>
      <c r="I417">
        <v>1</v>
      </c>
      <c r="J417" t="s">
        <v>2378</v>
      </c>
    </row>
    <row r="418" spans="1:10" x14ac:dyDescent="0.3">
      <c r="A418" t="s">
        <v>1954</v>
      </c>
      <c r="B418">
        <v>19.68</v>
      </c>
      <c r="C418" t="str">
        <f t="shared" si="12"/>
        <v>Normal Weight</v>
      </c>
      <c r="D418">
        <v>5.74</v>
      </c>
      <c r="E418" t="str">
        <f t="shared" si="13"/>
        <v>Prediabetes</v>
      </c>
      <c r="F418" t="s">
        <v>2377</v>
      </c>
      <c r="G418" t="s">
        <v>2377</v>
      </c>
      <c r="H418" t="s">
        <v>2377</v>
      </c>
      <c r="I418">
        <v>0</v>
      </c>
      <c r="J418" t="s">
        <v>2378</v>
      </c>
    </row>
    <row r="419" spans="1:10" x14ac:dyDescent="0.3">
      <c r="A419" t="s">
        <v>1953</v>
      </c>
      <c r="B419">
        <v>18.100000000000001</v>
      </c>
      <c r="C419" t="str">
        <f t="shared" si="12"/>
        <v>Under Weight</v>
      </c>
      <c r="D419">
        <v>6.33</v>
      </c>
      <c r="E419" t="str">
        <f t="shared" si="13"/>
        <v>Prediabetes</v>
      </c>
      <c r="F419" t="s">
        <v>2377</v>
      </c>
      <c r="G419" t="s">
        <v>2377</v>
      </c>
      <c r="H419" t="s">
        <v>2377</v>
      </c>
      <c r="I419">
        <v>1</v>
      </c>
      <c r="J419" t="s">
        <v>2378</v>
      </c>
    </row>
    <row r="420" spans="1:10" x14ac:dyDescent="0.3">
      <c r="A420" t="s">
        <v>1952</v>
      </c>
      <c r="B420">
        <v>29.64</v>
      </c>
      <c r="C420" t="str">
        <f t="shared" si="12"/>
        <v>Over Weight</v>
      </c>
      <c r="D420">
        <v>4.28</v>
      </c>
      <c r="E420" t="str">
        <f t="shared" si="13"/>
        <v>Normal</v>
      </c>
      <c r="F420" t="s">
        <v>2378</v>
      </c>
      <c r="G420" t="s">
        <v>2377</v>
      </c>
      <c r="H420" t="s">
        <v>2377</v>
      </c>
      <c r="I420">
        <v>0</v>
      </c>
      <c r="J420" t="s">
        <v>2377</v>
      </c>
    </row>
    <row r="421" spans="1:10" x14ac:dyDescent="0.3">
      <c r="A421" t="s">
        <v>1951</v>
      </c>
      <c r="B421">
        <v>25.3</v>
      </c>
      <c r="C421" t="str">
        <f t="shared" si="12"/>
        <v>Over Weight</v>
      </c>
      <c r="D421">
        <v>9.4700000000000006</v>
      </c>
      <c r="E421" t="str">
        <f t="shared" si="13"/>
        <v>Diabetes</v>
      </c>
      <c r="F421" t="s">
        <v>2378</v>
      </c>
      <c r="G421" t="s">
        <v>2377</v>
      </c>
      <c r="H421" t="s">
        <v>2377</v>
      </c>
      <c r="I421">
        <v>2</v>
      </c>
      <c r="J421" t="s">
        <v>2378</v>
      </c>
    </row>
    <row r="422" spans="1:10" x14ac:dyDescent="0.3">
      <c r="A422" t="s">
        <v>1950</v>
      </c>
      <c r="B422">
        <v>27.6</v>
      </c>
      <c r="C422" t="str">
        <f t="shared" si="12"/>
        <v>Over Weight</v>
      </c>
      <c r="D422">
        <v>4.8499999999999996</v>
      </c>
      <c r="E422" t="str">
        <f t="shared" si="13"/>
        <v>Normal</v>
      </c>
      <c r="F422" t="s">
        <v>2378</v>
      </c>
      <c r="G422" t="s">
        <v>2377</v>
      </c>
      <c r="H422" t="s">
        <v>2377</v>
      </c>
      <c r="I422">
        <v>0</v>
      </c>
      <c r="J422" t="s">
        <v>2377</v>
      </c>
    </row>
    <row r="423" spans="1:10" x14ac:dyDescent="0.3">
      <c r="A423" t="s">
        <v>1949</v>
      </c>
      <c r="B423">
        <v>27.645</v>
      </c>
      <c r="C423" t="str">
        <f t="shared" si="12"/>
        <v>Over Weight</v>
      </c>
      <c r="D423">
        <v>11.03</v>
      </c>
      <c r="E423" t="str">
        <f t="shared" si="13"/>
        <v>Diabetes</v>
      </c>
      <c r="F423" t="s">
        <v>2378</v>
      </c>
      <c r="G423" t="s">
        <v>2377</v>
      </c>
      <c r="H423" t="s">
        <v>2377</v>
      </c>
      <c r="I423">
        <v>1</v>
      </c>
      <c r="J423" t="s">
        <v>2378</v>
      </c>
    </row>
    <row r="424" spans="1:10" x14ac:dyDescent="0.3">
      <c r="A424" t="s">
        <v>1948</v>
      </c>
      <c r="B424">
        <v>27.6</v>
      </c>
      <c r="C424" t="str">
        <f t="shared" si="12"/>
        <v>Over Weight</v>
      </c>
      <c r="D424">
        <v>5.22</v>
      </c>
      <c r="E424" t="str">
        <f t="shared" si="13"/>
        <v>Normal</v>
      </c>
      <c r="F424" t="s">
        <v>2377</v>
      </c>
      <c r="G424" t="s">
        <v>2377</v>
      </c>
      <c r="H424" t="s">
        <v>2377</v>
      </c>
      <c r="I424">
        <v>2</v>
      </c>
      <c r="J424" t="s">
        <v>2378</v>
      </c>
    </row>
    <row r="425" spans="1:10" x14ac:dyDescent="0.3">
      <c r="A425" t="s">
        <v>1947</v>
      </c>
      <c r="B425">
        <v>25.08</v>
      </c>
      <c r="C425" t="str">
        <f t="shared" si="12"/>
        <v>Over Weight</v>
      </c>
      <c r="D425">
        <v>9.52</v>
      </c>
      <c r="E425" t="str">
        <f t="shared" si="13"/>
        <v>Diabetes</v>
      </c>
      <c r="F425" t="s">
        <v>2378</v>
      </c>
      <c r="G425" t="s">
        <v>2377</v>
      </c>
      <c r="H425" t="s">
        <v>2377</v>
      </c>
      <c r="I425">
        <v>2</v>
      </c>
      <c r="J425" t="s">
        <v>2377</v>
      </c>
    </row>
    <row r="426" spans="1:10" x14ac:dyDescent="0.3">
      <c r="A426" t="s">
        <v>1946</v>
      </c>
      <c r="B426">
        <v>30.02</v>
      </c>
      <c r="C426" t="str">
        <f t="shared" si="12"/>
        <v>Obesity</v>
      </c>
      <c r="D426">
        <v>11.09</v>
      </c>
      <c r="E426" t="str">
        <f t="shared" si="13"/>
        <v>Diabetes</v>
      </c>
      <c r="F426" t="s">
        <v>2377</v>
      </c>
      <c r="G426" t="s">
        <v>2377</v>
      </c>
      <c r="H426" t="s">
        <v>2377</v>
      </c>
      <c r="I426">
        <v>0</v>
      </c>
      <c r="J426" t="s">
        <v>2377</v>
      </c>
    </row>
    <row r="427" spans="1:10" x14ac:dyDescent="0.3">
      <c r="A427" t="s">
        <v>1945</v>
      </c>
      <c r="B427">
        <v>27.36</v>
      </c>
      <c r="C427" t="str">
        <f t="shared" si="12"/>
        <v>Over Weight</v>
      </c>
      <c r="D427">
        <v>9.4499999999999993</v>
      </c>
      <c r="E427" t="str">
        <f t="shared" si="13"/>
        <v>Diabetes</v>
      </c>
      <c r="F427" t="s">
        <v>2378</v>
      </c>
      <c r="G427" t="s">
        <v>2377</v>
      </c>
      <c r="H427" t="s">
        <v>2377</v>
      </c>
      <c r="I427">
        <v>2</v>
      </c>
      <c r="J427" t="s">
        <v>2378</v>
      </c>
    </row>
    <row r="428" spans="1:10" x14ac:dyDescent="0.3">
      <c r="A428" t="s">
        <v>1944</v>
      </c>
      <c r="B428">
        <v>22.2</v>
      </c>
      <c r="C428" t="str">
        <f t="shared" si="12"/>
        <v>Normal Weight</v>
      </c>
      <c r="D428">
        <v>5.51</v>
      </c>
      <c r="E428" t="str">
        <f t="shared" si="13"/>
        <v>Normal</v>
      </c>
      <c r="F428" t="s">
        <v>2377</v>
      </c>
      <c r="G428" t="s">
        <v>2377</v>
      </c>
      <c r="H428" t="s">
        <v>2377</v>
      </c>
      <c r="I428">
        <v>0</v>
      </c>
      <c r="J428" t="s">
        <v>2378</v>
      </c>
    </row>
    <row r="429" spans="1:10" x14ac:dyDescent="0.3">
      <c r="A429" t="s">
        <v>1943</v>
      </c>
      <c r="B429">
        <v>25.71</v>
      </c>
      <c r="C429" t="str">
        <f t="shared" si="12"/>
        <v>Over Weight</v>
      </c>
      <c r="D429">
        <v>4.18</v>
      </c>
      <c r="E429" t="str">
        <f t="shared" si="13"/>
        <v>Normal</v>
      </c>
      <c r="F429" t="s">
        <v>2377</v>
      </c>
      <c r="G429" t="s">
        <v>2378</v>
      </c>
      <c r="H429" t="s">
        <v>2377</v>
      </c>
      <c r="I429">
        <v>1</v>
      </c>
      <c r="J429" t="s">
        <v>2378</v>
      </c>
    </row>
    <row r="430" spans="1:10" x14ac:dyDescent="0.3">
      <c r="A430" t="s">
        <v>1942</v>
      </c>
      <c r="B430">
        <v>41.91</v>
      </c>
      <c r="C430" t="str">
        <f t="shared" si="12"/>
        <v>Obesity</v>
      </c>
      <c r="D430">
        <v>5.98</v>
      </c>
      <c r="E430" t="str">
        <f t="shared" si="13"/>
        <v>Prediabetes</v>
      </c>
      <c r="F430" t="s">
        <v>2378</v>
      </c>
      <c r="G430" t="s">
        <v>2377</v>
      </c>
      <c r="H430" t="s">
        <v>2377</v>
      </c>
      <c r="I430">
        <v>1</v>
      </c>
      <c r="J430" t="s">
        <v>2377</v>
      </c>
    </row>
    <row r="431" spans="1:10" x14ac:dyDescent="0.3">
      <c r="A431" t="s">
        <v>1941</v>
      </c>
      <c r="B431">
        <v>25.85</v>
      </c>
      <c r="C431" t="str">
        <f t="shared" si="12"/>
        <v>Over Weight</v>
      </c>
      <c r="D431">
        <v>10.16</v>
      </c>
      <c r="E431" t="str">
        <f t="shared" si="13"/>
        <v>Diabetes</v>
      </c>
      <c r="F431" t="s">
        <v>2377</v>
      </c>
      <c r="G431" t="s">
        <v>2377</v>
      </c>
      <c r="H431" t="s">
        <v>2377</v>
      </c>
      <c r="I431">
        <v>0</v>
      </c>
      <c r="J431" t="s">
        <v>2378</v>
      </c>
    </row>
    <row r="432" spans="1:10" x14ac:dyDescent="0.3">
      <c r="A432" t="s">
        <v>1940</v>
      </c>
      <c r="B432">
        <v>23.844999999999999</v>
      </c>
      <c r="C432" t="str">
        <f t="shared" si="12"/>
        <v>Normal Weight</v>
      </c>
      <c r="D432">
        <v>11.71</v>
      </c>
      <c r="E432" t="str">
        <f t="shared" si="13"/>
        <v>Diabetes</v>
      </c>
      <c r="F432" t="s">
        <v>2377</v>
      </c>
      <c r="G432" t="s">
        <v>2377</v>
      </c>
      <c r="H432" t="s">
        <v>2377</v>
      </c>
      <c r="I432">
        <v>2</v>
      </c>
      <c r="J432" t="s">
        <v>2378</v>
      </c>
    </row>
    <row r="433" spans="1:10" x14ac:dyDescent="0.3">
      <c r="A433" t="s">
        <v>1939</v>
      </c>
      <c r="B433">
        <v>30.59</v>
      </c>
      <c r="C433" t="str">
        <f t="shared" si="12"/>
        <v>Obesity</v>
      </c>
      <c r="D433">
        <v>5.23</v>
      </c>
      <c r="E433" t="str">
        <f t="shared" si="13"/>
        <v>Normal</v>
      </c>
      <c r="F433" t="s">
        <v>2377</v>
      </c>
      <c r="G433" t="s">
        <v>2377</v>
      </c>
      <c r="H433" t="s">
        <v>2378</v>
      </c>
      <c r="I433">
        <v>1</v>
      </c>
      <c r="J433" t="s">
        <v>2377</v>
      </c>
    </row>
    <row r="434" spans="1:10" x14ac:dyDescent="0.3">
      <c r="A434" t="s">
        <v>1938</v>
      </c>
      <c r="B434">
        <v>24.795000000000002</v>
      </c>
      <c r="C434" t="str">
        <f t="shared" si="12"/>
        <v>Normal Weight</v>
      </c>
      <c r="D434">
        <v>6.85</v>
      </c>
      <c r="E434" t="str">
        <f t="shared" si="13"/>
        <v>Diabetes</v>
      </c>
      <c r="F434" t="s">
        <v>2377</v>
      </c>
      <c r="G434" t="s">
        <v>2377</v>
      </c>
      <c r="H434" t="s">
        <v>2377</v>
      </c>
      <c r="I434">
        <v>0</v>
      </c>
      <c r="J434" t="s">
        <v>2378</v>
      </c>
    </row>
    <row r="435" spans="1:10" x14ac:dyDescent="0.3">
      <c r="A435" t="s">
        <v>1937</v>
      </c>
      <c r="B435">
        <v>24.13</v>
      </c>
      <c r="C435" t="str">
        <f t="shared" si="12"/>
        <v>Normal Weight</v>
      </c>
      <c r="D435">
        <v>7.05</v>
      </c>
      <c r="E435" t="str">
        <f t="shared" si="13"/>
        <v>Diabetes</v>
      </c>
      <c r="F435" t="s">
        <v>2378</v>
      </c>
      <c r="G435" t="s">
        <v>2377</v>
      </c>
      <c r="H435" t="s">
        <v>2377</v>
      </c>
      <c r="I435">
        <v>2</v>
      </c>
      <c r="J435" t="s">
        <v>2378</v>
      </c>
    </row>
    <row r="436" spans="1:10" x14ac:dyDescent="0.3">
      <c r="A436" t="s">
        <v>1936</v>
      </c>
      <c r="B436">
        <v>25.84</v>
      </c>
      <c r="C436" t="str">
        <f t="shared" si="12"/>
        <v>Over Weight</v>
      </c>
      <c r="D436">
        <v>11.64</v>
      </c>
      <c r="E436" t="str">
        <f t="shared" si="13"/>
        <v>Diabetes</v>
      </c>
      <c r="F436" t="s">
        <v>2377</v>
      </c>
      <c r="G436" t="s">
        <v>2377</v>
      </c>
      <c r="H436" t="s">
        <v>2377</v>
      </c>
      <c r="I436">
        <v>2</v>
      </c>
      <c r="J436" t="s">
        <v>2378</v>
      </c>
    </row>
    <row r="437" spans="1:10" x14ac:dyDescent="0.3">
      <c r="A437" t="s">
        <v>1935</v>
      </c>
      <c r="B437">
        <v>28</v>
      </c>
      <c r="C437" t="str">
        <f t="shared" si="12"/>
        <v>Over Weight</v>
      </c>
      <c r="D437">
        <v>10.52</v>
      </c>
      <c r="E437" t="str">
        <f t="shared" si="13"/>
        <v>Diabetes</v>
      </c>
      <c r="F437" t="s">
        <v>2377</v>
      </c>
      <c r="G437" t="s">
        <v>2377</v>
      </c>
      <c r="H437" t="s">
        <v>2377</v>
      </c>
      <c r="I437">
        <v>0</v>
      </c>
      <c r="J437" t="s">
        <v>2378</v>
      </c>
    </row>
    <row r="438" spans="1:10" x14ac:dyDescent="0.3">
      <c r="A438" t="s">
        <v>1934</v>
      </c>
      <c r="B438">
        <v>34.1</v>
      </c>
      <c r="C438" t="str">
        <f t="shared" si="12"/>
        <v>Obesity</v>
      </c>
      <c r="D438">
        <v>4.01</v>
      </c>
      <c r="E438" t="str">
        <f t="shared" si="13"/>
        <v>Normal</v>
      </c>
      <c r="F438" t="s">
        <v>2378</v>
      </c>
      <c r="G438" t="s">
        <v>2377</v>
      </c>
      <c r="H438" t="s">
        <v>2378</v>
      </c>
      <c r="I438">
        <v>1</v>
      </c>
      <c r="J438" t="s">
        <v>2377</v>
      </c>
    </row>
    <row r="439" spans="1:10" x14ac:dyDescent="0.3">
      <c r="A439" t="s">
        <v>1933</v>
      </c>
      <c r="B439">
        <v>26.125</v>
      </c>
      <c r="C439" t="str">
        <f t="shared" si="12"/>
        <v>Over Weight</v>
      </c>
      <c r="D439">
        <v>8.56</v>
      </c>
      <c r="E439" t="str">
        <f t="shared" si="13"/>
        <v>Diabetes</v>
      </c>
      <c r="F439" t="s">
        <v>2378</v>
      </c>
      <c r="G439" t="s">
        <v>2377</v>
      </c>
      <c r="H439" t="s">
        <v>2377</v>
      </c>
      <c r="I439">
        <v>1</v>
      </c>
      <c r="J439" t="s">
        <v>2378</v>
      </c>
    </row>
    <row r="440" spans="1:10" x14ac:dyDescent="0.3">
      <c r="A440" t="s">
        <v>1932</v>
      </c>
      <c r="B440">
        <v>25.6</v>
      </c>
      <c r="C440" t="str">
        <f t="shared" si="12"/>
        <v>Over Weight</v>
      </c>
      <c r="D440">
        <v>10.5</v>
      </c>
      <c r="E440" t="str">
        <f t="shared" si="13"/>
        <v>Diabetes</v>
      </c>
      <c r="F440" t="s">
        <v>2377</v>
      </c>
      <c r="G440" t="s">
        <v>2377</v>
      </c>
      <c r="H440" t="s">
        <v>2377</v>
      </c>
      <c r="I440">
        <v>2</v>
      </c>
      <c r="J440" t="s">
        <v>2378</v>
      </c>
    </row>
    <row r="441" spans="1:10" x14ac:dyDescent="0.3">
      <c r="A441" t="s">
        <v>1931</v>
      </c>
      <c r="B441">
        <v>24.32</v>
      </c>
      <c r="C441" t="str">
        <f t="shared" si="12"/>
        <v>Normal Weight</v>
      </c>
      <c r="D441">
        <v>6.39</v>
      </c>
      <c r="E441" t="str">
        <f t="shared" si="13"/>
        <v>Prediabetes</v>
      </c>
      <c r="F441" t="s">
        <v>2377</v>
      </c>
      <c r="G441" t="s">
        <v>2377</v>
      </c>
      <c r="H441" t="s">
        <v>2377</v>
      </c>
      <c r="I441">
        <v>0</v>
      </c>
      <c r="J441" t="s">
        <v>2377</v>
      </c>
    </row>
    <row r="442" spans="1:10" x14ac:dyDescent="0.3">
      <c r="A442" t="s">
        <v>1930</v>
      </c>
      <c r="B442">
        <v>22.88</v>
      </c>
      <c r="C442" t="str">
        <f t="shared" si="12"/>
        <v>Normal Weight</v>
      </c>
      <c r="D442">
        <v>5.71</v>
      </c>
      <c r="E442" t="str">
        <f t="shared" si="13"/>
        <v>Prediabetes</v>
      </c>
      <c r="F442" t="s">
        <v>2378</v>
      </c>
      <c r="G442" t="s">
        <v>2377</v>
      </c>
      <c r="H442" t="s">
        <v>2378</v>
      </c>
      <c r="I442">
        <v>1</v>
      </c>
      <c r="J442" t="s">
        <v>2378</v>
      </c>
    </row>
    <row r="443" spans="1:10" x14ac:dyDescent="0.3">
      <c r="A443" t="s">
        <v>1929</v>
      </c>
      <c r="B443">
        <v>24.984999999999999</v>
      </c>
      <c r="C443" t="str">
        <f t="shared" si="12"/>
        <v>Over Weight</v>
      </c>
      <c r="D443">
        <v>4.43</v>
      </c>
      <c r="E443" t="str">
        <f t="shared" si="13"/>
        <v>Normal</v>
      </c>
      <c r="F443" t="s">
        <v>2378</v>
      </c>
      <c r="G443" t="s">
        <v>2377</v>
      </c>
      <c r="H443" t="s">
        <v>2378</v>
      </c>
      <c r="I443">
        <v>1</v>
      </c>
      <c r="J443" t="s">
        <v>2377</v>
      </c>
    </row>
    <row r="444" spans="1:10" x14ac:dyDescent="0.3">
      <c r="A444" t="s">
        <v>1928</v>
      </c>
      <c r="B444">
        <v>33.1</v>
      </c>
      <c r="C444" t="str">
        <f t="shared" si="12"/>
        <v>Obesity</v>
      </c>
      <c r="D444">
        <v>5.52</v>
      </c>
      <c r="E444" t="str">
        <f t="shared" si="13"/>
        <v>Normal</v>
      </c>
      <c r="F444" t="s">
        <v>2377</v>
      </c>
      <c r="G444" t="s">
        <v>2377</v>
      </c>
      <c r="H444" t="s">
        <v>2378</v>
      </c>
      <c r="I444">
        <v>1</v>
      </c>
      <c r="J444" t="s">
        <v>2377</v>
      </c>
    </row>
    <row r="445" spans="1:10" x14ac:dyDescent="0.3">
      <c r="A445" t="s">
        <v>1927</v>
      </c>
      <c r="B445">
        <v>27.83</v>
      </c>
      <c r="C445" t="str">
        <f t="shared" si="12"/>
        <v>Over Weight</v>
      </c>
      <c r="D445">
        <v>9.1999999999999993</v>
      </c>
      <c r="E445" t="str">
        <f t="shared" si="13"/>
        <v>Diabetes</v>
      </c>
      <c r="F445" t="s">
        <v>2378</v>
      </c>
      <c r="G445" t="s">
        <v>2377</v>
      </c>
      <c r="H445" t="s">
        <v>2377</v>
      </c>
      <c r="I445">
        <v>1</v>
      </c>
      <c r="J445" t="s">
        <v>2378</v>
      </c>
    </row>
    <row r="446" spans="1:10" x14ac:dyDescent="0.3">
      <c r="A446" t="s">
        <v>1926</v>
      </c>
      <c r="B446">
        <v>30.875</v>
      </c>
      <c r="C446" t="str">
        <f t="shared" si="12"/>
        <v>Obesity</v>
      </c>
      <c r="D446">
        <v>10.97</v>
      </c>
      <c r="E446" t="str">
        <f t="shared" si="13"/>
        <v>Diabetes</v>
      </c>
      <c r="F446" t="s">
        <v>2378</v>
      </c>
      <c r="G446" t="s">
        <v>2377</v>
      </c>
      <c r="H446" t="s">
        <v>2377</v>
      </c>
      <c r="I446">
        <v>2</v>
      </c>
      <c r="J446" t="s">
        <v>2377</v>
      </c>
    </row>
    <row r="447" spans="1:10" x14ac:dyDescent="0.3">
      <c r="A447" t="s">
        <v>1925</v>
      </c>
      <c r="B447">
        <v>27.265000000000001</v>
      </c>
      <c r="C447" t="str">
        <f t="shared" si="12"/>
        <v>Over Weight</v>
      </c>
      <c r="D447">
        <v>4.25</v>
      </c>
      <c r="E447" t="str">
        <f t="shared" si="13"/>
        <v>Normal</v>
      </c>
      <c r="F447" t="s">
        <v>2377</v>
      </c>
      <c r="G447" t="s">
        <v>2377</v>
      </c>
      <c r="H447" t="s">
        <v>2378</v>
      </c>
      <c r="I447">
        <v>1</v>
      </c>
      <c r="J447" t="s">
        <v>2377</v>
      </c>
    </row>
    <row r="448" spans="1:10" x14ac:dyDescent="0.3">
      <c r="A448" t="s">
        <v>1924</v>
      </c>
      <c r="B448">
        <v>26.7</v>
      </c>
      <c r="C448" t="str">
        <f t="shared" si="12"/>
        <v>Over Weight</v>
      </c>
      <c r="D448">
        <v>5.23</v>
      </c>
      <c r="E448" t="str">
        <f t="shared" si="13"/>
        <v>Normal</v>
      </c>
      <c r="F448" t="s">
        <v>2377</v>
      </c>
      <c r="G448" t="s">
        <v>2377</v>
      </c>
      <c r="H448" t="s">
        <v>2378</v>
      </c>
      <c r="I448">
        <v>1</v>
      </c>
      <c r="J448" t="s">
        <v>2378</v>
      </c>
    </row>
    <row r="449" spans="1:10" x14ac:dyDescent="0.3">
      <c r="A449" t="s">
        <v>1923</v>
      </c>
      <c r="B449">
        <v>29.925000000000001</v>
      </c>
      <c r="C449" t="str">
        <f t="shared" si="12"/>
        <v>Obesity</v>
      </c>
      <c r="D449">
        <v>5.96</v>
      </c>
      <c r="E449" t="str">
        <f t="shared" si="13"/>
        <v>Prediabetes</v>
      </c>
      <c r="F449" t="s">
        <v>2378</v>
      </c>
      <c r="G449" t="s">
        <v>2377</v>
      </c>
      <c r="H449" t="s">
        <v>2378</v>
      </c>
      <c r="I449">
        <v>1</v>
      </c>
      <c r="J449" t="s">
        <v>2378</v>
      </c>
    </row>
    <row r="450" spans="1:10" x14ac:dyDescent="0.3">
      <c r="A450" t="s">
        <v>1922</v>
      </c>
      <c r="B450">
        <v>19.95</v>
      </c>
      <c r="C450" t="str">
        <f t="shared" si="12"/>
        <v>Normal Weight</v>
      </c>
      <c r="D450">
        <v>4.29</v>
      </c>
      <c r="E450" t="str">
        <f t="shared" si="13"/>
        <v>Normal</v>
      </c>
      <c r="F450" t="s">
        <v>2378</v>
      </c>
      <c r="G450" t="s">
        <v>2377</v>
      </c>
      <c r="H450" t="s">
        <v>2377</v>
      </c>
      <c r="I450">
        <v>2</v>
      </c>
      <c r="J450" t="s">
        <v>2378</v>
      </c>
    </row>
    <row r="451" spans="1:10" x14ac:dyDescent="0.3">
      <c r="A451" t="s">
        <v>1921</v>
      </c>
      <c r="B451">
        <v>24.225000000000001</v>
      </c>
      <c r="C451" t="str">
        <f t="shared" ref="C451:C514" si="14">IF(B451&lt;18.5,"Under Weight",IF(B451&lt;=24.9,"Normal Weight",IF(B451&lt;=29.9,"Over Weight","Obesity")))</f>
        <v>Normal Weight</v>
      </c>
      <c r="D451">
        <v>4.09</v>
      </c>
      <c r="E451" t="str">
        <f t="shared" ref="E451:E514" si="15">IF(D451&lt;=5.7,"Normal",IF(D451&lt;=6.4,"Prediabetes","Diabetes"))</f>
        <v>Normal</v>
      </c>
      <c r="F451" t="s">
        <v>2377</v>
      </c>
      <c r="G451" t="s">
        <v>2377</v>
      </c>
      <c r="H451" t="s">
        <v>2377</v>
      </c>
      <c r="I451">
        <v>0</v>
      </c>
      <c r="J451" t="s">
        <v>2377</v>
      </c>
    </row>
    <row r="452" spans="1:10" x14ac:dyDescent="0.3">
      <c r="A452" t="s">
        <v>1920</v>
      </c>
      <c r="B452">
        <v>28.12</v>
      </c>
      <c r="C452" t="str">
        <f t="shared" si="14"/>
        <v>Over Weight</v>
      </c>
      <c r="D452">
        <v>4.88</v>
      </c>
      <c r="E452" t="str">
        <f t="shared" si="15"/>
        <v>Normal</v>
      </c>
      <c r="F452" t="s">
        <v>2377</v>
      </c>
      <c r="G452" t="s">
        <v>2377</v>
      </c>
      <c r="H452" t="s">
        <v>2377</v>
      </c>
      <c r="I452">
        <v>0</v>
      </c>
      <c r="J452" t="s">
        <v>2378</v>
      </c>
    </row>
    <row r="453" spans="1:10" x14ac:dyDescent="0.3">
      <c r="A453" t="s">
        <v>1919</v>
      </c>
      <c r="B453">
        <v>23.21</v>
      </c>
      <c r="C453" t="str">
        <f t="shared" si="14"/>
        <v>Normal Weight</v>
      </c>
      <c r="D453">
        <v>6.76</v>
      </c>
      <c r="E453" t="str">
        <f t="shared" si="15"/>
        <v>Diabetes</v>
      </c>
      <c r="F453" t="s">
        <v>2377</v>
      </c>
      <c r="G453" t="s">
        <v>2377</v>
      </c>
      <c r="H453" t="s">
        <v>2377</v>
      </c>
      <c r="I453">
        <v>0</v>
      </c>
      <c r="J453" t="s">
        <v>2378</v>
      </c>
    </row>
    <row r="454" spans="1:10" x14ac:dyDescent="0.3">
      <c r="A454" t="s">
        <v>1918</v>
      </c>
      <c r="B454">
        <v>23.98</v>
      </c>
      <c r="C454" t="str">
        <f t="shared" si="14"/>
        <v>Normal Weight</v>
      </c>
      <c r="D454">
        <v>10.67</v>
      </c>
      <c r="E454" t="str">
        <f t="shared" si="15"/>
        <v>Diabetes</v>
      </c>
      <c r="F454" t="s">
        <v>2377</v>
      </c>
      <c r="G454" t="s">
        <v>2377</v>
      </c>
      <c r="H454" t="s">
        <v>2377</v>
      </c>
      <c r="I454">
        <v>0</v>
      </c>
      <c r="J454" t="s">
        <v>2377</v>
      </c>
    </row>
    <row r="455" spans="1:10" x14ac:dyDescent="0.3">
      <c r="A455" t="s">
        <v>1917</v>
      </c>
      <c r="B455">
        <v>30</v>
      </c>
      <c r="C455" t="str">
        <f t="shared" si="14"/>
        <v>Obesity</v>
      </c>
      <c r="D455">
        <v>6.21</v>
      </c>
      <c r="E455" t="str">
        <f t="shared" si="15"/>
        <v>Prediabetes</v>
      </c>
      <c r="F455" t="s">
        <v>2377</v>
      </c>
      <c r="G455" t="s">
        <v>2377</v>
      </c>
      <c r="H455" t="s">
        <v>2377</v>
      </c>
      <c r="I455">
        <v>0</v>
      </c>
      <c r="J455" t="s">
        <v>2378</v>
      </c>
    </row>
    <row r="456" spans="1:10" x14ac:dyDescent="0.3">
      <c r="A456" t="s">
        <v>1916</v>
      </c>
      <c r="B456">
        <v>17.350000000000001</v>
      </c>
      <c r="C456" t="str">
        <f t="shared" si="14"/>
        <v>Under Weight</v>
      </c>
      <c r="D456">
        <v>5.03</v>
      </c>
      <c r="E456" t="str">
        <f t="shared" si="15"/>
        <v>Normal</v>
      </c>
      <c r="F456" t="s">
        <v>2378</v>
      </c>
      <c r="G456" t="s">
        <v>2377</v>
      </c>
      <c r="H456" t="s">
        <v>2377</v>
      </c>
      <c r="I456">
        <v>0</v>
      </c>
      <c r="J456" t="s">
        <v>2378</v>
      </c>
    </row>
    <row r="457" spans="1:10" x14ac:dyDescent="0.3">
      <c r="A457" t="s">
        <v>1915</v>
      </c>
      <c r="B457">
        <v>22.704999999999998</v>
      </c>
      <c r="C457" t="str">
        <f t="shared" si="14"/>
        <v>Normal Weight</v>
      </c>
      <c r="D457">
        <v>5.27</v>
      </c>
      <c r="E457" t="str">
        <f t="shared" si="15"/>
        <v>Normal</v>
      </c>
      <c r="F457" t="s">
        <v>2377</v>
      </c>
      <c r="G457" t="s">
        <v>2377</v>
      </c>
      <c r="H457" t="s">
        <v>2377</v>
      </c>
      <c r="I457">
        <v>0</v>
      </c>
      <c r="J457" t="s">
        <v>2377</v>
      </c>
    </row>
    <row r="458" spans="1:10" x14ac:dyDescent="0.3">
      <c r="A458" t="s">
        <v>1914</v>
      </c>
      <c r="B458">
        <v>25.41</v>
      </c>
      <c r="C458" t="str">
        <f t="shared" si="14"/>
        <v>Over Weight</v>
      </c>
      <c r="D458">
        <v>10.53</v>
      </c>
      <c r="E458" t="str">
        <f t="shared" si="15"/>
        <v>Diabetes</v>
      </c>
      <c r="F458" t="s">
        <v>2378</v>
      </c>
      <c r="G458" t="s">
        <v>2377</v>
      </c>
      <c r="H458" t="s">
        <v>2377</v>
      </c>
      <c r="I458">
        <v>1</v>
      </c>
      <c r="J458" t="s">
        <v>2378</v>
      </c>
    </row>
    <row r="459" spans="1:10" x14ac:dyDescent="0.3">
      <c r="A459" t="s">
        <v>1913</v>
      </c>
      <c r="B459">
        <v>18.23</v>
      </c>
      <c r="C459" t="str">
        <f t="shared" si="14"/>
        <v>Under Weight</v>
      </c>
      <c r="D459">
        <v>5.78</v>
      </c>
      <c r="E459" t="str">
        <f t="shared" si="15"/>
        <v>Prediabetes</v>
      </c>
      <c r="F459" t="s">
        <v>2377</v>
      </c>
      <c r="G459" t="s">
        <v>2377</v>
      </c>
      <c r="H459" t="s">
        <v>2378</v>
      </c>
      <c r="I459">
        <v>1</v>
      </c>
      <c r="J459" t="s">
        <v>2378</v>
      </c>
    </row>
    <row r="460" spans="1:10" x14ac:dyDescent="0.3">
      <c r="A460" t="s">
        <v>1912</v>
      </c>
      <c r="B460">
        <v>24.7</v>
      </c>
      <c r="C460" t="str">
        <f t="shared" si="14"/>
        <v>Normal Weight</v>
      </c>
      <c r="D460">
        <v>4.3600000000000003</v>
      </c>
      <c r="E460" t="str">
        <f t="shared" si="15"/>
        <v>Normal</v>
      </c>
      <c r="F460" t="s">
        <v>2377</v>
      </c>
      <c r="G460" t="s">
        <v>2377</v>
      </c>
      <c r="H460" t="s">
        <v>2378</v>
      </c>
      <c r="I460">
        <v>1</v>
      </c>
      <c r="J460" t="s">
        <v>2378</v>
      </c>
    </row>
    <row r="461" spans="1:10" x14ac:dyDescent="0.3">
      <c r="A461" t="s">
        <v>1911</v>
      </c>
      <c r="B461">
        <v>37.4</v>
      </c>
      <c r="C461" t="str">
        <f t="shared" si="14"/>
        <v>Obesity</v>
      </c>
      <c r="D461">
        <v>9.7200000000000006</v>
      </c>
      <c r="E461" t="str">
        <f t="shared" si="15"/>
        <v>Diabetes</v>
      </c>
      <c r="F461" t="s">
        <v>2378</v>
      </c>
      <c r="G461" t="s">
        <v>2377</v>
      </c>
      <c r="H461" t="s">
        <v>2378</v>
      </c>
      <c r="I461">
        <v>1</v>
      </c>
      <c r="J461" t="s">
        <v>2377</v>
      </c>
    </row>
    <row r="462" spans="1:10" x14ac:dyDescent="0.3">
      <c r="A462" t="s">
        <v>1910</v>
      </c>
      <c r="B462">
        <v>26.885000000000002</v>
      </c>
      <c r="C462" t="str">
        <f t="shared" si="14"/>
        <v>Over Weight</v>
      </c>
      <c r="D462">
        <v>5.18</v>
      </c>
      <c r="E462" t="str">
        <f t="shared" si="15"/>
        <v>Normal</v>
      </c>
      <c r="F462" t="s">
        <v>2377</v>
      </c>
      <c r="G462" t="s">
        <v>2377</v>
      </c>
      <c r="H462" t="s">
        <v>2378</v>
      </c>
      <c r="I462">
        <v>1</v>
      </c>
      <c r="J462" t="s">
        <v>2378</v>
      </c>
    </row>
    <row r="463" spans="1:10" x14ac:dyDescent="0.3">
      <c r="A463" t="s">
        <v>1909</v>
      </c>
      <c r="B463">
        <v>25.27</v>
      </c>
      <c r="C463" t="str">
        <f t="shared" si="14"/>
        <v>Over Weight</v>
      </c>
      <c r="D463">
        <v>5.29</v>
      </c>
      <c r="E463" t="str">
        <f t="shared" si="15"/>
        <v>Normal</v>
      </c>
      <c r="F463" t="s">
        <v>2377</v>
      </c>
      <c r="G463" t="s">
        <v>2377</v>
      </c>
      <c r="H463" t="s">
        <v>2378</v>
      </c>
      <c r="I463">
        <v>1</v>
      </c>
      <c r="J463" t="s">
        <v>2378</v>
      </c>
    </row>
    <row r="464" spans="1:10" x14ac:dyDescent="0.3">
      <c r="A464" t="s">
        <v>1908</v>
      </c>
      <c r="B464">
        <v>23.655000000000001</v>
      </c>
      <c r="C464" t="str">
        <f t="shared" si="14"/>
        <v>Normal Weight</v>
      </c>
      <c r="D464">
        <v>4.8600000000000003</v>
      </c>
      <c r="E464" t="str">
        <f t="shared" si="15"/>
        <v>Normal</v>
      </c>
      <c r="F464" t="s">
        <v>2378</v>
      </c>
      <c r="G464" t="s">
        <v>2377</v>
      </c>
      <c r="H464" t="s">
        <v>2377</v>
      </c>
      <c r="I464">
        <v>0</v>
      </c>
      <c r="J464" t="s">
        <v>2378</v>
      </c>
    </row>
    <row r="465" spans="1:10" x14ac:dyDescent="0.3">
      <c r="A465" t="s">
        <v>1907</v>
      </c>
      <c r="B465">
        <v>55.05</v>
      </c>
      <c r="C465" t="str">
        <f t="shared" si="14"/>
        <v>Obesity</v>
      </c>
      <c r="D465">
        <v>7.66</v>
      </c>
      <c r="E465" t="str">
        <f t="shared" si="15"/>
        <v>Diabetes</v>
      </c>
      <c r="F465" t="s">
        <v>2377</v>
      </c>
      <c r="G465" t="s">
        <v>2377</v>
      </c>
      <c r="H465" t="s">
        <v>2377</v>
      </c>
      <c r="I465">
        <v>0</v>
      </c>
      <c r="J465" t="s">
        <v>2377</v>
      </c>
    </row>
    <row r="466" spans="1:10" x14ac:dyDescent="0.3">
      <c r="A466" t="s">
        <v>1906</v>
      </c>
      <c r="B466">
        <v>24.89</v>
      </c>
      <c r="C466" t="str">
        <f t="shared" si="14"/>
        <v>Normal Weight</v>
      </c>
      <c r="D466">
        <v>6.1</v>
      </c>
      <c r="E466" t="str">
        <f t="shared" si="15"/>
        <v>Prediabetes</v>
      </c>
      <c r="F466" t="s">
        <v>2378</v>
      </c>
      <c r="G466" t="s">
        <v>2377</v>
      </c>
      <c r="H466" t="s">
        <v>2378</v>
      </c>
      <c r="I466">
        <v>1</v>
      </c>
      <c r="J466" t="s">
        <v>2378</v>
      </c>
    </row>
    <row r="467" spans="1:10" x14ac:dyDescent="0.3">
      <c r="A467" t="s">
        <v>1905</v>
      </c>
      <c r="B467">
        <v>18.715</v>
      </c>
      <c r="C467" t="str">
        <f t="shared" si="14"/>
        <v>Normal Weight</v>
      </c>
      <c r="D467">
        <v>4.4400000000000004</v>
      </c>
      <c r="E467" t="str">
        <f t="shared" si="15"/>
        <v>Normal</v>
      </c>
      <c r="F467" t="s">
        <v>2377</v>
      </c>
      <c r="G467" t="s">
        <v>2377</v>
      </c>
      <c r="H467" t="s">
        <v>2377</v>
      </c>
      <c r="I467">
        <v>0</v>
      </c>
      <c r="J467" t="s">
        <v>2377</v>
      </c>
    </row>
    <row r="468" spans="1:10" x14ac:dyDescent="0.3">
      <c r="A468" t="s">
        <v>1904</v>
      </c>
      <c r="B468">
        <v>28.12</v>
      </c>
      <c r="C468" t="str">
        <f t="shared" si="14"/>
        <v>Over Weight</v>
      </c>
      <c r="D468">
        <v>6.15</v>
      </c>
      <c r="E468" t="str">
        <f t="shared" si="15"/>
        <v>Prediabetes</v>
      </c>
      <c r="F468" t="s">
        <v>2377</v>
      </c>
      <c r="G468" t="s">
        <v>2377</v>
      </c>
      <c r="H468" t="s">
        <v>2377</v>
      </c>
      <c r="I468">
        <v>0</v>
      </c>
      <c r="J468" t="s">
        <v>2378</v>
      </c>
    </row>
    <row r="469" spans="1:10" x14ac:dyDescent="0.3">
      <c r="A469" t="s">
        <v>1903</v>
      </c>
      <c r="B469">
        <v>26.6</v>
      </c>
      <c r="C469" t="str">
        <f t="shared" si="14"/>
        <v>Over Weight</v>
      </c>
      <c r="D469">
        <v>4.53</v>
      </c>
      <c r="E469" t="str">
        <f t="shared" si="15"/>
        <v>Normal</v>
      </c>
      <c r="F469" t="s">
        <v>2377</v>
      </c>
      <c r="G469" t="s">
        <v>2377</v>
      </c>
      <c r="H469" t="s">
        <v>2377</v>
      </c>
      <c r="I469">
        <v>0</v>
      </c>
      <c r="J469" t="s">
        <v>2378</v>
      </c>
    </row>
    <row r="470" spans="1:10" x14ac:dyDescent="0.3">
      <c r="A470" t="s">
        <v>1902</v>
      </c>
      <c r="B470">
        <v>30.114999999999998</v>
      </c>
      <c r="C470" t="str">
        <f t="shared" si="14"/>
        <v>Obesity</v>
      </c>
      <c r="D470">
        <v>5.48</v>
      </c>
      <c r="E470" t="str">
        <f t="shared" si="15"/>
        <v>Normal</v>
      </c>
      <c r="F470" t="s">
        <v>2377</v>
      </c>
      <c r="G470" t="s">
        <v>2378</v>
      </c>
      <c r="H470" t="s">
        <v>2377</v>
      </c>
      <c r="I470">
        <v>1</v>
      </c>
      <c r="J470" t="s">
        <v>2377</v>
      </c>
    </row>
    <row r="471" spans="1:10" x14ac:dyDescent="0.3">
      <c r="A471" t="s">
        <v>1901</v>
      </c>
      <c r="B471">
        <v>24.605</v>
      </c>
      <c r="C471" t="str">
        <f t="shared" si="14"/>
        <v>Normal Weight</v>
      </c>
      <c r="D471">
        <v>5.48</v>
      </c>
      <c r="E471" t="str">
        <f t="shared" si="15"/>
        <v>Normal</v>
      </c>
      <c r="F471" t="s">
        <v>2377</v>
      </c>
      <c r="G471" t="s">
        <v>2377</v>
      </c>
      <c r="H471" t="s">
        <v>2377</v>
      </c>
      <c r="I471">
        <v>0</v>
      </c>
      <c r="J471" t="s">
        <v>2378</v>
      </c>
    </row>
    <row r="472" spans="1:10" x14ac:dyDescent="0.3">
      <c r="A472" t="s">
        <v>1900</v>
      </c>
      <c r="B472">
        <v>29.6</v>
      </c>
      <c r="C472" t="str">
        <f t="shared" si="14"/>
        <v>Over Weight</v>
      </c>
      <c r="D472">
        <v>8.1</v>
      </c>
      <c r="E472" t="str">
        <f t="shared" si="15"/>
        <v>Diabetes</v>
      </c>
      <c r="F472" t="s">
        <v>2377</v>
      </c>
      <c r="G472" t="s">
        <v>2377</v>
      </c>
      <c r="H472" t="s">
        <v>2377</v>
      </c>
      <c r="I472">
        <v>0</v>
      </c>
      <c r="J472" t="s">
        <v>2377</v>
      </c>
    </row>
    <row r="473" spans="1:10" x14ac:dyDescent="0.3">
      <c r="A473" t="s">
        <v>1899</v>
      </c>
      <c r="B473">
        <v>24.42</v>
      </c>
      <c r="C473" t="str">
        <f t="shared" si="14"/>
        <v>Normal Weight</v>
      </c>
      <c r="D473">
        <v>7.16</v>
      </c>
      <c r="E473" t="str">
        <f t="shared" si="15"/>
        <v>Diabetes</v>
      </c>
      <c r="F473" t="s">
        <v>2377</v>
      </c>
      <c r="G473" t="s">
        <v>2377</v>
      </c>
      <c r="H473" t="s">
        <v>2377</v>
      </c>
      <c r="I473">
        <v>0</v>
      </c>
      <c r="J473" t="s">
        <v>2378</v>
      </c>
    </row>
    <row r="474" spans="1:10" x14ac:dyDescent="0.3">
      <c r="A474" t="s">
        <v>1898</v>
      </c>
      <c r="B474">
        <v>20.9</v>
      </c>
      <c r="C474" t="str">
        <f t="shared" si="14"/>
        <v>Normal Weight</v>
      </c>
      <c r="D474">
        <v>4.55</v>
      </c>
      <c r="E474" t="str">
        <f t="shared" si="15"/>
        <v>Normal</v>
      </c>
      <c r="F474" t="s">
        <v>2378</v>
      </c>
      <c r="G474" t="s">
        <v>2377</v>
      </c>
      <c r="H474" t="s">
        <v>2378</v>
      </c>
      <c r="I474">
        <v>1</v>
      </c>
      <c r="J474" t="s">
        <v>2378</v>
      </c>
    </row>
    <row r="475" spans="1:10" x14ac:dyDescent="0.3">
      <c r="A475" t="s">
        <v>1897</v>
      </c>
      <c r="B475">
        <v>22.895</v>
      </c>
      <c r="C475" t="str">
        <f t="shared" si="14"/>
        <v>Normal Weight</v>
      </c>
      <c r="D475">
        <v>6.03</v>
      </c>
      <c r="E475" t="str">
        <f t="shared" si="15"/>
        <v>Prediabetes</v>
      </c>
      <c r="F475" t="s">
        <v>2377</v>
      </c>
      <c r="G475" t="s">
        <v>2377</v>
      </c>
      <c r="H475" t="s">
        <v>2377</v>
      </c>
      <c r="I475">
        <v>0</v>
      </c>
      <c r="J475" t="s">
        <v>2378</v>
      </c>
    </row>
    <row r="476" spans="1:10" x14ac:dyDescent="0.3">
      <c r="A476" t="s">
        <v>1896</v>
      </c>
      <c r="B476">
        <v>28.3</v>
      </c>
      <c r="C476" t="str">
        <f t="shared" si="14"/>
        <v>Over Weight</v>
      </c>
      <c r="D476">
        <v>5.47</v>
      </c>
      <c r="E476" t="str">
        <f t="shared" si="15"/>
        <v>Normal</v>
      </c>
      <c r="F476" t="s">
        <v>2378</v>
      </c>
      <c r="G476" t="s">
        <v>2377</v>
      </c>
      <c r="H476" t="s">
        <v>2378</v>
      </c>
      <c r="I476">
        <v>1</v>
      </c>
      <c r="J476" t="s">
        <v>2378</v>
      </c>
    </row>
    <row r="477" spans="1:10" x14ac:dyDescent="0.3">
      <c r="A477" t="s">
        <v>1894</v>
      </c>
      <c r="B477">
        <v>54.3</v>
      </c>
      <c r="C477" t="str">
        <f t="shared" si="14"/>
        <v>Obesity</v>
      </c>
      <c r="D477">
        <v>4.1500000000000004</v>
      </c>
      <c r="E477" t="str">
        <f t="shared" si="15"/>
        <v>Normal</v>
      </c>
      <c r="F477" t="s">
        <v>2378</v>
      </c>
      <c r="G477" t="s">
        <v>2377</v>
      </c>
      <c r="H477" t="s">
        <v>2377</v>
      </c>
      <c r="I477">
        <v>1</v>
      </c>
      <c r="J477" t="s">
        <v>2377</v>
      </c>
    </row>
    <row r="478" spans="1:10" x14ac:dyDescent="0.3">
      <c r="A478" t="s">
        <v>1893</v>
      </c>
      <c r="B478">
        <v>33.344999999999999</v>
      </c>
      <c r="C478" t="str">
        <f t="shared" si="14"/>
        <v>Obesity</v>
      </c>
      <c r="D478">
        <v>11.32</v>
      </c>
      <c r="E478" t="str">
        <f t="shared" si="15"/>
        <v>Diabetes</v>
      </c>
      <c r="F478" t="s">
        <v>2378</v>
      </c>
      <c r="G478" t="s">
        <v>2377</v>
      </c>
      <c r="H478" t="s">
        <v>2377</v>
      </c>
      <c r="I478">
        <v>1</v>
      </c>
      <c r="J478" t="s">
        <v>2377</v>
      </c>
    </row>
    <row r="479" spans="1:10" x14ac:dyDescent="0.3">
      <c r="A479" t="s">
        <v>1892</v>
      </c>
      <c r="B479">
        <v>33</v>
      </c>
      <c r="C479" t="str">
        <f t="shared" si="14"/>
        <v>Obesity</v>
      </c>
      <c r="D479">
        <v>9.51</v>
      </c>
      <c r="E479" t="str">
        <f t="shared" si="15"/>
        <v>Diabetes</v>
      </c>
      <c r="F479" t="s">
        <v>2378</v>
      </c>
      <c r="G479" t="s">
        <v>2377</v>
      </c>
      <c r="H479" t="s">
        <v>2377</v>
      </c>
      <c r="I479">
        <v>0</v>
      </c>
      <c r="J479" t="s">
        <v>2377</v>
      </c>
    </row>
    <row r="480" spans="1:10" x14ac:dyDescent="0.3">
      <c r="A480" t="s">
        <v>1891</v>
      </c>
      <c r="B480">
        <v>28.024999999999999</v>
      </c>
      <c r="C480" t="str">
        <f t="shared" si="14"/>
        <v>Over Weight</v>
      </c>
      <c r="D480">
        <v>7.67</v>
      </c>
      <c r="E480" t="str">
        <f t="shared" si="15"/>
        <v>Diabetes</v>
      </c>
      <c r="F480" t="s">
        <v>2378</v>
      </c>
      <c r="G480" t="s">
        <v>2377</v>
      </c>
      <c r="H480" t="s">
        <v>2377</v>
      </c>
      <c r="I480">
        <v>1</v>
      </c>
      <c r="J480" t="s">
        <v>2378</v>
      </c>
    </row>
    <row r="481" spans="1:10" x14ac:dyDescent="0.3">
      <c r="A481" t="s">
        <v>1890</v>
      </c>
      <c r="B481">
        <v>28.69</v>
      </c>
      <c r="C481" t="str">
        <f t="shared" si="14"/>
        <v>Over Weight</v>
      </c>
      <c r="D481">
        <v>6.23</v>
      </c>
      <c r="E481" t="str">
        <f t="shared" si="15"/>
        <v>Prediabetes</v>
      </c>
      <c r="F481" t="s">
        <v>2377</v>
      </c>
      <c r="G481" t="s">
        <v>2377</v>
      </c>
      <c r="H481" t="s">
        <v>2377</v>
      </c>
      <c r="I481">
        <v>1</v>
      </c>
      <c r="J481" t="s">
        <v>2378</v>
      </c>
    </row>
    <row r="482" spans="1:10" x14ac:dyDescent="0.3">
      <c r="A482" t="s">
        <v>1889</v>
      </c>
      <c r="B482">
        <v>40.28</v>
      </c>
      <c r="C482" t="str">
        <f t="shared" si="14"/>
        <v>Obesity</v>
      </c>
      <c r="D482">
        <v>8.9</v>
      </c>
      <c r="E482" t="str">
        <f t="shared" si="15"/>
        <v>Diabetes</v>
      </c>
      <c r="F482" t="s">
        <v>2377</v>
      </c>
      <c r="G482" t="s">
        <v>2377</v>
      </c>
      <c r="H482" t="s">
        <v>2377</v>
      </c>
      <c r="I482">
        <v>0</v>
      </c>
      <c r="J482" t="s">
        <v>2377</v>
      </c>
    </row>
    <row r="483" spans="1:10" x14ac:dyDescent="0.3">
      <c r="A483" t="s">
        <v>1888</v>
      </c>
      <c r="B483">
        <v>37.299999999999997</v>
      </c>
      <c r="C483" t="str">
        <f t="shared" si="14"/>
        <v>Obesity</v>
      </c>
      <c r="D483">
        <v>7.79</v>
      </c>
      <c r="E483" t="str">
        <f t="shared" si="15"/>
        <v>Diabetes</v>
      </c>
      <c r="F483" t="s">
        <v>2378</v>
      </c>
      <c r="G483" t="s">
        <v>2377</v>
      </c>
      <c r="H483" t="s">
        <v>2377</v>
      </c>
      <c r="I483">
        <v>0</v>
      </c>
      <c r="J483" t="s">
        <v>2377</v>
      </c>
    </row>
    <row r="484" spans="1:10" x14ac:dyDescent="0.3">
      <c r="A484" t="s">
        <v>1887</v>
      </c>
      <c r="B484">
        <v>54.47</v>
      </c>
      <c r="C484" t="str">
        <f t="shared" si="14"/>
        <v>Obesity</v>
      </c>
      <c r="D484">
        <v>4.49</v>
      </c>
      <c r="E484" t="str">
        <f t="shared" si="15"/>
        <v>Normal</v>
      </c>
      <c r="F484" t="s">
        <v>2378</v>
      </c>
      <c r="G484" t="s">
        <v>2377</v>
      </c>
      <c r="H484" t="s">
        <v>2377</v>
      </c>
      <c r="I484">
        <v>2</v>
      </c>
      <c r="J484" t="s">
        <v>2377</v>
      </c>
    </row>
    <row r="485" spans="1:10" x14ac:dyDescent="0.3">
      <c r="A485" t="s">
        <v>1886</v>
      </c>
      <c r="B485">
        <v>38.06</v>
      </c>
      <c r="C485" t="str">
        <f t="shared" si="14"/>
        <v>Obesity</v>
      </c>
      <c r="D485">
        <v>5.24</v>
      </c>
      <c r="E485" t="str">
        <f t="shared" si="15"/>
        <v>Normal</v>
      </c>
      <c r="F485" t="s">
        <v>2378</v>
      </c>
      <c r="G485" t="s">
        <v>2377</v>
      </c>
      <c r="H485" t="s">
        <v>2378</v>
      </c>
      <c r="I485">
        <v>1</v>
      </c>
      <c r="J485" t="s">
        <v>2377</v>
      </c>
    </row>
    <row r="486" spans="1:10" x14ac:dyDescent="0.3">
      <c r="A486" t="s">
        <v>1885</v>
      </c>
      <c r="B486">
        <v>51.47</v>
      </c>
      <c r="C486" t="str">
        <f t="shared" si="14"/>
        <v>Obesity</v>
      </c>
      <c r="D486">
        <v>9.6</v>
      </c>
      <c r="E486" t="str">
        <f t="shared" si="15"/>
        <v>Diabetes</v>
      </c>
      <c r="F486" t="s">
        <v>2377</v>
      </c>
      <c r="G486" t="s">
        <v>2377</v>
      </c>
      <c r="H486" t="s">
        <v>2377</v>
      </c>
      <c r="I486">
        <v>0</v>
      </c>
      <c r="J486" t="s">
        <v>2377</v>
      </c>
    </row>
    <row r="487" spans="1:10" x14ac:dyDescent="0.3">
      <c r="A487" t="s">
        <v>1884</v>
      </c>
      <c r="B487">
        <v>29.8</v>
      </c>
      <c r="C487" t="str">
        <f t="shared" si="14"/>
        <v>Over Weight</v>
      </c>
      <c r="D487">
        <v>5.78</v>
      </c>
      <c r="E487" t="str">
        <f t="shared" si="15"/>
        <v>Prediabetes</v>
      </c>
      <c r="F487" t="s">
        <v>2378</v>
      </c>
      <c r="G487" t="s">
        <v>2377</v>
      </c>
      <c r="H487" t="s">
        <v>2377</v>
      </c>
      <c r="I487">
        <v>0</v>
      </c>
      <c r="J487" t="s">
        <v>2377</v>
      </c>
    </row>
    <row r="488" spans="1:10" x14ac:dyDescent="0.3">
      <c r="A488" t="s">
        <v>1883</v>
      </c>
      <c r="B488">
        <v>49.77</v>
      </c>
      <c r="C488" t="str">
        <f t="shared" si="14"/>
        <v>Obesity</v>
      </c>
      <c r="D488">
        <v>7.02</v>
      </c>
      <c r="E488" t="str">
        <f t="shared" si="15"/>
        <v>Diabetes</v>
      </c>
      <c r="F488" t="s">
        <v>2377</v>
      </c>
      <c r="G488" t="s">
        <v>2377</v>
      </c>
      <c r="H488" t="s">
        <v>2377</v>
      </c>
      <c r="I488">
        <v>0</v>
      </c>
      <c r="J488" t="s">
        <v>2377</v>
      </c>
    </row>
    <row r="489" spans="1:10" x14ac:dyDescent="0.3">
      <c r="A489" t="s">
        <v>1882</v>
      </c>
      <c r="B489">
        <v>25.555</v>
      </c>
      <c r="C489" t="str">
        <f t="shared" si="14"/>
        <v>Over Weight</v>
      </c>
      <c r="D489">
        <v>4.09</v>
      </c>
      <c r="E489" t="str">
        <f t="shared" si="15"/>
        <v>Normal</v>
      </c>
      <c r="F489" t="s">
        <v>2378</v>
      </c>
      <c r="G489" t="s">
        <v>2377</v>
      </c>
      <c r="H489" t="s">
        <v>2377</v>
      </c>
      <c r="I489">
        <v>0</v>
      </c>
      <c r="J489" t="s">
        <v>2378</v>
      </c>
    </row>
    <row r="490" spans="1:10" x14ac:dyDescent="0.3">
      <c r="A490" t="s">
        <v>1881</v>
      </c>
      <c r="B490">
        <v>29.64</v>
      </c>
      <c r="C490" t="str">
        <f t="shared" si="14"/>
        <v>Over Weight</v>
      </c>
      <c r="D490">
        <v>4.93</v>
      </c>
      <c r="E490" t="str">
        <f t="shared" si="15"/>
        <v>Normal</v>
      </c>
      <c r="F490" t="s">
        <v>2377</v>
      </c>
      <c r="G490" t="s">
        <v>2377</v>
      </c>
      <c r="H490" t="s">
        <v>2378</v>
      </c>
      <c r="I490">
        <v>1</v>
      </c>
      <c r="J490" t="s">
        <v>2377</v>
      </c>
    </row>
    <row r="491" spans="1:10" x14ac:dyDescent="0.3">
      <c r="A491" t="s">
        <v>1880</v>
      </c>
      <c r="B491">
        <v>53.93</v>
      </c>
      <c r="C491" t="str">
        <f t="shared" si="14"/>
        <v>Obesity</v>
      </c>
      <c r="D491">
        <v>5.34</v>
      </c>
      <c r="E491" t="str">
        <f t="shared" si="15"/>
        <v>Normal</v>
      </c>
      <c r="F491" t="s">
        <v>2378</v>
      </c>
      <c r="G491" t="s">
        <v>2377</v>
      </c>
      <c r="H491" t="s">
        <v>2377</v>
      </c>
      <c r="I491">
        <v>2</v>
      </c>
      <c r="J491" t="s">
        <v>2377</v>
      </c>
    </row>
    <row r="492" spans="1:10" x14ac:dyDescent="0.3">
      <c r="A492" t="s">
        <v>1879</v>
      </c>
      <c r="B492">
        <v>28.024999999999999</v>
      </c>
      <c r="C492" t="str">
        <f t="shared" si="14"/>
        <v>Over Weight</v>
      </c>
      <c r="D492">
        <v>5.65</v>
      </c>
      <c r="E492" t="str">
        <f t="shared" si="15"/>
        <v>Normal</v>
      </c>
      <c r="F492" t="s">
        <v>2377</v>
      </c>
      <c r="G492" t="s">
        <v>2377</v>
      </c>
      <c r="H492" t="s">
        <v>2377</v>
      </c>
      <c r="I492">
        <v>1</v>
      </c>
      <c r="J492" t="s">
        <v>2378</v>
      </c>
    </row>
    <row r="493" spans="1:10" x14ac:dyDescent="0.3">
      <c r="A493" t="s">
        <v>1878</v>
      </c>
      <c r="B493">
        <v>27.5</v>
      </c>
      <c r="C493" t="str">
        <f t="shared" si="14"/>
        <v>Over Weight</v>
      </c>
      <c r="D493">
        <v>4.49</v>
      </c>
      <c r="E493" t="str">
        <f t="shared" si="15"/>
        <v>Normal</v>
      </c>
      <c r="F493" t="s">
        <v>2377</v>
      </c>
      <c r="G493" t="s">
        <v>2377</v>
      </c>
      <c r="H493" t="s">
        <v>2377</v>
      </c>
      <c r="I493">
        <v>0</v>
      </c>
      <c r="J493" t="s">
        <v>2377</v>
      </c>
    </row>
    <row r="494" spans="1:10" x14ac:dyDescent="0.3">
      <c r="A494" t="s">
        <v>1877</v>
      </c>
      <c r="B494">
        <v>21.8</v>
      </c>
      <c r="C494" t="str">
        <f t="shared" si="14"/>
        <v>Normal Weight</v>
      </c>
      <c r="D494">
        <v>10.55</v>
      </c>
      <c r="E494" t="str">
        <f t="shared" si="15"/>
        <v>Diabetes</v>
      </c>
      <c r="F494" t="s">
        <v>2377</v>
      </c>
      <c r="G494" t="s">
        <v>2377</v>
      </c>
      <c r="H494" t="s">
        <v>2377</v>
      </c>
      <c r="I494">
        <v>0</v>
      </c>
      <c r="J494" t="s">
        <v>2378</v>
      </c>
    </row>
    <row r="495" spans="1:10" x14ac:dyDescent="0.3">
      <c r="A495" t="s">
        <v>1876</v>
      </c>
      <c r="B495">
        <v>26.41</v>
      </c>
      <c r="C495" t="str">
        <f t="shared" si="14"/>
        <v>Over Weight</v>
      </c>
      <c r="D495">
        <v>4.92</v>
      </c>
      <c r="E495" t="str">
        <f t="shared" si="15"/>
        <v>Normal</v>
      </c>
      <c r="F495" t="s">
        <v>2378</v>
      </c>
      <c r="G495" t="s">
        <v>2377</v>
      </c>
      <c r="H495" t="s">
        <v>2378</v>
      </c>
      <c r="I495">
        <v>1</v>
      </c>
      <c r="J495" t="s">
        <v>2378</v>
      </c>
    </row>
    <row r="496" spans="1:10" x14ac:dyDescent="0.3">
      <c r="A496" t="s">
        <v>1875</v>
      </c>
      <c r="B496">
        <v>27.835000000000001</v>
      </c>
      <c r="C496" t="str">
        <f t="shared" si="14"/>
        <v>Over Weight</v>
      </c>
      <c r="D496">
        <v>5.9</v>
      </c>
      <c r="E496" t="str">
        <f t="shared" si="15"/>
        <v>Prediabetes</v>
      </c>
      <c r="F496" t="s">
        <v>2378</v>
      </c>
      <c r="G496" t="s">
        <v>2377</v>
      </c>
      <c r="H496" t="s">
        <v>2377</v>
      </c>
      <c r="I496">
        <v>1</v>
      </c>
      <c r="J496" t="s">
        <v>2378</v>
      </c>
    </row>
    <row r="497" spans="1:10" x14ac:dyDescent="0.3">
      <c r="A497" t="s">
        <v>1874</v>
      </c>
      <c r="B497">
        <v>51.74</v>
      </c>
      <c r="C497" t="str">
        <f t="shared" si="14"/>
        <v>Obesity</v>
      </c>
      <c r="D497">
        <v>4.9800000000000004</v>
      </c>
      <c r="E497" t="str">
        <f t="shared" si="15"/>
        <v>Normal</v>
      </c>
      <c r="F497" t="s">
        <v>2378</v>
      </c>
      <c r="G497" t="s">
        <v>2377</v>
      </c>
      <c r="H497" t="s">
        <v>2377</v>
      </c>
      <c r="I497">
        <v>2</v>
      </c>
      <c r="J497" t="s">
        <v>2377</v>
      </c>
    </row>
    <row r="498" spans="1:10" x14ac:dyDescent="0.3">
      <c r="A498" t="s">
        <v>1873</v>
      </c>
      <c r="B498">
        <v>23.37</v>
      </c>
      <c r="C498" t="str">
        <f t="shared" si="14"/>
        <v>Normal Weight</v>
      </c>
      <c r="D498">
        <v>5.8</v>
      </c>
      <c r="E498" t="str">
        <f t="shared" si="15"/>
        <v>Prediabetes</v>
      </c>
      <c r="F498" t="s">
        <v>2377</v>
      </c>
      <c r="G498" t="s">
        <v>2377</v>
      </c>
      <c r="H498" t="s">
        <v>2377</v>
      </c>
      <c r="I498">
        <v>0</v>
      </c>
      <c r="J498" t="s">
        <v>2378</v>
      </c>
    </row>
    <row r="499" spans="1:10" x14ac:dyDescent="0.3">
      <c r="A499" t="s">
        <v>1872</v>
      </c>
      <c r="B499">
        <v>29.7</v>
      </c>
      <c r="C499" t="str">
        <f t="shared" si="14"/>
        <v>Over Weight</v>
      </c>
      <c r="D499">
        <v>6.21</v>
      </c>
      <c r="E499" t="str">
        <f t="shared" si="15"/>
        <v>Prediabetes</v>
      </c>
      <c r="F499" t="s">
        <v>2378</v>
      </c>
      <c r="G499" t="s">
        <v>2377</v>
      </c>
      <c r="H499" t="s">
        <v>2378</v>
      </c>
      <c r="I499">
        <v>1</v>
      </c>
      <c r="J499" t="s">
        <v>2378</v>
      </c>
    </row>
    <row r="500" spans="1:10" x14ac:dyDescent="0.3">
      <c r="A500" t="s">
        <v>1871</v>
      </c>
      <c r="B500">
        <v>20.045000000000002</v>
      </c>
      <c r="C500" t="str">
        <f t="shared" si="14"/>
        <v>Normal Weight</v>
      </c>
      <c r="D500">
        <v>6.17</v>
      </c>
      <c r="E500" t="str">
        <f t="shared" si="15"/>
        <v>Prediabetes</v>
      </c>
      <c r="F500" t="s">
        <v>2377</v>
      </c>
      <c r="G500" t="s">
        <v>2377</v>
      </c>
      <c r="H500" t="s">
        <v>2378</v>
      </c>
      <c r="I500">
        <v>1</v>
      </c>
      <c r="J500" t="s">
        <v>2378</v>
      </c>
    </row>
    <row r="501" spans="1:10" x14ac:dyDescent="0.3">
      <c r="A501" t="s">
        <v>1870</v>
      </c>
      <c r="B501">
        <v>27.83</v>
      </c>
      <c r="C501" t="str">
        <f t="shared" si="14"/>
        <v>Over Weight</v>
      </c>
      <c r="D501">
        <v>5.36</v>
      </c>
      <c r="E501" t="str">
        <f t="shared" si="15"/>
        <v>Normal</v>
      </c>
      <c r="F501" t="s">
        <v>2377</v>
      </c>
      <c r="G501" t="s">
        <v>2377</v>
      </c>
      <c r="H501" t="s">
        <v>2377</v>
      </c>
      <c r="I501">
        <v>2</v>
      </c>
      <c r="J501" t="s">
        <v>2377</v>
      </c>
    </row>
    <row r="502" spans="1:10" x14ac:dyDescent="0.3">
      <c r="A502" t="s">
        <v>1869</v>
      </c>
      <c r="B502">
        <v>28.93</v>
      </c>
      <c r="C502" t="str">
        <f t="shared" si="14"/>
        <v>Over Weight</v>
      </c>
      <c r="D502">
        <v>5.2</v>
      </c>
      <c r="E502" t="str">
        <f t="shared" si="15"/>
        <v>Normal</v>
      </c>
      <c r="F502" t="s">
        <v>2377</v>
      </c>
      <c r="G502" t="s">
        <v>2377</v>
      </c>
      <c r="H502" t="s">
        <v>2377</v>
      </c>
      <c r="I502">
        <v>0</v>
      </c>
      <c r="J502" t="s">
        <v>2378</v>
      </c>
    </row>
    <row r="503" spans="1:10" x14ac:dyDescent="0.3">
      <c r="A503" t="s">
        <v>1868</v>
      </c>
      <c r="B503">
        <v>33.82</v>
      </c>
      <c r="C503" t="str">
        <f t="shared" si="14"/>
        <v>Obesity</v>
      </c>
      <c r="D503">
        <v>5.42</v>
      </c>
      <c r="E503" t="str">
        <f t="shared" si="15"/>
        <v>Normal</v>
      </c>
      <c r="F503" t="s">
        <v>2377</v>
      </c>
      <c r="G503" t="s">
        <v>2377</v>
      </c>
      <c r="H503" t="s">
        <v>2377</v>
      </c>
      <c r="I503">
        <v>0</v>
      </c>
      <c r="J503" t="s">
        <v>2377</v>
      </c>
    </row>
    <row r="504" spans="1:10" x14ac:dyDescent="0.3">
      <c r="A504" t="s">
        <v>1867</v>
      </c>
      <c r="B504">
        <v>20.234999999999999</v>
      </c>
      <c r="C504" t="str">
        <f t="shared" si="14"/>
        <v>Normal Weight</v>
      </c>
      <c r="D504">
        <v>6.84</v>
      </c>
      <c r="E504" t="str">
        <f t="shared" si="15"/>
        <v>Diabetes</v>
      </c>
      <c r="F504" t="s">
        <v>2377</v>
      </c>
      <c r="G504" t="s">
        <v>2377</v>
      </c>
      <c r="H504" t="s">
        <v>2377</v>
      </c>
      <c r="I504">
        <v>0</v>
      </c>
      <c r="J504" t="s">
        <v>2378</v>
      </c>
    </row>
    <row r="505" spans="1:10" x14ac:dyDescent="0.3">
      <c r="A505" t="s">
        <v>1866</v>
      </c>
      <c r="B505">
        <v>49.2</v>
      </c>
      <c r="C505" t="str">
        <f t="shared" si="14"/>
        <v>Obesity</v>
      </c>
      <c r="D505">
        <v>10.9</v>
      </c>
      <c r="E505" t="str">
        <f t="shared" si="15"/>
        <v>Diabetes</v>
      </c>
      <c r="F505" t="s">
        <v>2378</v>
      </c>
      <c r="G505" t="s">
        <v>2377</v>
      </c>
      <c r="H505" t="s">
        <v>2378</v>
      </c>
      <c r="I505">
        <v>1</v>
      </c>
      <c r="J505" t="s">
        <v>2377</v>
      </c>
    </row>
    <row r="506" spans="1:10" x14ac:dyDescent="0.3">
      <c r="A506" t="s">
        <v>1865</v>
      </c>
      <c r="B506">
        <v>26.4</v>
      </c>
      <c r="C506" t="str">
        <f t="shared" si="14"/>
        <v>Over Weight</v>
      </c>
      <c r="D506">
        <v>4.87</v>
      </c>
      <c r="E506" t="str">
        <f t="shared" si="15"/>
        <v>Normal</v>
      </c>
      <c r="F506" t="s">
        <v>2378</v>
      </c>
      <c r="G506" t="s">
        <v>2377</v>
      </c>
      <c r="H506" t="s">
        <v>2377</v>
      </c>
      <c r="I506">
        <v>0</v>
      </c>
      <c r="J506" t="s">
        <v>2378</v>
      </c>
    </row>
    <row r="507" spans="1:10" x14ac:dyDescent="0.3">
      <c r="A507" t="s">
        <v>1864</v>
      </c>
      <c r="B507">
        <v>28.38</v>
      </c>
      <c r="C507" t="str">
        <f t="shared" si="14"/>
        <v>Over Weight</v>
      </c>
      <c r="D507">
        <v>6.07</v>
      </c>
      <c r="E507" t="str">
        <f t="shared" si="15"/>
        <v>Prediabetes</v>
      </c>
      <c r="F507" t="s">
        <v>2377</v>
      </c>
      <c r="G507" t="s">
        <v>2377</v>
      </c>
      <c r="H507" t="s">
        <v>2377</v>
      </c>
      <c r="I507">
        <v>1</v>
      </c>
      <c r="J507" t="s">
        <v>2378</v>
      </c>
    </row>
    <row r="508" spans="1:10" x14ac:dyDescent="0.3">
      <c r="A508" t="s">
        <v>1863</v>
      </c>
      <c r="B508">
        <v>24.64</v>
      </c>
      <c r="C508" t="str">
        <f t="shared" si="14"/>
        <v>Normal Weight</v>
      </c>
      <c r="D508">
        <v>4.33</v>
      </c>
      <c r="E508" t="str">
        <f t="shared" si="15"/>
        <v>Normal</v>
      </c>
      <c r="F508" t="s">
        <v>2377</v>
      </c>
      <c r="G508" t="s">
        <v>2377</v>
      </c>
      <c r="H508" t="s">
        <v>2377</v>
      </c>
      <c r="I508">
        <v>0</v>
      </c>
      <c r="J508" t="s">
        <v>2378</v>
      </c>
    </row>
    <row r="509" spans="1:10" x14ac:dyDescent="0.3">
      <c r="A509" t="s">
        <v>1862</v>
      </c>
      <c r="B509">
        <v>39.71</v>
      </c>
      <c r="C509" t="str">
        <f t="shared" si="14"/>
        <v>Obesity</v>
      </c>
      <c r="D509">
        <v>5.83</v>
      </c>
      <c r="E509" t="str">
        <f t="shared" si="15"/>
        <v>Prediabetes</v>
      </c>
      <c r="F509" t="s">
        <v>2377</v>
      </c>
      <c r="G509" t="s">
        <v>2377</v>
      </c>
      <c r="H509" t="s">
        <v>2377</v>
      </c>
      <c r="I509">
        <v>1</v>
      </c>
      <c r="J509" t="s">
        <v>2377</v>
      </c>
    </row>
    <row r="510" spans="1:10" x14ac:dyDescent="0.3">
      <c r="A510" t="s">
        <v>1861</v>
      </c>
      <c r="B510">
        <v>22.22</v>
      </c>
      <c r="C510" t="str">
        <f t="shared" si="14"/>
        <v>Normal Weight</v>
      </c>
      <c r="D510">
        <v>5.5</v>
      </c>
      <c r="E510" t="str">
        <f t="shared" si="15"/>
        <v>Normal</v>
      </c>
      <c r="F510" t="s">
        <v>2377</v>
      </c>
      <c r="G510" t="s">
        <v>2377</v>
      </c>
      <c r="H510" t="s">
        <v>2377</v>
      </c>
      <c r="I510">
        <v>0</v>
      </c>
      <c r="J510" t="s">
        <v>2378</v>
      </c>
    </row>
    <row r="511" spans="1:10" x14ac:dyDescent="0.3">
      <c r="A511" t="s">
        <v>1860</v>
      </c>
      <c r="B511">
        <v>33.344999999999999</v>
      </c>
      <c r="C511" t="str">
        <f t="shared" si="14"/>
        <v>Obesity</v>
      </c>
      <c r="D511">
        <v>4.79</v>
      </c>
      <c r="E511" t="str">
        <f t="shared" si="15"/>
        <v>Normal</v>
      </c>
      <c r="F511" t="s">
        <v>2377</v>
      </c>
      <c r="G511" t="s">
        <v>2377</v>
      </c>
      <c r="H511" t="s">
        <v>2378</v>
      </c>
      <c r="I511">
        <v>1</v>
      </c>
      <c r="J511" t="s">
        <v>2377</v>
      </c>
    </row>
    <row r="512" spans="1:10" x14ac:dyDescent="0.3">
      <c r="A512" t="s">
        <v>1859</v>
      </c>
      <c r="B512">
        <v>24.42</v>
      </c>
      <c r="C512" t="str">
        <f t="shared" si="14"/>
        <v>Normal Weight</v>
      </c>
      <c r="D512">
        <v>5.81</v>
      </c>
      <c r="E512" t="str">
        <f t="shared" si="15"/>
        <v>Prediabetes</v>
      </c>
      <c r="F512" t="s">
        <v>2377</v>
      </c>
      <c r="G512" t="s">
        <v>2377</v>
      </c>
      <c r="H512" t="s">
        <v>2377</v>
      </c>
      <c r="I512">
        <v>1</v>
      </c>
      <c r="J512" t="s">
        <v>2378</v>
      </c>
    </row>
    <row r="513" spans="1:10" x14ac:dyDescent="0.3">
      <c r="A513" t="s">
        <v>1858</v>
      </c>
      <c r="B513">
        <v>29.81</v>
      </c>
      <c r="C513" t="str">
        <f t="shared" si="14"/>
        <v>Over Weight</v>
      </c>
      <c r="D513">
        <v>5.58</v>
      </c>
      <c r="E513" t="str">
        <f t="shared" si="15"/>
        <v>Normal</v>
      </c>
      <c r="F513" t="s">
        <v>2377</v>
      </c>
      <c r="G513" t="s">
        <v>2377</v>
      </c>
      <c r="H513" t="s">
        <v>2377</v>
      </c>
      <c r="I513">
        <v>0</v>
      </c>
      <c r="J513" t="s">
        <v>2378</v>
      </c>
    </row>
    <row r="514" spans="1:10" x14ac:dyDescent="0.3">
      <c r="A514" t="s">
        <v>1857</v>
      </c>
      <c r="B514">
        <v>51.18</v>
      </c>
      <c r="C514" t="str">
        <f t="shared" si="14"/>
        <v>Obesity</v>
      </c>
      <c r="D514">
        <v>4.4000000000000004</v>
      </c>
      <c r="E514" t="str">
        <f t="shared" si="15"/>
        <v>Normal</v>
      </c>
      <c r="F514" t="s">
        <v>2378</v>
      </c>
      <c r="G514" t="s">
        <v>2377</v>
      </c>
      <c r="H514" t="s">
        <v>2377</v>
      </c>
      <c r="I514">
        <v>2</v>
      </c>
      <c r="J514" t="s">
        <v>2377</v>
      </c>
    </row>
    <row r="515" spans="1:10" x14ac:dyDescent="0.3">
      <c r="A515" t="s">
        <v>1856</v>
      </c>
      <c r="B515">
        <v>51.37</v>
      </c>
      <c r="C515" t="str">
        <f t="shared" ref="C515:C578" si="16">IF(B515&lt;18.5,"Under Weight",IF(B515&lt;=24.9,"Normal Weight",IF(B515&lt;=29.9,"Over Weight","Obesity")))</f>
        <v>Obesity</v>
      </c>
      <c r="D515">
        <v>8.18</v>
      </c>
      <c r="E515" t="str">
        <f t="shared" ref="E515:E578" si="17">IF(D515&lt;=5.7,"Normal",IF(D515&lt;=6.4,"Prediabetes","Diabetes"))</f>
        <v>Diabetes</v>
      </c>
      <c r="F515" t="s">
        <v>2378</v>
      </c>
      <c r="G515" t="s">
        <v>2377</v>
      </c>
      <c r="H515" t="s">
        <v>2377</v>
      </c>
      <c r="I515">
        <v>0</v>
      </c>
      <c r="J515" t="s">
        <v>2377</v>
      </c>
    </row>
    <row r="516" spans="1:10" x14ac:dyDescent="0.3">
      <c r="A516" t="s">
        <v>1855</v>
      </c>
      <c r="B516">
        <v>36.19</v>
      </c>
      <c r="C516" t="str">
        <f t="shared" si="16"/>
        <v>Obesity</v>
      </c>
      <c r="D516">
        <v>5.52</v>
      </c>
      <c r="E516" t="str">
        <f t="shared" si="17"/>
        <v>Normal</v>
      </c>
      <c r="F516" t="s">
        <v>2378</v>
      </c>
      <c r="G516" t="s">
        <v>2377</v>
      </c>
      <c r="H516" t="s">
        <v>2377</v>
      </c>
      <c r="I516">
        <v>0</v>
      </c>
      <c r="J516" t="s">
        <v>2377</v>
      </c>
    </row>
    <row r="517" spans="1:10" x14ac:dyDescent="0.3">
      <c r="A517" t="s">
        <v>1854</v>
      </c>
      <c r="B517">
        <v>25.9</v>
      </c>
      <c r="C517" t="str">
        <f t="shared" si="16"/>
        <v>Over Weight</v>
      </c>
      <c r="D517">
        <v>4.84</v>
      </c>
      <c r="E517" t="str">
        <f t="shared" si="17"/>
        <v>Normal</v>
      </c>
      <c r="F517" t="s">
        <v>2377</v>
      </c>
      <c r="G517" t="s">
        <v>2377</v>
      </c>
      <c r="H517" t="s">
        <v>2377</v>
      </c>
      <c r="I517">
        <v>0</v>
      </c>
      <c r="J517" t="s">
        <v>2378</v>
      </c>
    </row>
    <row r="518" spans="1:10" x14ac:dyDescent="0.3">
      <c r="A518" t="s">
        <v>1853</v>
      </c>
      <c r="B518">
        <v>35.72</v>
      </c>
      <c r="C518" t="str">
        <f t="shared" si="16"/>
        <v>Obesity</v>
      </c>
      <c r="D518">
        <v>4.08</v>
      </c>
      <c r="E518" t="str">
        <f t="shared" si="17"/>
        <v>Normal</v>
      </c>
      <c r="F518" t="s">
        <v>2377</v>
      </c>
      <c r="G518" t="s">
        <v>2377</v>
      </c>
      <c r="H518" t="s">
        <v>2378</v>
      </c>
      <c r="I518">
        <v>1</v>
      </c>
      <c r="J518" t="s">
        <v>2377</v>
      </c>
    </row>
    <row r="519" spans="1:10" x14ac:dyDescent="0.3">
      <c r="A519" t="s">
        <v>1852</v>
      </c>
      <c r="B519">
        <v>27.94</v>
      </c>
      <c r="C519" t="str">
        <f t="shared" si="16"/>
        <v>Over Weight</v>
      </c>
      <c r="D519">
        <v>4.4800000000000004</v>
      </c>
      <c r="E519" t="str">
        <f t="shared" si="17"/>
        <v>Normal</v>
      </c>
      <c r="F519" t="s">
        <v>2377</v>
      </c>
      <c r="G519" t="s">
        <v>2377</v>
      </c>
      <c r="H519" t="s">
        <v>2378</v>
      </c>
      <c r="I519">
        <v>1</v>
      </c>
      <c r="J519" t="s">
        <v>2378</v>
      </c>
    </row>
    <row r="520" spans="1:10" x14ac:dyDescent="0.3">
      <c r="A520" t="s">
        <v>1851</v>
      </c>
      <c r="B520">
        <v>27.1</v>
      </c>
      <c r="C520" t="str">
        <f t="shared" si="16"/>
        <v>Over Weight</v>
      </c>
      <c r="D520">
        <v>5.73</v>
      </c>
      <c r="E520" t="str">
        <f t="shared" si="17"/>
        <v>Prediabetes</v>
      </c>
      <c r="F520" t="s">
        <v>2377</v>
      </c>
      <c r="G520" t="s">
        <v>2377</v>
      </c>
      <c r="H520" t="s">
        <v>2377</v>
      </c>
      <c r="I520">
        <v>0</v>
      </c>
      <c r="J520" t="s">
        <v>2378</v>
      </c>
    </row>
    <row r="521" spans="1:10" x14ac:dyDescent="0.3">
      <c r="A521" t="s">
        <v>1850</v>
      </c>
      <c r="B521">
        <v>18.3</v>
      </c>
      <c r="C521" t="str">
        <f t="shared" si="16"/>
        <v>Under Weight</v>
      </c>
      <c r="D521">
        <v>5.46</v>
      </c>
      <c r="E521" t="str">
        <f t="shared" si="17"/>
        <v>Normal</v>
      </c>
      <c r="F521" t="s">
        <v>2378</v>
      </c>
      <c r="G521" t="s">
        <v>2377</v>
      </c>
      <c r="H521" t="s">
        <v>2378</v>
      </c>
      <c r="I521">
        <v>1</v>
      </c>
      <c r="J521" t="s">
        <v>2378</v>
      </c>
    </row>
    <row r="522" spans="1:10" x14ac:dyDescent="0.3">
      <c r="A522" t="s">
        <v>1849</v>
      </c>
      <c r="B522">
        <v>25.3</v>
      </c>
      <c r="C522" t="str">
        <f t="shared" si="16"/>
        <v>Over Weight</v>
      </c>
      <c r="D522">
        <v>5.0199999999999996</v>
      </c>
      <c r="E522" t="str">
        <f t="shared" si="17"/>
        <v>Normal</v>
      </c>
      <c r="F522" t="s">
        <v>2378</v>
      </c>
      <c r="G522" t="s">
        <v>2377</v>
      </c>
      <c r="H522" t="s">
        <v>2377</v>
      </c>
      <c r="I522">
        <v>1</v>
      </c>
      <c r="J522" t="s">
        <v>2378</v>
      </c>
    </row>
    <row r="523" spans="1:10" x14ac:dyDescent="0.3">
      <c r="A523" t="s">
        <v>1848</v>
      </c>
      <c r="B523">
        <v>38.83</v>
      </c>
      <c r="C523" t="str">
        <f t="shared" si="16"/>
        <v>Obesity</v>
      </c>
      <c r="D523">
        <v>6.36</v>
      </c>
      <c r="E523" t="str">
        <f t="shared" si="17"/>
        <v>Prediabetes</v>
      </c>
      <c r="F523" t="s">
        <v>2377</v>
      </c>
      <c r="G523" t="s">
        <v>2377</v>
      </c>
      <c r="H523" t="s">
        <v>2377</v>
      </c>
      <c r="I523">
        <v>1</v>
      </c>
      <c r="J523" t="s">
        <v>2377</v>
      </c>
    </row>
    <row r="524" spans="1:10" x14ac:dyDescent="0.3">
      <c r="A524" t="s">
        <v>1847</v>
      </c>
      <c r="B524">
        <v>27.6</v>
      </c>
      <c r="C524" t="str">
        <f t="shared" si="16"/>
        <v>Over Weight</v>
      </c>
      <c r="D524">
        <v>5.36</v>
      </c>
      <c r="E524" t="str">
        <f t="shared" si="17"/>
        <v>Normal</v>
      </c>
      <c r="F524" t="s">
        <v>2377</v>
      </c>
      <c r="G524" t="s">
        <v>2377</v>
      </c>
      <c r="H524" t="s">
        <v>2377</v>
      </c>
      <c r="I524">
        <v>1</v>
      </c>
      <c r="J524" t="s">
        <v>2377</v>
      </c>
    </row>
    <row r="525" spans="1:10" x14ac:dyDescent="0.3">
      <c r="A525" t="s">
        <v>1846</v>
      </c>
      <c r="B525">
        <v>46.4</v>
      </c>
      <c r="C525" t="str">
        <f t="shared" si="16"/>
        <v>Obesity</v>
      </c>
      <c r="D525">
        <v>8.3699999999999992</v>
      </c>
      <c r="E525" t="str">
        <f t="shared" si="17"/>
        <v>Diabetes</v>
      </c>
      <c r="F525" t="s">
        <v>2378</v>
      </c>
      <c r="G525" t="s">
        <v>2377</v>
      </c>
      <c r="H525" t="s">
        <v>2378</v>
      </c>
      <c r="I525">
        <v>1</v>
      </c>
      <c r="J525" t="s">
        <v>2377</v>
      </c>
    </row>
    <row r="526" spans="1:10" x14ac:dyDescent="0.3">
      <c r="A526" t="s">
        <v>1845</v>
      </c>
      <c r="B526">
        <v>51.92</v>
      </c>
      <c r="C526" t="str">
        <f t="shared" si="16"/>
        <v>Obesity</v>
      </c>
      <c r="D526">
        <v>5.18</v>
      </c>
      <c r="E526" t="str">
        <f t="shared" si="17"/>
        <v>Normal</v>
      </c>
      <c r="F526" t="s">
        <v>2378</v>
      </c>
      <c r="G526" t="s">
        <v>2377</v>
      </c>
      <c r="H526" t="s">
        <v>2378</v>
      </c>
      <c r="I526">
        <v>1</v>
      </c>
      <c r="J526" t="s">
        <v>2377</v>
      </c>
    </row>
    <row r="527" spans="1:10" x14ac:dyDescent="0.3">
      <c r="A527" t="s">
        <v>1844</v>
      </c>
      <c r="B527">
        <v>32.395000000000003</v>
      </c>
      <c r="C527" t="str">
        <f t="shared" si="16"/>
        <v>Obesity</v>
      </c>
      <c r="D527">
        <v>5.68</v>
      </c>
      <c r="E527" t="str">
        <f t="shared" si="17"/>
        <v>Normal</v>
      </c>
      <c r="F527" t="s">
        <v>2378</v>
      </c>
      <c r="G527" t="s">
        <v>2377</v>
      </c>
      <c r="H527" t="s">
        <v>2377</v>
      </c>
      <c r="I527">
        <v>1</v>
      </c>
      <c r="J527" t="s">
        <v>2377</v>
      </c>
    </row>
    <row r="528" spans="1:10" x14ac:dyDescent="0.3">
      <c r="A528" t="s">
        <v>1843</v>
      </c>
      <c r="B528">
        <v>46.19</v>
      </c>
      <c r="C528" t="str">
        <f t="shared" si="16"/>
        <v>Obesity</v>
      </c>
      <c r="D528">
        <v>7.31</v>
      </c>
      <c r="E528" t="str">
        <f t="shared" si="17"/>
        <v>Diabetes</v>
      </c>
      <c r="F528" t="s">
        <v>2378</v>
      </c>
      <c r="G528" t="s">
        <v>2377</v>
      </c>
      <c r="H528" t="s">
        <v>2378</v>
      </c>
      <c r="I528">
        <v>1</v>
      </c>
      <c r="J528" t="s">
        <v>2377</v>
      </c>
    </row>
    <row r="529" spans="1:10" x14ac:dyDescent="0.3">
      <c r="A529" t="s">
        <v>1842</v>
      </c>
      <c r="B529">
        <v>27.93</v>
      </c>
      <c r="C529" t="str">
        <f t="shared" si="16"/>
        <v>Over Weight</v>
      </c>
      <c r="D529">
        <v>4.67</v>
      </c>
      <c r="E529" t="str">
        <f t="shared" si="17"/>
        <v>Normal</v>
      </c>
      <c r="F529" t="s">
        <v>2377</v>
      </c>
      <c r="G529" t="s">
        <v>2377</v>
      </c>
      <c r="H529" t="s">
        <v>2378</v>
      </c>
      <c r="I529">
        <v>1</v>
      </c>
      <c r="J529" t="s">
        <v>2377</v>
      </c>
    </row>
    <row r="530" spans="1:10" x14ac:dyDescent="0.3">
      <c r="A530" t="s">
        <v>1841</v>
      </c>
      <c r="B530">
        <v>45.62</v>
      </c>
      <c r="C530" t="str">
        <f t="shared" si="16"/>
        <v>Obesity</v>
      </c>
      <c r="D530">
        <v>6.87</v>
      </c>
      <c r="E530" t="str">
        <f t="shared" si="17"/>
        <v>Diabetes</v>
      </c>
      <c r="F530" t="s">
        <v>2377</v>
      </c>
      <c r="G530" t="s">
        <v>2377</v>
      </c>
      <c r="H530" t="s">
        <v>2377</v>
      </c>
      <c r="I530">
        <v>0</v>
      </c>
      <c r="J530" t="s">
        <v>2377</v>
      </c>
    </row>
    <row r="531" spans="1:10" x14ac:dyDescent="0.3">
      <c r="A531" t="s">
        <v>1840</v>
      </c>
      <c r="B531">
        <v>35.31</v>
      </c>
      <c r="C531" t="str">
        <f t="shared" si="16"/>
        <v>Obesity</v>
      </c>
      <c r="D531">
        <v>5.87</v>
      </c>
      <c r="E531" t="str">
        <f t="shared" si="17"/>
        <v>Prediabetes</v>
      </c>
      <c r="F531" t="s">
        <v>2377</v>
      </c>
      <c r="G531" t="s">
        <v>2377</v>
      </c>
      <c r="H531" t="s">
        <v>2378</v>
      </c>
      <c r="I531">
        <v>1</v>
      </c>
      <c r="J531" t="s">
        <v>2377</v>
      </c>
    </row>
    <row r="532" spans="1:10" x14ac:dyDescent="0.3">
      <c r="A532" t="s">
        <v>1839</v>
      </c>
      <c r="B532">
        <v>30.4</v>
      </c>
      <c r="C532" t="str">
        <f t="shared" si="16"/>
        <v>Obesity</v>
      </c>
      <c r="D532">
        <v>4.07</v>
      </c>
      <c r="E532" t="str">
        <f t="shared" si="17"/>
        <v>Normal</v>
      </c>
      <c r="F532" t="s">
        <v>2378</v>
      </c>
      <c r="G532" t="s">
        <v>2377</v>
      </c>
      <c r="H532" t="s">
        <v>2377</v>
      </c>
      <c r="I532">
        <v>1</v>
      </c>
      <c r="J532" t="s">
        <v>2377</v>
      </c>
    </row>
    <row r="533" spans="1:10" x14ac:dyDescent="0.3">
      <c r="A533" t="s">
        <v>1838</v>
      </c>
      <c r="B533">
        <v>20.13</v>
      </c>
      <c r="C533" t="str">
        <f t="shared" si="16"/>
        <v>Normal Weight</v>
      </c>
      <c r="D533">
        <v>6.47</v>
      </c>
      <c r="E533" t="str">
        <f t="shared" si="17"/>
        <v>Diabetes</v>
      </c>
      <c r="F533" t="s">
        <v>2377</v>
      </c>
      <c r="G533" t="s">
        <v>2377</v>
      </c>
      <c r="H533" t="s">
        <v>2378</v>
      </c>
      <c r="I533">
        <v>1</v>
      </c>
      <c r="J533" t="s">
        <v>2378</v>
      </c>
    </row>
    <row r="534" spans="1:10" x14ac:dyDescent="0.3">
      <c r="A534" t="s">
        <v>1837</v>
      </c>
      <c r="B534">
        <v>23.655000000000001</v>
      </c>
      <c r="C534" t="str">
        <f t="shared" si="16"/>
        <v>Normal Weight</v>
      </c>
      <c r="D534">
        <v>5.14</v>
      </c>
      <c r="E534" t="str">
        <f t="shared" si="17"/>
        <v>Normal</v>
      </c>
      <c r="F534" t="s">
        <v>2377</v>
      </c>
      <c r="G534" t="s">
        <v>2377</v>
      </c>
      <c r="H534" t="s">
        <v>2377</v>
      </c>
      <c r="I534">
        <v>1</v>
      </c>
      <c r="J534" t="s">
        <v>2378</v>
      </c>
    </row>
    <row r="535" spans="1:10" x14ac:dyDescent="0.3">
      <c r="A535" t="s">
        <v>1836</v>
      </c>
      <c r="B535">
        <v>49.05</v>
      </c>
      <c r="C535" t="str">
        <f t="shared" si="16"/>
        <v>Obesity</v>
      </c>
      <c r="D535">
        <v>9.77</v>
      </c>
      <c r="E535" t="str">
        <f t="shared" si="17"/>
        <v>Diabetes</v>
      </c>
      <c r="F535" t="s">
        <v>2378</v>
      </c>
      <c r="G535" t="s">
        <v>2377</v>
      </c>
      <c r="H535" t="s">
        <v>2377</v>
      </c>
      <c r="I535">
        <v>0</v>
      </c>
      <c r="J535" t="s">
        <v>2377</v>
      </c>
    </row>
    <row r="536" spans="1:10" x14ac:dyDescent="0.3">
      <c r="A536" t="s">
        <v>1835</v>
      </c>
      <c r="B536">
        <v>51.94</v>
      </c>
      <c r="C536" t="str">
        <f t="shared" si="16"/>
        <v>Obesity</v>
      </c>
      <c r="D536">
        <v>8.8000000000000007</v>
      </c>
      <c r="E536" t="str">
        <f t="shared" si="17"/>
        <v>Diabetes</v>
      </c>
      <c r="F536" t="s">
        <v>2378</v>
      </c>
      <c r="G536" t="s">
        <v>2377</v>
      </c>
      <c r="H536" t="s">
        <v>2377</v>
      </c>
      <c r="I536">
        <v>2</v>
      </c>
      <c r="J536" t="s">
        <v>2377</v>
      </c>
    </row>
    <row r="537" spans="1:10" x14ac:dyDescent="0.3">
      <c r="A537" t="s">
        <v>1834</v>
      </c>
      <c r="B537">
        <v>29.83</v>
      </c>
      <c r="C537" t="str">
        <f t="shared" si="16"/>
        <v>Over Weight</v>
      </c>
      <c r="D537">
        <v>5.84</v>
      </c>
      <c r="E537" t="str">
        <f t="shared" si="17"/>
        <v>Prediabetes</v>
      </c>
      <c r="F537" t="s">
        <v>2377</v>
      </c>
      <c r="G537" t="s">
        <v>2377</v>
      </c>
      <c r="H537" t="s">
        <v>2377</v>
      </c>
      <c r="I537">
        <v>1</v>
      </c>
      <c r="J537" t="s">
        <v>2378</v>
      </c>
    </row>
    <row r="538" spans="1:10" x14ac:dyDescent="0.3">
      <c r="A538" t="s">
        <v>1833</v>
      </c>
      <c r="B538">
        <v>22.6</v>
      </c>
      <c r="C538" t="str">
        <f t="shared" si="16"/>
        <v>Normal Weight</v>
      </c>
      <c r="D538">
        <v>10.43</v>
      </c>
      <c r="E538" t="str">
        <f t="shared" si="17"/>
        <v>Diabetes</v>
      </c>
      <c r="F538" t="s">
        <v>2378</v>
      </c>
      <c r="G538" t="s">
        <v>2377</v>
      </c>
      <c r="H538" t="s">
        <v>2377</v>
      </c>
      <c r="I538">
        <v>1</v>
      </c>
      <c r="J538" t="s">
        <v>2378</v>
      </c>
    </row>
    <row r="539" spans="1:10" x14ac:dyDescent="0.3">
      <c r="A539" t="s">
        <v>1832</v>
      </c>
      <c r="B539">
        <v>46.69</v>
      </c>
      <c r="C539" t="str">
        <f t="shared" si="16"/>
        <v>Obesity</v>
      </c>
      <c r="D539">
        <v>4.25</v>
      </c>
      <c r="E539" t="str">
        <f t="shared" si="17"/>
        <v>Normal</v>
      </c>
      <c r="F539" t="s">
        <v>2378</v>
      </c>
      <c r="G539" t="s">
        <v>2377</v>
      </c>
      <c r="H539" t="s">
        <v>2377</v>
      </c>
      <c r="I539">
        <v>1</v>
      </c>
      <c r="J539" t="s">
        <v>2377</v>
      </c>
    </row>
    <row r="540" spans="1:10" x14ac:dyDescent="0.3">
      <c r="A540" t="s">
        <v>1831</v>
      </c>
      <c r="B540">
        <v>28.49</v>
      </c>
      <c r="C540" t="str">
        <f t="shared" si="16"/>
        <v>Over Weight</v>
      </c>
      <c r="D540">
        <v>4.8899999999999997</v>
      </c>
      <c r="E540" t="str">
        <f t="shared" si="17"/>
        <v>Normal</v>
      </c>
      <c r="F540" t="s">
        <v>2377</v>
      </c>
      <c r="G540" t="s">
        <v>2377</v>
      </c>
      <c r="H540" t="s">
        <v>2377</v>
      </c>
      <c r="I540">
        <v>0</v>
      </c>
      <c r="J540" t="s">
        <v>2378</v>
      </c>
    </row>
    <row r="541" spans="1:10" x14ac:dyDescent="0.3">
      <c r="A541" t="s">
        <v>1830</v>
      </c>
      <c r="B541">
        <v>28.5</v>
      </c>
      <c r="C541" t="str">
        <f t="shared" si="16"/>
        <v>Over Weight</v>
      </c>
      <c r="D541">
        <v>5.55</v>
      </c>
      <c r="E541" t="str">
        <f t="shared" si="17"/>
        <v>Normal</v>
      </c>
      <c r="F541" t="s">
        <v>2378</v>
      </c>
      <c r="G541" t="s">
        <v>2377</v>
      </c>
      <c r="H541" t="s">
        <v>2377</v>
      </c>
      <c r="I541">
        <v>1</v>
      </c>
      <c r="J541" t="s">
        <v>2378</v>
      </c>
    </row>
    <row r="542" spans="1:10" x14ac:dyDescent="0.3">
      <c r="A542" t="s">
        <v>1829</v>
      </c>
      <c r="B542">
        <v>24.4</v>
      </c>
      <c r="C542" t="str">
        <f t="shared" si="16"/>
        <v>Normal Weight</v>
      </c>
      <c r="D542">
        <v>4.5199999999999996</v>
      </c>
      <c r="E542" t="str">
        <f t="shared" si="17"/>
        <v>Normal</v>
      </c>
      <c r="F542" t="s">
        <v>2377</v>
      </c>
      <c r="G542" t="s">
        <v>2377</v>
      </c>
      <c r="H542" t="s">
        <v>2377</v>
      </c>
      <c r="I542">
        <v>1</v>
      </c>
      <c r="J542" t="s">
        <v>2378</v>
      </c>
    </row>
    <row r="543" spans="1:10" x14ac:dyDescent="0.3">
      <c r="A543" t="s">
        <v>1828</v>
      </c>
      <c r="B543">
        <v>29.15</v>
      </c>
      <c r="C543" t="str">
        <f t="shared" si="16"/>
        <v>Over Weight</v>
      </c>
      <c r="D543">
        <v>4.45</v>
      </c>
      <c r="E543" t="str">
        <f t="shared" si="17"/>
        <v>Normal</v>
      </c>
      <c r="F543" t="s">
        <v>2378</v>
      </c>
      <c r="G543" t="s">
        <v>2377</v>
      </c>
      <c r="H543" t="s">
        <v>2377</v>
      </c>
      <c r="I543">
        <v>1</v>
      </c>
      <c r="J543" t="s">
        <v>2378</v>
      </c>
    </row>
    <row r="544" spans="1:10" x14ac:dyDescent="0.3">
      <c r="A544" t="s">
        <v>1827</v>
      </c>
      <c r="B544">
        <v>27.28</v>
      </c>
      <c r="C544" t="str">
        <f t="shared" si="16"/>
        <v>Over Weight</v>
      </c>
      <c r="D544">
        <v>4.72</v>
      </c>
      <c r="E544" t="str">
        <f t="shared" si="17"/>
        <v>Normal</v>
      </c>
      <c r="F544" t="s">
        <v>2377</v>
      </c>
      <c r="G544" t="s">
        <v>2378</v>
      </c>
      <c r="H544" t="s">
        <v>2377</v>
      </c>
      <c r="I544">
        <v>1</v>
      </c>
      <c r="J544" t="s">
        <v>2378</v>
      </c>
    </row>
    <row r="545" spans="1:10" x14ac:dyDescent="0.3">
      <c r="A545" t="s">
        <v>1826</v>
      </c>
      <c r="B545">
        <v>32.229999999999997</v>
      </c>
      <c r="C545" t="str">
        <f t="shared" si="16"/>
        <v>Obesity</v>
      </c>
      <c r="D545">
        <v>4.6500000000000004</v>
      </c>
      <c r="E545" t="str">
        <f t="shared" si="17"/>
        <v>Normal</v>
      </c>
      <c r="F545" t="s">
        <v>2378</v>
      </c>
      <c r="G545" t="s">
        <v>2377</v>
      </c>
      <c r="H545" t="s">
        <v>2378</v>
      </c>
      <c r="I545">
        <v>1</v>
      </c>
      <c r="J545" t="s">
        <v>2377</v>
      </c>
    </row>
    <row r="546" spans="1:10" x14ac:dyDescent="0.3">
      <c r="A546" t="s">
        <v>1825</v>
      </c>
      <c r="B546">
        <v>44.2</v>
      </c>
      <c r="C546" t="str">
        <f t="shared" si="16"/>
        <v>Obesity</v>
      </c>
      <c r="D546">
        <v>11.34</v>
      </c>
      <c r="E546" t="str">
        <f t="shared" si="17"/>
        <v>Diabetes</v>
      </c>
      <c r="F546" t="s">
        <v>2378</v>
      </c>
      <c r="G546" t="s">
        <v>2377</v>
      </c>
      <c r="H546" t="s">
        <v>2378</v>
      </c>
      <c r="I546">
        <v>1</v>
      </c>
      <c r="J546" t="s">
        <v>2377</v>
      </c>
    </row>
    <row r="547" spans="1:10" x14ac:dyDescent="0.3">
      <c r="A547" t="s">
        <v>1824</v>
      </c>
      <c r="B547">
        <v>29.734999999999999</v>
      </c>
      <c r="C547" t="str">
        <f t="shared" si="16"/>
        <v>Over Weight</v>
      </c>
      <c r="D547">
        <v>4.53</v>
      </c>
      <c r="E547" t="str">
        <f t="shared" si="17"/>
        <v>Normal</v>
      </c>
      <c r="F547" t="s">
        <v>2377</v>
      </c>
      <c r="G547" t="s">
        <v>2377</v>
      </c>
      <c r="H547" t="s">
        <v>2378</v>
      </c>
      <c r="I547">
        <v>1</v>
      </c>
      <c r="J547" t="s">
        <v>2377</v>
      </c>
    </row>
    <row r="548" spans="1:10" x14ac:dyDescent="0.3">
      <c r="A548" t="s">
        <v>1823</v>
      </c>
      <c r="B548">
        <v>28.31</v>
      </c>
      <c r="C548" t="str">
        <f t="shared" si="16"/>
        <v>Over Weight</v>
      </c>
      <c r="D548">
        <v>6.35</v>
      </c>
      <c r="E548" t="str">
        <f t="shared" si="17"/>
        <v>Prediabetes</v>
      </c>
      <c r="F548" t="s">
        <v>2377</v>
      </c>
      <c r="G548" t="s">
        <v>2377</v>
      </c>
      <c r="H548" t="s">
        <v>2377</v>
      </c>
      <c r="I548">
        <v>0</v>
      </c>
      <c r="J548" t="s">
        <v>2378</v>
      </c>
    </row>
    <row r="549" spans="1:10" x14ac:dyDescent="0.3">
      <c r="A549" t="s">
        <v>1822</v>
      </c>
      <c r="B549">
        <v>46.62</v>
      </c>
      <c r="C549" t="str">
        <f t="shared" si="16"/>
        <v>Obesity</v>
      </c>
      <c r="D549">
        <v>8.51</v>
      </c>
      <c r="E549" t="str">
        <f t="shared" si="17"/>
        <v>Diabetes</v>
      </c>
      <c r="F549" t="s">
        <v>2377</v>
      </c>
      <c r="G549" t="s">
        <v>2377</v>
      </c>
      <c r="H549" t="s">
        <v>2377</v>
      </c>
      <c r="I549">
        <v>0</v>
      </c>
      <c r="J549" t="s">
        <v>2377</v>
      </c>
    </row>
    <row r="550" spans="1:10" x14ac:dyDescent="0.3">
      <c r="A550" t="s">
        <v>1821</v>
      </c>
      <c r="B550">
        <v>51.75</v>
      </c>
      <c r="C550" t="str">
        <f t="shared" si="16"/>
        <v>Obesity</v>
      </c>
      <c r="D550">
        <v>8.59</v>
      </c>
      <c r="E550" t="str">
        <f t="shared" si="17"/>
        <v>Diabetes</v>
      </c>
      <c r="F550" t="s">
        <v>2378</v>
      </c>
      <c r="G550" t="s">
        <v>2377</v>
      </c>
      <c r="H550" t="s">
        <v>2377</v>
      </c>
      <c r="I550">
        <v>1</v>
      </c>
      <c r="J550" t="s">
        <v>2377</v>
      </c>
    </row>
    <row r="551" spans="1:10" x14ac:dyDescent="0.3">
      <c r="A551" t="s">
        <v>1820</v>
      </c>
      <c r="B551">
        <v>25.7</v>
      </c>
      <c r="C551" t="str">
        <f t="shared" si="16"/>
        <v>Over Weight</v>
      </c>
      <c r="D551">
        <v>4.13</v>
      </c>
      <c r="E551" t="str">
        <f t="shared" si="17"/>
        <v>Normal</v>
      </c>
      <c r="F551" t="s">
        <v>2378</v>
      </c>
      <c r="G551" t="s">
        <v>2377</v>
      </c>
      <c r="H551" t="s">
        <v>2377</v>
      </c>
      <c r="I551">
        <v>0</v>
      </c>
      <c r="J551" t="s">
        <v>2378</v>
      </c>
    </row>
    <row r="552" spans="1:10" x14ac:dyDescent="0.3">
      <c r="A552" t="s">
        <v>1819</v>
      </c>
      <c r="B552">
        <v>31.79</v>
      </c>
      <c r="C552" t="str">
        <f t="shared" si="16"/>
        <v>Obesity</v>
      </c>
      <c r="D552">
        <v>4.55</v>
      </c>
      <c r="E552" t="str">
        <f t="shared" si="17"/>
        <v>Normal</v>
      </c>
      <c r="F552" t="s">
        <v>2377</v>
      </c>
      <c r="G552" t="s">
        <v>2377</v>
      </c>
      <c r="H552" t="s">
        <v>2377</v>
      </c>
      <c r="I552">
        <v>0</v>
      </c>
      <c r="J552" t="s">
        <v>2377</v>
      </c>
    </row>
    <row r="553" spans="1:10" x14ac:dyDescent="0.3">
      <c r="A553" t="s">
        <v>1818</v>
      </c>
      <c r="B553">
        <v>24.795000000000002</v>
      </c>
      <c r="C553" t="str">
        <f t="shared" si="16"/>
        <v>Normal Weight</v>
      </c>
      <c r="D553">
        <v>4.5199999999999996</v>
      </c>
      <c r="E553" t="str">
        <f t="shared" si="17"/>
        <v>Normal</v>
      </c>
      <c r="F553" t="s">
        <v>2377</v>
      </c>
      <c r="G553" t="s">
        <v>2377</v>
      </c>
      <c r="H553" t="s">
        <v>2377</v>
      </c>
      <c r="I553">
        <v>0</v>
      </c>
      <c r="J553" t="s">
        <v>2378</v>
      </c>
    </row>
    <row r="554" spans="1:10" x14ac:dyDescent="0.3">
      <c r="A554" t="s">
        <v>1817</v>
      </c>
      <c r="B554">
        <v>53.98</v>
      </c>
      <c r="C554" t="str">
        <f t="shared" si="16"/>
        <v>Obesity</v>
      </c>
      <c r="D554">
        <v>5.07</v>
      </c>
      <c r="E554" t="str">
        <f t="shared" si="17"/>
        <v>Normal</v>
      </c>
      <c r="F554" t="s">
        <v>2377</v>
      </c>
      <c r="G554" t="s">
        <v>2377</v>
      </c>
      <c r="H554" t="s">
        <v>2378</v>
      </c>
      <c r="I554">
        <v>1</v>
      </c>
      <c r="J554" t="s">
        <v>2377</v>
      </c>
    </row>
    <row r="555" spans="1:10" x14ac:dyDescent="0.3">
      <c r="A555" t="s">
        <v>1816</v>
      </c>
      <c r="B555">
        <v>41.325000000000003</v>
      </c>
      <c r="C555" t="str">
        <f t="shared" si="16"/>
        <v>Obesity</v>
      </c>
      <c r="D555">
        <v>4.04</v>
      </c>
      <c r="E555" t="str">
        <f t="shared" si="17"/>
        <v>Normal</v>
      </c>
      <c r="F555" t="s">
        <v>2378</v>
      </c>
      <c r="G555" t="s">
        <v>2377</v>
      </c>
      <c r="H555" t="s">
        <v>2378</v>
      </c>
      <c r="I555">
        <v>1</v>
      </c>
      <c r="J555" t="s">
        <v>2377</v>
      </c>
    </row>
    <row r="556" spans="1:10" x14ac:dyDescent="0.3">
      <c r="A556" t="s">
        <v>1815</v>
      </c>
      <c r="B556">
        <v>51.65</v>
      </c>
      <c r="C556" t="str">
        <f t="shared" si="16"/>
        <v>Obesity</v>
      </c>
      <c r="D556">
        <v>5.3</v>
      </c>
      <c r="E556" t="str">
        <f t="shared" si="17"/>
        <v>Normal</v>
      </c>
      <c r="F556" t="s">
        <v>2378</v>
      </c>
      <c r="G556" t="s">
        <v>2377</v>
      </c>
      <c r="H556" t="s">
        <v>2377</v>
      </c>
      <c r="I556">
        <v>0</v>
      </c>
      <c r="J556" t="s">
        <v>2377</v>
      </c>
    </row>
    <row r="557" spans="1:10" x14ac:dyDescent="0.3">
      <c r="A557" t="s">
        <v>1814</v>
      </c>
      <c r="B557">
        <v>44.52</v>
      </c>
      <c r="C557" t="str">
        <f t="shared" si="16"/>
        <v>Obesity</v>
      </c>
      <c r="D557">
        <v>8.64</v>
      </c>
      <c r="E557" t="str">
        <f t="shared" si="17"/>
        <v>Diabetes</v>
      </c>
      <c r="F557" t="s">
        <v>2378</v>
      </c>
      <c r="G557" t="s">
        <v>2377</v>
      </c>
      <c r="H557" t="s">
        <v>2378</v>
      </c>
      <c r="I557">
        <v>1</v>
      </c>
      <c r="J557" t="s">
        <v>2377</v>
      </c>
    </row>
    <row r="558" spans="1:10" x14ac:dyDescent="0.3">
      <c r="A558" t="s">
        <v>1813</v>
      </c>
      <c r="B558">
        <v>53.29</v>
      </c>
      <c r="C558" t="str">
        <f t="shared" si="16"/>
        <v>Obesity</v>
      </c>
      <c r="D558">
        <v>4.03</v>
      </c>
      <c r="E558" t="str">
        <f t="shared" si="17"/>
        <v>Normal</v>
      </c>
      <c r="F558" t="s">
        <v>2377</v>
      </c>
      <c r="G558" t="s">
        <v>2377</v>
      </c>
      <c r="H558" t="s">
        <v>2378</v>
      </c>
      <c r="I558">
        <v>1</v>
      </c>
      <c r="J558" t="s">
        <v>2377</v>
      </c>
    </row>
    <row r="559" spans="1:10" x14ac:dyDescent="0.3">
      <c r="A559" t="s">
        <v>1812</v>
      </c>
      <c r="B559">
        <v>46.63</v>
      </c>
      <c r="C559" t="str">
        <f t="shared" si="16"/>
        <v>Obesity</v>
      </c>
      <c r="D559">
        <v>4.26</v>
      </c>
      <c r="E559" t="str">
        <f t="shared" si="17"/>
        <v>Normal</v>
      </c>
      <c r="F559" t="s">
        <v>2378</v>
      </c>
      <c r="G559" t="s">
        <v>2377</v>
      </c>
      <c r="H559" t="s">
        <v>2377</v>
      </c>
      <c r="I559">
        <v>2</v>
      </c>
      <c r="J559" t="s">
        <v>2377</v>
      </c>
    </row>
    <row r="560" spans="1:10" x14ac:dyDescent="0.3">
      <c r="A560" t="s">
        <v>1811</v>
      </c>
      <c r="B560">
        <v>28.88</v>
      </c>
      <c r="C560" t="str">
        <f t="shared" si="16"/>
        <v>Over Weight</v>
      </c>
      <c r="D560">
        <v>5.35</v>
      </c>
      <c r="E560" t="str">
        <f t="shared" si="17"/>
        <v>Normal</v>
      </c>
      <c r="F560" t="s">
        <v>2377</v>
      </c>
      <c r="G560" t="s">
        <v>2377</v>
      </c>
      <c r="H560" t="s">
        <v>2378</v>
      </c>
      <c r="I560">
        <v>1</v>
      </c>
      <c r="J560" t="s">
        <v>2378</v>
      </c>
    </row>
    <row r="561" spans="1:10" x14ac:dyDescent="0.3">
      <c r="A561" t="s">
        <v>1810</v>
      </c>
      <c r="B561">
        <v>23.98</v>
      </c>
      <c r="C561" t="str">
        <f t="shared" si="16"/>
        <v>Normal Weight</v>
      </c>
      <c r="D561">
        <v>4.9000000000000004</v>
      </c>
      <c r="E561" t="str">
        <f t="shared" si="17"/>
        <v>Normal</v>
      </c>
      <c r="F561" t="s">
        <v>2377</v>
      </c>
      <c r="G561" t="s">
        <v>2377</v>
      </c>
      <c r="H561" t="s">
        <v>2377</v>
      </c>
      <c r="I561">
        <v>0</v>
      </c>
      <c r="J561" t="s">
        <v>2377</v>
      </c>
    </row>
    <row r="562" spans="1:10" x14ac:dyDescent="0.3">
      <c r="A562" t="s">
        <v>1809</v>
      </c>
      <c r="B562">
        <v>23.65</v>
      </c>
      <c r="C562" t="str">
        <f t="shared" si="16"/>
        <v>Normal Weight</v>
      </c>
      <c r="D562">
        <v>4.5</v>
      </c>
      <c r="E562" t="str">
        <f t="shared" si="17"/>
        <v>Normal</v>
      </c>
      <c r="F562" t="s">
        <v>2377</v>
      </c>
      <c r="G562" t="s">
        <v>2377</v>
      </c>
      <c r="H562" t="s">
        <v>2377</v>
      </c>
      <c r="I562">
        <v>0</v>
      </c>
      <c r="J562" t="s">
        <v>2377</v>
      </c>
    </row>
    <row r="563" spans="1:10" x14ac:dyDescent="0.3">
      <c r="A563" t="s">
        <v>1808</v>
      </c>
      <c r="B563">
        <v>49.09</v>
      </c>
      <c r="C563" t="str">
        <f t="shared" si="16"/>
        <v>Obesity</v>
      </c>
      <c r="D563">
        <v>8.3800000000000008</v>
      </c>
      <c r="E563" t="str">
        <f t="shared" si="17"/>
        <v>Diabetes</v>
      </c>
      <c r="F563" t="s">
        <v>2378</v>
      </c>
      <c r="G563" t="s">
        <v>2377</v>
      </c>
      <c r="H563" t="s">
        <v>2377</v>
      </c>
      <c r="I563">
        <v>2</v>
      </c>
      <c r="J563" t="s">
        <v>2377</v>
      </c>
    </row>
    <row r="564" spans="1:10" x14ac:dyDescent="0.3">
      <c r="A564" t="s">
        <v>1807</v>
      </c>
      <c r="B564">
        <v>28.024999999999999</v>
      </c>
      <c r="C564" t="str">
        <f t="shared" si="16"/>
        <v>Over Weight</v>
      </c>
      <c r="D564">
        <v>7.03</v>
      </c>
      <c r="E564" t="str">
        <f t="shared" si="17"/>
        <v>Diabetes</v>
      </c>
      <c r="F564" t="s">
        <v>2377</v>
      </c>
      <c r="G564" t="s">
        <v>2377</v>
      </c>
      <c r="H564" t="s">
        <v>2377</v>
      </c>
      <c r="I564">
        <v>0</v>
      </c>
      <c r="J564" t="s">
        <v>2378</v>
      </c>
    </row>
    <row r="565" spans="1:10" x14ac:dyDescent="0.3">
      <c r="A565" t="s">
        <v>1806</v>
      </c>
      <c r="B565">
        <v>43.32</v>
      </c>
      <c r="C565" t="str">
        <f t="shared" si="16"/>
        <v>Obesity</v>
      </c>
      <c r="D565">
        <v>8.75</v>
      </c>
      <c r="E565" t="str">
        <f t="shared" si="17"/>
        <v>Diabetes</v>
      </c>
      <c r="F565" t="s">
        <v>2378</v>
      </c>
      <c r="G565" t="s">
        <v>2377</v>
      </c>
      <c r="H565" t="s">
        <v>2378</v>
      </c>
      <c r="I565">
        <v>1</v>
      </c>
      <c r="J565" t="s">
        <v>2377</v>
      </c>
    </row>
    <row r="566" spans="1:10" x14ac:dyDescent="0.3">
      <c r="A566" t="s">
        <v>1805</v>
      </c>
      <c r="B566">
        <v>45.92</v>
      </c>
      <c r="C566" t="str">
        <f t="shared" si="16"/>
        <v>Obesity</v>
      </c>
      <c r="D566">
        <v>9.51</v>
      </c>
      <c r="E566" t="str">
        <f t="shared" si="17"/>
        <v>Diabetes</v>
      </c>
      <c r="F566" t="s">
        <v>2377</v>
      </c>
      <c r="G566" t="s">
        <v>2377</v>
      </c>
      <c r="H566" t="s">
        <v>2377</v>
      </c>
      <c r="I566">
        <v>0</v>
      </c>
      <c r="J566" t="s">
        <v>2377</v>
      </c>
    </row>
    <row r="567" spans="1:10" x14ac:dyDescent="0.3">
      <c r="A567" t="s">
        <v>1804</v>
      </c>
      <c r="B567">
        <v>44.03</v>
      </c>
      <c r="C567" t="str">
        <f t="shared" si="16"/>
        <v>Obesity</v>
      </c>
      <c r="D567">
        <v>9.36</v>
      </c>
      <c r="E567" t="str">
        <f t="shared" si="17"/>
        <v>Diabetes</v>
      </c>
      <c r="F567" t="s">
        <v>2377</v>
      </c>
      <c r="G567" t="s">
        <v>2377</v>
      </c>
      <c r="H567" t="s">
        <v>2377</v>
      </c>
      <c r="I567">
        <v>0</v>
      </c>
      <c r="J567" t="s">
        <v>2377</v>
      </c>
    </row>
    <row r="568" spans="1:10" x14ac:dyDescent="0.3">
      <c r="A568" t="s">
        <v>1803</v>
      </c>
      <c r="B568">
        <v>24.6</v>
      </c>
      <c r="C568" t="str">
        <f t="shared" si="16"/>
        <v>Normal Weight</v>
      </c>
      <c r="D568">
        <v>4.8099999999999996</v>
      </c>
      <c r="E568" t="str">
        <f t="shared" si="17"/>
        <v>Normal</v>
      </c>
      <c r="F568" t="s">
        <v>2377</v>
      </c>
      <c r="G568" t="s">
        <v>2377</v>
      </c>
      <c r="H568" t="s">
        <v>2377</v>
      </c>
      <c r="I568">
        <v>0</v>
      </c>
      <c r="J568" t="s">
        <v>2378</v>
      </c>
    </row>
    <row r="569" spans="1:10" x14ac:dyDescent="0.3">
      <c r="A569" t="s">
        <v>1802</v>
      </c>
      <c r="B569">
        <v>49.15</v>
      </c>
      <c r="C569" t="str">
        <f t="shared" si="16"/>
        <v>Obesity</v>
      </c>
      <c r="D569">
        <v>8.08</v>
      </c>
      <c r="E569" t="str">
        <f t="shared" si="17"/>
        <v>Diabetes</v>
      </c>
      <c r="F569" t="s">
        <v>2377</v>
      </c>
      <c r="G569" t="s">
        <v>2377</v>
      </c>
      <c r="H569" t="s">
        <v>2377</v>
      </c>
      <c r="I569">
        <v>0</v>
      </c>
      <c r="J569" t="s">
        <v>2377</v>
      </c>
    </row>
    <row r="570" spans="1:10" x14ac:dyDescent="0.3">
      <c r="A570" t="s">
        <v>1801</v>
      </c>
      <c r="B570">
        <v>28.31</v>
      </c>
      <c r="C570" t="str">
        <f t="shared" si="16"/>
        <v>Over Weight</v>
      </c>
      <c r="D570">
        <v>6.29</v>
      </c>
      <c r="E570" t="str">
        <f t="shared" si="17"/>
        <v>Prediabetes</v>
      </c>
      <c r="F570" t="s">
        <v>2377</v>
      </c>
      <c r="G570" t="s">
        <v>2377</v>
      </c>
      <c r="H570" t="s">
        <v>2378</v>
      </c>
      <c r="I570">
        <v>1</v>
      </c>
      <c r="J570" t="s">
        <v>2378</v>
      </c>
    </row>
    <row r="571" spans="1:10" x14ac:dyDescent="0.3">
      <c r="A571" t="s">
        <v>1800</v>
      </c>
      <c r="B571">
        <v>22.99</v>
      </c>
      <c r="C571" t="str">
        <f t="shared" si="16"/>
        <v>Normal Weight</v>
      </c>
      <c r="D571">
        <v>6.29</v>
      </c>
      <c r="E571" t="str">
        <f t="shared" si="17"/>
        <v>Prediabetes</v>
      </c>
      <c r="F571" t="s">
        <v>2377</v>
      </c>
      <c r="G571" t="s">
        <v>2377</v>
      </c>
      <c r="H571" t="s">
        <v>2377</v>
      </c>
      <c r="I571">
        <v>1</v>
      </c>
      <c r="J571" t="s">
        <v>2378</v>
      </c>
    </row>
    <row r="572" spans="1:10" x14ac:dyDescent="0.3">
      <c r="A572" t="s">
        <v>1799</v>
      </c>
      <c r="B572">
        <v>29.07</v>
      </c>
      <c r="C572" t="str">
        <f t="shared" si="16"/>
        <v>Over Weight</v>
      </c>
      <c r="D572">
        <v>5.12</v>
      </c>
      <c r="E572" t="str">
        <f t="shared" si="17"/>
        <v>Normal</v>
      </c>
      <c r="F572" t="s">
        <v>2377</v>
      </c>
      <c r="G572" t="s">
        <v>2377</v>
      </c>
      <c r="H572" t="s">
        <v>2378</v>
      </c>
      <c r="I572">
        <v>1</v>
      </c>
      <c r="J572" t="s">
        <v>2378</v>
      </c>
    </row>
    <row r="573" spans="1:10" x14ac:dyDescent="0.3">
      <c r="A573" t="s">
        <v>1798</v>
      </c>
      <c r="B573">
        <v>42.02</v>
      </c>
      <c r="C573" t="str">
        <f t="shared" si="16"/>
        <v>Obesity</v>
      </c>
      <c r="D573">
        <v>9.9499999999999993</v>
      </c>
      <c r="E573" t="str">
        <f t="shared" si="17"/>
        <v>Diabetes</v>
      </c>
      <c r="F573" t="s">
        <v>2378</v>
      </c>
      <c r="G573" t="s">
        <v>2377</v>
      </c>
      <c r="H573" t="s">
        <v>2378</v>
      </c>
      <c r="I573">
        <v>1</v>
      </c>
      <c r="J573" t="s">
        <v>2377</v>
      </c>
    </row>
    <row r="574" spans="1:10" x14ac:dyDescent="0.3">
      <c r="A574" t="s">
        <v>1797</v>
      </c>
      <c r="B574">
        <v>49.07</v>
      </c>
      <c r="C574" t="str">
        <f t="shared" si="16"/>
        <v>Obesity</v>
      </c>
      <c r="D574">
        <v>9.08</v>
      </c>
      <c r="E574" t="str">
        <f t="shared" si="17"/>
        <v>Diabetes</v>
      </c>
      <c r="F574" t="s">
        <v>2378</v>
      </c>
      <c r="G574" t="s">
        <v>2377</v>
      </c>
      <c r="H574" t="s">
        <v>2377</v>
      </c>
      <c r="I574">
        <v>1</v>
      </c>
      <c r="J574" t="s">
        <v>2377</v>
      </c>
    </row>
    <row r="575" spans="1:10" x14ac:dyDescent="0.3">
      <c r="A575" t="s">
        <v>1796</v>
      </c>
      <c r="B575">
        <v>19.8</v>
      </c>
      <c r="C575" t="str">
        <f t="shared" si="16"/>
        <v>Normal Weight</v>
      </c>
      <c r="D575">
        <v>4.82</v>
      </c>
      <c r="E575" t="str">
        <f t="shared" si="17"/>
        <v>Normal</v>
      </c>
      <c r="F575" t="s">
        <v>2377</v>
      </c>
      <c r="G575" t="s">
        <v>2377</v>
      </c>
      <c r="H575" t="s">
        <v>2377</v>
      </c>
      <c r="I575">
        <v>0</v>
      </c>
      <c r="J575" t="s">
        <v>2378</v>
      </c>
    </row>
    <row r="576" spans="1:10" x14ac:dyDescent="0.3">
      <c r="A576" t="s">
        <v>1795</v>
      </c>
      <c r="B576">
        <v>27.36</v>
      </c>
      <c r="C576" t="str">
        <f t="shared" si="16"/>
        <v>Over Weight</v>
      </c>
      <c r="D576">
        <v>4.6500000000000004</v>
      </c>
      <c r="E576" t="str">
        <f t="shared" si="17"/>
        <v>Normal</v>
      </c>
      <c r="F576" t="s">
        <v>2377</v>
      </c>
      <c r="G576" t="s">
        <v>2378</v>
      </c>
      <c r="H576" t="s">
        <v>2377</v>
      </c>
      <c r="I576">
        <v>1</v>
      </c>
      <c r="J576" t="s">
        <v>2378</v>
      </c>
    </row>
    <row r="577" spans="1:10" x14ac:dyDescent="0.3">
      <c r="A577" t="s">
        <v>1794</v>
      </c>
      <c r="B577">
        <v>42.95</v>
      </c>
      <c r="C577" t="str">
        <f t="shared" si="16"/>
        <v>Obesity</v>
      </c>
      <c r="D577">
        <v>5.16</v>
      </c>
      <c r="E577" t="str">
        <f t="shared" si="17"/>
        <v>Normal</v>
      </c>
      <c r="F577" t="s">
        <v>2378</v>
      </c>
      <c r="G577" t="s">
        <v>2377</v>
      </c>
      <c r="H577" t="s">
        <v>2377</v>
      </c>
      <c r="I577">
        <v>1</v>
      </c>
      <c r="J577" t="s">
        <v>2377</v>
      </c>
    </row>
    <row r="578" spans="1:10" x14ac:dyDescent="0.3">
      <c r="A578" t="s">
        <v>1793</v>
      </c>
      <c r="B578">
        <v>42.66</v>
      </c>
      <c r="C578" t="str">
        <f t="shared" si="16"/>
        <v>Obesity</v>
      </c>
      <c r="D578">
        <v>10.44</v>
      </c>
      <c r="E578" t="str">
        <f t="shared" si="17"/>
        <v>Diabetes</v>
      </c>
      <c r="F578" t="s">
        <v>2377</v>
      </c>
      <c r="G578" t="s">
        <v>2377</v>
      </c>
      <c r="H578" t="s">
        <v>2377</v>
      </c>
      <c r="I578">
        <v>0</v>
      </c>
      <c r="J578" t="s">
        <v>2377</v>
      </c>
    </row>
    <row r="579" spans="1:10" x14ac:dyDescent="0.3">
      <c r="A579" t="s">
        <v>1792</v>
      </c>
      <c r="B579">
        <v>33.630000000000003</v>
      </c>
      <c r="C579" t="str">
        <f t="shared" ref="C579:C642" si="18">IF(B579&lt;18.5,"Under Weight",IF(B579&lt;=24.9,"Normal Weight",IF(B579&lt;=29.9,"Over Weight","Obesity")))</f>
        <v>Obesity</v>
      </c>
      <c r="D579">
        <v>5.69</v>
      </c>
      <c r="E579" t="str">
        <f t="shared" ref="E579:E642" si="19">IF(D579&lt;=5.7,"Normal",IF(D579&lt;=6.4,"Prediabetes","Diabetes"))</f>
        <v>Normal</v>
      </c>
      <c r="F579" t="s">
        <v>2377</v>
      </c>
      <c r="G579" t="s">
        <v>2377</v>
      </c>
      <c r="H579" t="s">
        <v>2377</v>
      </c>
      <c r="I579">
        <v>1</v>
      </c>
      <c r="J579" t="s">
        <v>2377</v>
      </c>
    </row>
    <row r="580" spans="1:10" x14ac:dyDescent="0.3">
      <c r="A580" t="s">
        <v>1791</v>
      </c>
      <c r="B580">
        <v>26.84</v>
      </c>
      <c r="C580" t="str">
        <f t="shared" si="18"/>
        <v>Over Weight</v>
      </c>
      <c r="D580">
        <v>6.5</v>
      </c>
      <c r="E580" t="str">
        <f t="shared" si="19"/>
        <v>Diabetes</v>
      </c>
      <c r="F580" t="s">
        <v>2377</v>
      </c>
      <c r="G580" t="s">
        <v>2377</v>
      </c>
      <c r="H580" t="s">
        <v>2377</v>
      </c>
      <c r="I580">
        <v>0</v>
      </c>
      <c r="J580" t="s">
        <v>2378</v>
      </c>
    </row>
    <row r="581" spans="1:10" x14ac:dyDescent="0.3">
      <c r="A581" t="s">
        <v>1790</v>
      </c>
      <c r="B581">
        <v>28.3</v>
      </c>
      <c r="C581" t="str">
        <f t="shared" si="18"/>
        <v>Over Weight</v>
      </c>
      <c r="D581">
        <v>5.73</v>
      </c>
      <c r="E581" t="str">
        <f t="shared" si="19"/>
        <v>Prediabetes</v>
      </c>
      <c r="F581" t="s">
        <v>2377</v>
      </c>
      <c r="G581" t="s">
        <v>2377</v>
      </c>
      <c r="H581" t="s">
        <v>2378</v>
      </c>
      <c r="I581">
        <v>1</v>
      </c>
      <c r="J581" t="s">
        <v>2378</v>
      </c>
    </row>
    <row r="582" spans="1:10" x14ac:dyDescent="0.3">
      <c r="A582" t="s">
        <v>1789</v>
      </c>
      <c r="B582">
        <v>27.06</v>
      </c>
      <c r="C582" t="str">
        <f t="shared" si="18"/>
        <v>Over Weight</v>
      </c>
      <c r="D582">
        <v>5.74</v>
      </c>
      <c r="E582" t="str">
        <f t="shared" si="19"/>
        <v>Prediabetes</v>
      </c>
      <c r="F582" t="s">
        <v>2378</v>
      </c>
      <c r="G582" t="s">
        <v>2377</v>
      </c>
      <c r="H582" t="s">
        <v>2377</v>
      </c>
      <c r="I582">
        <v>0</v>
      </c>
      <c r="J582" t="s">
        <v>2378</v>
      </c>
    </row>
    <row r="583" spans="1:10" x14ac:dyDescent="0.3">
      <c r="A583" t="s">
        <v>1788</v>
      </c>
      <c r="B583">
        <v>47.13</v>
      </c>
      <c r="C583" t="str">
        <f t="shared" si="18"/>
        <v>Obesity</v>
      </c>
      <c r="D583">
        <v>8.6999999999999993</v>
      </c>
      <c r="E583" t="str">
        <f t="shared" si="19"/>
        <v>Diabetes</v>
      </c>
      <c r="F583" t="s">
        <v>2377</v>
      </c>
      <c r="G583" t="s">
        <v>2377</v>
      </c>
      <c r="H583" t="s">
        <v>2377</v>
      </c>
      <c r="I583">
        <v>0</v>
      </c>
      <c r="J583" t="s">
        <v>2377</v>
      </c>
    </row>
    <row r="584" spans="1:10" x14ac:dyDescent="0.3">
      <c r="A584" t="s">
        <v>1787</v>
      </c>
      <c r="B584">
        <v>51.72</v>
      </c>
      <c r="C584" t="str">
        <f t="shared" si="18"/>
        <v>Obesity</v>
      </c>
      <c r="D584">
        <v>5.09</v>
      </c>
      <c r="E584" t="str">
        <f t="shared" si="19"/>
        <v>Normal</v>
      </c>
      <c r="F584" t="s">
        <v>2377</v>
      </c>
      <c r="G584" t="s">
        <v>2377</v>
      </c>
      <c r="H584" t="s">
        <v>2377</v>
      </c>
      <c r="I584">
        <v>0</v>
      </c>
      <c r="J584" t="s">
        <v>2377</v>
      </c>
    </row>
    <row r="585" spans="1:10" x14ac:dyDescent="0.3">
      <c r="A585" t="s">
        <v>1786</v>
      </c>
      <c r="B585">
        <v>48.59</v>
      </c>
      <c r="C585" t="str">
        <f t="shared" si="18"/>
        <v>Obesity</v>
      </c>
      <c r="D585">
        <v>5.57</v>
      </c>
      <c r="E585" t="str">
        <f t="shared" si="19"/>
        <v>Normal</v>
      </c>
      <c r="F585" t="s">
        <v>2377</v>
      </c>
      <c r="G585" t="s">
        <v>2377</v>
      </c>
      <c r="H585" t="s">
        <v>2377</v>
      </c>
      <c r="I585">
        <v>0</v>
      </c>
      <c r="J585" t="s">
        <v>2377</v>
      </c>
    </row>
    <row r="586" spans="1:10" x14ac:dyDescent="0.3">
      <c r="A586" t="s">
        <v>1785</v>
      </c>
      <c r="B586">
        <v>45.18</v>
      </c>
      <c r="C586" t="str">
        <f t="shared" si="18"/>
        <v>Obesity</v>
      </c>
      <c r="D586">
        <v>10.87</v>
      </c>
      <c r="E586" t="str">
        <f t="shared" si="19"/>
        <v>Diabetes</v>
      </c>
      <c r="F586" t="s">
        <v>2377</v>
      </c>
      <c r="G586" t="s">
        <v>2377</v>
      </c>
      <c r="H586" t="s">
        <v>2377</v>
      </c>
      <c r="I586">
        <v>0</v>
      </c>
      <c r="J586" t="s">
        <v>2377</v>
      </c>
    </row>
    <row r="587" spans="1:10" x14ac:dyDescent="0.3">
      <c r="A587" t="s">
        <v>1784</v>
      </c>
      <c r="B587">
        <v>27.9</v>
      </c>
      <c r="C587" t="str">
        <f t="shared" si="18"/>
        <v>Over Weight</v>
      </c>
      <c r="D587">
        <v>6.02</v>
      </c>
      <c r="E587" t="str">
        <f t="shared" si="19"/>
        <v>Prediabetes</v>
      </c>
      <c r="F587" t="s">
        <v>2377</v>
      </c>
      <c r="G587" t="s">
        <v>2377</v>
      </c>
      <c r="H587" t="s">
        <v>2378</v>
      </c>
      <c r="I587">
        <v>1</v>
      </c>
      <c r="J587" t="s">
        <v>2378</v>
      </c>
    </row>
    <row r="588" spans="1:10" x14ac:dyDescent="0.3">
      <c r="A588" t="s">
        <v>1783</v>
      </c>
      <c r="B588">
        <v>51.33</v>
      </c>
      <c r="C588" t="str">
        <f t="shared" si="18"/>
        <v>Obesity</v>
      </c>
      <c r="D588">
        <v>7</v>
      </c>
      <c r="E588" t="str">
        <f t="shared" si="19"/>
        <v>Diabetes</v>
      </c>
      <c r="F588" t="s">
        <v>2377</v>
      </c>
      <c r="G588" t="s">
        <v>2377</v>
      </c>
      <c r="H588" t="s">
        <v>2377</v>
      </c>
      <c r="I588">
        <v>0</v>
      </c>
      <c r="J588" t="s">
        <v>2377</v>
      </c>
    </row>
    <row r="589" spans="1:10" x14ac:dyDescent="0.3">
      <c r="A589" t="s">
        <v>1782</v>
      </c>
      <c r="B589">
        <v>30.59</v>
      </c>
      <c r="C589" t="str">
        <f t="shared" si="18"/>
        <v>Obesity</v>
      </c>
      <c r="D589">
        <v>5.56</v>
      </c>
      <c r="E589" t="str">
        <f t="shared" si="19"/>
        <v>Normal</v>
      </c>
      <c r="F589" t="s">
        <v>2378</v>
      </c>
      <c r="G589" t="s">
        <v>2377</v>
      </c>
      <c r="H589" t="s">
        <v>2377</v>
      </c>
      <c r="I589">
        <v>1</v>
      </c>
      <c r="J589" t="s">
        <v>2377</v>
      </c>
    </row>
    <row r="590" spans="1:10" x14ac:dyDescent="0.3">
      <c r="A590" t="s">
        <v>1781</v>
      </c>
      <c r="B590">
        <v>39.229999999999997</v>
      </c>
      <c r="C590" t="str">
        <f t="shared" si="18"/>
        <v>Obesity</v>
      </c>
      <c r="D590">
        <v>8.4499999999999993</v>
      </c>
      <c r="E590" t="str">
        <f t="shared" si="19"/>
        <v>Diabetes</v>
      </c>
      <c r="F590" t="s">
        <v>2377</v>
      </c>
      <c r="G590" t="s">
        <v>2377</v>
      </c>
      <c r="H590" t="s">
        <v>2377</v>
      </c>
      <c r="I590">
        <v>0</v>
      </c>
      <c r="J590" t="s">
        <v>2377</v>
      </c>
    </row>
    <row r="591" spans="1:10" x14ac:dyDescent="0.3">
      <c r="A591" t="s">
        <v>1780</v>
      </c>
      <c r="B591">
        <v>19.094999999999999</v>
      </c>
      <c r="C591" t="str">
        <f t="shared" si="18"/>
        <v>Normal Weight</v>
      </c>
      <c r="D591">
        <v>6.19</v>
      </c>
      <c r="E591" t="str">
        <f t="shared" si="19"/>
        <v>Prediabetes</v>
      </c>
      <c r="F591" t="s">
        <v>2377</v>
      </c>
      <c r="G591" t="s">
        <v>2377</v>
      </c>
      <c r="H591" t="s">
        <v>2377</v>
      </c>
      <c r="I591">
        <v>0</v>
      </c>
      <c r="J591" t="s">
        <v>2378</v>
      </c>
    </row>
    <row r="592" spans="1:10" x14ac:dyDescent="0.3">
      <c r="A592" t="s">
        <v>1779</v>
      </c>
      <c r="B592">
        <v>49.72</v>
      </c>
      <c r="C592" t="str">
        <f t="shared" si="18"/>
        <v>Obesity</v>
      </c>
      <c r="D592">
        <v>7.71</v>
      </c>
      <c r="E592" t="str">
        <f t="shared" si="19"/>
        <v>Diabetes</v>
      </c>
      <c r="F592" t="s">
        <v>2377</v>
      </c>
      <c r="G592" t="s">
        <v>2377</v>
      </c>
      <c r="H592" t="s">
        <v>2377</v>
      </c>
      <c r="I592">
        <v>0</v>
      </c>
      <c r="J592" t="s">
        <v>2377</v>
      </c>
    </row>
    <row r="593" spans="1:10" x14ac:dyDescent="0.3">
      <c r="A593" t="s">
        <v>1778</v>
      </c>
      <c r="B593">
        <v>21.754999999999999</v>
      </c>
      <c r="C593" t="str">
        <f t="shared" si="18"/>
        <v>Normal Weight</v>
      </c>
      <c r="D593">
        <v>4.63</v>
      </c>
      <c r="E593" t="str">
        <f t="shared" si="19"/>
        <v>Normal</v>
      </c>
      <c r="F593" t="s">
        <v>2377</v>
      </c>
      <c r="G593" t="s">
        <v>2377</v>
      </c>
      <c r="H593" t="s">
        <v>2378</v>
      </c>
      <c r="I593">
        <v>1</v>
      </c>
      <c r="J593" t="s">
        <v>2378</v>
      </c>
    </row>
    <row r="594" spans="1:10" x14ac:dyDescent="0.3">
      <c r="A594" t="s">
        <v>1777</v>
      </c>
      <c r="B594">
        <v>48.39</v>
      </c>
      <c r="C594" t="str">
        <f t="shared" si="18"/>
        <v>Obesity</v>
      </c>
      <c r="D594">
        <v>4.6100000000000003</v>
      </c>
      <c r="E594" t="str">
        <f t="shared" si="19"/>
        <v>Normal</v>
      </c>
      <c r="F594" t="s">
        <v>2377</v>
      </c>
      <c r="G594" t="s">
        <v>2377</v>
      </c>
      <c r="H594" t="s">
        <v>2377</v>
      </c>
      <c r="I594">
        <v>0</v>
      </c>
      <c r="J594" t="s">
        <v>2377</v>
      </c>
    </row>
    <row r="595" spans="1:10" x14ac:dyDescent="0.3">
      <c r="A595" t="s">
        <v>1776</v>
      </c>
      <c r="B595">
        <v>47.15</v>
      </c>
      <c r="C595" t="str">
        <f t="shared" si="18"/>
        <v>Obesity</v>
      </c>
      <c r="D595">
        <v>9.5299999999999994</v>
      </c>
      <c r="E595" t="str">
        <f t="shared" si="19"/>
        <v>Diabetes</v>
      </c>
      <c r="F595" t="s">
        <v>2378</v>
      </c>
      <c r="G595" t="s">
        <v>2377</v>
      </c>
      <c r="H595" t="s">
        <v>2377</v>
      </c>
      <c r="I595">
        <v>1</v>
      </c>
      <c r="J595" t="s">
        <v>2377</v>
      </c>
    </row>
    <row r="596" spans="1:10" x14ac:dyDescent="0.3">
      <c r="A596" t="s">
        <v>1775</v>
      </c>
      <c r="B596">
        <v>47.59</v>
      </c>
      <c r="C596" t="str">
        <f t="shared" si="18"/>
        <v>Obesity</v>
      </c>
      <c r="D596">
        <v>11.43</v>
      </c>
      <c r="E596" t="str">
        <f t="shared" si="19"/>
        <v>Diabetes</v>
      </c>
      <c r="F596" t="s">
        <v>2378</v>
      </c>
      <c r="G596" t="s">
        <v>2377</v>
      </c>
      <c r="H596" t="s">
        <v>2377</v>
      </c>
      <c r="I596">
        <v>2</v>
      </c>
      <c r="J596" t="s">
        <v>2377</v>
      </c>
    </row>
    <row r="597" spans="1:10" x14ac:dyDescent="0.3">
      <c r="A597" t="s">
        <v>1774</v>
      </c>
      <c r="B597">
        <v>39.81</v>
      </c>
      <c r="C597" t="str">
        <f t="shared" si="18"/>
        <v>Obesity</v>
      </c>
      <c r="D597">
        <v>7.65</v>
      </c>
      <c r="E597" t="str">
        <f t="shared" si="19"/>
        <v>Diabetes</v>
      </c>
      <c r="F597" t="s">
        <v>2378</v>
      </c>
      <c r="G597" t="s">
        <v>2377</v>
      </c>
      <c r="H597" t="s">
        <v>2378</v>
      </c>
      <c r="I597">
        <v>1</v>
      </c>
      <c r="J597" t="s">
        <v>2377</v>
      </c>
    </row>
    <row r="598" spans="1:10" x14ac:dyDescent="0.3">
      <c r="A598" t="s">
        <v>1773</v>
      </c>
      <c r="B598">
        <v>31.02</v>
      </c>
      <c r="C598" t="str">
        <f t="shared" si="18"/>
        <v>Obesity</v>
      </c>
      <c r="D598">
        <v>5.87</v>
      </c>
      <c r="E598" t="str">
        <f t="shared" si="19"/>
        <v>Prediabetes</v>
      </c>
      <c r="F598" t="s">
        <v>2378</v>
      </c>
      <c r="G598" t="s">
        <v>2377</v>
      </c>
      <c r="H598" t="s">
        <v>2377</v>
      </c>
      <c r="I598">
        <v>0</v>
      </c>
      <c r="J598" t="s">
        <v>2377</v>
      </c>
    </row>
    <row r="599" spans="1:10" x14ac:dyDescent="0.3">
      <c r="A599" t="s">
        <v>1772</v>
      </c>
      <c r="B599">
        <v>24.75</v>
      </c>
      <c r="C599" t="str">
        <f t="shared" si="18"/>
        <v>Normal Weight</v>
      </c>
      <c r="D599">
        <v>4.3600000000000003</v>
      </c>
      <c r="E599" t="str">
        <f t="shared" si="19"/>
        <v>Normal</v>
      </c>
      <c r="F599" t="s">
        <v>2378</v>
      </c>
      <c r="G599" t="s">
        <v>2377</v>
      </c>
      <c r="H599" t="s">
        <v>2377</v>
      </c>
      <c r="I599">
        <v>1</v>
      </c>
      <c r="J599" t="s">
        <v>2378</v>
      </c>
    </row>
    <row r="600" spans="1:10" x14ac:dyDescent="0.3">
      <c r="A600" t="s">
        <v>1771</v>
      </c>
      <c r="B600">
        <v>30.114999999999998</v>
      </c>
      <c r="C600" t="str">
        <f t="shared" si="18"/>
        <v>Obesity</v>
      </c>
      <c r="D600">
        <v>10.119999999999999</v>
      </c>
      <c r="E600" t="str">
        <f t="shared" si="19"/>
        <v>Diabetes</v>
      </c>
      <c r="F600" t="s">
        <v>2377</v>
      </c>
      <c r="G600" t="s">
        <v>2377</v>
      </c>
      <c r="H600" t="s">
        <v>2377</v>
      </c>
      <c r="I600">
        <v>3</v>
      </c>
      <c r="J600" t="s">
        <v>2377</v>
      </c>
    </row>
    <row r="601" spans="1:10" x14ac:dyDescent="0.3">
      <c r="A601" t="s">
        <v>1770</v>
      </c>
      <c r="B601">
        <v>26.03</v>
      </c>
      <c r="C601" t="str">
        <f t="shared" si="18"/>
        <v>Over Weight</v>
      </c>
      <c r="D601">
        <v>4.01</v>
      </c>
      <c r="E601" t="str">
        <f t="shared" si="19"/>
        <v>Normal</v>
      </c>
      <c r="F601" t="s">
        <v>2377</v>
      </c>
      <c r="G601" t="s">
        <v>2377</v>
      </c>
      <c r="H601" t="s">
        <v>2378</v>
      </c>
      <c r="I601">
        <v>1</v>
      </c>
      <c r="J601" t="s">
        <v>2378</v>
      </c>
    </row>
    <row r="602" spans="1:10" x14ac:dyDescent="0.3">
      <c r="A602" t="s">
        <v>1769</v>
      </c>
      <c r="B602">
        <v>20.045000000000002</v>
      </c>
      <c r="C602" t="str">
        <f t="shared" si="18"/>
        <v>Normal Weight</v>
      </c>
      <c r="D602">
        <v>4.7699999999999996</v>
      </c>
      <c r="E602" t="str">
        <f t="shared" si="19"/>
        <v>Normal</v>
      </c>
      <c r="F602" t="s">
        <v>2378</v>
      </c>
      <c r="G602" t="s">
        <v>2377</v>
      </c>
      <c r="H602" t="s">
        <v>2377</v>
      </c>
      <c r="I602">
        <v>1</v>
      </c>
      <c r="J602" t="s">
        <v>2378</v>
      </c>
    </row>
    <row r="603" spans="1:10" x14ac:dyDescent="0.3">
      <c r="A603" t="s">
        <v>1768</v>
      </c>
      <c r="B603">
        <v>40.24</v>
      </c>
      <c r="C603" t="str">
        <f t="shared" si="18"/>
        <v>Obesity</v>
      </c>
      <c r="D603">
        <v>6.83</v>
      </c>
      <c r="E603" t="str">
        <f t="shared" si="19"/>
        <v>Diabetes</v>
      </c>
      <c r="F603" t="s">
        <v>2377</v>
      </c>
      <c r="G603" t="s">
        <v>2377</v>
      </c>
      <c r="H603" t="s">
        <v>2377</v>
      </c>
      <c r="I603">
        <v>0</v>
      </c>
      <c r="J603" t="s">
        <v>2377</v>
      </c>
    </row>
    <row r="604" spans="1:10" x14ac:dyDescent="0.3">
      <c r="A604" t="s">
        <v>1767</v>
      </c>
      <c r="B604">
        <v>43.15</v>
      </c>
      <c r="C604" t="str">
        <f t="shared" si="18"/>
        <v>Obesity</v>
      </c>
      <c r="D604">
        <v>6.14</v>
      </c>
      <c r="E604" t="str">
        <f t="shared" si="19"/>
        <v>Prediabetes</v>
      </c>
      <c r="F604" t="s">
        <v>2378</v>
      </c>
      <c r="G604" t="s">
        <v>2377</v>
      </c>
      <c r="H604" t="s">
        <v>2378</v>
      </c>
      <c r="I604">
        <v>1</v>
      </c>
      <c r="J604" t="s">
        <v>2377</v>
      </c>
    </row>
    <row r="605" spans="1:10" x14ac:dyDescent="0.3">
      <c r="A605" t="s">
        <v>1766</v>
      </c>
      <c r="B605">
        <v>27.7</v>
      </c>
      <c r="C605" t="str">
        <f t="shared" si="18"/>
        <v>Over Weight</v>
      </c>
      <c r="D605">
        <v>5.6</v>
      </c>
      <c r="E605" t="str">
        <f t="shared" si="19"/>
        <v>Normal</v>
      </c>
      <c r="F605" t="s">
        <v>2377</v>
      </c>
      <c r="G605" t="s">
        <v>2377</v>
      </c>
      <c r="H605" t="s">
        <v>2378</v>
      </c>
      <c r="I605">
        <v>1</v>
      </c>
      <c r="J605" t="s">
        <v>2378</v>
      </c>
    </row>
    <row r="606" spans="1:10" x14ac:dyDescent="0.3">
      <c r="A606" t="s">
        <v>1765</v>
      </c>
      <c r="B606">
        <v>45.68</v>
      </c>
      <c r="C606" t="str">
        <f t="shared" si="18"/>
        <v>Obesity</v>
      </c>
      <c r="D606">
        <v>4.8</v>
      </c>
      <c r="E606" t="str">
        <f t="shared" si="19"/>
        <v>Normal</v>
      </c>
      <c r="F606" t="s">
        <v>2377</v>
      </c>
      <c r="G606" t="s">
        <v>2377</v>
      </c>
      <c r="H606" t="s">
        <v>2377</v>
      </c>
      <c r="I606">
        <v>2</v>
      </c>
      <c r="J606" t="s">
        <v>2377</v>
      </c>
    </row>
    <row r="607" spans="1:10" x14ac:dyDescent="0.3">
      <c r="A607" t="s">
        <v>1764</v>
      </c>
      <c r="B607">
        <v>27.3</v>
      </c>
      <c r="C607" t="str">
        <f t="shared" si="18"/>
        <v>Over Weight</v>
      </c>
      <c r="D607">
        <v>11.89</v>
      </c>
      <c r="E607" t="str">
        <f t="shared" si="19"/>
        <v>Diabetes</v>
      </c>
      <c r="F607" t="s">
        <v>2377</v>
      </c>
      <c r="G607" t="s">
        <v>2377</v>
      </c>
      <c r="H607" t="s">
        <v>2377</v>
      </c>
      <c r="I607">
        <v>0</v>
      </c>
      <c r="J607" t="s">
        <v>2378</v>
      </c>
    </row>
    <row r="608" spans="1:10" x14ac:dyDescent="0.3">
      <c r="A608" t="s">
        <v>1763</v>
      </c>
      <c r="B608">
        <v>54.45</v>
      </c>
      <c r="C608" t="str">
        <f t="shared" si="18"/>
        <v>Obesity</v>
      </c>
      <c r="D608">
        <v>4.7300000000000004</v>
      </c>
      <c r="E608" t="str">
        <f t="shared" si="19"/>
        <v>Normal</v>
      </c>
      <c r="F608" t="s">
        <v>2378</v>
      </c>
      <c r="G608" t="s">
        <v>2377</v>
      </c>
      <c r="H608" t="s">
        <v>2377</v>
      </c>
      <c r="I608">
        <v>1</v>
      </c>
      <c r="J608" t="s">
        <v>2377</v>
      </c>
    </row>
    <row r="609" spans="1:10" x14ac:dyDescent="0.3">
      <c r="A609" t="s">
        <v>1762</v>
      </c>
      <c r="B609">
        <v>54.43</v>
      </c>
      <c r="C609" t="str">
        <f t="shared" si="18"/>
        <v>Obesity</v>
      </c>
      <c r="D609">
        <v>4.6100000000000003</v>
      </c>
      <c r="E609" t="str">
        <f t="shared" si="19"/>
        <v>Normal</v>
      </c>
      <c r="F609" t="s">
        <v>2378</v>
      </c>
      <c r="G609" t="s">
        <v>2377</v>
      </c>
      <c r="H609" t="s">
        <v>2377</v>
      </c>
      <c r="I609">
        <v>1</v>
      </c>
      <c r="J609" t="s">
        <v>2377</v>
      </c>
    </row>
    <row r="610" spans="1:10" x14ac:dyDescent="0.3">
      <c r="A610" t="s">
        <v>1761</v>
      </c>
      <c r="B610">
        <v>48.01</v>
      </c>
      <c r="C610" t="str">
        <f t="shared" si="18"/>
        <v>Obesity</v>
      </c>
      <c r="D610">
        <v>7.3</v>
      </c>
      <c r="E610" t="str">
        <f t="shared" si="19"/>
        <v>Diabetes</v>
      </c>
      <c r="F610" t="s">
        <v>2377</v>
      </c>
      <c r="G610" t="s">
        <v>2377</v>
      </c>
      <c r="H610" t="s">
        <v>2377</v>
      </c>
      <c r="I610">
        <v>0</v>
      </c>
      <c r="J610" t="s">
        <v>2377</v>
      </c>
    </row>
    <row r="611" spans="1:10" x14ac:dyDescent="0.3">
      <c r="A611" t="s">
        <v>1760</v>
      </c>
      <c r="B611">
        <v>48.32</v>
      </c>
      <c r="C611" t="str">
        <f t="shared" si="18"/>
        <v>Obesity</v>
      </c>
      <c r="D611">
        <v>5.88</v>
      </c>
      <c r="E611" t="str">
        <f t="shared" si="19"/>
        <v>Prediabetes</v>
      </c>
      <c r="F611" t="s">
        <v>2377</v>
      </c>
      <c r="G611" t="s">
        <v>2377</v>
      </c>
      <c r="H611" t="s">
        <v>2377</v>
      </c>
      <c r="I611">
        <v>0</v>
      </c>
      <c r="J611" t="s">
        <v>2377</v>
      </c>
    </row>
    <row r="612" spans="1:10" x14ac:dyDescent="0.3">
      <c r="A612" t="s">
        <v>1759</v>
      </c>
      <c r="B612">
        <v>22.895</v>
      </c>
      <c r="C612" t="str">
        <f t="shared" si="18"/>
        <v>Normal Weight</v>
      </c>
      <c r="D612">
        <v>4.0599999999999996</v>
      </c>
      <c r="E612" t="str">
        <f t="shared" si="19"/>
        <v>Normal</v>
      </c>
      <c r="F612" t="s">
        <v>2377</v>
      </c>
      <c r="G612" t="s">
        <v>2377</v>
      </c>
      <c r="H612" t="s">
        <v>2378</v>
      </c>
      <c r="I612">
        <v>1</v>
      </c>
      <c r="J612" t="s">
        <v>2378</v>
      </c>
    </row>
    <row r="613" spans="1:10" x14ac:dyDescent="0.3">
      <c r="A613" t="s">
        <v>1758</v>
      </c>
      <c r="B613">
        <v>54.85</v>
      </c>
      <c r="C613" t="str">
        <f t="shared" si="18"/>
        <v>Obesity</v>
      </c>
      <c r="D613">
        <v>4.9000000000000004</v>
      </c>
      <c r="E613" t="str">
        <f t="shared" si="19"/>
        <v>Normal</v>
      </c>
      <c r="F613" t="s">
        <v>2377</v>
      </c>
      <c r="G613" t="s">
        <v>2377</v>
      </c>
      <c r="H613" t="s">
        <v>2377</v>
      </c>
      <c r="I613">
        <v>1</v>
      </c>
      <c r="J613" t="s">
        <v>2377</v>
      </c>
    </row>
    <row r="614" spans="1:10" x14ac:dyDescent="0.3">
      <c r="A614" t="s">
        <v>1757</v>
      </c>
      <c r="B614">
        <v>21.85</v>
      </c>
      <c r="C614" t="str">
        <f t="shared" si="18"/>
        <v>Normal Weight</v>
      </c>
      <c r="D614">
        <v>5.52</v>
      </c>
      <c r="E614" t="str">
        <f t="shared" si="19"/>
        <v>Normal</v>
      </c>
      <c r="F614" t="s">
        <v>2377</v>
      </c>
      <c r="G614" t="s">
        <v>2377</v>
      </c>
      <c r="H614" t="s">
        <v>2378</v>
      </c>
      <c r="I614">
        <v>1</v>
      </c>
      <c r="J614" t="s">
        <v>2378</v>
      </c>
    </row>
    <row r="615" spans="1:10" x14ac:dyDescent="0.3">
      <c r="A615" t="s">
        <v>1756</v>
      </c>
      <c r="B615">
        <v>51.86</v>
      </c>
      <c r="C615" t="str">
        <f t="shared" si="18"/>
        <v>Obesity</v>
      </c>
      <c r="D615">
        <v>5.2</v>
      </c>
      <c r="E615" t="str">
        <f t="shared" si="19"/>
        <v>Normal</v>
      </c>
      <c r="F615" t="s">
        <v>2378</v>
      </c>
      <c r="G615" t="s">
        <v>2377</v>
      </c>
      <c r="H615" t="s">
        <v>2377</v>
      </c>
      <c r="I615">
        <v>0</v>
      </c>
      <c r="J615" t="s">
        <v>2377</v>
      </c>
    </row>
    <row r="616" spans="1:10" x14ac:dyDescent="0.3">
      <c r="A616" t="s">
        <v>1755</v>
      </c>
      <c r="B616">
        <v>39.049999999999997</v>
      </c>
      <c r="C616" t="str">
        <f t="shared" si="18"/>
        <v>Obesity</v>
      </c>
      <c r="D616">
        <v>7.59</v>
      </c>
      <c r="E616" t="str">
        <f t="shared" si="19"/>
        <v>Diabetes</v>
      </c>
      <c r="F616" t="s">
        <v>2377</v>
      </c>
      <c r="G616" t="s">
        <v>2377</v>
      </c>
      <c r="H616" t="s">
        <v>2377</v>
      </c>
      <c r="I616">
        <v>3</v>
      </c>
      <c r="J616" t="s">
        <v>2377</v>
      </c>
    </row>
    <row r="617" spans="1:10" x14ac:dyDescent="0.3">
      <c r="A617" t="s">
        <v>1754</v>
      </c>
      <c r="B617">
        <v>31.824999999999999</v>
      </c>
      <c r="C617" t="str">
        <f t="shared" si="18"/>
        <v>Obesity</v>
      </c>
      <c r="D617">
        <v>8.2799999999999994</v>
      </c>
      <c r="E617" t="str">
        <f t="shared" si="19"/>
        <v>Diabetes</v>
      </c>
      <c r="F617" t="s">
        <v>2377</v>
      </c>
      <c r="G617" t="s">
        <v>2377</v>
      </c>
      <c r="H617" t="s">
        <v>2377</v>
      </c>
      <c r="I617">
        <v>3</v>
      </c>
      <c r="J617" t="s">
        <v>2377</v>
      </c>
    </row>
    <row r="618" spans="1:10" x14ac:dyDescent="0.3">
      <c r="A618" t="s">
        <v>1753</v>
      </c>
      <c r="B618">
        <v>46.43</v>
      </c>
      <c r="C618" t="str">
        <f t="shared" si="18"/>
        <v>Obesity</v>
      </c>
      <c r="D618">
        <v>6.72</v>
      </c>
      <c r="E618" t="str">
        <f t="shared" si="19"/>
        <v>Diabetes</v>
      </c>
      <c r="F618" t="s">
        <v>2377</v>
      </c>
      <c r="G618" t="s">
        <v>2377</v>
      </c>
      <c r="H618" t="s">
        <v>2377</v>
      </c>
      <c r="I618">
        <v>0</v>
      </c>
      <c r="J618" t="s">
        <v>2377</v>
      </c>
    </row>
    <row r="619" spans="1:10" x14ac:dyDescent="0.3">
      <c r="A619" t="s">
        <v>1752</v>
      </c>
      <c r="B619">
        <v>53.63</v>
      </c>
      <c r="C619" t="str">
        <f t="shared" si="18"/>
        <v>Obesity</v>
      </c>
      <c r="D619">
        <v>5.47</v>
      </c>
      <c r="E619" t="str">
        <f t="shared" si="19"/>
        <v>Normal</v>
      </c>
      <c r="F619" t="s">
        <v>2378</v>
      </c>
      <c r="G619" t="s">
        <v>2377</v>
      </c>
      <c r="H619" t="s">
        <v>2377</v>
      </c>
      <c r="I619">
        <v>1</v>
      </c>
      <c r="J619" t="s">
        <v>2377</v>
      </c>
    </row>
    <row r="620" spans="1:10" x14ac:dyDescent="0.3">
      <c r="A620" t="s">
        <v>1751</v>
      </c>
      <c r="B620">
        <v>48.7</v>
      </c>
      <c r="C620" t="str">
        <f t="shared" si="18"/>
        <v>Obesity</v>
      </c>
      <c r="D620">
        <v>4.71</v>
      </c>
      <c r="E620" t="str">
        <f t="shared" si="19"/>
        <v>Normal</v>
      </c>
      <c r="F620" t="s">
        <v>2377</v>
      </c>
      <c r="G620" t="s">
        <v>2377</v>
      </c>
      <c r="H620" t="s">
        <v>2377</v>
      </c>
      <c r="I620">
        <v>0</v>
      </c>
      <c r="J620" t="s">
        <v>2377</v>
      </c>
    </row>
    <row r="621" spans="1:10" x14ac:dyDescent="0.3">
      <c r="A621" t="s">
        <v>1750</v>
      </c>
      <c r="B621">
        <v>48.81</v>
      </c>
      <c r="C621" t="str">
        <f t="shared" si="18"/>
        <v>Obesity</v>
      </c>
      <c r="D621">
        <v>5.49</v>
      </c>
      <c r="E621" t="str">
        <f t="shared" si="19"/>
        <v>Normal</v>
      </c>
      <c r="F621" t="s">
        <v>2377</v>
      </c>
      <c r="G621" t="s">
        <v>2377</v>
      </c>
      <c r="H621" t="s">
        <v>2377</v>
      </c>
      <c r="I621">
        <v>0</v>
      </c>
      <c r="J621" t="s">
        <v>2377</v>
      </c>
    </row>
    <row r="622" spans="1:10" x14ac:dyDescent="0.3">
      <c r="A622" t="s">
        <v>1749</v>
      </c>
      <c r="B622">
        <v>47.53</v>
      </c>
      <c r="C622" t="str">
        <f t="shared" si="18"/>
        <v>Obesity</v>
      </c>
      <c r="D622">
        <v>4.72</v>
      </c>
      <c r="E622" t="str">
        <f t="shared" si="19"/>
        <v>Normal</v>
      </c>
      <c r="F622" t="s">
        <v>2377</v>
      </c>
      <c r="G622" t="s">
        <v>2377</v>
      </c>
      <c r="H622" t="s">
        <v>2377</v>
      </c>
      <c r="I622">
        <v>0</v>
      </c>
      <c r="J622" t="s">
        <v>2377</v>
      </c>
    </row>
    <row r="623" spans="1:10" x14ac:dyDescent="0.3">
      <c r="A623" t="s">
        <v>1748</v>
      </c>
      <c r="B623">
        <v>36.85</v>
      </c>
      <c r="C623" t="str">
        <f t="shared" si="18"/>
        <v>Obesity</v>
      </c>
      <c r="D623">
        <v>6.7</v>
      </c>
      <c r="E623" t="str">
        <f t="shared" si="19"/>
        <v>Diabetes</v>
      </c>
      <c r="F623" t="s">
        <v>2377</v>
      </c>
      <c r="G623" t="s">
        <v>2377</v>
      </c>
      <c r="H623" t="s">
        <v>2377</v>
      </c>
      <c r="I623">
        <v>0</v>
      </c>
      <c r="J623" t="s">
        <v>2377</v>
      </c>
    </row>
    <row r="624" spans="1:10" x14ac:dyDescent="0.3">
      <c r="A624" t="s">
        <v>1747</v>
      </c>
      <c r="B624">
        <v>29.3</v>
      </c>
      <c r="C624" t="str">
        <f t="shared" si="18"/>
        <v>Over Weight</v>
      </c>
      <c r="D624">
        <v>5.5</v>
      </c>
      <c r="E624" t="str">
        <f t="shared" si="19"/>
        <v>Normal</v>
      </c>
      <c r="F624" t="s">
        <v>2377</v>
      </c>
      <c r="G624" t="s">
        <v>2377</v>
      </c>
      <c r="H624" t="s">
        <v>2377</v>
      </c>
      <c r="I624">
        <v>0</v>
      </c>
      <c r="J624" t="s">
        <v>2377</v>
      </c>
    </row>
    <row r="625" spans="1:10" x14ac:dyDescent="0.3">
      <c r="A625" t="s">
        <v>1746</v>
      </c>
      <c r="B625">
        <v>19.3</v>
      </c>
      <c r="C625" t="str">
        <f t="shared" si="18"/>
        <v>Normal Weight</v>
      </c>
      <c r="D625">
        <v>4.46</v>
      </c>
      <c r="E625" t="str">
        <f t="shared" si="19"/>
        <v>Normal</v>
      </c>
      <c r="F625" t="s">
        <v>2377</v>
      </c>
      <c r="G625" t="s">
        <v>2377</v>
      </c>
      <c r="H625" t="s">
        <v>2377</v>
      </c>
      <c r="I625">
        <v>1</v>
      </c>
      <c r="J625" t="s">
        <v>2378</v>
      </c>
    </row>
    <row r="626" spans="1:10" x14ac:dyDescent="0.3">
      <c r="A626" t="s">
        <v>1745</v>
      </c>
      <c r="B626">
        <v>24.13</v>
      </c>
      <c r="C626" t="str">
        <f t="shared" si="18"/>
        <v>Normal Weight</v>
      </c>
      <c r="D626">
        <v>5.29</v>
      </c>
      <c r="E626" t="str">
        <f t="shared" si="19"/>
        <v>Normal</v>
      </c>
      <c r="F626" t="s">
        <v>2378</v>
      </c>
      <c r="G626" t="s">
        <v>2377</v>
      </c>
      <c r="H626" t="s">
        <v>2378</v>
      </c>
      <c r="I626">
        <v>1</v>
      </c>
      <c r="J626" t="s">
        <v>2378</v>
      </c>
    </row>
    <row r="627" spans="1:10" x14ac:dyDescent="0.3">
      <c r="A627" t="s">
        <v>1744</v>
      </c>
      <c r="B627">
        <v>46.7</v>
      </c>
      <c r="C627" t="str">
        <f t="shared" si="18"/>
        <v>Obesity</v>
      </c>
      <c r="D627">
        <v>10.99</v>
      </c>
      <c r="E627" t="str">
        <f t="shared" si="19"/>
        <v>Diabetes</v>
      </c>
      <c r="F627" t="s">
        <v>2377</v>
      </c>
      <c r="G627" t="s">
        <v>2377</v>
      </c>
      <c r="H627" t="s">
        <v>2377</v>
      </c>
      <c r="I627">
        <v>0</v>
      </c>
      <c r="J627" t="s">
        <v>2377</v>
      </c>
    </row>
    <row r="628" spans="1:10" x14ac:dyDescent="0.3">
      <c r="A628" t="s">
        <v>1743</v>
      </c>
      <c r="B628">
        <v>45.27</v>
      </c>
      <c r="C628" t="str">
        <f t="shared" si="18"/>
        <v>Obesity</v>
      </c>
      <c r="D628">
        <v>5.2</v>
      </c>
      <c r="E628" t="str">
        <f t="shared" si="19"/>
        <v>Normal</v>
      </c>
      <c r="F628" t="s">
        <v>2378</v>
      </c>
      <c r="G628" t="s">
        <v>2377</v>
      </c>
      <c r="H628" t="s">
        <v>2377</v>
      </c>
      <c r="I628">
        <v>0</v>
      </c>
      <c r="J628" t="s">
        <v>2377</v>
      </c>
    </row>
    <row r="629" spans="1:10" x14ac:dyDescent="0.3">
      <c r="A629" t="s">
        <v>1742</v>
      </c>
      <c r="B629">
        <v>44.29</v>
      </c>
      <c r="C629" t="str">
        <f t="shared" si="18"/>
        <v>Obesity</v>
      </c>
      <c r="D629">
        <v>9.66</v>
      </c>
      <c r="E629" t="str">
        <f t="shared" si="19"/>
        <v>Diabetes</v>
      </c>
      <c r="F629" t="s">
        <v>2377</v>
      </c>
      <c r="G629" t="s">
        <v>2377</v>
      </c>
      <c r="H629" t="s">
        <v>2377</v>
      </c>
      <c r="I629">
        <v>2</v>
      </c>
      <c r="J629" t="s">
        <v>2377</v>
      </c>
    </row>
    <row r="630" spans="1:10" x14ac:dyDescent="0.3">
      <c r="A630" t="s">
        <v>1741</v>
      </c>
      <c r="B630">
        <v>54.59</v>
      </c>
      <c r="C630" t="str">
        <f t="shared" si="18"/>
        <v>Obesity</v>
      </c>
      <c r="D630">
        <v>4.22</v>
      </c>
      <c r="E630" t="str">
        <f t="shared" si="19"/>
        <v>Normal</v>
      </c>
      <c r="F630" t="s">
        <v>2378</v>
      </c>
      <c r="G630" t="s">
        <v>2377</v>
      </c>
      <c r="H630" t="s">
        <v>2377</v>
      </c>
      <c r="I630">
        <v>1</v>
      </c>
      <c r="J630" t="s">
        <v>2377</v>
      </c>
    </row>
    <row r="631" spans="1:10" x14ac:dyDescent="0.3">
      <c r="A631" t="s">
        <v>1740</v>
      </c>
      <c r="B631">
        <v>32.965000000000003</v>
      </c>
      <c r="C631" t="str">
        <f t="shared" si="18"/>
        <v>Obesity</v>
      </c>
      <c r="D631">
        <v>11.78</v>
      </c>
      <c r="E631" t="str">
        <f t="shared" si="19"/>
        <v>Diabetes</v>
      </c>
      <c r="F631" t="s">
        <v>2377</v>
      </c>
      <c r="G631" t="s">
        <v>2377</v>
      </c>
      <c r="H631" t="s">
        <v>2377</v>
      </c>
      <c r="I631">
        <v>0</v>
      </c>
      <c r="J631" t="s">
        <v>2377</v>
      </c>
    </row>
    <row r="632" spans="1:10" x14ac:dyDescent="0.3">
      <c r="A632" t="s">
        <v>1739</v>
      </c>
      <c r="B632">
        <v>38.049999999999997</v>
      </c>
      <c r="C632" t="str">
        <f t="shared" si="18"/>
        <v>Obesity</v>
      </c>
      <c r="D632">
        <v>9.6199999999999992</v>
      </c>
      <c r="E632" t="str">
        <f t="shared" si="19"/>
        <v>Diabetes</v>
      </c>
      <c r="F632" t="s">
        <v>2377</v>
      </c>
      <c r="G632" t="s">
        <v>2377</v>
      </c>
      <c r="H632" t="s">
        <v>2377</v>
      </c>
      <c r="I632">
        <v>0</v>
      </c>
      <c r="J632" t="s">
        <v>2377</v>
      </c>
    </row>
    <row r="633" spans="1:10" x14ac:dyDescent="0.3">
      <c r="A633" t="s">
        <v>1738</v>
      </c>
      <c r="B633">
        <v>46.14</v>
      </c>
      <c r="C633" t="str">
        <f t="shared" si="18"/>
        <v>Obesity</v>
      </c>
      <c r="D633">
        <v>10.78</v>
      </c>
      <c r="E633" t="str">
        <f t="shared" si="19"/>
        <v>Diabetes</v>
      </c>
      <c r="F633" t="s">
        <v>2377</v>
      </c>
      <c r="G633" t="s">
        <v>2377</v>
      </c>
      <c r="H633" t="s">
        <v>2377</v>
      </c>
      <c r="I633">
        <v>0</v>
      </c>
      <c r="J633" t="s">
        <v>2377</v>
      </c>
    </row>
    <row r="634" spans="1:10" x14ac:dyDescent="0.3">
      <c r="A634" t="s">
        <v>1737</v>
      </c>
      <c r="B634">
        <v>41.325000000000003</v>
      </c>
      <c r="C634" t="str">
        <f t="shared" si="18"/>
        <v>Obesity</v>
      </c>
      <c r="D634">
        <v>5.1100000000000003</v>
      </c>
      <c r="E634" t="str">
        <f t="shared" si="19"/>
        <v>Normal</v>
      </c>
      <c r="F634" t="s">
        <v>2378</v>
      </c>
      <c r="G634" t="s">
        <v>2377</v>
      </c>
      <c r="H634" t="s">
        <v>2377</v>
      </c>
      <c r="I634">
        <v>2</v>
      </c>
      <c r="J634" t="s">
        <v>2377</v>
      </c>
    </row>
    <row r="635" spans="1:10" x14ac:dyDescent="0.3">
      <c r="A635" t="s">
        <v>1736</v>
      </c>
      <c r="B635">
        <v>44.64</v>
      </c>
      <c r="C635" t="str">
        <f t="shared" si="18"/>
        <v>Obesity</v>
      </c>
      <c r="D635">
        <v>7.18</v>
      </c>
      <c r="E635" t="str">
        <f t="shared" si="19"/>
        <v>Diabetes</v>
      </c>
      <c r="F635" t="s">
        <v>2377</v>
      </c>
      <c r="G635" t="s">
        <v>2377</v>
      </c>
      <c r="H635" t="s">
        <v>2377</v>
      </c>
      <c r="I635">
        <v>0</v>
      </c>
      <c r="J635" t="s">
        <v>2377</v>
      </c>
    </row>
    <row r="636" spans="1:10" x14ac:dyDescent="0.3">
      <c r="A636" t="s">
        <v>1735</v>
      </c>
      <c r="B636">
        <v>25.175000000000001</v>
      </c>
      <c r="C636" t="str">
        <f t="shared" si="18"/>
        <v>Over Weight</v>
      </c>
      <c r="D636">
        <v>4.96</v>
      </c>
      <c r="E636" t="str">
        <f t="shared" si="19"/>
        <v>Normal</v>
      </c>
      <c r="F636" t="s">
        <v>2377</v>
      </c>
      <c r="G636" t="s">
        <v>2378</v>
      </c>
      <c r="H636" t="s">
        <v>2377</v>
      </c>
      <c r="I636">
        <v>1</v>
      </c>
      <c r="J636" t="s">
        <v>2377</v>
      </c>
    </row>
    <row r="637" spans="1:10" x14ac:dyDescent="0.3">
      <c r="A637" t="s">
        <v>1734</v>
      </c>
      <c r="B637">
        <v>43.11</v>
      </c>
      <c r="C637" t="str">
        <f t="shared" si="18"/>
        <v>Obesity</v>
      </c>
      <c r="D637">
        <v>4.67</v>
      </c>
      <c r="E637" t="str">
        <f t="shared" si="19"/>
        <v>Normal</v>
      </c>
      <c r="F637" t="s">
        <v>2378</v>
      </c>
      <c r="G637" t="s">
        <v>2377</v>
      </c>
      <c r="H637" t="s">
        <v>2377</v>
      </c>
      <c r="I637">
        <v>0</v>
      </c>
      <c r="J637" t="s">
        <v>2377</v>
      </c>
    </row>
    <row r="638" spans="1:10" x14ac:dyDescent="0.3">
      <c r="A638" t="s">
        <v>1733</v>
      </c>
      <c r="B638">
        <v>53.32</v>
      </c>
      <c r="C638" t="str">
        <f t="shared" si="18"/>
        <v>Obesity</v>
      </c>
      <c r="D638">
        <v>5.0599999999999996</v>
      </c>
      <c r="E638" t="str">
        <f t="shared" si="19"/>
        <v>Normal</v>
      </c>
      <c r="F638" t="s">
        <v>2377</v>
      </c>
      <c r="G638" t="s">
        <v>2377</v>
      </c>
      <c r="H638" t="s">
        <v>2377</v>
      </c>
      <c r="I638">
        <v>0</v>
      </c>
      <c r="J638" t="s">
        <v>2377</v>
      </c>
    </row>
    <row r="639" spans="1:10" x14ac:dyDescent="0.3">
      <c r="A639" t="s">
        <v>1732</v>
      </c>
      <c r="B639">
        <v>38.04</v>
      </c>
      <c r="C639" t="str">
        <f t="shared" si="18"/>
        <v>Obesity</v>
      </c>
      <c r="D639">
        <v>5.0199999999999996</v>
      </c>
      <c r="E639" t="str">
        <f t="shared" si="19"/>
        <v>Normal</v>
      </c>
      <c r="F639" t="s">
        <v>2378</v>
      </c>
      <c r="G639" t="s">
        <v>2377</v>
      </c>
      <c r="H639" t="s">
        <v>2377</v>
      </c>
      <c r="I639">
        <v>1</v>
      </c>
      <c r="J639" t="s">
        <v>2377</v>
      </c>
    </row>
    <row r="640" spans="1:10" x14ac:dyDescent="0.3">
      <c r="A640" t="s">
        <v>1731</v>
      </c>
      <c r="B640">
        <v>37.9</v>
      </c>
      <c r="C640" t="str">
        <f t="shared" si="18"/>
        <v>Obesity</v>
      </c>
      <c r="D640">
        <v>7.76</v>
      </c>
      <c r="E640" t="str">
        <f t="shared" si="19"/>
        <v>Diabetes</v>
      </c>
      <c r="F640" t="s">
        <v>2377</v>
      </c>
      <c r="G640" t="s">
        <v>2377</v>
      </c>
      <c r="H640" t="s">
        <v>2377</v>
      </c>
      <c r="I640">
        <v>0</v>
      </c>
      <c r="J640" t="s">
        <v>2377</v>
      </c>
    </row>
    <row r="641" spans="1:10" x14ac:dyDescent="0.3">
      <c r="A641" t="s">
        <v>1730</v>
      </c>
      <c r="B641">
        <v>39.6</v>
      </c>
      <c r="C641" t="str">
        <f t="shared" si="18"/>
        <v>Obesity</v>
      </c>
      <c r="D641">
        <v>9.32</v>
      </c>
      <c r="E641" t="str">
        <f t="shared" si="19"/>
        <v>Diabetes</v>
      </c>
      <c r="F641" t="s">
        <v>2377</v>
      </c>
      <c r="G641" t="s">
        <v>2377</v>
      </c>
      <c r="H641" t="s">
        <v>2377</v>
      </c>
      <c r="I641">
        <v>0</v>
      </c>
      <c r="J641" t="s">
        <v>2377</v>
      </c>
    </row>
    <row r="642" spans="1:10" x14ac:dyDescent="0.3">
      <c r="A642" t="s">
        <v>1729</v>
      </c>
      <c r="B642">
        <v>50.92</v>
      </c>
      <c r="C642" t="str">
        <f t="shared" si="18"/>
        <v>Obesity</v>
      </c>
      <c r="D642">
        <v>5.31</v>
      </c>
      <c r="E642" t="str">
        <f t="shared" si="19"/>
        <v>Normal</v>
      </c>
      <c r="F642" t="s">
        <v>2378</v>
      </c>
      <c r="G642" t="s">
        <v>2377</v>
      </c>
      <c r="H642" t="s">
        <v>2377</v>
      </c>
      <c r="I642">
        <v>1</v>
      </c>
      <c r="J642" t="s">
        <v>2377</v>
      </c>
    </row>
    <row r="643" spans="1:10" x14ac:dyDescent="0.3">
      <c r="A643" t="s">
        <v>1728</v>
      </c>
      <c r="B643">
        <v>21.85</v>
      </c>
      <c r="C643" t="str">
        <f t="shared" ref="C643:C706" si="20">IF(B643&lt;18.5,"Under Weight",IF(B643&lt;=24.9,"Normal Weight",IF(B643&lt;=29.9,"Over Weight","Obesity")))</f>
        <v>Normal Weight</v>
      </c>
      <c r="D643">
        <v>5.56</v>
      </c>
      <c r="E643" t="str">
        <f t="shared" ref="E643:E706" si="21">IF(D643&lt;=5.7,"Normal",IF(D643&lt;=6.4,"Prediabetes","Diabetes"))</f>
        <v>Normal</v>
      </c>
      <c r="F643" t="s">
        <v>2378</v>
      </c>
      <c r="G643" t="s">
        <v>2377</v>
      </c>
      <c r="H643" t="s">
        <v>2377</v>
      </c>
      <c r="I643">
        <v>0</v>
      </c>
      <c r="J643" t="s">
        <v>2378</v>
      </c>
    </row>
    <row r="644" spans="1:10" x14ac:dyDescent="0.3">
      <c r="A644" t="s">
        <v>1727</v>
      </c>
      <c r="B644">
        <v>36.08</v>
      </c>
      <c r="C644" t="str">
        <f t="shared" si="20"/>
        <v>Obesity</v>
      </c>
      <c r="D644">
        <v>7.11</v>
      </c>
      <c r="E644" t="str">
        <f t="shared" si="21"/>
        <v>Diabetes</v>
      </c>
      <c r="F644" t="s">
        <v>2378</v>
      </c>
      <c r="G644" t="s">
        <v>2377</v>
      </c>
      <c r="H644" t="s">
        <v>2378</v>
      </c>
      <c r="I644">
        <v>1</v>
      </c>
      <c r="J644" t="s">
        <v>2377</v>
      </c>
    </row>
    <row r="645" spans="1:10" x14ac:dyDescent="0.3">
      <c r="A645" t="s">
        <v>1726</v>
      </c>
      <c r="B645">
        <v>40.44</v>
      </c>
      <c r="C645" t="str">
        <f t="shared" si="20"/>
        <v>Obesity</v>
      </c>
      <c r="D645">
        <v>5.13</v>
      </c>
      <c r="E645" t="str">
        <f t="shared" si="21"/>
        <v>Normal</v>
      </c>
      <c r="F645" t="s">
        <v>2378</v>
      </c>
      <c r="G645" t="s">
        <v>2377</v>
      </c>
      <c r="H645" t="s">
        <v>2378</v>
      </c>
      <c r="I645">
        <v>1</v>
      </c>
      <c r="J645" t="s">
        <v>2377</v>
      </c>
    </row>
    <row r="646" spans="1:10" x14ac:dyDescent="0.3">
      <c r="A646" t="s">
        <v>1725</v>
      </c>
      <c r="B646">
        <v>38.094999999999999</v>
      </c>
      <c r="C646" t="str">
        <f t="shared" si="20"/>
        <v>Obesity</v>
      </c>
      <c r="D646">
        <v>10.199999999999999</v>
      </c>
      <c r="E646" t="str">
        <f t="shared" si="21"/>
        <v>Diabetes</v>
      </c>
      <c r="F646" t="s">
        <v>2377</v>
      </c>
      <c r="G646" t="s">
        <v>2377</v>
      </c>
      <c r="H646" t="s">
        <v>2377</v>
      </c>
      <c r="I646">
        <v>0</v>
      </c>
      <c r="J646" t="s">
        <v>2377</v>
      </c>
    </row>
    <row r="647" spans="1:10" x14ac:dyDescent="0.3">
      <c r="A647" t="s">
        <v>1724</v>
      </c>
      <c r="B647">
        <v>44.95</v>
      </c>
      <c r="C647" t="str">
        <f t="shared" si="20"/>
        <v>Obesity</v>
      </c>
      <c r="D647">
        <v>10.4</v>
      </c>
      <c r="E647" t="str">
        <f t="shared" si="21"/>
        <v>Diabetes</v>
      </c>
      <c r="F647" t="s">
        <v>2377</v>
      </c>
      <c r="G647" t="s">
        <v>2377</v>
      </c>
      <c r="H647" t="s">
        <v>2377</v>
      </c>
      <c r="I647">
        <v>0</v>
      </c>
      <c r="J647" t="s">
        <v>2377</v>
      </c>
    </row>
    <row r="648" spans="1:10" x14ac:dyDescent="0.3">
      <c r="A648" t="s">
        <v>1723</v>
      </c>
      <c r="B648">
        <v>35.54</v>
      </c>
      <c r="C648" t="str">
        <f t="shared" si="20"/>
        <v>Obesity</v>
      </c>
      <c r="D648">
        <v>10.67</v>
      </c>
      <c r="E648" t="str">
        <f t="shared" si="21"/>
        <v>Diabetes</v>
      </c>
      <c r="F648" t="s">
        <v>2377</v>
      </c>
      <c r="G648" t="s">
        <v>2377</v>
      </c>
      <c r="H648" t="s">
        <v>2377</v>
      </c>
      <c r="I648">
        <v>0</v>
      </c>
      <c r="J648" t="s">
        <v>2377</v>
      </c>
    </row>
    <row r="649" spans="1:10" x14ac:dyDescent="0.3">
      <c r="A649" t="s">
        <v>1722</v>
      </c>
      <c r="B649">
        <v>39.799999999999997</v>
      </c>
      <c r="C649" t="str">
        <f t="shared" si="20"/>
        <v>Obesity</v>
      </c>
      <c r="D649">
        <v>4.6500000000000004</v>
      </c>
      <c r="E649" t="str">
        <f t="shared" si="21"/>
        <v>Normal</v>
      </c>
      <c r="F649" t="s">
        <v>2378</v>
      </c>
      <c r="G649" t="s">
        <v>2377</v>
      </c>
      <c r="H649" t="s">
        <v>2377</v>
      </c>
      <c r="I649">
        <v>2</v>
      </c>
      <c r="J649" t="s">
        <v>2377</v>
      </c>
    </row>
    <row r="650" spans="1:10" x14ac:dyDescent="0.3">
      <c r="A650" t="s">
        <v>1721</v>
      </c>
      <c r="B650">
        <v>33.659999999999997</v>
      </c>
      <c r="C650" t="str">
        <f t="shared" si="20"/>
        <v>Obesity</v>
      </c>
      <c r="D650">
        <v>5.65</v>
      </c>
      <c r="E650" t="str">
        <f t="shared" si="21"/>
        <v>Normal</v>
      </c>
      <c r="F650" t="s">
        <v>2378</v>
      </c>
      <c r="G650" t="s">
        <v>2377</v>
      </c>
      <c r="H650" t="s">
        <v>2377</v>
      </c>
      <c r="I650">
        <v>2</v>
      </c>
      <c r="J650" t="s">
        <v>2377</v>
      </c>
    </row>
    <row r="651" spans="1:10" x14ac:dyDescent="0.3">
      <c r="A651" t="s">
        <v>1720</v>
      </c>
      <c r="B651">
        <v>35.5</v>
      </c>
      <c r="C651" t="str">
        <f t="shared" si="20"/>
        <v>Obesity</v>
      </c>
      <c r="D651">
        <v>11.97</v>
      </c>
      <c r="E651" t="str">
        <f t="shared" si="21"/>
        <v>Diabetes</v>
      </c>
      <c r="F651" t="s">
        <v>2377</v>
      </c>
      <c r="G651" t="s">
        <v>2377</v>
      </c>
      <c r="H651" t="s">
        <v>2377</v>
      </c>
      <c r="I651">
        <v>0</v>
      </c>
      <c r="J651" t="s">
        <v>2377</v>
      </c>
    </row>
    <row r="652" spans="1:10" x14ac:dyDescent="0.3">
      <c r="A652" t="s">
        <v>1719</v>
      </c>
      <c r="B652">
        <v>41.63</v>
      </c>
      <c r="C652" t="str">
        <f t="shared" si="20"/>
        <v>Obesity</v>
      </c>
      <c r="D652">
        <v>6.71</v>
      </c>
      <c r="E652" t="str">
        <f t="shared" si="21"/>
        <v>Diabetes</v>
      </c>
      <c r="F652" t="s">
        <v>2377</v>
      </c>
      <c r="G652" t="s">
        <v>2377</v>
      </c>
      <c r="H652" t="s">
        <v>2377</v>
      </c>
      <c r="I652">
        <v>0</v>
      </c>
      <c r="J652" t="s">
        <v>2377</v>
      </c>
    </row>
    <row r="653" spans="1:10" x14ac:dyDescent="0.3">
      <c r="A653" t="s">
        <v>1718</v>
      </c>
      <c r="B653">
        <v>46.49</v>
      </c>
      <c r="C653" t="str">
        <f t="shared" si="20"/>
        <v>Obesity</v>
      </c>
      <c r="D653">
        <v>11.92</v>
      </c>
      <c r="E653" t="str">
        <f t="shared" si="21"/>
        <v>Diabetes</v>
      </c>
      <c r="F653" t="s">
        <v>2377</v>
      </c>
      <c r="G653" t="s">
        <v>2377</v>
      </c>
      <c r="H653" t="s">
        <v>2377</v>
      </c>
      <c r="I653">
        <v>0</v>
      </c>
      <c r="J653" t="s">
        <v>2377</v>
      </c>
    </row>
    <row r="654" spans="1:10" x14ac:dyDescent="0.3">
      <c r="A654" t="s">
        <v>1717</v>
      </c>
      <c r="B654">
        <v>43.29</v>
      </c>
      <c r="C654" t="str">
        <f t="shared" si="20"/>
        <v>Obesity</v>
      </c>
      <c r="D654">
        <v>5.35</v>
      </c>
      <c r="E654" t="str">
        <f t="shared" si="21"/>
        <v>Normal</v>
      </c>
      <c r="F654" t="s">
        <v>2377</v>
      </c>
      <c r="G654" t="s">
        <v>2377</v>
      </c>
      <c r="H654" t="s">
        <v>2377</v>
      </c>
      <c r="I654">
        <v>2</v>
      </c>
      <c r="J654" t="s">
        <v>2377</v>
      </c>
    </row>
    <row r="655" spans="1:10" x14ac:dyDescent="0.3">
      <c r="A655" t="s">
        <v>1716</v>
      </c>
      <c r="B655">
        <v>43.08</v>
      </c>
      <c r="C655" t="str">
        <f t="shared" si="20"/>
        <v>Obesity</v>
      </c>
      <c r="D655">
        <v>8.9600000000000009</v>
      </c>
      <c r="E655" t="str">
        <f t="shared" si="21"/>
        <v>Diabetes</v>
      </c>
      <c r="F655" t="s">
        <v>2378</v>
      </c>
      <c r="G655" t="s">
        <v>2377</v>
      </c>
      <c r="H655" t="s">
        <v>2377</v>
      </c>
      <c r="I655">
        <v>1</v>
      </c>
      <c r="J655" t="s">
        <v>2377</v>
      </c>
    </row>
    <row r="656" spans="1:10" x14ac:dyDescent="0.3">
      <c r="A656" t="s">
        <v>1715</v>
      </c>
      <c r="B656">
        <v>39.07</v>
      </c>
      <c r="C656" t="str">
        <f t="shared" si="20"/>
        <v>Obesity</v>
      </c>
      <c r="D656">
        <v>11.93</v>
      </c>
      <c r="E656" t="str">
        <f t="shared" si="21"/>
        <v>Diabetes</v>
      </c>
      <c r="F656" t="s">
        <v>2377</v>
      </c>
      <c r="G656" t="s">
        <v>2377</v>
      </c>
      <c r="H656" t="s">
        <v>2377</v>
      </c>
      <c r="I656">
        <v>0</v>
      </c>
      <c r="J656" t="s">
        <v>2377</v>
      </c>
    </row>
    <row r="657" spans="1:10" x14ac:dyDescent="0.3">
      <c r="A657" t="s">
        <v>1714</v>
      </c>
      <c r="B657">
        <v>41.3</v>
      </c>
      <c r="C657" t="str">
        <f t="shared" si="20"/>
        <v>Obesity</v>
      </c>
      <c r="D657">
        <v>9.59</v>
      </c>
      <c r="E657" t="str">
        <f t="shared" si="21"/>
        <v>Diabetes</v>
      </c>
      <c r="F657" t="s">
        <v>2377</v>
      </c>
      <c r="G657" t="s">
        <v>2377</v>
      </c>
      <c r="H657" t="s">
        <v>2377</v>
      </c>
      <c r="I657">
        <v>0</v>
      </c>
      <c r="J657" t="s">
        <v>2377</v>
      </c>
    </row>
    <row r="658" spans="1:10" x14ac:dyDescent="0.3">
      <c r="A658" t="s">
        <v>1713</v>
      </c>
      <c r="B658">
        <v>42.95</v>
      </c>
      <c r="C658" t="str">
        <f t="shared" si="20"/>
        <v>Obesity</v>
      </c>
      <c r="D658">
        <v>11.88</v>
      </c>
      <c r="E658" t="str">
        <f t="shared" si="21"/>
        <v>Diabetes</v>
      </c>
      <c r="F658" t="s">
        <v>2378</v>
      </c>
      <c r="G658" t="s">
        <v>2377</v>
      </c>
      <c r="H658" t="s">
        <v>2377</v>
      </c>
      <c r="I658">
        <v>2</v>
      </c>
      <c r="J658" t="s">
        <v>2377</v>
      </c>
    </row>
    <row r="659" spans="1:10" x14ac:dyDescent="0.3">
      <c r="A659" t="s">
        <v>1712</v>
      </c>
      <c r="B659">
        <v>46.96</v>
      </c>
      <c r="C659" t="str">
        <f t="shared" si="20"/>
        <v>Obesity</v>
      </c>
      <c r="D659">
        <v>4.6399999999999997</v>
      </c>
      <c r="E659" t="str">
        <f t="shared" si="21"/>
        <v>Normal</v>
      </c>
      <c r="F659" t="s">
        <v>2377</v>
      </c>
      <c r="G659" t="s">
        <v>2377</v>
      </c>
      <c r="H659" t="s">
        <v>2378</v>
      </c>
      <c r="I659">
        <v>1</v>
      </c>
      <c r="J659" t="s">
        <v>2377</v>
      </c>
    </row>
    <row r="660" spans="1:10" x14ac:dyDescent="0.3">
      <c r="A660" t="s">
        <v>1711</v>
      </c>
      <c r="B660">
        <v>30.495000000000001</v>
      </c>
      <c r="C660" t="str">
        <f t="shared" si="20"/>
        <v>Obesity</v>
      </c>
      <c r="D660">
        <v>9.5299999999999994</v>
      </c>
      <c r="E660" t="str">
        <f t="shared" si="21"/>
        <v>Diabetes</v>
      </c>
      <c r="F660" t="s">
        <v>2377</v>
      </c>
      <c r="G660" t="s">
        <v>2377</v>
      </c>
      <c r="H660" t="s">
        <v>2377</v>
      </c>
      <c r="I660">
        <v>0</v>
      </c>
      <c r="J660" t="s">
        <v>2377</v>
      </c>
    </row>
    <row r="661" spans="1:10" x14ac:dyDescent="0.3">
      <c r="A661" t="s">
        <v>1710</v>
      </c>
      <c r="B661">
        <v>17.954999999999998</v>
      </c>
      <c r="C661" t="str">
        <f t="shared" si="20"/>
        <v>Under Weight</v>
      </c>
      <c r="D661">
        <v>5.29</v>
      </c>
      <c r="E661" t="str">
        <f t="shared" si="21"/>
        <v>Normal</v>
      </c>
      <c r="F661" t="s">
        <v>2378</v>
      </c>
      <c r="G661" t="s">
        <v>2377</v>
      </c>
      <c r="H661" t="s">
        <v>2377</v>
      </c>
      <c r="I661">
        <v>1</v>
      </c>
      <c r="J661" t="s">
        <v>2378</v>
      </c>
    </row>
    <row r="662" spans="1:10" x14ac:dyDescent="0.3">
      <c r="A662" t="s">
        <v>1709</v>
      </c>
      <c r="B662">
        <v>25.6</v>
      </c>
      <c r="C662" t="str">
        <f t="shared" si="20"/>
        <v>Over Weight</v>
      </c>
      <c r="D662">
        <v>10.95</v>
      </c>
      <c r="E662" t="str">
        <f t="shared" si="21"/>
        <v>Diabetes</v>
      </c>
      <c r="F662" t="s">
        <v>2377</v>
      </c>
      <c r="G662" t="s">
        <v>2377</v>
      </c>
      <c r="H662" t="s">
        <v>2377</v>
      </c>
      <c r="I662">
        <v>3</v>
      </c>
      <c r="J662" t="s">
        <v>2377</v>
      </c>
    </row>
    <row r="663" spans="1:10" x14ac:dyDescent="0.3">
      <c r="A663" t="s">
        <v>1708</v>
      </c>
      <c r="B663">
        <v>34.21</v>
      </c>
      <c r="C663" t="str">
        <f t="shared" si="20"/>
        <v>Obesity</v>
      </c>
      <c r="D663">
        <v>9.17</v>
      </c>
      <c r="E663" t="str">
        <f t="shared" si="21"/>
        <v>Diabetes</v>
      </c>
      <c r="F663" t="s">
        <v>2377</v>
      </c>
      <c r="G663" t="s">
        <v>2377</v>
      </c>
      <c r="H663" t="s">
        <v>2377</v>
      </c>
      <c r="I663">
        <v>0</v>
      </c>
      <c r="J663" t="s">
        <v>2377</v>
      </c>
    </row>
    <row r="664" spans="1:10" x14ac:dyDescent="0.3">
      <c r="A664" t="s">
        <v>1707</v>
      </c>
      <c r="B664">
        <v>39.74</v>
      </c>
      <c r="C664" t="str">
        <f t="shared" si="20"/>
        <v>Obesity</v>
      </c>
      <c r="D664">
        <v>7.39</v>
      </c>
      <c r="E664" t="str">
        <f t="shared" si="21"/>
        <v>Diabetes</v>
      </c>
      <c r="F664" t="s">
        <v>2377</v>
      </c>
      <c r="G664" t="s">
        <v>2377</v>
      </c>
      <c r="H664" t="s">
        <v>2377</v>
      </c>
      <c r="I664">
        <v>0</v>
      </c>
      <c r="J664" t="s">
        <v>2377</v>
      </c>
    </row>
    <row r="665" spans="1:10" x14ac:dyDescent="0.3">
      <c r="A665" t="s">
        <v>1706</v>
      </c>
      <c r="B665">
        <v>49.53</v>
      </c>
      <c r="C665" t="str">
        <f t="shared" si="20"/>
        <v>Obesity</v>
      </c>
      <c r="D665">
        <v>9.1300000000000008</v>
      </c>
      <c r="E665" t="str">
        <f t="shared" si="21"/>
        <v>Diabetes</v>
      </c>
      <c r="F665" t="s">
        <v>2378</v>
      </c>
      <c r="G665" t="s">
        <v>2377</v>
      </c>
      <c r="H665" t="s">
        <v>2377</v>
      </c>
      <c r="I665">
        <v>0</v>
      </c>
      <c r="J665" t="s">
        <v>2377</v>
      </c>
    </row>
    <row r="666" spans="1:10" x14ac:dyDescent="0.3">
      <c r="A666" t="s">
        <v>1705</v>
      </c>
      <c r="B666">
        <v>39.33</v>
      </c>
      <c r="C666" t="str">
        <f t="shared" si="20"/>
        <v>Obesity</v>
      </c>
      <c r="D666">
        <v>10.4</v>
      </c>
      <c r="E666" t="str">
        <f t="shared" si="21"/>
        <v>Diabetes</v>
      </c>
      <c r="F666" t="s">
        <v>2377</v>
      </c>
      <c r="G666" t="s">
        <v>2377</v>
      </c>
      <c r="H666" t="s">
        <v>2377</v>
      </c>
      <c r="I666">
        <v>3</v>
      </c>
      <c r="J666" t="s">
        <v>2377</v>
      </c>
    </row>
    <row r="667" spans="1:10" x14ac:dyDescent="0.3">
      <c r="A667" t="s">
        <v>1704</v>
      </c>
      <c r="B667">
        <v>39.979999999999997</v>
      </c>
      <c r="C667" t="str">
        <f t="shared" si="20"/>
        <v>Obesity</v>
      </c>
      <c r="D667">
        <v>9.4600000000000009</v>
      </c>
      <c r="E667" t="str">
        <f t="shared" si="21"/>
        <v>Diabetes</v>
      </c>
      <c r="F667" t="s">
        <v>2378</v>
      </c>
      <c r="G667" t="s">
        <v>2377</v>
      </c>
      <c r="H667" t="s">
        <v>2377</v>
      </c>
      <c r="I667">
        <v>2</v>
      </c>
      <c r="J667" t="s">
        <v>2377</v>
      </c>
    </row>
    <row r="668" spans="1:10" x14ac:dyDescent="0.3">
      <c r="A668" t="s">
        <v>1703</v>
      </c>
      <c r="B668">
        <v>46.51</v>
      </c>
      <c r="C668" t="str">
        <f t="shared" si="20"/>
        <v>Obesity</v>
      </c>
      <c r="D668">
        <v>8.69</v>
      </c>
      <c r="E668" t="str">
        <f t="shared" si="21"/>
        <v>Diabetes</v>
      </c>
      <c r="F668" t="s">
        <v>2378</v>
      </c>
      <c r="G668" t="s">
        <v>2377</v>
      </c>
      <c r="H668" t="s">
        <v>2377</v>
      </c>
      <c r="I668">
        <v>0</v>
      </c>
      <c r="J668" t="s">
        <v>2377</v>
      </c>
    </row>
    <row r="669" spans="1:10" x14ac:dyDescent="0.3">
      <c r="A669" t="s">
        <v>1702</v>
      </c>
      <c r="B669">
        <v>43.58</v>
      </c>
      <c r="C669" t="str">
        <f t="shared" si="20"/>
        <v>Obesity</v>
      </c>
      <c r="D669">
        <v>4.2300000000000004</v>
      </c>
      <c r="E669" t="str">
        <f t="shared" si="21"/>
        <v>Normal</v>
      </c>
      <c r="F669" t="s">
        <v>2377</v>
      </c>
      <c r="G669" t="s">
        <v>2377</v>
      </c>
      <c r="H669" t="s">
        <v>2378</v>
      </c>
      <c r="I669">
        <v>1</v>
      </c>
      <c r="J669" t="s">
        <v>2377</v>
      </c>
    </row>
    <row r="670" spans="1:10" x14ac:dyDescent="0.3">
      <c r="A670" t="s">
        <v>1701</v>
      </c>
      <c r="B670">
        <v>42.28</v>
      </c>
      <c r="C670" t="str">
        <f t="shared" si="20"/>
        <v>Obesity</v>
      </c>
      <c r="D670">
        <v>9.16</v>
      </c>
      <c r="E670" t="str">
        <f t="shared" si="21"/>
        <v>Diabetes</v>
      </c>
      <c r="F670" t="s">
        <v>2378</v>
      </c>
      <c r="G670" t="s">
        <v>2377</v>
      </c>
      <c r="H670" t="s">
        <v>2377</v>
      </c>
      <c r="I670">
        <v>1</v>
      </c>
      <c r="J670" t="s">
        <v>2377</v>
      </c>
    </row>
    <row r="671" spans="1:10" x14ac:dyDescent="0.3">
      <c r="A671" t="s">
        <v>1700</v>
      </c>
      <c r="B671">
        <v>35.520000000000003</v>
      </c>
      <c r="C671" t="str">
        <f t="shared" si="20"/>
        <v>Obesity</v>
      </c>
      <c r="D671">
        <v>8.26</v>
      </c>
      <c r="E671" t="str">
        <f t="shared" si="21"/>
        <v>Diabetes</v>
      </c>
      <c r="F671" t="s">
        <v>2377</v>
      </c>
      <c r="G671" t="s">
        <v>2377</v>
      </c>
      <c r="H671" t="s">
        <v>2377</v>
      </c>
      <c r="I671">
        <v>0</v>
      </c>
      <c r="J671" t="s">
        <v>2377</v>
      </c>
    </row>
    <row r="672" spans="1:10" x14ac:dyDescent="0.3">
      <c r="A672" t="s">
        <v>1699</v>
      </c>
      <c r="B672">
        <v>33.6</v>
      </c>
      <c r="C672" t="str">
        <f t="shared" si="20"/>
        <v>Obesity</v>
      </c>
      <c r="D672">
        <v>11.25</v>
      </c>
      <c r="E672" t="str">
        <f t="shared" si="21"/>
        <v>Diabetes</v>
      </c>
      <c r="F672" t="s">
        <v>2377</v>
      </c>
      <c r="G672" t="s">
        <v>2377</v>
      </c>
      <c r="H672" t="s">
        <v>2377</v>
      </c>
      <c r="I672">
        <v>0</v>
      </c>
      <c r="J672" t="s">
        <v>2377</v>
      </c>
    </row>
    <row r="673" spans="1:10" x14ac:dyDescent="0.3">
      <c r="A673" t="s">
        <v>1698</v>
      </c>
      <c r="B673">
        <v>22.42</v>
      </c>
      <c r="C673" t="str">
        <f t="shared" si="20"/>
        <v>Normal Weight</v>
      </c>
      <c r="D673">
        <v>6.74</v>
      </c>
      <c r="E673" t="str">
        <f t="shared" si="21"/>
        <v>Diabetes</v>
      </c>
      <c r="F673" t="s">
        <v>2377</v>
      </c>
      <c r="G673" t="s">
        <v>2377</v>
      </c>
      <c r="H673" t="s">
        <v>2377</v>
      </c>
      <c r="I673">
        <v>0</v>
      </c>
      <c r="J673" t="s">
        <v>2378</v>
      </c>
    </row>
    <row r="674" spans="1:10" x14ac:dyDescent="0.3">
      <c r="A674" t="s">
        <v>1697</v>
      </c>
      <c r="B674">
        <v>46.86</v>
      </c>
      <c r="C674" t="str">
        <f t="shared" si="20"/>
        <v>Obesity</v>
      </c>
      <c r="D674">
        <v>4.87</v>
      </c>
      <c r="E674" t="str">
        <f t="shared" si="21"/>
        <v>Normal</v>
      </c>
      <c r="F674" t="s">
        <v>2377</v>
      </c>
      <c r="G674" t="s">
        <v>2377</v>
      </c>
      <c r="H674" t="s">
        <v>2377</v>
      </c>
      <c r="I674">
        <v>0</v>
      </c>
      <c r="J674" t="s">
        <v>2377</v>
      </c>
    </row>
    <row r="675" spans="1:10" x14ac:dyDescent="0.3">
      <c r="A675" t="s">
        <v>1696</v>
      </c>
      <c r="B675">
        <v>32.965000000000003</v>
      </c>
      <c r="C675" t="str">
        <f t="shared" si="20"/>
        <v>Obesity</v>
      </c>
      <c r="D675">
        <v>6.68</v>
      </c>
      <c r="E675" t="str">
        <f t="shared" si="21"/>
        <v>Diabetes</v>
      </c>
      <c r="F675" t="s">
        <v>2377</v>
      </c>
      <c r="G675" t="s">
        <v>2377</v>
      </c>
      <c r="H675" t="s">
        <v>2377</v>
      </c>
      <c r="I675">
        <v>3</v>
      </c>
      <c r="J675" t="s">
        <v>2377</v>
      </c>
    </row>
    <row r="676" spans="1:10" x14ac:dyDescent="0.3">
      <c r="A676" t="s">
        <v>1695</v>
      </c>
      <c r="B676">
        <v>39.340000000000003</v>
      </c>
      <c r="C676" t="str">
        <f t="shared" si="20"/>
        <v>Obesity</v>
      </c>
      <c r="D676">
        <v>5.0199999999999996</v>
      </c>
      <c r="E676" t="str">
        <f t="shared" si="21"/>
        <v>Normal</v>
      </c>
      <c r="F676" t="s">
        <v>2378</v>
      </c>
      <c r="G676" t="s">
        <v>2377</v>
      </c>
      <c r="H676" t="s">
        <v>2378</v>
      </c>
      <c r="I676">
        <v>1</v>
      </c>
      <c r="J676" t="s">
        <v>2377</v>
      </c>
    </row>
    <row r="677" spans="1:10" x14ac:dyDescent="0.3">
      <c r="A677" t="s">
        <v>1694</v>
      </c>
      <c r="B677">
        <v>47</v>
      </c>
      <c r="C677" t="str">
        <f t="shared" si="20"/>
        <v>Obesity</v>
      </c>
      <c r="D677">
        <v>10.64</v>
      </c>
      <c r="E677" t="str">
        <f t="shared" si="21"/>
        <v>Diabetes</v>
      </c>
      <c r="F677" t="s">
        <v>2378</v>
      </c>
      <c r="G677" t="s">
        <v>2377</v>
      </c>
      <c r="H677" t="s">
        <v>2377</v>
      </c>
      <c r="I677">
        <v>0</v>
      </c>
      <c r="J677" t="s">
        <v>2377</v>
      </c>
    </row>
    <row r="678" spans="1:10" x14ac:dyDescent="0.3">
      <c r="A678" t="s">
        <v>1693</v>
      </c>
      <c r="B678">
        <v>36.71</v>
      </c>
      <c r="C678" t="str">
        <f t="shared" si="20"/>
        <v>Obesity</v>
      </c>
      <c r="D678">
        <v>8.74</v>
      </c>
      <c r="E678" t="str">
        <f t="shared" si="21"/>
        <v>Diabetes</v>
      </c>
      <c r="F678" t="s">
        <v>2378</v>
      </c>
      <c r="G678" t="s">
        <v>2377</v>
      </c>
      <c r="H678" t="s">
        <v>2377</v>
      </c>
      <c r="I678">
        <v>0</v>
      </c>
      <c r="J678" t="s">
        <v>2377</v>
      </c>
    </row>
    <row r="679" spans="1:10" x14ac:dyDescent="0.3">
      <c r="A679" t="s">
        <v>1692</v>
      </c>
      <c r="B679">
        <v>53.48</v>
      </c>
      <c r="C679" t="str">
        <f t="shared" si="20"/>
        <v>Obesity</v>
      </c>
      <c r="D679">
        <v>5.64</v>
      </c>
      <c r="E679" t="str">
        <f t="shared" si="21"/>
        <v>Normal</v>
      </c>
      <c r="F679" t="s">
        <v>2377</v>
      </c>
      <c r="G679" t="s">
        <v>2377</v>
      </c>
      <c r="H679" t="s">
        <v>2377</v>
      </c>
      <c r="I679">
        <v>0</v>
      </c>
      <c r="J679" t="s">
        <v>2377</v>
      </c>
    </row>
    <row r="680" spans="1:10" x14ac:dyDescent="0.3">
      <c r="A680" t="s">
        <v>1691</v>
      </c>
      <c r="B680">
        <v>35.5</v>
      </c>
      <c r="C680" t="str">
        <f t="shared" si="20"/>
        <v>Obesity</v>
      </c>
      <c r="D680">
        <v>10.37</v>
      </c>
      <c r="E680" t="str">
        <f t="shared" si="21"/>
        <v>Diabetes</v>
      </c>
      <c r="F680" t="s">
        <v>2377</v>
      </c>
      <c r="G680" t="s">
        <v>2377</v>
      </c>
      <c r="H680" t="s">
        <v>2377</v>
      </c>
      <c r="I680">
        <v>0</v>
      </c>
      <c r="J680" t="s">
        <v>2377</v>
      </c>
    </row>
    <row r="681" spans="1:10" x14ac:dyDescent="0.3">
      <c r="A681" t="s">
        <v>1690</v>
      </c>
      <c r="B681">
        <v>36.979999999999997</v>
      </c>
      <c r="C681" t="str">
        <f t="shared" si="20"/>
        <v>Obesity</v>
      </c>
      <c r="D681">
        <v>9.56</v>
      </c>
      <c r="E681" t="str">
        <f t="shared" si="21"/>
        <v>Diabetes</v>
      </c>
      <c r="F681" t="s">
        <v>2378</v>
      </c>
      <c r="G681" t="s">
        <v>2377</v>
      </c>
      <c r="H681" t="s">
        <v>2377</v>
      </c>
      <c r="I681">
        <v>0</v>
      </c>
      <c r="J681" t="s">
        <v>2377</v>
      </c>
    </row>
    <row r="682" spans="1:10" x14ac:dyDescent="0.3">
      <c r="A682" t="s">
        <v>1689</v>
      </c>
      <c r="B682">
        <v>32.395000000000003</v>
      </c>
      <c r="C682" t="str">
        <f t="shared" si="20"/>
        <v>Obesity</v>
      </c>
      <c r="D682">
        <v>8.23</v>
      </c>
      <c r="E682" t="str">
        <f t="shared" si="21"/>
        <v>Diabetes</v>
      </c>
      <c r="F682" t="s">
        <v>2378</v>
      </c>
      <c r="G682" t="s">
        <v>2377</v>
      </c>
      <c r="H682" t="s">
        <v>2378</v>
      </c>
      <c r="I682">
        <v>1</v>
      </c>
      <c r="J682" t="s">
        <v>2377</v>
      </c>
    </row>
    <row r="683" spans="1:10" x14ac:dyDescent="0.3">
      <c r="A683" t="s">
        <v>1688</v>
      </c>
      <c r="B683">
        <v>32.729999999999997</v>
      </c>
      <c r="C683" t="str">
        <f t="shared" si="20"/>
        <v>Obesity</v>
      </c>
      <c r="D683">
        <v>7.03</v>
      </c>
      <c r="E683" t="str">
        <f t="shared" si="21"/>
        <v>Diabetes</v>
      </c>
      <c r="F683" t="s">
        <v>2377</v>
      </c>
      <c r="G683" t="s">
        <v>2377</v>
      </c>
      <c r="H683" t="s">
        <v>2377</v>
      </c>
      <c r="I683">
        <v>0</v>
      </c>
      <c r="J683" t="s">
        <v>2377</v>
      </c>
    </row>
    <row r="684" spans="1:10" x14ac:dyDescent="0.3">
      <c r="A684" t="s">
        <v>1687</v>
      </c>
      <c r="B684">
        <v>20.52</v>
      </c>
      <c r="C684" t="str">
        <f t="shared" si="20"/>
        <v>Normal Weight</v>
      </c>
      <c r="D684">
        <v>5.45</v>
      </c>
      <c r="E684" t="str">
        <f t="shared" si="21"/>
        <v>Normal</v>
      </c>
      <c r="F684" t="s">
        <v>2377</v>
      </c>
      <c r="G684" t="s">
        <v>2377</v>
      </c>
      <c r="H684" t="s">
        <v>2377</v>
      </c>
      <c r="I684">
        <v>1</v>
      </c>
      <c r="J684" t="s">
        <v>2378</v>
      </c>
    </row>
    <row r="685" spans="1:10" x14ac:dyDescent="0.3">
      <c r="A685" t="s">
        <v>1686</v>
      </c>
      <c r="B685">
        <v>51.72</v>
      </c>
      <c r="C685" t="str">
        <f t="shared" si="20"/>
        <v>Obesity</v>
      </c>
      <c r="D685">
        <v>5.76</v>
      </c>
      <c r="E685" t="str">
        <f t="shared" si="21"/>
        <v>Prediabetes</v>
      </c>
      <c r="F685" t="s">
        <v>2377</v>
      </c>
      <c r="G685" t="s">
        <v>2377</v>
      </c>
      <c r="H685" t="s">
        <v>2377</v>
      </c>
      <c r="I685">
        <v>0</v>
      </c>
      <c r="J685" t="s">
        <v>2377</v>
      </c>
    </row>
    <row r="686" spans="1:10" x14ac:dyDescent="0.3">
      <c r="A686" t="s">
        <v>1685</v>
      </c>
      <c r="B686">
        <v>50.2</v>
      </c>
      <c r="C686" t="str">
        <f t="shared" si="20"/>
        <v>Obesity</v>
      </c>
      <c r="D686">
        <v>5.4</v>
      </c>
      <c r="E686" t="str">
        <f t="shared" si="21"/>
        <v>Normal</v>
      </c>
      <c r="F686" t="s">
        <v>2377</v>
      </c>
      <c r="G686" t="s">
        <v>2377</v>
      </c>
      <c r="H686" t="s">
        <v>2377</v>
      </c>
      <c r="I686">
        <v>0</v>
      </c>
      <c r="J686" t="s">
        <v>2377</v>
      </c>
    </row>
    <row r="687" spans="1:10" x14ac:dyDescent="0.3">
      <c r="A687" t="s">
        <v>1684</v>
      </c>
      <c r="B687">
        <v>25.52</v>
      </c>
      <c r="C687" t="str">
        <f t="shared" si="20"/>
        <v>Over Weight</v>
      </c>
      <c r="D687">
        <v>6.35</v>
      </c>
      <c r="E687" t="str">
        <f t="shared" si="21"/>
        <v>Prediabetes</v>
      </c>
      <c r="F687" t="s">
        <v>2377</v>
      </c>
      <c r="G687" t="s">
        <v>2377</v>
      </c>
      <c r="H687" t="s">
        <v>2378</v>
      </c>
      <c r="I687">
        <v>1</v>
      </c>
      <c r="J687" t="s">
        <v>2377</v>
      </c>
    </row>
    <row r="688" spans="1:10" x14ac:dyDescent="0.3">
      <c r="A688" t="s">
        <v>1683</v>
      </c>
      <c r="B688">
        <v>35.200000000000003</v>
      </c>
      <c r="C688" t="str">
        <f t="shared" si="20"/>
        <v>Obesity</v>
      </c>
      <c r="D688">
        <v>6.26</v>
      </c>
      <c r="E688" t="str">
        <f t="shared" si="21"/>
        <v>Prediabetes</v>
      </c>
      <c r="F688" t="s">
        <v>2378</v>
      </c>
      <c r="G688" t="s">
        <v>2377</v>
      </c>
      <c r="H688" t="s">
        <v>2377</v>
      </c>
      <c r="I688">
        <v>2</v>
      </c>
      <c r="J688" t="s">
        <v>2377</v>
      </c>
    </row>
    <row r="689" spans="1:10" x14ac:dyDescent="0.3">
      <c r="A689" t="s">
        <v>1682</v>
      </c>
      <c r="B689">
        <v>41.26</v>
      </c>
      <c r="C689" t="str">
        <f t="shared" si="20"/>
        <v>Obesity</v>
      </c>
      <c r="D689">
        <v>5.97</v>
      </c>
      <c r="E689" t="str">
        <f t="shared" si="21"/>
        <v>Prediabetes</v>
      </c>
      <c r="F689" t="s">
        <v>2378</v>
      </c>
      <c r="G689" t="s">
        <v>2377</v>
      </c>
      <c r="H689" t="s">
        <v>2377</v>
      </c>
      <c r="I689">
        <v>0</v>
      </c>
      <c r="J689" t="s">
        <v>2377</v>
      </c>
    </row>
    <row r="690" spans="1:10" x14ac:dyDescent="0.3">
      <c r="A690" t="s">
        <v>1681</v>
      </c>
      <c r="B690">
        <v>17.195</v>
      </c>
      <c r="C690" t="str">
        <f t="shared" si="20"/>
        <v>Under Weight</v>
      </c>
      <c r="D690">
        <v>5.29</v>
      </c>
      <c r="E690" t="str">
        <f t="shared" si="21"/>
        <v>Normal</v>
      </c>
      <c r="F690" t="s">
        <v>2378</v>
      </c>
      <c r="G690" t="s">
        <v>2377</v>
      </c>
      <c r="H690" t="s">
        <v>2377</v>
      </c>
      <c r="I690">
        <v>0</v>
      </c>
      <c r="J690" t="s">
        <v>2378</v>
      </c>
    </row>
    <row r="691" spans="1:10" x14ac:dyDescent="0.3">
      <c r="A691" t="s">
        <v>1680</v>
      </c>
      <c r="B691">
        <v>23.085000000000001</v>
      </c>
      <c r="C691" t="str">
        <f t="shared" si="20"/>
        <v>Normal Weight</v>
      </c>
      <c r="D691">
        <v>4.2699999999999996</v>
      </c>
      <c r="E691" t="str">
        <f t="shared" si="21"/>
        <v>Normal</v>
      </c>
      <c r="F691" t="s">
        <v>2378</v>
      </c>
      <c r="G691" t="s">
        <v>2377</v>
      </c>
      <c r="H691" t="s">
        <v>2377</v>
      </c>
      <c r="I691">
        <v>2</v>
      </c>
      <c r="J691" t="s">
        <v>2377</v>
      </c>
    </row>
    <row r="692" spans="1:10" x14ac:dyDescent="0.3">
      <c r="A692" t="s">
        <v>1679</v>
      </c>
      <c r="B692">
        <v>21.66</v>
      </c>
      <c r="C692" t="str">
        <f t="shared" si="20"/>
        <v>Normal Weight</v>
      </c>
      <c r="D692">
        <v>5.2</v>
      </c>
      <c r="E692" t="str">
        <f t="shared" si="21"/>
        <v>Normal</v>
      </c>
      <c r="F692" t="s">
        <v>2378</v>
      </c>
      <c r="G692" t="s">
        <v>2377</v>
      </c>
      <c r="H692" t="s">
        <v>2377</v>
      </c>
      <c r="I692">
        <v>2</v>
      </c>
      <c r="J692" t="s">
        <v>2377</v>
      </c>
    </row>
    <row r="693" spans="1:10" x14ac:dyDescent="0.3">
      <c r="A693" t="s">
        <v>1678</v>
      </c>
      <c r="B693">
        <v>36.47</v>
      </c>
      <c r="C693" t="str">
        <f t="shared" si="20"/>
        <v>Obesity</v>
      </c>
      <c r="D693">
        <v>8.23</v>
      </c>
      <c r="E693" t="str">
        <f t="shared" si="21"/>
        <v>Diabetes</v>
      </c>
      <c r="F693" t="s">
        <v>2378</v>
      </c>
      <c r="G693" t="s">
        <v>2377</v>
      </c>
      <c r="H693" t="s">
        <v>2377</v>
      </c>
      <c r="I693">
        <v>0</v>
      </c>
      <c r="J693" t="s">
        <v>2377</v>
      </c>
    </row>
    <row r="694" spans="1:10" x14ac:dyDescent="0.3">
      <c r="A694" t="s">
        <v>1677</v>
      </c>
      <c r="B694">
        <v>36.08</v>
      </c>
      <c r="C694" t="str">
        <f t="shared" si="20"/>
        <v>Obesity</v>
      </c>
      <c r="D694">
        <v>10.33</v>
      </c>
      <c r="E694" t="str">
        <f t="shared" si="21"/>
        <v>Diabetes</v>
      </c>
      <c r="F694" t="s">
        <v>2378</v>
      </c>
      <c r="G694" t="s">
        <v>2377</v>
      </c>
      <c r="H694" t="s">
        <v>2377</v>
      </c>
      <c r="I694">
        <v>0</v>
      </c>
      <c r="J694" t="s">
        <v>2377</v>
      </c>
    </row>
    <row r="695" spans="1:10" x14ac:dyDescent="0.3">
      <c r="A695" t="s">
        <v>1676</v>
      </c>
      <c r="B695">
        <v>23.18</v>
      </c>
      <c r="C695" t="str">
        <f t="shared" si="20"/>
        <v>Normal Weight</v>
      </c>
      <c r="D695">
        <v>6.13</v>
      </c>
      <c r="E695" t="str">
        <f t="shared" si="21"/>
        <v>Prediabetes</v>
      </c>
      <c r="F695" t="s">
        <v>2377</v>
      </c>
      <c r="G695" t="s">
        <v>2377</v>
      </c>
      <c r="H695" t="s">
        <v>2377</v>
      </c>
      <c r="I695">
        <v>0</v>
      </c>
      <c r="J695" t="s">
        <v>2377</v>
      </c>
    </row>
    <row r="696" spans="1:10" x14ac:dyDescent="0.3">
      <c r="A696" t="s">
        <v>1675</v>
      </c>
      <c r="B696">
        <v>39.159999999999997</v>
      </c>
      <c r="C696" t="str">
        <f t="shared" si="20"/>
        <v>Obesity</v>
      </c>
      <c r="D696">
        <v>8.08</v>
      </c>
      <c r="E696" t="str">
        <f t="shared" si="21"/>
        <v>Diabetes</v>
      </c>
      <c r="F696" t="s">
        <v>2377</v>
      </c>
      <c r="G696" t="s">
        <v>2377</v>
      </c>
      <c r="H696" t="s">
        <v>2377</v>
      </c>
      <c r="I696">
        <v>3</v>
      </c>
      <c r="J696" t="s">
        <v>2377</v>
      </c>
    </row>
    <row r="697" spans="1:10" x14ac:dyDescent="0.3">
      <c r="A697" t="s">
        <v>1674</v>
      </c>
      <c r="B697">
        <v>38.19</v>
      </c>
      <c r="C697" t="str">
        <f t="shared" si="20"/>
        <v>Obesity</v>
      </c>
      <c r="D697">
        <v>10.49</v>
      </c>
      <c r="E697" t="str">
        <f t="shared" si="21"/>
        <v>Diabetes</v>
      </c>
      <c r="F697" t="s">
        <v>2377</v>
      </c>
      <c r="G697" t="s">
        <v>2377</v>
      </c>
      <c r="H697" t="s">
        <v>2377</v>
      </c>
      <c r="I697">
        <v>3</v>
      </c>
      <c r="J697" t="s">
        <v>2377</v>
      </c>
    </row>
    <row r="698" spans="1:10" x14ac:dyDescent="0.3">
      <c r="A698" t="s">
        <v>1673</v>
      </c>
      <c r="B698">
        <v>26.41</v>
      </c>
      <c r="C698" t="str">
        <f t="shared" si="20"/>
        <v>Over Weight</v>
      </c>
      <c r="D698">
        <v>8.11</v>
      </c>
      <c r="E698" t="str">
        <f t="shared" si="21"/>
        <v>Diabetes</v>
      </c>
      <c r="F698" t="s">
        <v>2377</v>
      </c>
      <c r="G698" t="s">
        <v>2377</v>
      </c>
      <c r="H698" t="s">
        <v>2377</v>
      </c>
      <c r="I698">
        <v>3</v>
      </c>
      <c r="J698" t="s">
        <v>2377</v>
      </c>
    </row>
    <row r="699" spans="1:10" x14ac:dyDescent="0.3">
      <c r="A699" t="s">
        <v>1672</v>
      </c>
      <c r="B699">
        <v>28.785</v>
      </c>
      <c r="C699" t="str">
        <f t="shared" si="20"/>
        <v>Over Weight</v>
      </c>
      <c r="D699">
        <v>6.6</v>
      </c>
      <c r="E699" t="str">
        <f t="shared" si="21"/>
        <v>Diabetes</v>
      </c>
      <c r="F699" t="s">
        <v>2377</v>
      </c>
      <c r="G699" t="s">
        <v>2377</v>
      </c>
      <c r="H699" t="s">
        <v>2377</v>
      </c>
      <c r="I699">
        <v>0</v>
      </c>
      <c r="J699" t="s">
        <v>2377</v>
      </c>
    </row>
    <row r="700" spans="1:10" x14ac:dyDescent="0.3">
      <c r="A700" t="s">
        <v>1671</v>
      </c>
      <c r="B700">
        <v>26.695</v>
      </c>
      <c r="C700" t="str">
        <f t="shared" si="20"/>
        <v>Over Weight</v>
      </c>
      <c r="D700">
        <v>10.14</v>
      </c>
      <c r="E700" t="str">
        <f t="shared" si="21"/>
        <v>Diabetes</v>
      </c>
      <c r="F700" t="s">
        <v>2378</v>
      </c>
      <c r="G700" t="s">
        <v>2377</v>
      </c>
      <c r="H700" t="s">
        <v>2378</v>
      </c>
      <c r="I700">
        <v>1</v>
      </c>
      <c r="J700" t="s">
        <v>2377</v>
      </c>
    </row>
    <row r="701" spans="1:10" x14ac:dyDescent="0.3">
      <c r="A701" t="s">
        <v>1670</v>
      </c>
      <c r="B701">
        <v>32.799999999999997</v>
      </c>
      <c r="C701" t="str">
        <f t="shared" si="20"/>
        <v>Obesity</v>
      </c>
      <c r="D701">
        <v>6.06</v>
      </c>
      <c r="E701" t="str">
        <f t="shared" si="21"/>
        <v>Prediabetes</v>
      </c>
      <c r="F701" t="s">
        <v>2378</v>
      </c>
      <c r="G701" t="s">
        <v>2377</v>
      </c>
      <c r="H701" t="s">
        <v>2377</v>
      </c>
      <c r="I701">
        <v>1</v>
      </c>
      <c r="J701" t="s">
        <v>2377</v>
      </c>
    </row>
    <row r="702" spans="1:10" x14ac:dyDescent="0.3">
      <c r="A702" t="s">
        <v>1669</v>
      </c>
      <c r="B702">
        <v>35.869999999999997</v>
      </c>
      <c r="C702" t="str">
        <f t="shared" si="20"/>
        <v>Obesity</v>
      </c>
      <c r="D702">
        <v>9.91</v>
      </c>
      <c r="E702" t="str">
        <f t="shared" si="21"/>
        <v>Diabetes</v>
      </c>
      <c r="F702" t="s">
        <v>2378</v>
      </c>
      <c r="G702" t="s">
        <v>2377</v>
      </c>
      <c r="H702" t="s">
        <v>2377</v>
      </c>
      <c r="I702">
        <v>0</v>
      </c>
      <c r="J702" t="s">
        <v>2377</v>
      </c>
    </row>
    <row r="703" spans="1:10" x14ac:dyDescent="0.3">
      <c r="A703" t="s">
        <v>1668</v>
      </c>
      <c r="B703">
        <v>21.66</v>
      </c>
      <c r="C703" t="str">
        <f t="shared" si="20"/>
        <v>Normal Weight</v>
      </c>
      <c r="D703">
        <v>4.1399999999999997</v>
      </c>
      <c r="E703" t="str">
        <f t="shared" si="21"/>
        <v>Normal</v>
      </c>
      <c r="F703" t="s">
        <v>2378</v>
      </c>
      <c r="G703" t="s">
        <v>2377</v>
      </c>
      <c r="H703" t="s">
        <v>2377</v>
      </c>
      <c r="I703">
        <v>2</v>
      </c>
      <c r="J703" t="s">
        <v>2377</v>
      </c>
    </row>
    <row r="704" spans="1:10" x14ac:dyDescent="0.3">
      <c r="A704" t="s">
        <v>1667</v>
      </c>
      <c r="B704">
        <v>37.72</v>
      </c>
      <c r="C704" t="str">
        <f t="shared" si="20"/>
        <v>Obesity</v>
      </c>
      <c r="D704">
        <v>4.38</v>
      </c>
      <c r="E704" t="str">
        <f t="shared" si="21"/>
        <v>Normal</v>
      </c>
      <c r="F704" t="s">
        <v>2378</v>
      </c>
      <c r="G704" t="s">
        <v>2377</v>
      </c>
      <c r="H704" t="s">
        <v>2378</v>
      </c>
      <c r="I704">
        <v>1</v>
      </c>
      <c r="J704" t="s">
        <v>2377</v>
      </c>
    </row>
    <row r="705" spans="1:10" x14ac:dyDescent="0.3">
      <c r="A705" t="s">
        <v>1666</v>
      </c>
      <c r="B705">
        <v>39.700000000000003</v>
      </c>
      <c r="C705" t="str">
        <f t="shared" si="20"/>
        <v>Obesity</v>
      </c>
      <c r="D705">
        <v>9.83</v>
      </c>
      <c r="E705" t="str">
        <f t="shared" si="21"/>
        <v>Diabetes</v>
      </c>
      <c r="F705" t="s">
        <v>2377</v>
      </c>
      <c r="G705" t="s">
        <v>2377</v>
      </c>
      <c r="H705" t="s">
        <v>2377</v>
      </c>
      <c r="I705">
        <v>3</v>
      </c>
      <c r="J705" t="s">
        <v>2377</v>
      </c>
    </row>
    <row r="706" spans="1:10" x14ac:dyDescent="0.3">
      <c r="A706" t="s">
        <v>1665</v>
      </c>
      <c r="B706">
        <v>35.97</v>
      </c>
      <c r="C706" t="str">
        <f t="shared" si="20"/>
        <v>Obesity</v>
      </c>
      <c r="D706">
        <v>11.08</v>
      </c>
      <c r="E706" t="str">
        <f t="shared" si="21"/>
        <v>Diabetes</v>
      </c>
      <c r="F706" t="s">
        <v>2377</v>
      </c>
      <c r="G706" t="s">
        <v>2377</v>
      </c>
      <c r="H706" t="s">
        <v>2377</v>
      </c>
      <c r="I706">
        <v>3</v>
      </c>
      <c r="J706" t="s">
        <v>2377</v>
      </c>
    </row>
    <row r="707" spans="1:10" x14ac:dyDescent="0.3">
      <c r="A707" t="s">
        <v>1664</v>
      </c>
      <c r="B707">
        <v>37.85</v>
      </c>
      <c r="C707" t="str">
        <f t="shared" ref="C707:C770" si="22">IF(B707&lt;18.5,"Under Weight",IF(B707&lt;=24.9,"Normal Weight",IF(B707&lt;=29.9,"Over Weight","Obesity")))</f>
        <v>Obesity</v>
      </c>
      <c r="D707">
        <v>11.01</v>
      </c>
      <c r="E707" t="str">
        <f t="shared" ref="E707:E770" si="23">IF(D707&lt;=5.7,"Normal",IF(D707&lt;=6.4,"Prediabetes","Diabetes"))</f>
        <v>Diabetes</v>
      </c>
      <c r="F707" t="s">
        <v>2377</v>
      </c>
      <c r="G707" t="s">
        <v>2377</v>
      </c>
      <c r="H707" t="s">
        <v>2377</v>
      </c>
      <c r="I707">
        <v>0</v>
      </c>
      <c r="J707" t="s">
        <v>2377</v>
      </c>
    </row>
    <row r="708" spans="1:10" x14ac:dyDescent="0.3">
      <c r="A708" t="s">
        <v>1663</v>
      </c>
      <c r="B708">
        <v>21.66</v>
      </c>
      <c r="C708" t="str">
        <f t="shared" si="22"/>
        <v>Normal Weight</v>
      </c>
      <c r="D708">
        <v>4.37</v>
      </c>
      <c r="E708" t="str">
        <f t="shared" si="23"/>
        <v>Normal</v>
      </c>
      <c r="F708" t="s">
        <v>2377</v>
      </c>
      <c r="G708" t="s">
        <v>2378</v>
      </c>
      <c r="H708" t="s">
        <v>2377</v>
      </c>
      <c r="I708">
        <v>1</v>
      </c>
      <c r="J708" t="s">
        <v>2378</v>
      </c>
    </row>
    <row r="709" spans="1:10" x14ac:dyDescent="0.3">
      <c r="A709" t="s">
        <v>1662</v>
      </c>
      <c r="B709">
        <v>39.369999999999997</v>
      </c>
      <c r="C709" t="str">
        <f t="shared" si="22"/>
        <v>Obesity</v>
      </c>
      <c r="D709">
        <v>5.91</v>
      </c>
      <c r="E709" t="str">
        <f t="shared" si="23"/>
        <v>Prediabetes</v>
      </c>
      <c r="F709" t="s">
        <v>2377</v>
      </c>
      <c r="G709" t="s">
        <v>2377</v>
      </c>
      <c r="H709" t="s">
        <v>2377</v>
      </c>
      <c r="I709">
        <v>2</v>
      </c>
      <c r="J709" t="s">
        <v>2377</v>
      </c>
    </row>
    <row r="710" spans="1:10" x14ac:dyDescent="0.3">
      <c r="A710" t="s">
        <v>1661</v>
      </c>
      <c r="B710">
        <v>40.880000000000003</v>
      </c>
      <c r="C710" t="str">
        <f t="shared" si="22"/>
        <v>Obesity</v>
      </c>
      <c r="D710">
        <v>7.65</v>
      </c>
      <c r="E710" t="str">
        <f t="shared" si="23"/>
        <v>Diabetes</v>
      </c>
      <c r="F710" t="s">
        <v>2377</v>
      </c>
      <c r="G710" t="s">
        <v>2377</v>
      </c>
      <c r="H710" t="s">
        <v>2377</v>
      </c>
      <c r="I710">
        <v>0</v>
      </c>
      <c r="J710" t="s">
        <v>2377</v>
      </c>
    </row>
    <row r="711" spans="1:10" x14ac:dyDescent="0.3">
      <c r="A711" t="s">
        <v>1660</v>
      </c>
      <c r="B711">
        <v>26.22</v>
      </c>
      <c r="C711" t="str">
        <f t="shared" si="22"/>
        <v>Over Weight</v>
      </c>
      <c r="D711">
        <v>5.37</v>
      </c>
      <c r="E711" t="str">
        <f t="shared" si="23"/>
        <v>Normal</v>
      </c>
      <c r="F711" t="s">
        <v>2378</v>
      </c>
      <c r="G711" t="s">
        <v>2377</v>
      </c>
      <c r="H711" t="s">
        <v>2377</v>
      </c>
      <c r="I711">
        <v>2</v>
      </c>
      <c r="J711" t="s">
        <v>2377</v>
      </c>
    </row>
    <row r="712" spans="1:10" x14ac:dyDescent="0.3">
      <c r="A712" t="s">
        <v>1659</v>
      </c>
      <c r="B712">
        <v>25.08</v>
      </c>
      <c r="C712" t="str">
        <f t="shared" si="22"/>
        <v>Over Weight</v>
      </c>
      <c r="D712">
        <v>5.75</v>
      </c>
      <c r="E712" t="str">
        <f t="shared" si="23"/>
        <v>Prediabetes</v>
      </c>
      <c r="F712" t="s">
        <v>2378</v>
      </c>
      <c r="G712" t="s">
        <v>2377</v>
      </c>
      <c r="H712" t="s">
        <v>2377</v>
      </c>
      <c r="I712">
        <v>2</v>
      </c>
      <c r="J712" t="s">
        <v>2377</v>
      </c>
    </row>
    <row r="713" spans="1:10" x14ac:dyDescent="0.3">
      <c r="A713" t="s">
        <v>1658</v>
      </c>
      <c r="B713">
        <v>39.1</v>
      </c>
      <c r="C713" t="str">
        <f t="shared" si="22"/>
        <v>Obesity</v>
      </c>
      <c r="D713">
        <v>6.79</v>
      </c>
      <c r="E713" t="str">
        <f t="shared" si="23"/>
        <v>Diabetes</v>
      </c>
      <c r="F713" t="s">
        <v>2378</v>
      </c>
      <c r="G713" t="s">
        <v>2377</v>
      </c>
      <c r="H713" t="s">
        <v>2377</v>
      </c>
      <c r="I713">
        <v>2</v>
      </c>
      <c r="J713" t="s">
        <v>2377</v>
      </c>
    </row>
    <row r="714" spans="1:10" x14ac:dyDescent="0.3">
      <c r="A714" t="s">
        <v>1657</v>
      </c>
      <c r="B714">
        <v>37.905000000000001</v>
      </c>
      <c r="C714" t="str">
        <f t="shared" si="22"/>
        <v>Obesity</v>
      </c>
      <c r="D714">
        <v>7.03</v>
      </c>
      <c r="E714" t="str">
        <f t="shared" si="23"/>
        <v>Diabetes</v>
      </c>
      <c r="F714" t="s">
        <v>2377</v>
      </c>
      <c r="G714" t="s">
        <v>2377</v>
      </c>
      <c r="H714" t="s">
        <v>2377</v>
      </c>
      <c r="I714">
        <v>3</v>
      </c>
      <c r="J714" t="s">
        <v>2377</v>
      </c>
    </row>
    <row r="715" spans="1:10" x14ac:dyDescent="0.3">
      <c r="A715" t="s">
        <v>1656</v>
      </c>
      <c r="B715">
        <v>43.35</v>
      </c>
      <c r="C715" t="str">
        <f t="shared" si="22"/>
        <v>Obesity</v>
      </c>
      <c r="D715">
        <v>5.41</v>
      </c>
      <c r="E715" t="str">
        <f t="shared" si="23"/>
        <v>Normal</v>
      </c>
      <c r="F715" t="s">
        <v>2378</v>
      </c>
      <c r="G715" t="s">
        <v>2377</v>
      </c>
      <c r="H715" t="s">
        <v>2378</v>
      </c>
      <c r="I715">
        <v>1</v>
      </c>
      <c r="J715" t="s">
        <v>2377</v>
      </c>
    </row>
    <row r="716" spans="1:10" x14ac:dyDescent="0.3">
      <c r="A716" t="s">
        <v>1655</v>
      </c>
      <c r="B716">
        <v>36.15</v>
      </c>
      <c r="C716" t="str">
        <f t="shared" si="22"/>
        <v>Obesity</v>
      </c>
      <c r="D716">
        <v>8.0500000000000007</v>
      </c>
      <c r="E716" t="str">
        <f t="shared" si="23"/>
        <v>Diabetes</v>
      </c>
      <c r="F716" t="s">
        <v>2377</v>
      </c>
      <c r="G716" t="s">
        <v>2377</v>
      </c>
      <c r="H716" t="s">
        <v>2377</v>
      </c>
      <c r="I716">
        <v>0</v>
      </c>
      <c r="J716" t="s">
        <v>2377</v>
      </c>
    </row>
    <row r="717" spans="1:10" x14ac:dyDescent="0.3">
      <c r="A717" t="s">
        <v>1654</v>
      </c>
      <c r="B717">
        <v>44.98</v>
      </c>
      <c r="C717" t="str">
        <f t="shared" si="22"/>
        <v>Obesity</v>
      </c>
      <c r="D717">
        <v>5.94</v>
      </c>
      <c r="E717" t="str">
        <f t="shared" si="23"/>
        <v>Prediabetes</v>
      </c>
      <c r="F717" t="s">
        <v>2377</v>
      </c>
      <c r="G717" t="s">
        <v>2377</v>
      </c>
      <c r="H717" t="s">
        <v>2377</v>
      </c>
      <c r="I717">
        <v>1</v>
      </c>
      <c r="J717" t="s">
        <v>2377</v>
      </c>
    </row>
    <row r="718" spans="1:10" x14ac:dyDescent="0.3">
      <c r="A718" t="s">
        <v>1653</v>
      </c>
      <c r="B718">
        <v>38.28</v>
      </c>
      <c r="C718" t="str">
        <f t="shared" si="22"/>
        <v>Obesity</v>
      </c>
      <c r="D718">
        <v>5.51</v>
      </c>
      <c r="E718" t="str">
        <f t="shared" si="23"/>
        <v>Normal</v>
      </c>
      <c r="F718" t="s">
        <v>2377</v>
      </c>
      <c r="G718" t="s">
        <v>2378</v>
      </c>
      <c r="H718" t="s">
        <v>2377</v>
      </c>
      <c r="I718">
        <v>1</v>
      </c>
      <c r="J718" t="s">
        <v>2377</v>
      </c>
    </row>
    <row r="719" spans="1:10" x14ac:dyDescent="0.3">
      <c r="A719" t="s">
        <v>1652</v>
      </c>
      <c r="B719">
        <v>32.299999999999997</v>
      </c>
      <c r="C719" t="str">
        <f t="shared" si="22"/>
        <v>Obesity</v>
      </c>
      <c r="D719">
        <v>6.55</v>
      </c>
      <c r="E719" t="str">
        <f t="shared" si="23"/>
        <v>Diabetes</v>
      </c>
      <c r="F719" t="s">
        <v>2378</v>
      </c>
      <c r="G719" t="s">
        <v>2377</v>
      </c>
      <c r="H719" t="s">
        <v>2377</v>
      </c>
      <c r="I719">
        <v>2</v>
      </c>
      <c r="J719" t="s">
        <v>2377</v>
      </c>
    </row>
    <row r="720" spans="1:10" x14ac:dyDescent="0.3">
      <c r="A720" t="s">
        <v>1651</v>
      </c>
      <c r="B720">
        <v>39.51</v>
      </c>
      <c r="C720" t="str">
        <f t="shared" si="22"/>
        <v>Obesity</v>
      </c>
      <c r="D720">
        <v>5.79</v>
      </c>
      <c r="E720" t="str">
        <f t="shared" si="23"/>
        <v>Prediabetes</v>
      </c>
      <c r="F720" t="s">
        <v>2378</v>
      </c>
      <c r="G720" t="s">
        <v>2377</v>
      </c>
      <c r="H720" t="s">
        <v>2377</v>
      </c>
      <c r="I720">
        <v>0</v>
      </c>
      <c r="J720" t="s">
        <v>2377</v>
      </c>
    </row>
    <row r="721" spans="1:10" x14ac:dyDescent="0.3">
      <c r="A721" t="s">
        <v>1650</v>
      </c>
      <c r="B721">
        <v>50.46</v>
      </c>
      <c r="C721" t="str">
        <f t="shared" si="22"/>
        <v>Obesity</v>
      </c>
      <c r="D721">
        <v>4.5599999999999996</v>
      </c>
      <c r="E721" t="str">
        <f t="shared" si="23"/>
        <v>Normal</v>
      </c>
      <c r="F721" t="s">
        <v>2377</v>
      </c>
      <c r="G721" t="s">
        <v>2377</v>
      </c>
      <c r="H721" t="s">
        <v>2377</v>
      </c>
      <c r="I721">
        <v>0</v>
      </c>
      <c r="J721" t="s">
        <v>2377</v>
      </c>
    </row>
    <row r="722" spans="1:10" x14ac:dyDescent="0.3">
      <c r="A722" t="s">
        <v>1649</v>
      </c>
      <c r="B722">
        <v>31.73</v>
      </c>
      <c r="C722" t="str">
        <f t="shared" si="22"/>
        <v>Obesity</v>
      </c>
      <c r="D722">
        <v>7</v>
      </c>
      <c r="E722" t="str">
        <f t="shared" si="23"/>
        <v>Diabetes</v>
      </c>
      <c r="F722" t="s">
        <v>2377</v>
      </c>
      <c r="G722" t="s">
        <v>2377</v>
      </c>
      <c r="H722" t="s">
        <v>2377</v>
      </c>
      <c r="I722">
        <v>0</v>
      </c>
      <c r="J722" t="s">
        <v>2377</v>
      </c>
    </row>
    <row r="723" spans="1:10" x14ac:dyDescent="0.3">
      <c r="A723" t="s">
        <v>1648</v>
      </c>
      <c r="B723">
        <v>32.1</v>
      </c>
      <c r="C723" t="str">
        <f t="shared" si="22"/>
        <v>Obesity</v>
      </c>
      <c r="D723">
        <v>6.57</v>
      </c>
      <c r="E723" t="str">
        <f t="shared" si="23"/>
        <v>Diabetes</v>
      </c>
      <c r="F723" t="s">
        <v>2378</v>
      </c>
      <c r="G723" t="s">
        <v>2377</v>
      </c>
      <c r="H723" t="s">
        <v>2378</v>
      </c>
      <c r="I723">
        <v>1</v>
      </c>
      <c r="J723" t="s">
        <v>2377</v>
      </c>
    </row>
    <row r="724" spans="1:10" x14ac:dyDescent="0.3">
      <c r="A724" t="s">
        <v>1647</v>
      </c>
      <c r="B724">
        <v>27.83</v>
      </c>
      <c r="C724" t="str">
        <f t="shared" si="22"/>
        <v>Over Weight</v>
      </c>
      <c r="D724">
        <v>11.61</v>
      </c>
      <c r="E724" t="str">
        <f t="shared" si="23"/>
        <v>Diabetes</v>
      </c>
      <c r="F724" t="s">
        <v>2378</v>
      </c>
      <c r="G724" t="s">
        <v>2377</v>
      </c>
      <c r="H724" t="s">
        <v>2378</v>
      </c>
      <c r="I724">
        <v>1</v>
      </c>
      <c r="J724" t="s">
        <v>2377</v>
      </c>
    </row>
    <row r="725" spans="1:10" x14ac:dyDescent="0.3">
      <c r="A725" t="s">
        <v>1646</v>
      </c>
      <c r="B725">
        <v>27.72</v>
      </c>
      <c r="C725" t="str">
        <f t="shared" si="22"/>
        <v>Over Weight</v>
      </c>
      <c r="D725">
        <v>8.16</v>
      </c>
      <c r="E725" t="str">
        <f t="shared" si="23"/>
        <v>Diabetes</v>
      </c>
      <c r="F725" t="s">
        <v>2378</v>
      </c>
      <c r="G725" t="s">
        <v>2377</v>
      </c>
      <c r="H725" t="s">
        <v>2378</v>
      </c>
      <c r="I725">
        <v>1</v>
      </c>
      <c r="J725" t="s">
        <v>2377</v>
      </c>
    </row>
    <row r="726" spans="1:10" x14ac:dyDescent="0.3">
      <c r="A726" t="s">
        <v>1645</v>
      </c>
      <c r="B726">
        <v>36.765000000000001</v>
      </c>
      <c r="C726" t="str">
        <f t="shared" si="22"/>
        <v>Obesity</v>
      </c>
      <c r="D726">
        <v>4.4800000000000004</v>
      </c>
      <c r="E726" t="str">
        <f t="shared" si="23"/>
        <v>Normal</v>
      </c>
      <c r="F726" t="s">
        <v>2378</v>
      </c>
      <c r="G726" t="s">
        <v>2377</v>
      </c>
      <c r="H726" t="s">
        <v>2377</v>
      </c>
      <c r="I726">
        <v>2</v>
      </c>
      <c r="J726" t="s">
        <v>2377</v>
      </c>
    </row>
    <row r="727" spans="1:10" x14ac:dyDescent="0.3">
      <c r="A727" t="s">
        <v>1644</v>
      </c>
      <c r="B727">
        <v>48.36</v>
      </c>
      <c r="C727" t="str">
        <f t="shared" si="22"/>
        <v>Obesity</v>
      </c>
      <c r="D727">
        <v>4.08</v>
      </c>
      <c r="E727" t="str">
        <f t="shared" si="23"/>
        <v>Normal</v>
      </c>
      <c r="F727" t="s">
        <v>2377</v>
      </c>
      <c r="G727" t="s">
        <v>2377</v>
      </c>
      <c r="H727" t="s">
        <v>2377</v>
      </c>
      <c r="I727">
        <v>0</v>
      </c>
      <c r="J727" t="s">
        <v>2377</v>
      </c>
    </row>
    <row r="728" spans="1:10" x14ac:dyDescent="0.3">
      <c r="A728" t="s">
        <v>1643</v>
      </c>
      <c r="B728">
        <v>31.445</v>
      </c>
      <c r="C728" t="str">
        <f t="shared" si="22"/>
        <v>Obesity</v>
      </c>
      <c r="D728">
        <v>4.4000000000000004</v>
      </c>
      <c r="E728" t="str">
        <f t="shared" si="23"/>
        <v>Normal</v>
      </c>
      <c r="F728" t="s">
        <v>2378</v>
      </c>
      <c r="G728" t="s">
        <v>2377</v>
      </c>
      <c r="H728" t="s">
        <v>2377</v>
      </c>
      <c r="I728">
        <v>2</v>
      </c>
      <c r="J728" t="s">
        <v>2377</v>
      </c>
    </row>
    <row r="729" spans="1:10" x14ac:dyDescent="0.3">
      <c r="A729" t="s">
        <v>1642</v>
      </c>
      <c r="B729">
        <v>27.55</v>
      </c>
      <c r="C729" t="str">
        <f t="shared" si="22"/>
        <v>Over Weight</v>
      </c>
      <c r="D729">
        <v>9.02</v>
      </c>
      <c r="E729" t="str">
        <f t="shared" si="23"/>
        <v>Diabetes</v>
      </c>
      <c r="F729" t="s">
        <v>2377</v>
      </c>
      <c r="G729" t="s">
        <v>2377</v>
      </c>
      <c r="H729" t="s">
        <v>2377</v>
      </c>
      <c r="I729">
        <v>0</v>
      </c>
      <c r="J729" t="s">
        <v>2377</v>
      </c>
    </row>
    <row r="730" spans="1:10" x14ac:dyDescent="0.3">
      <c r="A730" t="s">
        <v>1641</v>
      </c>
      <c r="B730">
        <v>33.11</v>
      </c>
      <c r="C730" t="str">
        <f t="shared" si="22"/>
        <v>Obesity</v>
      </c>
      <c r="D730">
        <v>8.06</v>
      </c>
      <c r="E730" t="str">
        <f t="shared" si="23"/>
        <v>Diabetes</v>
      </c>
      <c r="F730" t="s">
        <v>2377</v>
      </c>
      <c r="G730" t="s">
        <v>2377</v>
      </c>
      <c r="H730" t="s">
        <v>2377</v>
      </c>
      <c r="I730">
        <v>0</v>
      </c>
      <c r="J730" t="s">
        <v>2377</v>
      </c>
    </row>
    <row r="731" spans="1:10" x14ac:dyDescent="0.3">
      <c r="A731" t="s">
        <v>1640</v>
      </c>
      <c r="B731">
        <v>36.85</v>
      </c>
      <c r="C731" t="str">
        <f t="shared" si="22"/>
        <v>Obesity</v>
      </c>
      <c r="D731">
        <v>6.21</v>
      </c>
      <c r="E731" t="str">
        <f t="shared" si="23"/>
        <v>Prediabetes</v>
      </c>
      <c r="F731" t="s">
        <v>2378</v>
      </c>
      <c r="G731" t="s">
        <v>2377</v>
      </c>
      <c r="H731" t="s">
        <v>2377</v>
      </c>
      <c r="I731">
        <v>2</v>
      </c>
      <c r="J731" t="s">
        <v>2377</v>
      </c>
    </row>
    <row r="732" spans="1:10" x14ac:dyDescent="0.3">
      <c r="A732" t="s">
        <v>1639</v>
      </c>
      <c r="B732">
        <v>36.299999999999997</v>
      </c>
      <c r="C732" t="str">
        <f t="shared" si="22"/>
        <v>Obesity</v>
      </c>
      <c r="D732">
        <v>5.79</v>
      </c>
      <c r="E732" t="str">
        <f t="shared" si="23"/>
        <v>Prediabetes</v>
      </c>
      <c r="F732" t="s">
        <v>2378</v>
      </c>
      <c r="G732" t="s">
        <v>2377</v>
      </c>
      <c r="H732" t="s">
        <v>2377</v>
      </c>
      <c r="I732">
        <v>2</v>
      </c>
      <c r="J732" t="s">
        <v>2377</v>
      </c>
    </row>
    <row r="733" spans="1:10" x14ac:dyDescent="0.3">
      <c r="A733" t="s">
        <v>1638</v>
      </c>
      <c r="B733">
        <v>45.34</v>
      </c>
      <c r="C733" t="str">
        <f t="shared" si="22"/>
        <v>Obesity</v>
      </c>
      <c r="D733">
        <v>5.69</v>
      </c>
      <c r="E733" t="str">
        <f t="shared" si="23"/>
        <v>Normal</v>
      </c>
      <c r="F733" t="s">
        <v>2378</v>
      </c>
      <c r="G733" t="s">
        <v>2377</v>
      </c>
      <c r="H733" t="s">
        <v>2377</v>
      </c>
      <c r="I733">
        <v>0</v>
      </c>
      <c r="J733" t="s">
        <v>2377</v>
      </c>
    </row>
    <row r="734" spans="1:10" x14ac:dyDescent="0.3">
      <c r="A734" t="s">
        <v>1637</v>
      </c>
      <c r="B734">
        <v>31.8</v>
      </c>
      <c r="C734" t="str">
        <f t="shared" si="22"/>
        <v>Obesity</v>
      </c>
      <c r="D734">
        <v>5.36</v>
      </c>
      <c r="E734" t="str">
        <f t="shared" si="23"/>
        <v>Normal</v>
      </c>
      <c r="F734" t="s">
        <v>2378</v>
      </c>
      <c r="G734" t="s">
        <v>2377</v>
      </c>
      <c r="H734" t="s">
        <v>2377</v>
      </c>
      <c r="I734">
        <v>2</v>
      </c>
      <c r="J734" t="s">
        <v>2377</v>
      </c>
    </row>
    <row r="735" spans="1:10" x14ac:dyDescent="0.3">
      <c r="A735" t="s">
        <v>1636</v>
      </c>
      <c r="B735">
        <v>41.02</v>
      </c>
      <c r="C735" t="str">
        <f t="shared" si="22"/>
        <v>Obesity</v>
      </c>
      <c r="D735">
        <v>11.37</v>
      </c>
      <c r="E735" t="str">
        <f t="shared" si="23"/>
        <v>Diabetes</v>
      </c>
      <c r="F735" t="s">
        <v>2377</v>
      </c>
      <c r="G735" t="s">
        <v>2377</v>
      </c>
      <c r="H735" t="s">
        <v>2377</v>
      </c>
      <c r="I735">
        <v>0</v>
      </c>
      <c r="J735" t="s">
        <v>2377</v>
      </c>
    </row>
    <row r="736" spans="1:10" x14ac:dyDescent="0.3">
      <c r="A736" t="s">
        <v>1635</v>
      </c>
      <c r="B736">
        <v>32.68</v>
      </c>
      <c r="C736" t="str">
        <f t="shared" si="22"/>
        <v>Obesity</v>
      </c>
      <c r="D736">
        <v>11.87</v>
      </c>
      <c r="E736" t="str">
        <f t="shared" si="23"/>
        <v>Diabetes</v>
      </c>
      <c r="F736" t="s">
        <v>2377</v>
      </c>
      <c r="G736" t="s">
        <v>2377</v>
      </c>
      <c r="H736" t="s">
        <v>2377</v>
      </c>
      <c r="I736">
        <v>0</v>
      </c>
      <c r="J736" t="s">
        <v>2377</v>
      </c>
    </row>
    <row r="737" spans="1:10" x14ac:dyDescent="0.3">
      <c r="A737" t="s">
        <v>1634</v>
      </c>
      <c r="B737">
        <v>21.7</v>
      </c>
      <c r="C737" t="str">
        <f t="shared" si="22"/>
        <v>Normal Weight</v>
      </c>
      <c r="D737">
        <v>4.9000000000000004</v>
      </c>
      <c r="E737" t="str">
        <f t="shared" si="23"/>
        <v>Normal</v>
      </c>
      <c r="F737" t="s">
        <v>2377</v>
      </c>
      <c r="G737" t="s">
        <v>2377</v>
      </c>
      <c r="H737" t="s">
        <v>2378</v>
      </c>
      <c r="I737">
        <v>1</v>
      </c>
      <c r="J737" t="s">
        <v>2378</v>
      </c>
    </row>
    <row r="738" spans="1:10" x14ac:dyDescent="0.3">
      <c r="A738" t="s">
        <v>1633</v>
      </c>
      <c r="B738">
        <v>40.479999999999997</v>
      </c>
      <c r="C738" t="str">
        <f t="shared" si="22"/>
        <v>Obesity</v>
      </c>
      <c r="D738">
        <v>6.7</v>
      </c>
      <c r="E738" t="str">
        <f t="shared" si="23"/>
        <v>Diabetes</v>
      </c>
      <c r="F738" t="s">
        <v>2377</v>
      </c>
      <c r="G738" t="s">
        <v>2377</v>
      </c>
      <c r="H738" t="s">
        <v>2377</v>
      </c>
      <c r="I738">
        <v>3</v>
      </c>
      <c r="J738" t="s">
        <v>2377</v>
      </c>
    </row>
    <row r="739" spans="1:10" x14ac:dyDescent="0.3">
      <c r="A739" t="s">
        <v>1632</v>
      </c>
      <c r="B739">
        <v>34.5</v>
      </c>
      <c r="C739" t="str">
        <f t="shared" si="22"/>
        <v>Obesity</v>
      </c>
      <c r="D739">
        <v>10.3</v>
      </c>
      <c r="E739" t="str">
        <f t="shared" si="23"/>
        <v>Diabetes</v>
      </c>
      <c r="F739" t="s">
        <v>2377</v>
      </c>
      <c r="G739" t="s">
        <v>2377</v>
      </c>
      <c r="H739" t="s">
        <v>2377</v>
      </c>
      <c r="I739">
        <v>3</v>
      </c>
      <c r="J739" t="s">
        <v>2377</v>
      </c>
    </row>
    <row r="740" spans="1:10" x14ac:dyDescent="0.3">
      <c r="A740" t="s">
        <v>1631</v>
      </c>
      <c r="B740">
        <v>45.9</v>
      </c>
      <c r="C740" t="str">
        <f t="shared" si="22"/>
        <v>Obesity</v>
      </c>
      <c r="D740">
        <v>11.14</v>
      </c>
      <c r="E740" t="str">
        <f t="shared" si="23"/>
        <v>Diabetes</v>
      </c>
      <c r="F740" t="s">
        <v>2378</v>
      </c>
      <c r="G740" t="s">
        <v>2377</v>
      </c>
      <c r="H740" t="s">
        <v>2377</v>
      </c>
      <c r="I740">
        <v>1</v>
      </c>
      <c r="J740" t="s">
        <v>2377</v>
      </c>
    </row>
    <row r="741" spans="1:10" x14ac:dyDescent="0.3">
      <c r="A741" t="s">
        <v>1630</v>
      </c>
      <c r="B741">
        <v>33.479999999999997</v>
      </c>
      <c r="C741" t="str">
        <f t="shared" si="22"/>
        <v>Obesity</v>
      </c>
      <c r="D741">
        <v>4.74</v>
      </c>
      <c r="E741" t="str">
        <f t="shared" si="23"/>
        <v>Normal</v>
      </c>
      <c r="F741" t="s">
        <v>2378</v>
      </c>
      <c r="G741" t="s">
        <v>2377</v>
      </c>
      <c r="H741" t="s">
        <v>2377</v>
      </c>
      <c r="I741">
        <v>2</v>
      </c>
      <c r="J741" t="s">
        <v>2377</v>
      </c>
    </row>
    <row r="742" spans="1:10" x14ac:dyDescent="0.3">
      <c r="A742" t="s">
        <v>1629</v>
      </c>
      <c r="B742">
        <v>28.31</v>
      </c>
      <c r="C742" t="str">
        <f t="shared" si="22"/>
        <v>Over Weight</v>
      </c>
      <c r="D742">
        <v>5.96</v>
      </c>
      <c r="E742" t="str">
        <f t="shared" si="23"/>
        <v>Prediabetes</v>
      </c>
      <c r="F742" t="s">
        <v>2378</v>
      </c>
      <c r="G742" t="s">
        <v>2377</v>
      </c>
      <c r="H742" t="s">
        <v>2377</v>
      </c>
      <c r="I742">
        <v>2</v>
      </c>
      <c r="J742" t="s">
        <v>2377</v>
      </c>
    </row>
    <row r="743" spans="1:10" x14ac:dyDescent="0.3">
      <c r="A743" t="s">
        <v>1628</v>
      </c>
      <c r="B743">
        <v>21.565000000000001</v>
      </c>
      <c r="C743" t="str">
        <f t="shared" si="22"/>
        <v>Normal Weight</v>
      </c>
      <c r="D743">
        <v>4.95</v>
      </c>
      <c r="E743" t="str">
        <f t="shared" si="23"/>
        <v>Normal</v>
      </c>
      <c r="F743" t="s">
        <v>2377</v>
      </c>
      <c r="G743" t="s">
        <v>2378</v>
      </c>
      <c r="H743" t="s">
        <v>2377</v>
      </c>
      <c r="I743">
        <v>1</v>
      </c>
      <c r="J743" t="s">
        <v>2378</v>
      </c>
    </row>
    <row r="744" spans="1:10" x14ac:dyDescent="0.3">
      <c r="A744" t="s">
        <v>1627</v>
      </c>
      <c r="B744">
        <v>35.590000000000003</v>
      </c>
      <c r="C744" t="str">
        <f t="shared" si="22"/>
        <v>Obesity</v>
      </c>
      <c r="D744">
        <v>5.21</v>
      </c>
      <c r="E744" t="str">
        <f t="shared" si="23"/>
        <v>Normal</v>
      </c>
      <c r="F744" t="s">
        <v>2378</v>
      </c>
      <c r="G744" t="s">
        <v>2377</v>
      </c>
      <c r="H744" t="s">
        <v>2378</v>
      </c>
      <c r="I744">
        <v>1</v>
      </c>
      <c r="J744" t="s">
        <v>2377</v>
      </c>
    </row>
    <row r="745" spans="1:10" x14ac:dyDescent="0.3">
      <c r="A745" t="s">
        <v>1626</v>
      </c>
      <c r="B745">
        <v>43.44</v>
      </c>
      <c r="C745" t="str">
        <f t="shared" si="22"/>
        <v>Obesity</v>
      </c>
      <c r="D745">
        <v>4.8600000000000003</v>
      </c>
      <c r="E745" t="str">
        <f t="shared" si="23"/>
        <v>Normal</v>
      </c>
      <c r="F745" t="s">
        <v>2378</v>
      </c>
      <c r="G745" t="s">
        <v>2377</v>
      </c>
      <c r="H745" t="s">
        <v>2377</v>
      </c>
      <c r="I745">
        <v>0</v>
      </c>
      <c r="J745" t="s">
        <v>2377</v>
      </c>
    </row>
    <row r="746" spans="1:10" x14ac:dyDescent="0.3">
      <c r="A746" t="s">
        <v>1625</v>
      </c>
      <c r="B746">
        <v>21.754999999999999</v>
      </c>
      <c r="C746" t="str">
        <f t="shared" si="22"/>
        <v>Normal Weight</v>
      </c>
      <c r="D746">
        <v>7.79</v>
      </c>
      <c r="E746" t="str">
        <f t="shared" si="23"/>
        <v>Diabetes</v>
      </c>
      <c r="F746" t="s">
        <v>2378</v>
      </c>
      <c r="G746" t="s">
        <v>2377</v>
      </c>
      <c r="H746" t="s">
        <v>2377</v>
      </c>
      <c r="I746">
        <v>0</v>
      </c>
      <c r="J746" t="s">
        <v>2377</v>
      </c>
    </row>
    <row r="747" spans="1:10" x14ac:dyDescent="0.3">
      <c r="A747" t="s">
        <v>1624</v>
      </c>
      <c r="B747">
        <v>44.55</v>
      </c>
      <c r="C747" t="str">
        <f t="shared" si="22"/>
        <v>Obesity</v>
      </c>
      <c r="D747">
        <v>7.12</v>
      </c>
      <c r="E747" t="str">
        <f t="shared" si="23"/>
        <v>Diabetes</v>
      </c>
      <c r="F747" t="s">
        <v>2378</v>
      </c>
      <c r="G747" t="s">
        <v>2377</v>
      </c>
      <c r="H747" t="s">
        <v>2377</v>
      </c>
      <c r="I747">
        <v>1</v>
      </c>
      <c r="J747" t="s">
        <v>2377</v>
      </c>
    </row>
    <row r="748" spans="1:10" x14ac:dyDescent="0.3">
      <c r="A748" t="s">
        <v>1623</v>
      </c>
      <c r="B748">
        <v>43.32</v>
      </c>
      <c r="C748" t="str">
        <f t="shared" si="22"/>
        <v>Obesity</v>
      </c>
      <c r="D748">
        <v>4.67</v>
      </c>
      <c r="E748" t="str">
        <f t="shared" si="23"/>
        <v>Normal</v>
      </c>
      <c r="F748" t="s">
        <v>2378</v>
      </c>
      <c r="G748" t="s">
        <v>2377</v>
      </c>
      <c r="H748" t="s">
        <v>2377</v>
      </c>
      <c r="I748">
        <v>0</v>
      </c>
      <c r="J748" t="s">
        <v>2377</v>
      </c>
    </row>
    <row r="749" spans="1:10" x14ac:dyDescent="0.3">
      <c r="A749" t="s">
        <v>1622</v>
      </c>
      <c r="B749">
        <v>31.23</v>
      </c>
      <c r="C749" t="str">
        <f t="shared" si="22"/>
        <v>Obesity</v>
      </c>
      <c r="D749">
        <v>9.1199999999999992</v>
      </c>
      <c r="E749" t="str">
        <f t="shared" si="23"/>
        <v>Diabetes</v>
      </c>
      <c r="F749" t="s">
        <v>2378</v>
      </c>
      <c r="G749" t="s">
        <v>2377</v>
      </c>
      <c r="H749" t="s">
        <v>2378</v>
      </c>
      <c r="I749">
        <v>1</v>
      </c>
      <c r="J749" t="s">
        <v>2377</v>
      </c>
    </row>
    <row r="750" spans="1:10" x14ac:dyDescent="0.3">
      <c r="A750" t="s">
        <v>1621</v>
      </c>
      <c r="B750">
        <v>42.81</v>
      </c>
      <c r="C750" t="str">
        <f t="shared" si="22"/>
        <v>Obesity</v>
      </c>
      <c r="D750">
        <v>4.1500000000000004</v>
      </c>
      <c r="E750" t="str">
        <f t="shared" si="23"/>
        <v>Normal</v>
      </c>
      <c r="F750" t="s">
        <v>2377</v>
      </c>
      <c r="G750" t="s">
        <v>2377</v>
      </c>
      <c r="H750" t="s">
        <v>2377</v>
      </c>
      <c r="I750">
        <v>1</v>
      </c>
      <c r="J750" t="s">
        <v>2377</v>
      </c>
    </row>
    <row r="751" spans="1:10" x14ac:dyDescent="0.3">
      <c r="A751" t="s">
        <v>1620</v>
      </c>
      <c r="B751">
        <v>35.909999999999997</v>
      </c>
      <c r="C751" t="str">
        <f t="shared" si="22"/>
        <v>Obesity</v>
      </c>
      <c r="D751">
        <v>6.72</v>
      </c>
      <c r="E751" t="str">
        <f t="shared" si="23"/>
        <v>Diabetes</v>
      </c>
      <c r="F751" t="s">
        <v>2378</v>
      </c>
      <c r="G751" t="s">
        <v>2377</v>
      </c>
      <c r="H751" t="s">
        <v>2377</v>
      </c>
      <c r="I751">
        <v>2</v>
      </c>
      <c r="J751" t="s">
        <v>2377</v>
      </c>
    </row>
    <row r="752" spans="1:10" x14ac:dyDescent="0.3">
      <c r="A752" t="s">
        <v>1619</v>
      </c>
      <c r="B752">
        <v>36.65</v>
      </c>
      <c r="C752" t="str">
        <f t="shared" si="22"/>
        <v>Obesity</v>
      </c>
      <c r="D752">
        <v>5.01</v>
      </c>
      <c r="E752" t="str">
        <f t="shared" si="23"/>
        <v>Normal</v>
      </c>
      <c r="F752" t="s">
        <v>2378</v>
      </c>
      <c r="G752" t="s">
        <v>2377</v>
      </c>
      <c r="H752" t="s">
        <v>2378</v>
      </c>
      <c r="I752">
        <v>1</v>
      </c>
      <c r="J752" t="s">
        <v>2377</v>
      </c>
    </row>
    <row r="753" spans="1:10" x14ac:dyDescent="0.3">
      <c r="A753" t="s">
        <v>1618</v>
      </c>
      <c r="B753">
        <v>22.04</v>
      </c>
      <c r="C753" t="str">
        <f t="shared" si="22"/>
        <v>Normal Weight</v>
      </c>
      <c r="D753">
        <v>10.9</v>
      </c>
      <c r="E753" t="str">
        <f t="shared" si="23"/>
        <v>Diabetes</v>
      </c>
      <c r="F753" t="s">
        <v>2378</v>
      </c>
      <c r="G753" t="s">
        <v>2377</v>
      </c>
      <c r="H753" t="s">
        <v>2377</v>
      </c>
      <c r="I753">
        <v>2</v>
      </c>
      <c r="J753" t="s">
        <v>2377</v>
      </c>
    </row>
    <row r="754" spans="1:10" x14ac:dyDescent="0.3">
      <c r="A754" t="s">
        <v>1617</v>
      </c>
      <c r="B754">
        <v>31.824999999999999</v>
      </c>
      <c r="C754" t="str">
        <f t="shared" si="22"/>
        <v>Obesity</v>
      </c>
      <c r="D754">
        <v>5.52</v>
      </c>
      <c r="E754" t="str">
        <f t="shared" si="23"/>
        <v>Normal</v>
      </c>
      <c r="F754" t="s">
        <v>2378</v>
      </c>
      <c r="G754" t="s">
        <v>2377</v>
      </c>
      <c r="H754" t="s">
        <v>2377</v>
      </c>
      <c r="I754">
        <v>1</v>
      </c>
      <c r="J754" t="s">
        <v>2377</v>
      </c>
    </row>
    <row r="755" spans="1:10" x14ac:dyDescent="0.3">
      <c r="A755" t="s">
        <v>1616</v>
      </c>
      <c r="B755">
        <v>53.58</v>
      </c>
      <c r="C755" t="str">
        <f t="shared" si="22"/>
        <v>Obesity</v>
      </c>
      <c r="D755">
        <v>4.55</v>
      </c>
      <c r="E755" t="str">
        <f t="shared" si="23"/>
        <v>Normal</v>
      </c>
      <c r="F755" t="s">
        <v>2377</v>
      </c>
      <c r="G755" t="s">
        <v>2377</v>
      </c>
      <c r="H755" t="s">
        <v>2377</v>
      </c>
      <c r="I755">
        <v>1</v>
      </c>
      <c r="J755" t="s">
        <v>2377</v>
      </c>
    </row>
    <row r="756" spans="1:10" x14ac:dyDescent="0.3">
      <c r="A756" t="s">
        <v>1615</v>
      </c>
      <c r="B756">
        <v>34.299999999999997</v>
      </c>
      <c r="C756" t="str">
        <f t="shared" si="22"/>
        <v>Obesity</v>
      </c>
      <c r="D756">
        <v>11.76</v>
      </c>
      <c r="E756" t="str">
        <f t="shared" si="23"/>
        <v>Diabetes</v>
      </c>
      <c r="F756" t="s">
        <v>2377</v>
      </c>
      <c r="G756" t="s">
        <v>2377</v>
      </c>
      <c r="H756" t="s">
        <v>2377</v>
      </c>
      <c r="I756">
        <v>0</v>
      </c>
      <c r="J756" t="s">
        <v>2377</v>
      </c>
    </row>
    <row r="757" spans="1:10" x14ac:dyDescent="0.3">
      <c r="A757" t="s">
        <v>1614</v>
      </c>
      <c r="B757">
        <v>32.11</v>
      </c>
      <c r="C757" t="str">
        <f t="shared" si="22"/>
        <v>Obesity</v>
      </c>
      <c r="D757">
        <v>7.06</v>
      </c>
      <c r="E757" t="str">
        <f t="shared" si="23"/>
        <v>Diabetes</v>
      </c>
      <c r="F757" t="s">
        <v>2377</v>
      </c>
      <c r="G757" t="s">
        <v>2377</v>
      </c>
      <c r="H757" t="s">
        <v>2377</v>
      </c>
      <c r="I757">
        <v>0</v>
      </c>
      <c r="J757" t="s">
        <v>2377</v>
      </c>
    </row>
    <row r="758" spans="1:10" x14ac:dyDescent="0.3">
      <c r="A758" t="s">
        <v>1613</v>
      </c>
      <c r="B758">
        <v>31.78</v>
      </c>
      <c r="C758" t="str">
        <f t="shared" si="22"/>
        <v>Obesity</v>
      </c>
      <c r="D758">
        <v>11.35</v>
      </c>
      <c r="E758" t="str">
        <f t="shared" si="23"/>
        <v>Diabetes</v>
      </c>
      <c r="F758" t="s">
        <v>2378</v>
      </c>
      <c r="G758" t="s">
        <v>2377</v>
      </c>
      <c r="H758" t="s">
        <v>2378</v>
      </c>
      <c r="I758">
        <v>1</v>
      </c>
      <c r="J758" t="s">
        <v>2377</v>
      </c>
    </row>
    <row r="759" spans="1:10" x14ac:dyDescent="0.3">
      <c r="A759" t="s">
        <v>1612</v>
      </c>
      <c r="B759">
        <v>46.89</v>
      </c>
      <c r="C759" t="str">
        <f t="shared" si="22"/>
        <v>Obesity</v>
      </c>
      <c r="D759">
        <v>5.52</v>
      </c>
      <c r="E759" t="str">
        <f t="shared" si="23"/>
        <v>Normal</v>
      </c>
      <c r="F759" t="s">
        <v>2377</v>
      </c>
      <c r="G759" t="s">
        <v>2377</v>
      </c>
      <c r="H759" t="s">
        <v>2377</v>
      </c>
      <c r="I759">
        <v>0</v>
      </c>
      <c r="J759" t="s">
        <v>2377</v>
      </c>
    </row>
    <row r="760" spans="1:10" x14ac:dyDescent="0.3">
      <c r="A760" t="s">
        <v>1611</v>
      </c>
      <c r="B760">
        <v>39.35</v>
      </c>
      <c r="C760" t="str">
        <f t="shared" si="22"/>
        <v>Obesity</v>
      </c>
      <c r="D760">
        <v>7.86</v>
      </c>
      <c r="E760" t="str">
        <f t="shared" si="23"/>
        <v>Diabetes</v>
      </c>
      <c r="F760" t="s">
        <v>2378</v>
      </c>
      <c r="G760" t="s">
        <v>2377</v>
      </c>
      <c r="H760" t="s">
        <v>2377</v>
      </c>
      <c r="I760">
        <v>1</v>
      </c>
      <c r="J760" t="s">
        <v>2377</v>
      </c>
    </row>
    <row r="761" spans="1:10" x14ac:dyDescent="0.3">
      <c r="A761" t="s">
        <v>1610</v>
      </c>
      <c r="B761">
        <v>39.200000000000003</v>
      </c>
      <c r="C761" t="str">
        <f t="shared" si="22"/>
        <v>Obesity</v>
      </c>
      <c r="D761">
        <v>11.38</v>
      </c>
      <c r="E761" t="str">
        <f t="shared" si="23"/>
        <v>Diabetes</v>
      </c>
      <c r="F761" t="s">
        <v>2377</v>
      </c>
      <c r="G761" t="s">
        <v>2377</v>
      </c>
      <c r="H761" t="s">
        <v>2377</v>
      </c>
      <c r="I761">
        <v>0</v>
      </c>
      <c r="J761" t="s">
        <v>2377</v>
      </c>
    </row>
    <row r="762" spans="1:10" x14ac:dyDescent="0.3">
      <c r="A762" t="s">
        <v>1609</v>
      </c>
      <c r="B762">
        <v>39.159999999999997</v>
      </c>
      <c r="C762" t="str">
        <f t="shared" si="22"/>
        <v>Obesity</v>
      </c>
      <c r="D762">
        <v>10.48</v>
      </c>
      <c r="E762" t="str">
        <f t="shared" si="23"/>
        <v>Diabetes</v>
      </c>
      <c r="F762" t="s">
        <v>2377</v>
      </c>
      <c r="G762" t="s">
        <v>2377</v>
      </c>
      <c r="H762" t="s">
        <v>2377</v>
      </c>
      <c r="I762">
        <v>0</v>
      </c>
      <c r="J762" t="s">
        <v>2377</v>
      </c>
    </row>
    <row r="763" spans="1:10" x14ac:dyDescent="0.3">
      <c r="A763" t="s">
        <v>1608</v>
      </c>
      <c r="B763">
        <v>44.1</v>
      </c>
      <c r="C763" t="str">
        <f t="shared" si="22"/>
        <v>Obesity</v>
      </c>
      <c r="D763">
        <v>5.04</v>
      </c>
      <c r="E763" t="str">
        <f t="shared" si="23"/>
        <v>Normal</v>
      </c>
      <c r="F763" t="s">
        <v>2378</v>
      </c>
      <c r="G763" t="s">
        <v>2377</v>
      </c>
      <c r="H763" t="s">
        <v>2377</v>
      </c>
      <c r="I763">
        <v>0</v>
      </c>
      <c r="J763" t="s">
        <v>2377</v>
      </c>
    </row>
    <row r="764" spans="1:10" x14ac:dyDescent="0.3">
      <c r="A764" t="s">
        <v>1607</v>
      </c>
      <c r="B764">
        <v>33.200000000000003</v>
      </c>
      <c r="C764" t="str">
        <f t="shared" si="22"/>
        <v>Obesity</v>
      </c>
      <c r="D764">
        <v>9.06</v>
      </c>
      <c r="E764" t="str">
        <f t="shared" si="23"/>
        <v>Diabetes</v>
      </c>
      <c r="F764" t="s">
        <v>2377</v>
      </c>
      <c r="G764" t="s">
        <v>2377</v>
      </c>
      <c r="H764" t="s">
        <v>2377</v>
      </c>
      <c r="I764">
        <v>0</v>
      </c>
      <c r="J764" t="s">
        <v>2377</v>
      </c>
    </row>
    <row r="765" spans="1:10" x14ac:dyDescent="0.3">
      <c r="A765" t="s">
        <v>1606</v>
      </c>
      <c r="B765">
        <v>29.92</v>
      </c>
      <c r="C765" t="str">
        <f t="shared" si="22"/>
        <v>Obesity</v>
      </c>
      <c r="D765">
        <v>11.07</v>
      </c>
      <c r="E765" t="str">
        <f t="shared" si="23"/>
        <v>Diabetes</v>
      </c>
      <c r="F765" t="s">
        <v>2377</v>
      </c>
      <c r="G765" t="s">
        <v>2377</v>
      </c>
      <c r="H765" t="s">
        <v>2377</v>
      </c>
      <c r="I765">
        <v>0</v>
      </c>
      <c r="J765" t="s">
        <v>2377</v>
      </c>
    </row>
    <row r="766" spans="1:10" x14ac:dyDescent="0.3">
      <c r="A766" t="s">
        <v>1605</v>
      </c>
      <c r="B766">
        <v>25</v>
      </c>
      <c r="C766" t="str">
        <f t="shared" si="22"/>
        <v>Over Weight</v>
      </c>
      <c r="D766">
        <v>10.45</v>
      </c>
      <c r="E766" t="str">
        <f t="shared" si="23"/>
        <v>Diabetes</v>
      </c>
      <c r="F766" t="s">
        <v>2377</v>
      </c>
      <c r="G766" t="s">
        <v>2377</v>
      </c>
      <c r="H766" t="s">
        <v>2377</v>
      </c>
      <c r="I766">
        <v>0</v>
      </c>
      <c r="J766" t="s">
        <v>2377</v>
      </c>
    </row>
    <row r="767" spans="1:10" x14ac:dyDescent="0.3">
      <c r="A767" t="s">
        <v>1604</v>
      </c>
      <c r="B767">
        <v>38.869999999999997</v>
      </c>
      <c r="C767" t="str">
        <f t="shared" si="22"/>
        <v>Obesity</v>
      </c>
      <c r="D767">
        <v>8.6300000000000008</v>
      </c>
      <c r="E767" t="str">
        <f t="shared" si="23"/>
        <v>Diabetes</v>
      </c>
      <c r="F767" t="s">
        <v>2378</v>
      </c>
      <c r="G767" t="s">
        <v>2377</v>
      </c>
      <c r="H767" t="s">
        <v>2377</v>
      </c>
      <c r="I767">
        <v>1</v>
      </c>
      <c r="J767" t="s">
        <v>2377</v>
      </c>
    </row>
    <row r="768" spans="1:10" x14ac:dyDescent="0.3">
      <c r="A768" t="s">
        <v>1603</v>
      </c>
      <c r="B768">
        <v>32.299999999999997</v>
      </c>
      <c r="C768" t="str">
        <f t="shared" si="22"/>
        <v>Obesity</v>
      </c>
      <c r="D768">
        <v>5.28</v>
      </c>
      <c r="E768" t="str">
        <f t="shared" si="23"/>
        <v>Normal</v>
      </c>
      <c r="F768" t="s">
        <v>2378</v>
      </c>
      <c r="G768" t="s">
        <v>2377</v>
      </c>
      <c r="H768" t="s">
        <v>2377</v>
      </c>
      <c r="I768">
        <v>2</v>
      </c>
      <c r="J768" t="s">
        <v>2377</v>
      </c>
    </row>
    <row r="769" spans="1:10" x14ac:dyDescent="0.3">
      <c r="A769" t="s">
        <v>1602</v>
      </c>
      <c r="B769">
        <v>31.16</v>
      </c>
      <c r="C769" t="str">
        <f t="shared" si="22"/>
        <v>Obesity</v>
      </c>
      <c r="D769">
        <v>7.49</v>
      </c>
      <c r="E769" t="str">
        <f t="shared" si="23"/>
        <v>Diabetes</v>
      </c>
      <c r="F769" t="s">
        <v>2378</v>
      </c>
      <c r="G769" t="s">
        <v>2377</v>
      </c>
      <c r="H769" t="s">
        <v>2377</v>
      </c>
      <c r="I769">
        <v>2</v>
      </c>
      <c r="J769" t="s">
        <v>2377</v>
      </c>
    </row>
    <row r="770" spans="1:10" x14ac:dyDescent="0.3">
      <c r="A770" t="s">
        <v>1601</v>
      </c>
      <c r="B770">
        <v>54.59</v>
      </c>
      <c r="C770" t="str">
        <f t="shared" si="22"/>
        <v>Obesity</v>
      </c>
      <c r="D770">
        <v>4.2699999999999996</v>
      </c>
      <c r="E770" t="str">
        <f t="shared" si="23"/>
        <v>Normal</v>
      </c>
      <c r="F770" t="s">
        <v>2377</v>
      </c>
      <c r="G770" t="s">
        <v>2377</v>
      </c>
      <c r="H770" t="s">
        <v>2377</v>
      </c>
      <c r="I770">
        <v>0</v>
      </c>
      <c r="J770" t="s">
        <v>2377</v>
      </c>
    </row>
    <row r="771" spans="1:10" x14ac:dyDescent="0.3">
      <c r="A771" t="s">
        <v>1600</v>
      </c>
      <c r="B771">
        <v>21.09</v>
      </c>
      <c r="C771" t="str">
        <f t="shared" ref="C771:C834" si="24">IF(B771&lt;18.5,"Under Weight",IF(B771&lt;=24.9,"Normal Weight",IF(B771&lt;=29.9,"Over Weight","Obesity")))</f>
        <v>Normal Weight</v>
      </c>
      <c r="D771">
        <v>9.2200000000000006</v>
      </c>
      <c r="E771" t="str">
        <f t="shared" ref="E771:E834" si="25">IF(D771&lt;=5.7,"Normal",IF(D771&lt;=6.4,"Prediabetes","Diabetes"))</f>
        <v>Diabetes</v>
      </c>
      <c r="F771" t="s">
        <v>2378</v>
      </c>
      <c r="G771" t="s">
        <v>2377</v>
      </c>
      <c r="H771" t="s">
        <v>2377</v>
      </c>
      <c r="I771">
        <v>2</v>
      </c>
      <c r="J771" t="s">
        <v>2377</v>
      </c>
    </row>
    <row r="772" spans="1:10" x14ac:dyDescent="0.3">
      <c r="A772" t="s">
        <v>1599</v>
      </c>
      <c r="B772">
        <v>52.41</v>
      </c>
      <c r="C772" t="str">
        <f t="shared" si="24"/>
        <v>Obesity</v>
      </c>
      <c r="D772">
        <v>5.99</v>
      </c>
      <c r="E772" t="str">
        <f t="shared" si="25"/>
        <v>Prediabetes</v>
      </c>
      <c r="F772" t="s">
        <v>2377</v>
      </c>
      <c r="G772" t="s">
        <v>2377</v>
      </c>
      <c r="H772" t="s">
        <v>2377</v>
      </c>
      <c r="I772">
        <v>1</v>
      </c>
      <c r="J772" t="s">
        <v>2377</v>
      </c>
    </row>
    <row r="773" spans="1:10" x14ac:dyDescent="0.3">
      <c r="A773" t="s">
        <v>1598</v>
      </c>
      <c r="B773">
        <v>41.47</v>
      </c>
      <c r="C773" t="str">
        <f t="shared" si="24"/>
        <v>Obesity</v>
      </c>
      <c r="D773">
        <v>5.86</v>
      </c>
      <c r="E773" t="str">
        <f t="shared" si="25"/>
        <v>Prediabetes</v>
      </c>
      <c r="F773" t="s">
        <v>2378</v>
      </c>
      <c r="G773" t="s">
        <v>2377</v>
      </c>
      <c r="H773" t="s">
        <v>2377</v>
      </c>
      <c r="I773">
        <v>2</v>
      </c>
      <c r="J773" t="s">
        <v>2377</v>
      </c>
    </row>
    <row r="774" spans="1:10" x14ac:dyDescent="0.3">
      <c r="A774" t="s">
        <v>1597</v>
      </c>
      <c r="B774">
        <v>33.1</v>
      </c>
      <c r="C774" t="str">
        <f t="shared" si="24"/>
        <v>Obesity</v>
      </c>
      <c r="D774">
        <v>5.19</v>
      </c>
      <c r="E774" t="str">
        <f t="shared" si="25"/>
        <v>Normal</v>
      </c>
      <c r="F774" t="s">
        <v>2378</v>
      </c>
      <c r="G774" t="s">
        <v>2377</v>
      </c>
      <c r="H774" t="s">
        <v>2377</v>
      </c>
      <c r="I774">
        <v>2</v>
      </c>
      <c r="J774" t="s">
        <v>2377</v>
      </c>
    </row>
    <row r="775" spans="1:10" x14ac:dyDescent="0.3">
      <c r="A775" t="s">
        <v>1596</v>
      </c>
      <c r="B775">
        <v>30.8</v>
      </c>
      <c r="C775" t="str">
        <f t="shared" si="24"/>
        <v>Obesity</v>
      </c>
      <c r="D775">
        <v>4.37</v>
      </c>
      <c r="E775" t="str">
        <f t="shared" si="25"/>
        <v>Normal</v>
      </c>
      <c r="F775" t="s">
        <v>2378</v>
      </c>
      <c r="G775" t="s">
        <v>2377</v>
      </c>
      <c r="H775" t="s">
        <v>2377</v>
      </c>
      <c r="I775">
        <v>2</v>
      </c>
      <c r="J775" t="s">
        <v>2377</v>
      </c>
    </row>
    <row r="776" spans="1:10" x14ac:dyDescent="0.3">
      <c r="A776" t="s">
        <v>1595</v>
      </c>
      <c r="B776">
        <v>42.06</v>
      </c>
      <c r="C776" t="str">
        <f t="shared" si="24"/>
        <v>Obesity</v>
      </c>
      <c r="D776">
        <v>5.32</v>
      </c>
      <c r="E776" t="str">
        <f t="shared" si="25"/>
        <v>Normal</v>
      </c>
      <c r="F776" t="s">
        <v>2377</v>
      </c>
      <c r="G776" t="s">
        <v>2377</v>
      </c>
      <c r="H776" t="s">
        <v>2377</v>
      </c>
      <c r="I776">
        <v>1</v>
      </c>
      <c r="J776" t="s">
        <v>2377</v>
      </c>
    </row>
    <row r="777" spans="1:10" x14ac:dyDescent="0.3">
      <c r="A777" t="s">
        <v>1594</v>
      </c>
      <c r="B777">
        <v>39.270000000000003</v>
      </c>
      <c r="C777" t="str">
        <f t="shared" si="24"/>
        <v>Obesity</v>
      </c>
      <c r="D777">
        <v>5.64</v>
      </c>
      <c r="E777" t="str">
        <f t="shared" si="25"/>
        <v>Normal</v>
      </c>
      <c r="F777" t="s">
        <v>2377</v>
      </c>
      <c r="G777" t="s">
        <v>2377</v>
      </c>
      <c r="H777" t="s">
        <v>2378</v>
      </c>
      <c r="I777">
        <v>1</v>
      </c>
      <c r="J777" t="s">
        <v>2377</v>
      </c>
    </row>
    <row r="778" spans="1:10" x14ac:dyDescent="0.3">
      <c r="A778" t="s">
        <v>1593</v>
      </c>
      <c r="B778">
        <v>30.71</v>
      </c>
      <c r="C778" t="str">
        <f t="shared" si="24"/>
        <v>Obesity</v>
      </c>
      <c r="D778">
        <v>5.59</v>
      </c>
      <c r="E778" t="str">
        <f t="shared" si="25"/>
        <v>Normal</v>
      </c>
      <c r="F778" t="s">
        <v>2378</v>
      </c>
      <c r="G778" t="s">
        <v>2377</v>
      </c>
      <c r="H778" t="s">
        <v>2377</v>
      </c>
      <c r="I778">
        <v>1</v>
      </c>
      <c r="J778" t="s">
        <v>2377</v>
      </c>
    </row>
    <row r="779" spans="1:10" x14ac:dyDescent="0.3">
      <c r="A779" t="s">
        <v>1592</v>
      </c>
      <c r="B779">
        <v>47.19</v>
      </c>
      <c r="C779" t="str">
        <f t="shared" si="24"/>
        <v>Obesity</v>
      </c>
      <c r="D779">
        <v>5.29</v>
      </c>
      <c r="E779" t="str">
        <f t="shared" si="25"/>
        <v>Normal</v>
      </c>
      <c r="F779" t="s">
        <v>2377</v>
      </c>
      <c r="G779" t="s">
        <v>2377</v>
      </c>
      <c r="H779" t="s">
        <v>2377</v>
      </c>
      <c r="I779">
        <v>0</v>
      </c>
      <c r="J779" t="s">
        <v>2377</v>
      </c>
    </row>
    <row r="780" spans="1:10" x14ac:dyDescent="0.3">
      <c r="A780" t="s">
        <v>1591</v>
      </c>
      <c r="B780">
        <v>30.02</v>
      </c>
      <c r="C780" t="str">
        <f t="shared" si="24"/>
        <v>Obesity</v>
      </c>
      <c r="D780">
        <v>6.65</v>
      </c>
      <c r="E780" t="str">
        <f t="shared" si="25"/>
        <v>Diabetes</v>
      </c>
      <c r="F780" t="s">
        <v>2377</v>
      </c>
      <c r="G780" t="s">
        <v>2377</v>
      </c>
      <c r="H780" t="s">
        <v>2377</v>
      </c>
      <c r="I780">
        <v>0</v>
      </c>
      <c r="J780" t="s">
        <v>2377</v>
      </c>
    </row>
    <row r="781" spans="1:10" x14ac:dyDescent="0.3">
      <c r="A781" t="s">
        <v>1590</v>
      </c>
      <c r="B781">
        <v>37.909999999999997</v>
      </c>
      <c r="C781" t="str">
        <f t="shared" si="24"/>
        <v>Obesity</v>
      </c>
      <c r="D781">
        <v>5.68</v>
      </c>
      <c r="E781" t="str">
        <f t="shared" si="25"/>
        <v>Normal</v>
      </c>
      <c r="F781" t="s">
        <v>2378</v>
      </c>
      <c r="G781" t="s">
        <v>2377</v>
      </c>
      <c r="H781" t="s">
        <v>2377</v>
      </c>
      <c r="I781">
        <v>0</v>
      </c>
      <c r="J781" t="s">
        <v>2377</v>
      </c>
    </row>
    <row r="782" spans="1:10" x14ac:dyDescent="0.3">
      <c r="A782" t="s">
        <v>1589</v>
      </c>
      <c r="B782">
        <v>54.61</v>
      </c>
      <c r="C782" t="str">
        <f t="shared" si="24"/>
        <v>Obesity</v>
      </c>
      <c r="D782">
        <v>4.49</v>
      </c>
      <c r="E782" t="str">
        <f t="shared" si="25"/>
        <v>Normal</v>
      </c>
      <c r="F782" t="s">
        <v>2377</v>
      </c>
      <c r="G782" t="s">
        <v>2377</v>
      </c>
      <c r="H782" t="s">
        <v>2377</v>
      </c>
      <c r="I782">
        <v>0</v>
      </c>
      <c r="J782" t="s">
        <v>2377</v>
      </c>
    </row>
    <row r="783" spans="1:10" x14ac:dyDescent="0.3">
      <c r="A783" t="s">
        <v>1588</v>
      </c>
      <c r="B783">
        <v>36.005000000000003</v>
      </c>
      <c r="C783" t="str">
        <f t="shared" si="24"/>
        <v>Obesity</v>
      </c>
      <c r="D783">
        <v>6.9</v>
      </c>
      <c r="E783" t="str">
        <f t="shared" si="25"/>
        <v>Diabetes</v>
      </c>
      <c r="F783" t="s">
        <v>2377</v>
      </c>
      <c r="G783" t="s">
        <v>2377</v>
      </c>
      <c r="H783" t="s">
        <v>2377</v>
      </c>
      <c r="I783">
        <v>0</v>
      </c>
      <c r="J783" t="s">
        <v>2377</v>
      </c>
    </row>
    <row r="784" spans="1:10" x14ac:dyDescent="0.3">
      <c r="A784" t="s">
        <v>1587</v>
      </c>
      <c r="B784">
        <v>28.7</v>
      </c>
      <c r="C784" t="str">
        <f t="shared" si="24"/>
        <v>Over Weight</v>
      </c>
      <c r="D784">
        <v>11.52</v>
      </c>
      <c r="E784" t="str">
        <f t="shared" si="25"/>
        <v>Diabetes</v>
      </c>
      <c r="F784" t="s">
        <v>2377</v>
      </c>
      <c r="G784" t="s">
        <v>2377</v>
      </c>
      <c r="H784" t="s">
        <v>2377</v>
      </c>
      <c r="I784">
        <v>0</v>
      </c>
      <c r="J784" t="s">
        <v>2377</v>
      </c>
    </row>
    <row r="785" spans="1:10" x14ac:dyDescent="0.3">
      <c r="A785" t="s">
        <v>1586</v>
      </c>
      <c r="B785">
        <v>34.295000000000002</v>
      </c>
      <c r="C785" t="str">
        <f t="shared" si="24"/>
        <v>Obesity</v>
      </c>
      <c r="D785">
        <v>11.24</v>
      </c>
      <c r="E785" t="str">
        <f t="shared" si="25"/>
        <v>Diabetes</v>
      </c>
      <c r="F785" t="s">
        <v>2377</v>
      </c>
      <c r="G785" t="s">
        <v>2377</v>
      </c>
      <c r="H785" t="s">
        <v>2377</v>
      </c>
      <c r="I785">
        <v>0</v>
      </c>
      <c r="J785" t="s">
        <v>2377</v>
      </c>
    </row>
    <row r="786" spans="1:10" x14ac:dyDescent="0.3">
      <c r="A786" t="s">
        <v>1585</v>
      </c>
      <c r="B786">
        <v>27.55</v>
      </c>
      <c r="C786" t="str">
        <f t="shared" si="24"/>
        <v>Over Weight</v>
      </c>
      <c r="D786">
        <v>10.98</v>
      </c>
      <c r="E786" t="str">
        <f t="shared" si="25"/>
        <v>Diabetes</v>
      </c>
      <c r="F786" t="s">
        <v>2377</v>
      </c>
      <c r="G786" t="s">
        <v>2377</v>
      </c>
      <c r="H786" t="s">
        <v>2377</v>
      </c>
      <c r="I786">
        <v>0</v>
      </c>
      <c r="J786" t="s">
        <v>2377</v>
      </c>
    </row>
    <row r="787" spans="1:10" x14ac:dyDescent="0.3">
      <c r="A787" t="s">
        <v>1584</v>
      </c>
      <c r="B787">
        <v>40.700000000000003</v>
      </c>
      <c r="C787" t="str">
        <f t="shared" si="24"/>
        <v>Obesity</v>
      </c>
      <c r="D787">
        <v>5.42</v>
      </c>
      <c r="E787" t="str">
        <f t="shared" si="25"/>
        <v>Normal</v>
      </c>
      <c r="F787" t="s">
        <v>2377</v>
      </c>
      <c r="G787" t="s">
        <v>2377</v>
      </c>
      <c r="H787" t="s">
        <v>2377</v>
      </c>
      <c r="I787">
        <v>0</v>
      </c>
      <c r="J787" t="s">
        <v>2377</v>
      </c>
    </row>
    <row r="788" spans="1:10" x14ac:dyDescent="0.3">
      <c r="A788" t="s">
        <v>1583</v>
      </c>
      <c r="B788">
        <v>18.335000000000001</v>
      </c>
      <c r="C788" t="str">
        <f t="shared" si="24"/>
        <v>Under Weight</v>
      </c>
      <c r="D788">
        <v>10.97</v>
      </c>
      <c r="E788" t="str">
        <f t="shared" si="25"/>
        <v>Diabetes</v>
      </c>
      <c r="F788" t="s">
        <v>2377</v>
      </c>
      <c r="G788" t="s">
        <v>2377</v>
      </c>
      <c r="H788" t="s">
        <v>2377</v>
      </c>
      <c r="I788">
        <v>0</v>
      </c>
      <c r="J788" t="s">
        <v>2377</v>
      </c>
    </row>
    <row r="789" spans="1:10" x14ac:dyDescent="0.3">
      <c r="A789" t="s">
        <v>1582</v>
      </c>
      <c r="B789">
        <v>33.914999999999999</v>
      </c>
      <c r="C789" t="str">
        <f t="shared" si="24"/>
        <v>Obesity</v>
      </c>
      <c r="D789">
        <v>9.56</v>
      </c>
      <c r="E789" t="str">
        <f t="shared" si="25"/>
        <v>Diabetes</v>
      </c>
      <c r="F789" t="s">
        <v>2378</v>
      </c>
      <c r="G789" t="s">
        <v>2377</v>
      </c>
      <c r="H789" t="s">
        <v>2377</v>
      </c>
      <c r="I789">
        <v>2</v>
      </c>
      <c r="J789" t="s">
        <v>2377</v>
      </c>
    </row>
    <row r="790" spans="1:10" x14ac:dyDescent="0.3">
      <c r="A790" t="s">
        <v>1581</v>
      </c>
      <c r="B790">
        <v>33.534999999999997</v>
      </c>
      <c r="C790" t="str">
        <f t="shared" si="24"/>
        <v>Obesity</v>
      </c>
      <c r="D790">
        <v>9.4</v>
      </c>
      <c r="E790" t="str">
        <f t="shared" si="25"/>
        <v>Diabetes</v>
      </c>
      <c r="F790" t="s">
        <v>2378</v>
      </c>
      <c r="G790" t="s">
        <v>2377</v>
      </c>
      <c r="H790" t="s">
        <v>2377</v>
      </c>
      <c r="I790">
        <v>2</v>
      </c>
      <c r="J790" t="s">
        <v>2377</v>
      </c>
    </row>
    <row r="791" spans="1:10" x14ac:dyDescent="0.3">
      <c r="A791" t="s">
        <v>1580</v>
      </c>
      <c r="B791">
        <v>23.655000000000001</v>
      </c>
      <c r="C791" t="str">
        <f t="shared" si="24"/>
        <v>Normal Weight</v>
      </c>
      <c r="D791">
        <v>8.48</v>
      </c>
      <c r="E791" t="str">
        <f t="shared" si="25"/>
        <v>Diabetes</v>
      </c>
      <c r="F791" t="s">
        <v>2378</v>
      </c>
      <c r="G791" t="s">
        <v>2377</v>
      </c>
      <c r="H791" t="s">
        <v>2377</v>
      </c>
      <c r="I791">
        <v>2</v>
      </c>
      <c r="J791" t="s">
        <v>2377</v>
      </c>
    </row>
    <row r="792" spans="1:10" x14ac:dyDescent="0.3">
      <c r="A792" t="s">
        <v>1579</v>
      </c>
      <c r="B792">
        <v>28</v>
      </c>
      <c r="C792" t="str">
        <f t="shared" si="24"/>
        <v>Over Weight</v>
      </c>
      <c r="D792">
        <v>5.57</v>
      </c>
      <c r="E792" t="str">
        <f t="shared" si="25"/>
        <v>Normal</v>
      </c>
      <c r="F792" t="s">
        <v>2377</v>
      </c>
      <c r="G792" t="s">
        <v>2377</v>
      </c>
      <c r="H792" t="s">
        <v>2377</v>
      </c>
      <c r="I792">
        <v>0</v>
      </c>
      <c r="J792" t="s">
        <v>2377</v>
      </c>
    </row>
    <row r="793" spans="1:10" x14ac:dyDescent="0.3">
      <c r="A793" t="s">
        <v>1578</v>
      </c>
      <c r="B793">
        <v>30.23</v>
      </c>
      <c r="C793" t="str">
        <f t="shared" si="24"/>
        <v>Obesity</v>
      </c>
      <c r="D793">
        <v>6.94</v>
      </c>
      <c r="E793" t="str">
        <f t="shared" si="25"/>
        <v>Diabetes</v>
      </c>
      <c r="F793" t="s">
        <v>2378</v>
      </c>
      <c r="G793" t="s">
        <v>2377</v>
      </c>
      <c r="H793" t="s">
        <v>2378</v>
      </c>
      <c r="I793">
        <v>1</v>
      </c>
      <c r="J793" t="s">
        <v>2377</v>
      </c>
    </row>
    <row r="794" spans="1:10" x14ac:dyDescent="0.3">
      <c r="A794" t="s">
        <v>1577</v>
      </c>
      <c r="B794">
        <v>51.14</v>
      </c>
      <c r="C794" t="str">
        <f t="shared" si="24"/>
        <v>Obesity</v>
      </c>
      <c r="D794">
        <v>4.05</v>
      </c>
      <c r="E794" t="str">
        <f t="shared" si="25"/>
        <v>Normal</v>
      </c>
      <c r="F794" t="s">
        <v>2377</v>
      </c>
      <c r="G794" t="s">
        <v>2377</v>
      </c>
      <c r="H794" t="s">
        <v>2377</v>
      </c>
      <c r="I794">
        <v>1</v>
      </c>
      <c r="J794" t="s">
        <v>2377</v>
      </c>
    </row>
    <row r="795" spans="1:10" x14ac:dyDescent="0.3">
      <c r="A795" t="s">
        <v>1576</v>
      </c>
      <c r="B795">
        <v>24.32</v>
      </c>
      <c r="C795" t="str">
        <f t="shared" si="24"/>
        <v>Normal Weight</v>
      </c>
      <c r="D795">
        <v>10.220000000000001</v>
      </c>
      <c r="E795" t="str">
        <f t="shared" si="25"/>
        <v>Diabetes</v>
      </c>
      <c r="F795" t="s">
        <v>2377</v>
      </c>
      <c r="G795" t="s">
        <v>2377</v>
      </c>
      <c r="H795" t="s">
        <v>2377</v>
      </c>
      <c r="I795">
        <v>0</v>
      </c>
      <c r="J795" t="s">
        <v>2377</v>
      </c>
    </row>
    <row r="796" spans="1:10" x14ac:dyDescent="0.3">
      <c r="A796" t="s">
        <v>1575</v>
      </c>
      <c r="B796">
        <v>38.06</v>
      </c>
      <c r="C796" t="str">
        <f t="shared" si="24"/>
        <v>Obesity</v>
      </c>
      <c r="D796">
        <v>9.24</v>
      </c>
      <c r="E796" t="str">
        <f t="shared" si="25"/>
        <v>Diabetes</v>
      </c>
      <c r="F796" t="s">
        <v>2377</v>
      </c>
      <c r="G796" t="s">
        <v>2377</v>
      </c>
      <c r="H796" t="s">
        <v>2377</v>
      </c>
      <c r="I796">
        <v>0</v>
      </c>
      <c r="J796" t="s">
        <v>2377</v>
      </c>
    </row>
    <row r="797" spans="1:10" x14ac:dyDescent="0.3">
      <c r="A797" t="s">
        <v>1574</v>
      </c>
      <c r="B797">
        <v>37.700000000000003</v>
      </c>
      <c r="C797" t="str">
        <f t="shared" si="24"/>
        <v>Obesity</v>
      </c>
      <c r="D797">
        <v>8.6</v>
      </c>
      <c r="E797" t="str">
        <f t="shared" si="25"/>
        <v>Diabetes</v>
      </c>
      <c r="F797" t="s">
        <v>2377</v>
      </c>
      <c r="G797" t="s">
        <v>2377</v>
      </c>
      <c r="H797" t="s">
        <v>2377</v>
      </c>
      <c r="I797">
        <v>0</v>
      </c>
      <c r="J797" t="s">
        <v>2377</v>
      </c>
    </row>
    <row r="798" spans="1:10" x14ac:dyDescent="0.3">
      <c r="A798" t="s">
        <v>1573</v>
      </c>
      <c r="B798">
        <v>44</v>
      </c>
      <c r="C798" t="str">
        <f t="shared" si="24"/>
        <v>Obesity</v>
      </c>
      <c r="D798">
        <v>9.32</v>
      </c>
      <c r="E798" t="str">
        <f t="shared" si="25"/>
        <v>Diabetes</v>
      </c>
      <c r="F798" t="s">
        <v>2378</v>
      </c>
      <c r="G798" t="s">
        <v>2377</v>
      </c>
      <c r="H798" t="s">
        <v>2377</v>
      </c>
      <c r="I798">
        <v>2</v>
      </c>
      <c r="J798" t="s">
        <v>2377</v>
      </c>
    </row>
    <row r="799" spans="1:10" x14ac:dyDescent="0.3">
      <c r="A799" t="s">
        <v>1572</v>
      </c>
      <c r="B799">
        <v>41.45</v>
      </c>
      <c r="C799" t="str">
        <f t="shared" si="24"/>
        <v>Obesity</v>
      </c>
      <c r="D799">
        <v>6.12</v>
      </c>
      <c r="E799" t="str">
        <f t="shared" si="25"/>
        <v>Prediabetes</v>
      </c>
      <c r="F799" t="s">
        <v>2378</v>
      </c>
      <c r="G799" t="s">
        <v>2377</v>
      </c>
      <c r="H799" t="s">
        <v>2377</v>
      </c>
      <c r="I799">
        <v>0</v>
      </c>
      <c r="J799" t="s">
        <v>2377</v>
      </c>
    </row>
    <row r="800" spans="1:10" x14ac:dyDescent="0.3">
      <c r="A800" t="s">
        <v>1571</v>
      </c>
      <c r="B800">
        <v>25.364999999999998</v>
      </c>
      <c r="C800" t="str">
        <f t="shared" si="24"/>
        <v>Over Weight</v>
      </c>
      <c r="D800">
        <v>9.19</v>
      </c>
      <c r="E800" t="str">
        <f t="shared" si="25"/>
        <v>Diabetes</v>
      </c>
      <c r="F800" t="s">
        <v>2378</v>
      </c>
      <c r="G800" t="s">
        <v>2377</v>
      </c>
      <c r="H800" t="s">
        <v>2377</v>
      </c>
      <c r="I800">
        <v>0</v>
      </c>
      <c r="J800" t="s">
        <v>2377</v>
      </c>
    </row>
    <row r="801" spans="1:10" x14ac:dyDescent="0.3">
      <c r="A801" t="s">
        <v>1570</v>
      </c>
      <c r="B801">
        <v>34.56</v>
      </c>
      <c r="C801" t="str">
        <f t="shared" si="24"/>
        <v>Obesity</v>
      </c>
      <c r="D801">
        <v>5.84</v>
      </c>
      <c r="E801" t="str">
        <f t="shared" si="25"/>
        <v>Prediabetes</v>
      </c>
      <c r="F801" t="s">
        <v>2378</v>
      </c>
      <c r="G801" t="s">
        <v>2377</v>
      </c>
      <c r="H801" t="s">
        <v>2378</v>
      </c>
      <c r="I801">
        <v>1</v>
      </c>
      <c r="J801" t="s">
        <v>2377</v>
      </c>
    </row>
    <row r="802" spans="1:10" x14ac:dyDescent="0.3">
      <c r="A802" t="s">
        <v>1569</v>
      </c>
      <c r="B802">
        <v>28.2</v>
      </c>
      <c r="C802" t="str">
        <f t="shared" si="24"/>
        <v>Over Weight</v>
      </c>
      <c r="D802">
        <v>7.19</v>
      </c>
      <c r="E802" t="str">
        <f t="shared" si="25"/>
        <v>Diabetes</v>
      </c>
      <c r="F802" t="s">
        <v>2378</v>
      </c>
      <c r="G802" t="s">
        <v>2377</v>
      </c>
      <c r="H802" t="s">
        <v>2377</v>
      </c>
      <c r="I802">
        <v>2</v>
      </c>
      <c r="J802" t="s">
        <v>2377</v>
      </c>
    </row>
    <row r="803" spans="1:10" x14ac:dyDescent="0.3">
      <c r="A803" t="s">
        <v>1568</v>
      </c>
      <c r="B803">
        <v>30.43</v>
      </c>
      <c r="C803" t="str">
        <f t="shared" si="24"/>
        <v>Obesity</v>
      </c>
      <c r="D803">
        <v>9.39</v>
      </c>
      <c r="E803" t="str">
        <f t="shared" si="25"/>
        <v>Diabetes</v>
      </c>
      <c r="F803" t="s">
        <v>2377</v>
      </c>
      <c r="G803" t="s">
        <v>2377</v>
      </c>
      <c r="H803" t="s">
        <v>2377</v>
      </c>
      <c r="I803">
        <v>0</v>
      </c>
      <c r="J803" t="s">
        <v>2377</v>
      </c>
    </row>
    <row r="804" spans="1:10" x14ac:dyDescent="0.3">
      <c r="A804" t="s">
        <v>1567</v>
      </c>
      <c r="B804">
        <v>32.395000000000003</v>
      </c>
      <c r="C804" t="str">
        <f t="shared" si="24"/>
        <v>Obesity</v>
      </c>
      <c r="D804">
        <v>4.2699999999999996</v>
      </c>
      <c r="E804" t="str">
        <f t="shared" si="25"/>
        <v>Normal</v>
      </c>
      <c r="F804" t="s">
        <v>2378</v>
      </c>
      <c r="G804" t="s">
        <v>2377</v>
      </c>
      <c r="H804" t="s">
        <v>2377</v>
      </c>
      <c r="I804">
        <v>1</v>
      </c>
      <c r="J804" t="s">
        <v>2377</v>
      </c>
    </row>
    <row r="805" spans="1:10" x14ac:dyDescent="0.3">
      <c r="A805" t="s">
        <v>1566</v>
      </c>
      <c r="B805">
        <v>24.035</v>
      </c>
      <c r="C805" t="str">
        <f t="shared" si="24"/>
        <v>Normal Weight</v>
      </c>
      <c r="D805">
        <v>11.71</v>
      </c>
      <c r="E805" t="str">
        <f t="shared" si="25"/>
        <v>Diabetes</v>
      </c>
      <c r="F805" t="s">
        <v>2377</v>
      </c>
      <c r="G805" t="s">
        <v>2377</v>
      </c>
      <c r="H805" t="s">
        <v>2377</v>
      </c>
      <c r="I805">
        <v>0</v>
      </c>
      <c r="J805" t="s">
        <v>2377</v>
      </c>
    </row>
    <row r="806" spans="1:10" x14ac:dyDescent="0.3">
      <c r="A806" t="s">
        <v>1565</v>
      </c>
      <c r="B806">
        <v>37.119999999999997</v>
      </c>
      <c r="C806" t="str">
        <f t="shared" si="24"/>
        <v>Obesity</v>
      </c>
      <c r="D806">
        <v>5.29</v>
      </c>
      <c r="E806" t="str">
        <f t="shared" si="25"/>
        <v>Normal</v>
      </c>
      <c r="F806" t="s">
        <v>2377</v>
      </c>
      <c r="G806" t="s">
        <v>2377</v>
      </c>
      <c r="H806" t="s">
        <v>2377</v>
      </c>
      <c r="I806">
        <v>2</v>
      </c>
      <c r="J806" t="s">
        <v>2377</v>
      </c>
    </row>
    <row r="807" spans="1:10" x14ac:dyDescent="0.3">
      <c r="A807" t="s">
        <v>1564</v>
      </c>
      <c r="B807">
        <v>34.840000000000003</v>
      </c>
      <c r="C807" t="str">
        <f t="shared" si="24"/>
        <v>Obesity</v>
      </c>
      <c r="D807">
        <v>6</v>
      </c>
      <c r="E807" t="str">
        <f t="shared" si="25"/>
        <v>Prediabetes</v>
      </c>
      <c r="F807" t="s">
        <v>2378</v>
      </c>
      <c r="G807" t="s">
        <v>2377</v>
      </c>
      <c r="H807" t="s">
        <v>2378</v>
      </c>
      <c r="I807">
        <v>1</v>
      </c>
      <c r="J807" t="s">
        <v>2377</v>
      </c>
    </row>
    <row r="808" spans="1:10" x14ac:dyDescent="0.3">
      <c r="A808" t="s">
        <v>1563</v>
      </c>
      <c r="B808">
        <v>29.53</v>
      </c>
      <c r="C808" t="str">
        <f t="shared" si="24"/>
        <v>Over Weight</v>
      </c>
      <c r="D808">
        <v>10.64</v>
      </c>
      <c r="E808" t="str">
        <f t="shared" si="25"/>
        <v>Diabetes</v>
      </c>
      <c r="F808" t="s">
        <v>2377</v>
      </c>
      <c r="G808" t="s">
        <v>2377</v>
      </c>
      <c r="H808" t="s">
        <v>2377</v>
      </c>
      <c r="I808">
        <v>0</v>
      </c>
      <c r="J808" t="s">
        <v>2377</v>
      </c>
    </row>
    <row r="809" spans="1:10" x14ac:dyDescent="0.3">
      <c r="A809" t="s">
        <v>1562</v>
      </c>
      <c r="B809">
        <v>42.51</v>
      </c>
      <c r="C809" t="str">
        <f t="shared" si="24"/>
        <v>Obesity</v>
      </c>
      <c r="D809">
        <v>8.2100000000000009</v>
      </c>
      <c r="E809" t="str">
        <f t="shared" si="25"/>
        <v>Diabetes</v>
      </c>
      <c r="F809" t="s">
        <v>2378</v>
      </c>
      <c r="G809" t="s">
        <v>2377</v>
      </c>
      <c r="H809" t="s">
        <v>2377</v>
      </c>
      <c r="I809">
        <v>0</v>
      </c>
      <c r="J809" t="s">
        <v>2377</v>
      </c>
    </row>
    <row r="810" spans="1:10" x14ac:dyDescent="0.3">
      <c r="A810" t="s">
        <v>1561</v>
      </c>
      <c r="B810">
        <v>38.14</v>
      </c>
      <c r="C810" t="str">
        <f t="shared" si="24"/>
        <v>Obesity</v>
      </c>
      <c r="D810">
        <v>5.58</v>
      </c>
      <c r="E810" t="str">
        <f t="shared" si="25"/>
        <v>Normal</v>
      </c>
      <c r="F810" t="s">
        <v>2377</v>
      </c>
      <c r="G810" t="s">
        <v>2377</v>
      </c>
      <c r="H810" t="s">
        <v>2378</v>
      </c>
      <c r="I810">
        <v>1</v>
      </c>
      <c r="J810" t="s">
        <v>2377</v>
      </c>
    </row>
    <row r="811" spans="1:10" x14ac:dyDescent="0.3">
      <c r="A811" t="s">
        <v>1560</v>
      </c>
      <c r="B811">
        <v>39.93</v>
      </c>
      <c r="C811" t="str">
        <f t="shared" si="24"/>
        <v>Obesity</v>
      </c>
      <c r="D811">
        <v>8.75</v>
      </c>
      <c r="E811" t="str">
        <f t="shared" si="25"/>
        <v>Diabetes</v>
      </c>
      <c r="F811" t="s">
        <v>2377</v>
      </c>
      <c r="G811" t="s">
        <v>2377</v>
      </c>
      <c r="H811" t="s">
        <v>2377</v>
      </c>
      <c r="I811">
        <v>0</v>
      </c>
      <c r="J811" t="s">
        <v>2377</v>
      </c>
    </row>
    <row r="812" spans="1:10" x14ac:dyDescent="0.3">
      <c r="A812" t="s">
        <v>1559</v>
      </c>
      <c r="B812">
        <v>38.83</v>
      </c>
      <c r="C812" t="str">
        <f t="shared" si="24"/>
        <v>Obesity</v>
      </c>
      <c r="D812">
        <v>11.86</v>
      </c>
      <c r="E812" t="str">
        <f t="shared" si="25"/>
        <v>Diabetes</v>
      </c>
      <c r="F812" t="s">
        <v>2377</v>
      </c>
      <c r="G812" t="s">
        <v>2377</v>
      </c>
      <c r="H812" t="s">
        <v>2377</v>
      </c>
      <c r="I812">
        <v>0</v>
      </c>
      <c r="J812" t="s">
        <v>2377</v>
      </c>
    </row>
    <row r="813" spans="1:10" x14ac:dyDescent="0.3">
      <c r="A813" t="s">
        <v>1558</v>
      </c>
      <c r="B813">
        <v>37.4</v>
      </c>
      <c r="C813" t="str">
        <f t="shared" si="24"/>
        <v>Obesity</v>
      </c>
      <c r="D813">
        <v>11.46</v>
      </c>
      <c r="E813" t="str">
        <f t="shared" si="25"/>
        <v>Diabetes</v>
      </c>
      <c r="F813" t="s">
        <v>2377</v>
      </c>
      <c r="G813" t="s">
        <v>2377</v>
      </c>
      <c r="H813" t="s">
        <v>2377</v>
      </c>
      <c r="I813">
        <v>0</v>
      </c>
      <c r="J813" t="s">
        <v>2377</v>
      </c>
    </row>
    <row r="814" spans="1:10" x14ac:dyDescent="0.3">
      <c r="A814" t="s">
        <v>1557</v>
      </c>
      <c r="B814">
        <v>21.4</v>
      </c>
      <c r="C814" t="str">
        <f t="shared" si="24"/>
        <v>Normal Weight</v>
      </c>
      <c r="D814">
        <v>9.0299999999999994</v>
      </c>
      <c r="E814" t="str">
        <f t="shared" si="25"/>
        <v>Diabetes</v>
      </c>
      <c r="F814" t="s">
        <v>2377</v>
      </c>
      <c r="G814" t="s">
        <v>2377</v>
      </c>
      <c r="H814" t="s">
        <v>2377</v>
      </c>
      <c r="I814">
        <v>0</v>
      </c>
      <c r="J814" t="s">
        <v>2377</v>
      </c>
    </row>
    <row r="815" spans="1:10" x14ac:dyDescent="0.3">
      <c r="A815" t="s">
        <v>1556</v>
      </c>
      <c r="B815">
        <v>38.380000000000003</v>
      </c>
      <c r="C815" t="str">
        <f t="shared" si="24"/>
        <v>Obesity</v>
      </c>
      <c r="D815">
        <v>8.26</v>
      </c>
      <c r="E815" t="str">
        <f t="shared" si="25"/>
        <v>Diabetes</v>
      </c>
      <c r="F815" t="s">
        <v>2378</v>
      </c>
      <c r="G815" t="s">
        <v>2377</v>
      </c>
      <c r="H815" t="s">
        <v>2377</v>
      </c>
      <c r="I815">
        <v>2</v>
      </c>
      <c r="J815" t="s">
        <v>2377</v>
      </c>
    </row>
    <row r="816" spans="1:10" x14ac:dyDescent="0.3">
      <c r="A816" t="s">
        <v>1555</v>
      </c>
      <c r="B816">
        <v>33.659999999999997</v>
      </c>
      <c r="C816" t="str">
        <f t="shared" si="24"/>
        <v>Obesity</v>
      </c>
      <c r="D816">
        <v>5.42</v>
      </c>
      <c r="E816" t="str">
        <f t="shared" si="25"/>
        <v>Normal</v>
      </c>
      <c r="F816" t="s">
        <v>2378</v>
      </c>
      <c r="G816" t="s">
        <v>2377</v>
      </c>
      <c r="H816" t="s">
        <v>2377</v>
      </c>
      <c r="I816">
        <v>2</v>
      </c>
      <c r="J816" t="s">
        <v>2377</v>
      </c>
    </row>
    <row r="817" spans="1:10" x14ac:dyDescent="0.3">
      <c r="A817" t="s">
        <v>1554</v>
      </c>
      <c r="B817">
        <v>31.79</v>
      </c>
      <c r="C817" t="str">
        <f t="shared" si="24"/>
        <v>Obesity</v>
      </c>
      <c r="D817">
        <v>11.33</v>
      </c>
      <c r="E817" t="str">
        <f t="shared" si="25"/>
        <v>Diabetes</v>
      </c>
      <c r="F817" t="s">
        <v>2378</v>
      </c>
      <c r="G817" t="s">
        <v>2377</v>
      </c>
      <c r="H817" t="s">
        <v>2378</v>
      </c>
      <c r="I817">
        <v>1</v>
      </c>
      <c r="J817" t="s">
        <v>2377</v>
      </c>
    </row>
    <row r="818" spans="1:10" x14ac:dyDescent="0.3">
      <c r="A818" t="s">
        <v>1553</v>
      </c>
      <c r="B818">
        <v>29.7</v>
      </c>
      <c r="C818" t="str">
        <f t="shared" si="24"/>
        <v>Over Weight</v>
      </c>
      <c r="D818">
        <v>7.69</v>
      </c>
      <c r="E818" t="str">
        <f t="shared" si="25"/>
        <v>Diabetes</v>
      </c>
      <c r="F818" t="s">
        <v>2378</v>
      </c>
      <c r="G818" t="s">
        <v>2377</v>
      </c>
      <c r="H818" t="s">
        <v>2378</v>
      </c>
      <c r="I818">
        <v>1</v>
      </c>
      <c r="J818" t="s">
        <v>2377</v>
      </c>
    </row>
    <row r="819" spans="1:10" x14ac:dyDescent="0.3">
      <c r="A819" t="s">
        <v>1552</v>
      </c>
      <c r="B819">
        <v>25.46</v>
      </c>
      <c r="C819" t="str">
        <f t="shared" si="24"/>
        <v>Over Weight</v>
      </c>
      <c r="D819">
        <v>8.77</v>
      </c>
      <c r="E819" t="str">
        <f t="shared" si="25"/>
        <v>Diabetes</v>
      </c>
      <c r="F819" t="s">
        <v>2378</v>
      </c>
      <c r="G819" t="s">
        <v>2377</v>
      </c>
      <c r="H819" t="s">
        <v>2378</v>
      </c>
      <c r="I819">
        <v>1</v>
      </c>
      <c r="J819" t="s">
        <v>2377</v>
      </c>
    </row>
    <row r="820" spans="1:10" x14ac:dyDescent="0.3">
      <c r="A820" t="s">
        <v>1551</v>
      </c>
      <c r="B820">
        <v>39.14</v>
      </c>
      <c r="C820" t="str">
        <f t="shared" si="24"/>
        <v>Obesity</v>
      </c>
      <c r="D820">
        <v>4.91</v>
      </c>
      <c r="E820" t="str">
        <f t="shared" si="25"/>
        <v>Normal</v>
      </c>
      <c r="F820" t="s">
        <v>2377</v>
      </c>
      <c r="G820" t="s">
        <v>2378</v>
      </c>
      <c r="H820" t="s">
        <v>2377</v>
      </c>
      <c r="I820">
        <v>1</v>
      </c>
      <c r="J820" t="s">
        <v>2377</v>
      </c>
    </row>
    <row r="821" spans="1:10" x14ac:dyDescent="0.3">
      <c r="A821" t="s">
        <v>1550</v>
      </c>
      <c r="B821">
        <v>41.2</v>
      </c>
      <c r="C821" t="str">
        <f t="shared" si="24"/>
        <v>Obesity</v>
      </c>
      <c r="D821">
        <v>4.95</v>
      </c>
      <c r="E821" t="str">
        <f t="shared" si="25"/>
        <v>Normal</v>
      </c>
      <c r="F821" t="s">
        <v>2377</v>
      </c>
      <c r="G821" t="s">
        <v>2377</v>
      </c>
      <c r="H821" t="s">
        <v>2377</v>
      </c>
      <c r="I821">
        <v>1</v>
      </c>
      <c r="J821" t="s">
        <v>2377</v>
      </c>
    </row>
    <row r="822" spans="1:10" x14ac:dyDescent="0.3">
      <c r="A822" t="s">
        <v>1549</v>
      </c>
      <c r="B822">
        <v>28.81</v>
      </c>
      <c r="C822" t="str">
        <f t="shared" si="24"/>
        <v>Over Weight</v>
      </c>
      <c r="D822">
        <v>10.8</v>
      </c>
      <c r="E822" t="str">
        <f t="shared" si="25"/>
        <v>Diabetes</v>
      </c>
      <c r="F822" t="s">
        <v>2378</v>
      </c>
      <c r="G822" t="s">
        <v>2377</v>
      </c>
      <c r="H822" t="s">
        <v>2378</v>
      </c>
      <c r="I822">
        <v>1</v>
      </c>
      <c r="J822" t="s">
        <v>2377</v>
      </c>
    </row>
    <row r="823" spans="1:10" x14ac:dyDescent="0.3">
      <c r="A823" t="s">
        <v>1548</v>
      </c>
      <c r="B823">
        <v>37.409999999999997</v>
      </c>
      <c r="C823" t="str">
        <f t="shared" si="24"/>
        <v>Obesity</v>
      </c>
      <c r="D823">
        <v>7.21</v>
      </c>
      <c r="E823" t="str">
        <f t="shared" si="25"/>
        <v>Diabetes</v>
      </c>
      <c r="F823" t="s">
        <v>2377</v>
      </c>
      <c r="G823" t="s">
        <v>2377</v>
      </c>
      <c r="H823" t="s">
        <v>2377</v>
      </c>
      <c r="I823">
        <v>2</v>
      </c>
      <c r="J823" t="s">
        <v>2377</v>
      </c>
    </row>
    <row r="824" spans="1:10" x14ac:dyDescent="0.3">
      <c r="A824" t="s">
        <v>1547</v>
      </c>
      <c r="B824">
        <v>52.54</v>
      </c>
      <c r="C824" t="str">
        <f t="shared" si="24"/>
        <v>Obesity</v>
      </c>
      <c r="D824">
        <v>5.12</v>
      </c>
      <c r="E824" t="str">
        <f t="shared" si="25"/>
        <v>Normal</v>
      </c>
      <c r="F824" t="s">
        <v>2377</v>
      </c>
      <c r="G824" t="s">
        <v>2377</v>
      </c>
      <c r="H824" t="s">
        <v>2378</v>
      </c>
      <c r="I824">
        <v>1</v>
      </c>
      <c r="J824" t="s">
        <v>2377</v>
      </c>
    </row>
    <row r="825" spans="1:10" x14ac:dyDescent="0.3">
      <c r="A825" t="s">
        <v>1546</v>
      </c>
      <c r="B825">
        <v>17.29</v>
      </c>
      <c r="C825" t="str">
        <f t="shared" si="24"/>
        <v>Under Weight</v>
      </c>
      <c r="D825">
        <v>4.62</v>
      </c>
      <c r="E825" t="str">
        <f t="shared" si="25"/>
        <v>Normal</v>
      </c>
      <c r="F825" t="s">
        <v>2377</v>
      </c>
      <c r="G825" t="s">
        <v>2378</v>
      </c>
      <c r="H825" t="s">
        <v>2377</v>
      </c>
      <c r="I825">
        <v>1</v>
      </c>
      <c r="J825" t="s">
        <v>2378</v>
      </c>
    </row>
    <row r="826" spans="1:10" x14ac:dyDescent="0.3">
      <c r="A826" t="s">
        <v>1545</v>
      </c>
      <c r="B826">
        <v>31.74</v>
      </c>
      <c r="C826" t="str">
        <f t="shared" si="24"/>
        <v>Obesity</v>
      </c>
      <c r="D826">
        <v>7.68</v>
      </c>
      <c r="E826" t="str">
        <f t="shared" si="25"/>
        <v>Diabetes</v>
      </c>
      <c r="F826" t="s">
        <v>2378</v>
      </c>
      <c r="G826" t="s">
        <v>2377</v>
      </c>
      <c r="H826" t="s">
        <v>2377</v>
      </c>
      <c r="I826">
        <v>0</v>
      </c>
      <c r="J826" t="s">
        <v>2377</v>
      </c>
    </row>
    <row r="827" spans="1:10" x14ac:dyDescent="0.3">
      <c r="A827" t="s">
        <v>1544</v>
      </c>
      <c r="B827">
        <v>26.504999999999999</v>
      </c>
      <c r="C827" t="str">
        <f t="shared" si="24"/>
        <v>Over Weight</v>
      </c>
      <c r="D827">
        <v>6.79</v>
      </c>
      <c r="E827" t="str">
        <f t="shared" si="25"/>
        <v>Diabetes</v>
      </c>
      <c r="F827" t="s">
        <v>2378</v>
      </c>
      <c r="G827" t="s">
        <v>2377</v>
      </c>
      <c r="H827" t="s">
        <v>2378</v>
      </c>
      <c r="I827">
        <v>1</v>
      </c>
      <c r="J827" t="s">
        <v>2377</v>
      </c>
    </row>
    <row r="828" spans="1:10" x14ac:dyDescent="0.3">
      <c r="A828" t="s">
        <v>1543</v>
      </c>
      <c r="B828">
        <v>36.479999999999997</v>
      </c>
      <c r="C828" t="str">
        <f t="shared" si="24"/>
        <v>Obesity</v>
      </c>
      <c r="D828">
        <v>11.09</v>
      </c>
      <c r="E828" t="str">
        <f t="shared" si="25"/>
        <v>Diabetes</v>
      </c>
      <c r="F828" t="s">
        <v>2377</v>
      </c>
      <c r="G828" t="s">
        <v>2377</v>
      </c>
      <c r="H828" t="s">
        <v>2377</v>
      </c>
      <c r="I828">
        <v>0</v>
      </c>
      <c r="J828" t="s">
        <v>2377</v>
      </c>
    </row>
    <row r="829" spans="1:10" x14ac:dyDescent="0.3">
      <c r="A829" t="s">
        <v>1542</v>
      </c>
      <c r="B829">
        <v>39.159999999999997</v>
      </c>
      <c r="C829" t="str">
        <f t="shared" si="24"/>
        <v>Obesity</v>
      </c>
      <c r="D829">
        <v>5.24</v>
      </c>
      <c r="E829" t="str">
        <f t="shared" si="25"/>
        <v>Normal</v>
      </c>
      <c r="F829" t="s">
        <v>2378</v>
      </c>
      <c r="G829" t="s">
        <v>2377</v>
      </c>
      <c r="H829" t="s">
        <v>2378</v>
      </c>
      <c r="I829">
        <v>1</v>
      </c>
      <c r="J829" t="s">
        <v>2377</v>
      </c>
    </row>
    <row r="830" spans="1:10" x14ac:dyDescent="0.3">
      <c r="A830" t="s">
        <v>1541</v>
      </c>
      <c r="B830">
        <v>28.22</v>
      </c>
      <c r="C830" t="str">
        <f t="shared" si="24"/>
        <v>Over Weight</v>
      </c>
      <c r="D830">
        <v>7.51</v>
      </c>
      <c r="E830" t="str">
        <f t="shared" si="25"/>
        <v>Diabetes</v>
      </c>
      <c r="F830" t="s">
        <v>2378</v>
      </c>
      <c r="G830" t="s">
        <v>2377</v>
      </c>
      <c r="H830" t="s">
        <v>2378</v>
      </c>
      <c r="I830">
        <v>1</v>
      </c>
      <c r="J830" t="s">
        <v>2377</v>
      </c>
    </row>
    <row r="831" spans="1:10" x14ac:dyDescent="0.3">
      <c r="A831" t="s">
        <v>1540</v>
      </c>
      <c r="B831">
        <v>35</v>
      </c>
      <c r="C831" t="str">
        <f t="shared" si="24"/>
        <v>Obesity</v>
      </c>
      <c r="D831">
        <v>4.13</v>
      </c>
      <c r="E831" t="str">
        <f t="shared" si="25"/>
        <v>Normal</v>
      </c>
      <c r="F831" t="s">
        <v>2377</v>
      </c>
      <c r="G831" t="s">
        <v>2377</v>
      </c>
      <c r="H831" t="s">
        <v>2377</v>
      </c>
      <c r="I831">
        <v>2</v>
      </c>
      <c r="J831" t="s">
        <v>2377</v>
      </c>
    </row>
    <row r="832" spans="1:10" x14ac:dyDescent="0.3">
      <c r="A832" t="s">
        <v>1539</v>
      </c>
      <c r="B832">
        <v>36.24</v>
      </c>
      <c r="C832" t="str">
        <f t="shared" si="24"/>
        <v>Obesity</v>
      </c>
      <c r="D832">
        <v>8.3800000000000008</v>
      </c>
      <c r="E832" t="str">
        <f t="shared" si="25"/>
        <v>Diabetes</v>
      </c>
      <c r="F832" t="s">
        <v>2378</v>
      </c>
      <c r="G832" t="s">
        <v>2377</v>
      </c>
      <c r="H832" t="s">
        <v>2377</v>
      </c>
      <c r="I832">
        <v>1</v>
      </c>
      <c r="J832" t="s">
        <v>2377</v>
      </c>
    </row>
    <row r="833" spans="1:10" x14ac:dyDescent="0.3">
      <c r="A833" t="s">
        <v>1538</v>
      </c>
      <c r="B833">
        <v>36.954999999999998</v>
      </c>
      <c r="C833" t="str">
        <f t="shared" si="24"/>
        <v>Obesity</v>
      </c>
      <c r="D833">
        <v>8.07</v>
      </c>
      <c r="E833" t="str">
        <f t="shared" si="25"/>
        <v>Diabetes</v>
      </c>
      <c r="F833" t="s">
        <v>2377</v>
      </c>
      <c r="G833" t="s">
        <v>2377</v>
      </c>
      <c r="H833" t="s">
        <v>2377</v>
      </c>
      <c r="I833">
        <v>0</v>
      </c>
      <c r="J833" t="s">
        <v>2377</v>
      </c>
    </row>
    <row r="834" spans="1:10" x14ac:dyDescent="0.3">
      <c r="A834" t="s">
        <v>1537</v>
      </c>
      <c r="B834">
        <v>29.64</v>
      </c>
      <c r="C834" t="str">
        <f t="shared" si="24"/>
        <v>Over Weight</v>
      </c>
      <c r="D834">
        <v>8.9499999999999993</v>
      </c>
      <c r="E834" t="str">
        <f t="shared" si="25"/>
        <v>Diabetes</v>
      </c>
      <c r="F834" t="s">
        <v>2377</v>
      </c>
      <c r="G834" t="s">
        <v>2377</v>
      </c>
      <c r="H834" t="s">
        <v>2377</v>
      </c>
      <c r="I834">
        <v>0</v>
      </c>
      <c r="J834" t="s">
        <v>2377</v>
      </c>
    </row>
    <row r="835" spans="1:10" x14ac:dyDescent="0.3">
      <c r="A835" t="s">
        <v>1536</v>
      </c>
      <c r="B835">
        <v>42.74</v>
      </c>
      <c r="C835" t="str">
        <f t="shared" ref="C835:C898" si="26">IF(B835&lt;18.5,"Under Weight",IF(B835&lt;=24.9,"Normal Weight",IF(B835&lt;=29.9,"Over Weight","Obesity")))</f>
        <v>Obesity</v>
      </c>
      <c r="D835">
        <v>6.31</v>
      </c>
      <c r="E835" t="str">
        <f t="shared" ref="E835:E898" si="27">IF(D835&lt;=5.7,"Normal",IF(D835&lt;=6.4,"Prediabetes","Diabetes"))</f>
        <v>Prediabetes</v>
      </c>
      <c r="F835" t="s">
        <v>2378</v>
      </c>
      <c r="G835" t="s">
        <v>2377</v>
      </c>
      <c r="H835" t="s">
        <v>2377</v>
      </c>
      <c r="I835">
        <v>1</v>
      </c>
      <c r="J835" t="s">
        <v>2377</v>
      </c>
    </row>
    <row r="836" spans="1:10" x14ac:dyDescent="0.3">
      <c r="A836" t="s">
        <v>1535</v>
      </c>
      <c r="B836">
        <v>36.130000000000003</v>
      </c>
      <c r="C836" t="str">
        <f t="shared" si="26"/>
        <v>Obesity</v>
      </c>
      <c r="D836">
        <v>7.19</v>
      </c>
      <c r="E836" t="str">
        <f t="shared" si="27"/>
        <v>Diabetes</v>
      </c>
      <c r="F836" t="s">
        <v>2378</v>
      </c>
      <c r="G836" t="s">
        <v>2377</v>
      </c>
      <c r="H836" t="s">
        <v>2377</v>
      </c>
      <c r="I836">
        <v>2</v>
      </c>
      <c r="J836" t="s">
        <v>2377</v>
      </c>
    </row>
    <row r="837" spans="1:10" x14ac:dyDescent="0.3">
      <c r="A837" t="s">
        <v>1534</v>
      </c>
      <c r="B837">
        <v>31.55</v>
      </c>
      <c r="C837" t="str">
        <f t="shared" si="26"/>
        <v>Obesity</v>
      </c>
      <c r="D837">
        <v>6.11</v>
      </c>
      <c r="E837" t="str">
        <f t="shared" si="27"/>
        <v>Prediabetes</v>
      </c>
      <c r="F837" t="s">
        <v>2378</v>
      </c>
      <c r="G837" t="s">
        <v>2377</v>
      </c>
      <c r="H837" t="s">
        <v>2377</v>
      </c>
      <c r="I837">
        <v>1</v>
      </c>
      <c r="J837" t="s">
        <v>2377</v>
      </c>
    </row>
    <row r="838" spans="1:10" x14ac:dyDescent="0.3">
      <c r="A838" t="s">
        <v>1533</v>
      </c>
      <c r="B838">
        <v>52.75</v>
      </c>
      <c r="C838" t="str">
        <f t="shared" si="26"/>
        <v>Obesity</v>
      </c>
      <c r="D838">
        <v>6.02</v>
      </c>
      <c r="E838" t="str">
        <f t="shared" si="27"/>
        <v>Prediabetes</v>
      </c>
      <c r="F838" t="s">
        <v>2377</v>
      </c>
      <c r="G838" t="s">
        <v>2377</v>
      </c>
      <c r="H838" t="s">
        <v>2377</v>
      </c>
      <c r="I838">
        <v>1</v>
      </c>
      <c r="J838" t="s">
        <v>2377</v>
      </c>
    </row>
    <row r="839" spans="1:10" x14ac:dyDescent="0.3">
      <c r="A839" t="s">
        <v>1532</v>
      </c>
      <c r="B839">
        <v>36.67</v>
      </c>
      <c r="C839" t="str">
        <f t="shared" si="26"/>
        <v>Obesity</v>
      </c>
      <c r="D839">
        <v>11.86</v>
      </c>
      <c r="E839" t="str">
        <f t="shared" si="27"/>
        <v>Diabetes</v>
      </c>
      <c r="F839" t="s">
        <v>2377</v>
      </c>
      <c r="G839" t="s">
        <v>2377</v>
      </c>
      <c r="H839" t="s">
        <v>2377</v>
      </c>
      <c r="I839">
        <v>0</v>
      </c>
      <c r="J839" t="s">
        <v>2377</v>
      </c>
    </row>
    <row r="840" spans="1:10" x14ac:dyDescent="0.3">
      <c r="A840" t="s">
        <v>1531</v>
      </c>
      <c r="B840">
        <v>38.06</v>
      </c>
      <c r="C840" t="str">
        <f t="shared" si="26"/>
        <v>Obesity</v>
      </c>
      <c r="D840">
        <v>8.25</v>
      </c>
      <c r="E840" t="str">
        <f t="shared" si="27"/>
        <v>Diabetes</v>
      </c>
      <c r="F840" t="s">
        <v>2377</v>
      </c>
      <c r="G840" t="s">
        <v>2377</v>
      </c>
      <c r="H840" t="s">
        <v>2377</v>
      </c>
      <c r="I840">
        <v>0</v>
      </c>
      <c r="J840" t="s">
        <v>2377</v>
      </c>
    </row>
    <row r="841" spans="1:10" x14ac:dyDescent="0.3">
      <c r="A841" t="s">
        <v>1530</v>
      </c>
      <c r="B841">
        <v>38</v>
      </c>
      <c r="C841" t="str">
        <f t="shared" si="26"/>
        <v>Obesity</v>
      </c>
      <c r="D841">
        <v>8.1300000000000008</v>
      </c>
      <c r="E841" t="str">
        <f t="shared" si="27"/>
        <v>Diabetes</v>
      </c>
      <c r="F841" t="s">
        <v>2377</v>
      </c>
      <c r="G841" t="s">
        <v>2377</v>
      </c>
      <c r="H841" t="s">
        <v>2377</v>
      </c>
      <c r="I841">
        <v>0</v>
      </c>
      <c r="J841" t="s">
        <v>2377</v>
      </c>
    </row>
    <row r="842" spans="1:10" x14ac:dyDescent="0.3">
      <c r="A842" t="s">
        <v>1529</v>
      </c>
      <c r="B842">
        <v>35.1</v>
      </c>
      <c r="C842" t="str">
        <f t="shared" si="26"/>
        <v>Obesity</v>
      </c>
      <c r="D842">
        <v>10.1</v>
      </c>
      <c r="E842" t="str">
        <f t="shared" si="27"/>
        <v>Diabetes</v>
      </c>
      <c r="F842" t="s">
        <v>2377</v>
      </c>
      <c r="G842" t="s">
        <v>2377</v>
      </c>
      <c r="H842" t="s">
        <v>2377</v>
      </c>
      <c r="I842">
        <v>0</v>
      </c>
      <c r="J842" t="s">
        <v>2377</v>
      </c>
    </row>
    <row r="843" spans="1:10" x14ac:dyDescent="0.3">
      <c r="A843" t="s">
        <v>1528</v>
      </c>
      <c r="B843">
        <v>33.82</v>
      </c>
      <c r="C843" t="str">
        <f t="shared" si="26"/>
        <v>Obesity</v>
      </c>
      <c r="D843">
        <v>5.89</v>
      </c>
      <c r="E843" t="str">
        <f t="shared" si="27"/>
        <v>Prediabetes</v>
      </c>
      <c r="F843" t="s">
        <v>2378</v>
      </c>
      <c r="G843" t="s">
        <v>2377</v>
      </c>
      <c r="H843" t="s">
        <v>2377</v>
      </c>
      <c r="I843">
        <v>2</v>
      </c>
      <c r="J843" t="s">
        <v>2377</v>
      </c>
    </row>
    <row r="844" spans="1:10" x14ac:dyDescent="0.3">
      <c r="A844" t="s">
        <v>1527</v>
      </c>
      <c r="B844">
        <v>37.43</v>
      </c>
      <c r="C844" t="str">
        <f t="shared" si="26"/>
        <v>Obesity</v>
      </c>
      <c r="D844">
        <v>4.97</v>
      </c>
      <c r="E844" t="str">
        <f t="shared" si="27"/>
        <v>Normal</v>
      </c>
      <c r="F844" t="s">
        <v>2377</v>
      </c>
      <c r="G844" t="s">
        <v>2377</v>
      </c>
      <c r="H844" t="s">
        <v>2377</v>
      </c>
      <c r="I844">
        <v>2</v>
      </c>
      <c r="J844" t="s">
        <v>2377</v>
      </c>
    </row>
    <row r="845" spans="1:10" x14ac:dyDescent="0.3">
      <c r="A845" t="s">
        <v>1526</v>
      </c>
      <c r="B845">
        <v>30.5</v>
      </c>
      <c r="C845" t="str">
        <f t="shared" si="26"/>
        <v>Obesity</v>
      </c>
      <c r="D845">
        <v>9.9</v>
      </c>
      <c r="E845" t="str">
        <f t="shared" si="27"/>
        <v>Diabetes</v>
      </c>
      <c r="F845" t="s">
        <v>2377</v>
      </c>
      <c r="G845" t="s">
        <v>2377</v>
      </c>
      <c r="H845" t="s">
        <v>2377</v>
      </c>
      <c r="I845">
        <v>0</v>
      </c>
      <c r="J845" t="s">
        <v>2377</v>
      </c>
    </row>
    <row r="846" spans="1:10" x14ac:dyDescent="0.3">
      <c r="A846" t="s">
        <v>1525</v>
      </c>
      <c r="B846">
        <v>24.53</v>
      </c>
      <c r="C846" t="str">
        <f t="shared" si="26"/>
        <v>Normal Weight</v>
      </c>
      <c r="D846">
        <v>9.0500000000000007</v>
      </c>
      <c r="E846" t="str">
        <f t="shared" si="27"/>
        <v>Diabetes</v>
      </c>
      <c r="F846" t="s">
        <v>2377</v>
      </c>
      <c r="G846" t="s">
        <v>2377</v>
      </c>
      <c r="H846" t="s">
        <v>2377</v>
      </c>
      <c r="I846">
        <v>0</v>
      </c>
      <c r="J846" t="s">
        <v>2377</v>
      </c>
    </row>
    <row r="847" spans="1:10" x14ac:dyDescent="0.3">
      <c r="A847" t="s">
        <v>1524</v>
      </c>
      <c r="B847">
        <v>25.74</v>
      </c>
      <c r="C847" t="str">
        <f t="shared" si="26"/>
        <v>Over Weight</v>
      </c>
      <c r="D847">
        <v>10.93</v>
      </c>
      <c r="E847" t="str">
        <f t="shared" si="27"/>
        <v>Diabetes</v>
      </c>
      <c r="F847" t="s">
        <v>2377</v>
      </c>
      <c r="G847" t="s">
        <v>2377</v>
      </c>
      <c r="H847" t="s">
        <v>2377</v>
      </c>
      <c r="I847">
        <v>0</v>
      </c>
      <c r="J847" t="s">
        <v>2377</v>
      </c>
    </row>
    <row r="848" spans="1:10" x14ac:dyDescent="0.3">
      <c r="A848" t="s">
        <v>1523</v>
      </c>
      <c r="B848">
        <v>34.08</v>
      </c>
      <c r="C848" t="str">
        <f t="shared" si="26"/>
        <v>Obesity</v>
      </c>
      <c r="D848">
        <v>7.58</v>
      </c>
      <c r="E848" t="str">
        <f t="shared" si="27"/>
        <v>Diabetes</v>
      </c>
      <c r="F848" t="s">
        <v>2378</v>
      </c>
      <c r="G848" t="s">
        <v>2377</v>
      </c>
      <c r="H848" t="s">
        <v>2377</v>
      </c>
      <c r="I848">
        <v>2</v>
      </c>
      <c r="J848" t="s">
        <v>2377</v>
      </c>
    </row>
    <row r="849" spans="1:10" x14ac:dyDescent="0.3">
      <c r="A849" t="s">
        <v>1522</v>
      </c>
      <c r="B849">
        <v>31.35</v>
      </c>
      <c r="C849" t="str">
        <f t="shared" si="26"/>
        <v>Obesity</v>
      </c>
      <c r="D849">
        <v>11</v>
      </c>
      <c r="E849" t="str">
        <f t="shared" si="27"/>
        <v>Diabetes</v>
      </c>
      <c r="F849" t="s">
        <v>2378</v>
      </c>
      <c r="G849" t="s">
        <v>2377</v>
      </c>
      <c r="H849" t="s">
        <v>2378</v>
      </c>
      <c r="I849">
        <v>1</v>
      </c>
      <c r="J849" t="s">
        <v>2377</v>
      </c>
    </row>
    <row r="850" spans="1:10" x14ac:dyDescent="0.3">
      <c r="A850" t="s">
        <v>1521</v>
      </c>
      <c r="B850">
        <v>26.79</v>
      </c>
      <c r="C850" t="str">
        <f t="shared" si="26"/>
        <v>Over Weight</v>
      </c>
      <c r="D850">
        <v>5.0599999999999996</v>
      </c>
      <c r="E850" t="str">
        <f t="shared" si="27"/>
        <v>Normal</v>
      </c>
      <c r="F850" t="s">
        <v>2377</v>
      </c>
      <c r="G850" t="s">
        <v>2377</v>
      </c>
      <c r="H850" t="s">
        <v>2377</v>
      </c>
      <c r="I850">
        <v>1</v>
      </c>
      <c r="J850" t="s">
        <v>2377</v>
      </c>
    </row>
    <row r="851" spans="1:10" x14ac:dyDescent="0.3">
      <c r="A851" t="s">
        <v>1520</v>
      </c>
      <c r="B851">
        <v>42.78</v>
      </c>
      <c r="C851" t="str">
        <f t="shared" si="26"/>
        <v>Obesity</v>
      </c>
      <c r="D851">
        <v>6.11</v>
      </c>
      <c r="E851" t="str">
        <f t="shared" si="27"/>
        <v>Prediabetes</v>
      </c>
      <c r="F851" t="s">
        <v>2378</v>
      </c>
      <c r="G851" t="s">
        <v>2377</v>
      </c>
      <c r="H851" t="s">
        <v>2377</v>
      </c>
      <c r="I851">
        <v>1</v>
      </c>
      <c r="J851" t="s">
        <v>2377</v>
      </c>
    </row>
    <row r="852" spans="1:10" x14ac:dyDescent="0.3">
      <c r="A852" t="s">
        <v>1519</v>
      </c>
      <c r="B852">
        <v>46.75</v>
      </c>
      <c r="C852" t="str">
        <f t="shared" si="26"/>
        <v>Obesity</v>
      </c>
      <c r="D852">
        <v>6.66</v>
      </c>
      <c r="E852" t="str">
        <f t="shared" si="27"/>
        <v>Diabetes</v>
      </c>
      <c r="F852" t="s">
        <v>2378</v>
      </c>
      <c r="G852" t="s">
        <v>2377</v>
      </c>
      <c r="H852" t="s">
        <v>2377</v>
      </c>
      <c r="I852">
        <v>2</v>
      </c>
      <c r="J852" t="s">
        <v>2377</v>
      </c>
    </row>
    <row r="853" spans="1:10" x14ac:dyDescent="0.3">
      <c r="A853" t="s">
        <v>1518</v>
      </c>
      <c r="B853">
        <v>32.15</v>
      </c>
      <c r="C853" t="str">
        <f t="shared" si="26"/>
        <v>Obesity</v>
      </c>
      <c r="D853">
        <v>4.0199999999999996</v>
      </c>
      <c r="E853" t="str">
        <f t="shared" si="27"/>
        <v>Normal</v>
      </c>
      <c r="F853" t="s">
        <v>2378</v>
      </c>
      <c r="G853" t="s">
        <v>2377</v>
      </c>
      <c r="H853" t="s">
        <v>2378</v>
      </c>
      <c r="I853">
        <v>1</v>
      </c>
      <c r="J853" t="s">
        <v>2377</v>
      </c>
    </row>
    <row r="854" spans="1:10" x14ac:dyDescent="0.3">
      <c r="A854" t="s">
        <v>1517</v>
      </c>
      <c r="B854">
        <v>43.4</v>
      </c>
      <c r="C854" t="str">
        <f t="shared" si="26"/>
        <v>Obesity</v>
      </c>
      <c r="D854">
        <v>8.81</v>
      </c>
      <c r="E854" t="str">
        <f t="shared" si="27"/>
        <v>Diabetes</v>
      </c>
      <c r="F854" t="s">
        <v>2378</v>
      </c>
      <c r="G854" t="s">
        <v>2377</v>
      </c>
      <c r="H854" t="s">
        <v>2377</v>
      </c>
      <c r="I854">
        <v>2</v>
      </c>
      <c r="J854" t="s">
        <v>2377</v>
      </c>
    </row>
    <row r="855" spans="1:10" x14ac:dyDescent="0.3">
      <c r="A855" t="s">
        <v>1516</v>
      </c>
      <c r="B855">
        <v>31.57</v>
      </c>
      <c r="C855" t="str">
        <f t="shared" si="26"/>
        <v>Obesity</v>
      </c>
      <c r="D855">
        <v>7.92</v>
      </c>
      <c r="E855" t="str">
        <f t="shared" si="27"/>
        <v>Diabetes</v>
      </c>
      <c r="F855" t="s">
        <v>2378</v>
      </c>
      <c r="G855" t="s">
        <v>2377</v>
      </c>
      <c r="H855" t="s">
        <v>2377</v>
      </c>
      <c r="I855">
        <v>2</v>
      </c>
      <c r="J855" t="s">
        <v>2377</v>
      </c>
    </row>
    <row r="856" spans="1:10" x14ac:dyDescent="0.3">
      <c r="A856" t="s">
        <v>1515</v>
      </c>
      <c r="B856">
        <v>24.32</v>
      </c>
      <c r="C856" t="str">
        <f t="shared" si="26"/>
        <v>Normal Weight</v>
      </c>
      <c r="D856">
        <v>7.48</v>
      </c>
      <c r="E856" t="str">
        <f t="shared" si="27"/>
        <v>Diabetes</v>
      </c>
      <c r="F856" t="s">
        <v>2377</v>
      </c>
      <c r="G856" t="s">
        <v>2377</v>
      </c>
      <c r="H856" t="s">
        <v>2377</v>
      </c>
      <c r="I856">
        <v>0</v>
      </c>
      <c r="J856" t="s">
        <v>2377</v>
      </c>
    </row>
    <row r="857" spans="1:10" x14ac:dyDescent="0.3">
      <c r="A857" t="s">
        <v>1514</v>
      </c>
      <c r="B857">
        <v>31.07</v>
      </c>
      <c r="C857" t="str">
        <f t="shared" si="26"/>
        <v>Obesity</v>
      </c>
      <c r="D857">
        <v>4.62</v>
      </c>
      <c r="E857" t="str">
        <f t="shared" si="27"/>
        <v>Normal</v>
      </c>
      <c r="F857" t="s">
        <v>2378</v>
      </c>
      <c r="G857" t="s">
        <v>2377</v>
      </c>
      <c r="H857" t="s">
        <v>2377</v>
      </c>
      <c r="I857">
        <v>2</v>
      </c>
      <c r="J857" t="s">
        <v>2377</v>
      </c>
    </row>
    <row r="858" spans="1:10" x14ac:dyDescent="0.3">
      <c r="A858" t="s">
        <v>1513</v>
      </c>
      <c r="B858">
        <v>35.814999999999998</v>
      </c>
      <c r="C858" t="str">
        <f t="shared" si="26"/>
        <v>Obesity</v>
      </c>
      <c r="D858">
        <v>8.4700000000000006</v>
      </c>
      <c r="E858" t="str">
        <f t="shared" si="27"/>
        <v>Diabetes</v>
      </c>
      <c r="F858" t="s">
        <v>2377</v>
      </c>
      <c r="G858" t="s">
        <v>2377</v>
      </c>
      <c r="H858" t="s">
        <v>2377</v>
      </c>
      <c r="I858">
        <v>0</v>
      </c>
      <c r="J858" t="s">
        <v>2377</v>
      </c>
    </row>
    <row r="859" spans="1:10" x14ac:dyDescent="0.3">
      <c r="A859" t="s">
        <v>1512</v>
      </c>
      <c r="B859">
        <v>40.81</v>
      </c>
      <c r="C859" t="str">
        <f t="shared" si="26"/>
        <v>Obesity</v>
      </c>
      <c r="D859">
        <v>10.58</v>
      </c>
      <c r="E859" t="str">
        <f t="shared" si="27"/>
        <v>Diabetes</v>
      </c>
      <c r="F859" t="s">
        <v>2378</v>
      </c>
      <c r="G859" t="s">
        <v>2377</v>
      </c>
      <c r="H859" t="s">
        <v>2377</v>
      </c>
      <c r="I859">
        <v>0</v>
      </c>
      <c r="J859" t="s">
        <v>2377</v>
      </c>
    </row>
    <row r="860" spans="1:10" x14ac:dyDescent="0.3">
      <c r="A860" t="s">
        <v>1511</v>
      </c>
      <c r="B860">
        <v>24.605</v>
      </c>
      <c r="C860" t="str">
        <f t="shared" si="26"/>
        <v>Normal Weight</v>
      </c>
      <c r="D860">
        <v>7.48</v>
      </c>
      <c r="E860" t="str">
        <f t="shared" si="27"/>
        <v>Diabetes</v>
      </c>
      <c r="F860" t="s">
        <v>2377</v>
      </c>
      <c r="G860" t="s">
        <v>2377</v>
      </c>
      <c r="H860" t="s">
        <v>2377</v>
      </c>
      <c r="I860">
        <v>0</v>
      </c>
      <c r="J860" t="s">
        <v>2377</v>
      </c>
    </row>
    <row r="861" spans="1:10" x14ac:dyDescent="0.3">
      <c r="A861" t="s">
        <v>1510</v>
      </c>
      <c r="B861">
        <v>21.47</v>
      </c>
      <c r="C861" t="str">
        <f t="shared" si="26"/>
        <v>Normal Weight</v>
      </c>
      <c r="D861">
        <v>7.82</v>
      </c>
      <c r="E861" t="str">
        <f t="shared" si="27"/>
        <v>Diabetes</v>
      </c>
      <c r="F861" t="s">
        <v>2377</v>
      </c>
      <c r="G861" t="s">
        <v>2377</v>
      </c>
      <c r="H861" t="s">
        <v>2377</v>
      </c>
      <c r="I861">
        <v>0</v>
      </c>
      <c r="J861" t="s">
        <v>2377</v>
      </c>
    </row>
    <row r="862" spans="1:10" x14ac:dyDescent="0.3">
      <c r="A862" t="s">
        <v>1509</v>
      </c>
      <c r="B862">
        <v>52.89</v>
      </c>
      <c r="C862" t="str">
        <f t="shared" si="26"/>
        <v>Obesity</v>
      </c>
      <c r="D862">
        <v>4.96</v>
      </c>
      <c r="E862" t="str">
        <f t="shared" si="27"/>
        <v>Normal</v>
      </c>
      <c r="F862" t="s">
        <v>2378</v>
      </c>
      <c r="G862" t="s">
        <v>2377</v>
      </c>
      <c r="H862" t="s">
        <v>2377</v>
      </c>
      <c r="I862">
        <v>1</v>
      </c>
      <c r="J862" t="s">
        <v>2377</v>
      </c>
    </row>
    <row r="863" spans="1:10" x14ac:dyDescent="0.3">
      <c r="A863" t="s">
        <v>1508</v>
      </c>
      <c r="B863">
        <v>32.965000000000003</v>
      </c>
      <c r="C863" t="str">
        <f t="shared" si="26"/>
        <v>Obesity</v>
      </c>
      <c r="D863">
        <v>6.15</v>
      </c>
      <c r="E863" t="str">
        <f t="shared" si="27"/>
        <v>Prediabetes</v>
      </c>
      <c r="F863" t="s">
        <v>2378</v>
      </c>
      <c r="G863" t="s">
        <v>2377</v>
      </c>
      <c r="H863" t="s">
        <v>2377</v>
      </c>
      <c r="I863">
        <v>1</v>
      </c>
      <c r="J863" t="s">
        <v>2377</v>
      </c>
    </row>
    <row r="864" spans="1:10" x14ac:dyDescent="0.3">
      <c r="A864" t="s">
        <v>1507</v>
      </c>
      <c r="B864">
        <v>36.799999999999997</v>
      </c>
      <c r="C864" t="str">
        <f t="shared" si="26"/>
        <v>Obesity</v>
      </c>
      <c r="D864">
        <v>4.62</v>
      </c>
      <c r="E864" t="str">
        <f t="shared" si="27"/>
        <v>Normal</v>
      </c>
      <c r="F864" t="s">
        <v>2377</v>
      </c>
      <c r="G864" t="s">
        <v>2377</v>
      </c>
      <c r="H864" t="s">
        <v>2378</v>
      </c>
      <c r="I864">
        <v>1</v>
      </c>
      <c r="J864" t="s">
        <v>2377</v>
      </c>
    </row>
    <row r="865" spans="1:10" x14ac:dyDescent="0.3">
      <c r="A865" t="s">
        <v>1506</v>
      </c>
      <c r="B865">
        <v>34.299999999999997</v>
      </c>
      <c r="C865" t="str">
        <f t="shared" si="26"/>
        <v>Obesity</v>
      </c>
      <c r="D865">
        <v>4.87</v>
      </c>
      <c r="E865" t="str">
        <f t="shared" si="27"/>
        <v>Normal</v>
      </c>
      <c r="F865" t="s">
        <v>2377</v>
      </c>
      <c r="G865" t="s">
        <v>2377</v>
      </c>
      <c r="H865" t="s">
        <v>2377</v>
      </c>
      <c r="I865">
        <v>2</v>
      </c>
      <c r="J865" t="s">
        <v>2377</v>
      </c>
    </row>
    <row r="866" spans="1:10" x14ac:dyDescent="0.3">
      <c r="A866" t="s">
        <v>1505</v>
      </c>
      <c r="B866">
        <v>35.244999999999997</v>
      </c>
      <c r="C866" t="str">
        <f t="shared" si="26"/>
        <v>Obesity</v>
      </c>
      <c r="D866">
        <v>4.63</v>
      </c>
      <c r="E866" t="str">
        <f t="shared" si="27"/>
        <v>Normal</v>
      </c>
      <c r="F866" t="s">
        <v>2377</v>
      </c>
      <c r="G866" t="s">
        <v>2377</v>
      </c>
      <c r="H866" t="s">
        <v>2377</v>
      </c>
      <c r="I866">
        <v>0</v>
      </c>
      <c r="J866" t="s">
        <v>2377</v>
      </c>
    </row>
    <row r="867" spans="1:10" x14ac:dyDescent="0.3">
      <c r="A867" t="s">
        <v>1504</v>
      </c>
      <c r="B867">
        <v>26.23</v>
      </c>
      <c r="C867" t="str">
        <f t="shared" si="26"/>
        <v>Over Weight</v>
      </c>
      <c r="D867">
        <v>11.93</v>
      </c>
      <c r="E867" t="str">
        <f t="shared" si="27"/>
        <v>Diabetes</v>
      </c>
      <c r="F867" t="s">
        <v>2377</v>
      </c>
      <c r="G867" t="s">
        <v>2377</v>
      </c>
      <c r="H867" t="s">
        <v>2377</v>
      </c>
      <c r="I867">
        <v>0</v>
      </c>
      <c r="J867" t="s">
        <v>2377</v>
      </c>
    </row>
    <row r="868" spans="1:10" x14ac:dyDescent="0.3">
      <c r="A868" t="s">
        <v>1503</v>
      </c>
      <c r="B868">
        <v>36.1</v>
      </c>
      <c r="C868" t="str">
        <f t="shared" si="26"/>
        <v>Obesity</v>
      </c>
      <c r="D868">
        <v>5.65</v>
      </c>
      <c r="E868" t="str">
        <f t="shared" si="27"/>
        <v>Normal</v>
      </c>
      <c r="F868" t="s">
        <v>2378</v>
      </c>
      <c r="G868" t="s">
        <v>2377</v>
      </c>
      <c r="H868" t="s">
        <v>2377</v>
      </c>
      <c r="I868">
        <v>2</v>
      </c>
      <c r="J868" t="s">
        <v>2377</v>
      </c>
    </row>
    <row r="869" spans="1:10" x14ac:dyDescent="0.3">
      <c r="A869" t="s">
        <v>1502</v>
      </c>
      <c r="B869">
        <v>37.1</v>
      </c>
      <c r="C869" t="str">
        <f t="shared" si="26"/>
        <v>Obesity</v>
      </c>
      <c r="D869">
        <v>11.21</v>
      </c>
      <c r="E869" t="str">
        <f t="shared" si="27"/>
        <v>Diabetes</v>
      </c>
      <c r="F869" t="s">
        <v>2378</v>
      </c>
      <c r="G869" t="s">
        <v>2377</v>
      </c>
      <c r="H869" t="s">
        <v>2378</v>
      </c>
      <c r="I869">
        <v>1</v>
      </c>
      <c r="J869" t="s">
        <v>2377</v>
      </c>
    </row>
    <row r="870" spans="1:10" x14ac:dyDescent="0.3">
      <c r="A870" t="s">
        <v>1501</v>
      </c>
      <c r="B870">
        <v>27.5</v>
      </c>
      <c r="C870" t="str">
        <f t="shared" si="26"/>
        <v>Over Weight</v>
      </c>
      <c r="D870">
        <v>10.62</v>
      </c>
      <c r="E870" t="str">
        <f t="shared" si="27"/>
        <v>Diabetes</v>
      </c>
      <c r="F870" t="s">
        <v>2378</v>
      </c>
      <c r="G870" t="s">
        <v>2377</v>
      </c>
      <c r="H870" t="s">
        <v>2378</v>
      </c>
      <c r="I870">
        <v>1</v>
      </c>
      <c r="J870" t="s">
        <v>2377</v>
      </c>
    </row>
    <row r="871" spans="1:10" x14ac:dyDescent="0.3">
      <c r="A871" t="s">
        <v>1500</v>
      </c>
      <c r="B871">
        <v>24.7</v>
      </c>
      <c r="C871" t="str">
        <f t="shared" si="26"/>
        <v>Normal Weight</v>
      </c>
      <c r="D871">
        <v>10.7</v>
      </c>
      <c r="E871" t="str">
        <f t="shared" si="27"/>
        <v>Diabetes</v>
      </c>
      <c r="F871" t="s">
        <v>2378</v>
      </c>
      <c r="G871" t="s">
        <v>2377</v>
      </c>
      <c r="H871" t="s">
        <v>2378</v>
      </c>
      <c r="I871">
        <v>1</v>
      </c>
      <c r="J871" t="s">
        <v>2377</v>
      </c>
    </row>
    <row r="872" spans="1:10" x14ac:dyDescent="0.3">
      <c r="A872" t="s">
        <v>1499</v>
      </c>
      <c r="B872">
        <v>26.78</v>
      </c>
      <c r="C872" t="str">
        <f t="shared" si="26"/>
        <v>Over Weight</v>
      </c>
      <c r="D872">
        <v>10.02</v>
      </c>
      <c r="E872" t="str">
        <f t="shared" si="27"/>
        <v>Diabetes</v>
      </c>
      <c r="F872" t="s">
        <v>2378</v>
      </c>
      <c r="G872" t="s">
        <v>2377</v>
      </c>
      <c r="H872" t="s">
        <v>2378</v>
      </c>
      <c r="I872">
        <v>1</v>
      </c>
      <c r="J872" t="s">
        <v>2377</v>
      </c>
    </row>
    <row r="873" spans="1:10" x14ac:dyDescent="0.3">
      <c r="A873" t="s">
        <v>1498</v>
      </c>
      <c r="B873">
        <v>45.8</v>
      </c>
      <c r="C873" t="str">
        <f t="shared" si="26"/>
        <v>Obesity</v>
      </c>
      <c r="D873">
        <v>4.8499999999999996</v>
      </c>
      <c r="E873" t="str">
        <f t="shared" si="27"/>
        <v>Normal</v>
      </c>
      <c r="F873" t="s">
        <v>2377</v>
      </c>
      <c r="G873" t="s">
        <v>2377</v>
      </c>
      <c r="H873" t="s">
        <v>2377</v>
      </c>
      <c r="I873">
        <v>0</v>
      </c>
      <c r="J873" t="s">
        <v>2377</v>
      </c>
    </row>
    <row r="874" spans="1:10" x14ac:dyDescent="0.3">
      <c r="A874" t="s">
        <v>1497</v>
      </c>
      <c r="B874">
        <v>29</v>
      </c>
      <c r="C874" t="str">
        <f t="shared" si="26"/>
        <v>Over Weight</v>
      </c>
      <c r="D874">
        <v>4.3899999999999997</v>
      </c>
      <c r="E874" t="str">
        <f t="shared" si="27"/>
        <v>Normal</v>
      </c>
      <c r="F874" t="s">
        <v>2378</v>
      </c>
      <c r="G874" t="s">
        <v>2377</v>
      </c>
      <c r="H874" t="s">
        <v>2377</v>
      </c>
      <c r="I874">
        <v>2</v>
      </c>
      <c r="J874" t="s">
        <v>2377</v>
      </c>
    </row>
    <row r="875" spans="1:10" x14ac:dyDescent="0.3">
      <c r="A875" t="s">
        <v>1496</v>
      </c>
      <c r="B875">
        <v>33.534999999999997</v>
      </c>
      <c r="C875" t="str">
        <f t="shared" si="26"/>
        <v>Obesity</v>
      </c>
      <c r="D875">
        <v>8.24</v>
      </c>
      <c r="E875" t="str">
        <f t="shared" si="27"/>
        <v>Diabetes</v>
      </c>
      <c r="F875" t="s">
        <v>2378</v>
      </c>
      <c r="G875" t="s">
        <v>2377</v>
      </c>
      <c r="H875" t="s">
        <v>2377</v>
      </c>
      <c r="I875">
        <v>0</v>
      </c>
      <c r="J875" t="s">
        <v>2377</v>
      </c>
    </row>
    <row r="876" spans="1:10" x14ac:dyDescent="0.3">
      <c r="A876" t="s">
        <v>1495</v>
      </c>
      <c r="B876">
        <v>32.774999999999999</v>
      </c>
      <c r="C876" t="str">
        <f t="shared" si="26"/>
        <v>Obesity</v>
      </c>
      <c r="D876">
        <v>9.77</v>
      </c>
      <c r="E876" t="str">
        <f t="shared" si="27"/>
        <v>Diabetes</v>
      </c>
      <c r="F876" t="s">
        <v>2378</v>
      </c>
      <c r="G876" t="s">
        <v>2377</v>
      </c>
      <c r="H876" t="s">
        <v>2377</v>
      </c>
      <c r="I876">
        <v>0</v>
      </c>
      <c r="J876" t="s">
        <v>2377</v>
      </c>
    </row>
    <row r="877" spans="1:10" x14ac:dyDescent="0.3">
      <c r="A877" t="s">
        <v>1494</v>
      </c>
      <c r="B877">
        <v>37.51</v>
      </c>
      <c r="C877" t="str">
        <f t="shared" si="26"/>
        <v>Obesity</v>
      </c>
      <c r="D877">
        <v>5.5</v>
      </c>
      <c r="E877" t="str">
        <f t="shared" si="27"/>
        <v>Normal</v>
      </c>
      <c r="F877" t="s">
        <v>2378</v>
      </c>
      <c r="G877" t="s">
        <v>2377</v>
      </c>
      <c r="H877" t="s">
        <v>2377</v>
      </c>
      <c r="I877">
        <v>2</v>
      </c>
      <c r="J877" t="s">
        <v>2377</v>
      </c>
    </row>
    <row r="878" spans="1:10" x14ac:dyDescent="0.3">
      <c r="A878" t="s">
        <v>1493</v>
      </c>
      <c r="B878">
        <v>39.86</v>
      </c>
      <c r="C878" t="str">
        <f t="shared" si="26"/>
        <v>Obesity</v>
      </c>
      <c r="D878">
        <v>11.84</v>
      </c>
      <c r="E878" t="str">
        <f t="shared" si="27"/>
        <v>Diabetes</v>
      </c>
      <c r="F878" t="s">
        <v>2378</v>
      </c>
      <c r="G878" t="s">
        <v>2377</v>
      </c>
      <c r="H878" t="s">
        <v>2377</v>
      </c>
      <c r="I878">
        <v>1</v>
      </c>
      <c r="J878" t="s">
        <v>2377</v>
      </c>
    </row>
    <row r="879" spans="1:10" x14ac:dyDescent="0.3">
      <c r="A879" t="s">
        <v>1492</v>
      </c>
      <c r="B879">
        <v>42.13</v>
      </c>
      <c r="C879" t="str">
        <f t="shared" si="26"/>
        <v>Obesity</v>
      </c>
      <c r="D879">
        <v>4.66</v>
      </c>
      <c r="E879" t="str">
        <f t="shared" si="27"/>
        <v>Normal</v>
      </c>
      <c r="F879" t="s">
        <v>2377</v>
      </c>
      <c r="G879" t="s">
        <v>2377</v>
      </c>
      <c r="H879" t="s">
        <v>2377</v>
      </c>
      <c r="I879">
        <v>0</v>
      </c>
      <c r="J879" t="s">
        <v>2377</v>
      </c>
    </row>
    <row r="880" spans="1:10" x14ac:dyDescent="0.3">
      <c r="A880" t="s">
        <v>1491</v>
      </c>
      <c r="B880">
        <v>35.99</v>
      </c>
      <c r="C880" t="str">
        <f t="shared" si="26"/>
        <v>Obesity</v>
      </c>
      <c r="D880">
        <v>11.11</v>
      </c>
      <c r="E880" t="str">
        <f t="shared" si="27"/>
        <v>Diabetes</v>
      </c>
      <c r="F880" t="s">
        <v>2377</v>
      </c>
      <c r="G880" t="s">
        <v>2377</v>
      </c>
      <c r="H880" t="s">
        <v>2377</v>
      </c>
      <c r="I880">
        <v>0</v>
      </c>
      <c r="J880" t="s">
        <v>2377</v>
      </c>
    </row>
    <row r="881" spans="1:10" x14ac:dyDescent="0.3">
      <c r="A881" t="s">
        <v>1490</v>
      </c>
      <c r="B881">
        <v>35.200000000000003</v>
      </c>
      <c r="C881" t="str">
        <f t="shared" si="26"/>
        <v>Obesity</v>
      </c>
      <c r="D881">
        <v>7.72</v>
      </c>
      <c r="E881" t="str">
        <f t="shared" si="27"/>
        <v>Diabetes</v>
      </c>
      <c r="F881" t="s">
        <v>2378</v>
      </c>
      <c r="G881" t="s">
        <v>2377</v>
      </c>
      <c r="H881" t="s">
        <v>2378</v>
      </c>
      <c r="I881">
        <v>1</v>
      </c>
      <c r="J881" t="s">
        <v>2377</v>
      </c>
    </row>
    <row r="882" spans="1:10" x14ac:dyDescent="0.3">
      <c r="A882" t="s">
        <v>1489</v>
      </c>
      <c r="B882">
        <v>29.91</v>
      </c>
      <c r="C882" t="str">
        <f t="shared" si="26"/>
        <v>Obesity</v>
      </c>
      <c r="D882">
        <v>5.55</v>
      </c>
      <c r="E882" t="str">
        <f t="shared" si="27"/>
        <v>Normal</v>
      </c>
      <c r="F882" t="s">
        <v>2378</v>
      </c>
      <c r="G882" t="s">
        <v>2377</v>
      </c>
      <c r="H882" t="s">
        <v>2377</v>
      </c>
      <c r="I882">
        <v>2</v>
      </c>
      <c r="J882" t="s">
        <v>2377</v>
      </c>
    </row>
    <row r="883" spans="1:10" x14ac:dyDescent="0.3">
      <c r="A883" t="s">
        <v>1488</v>
      </c>
      <c r="B883">
        <v>36.479999999999997</v>
      </c>
      <c r="C883" t="str">
        <f t="shared" si="26"/>
        <v>Obesity</v>
      </c>
      <c r="D883">
        <v>5.05</v>
      </c>
      <c r="E883" t="str">
        <f t="shared" si="27"/>
        <v>Normal</v>
      </c>
      <c r="F883" t="s">
        <v>2378</v>
      </c>
      <c r="G883" t="s">
        <v>2377</v>
      </c>
      <c r="H883" t="s">
        <v>2377</v>
      </c>
      <c r="I883">
        <v>1</v>
      </c>
      <c r="J883" t="s">
        <v>2377</v>
      </c>
    </row>
    <row r="884" spans="1:10" x14ac:dyDescent="0.3">
      <c r="A884" t="s">
        <v>1487</v>
      </c>
      <c r="B884">
        <v>27.5</v>
      </c>
      <c r="C884" t="str">
        <f t="shared" si="26"/>
        <v>Over Weight</v>
      </c>
      <c r="D884">
        <v>8.69</v>
      </c>
      <c r="E884" t="str">
        <f t="shared" si="27"/>
        <v>Diabetes</v>
      </c>
      <c r="F884" t="s">
        <v>2378</v>
      </c>
      <c r="G884" t="s">
        <v>2377</v>
      </c>
      <c r="H884" t="s">
        <v>2378</v>
      </c>
      <c r="I884">
        <v>1</v>
      </c>
      <c r="J884" t="s">
        <v>2377</v>
      </c>
    </row>
    <row r="885" spans="1:10" x14ac:dyDescent="0.3">
      <c r="A885" t="s">
        <v>1486</v>
      </c>
      <c r="B885">
        <v>33.44</v>
      </c>
      <c r="C885" t="str">
        <f t="shared" si="26"/>
        <v>Obesity</v>
      </c>
      <c r="D885">
        <v>5.9</v>
      </c>
      <c r="E885" t="str">
        <f t="shared" si="27"/>
        <v>Prediabetes</v>
      </c>
      <c r="F885" t="s">
        <v>2378</v>
      </c>
      <c r="G885" t="s">
        <v>2377</v>
      </c>
      <c r="H885" t="s">
        <v>2377</v>
      </c>
      <c r="I885">
        <v>1</v>
      </c>
      <c r="J885" t="s">
        <v>2377</v>
      </c>
    </row>
    <row r="886" spans="1:10" x14ac:dyDescent="0.3">
      <c r="A886" t="s">
        <v>1485</v>
      </c>
      <c r="B886">
        <v>28.215</v>
      </c>
      <c r="C886" t="str">
        <f t="shared" si="26"/>
        <v>Over Weight</v>
      </c>
      <c r="D886">
        <v>6.29</v>
      </c>
      <c r="E886" t="str">
        <f t="shared" si="27"/>
        <v>Prediabetes</v>
      </c>
      <c r="F886" t="s">
        <v>2378</v>
      </c>
      <c r="G886" t="s">
        <v>2377</v>
      </c>
      <c r="H886" t="s">
        <v>2377</v>
      </c>
      <c r="I886">
        <v>1</v>
      </c>
      <c r="J886" t="s">
        <v>2377</v>
      </c>
    </row>
    <row r="887" spans="1:10" x14ac:dyDescent="0.3">
      <c r="A887" t="s">
        <v>1484</v>
      </c>
      <c r="B887">
        <v>27.17</v>
      </c>
      <c r="C887" t="str">
        <f t="shared" si="26"/>
        <v>Over Weight</v>
      </c>
      <c r="D887">
        <v>5.84</v>
      </c>
      <c r="E887" t="str">
        <f t="shared" si="27"/>
        <v>Prediabetes</v>
      </c>
      <c r="F887" t="s">
        <v>2378</v>
      </c>
      <c r="G887" t="s">
        <v>2377</v>
      </c>
      <c r="H887" t="s">
        <v>2377</v>
      </c>
      <c r="I887">
        <v>1</v>
      </c>
      <c r="J887" t="s">
        <v>2377</v>
      </c>
    </row>
    <row r="888" spans="1:10" x14ac:dyDescent="0.3">
      <c r="A888" t="s">
        <v>1483</v>
      </c>
      <c r="B888">
        <v>35.380000000000003</v>
      </c>
      <c r="C888" t="str">
        <f t="shared" si="26"/>
        <v>Obesity</v>
      </c>
      <c r="D888">
        <v>6.12</v>
      </c>
      <c r="E888" t="str">
        <f t="shared" si="27"/>
        <v>Prediabetes</v>
      </c>
      <c r="F888" t="s">
        <v>2377</v>
      </c>
      <c r="G888" t="s">
        <v>2377</v>
      </c>
      <c r="H888" t="s">
        <v>2377</v>
      </c>
      <c r="I888">
        <v>0</v>
      </c>
      <c r="J888" t="s">
        <v>2377</v>
      </c>
    </row>
    <row r="889" spans="1:10" x14ac:dyDescent="0.3">
      <c r="A889" t="s">
        <v>1482</v>
      </c>
      <c r="B889">
        <v>43.48</v>
      </c>
      <c r="C889" t="str">
        <f t="shared" si="26"/>
        <v>Obesity</v>
      </c>
      <c r="D889">
        <v>6.24</v>
      </c>
      <c r="E889" t="str">
        <f t="shared" si="27"/>
        <v>Prediabetes</v>
      </c>
      <c r="F889" t="s">
        <v>2377</v>
      </c>
      <c r="G889" t="s">
        <v>2377</v>
      </c>
      <c r="H889" t="s">
        <v>2377</v>
      </c>
      <c r="I889">
        <v>0</v>
      </c>
      <c r="J889" t="s">
        <v>2377</v>
      </c>
    </row>
    <row r="890" spans="1:10" x14ac:dyDescent="0.3">
      <c r="A890" t="s">
        <v>1481</v>
      </c>
      <c r="B890">
        <v>41.73</v>
      </c>
      <c r="C890" t="str">
        <f t="shared" si="26"/>
        <v>Obesity</v>
      </c>
      <c r="D890">
        <v>6.25</v>
      </c>
      <c r="E890" t="str">
        <f t="shared" si="27"/>
        <v>Prediabetes</v>
      </c>
      <c r="F890" t="s">
        <v>2377</v>
      </c>
      <c r="G890" t="s">
        <v>2377</v>
      </c>
      <c r="H890" t="s">
        <v>2377</v>
      </c>
      <c r="I890">
        <v>1</v>
      </c>
      <c r="J890" t="s">
        <v>2377</v>
      </c>
    </row>
    <row r="891" spans="1:10" x14ac:dyDescent="0.3">
      <c r="A891" t="s">
        <v>1480</v>
      </c>
      <c r="B891">
        <v>28.9</v>
      </c>
      <c r="C891" t="str">
        <f t="shared" si="26"/>
        <v>Over Weight</v>
      </c>
      <c r="D891">
        <v>11.96</v>
      </c>
      <c r="E891" t="str">
        <f t="shared" si="27"/>
        <v>Diabetes</v>
      </c>
      <c r="F891" t="s">
        <v>2377</v>
      </c>
      <c r="G891" t="s">
        <v>2377</v>
      </c>
      <c r="H891" t="s">
        <v>2377</v>
      </c>
      <c r="I891">
        <v>0</v>
      </c>
      <c r="J891" t="s">
        <v>2377</v>
      </c>
    </row>
    <row r="892" spans="1:10" x14ac:dyDescent="0.3">
      <c r="A892" t="s">
        <v>1479</v>
      </c>
      <c r="B892">
        <v>25.74</v>
      </c>
      <c r="C892" t="str">
        <f t="shared" si="26"/>
        <v>Over Weight</v>
      </c>
      <c r="D892">
        <v>7.69</v>
      </c>
      <c r="E892" t="str">
        <f t="shared" si="27"/>
        <v>Diabetes</v>
      </c>
      <c r="F892" t="s">
        <v>2377</v>
      </c>
      <c r="G892" t="s">
        <v>2377</v>
      </c>
      <c r="H892" t="s">
        <v>2377</v>
      </c>
      <c r="I892">
        <v>0</v>
      </c>
      <c r="J892" t="s">
        <v>2377</v>
      </c>
    </row>
    <row r="893" spans="1:10" x14ac:dyDescent="0.3">
      <c r="A893" t="s">
        <v>1478</v>
      </c>
      <c r="B893">
        <v>36.06</v>
      </c>
      <c r="C893" t="str">
        <f t="shared" si="26"/>
        <v>Obesity</v>
      </c>
      <c r="D893">
        <v>8.83</v>
      </c>
      <c r="E893" t="str">
        <f t="shared" si="27"/>
        <v>Diabetes</v>
      </c>
      <c r="F893" t="s">
        <v>2377</v>
      </c>
      <c r="G893" t="s">
        <v>2377</v>
      </c>
      <c r="H893" t="s">
        <v>2377</v>
      </c>
      <c r="I893">
        <v>0</v>
      </c>
      <c r="J893" t="s">
        <v>2377</v>
      </c>
    </row>
    <row r="894" spans="1:10" x14ac:dyDescent="0.3">
      <c r="A894" t="s">
        <v>1477</v>
      </c>
      <c r="B894">
        <v>43.28</v>
      </c>
      <c r="C894" t="str">
        <f t="shared" si="26"/>
        <v>Obesity</v>
      </c>
      <c r="D894">
        <v>4.41</v>
      </c>
      <c r="E894" t="str">
        <f t="shared" si="27"/>
        <v>Normal</v>
      </c>
      <c r="F894" t="s">
        <v>2377</v>
      </c>
      <c r="G894" t="s">
        <v>2377</v>
      </c>
      <c r="H894" t="s">
        <v>2377</v>
      </c>
      <c r="I894">
        <v>0</v>
      </c>
      <c r="J894" t="s">
        <v>2377</v>
      </c>
    </row>
    <row r="895" spans="1:10" x14ac:dyDescent="0.3">
      <c r="A895" t="s">
        <v>1476</v>
      </c>
      <c r="B895">
        <v>28.785</v>
      </c>
      <c r="C895" t="str">
        <f t="shared" si="26"/>
        <v>Over Weight</v>
      </c>
      <c r="D895">
        <v>9.1</v>
      </c>
      <c r="E895" t="str">
        <f t="shared" si="27"/>
        <v>Diabetes</v>
      </c>
      <c r="F895" t="s">
        <v>2378</v>
      </c>
      <c r="G895" t="s">
        <v>2377</v>
      </c>
      <c r="H895" t="s">
        <v>2378</v>
      </c>
      <c r="I895">
        <v>1</v>
      </c>
      <c r="J895" t="s">
        <v>2377</v>
      </c>
    </row>
    <row r="896" spans="1:10" x14ac:dyDescent="0.3">
      <c r="A896" t="s">
        <v>1475</v>
      </c>
      <c r="B896">
        <v>25.46</v>
      </c>
      <c r="C896" t="str">
        <f t="shared" si="26"/>
        <v>Over Weight</v>
      </c>
      <c r="D896">
        <v>11.52</v>
      </c>
      <c r="E896" t="str">
        <f t="shared" si="27"/>
        <v>Diabetes</v>
      </c>
      <c r="F896" t="s">
        <v>2378</v>
      </c>
      <c r="G896" t="s">
        <v>2377</v>
      </c>
      <c r="H896" t="s">
        <v>2378</v>
      </c>
      <c r="I896">
        <v>1</v>
      </c>
      <c r="J896" t="s">
        <v>2377</v>
      </c>
    </row>
    <row r="897" spans="1:10" x14ac:dyDescent="0.3">
      <c r="A897" t="s">
        <v>1474</v>
      </c>
      <c r="B897">
        <v>30.8</v>
      </c>
      <c r="C897" t="str">
        <f t="shared" si="26"/>
        <v>Obesity</v>
      </c>
      <c r="D897">
        <v>10.95</v>
      </c>
      <c r="E897" t="str">
        <f t="shared" si="27"/>
        <v>Diabetes</v>
      </c>
      <c r="F897" t="s">
        <v>2377</v>
      </c>
      <c r="G897" t="s">
        <v>2377</v>
      </c>
      <c r="H897" t="s">
        <v>2377</v>
      </c>
      <c r="I897">
        <v>0</v>
      </c>
      <c r="J897" t="s">
        <v>2377</v>
      </c>
    </row>
    <row r="898" spans="1:10" x14ac:dyDescent="0.3">
      <c r="A898" t="s">
        <v>1473</v>
      </c>
      <c r="B898">
        <v>28.88</v>
      </c>
      <c r="C898" t="str">
        <f t="shared" si="26"/>
        <v>Over Weight</v>
      </c>
      <c r="D898">
        <v>11.5</v>
      </c>
      <c r="E898" t="str">
        <f t="shared" si="27"/>
        <v>Diabetes</v>
      </c>
      <c r="F898" t="s">
        <v>2377</v>
      </c>
      <c r="G898" t="s">
        <v>2377</v>
      </c>
      <c r="H898" t="s">
        <v>2377</v>
      </c>
      <c r="I898">
        <v>0</v>
      </c>
      <c r="J898" t="s">
        <v>2377</v>
      </c>
    </row>
    <row r="899" spans="1:10" x14ac:dyDescent="0.3">
      <c r="A899" t="s">
        <v>1472</v>
      </c>
      <c r="B899">
        <v>23</v>
      </c>
      <c r="C899" t="str">
        <f t="shared" ref="C899:C962" si="28">IF(B899&lt;18.5,"Under Weight",IF(B899&lt;=24.9,"Normal Weight",IF(B899&lt;=29.9,"Over Weight","Obesity")))</f>
        <v>Normal Weight</v>
      </c>
      <c r="D899">
        <v>9.8800000000000008</v>
      </c>
      <c r="E899" t="str">
        <f t="shared" ref="E899:E962" si="29">IF(D899&lt;=5.7,"Normal",IF(D899&lt;=6.4,"Prediabetes","Diabetes"))</f>
        <v>Diabetes</v>
      </c>
      <c r="F899" t="s">
        <v>2377</v>
      </c>
      <c r="G899" t="s">
        <v>2377</v>
      </c>
      <c r="H899" t="s">
        <v>2377</v>
      </c>
      <c r="I899">
        <v>0</v>
      </c>
      <c r="J899" t="s">
        <v>2377</v>
      </c>
    </row>
    <row r="900" spans="1:10" x14ac:dyDescent="0.3">
      <c r="A900" t="s">
        <v>1471</v>
      </c>
      <c r="B900">
        <v>38.25</v>
      </c>
      <c r="C900" t="str">
        <f t="shared" si="28"/>
        <v>Obesity</v>
      </c>
      <c r="D900">
        <v>6.2</v>
      </c>
      <c r="E900" t="str">
        <f t="shared" si="29"/>
        <v>Prediabetes</v>
      </c>
      <c r="F900" t="s">
        <v>2377</v>
      </c>
      <c r="G900" t="s">
        <v>2377</v>
      </c>
      <c r="H900" t="s">
        <v>2377</v>
      </c>
      <c r="I900">
        <v>1</v>
      </c>
      <c r="J900" t="s">
        <v>2377</v>
      </c>
    </row>
    <row r="901" spans="1:10" x14ac:dyDescent="0.3">
      <c r="A901" t="s">
        <v>1470</v>
      </c>
      <c r="B901">
        <v>39.25</v>
      </c>
      <c r="C901" t="str">
        <f t="shared" si="28"/>
        <v>Obesity</v>
      </c>
      <c r="D901">
        <v>8.41</v>
      </c>
      <c r="E901" t="str">
        <f t="shared" si="29"/>
        <v>Diabetes</v>
      </c>
      <c r="F901" t="s">
        <v>2378</v>
      </c>
      <c r="G901" t="s">
        <v>2377</v>
      </c>
      <c r="H901" t="s">
        <v>2377</v>
      </c>
      <c r="I901">
        <v>1</v>
      </c>
      <c r="J901" t="s">
        <v>2377</v>
      </c>
    </row>
    <row r="902" spans="1:10" x14ac:dyDescent="0.3">
      <c r="A902" t="s">
        <v>1469</v>
      </c>
      <c r="B902">
        <v>26.6</v>
      </c>
      <c r="C902" t="str">
        <f t="shared" si="28"/>
        <v>Over Weight</v>
      </c>
      <c r="D902">
        <v>5.07</v>
      </c>
      <c r="E902" t="str">
        <f t="shared" si="29"/>
        <v>Normal</v>
      </c>
      <c r="F902" t="s">
        <v>2378</v>
      </c>
      <c r="G902" t="s">
        <v>2377</v>
      </c>
      <c r="H902" t="s">
        <v>2377</v>
      </c>
      <c r="I902">
        <v>2</v>
      </c>
      <c r="J902" t="s">
        <v>2377</v>
      </c>
    </row>
    <row r="903" spans="1:10" x14ac:dyDescent="0.3">
      <c r="A903" t="s">
        <v>1468</v>
      </c>
      <c r="B903">
        <v>35.700000000000003</v>
      </c>
      <c r="C903" t="str">
        <f t="shared" si="28"/>
        <v>Obesity</v>
      </c>
      <c r="D903">
        <v>4.0599999999999996</v>
      </c>
      <c r="E903" t="str">
        <f t="shared" si="29"/>
        <v>Normal</v>
      </c>
      <c r="F903" t="s">
        <v>2377</v>
      </c>
      <c r="G903" t="s">
        <v>2377</v>
      </c>
      <c r="H903" t="s">
        <v>2378</v>
      </c>
      <c r="I903">
        <v>1</v>
      </c>
      <c r="J903" t="s">
        <v>2377</v>
      </c>
    </row>
    <row r="904" spans="1:10" x14ac:dyDescent="0.3">
      <c r="A904" t="s">
        <v>1467</v>
      </c>
      <c r="B904">
        <v>20.100000000000001</v>
      </c>
      <c r="C904" t="str">
        <f t="shared" si="28"/>
        <v>Normal Weight</v>
      </c>
      <c r="D904">
        <v>10.52</v>
      </c>
      <c r="E904" t="str">
        <f t="shared" si="29"/>
        <v>Diabetes</v>
      </c>
      <c r="F904" t="s">
        <v>2377</v>
      </c>
      <c r="G904" t="s">
        <v>2377</v>
      </c>
      <c r="H904" t="s">
        <v>2377</v>
      </c>
      <c r="I904">
        <v>0</v>
      </c>
      <c r="J904" t="s">
        <v>2377</v>
      </c>
    </row>
    <row r="905" spans="1:10" x14ac:dyDescent="0.3">
      <c r="A905" t="s">
        <v>1466</v>
      </c>
      <c r="B905">
        <v>22.23</v>
      </c>
      <c r="C905" t="str">
        <f t="shared" si="28"/>
        <v>Normal Weight</v>
      </c>
      <c r="D905">
        <v>9.65</v>
      </c>
      <c r="E905" t="str">
        <f t="shared" si="29"/>
        <v>Diabetes</v>
      </c>
      <c r="F905" t="s">
        <v>2377</v>
      </c>
      <c r="G905" t="s">
        <v>2377</v>
      </c>
      <c r="H905" t="s">
        <v>2377</v>
      </c>
      <c r="I905">
        <v>0</v>
      </c>
      <c r="J905" t="s">
        <v>2377</v>
      </c>
    </row>
    <row r="906" spans="1:10" x14ac:dyDescent="0.3">
      <c r="A906" t="s">
        <v>1465</v>
      </c>
      <c r="B906">
        <v>36.47</v>
      </c>
      <c r="C906" t="str">
        <f t="shared" si="28"/>
        <v>Obesity</v>
      </c>
      <c r="D906">
        <v>6.21</v>
      </c>
      <c r="E906" t="str">
        <f t="shared" si="29"/>
        <v>Prediabetes</v>
      </c>
      <c r="F906" t="s">
        <v>2377</v>
      </c>
      <c r="G906" t="s">
        <v>2377</v>
      </c>
      <c r="H906" t="s">
        <v>2377</v>
      </c>
      <c r="I906">
        <v>0</v>
      </c>
      <c r="J906" t="s">
        <v>2377</v>
      </c>
    </row>
    <row r="907" spans="1:10" x14ac:dyDescent="0.3">
      <c r="A907" t="s">
        <v>1464</v>
      </c>
      <c r="B907">
        <v>49.64</v>
      </c>
      <c r="C907" t="str">
        <f t="shared" si="28"/>
        <v>Obesity</v>
      </c>
      <c r="D907">
        <v>4.76</v>
      </c>
      <c r="E907" t="str">
        <f t="shared" si="29"/>
        <v>Normal</v>
      </c>
      <c r="F907" t="s">
        <v>2377</v>
      </c>
      <c r="G907" t="s">
        <v>2377</v>
      </c>
      <c r="H907" t="s">
        <v>2378</v>
      </c>
      <c r="I907">
        <v>1</v>
      </c>
      <c r="J907" t="s">
        <v>2377</v>
      </c>
    </row>
    <row r="908" spans="1:10" x14ac:dyDescent="0.3">
      <c r="A908" t="s">
        <v>1463</v>
      </c>
      <c r="B908">
        <v>36.799999999999997</v>
      </c>
      <c r="C908" t="str">
        <f t="shared" si="28"/>
        <v>Obesity</v>
      </c>
      <c r="D908">
        <v>5.73</v>
      </c>
      <c r="E908" t="str">
        <f t="shared" si="29"/>
        <v>Prediabetes</v>
      </c>
      <c r="F908" t="s">
        <v>2378</v>
      </c>
      <c r="G908" t="s">
        <v>2377</v>
      </c>
      <c r="H908" t="s">
        <v>2378</v>
      </c>
      <c r="I908">
        <v>1</v>
      </c>
      <c r="J908" t="s">
        <v>2377</v>
      </c>
    </row>
    <row r="909" spans="1:10" x14ac:dyDescent="0.3">
      <c r="A909" t="s">
        <v>1462</v>
      </c>
      <c r="B909">
        <v>33.880000000000003</v>
      </c>
      <c r="C909" t="str">
        <f t="shared" si="28"/>
        <v>Obesity</v>
      </c>
      <c r="D909">
        <v>10.78</v>
      </c>
      <c r="E909" t="str">
        <f t="shared" si="29"/>
        <v>Diabetes</v>
      </c>
      <c r="F909" t="s">
        <v>2378</v>
      </c>
      <c r="G909" t="s">
        <v>2377</v>
      </c>
      <c r="H909" t="s">
        <v>2377</v>
      </c>
      <c r="I909">
        <v>0</v>
      </c>
      <c r="J909" t="s">
        <v>2377</v>
      </c>
    </row>
    <row r="910" spans="1:10" x14ac:dyDescent="0.3">
      <c r="A910" t="s">
        <v>1461</v>
      </c>
      <c r="B910">
        <v>32.01</v>
      </c>
      <c r="C910" t="str">
        <f t="shared" si="28"/>
        <v>Obesity</v>
      </c>
      <c r="D910">
        <v>5.08</v>
      </c>
      <c r="E910" t="str">
        <f t="shared" si="29"/>
        <v>Normal</v>
      </c>
      <c r="F910" t="s">
        <v>2378</v>
      </c>
      <c r="G910" t="s">
        <v>2377</v>
      </c>
      <c r="H910" t="s">
        <v>2377</v>
      </c>
      <c r="I910">
        <v>1</v>
      </c>
      <c r="J910" t="s">
        <v>2377</v>
      </c>
    </row>
    <row r="911" spans="1:10" x14ac:dyDescent="0.3">
      <c r="A911" t="s">
        <v>1460</v>
      </c>
      <c r="B911">
        <v>33.630000000000003</v>
      </c>
      <c r="C911" t="str">
        <f t="shared" si="28"/>
        <v>Obesity</v>
      </c>
      <c r="D911">
        <v>11.39</v>
      </c>
      <c r="E911" t="str">
        <f t="shared" si="29"/>
        <v>Diabetes</v>
      </c>
      <c r="F911" t="s">
        <v>2377</v>
      </c>
      <c r="G911" t="s">
        <v>2377</v>
      </c>
      <c r="H911" t="s">
        <v>2377</v>
      </c>
      <c r="I911">
        <v>0</v>
      </c>
      <c r="J911" t="s">
        <v>2377</v>
      </c>
    </row>
    <row r="912" spans="1:10" x14ac:dyDescent="0.3">
      <c r="A912" t="s">
        <v>1459</v>
      </c>
      <c r="B912">
        <v>34.865000000000002</v>
      </c>
      <c r="C912" t="str">
        <f t="shared" si="28"/>
        <v>Obesity</v>
      </c>
      <c r="D912">
        <v>5.35</v>
      </c>
      <c r="E912" t="str">
        <f t="shared" si="29"/>
        <v>Normal</v>
      </c>
      <c r="F912" t="s">
        <v>2378</v>
      </c>
      <c r="G912" t="s">
        <v>2377</v>
      </c>
      <c r="H912" t="s">
        <v>2377</v>
      </c>
      <c r="I912">
        <v>1</v>
      </c>
      <c r="J912" t="s">
        <v>2377</v>
      </c>
    </row>
    <row r="913" spans="1:10" x14ac:dyDescent="0.3">
      <c r="A913" t="s">
        <v>1458</v>
      </c>
      <c r="B913">
        <v>43.11</v>
      </c>
      <c r="C913" t="str">
        <f t="shared" si="28"/>
        <v>Obesity</v>
      </c>
      <c r="D913">
        <v>5.6</v>
      </c>
      <c r="E913" t="str">
        <f t="shared" si="29"/>
        <v>Normal</v>
      </c>
      <c r="F913" t="s">
        <v>2377</v>
      </c>
      <c r="G913" t="s">
        <v>2377</v>
      </c>
      <c r="H913" t="s">
        <v>2377</v>
      </c>
      <c r="I913">
        <v>0</v>
      </c>
      <c r="J913" t="s">
        <v>2377</v>
      </c>
    </row>
    <row r="914" spans="1:10" x14ac:dyDescent="0.3">
      <c r="A914" t="s">
        <v>1457</v>
      </c>
      <c r="B914">
        <v>30.305</v>
      </c>
      <c r="C914" t="str">
        <f t="shared" si="28"/>
        <v>Obesity</v>
      </c>
      <c r="D914">
        <v>4.2699999999999996</v>
      </c>
      <c r="E914" t="str">
        <f t="shared" si="29"/>
        <v>Normal</v>
      </c>
      <c r="F914" t="s">
        <v>2378</v>
      </c>
      <c r="G914" t="s">
        <v>2377</v>
      </c>
      <c r="H914" t="s">
        <v>2377</v>
      </c>
      <c r="I914">
        <v>1</v>
      </c>
      <c r="J914" t="s">
        <v>2377</v>
      </c>
    </row>
    <row r="915" spans="1:10" x14ac:dyDescent="0.3">
      <c r="A915" t="s">
        <v>1456</v>
      </c>
      <c r="B915">
        <v>25.175000000000001</v>
      </c>
      <c r="C915" t="str">
        <f t="shared" si="28"/>
        <v>Over Weight</v>
      </c>
      <c r="D915">
        <v>5.57</v>
      </c>
      <c r="E915" t="str">
        <f t="shared" si="29"/>
        <v>Normal</v>
      </c>
      <c r="F915" t="s">
        <v>2378</v>
      </c>
      <c r="G915" t="s">
        <v>2377</v>
      </c>
      <c r="H915" t="s">
        <v>2377</v>
      </c>
      <c r="I915">
        <v>1</v>
      </c>
      <c r="J915" t="s">
        <v>2377</v>
      </c>
    </row>
    <row r="916" spans="1:10" x14ac:dyDescent="0.3">
      <c r="A916" t="s">
        <v>1455</v>
      </c>
      <c r="B916">
        <v>26.8</v>
      </c>
      <c r="C916" t="str">
        <f t="shared" si="28"/>
        <v>Over Weight</v>
      </c>
      <c r="D916">
        <v>5.68</v>
      </c>
      <c r="E916" t="str">
        <f t="shared" si="29"/>
        <v>Normal</v>
      </c>
      <c r="F916" t="s">
        <v>2378</v>
      </c>
      <c r="G916" t="s">
        <v>2377</v>
      </c>
      <c r="H916" t="s">
        <v>2377</v>
      </c>
      <c r="I916">
        <v>1</v>
      </c>
      <c r="J916" t="s">
        <v>2377</v>
      </c>
    </row>
    <row r="917" spans="1:10" x14ac:dyDescent="0.3">
      <c r="A917" t="s">
        <v>1454</v>
      </c>
      <c r="B917">
        <v>21.78</v>
      </c>
      <c r="C917" t="str">
        <f t="shared" si="28"/>
        <v>Normal Weight</v>
      </c>
      <c r="D917">
        <v>5.3</v>
      </c>
      <c r="E917" t="str">
        <f t="shared" si="29"/>
        <v>Normal</v>
      </c>
      <c r="F917" t="s">
        <v>2377</v>
      </c>
      <c r="G917" t="s">
        <v>2378</v>
      </c>
      <c r="H917" t="s">
        <v>2377</v>
      </c>
      <c r="I917">
        <v>1</v>
      </c>
      <c r="J917" t="s">
        <v>2377</v>
      </c>
    </row>
    <row r="918" spans="1:10" x14ac:dyDescent="0.3">
      <c r="A918" t="s">
        <v>1453</v>
      </c>
      <c r="B918">
        <v>30.14</v>
      </c>
      <c r="C918" t="str">
        <f t="shared" si="28"/>
        <v>Obesity</v>
      </c>
      <c r="D918">
        <v>9.4499999999999993</v>
      </c>
      <c r="E918" t="str">
        <f t="shared" si="29"/>
        <v>Diabetes</v>
      </c>
      <c r="F918" t="s">
        <v>2378</v>
      </c>
      <c r="G918" t="s">
        <v>2377</v>
      </c>
      <c r="H918" t="s">
        <v>2377</v>
      </c>
      <c r="I918">
        <v>0</v>
      </c>
      <c r="J918" t="s">
        <v>2377</v>
      </c>
    </row>
    <row r="919" spans="1:10" x14ac:dyDescent="0.3">
      <c r="A919" t="s">
        <v>1452</v>
      </c>
      <c r="B919">
        <v>29.7</v>
      </c>
      <c r="C919" t="str">
        <f t="shared" si="28"/>
        <v>Over Weight</v>
      </c>
      <c r="D919">
        <v>6.79</v>
      </c>
      <c r="E919" t="str">
        <f t="shared" si="29"/>
        <v>Diabetes</v>
      </c>
      <c r="F919" t="s">
        <v>2378</v>
      </c>
      <c r="G919" t="s">
        <v>2377</v>
      </c>
      <c r="H919" t="s">
        <v>2377</v>
      </c>
      <c r="I919">
        <v>0</v>
      </c>
      <c r="J919" t="s">
        <v>2377</v>
      </c>
    </row>
    <row r="920" spans="1:10" x14ac:dyDescent="0.3">
      <c r="A920" t="s">
        <v>1451</v>
      </c>
      <c r="B920">
        <v>32.395000000000003</v>
      </c>
      <c r="C920" t="str">
        <f t="shared" si="28"/>
        <v>Obesity</v>
      </c>
      <c r="D920">
        <v>11.1</v>
      </c>
      <c r="E920" t="str">
        <f t="shared" si="29"/>
        <v>Diabetes</v>
      </c>
      <c r="F920" t="s">
        <v>2378</v>
      </c>
      <c r="G920" t="s">
        <v>2377</v>
      </c>
      <c r="H920" t="s">
        <v>2377</v>
      </c>
      <c r="I920">
        <v>0</v>
      </c>
      <c r="J920" t="s">
        <v>2377</v>
      </c>
    </row>
    <row r="921" spans="1:10" x14ac:dyDescent="0.3">
      <c r="A921" t="s">
        <v>1450</v>
      </c>
      <c r="B921">
        <v>36.64</v>
      </c>
      <c r="C921" t="str">
        <f t="shared" si="28"/>
        <v>Obesity</v>
      </c>
      <c r="D921">
        <v>7.26</v>
      </c>
      <c r="E921" t="str">
        <f t="shared" si="29"/>
        <v>Diabetes</v>
      </c>
      <c r="F921" t="s">
        <v>2377</v>
      </c>
      <c r="G921" t="s">
        <v>2377</v>
      </c>
      <c r="H921" t="s">
        <v>2377</v>
      </c>
      <c r="I921">
        <v>0</v>
      </c>
      <c r="J921" t="s">
        <v>2377</v>
      </c>
    </row>
    <row r="922" spans="1:10" x14ac:dyDescent="0.3">
      <c r="A922" t="s">
        <v>1449</v>
      </c>
      <c r="B922">
        <v>39.049999999999997</v>
      </c>
      <c r="C922" t="str">
        <f t="shared" si="28"/>
        <v>Obesity</v>
      </c>
      <c r="D922">
        <v>5.27</v>
      </c>
      <c r="E922" t="str">
        <f t="shared" si="29"/>
        <v>Normal</v>
      </c>
      <c r="F922" t="s">
        <v>2378</v>
      </c>
      <c r="G922" t="s">
        <v>2377</v>
      </c>
      <c r="H922" t="s">
        <v>2377</v>
      </c>
      <c r="I922">
        <v>1</v>
      </c>
      <c r="J922" t="s">
        <v>2377</v>
      </c>
    </row>
    <row r="923" spans="1:10" x14ac:dyDescent="0.3">
      <c r="A923" t="s">
        <v>1448</v>
      </c>
      <c r="B923">
        <v>33.1</v>
      </c>
      <c r="C923" t="str">
        <f t="shared" si="28"/>
        <v>Obesity</v>
      </c>
      <c r="D923">
        <v>5.46</v>
      </c>
      <c r="E923" t="str">
        <f t="shared" si="29"/>
        <v>Normal</v>
      </c>
      <c r="F923" t="s">
        <v>2378</v>
      </c>
      <c r="G923" t="s">
        <v>2377</v>
      </c>
      <c r="H923" t="s">
        <v>2377</v>
      </c>
      <c r="I923">
        <v>1</v>
      </c>
      <c r="J923" t="s">
        <v>2377</v>
      </c>
    </row>
    <row r="924" spans="1:10" x14ac:dyDescent="0.3">
      <c r="A924" t="s">
        <v>1447</v>
      </c>
      <c r="B924">
        <v>31.824999999999999</v>
      </c>
      <c r="C924" t="str">
        <f t="shared" si="28"/>
        <v>Obesity</v>
      </c>
      <c r="D924">
        <v>8.1300000000000008</v>
      </c>
      <c r="E924" t="str">
        <f t="shared" si="29"/>
        <v>Diabetes</v>
      </c>
      <c r="F924" t="s">
        <v>2377</v>
      </c>
      <c r="G924" t="s">
        <v>2377</v>
      </c>
      <c r="H924" t="s">
        <v>2377</v>
      </c>
      <c r="I924">
        <v>0</v>
      </c>
      <c r="J924" t="s">
        <v>2377</v>
      </c>
    </row>
    <row r="925" spans="1:10" x14ac:dyDescent="0.3">
      <c r="A925" t="s">
        <v>1446</v>
      </c>
      <c r="B925">
        <v>29</v>
      </c>
      <c r="C925" t="str">
        <f t="shared" si="28"/>
        <v>Over Weight</v>
      </c>
      <c r="D925">
        <v>4.25</v>
      </c>
      <c r="E925" t="str">
        <f t="shared" si="29"/>
        <v>Normal</v>
      </c>
      <c r="F925" t="s">
        <v>2378</v>
      </c>
      <c r="G925" t="s">
        <v>2377</v>
      </c>
      <c r="H925" t="s">
        <v>2377</v>
      </c>
      <c r="I925">
        <v>1</v>
      </c>
      <c r="J925" t="s">
        <v>2377</v>
      </c>
    </row>
    <row r="926" spans="1:10" x14ac:dyDescent="0.3">
      <c r="A926" t="s">
        <v>1445</v>
      </c>
      <c r="B926">
        <v>30.495000000000001</v>
      </c>
      <c r="C926" t="str">
        <f t="shared" si="28"/>
        <v>Obesity</v>
      </c>
      <c r="D926">
        <v>8.68</v>
      </c>
      <c r="E926" t="str">
        <f t="shared" si="29"/>
        <v>Diabetes</v>
      </c>
      <c r="F926" t="s">
        <v>2377</v>
      </c>
      <c r="G926" t="s">
        <v>2377</v>
      </c>
      <c r="H926" t="s">
        <v>2377</v>
      </c>
      <c r="I926">
        <v>0</v>
      </c>
      <c r="J926" t="s">
        <v>2377</v>
      </c>
    </row>
    <row r="927" spans="1:10" x14ac:dyDescent="0.3">
      <c r="A927" t="s">
        <v>1444</v>
      </c>
      <c r="B927">
        <v>25.2</v>
      </c>
      <c r="C927" t="str">
        <f t="shared" si="28"/>
        <v>Over Weight</v>
      </c>
      <c r="D927">
        <v>6.25</v>
      </c>
      <c r="E927" t="str">
        <f t="shared" si="29"/>
        <v>Prediabetes</v>
      </c>
      <c r="F927" t="s">
        <v>2378</v>
      </c>
      <c r="G927" t="s">
        <v>2377</v>
      </c>
      <c r="H927" t="s">
        <v>2377</v>
      </c>
      <c r="I927">
        <v>1</v>
      </c>
      <c r="J927" t="s">
        <v>2377</v>
      </c>
    </row>
    <row r="928" spans="1:10" x14ac:dyDescent="0.3">
      <c r="A928" t="s">
        <v>1443</v>
      </c>
      <c r="B928">
        <v>22.77</v>
      </c>
      <c r="C928" t="str">
        <f t="shared" si="28"/>
        <v>Normal Weight</v>
      </c>
      <c r="D928">
        <v>4.47</v>
      </c>
      <c r="E928" t="str">
        <f t="shared" si="29"/>
        <v>Normal</v>
      </c>
      <c r="F928" t="s">
        <v>2378</v>
      </c>
      <c r="G928" t="s">
        <v>2377</v>
      </c>
      <c r="H928" t="s">
        <v>2377</v>
      </c>
      <c r="I928">
        <v>1</v>
      </c>
      <c r="J928" t="s">
        <v>2377</v>
      </c>
    </row>
    <row r="929" spans="1:10" x14ac:dyDescent="0.3">
      <c r="A929" t="s">
        <v>1442</v>
      </c>
      <c r="B929">
        <v>23.18</v>
      </c>
      <c r="C929" t="str">
        <f t="shared" si="28"/>
        <v>Normal Weight</v>
      </c>
      <c r="D929">
        <v>8.31</v>
      </c>
      <c r="E929" t="str">
        <f t="shared" si="29"/>
        <v>Diabetes</v>
      </c>
      <c r="F929" t="s">
        <v>2377</v>
      </c>
      <c r="G929" t="s">
        <v>2377</v>
      </c>
      <c r="H929" t="s">
        <v>2377</v>
      </c>
      <c r="I929">
        <v>0</v>
      </c>
      <c r="J929" t="s">
        <v>2377</v>
      </c>
    </row>
    <row r="930" spans="1:10" x14ac:dyDescent="0.3">
      <c r="A930" t="s">
        <v>1441</v>
      </c>
      <c r="B930">
        <v>35.409999999999997</v>
      </c>
      <c r="C930" t="str">
        <f t="shared" si="28"/>
        <v>Obesity</v>
      </c>
      <c r="D930">
        <v>5.68</v>
      </c>
      <c r="E930" t="str">
        <f t="shared" si="29"/>
        <v>Normal</v>
      </c>
      <c r="F930" t="s">
        <v>2377</v>
      </c>
      <c r="G930" t="s">
        <v>2377</v>
      </c>
      <c r="H930" t="s">
        <v>2377</v>
      </c>
      <c r="I930">
        <v>0</v>
      </c>
      <c r="J930" t="s">
        <v>2377</v>
      </c>
    </row>
    <row r="931" spans="1:10" x14ac:dyDescent="0.3">
      <c r="A931" t="s">
        <v>1440</v>
      </c>
      <c r="B931">
        <v>32.11</v>
      </c>
      <c r="C931" t="str">
        <f t="shared" si="28"/>
        <v>Obesity</v>
      </c>
      <c r="D931">
        <v>4.75</v>
      </c>
      <c r="E931" t="str">
        <f t="shared" si="29"/>
        <v>Normal</v>
      </c>
      <c r="F931" t="s">
        <v>2378</v>
      </c>
      <c r="G931" t="s">
        <v>2377</v>
      </c>
      <c r="H931" t="s">
        <v>2377</v>
      </c>
      <c r="I931">
        <v>2</v>
      </c>
      <c r="J931" t="s">
        <v>2377</v>
      </c>
    </row>
    <row r="932" spans="1:10" x14ac:dyDescent="0.3">
      <c r="A932" t="s">
        <v>1439</v>
      </c>
      <c r="B932">
        <v>34.479999999999997</v>
      </c>
      <c r="C932" t="str">
        <f t="shared" si="28"/>
        <v>Obesity</v>
      </c>
      <c r="D932">
        <v>6.31</v>
      </c>
      <c r="E932" t="str">
        <f t="shared" si="29"/>
        <v>Prediabetes</v>
      </c>
      <c r="F932" t="s">
        <v>2377</v>
      </c>
      <c r="G932" t="s">
        <v>2377</v>
      </c>
      <c r="H932" t="s">
        <v>2378</v>
      </c>
      <c r="I932">
        <v>1</v>
      </c>
      <c r="J932" t="s">
        <v>2377</v>
      </c>
    </row>
    <row r="933" spans="1:10" x14ac:dyDescent="0.3">
      <c r="A933" t="s">
        <v>1438</v>
      </c>
      <c r="B933">
        <v>34.39</v>
      </c>
      <c r="C933" t="str">
        <f t="shared" si="28"/>
        <v>Obesity</v>
      </c>
      <c r="D933">
        <v>6.28</v>
      </c>
      <c r="E933" t="str">
        <f t="shared" si="29"/>
        <v>Prediabetes</v>
      </c>
      <c r="F933" t="s">
        <v>2378</v>
      </c>
      <c r="G933" t="s">
        <v>2377</v>
      </c>
      <c r="H933" t="s">
        <v>2377</v>
      </c>
      <c r="I933">
        <v>1</v>
      </c>
      <c r="J933" t="s">
        <v>2377</v>
      </c>
    </row>
    <row r="934" spans="1:10" x14ac:dyDescent="0.3">
      <c r="A934" t="s">
        <v>1437</v>
      </c>
      <c r="B934">
        <v>26.4</v>
      </c>
      <c r="C934" t="str">
        <f t="shared" si="28"/>
        <v>Over Weight</v>
      </c>
      <c r="D934">
        <v>9.2899999999999991</v>
      </c>
      <c r="E934" t="str">
        <f t="shared" si="29"/>
        <v>Diabetes</v>
      </c>
      <c r="F934" t="s">
        <v>2378</v>
      </c>
      <c r="G934" t="s">
        <v>2377</v>
      </c>
      <c r="H934" t="s">
        <v>2378</v>
      </c>
      <c r="I934">
        <v>1</v>
      </c>
      <c r="J934" t="s">
        <v>2377</v>
      </c>
    </row>
    <row r="935" spans="1:10" x14ac:dyDescent="0.3">
      <c r="A935" t="s">
        <v>1436</v>
      </c>
      <c r="B935">
        <v>28.1</v>
      </c>
      <c r="C935" t="str">
        <f t="shared" si="28"/>
        <v>Over Weight</v>
      </c>
      <c r="D935">
        <v>5.79</v>
      </c>
      <c r="E935" t="str">
        <f t="shared" si="29"/>
        <v>Prediabetes</v>
      </c>
      <c r="F935" t="s">
        <v>2378</v>
      </c>
      <c r="G935" t="s">
        <v>2377</v>
      </c>
      <c r="H935" t="s">
        <v>2378</v>
      </c>
      <c r="I935">
        <v>1</v>
      </c>
      <c r="J935" t="s">
        <v>2377</v>
      </c>
    </row>
    <row r="936" spans="1:10" x14ac:dyDescent="0.3">
      <c r="A936" t="s">
        <v>1435</v>
      </c>
      <c r="B936">
        <v>27</v>
      </c>
      <c r="C936" t="str">
        <f t="shared" si="28"/>
        <v>Over Weight</v>
      </c>
      <c r="D936">
        <v>4.54</v>
      </c>
      <c r="E936" t="str">
        <f t="shared" si="29"/>
        <v>Normal</v>
      </c>
      <c r="F936" t="s">
        <v>2378</v>
      </c>
      <c r="G936" t="s">
        <v>2377</v>
      </c>
      <c r="H936" t="s">
        <v>2377</v>
      </c>
      <c r="I936">
        <v>1</v>
      </c>
      <c r="J936" t="s">
        <v>2377</v>
      </c>
    </row>
    <row r="937" spans="1:10" x14ac:dyDescent="0.3">
      <c r="A937" t="s">
        <v>1434</v>
      </c>
      <c r="B937">
        <v>28.594999999999999</v>
      </c>
      <c r="C937" t="str">
        <f t="shared" si="28"/>
        <v>Over Weight</v>
      </c>
      <c r="D937">
        <v>4.68</v>
      </c>
      <c r="E937" t="str">
        <f t="shared" si="29"/>
        <v>Normal</v>
      </c>
      <c r="F937" t="s">
        <v>2378</v>
      </c>
      <c r="G937" t="s">
        <v>2377</v>
      </c>
      <c r="H937" t="s">
        <v>2377</v>
      </c>
      <c r="I937">
        <v>1</v>
      </c>
      <c r="J937" t="s">
        <v>2377</v>
      </c>
    </row>
    <row r="938" spans="1:10" x14ac:dyDescent="0.3">
      <c r="A938" t="s">
        <v>1433</v>
      </c>
      <c r="B938">
        <v>36.799999999999997</v>
      </c>
      <c r="C938" t="str">
        <f t="shared" si="28"/>
        <v>Obesity</v>
      </c>
      <c r="D938">
        <v>5.88</v>
      </c>
      <c r="E938" t="str">
        <f t="shared" si="29"/>
        <v>Prediabetes</v>
      </c>
      <c r="F938" t="s">
        <v>2377</v>
      </c>
      <c r="G938" t="s">
        <v>2377</v>
      </c>
      <c r="H938" t="s">
        <v>2377</v>
      </c>
      <c r="I938">
        <v>1</v>
      </c>
      <c r="J938" t="s">
        <v>2377</v>
      </c>
    </row>
    <row r="939" spans="1:10" x14ac:dyDescent="0.3">
      <c r="A939" t="s">
        <v>1432</v>
      </c>
      <c r="B939">
        <v>23.75</v>
      </c>
      <c r="C939" t="str">
        <f t="shared" si="28"/>
        <v>Normal Weight</v>
      </c>
      <c r="D939">
        <v>5.42</v>
      </c>
      <c r="E939" t="str">
        <f t="shared" si="29"/>
        <v>Normal</v>
      </c>
      <c r="F939" t="s">
        <v>2378</v>
      </c>
      <c r="G939" t="s">
        <v>2377</v>
      </c>
      <c r="H939" t="s">
        <v>2378</v>
      </c>
      <c r="I939">
        <v>1</v>
      </c>
      <c r="J939" t="s">
        <v>2377</v>
      </c>
    </row>
    <row r="940" spans="1:10" x14ac:dyDescent="0.3">
      <c r="A940" t="s">
        <v>1431</v>
      </c>
      <c r="B940">
        <v>35.619999999999997</v>
      </c>
      <c r="C940" t="str">
        <f t="shared" si="28"/>
        <v>Obesity</v>
      </c>
      <c r="D940">
        <v>4.16</v>
      </c>
      <c r="E940" t="str">
        <f t="shared" si="29"/>
        <v>Normal</v>
      </c>
      <c r="F940" t="s">
        <v>2377</v>
      </c>
      <c r="G940" t="s">
        <v>2377</v>
      </c>
      <c r="H940" t="s">
        <v>2377</v>
      </c>
      <c r="I940">
        <v>0</v>
      </c>
      <c r="J940" t="s">
        <v>2377</v>
      </c>
    </row>
    <row r="941" spans="1:10" x14ac:dyDescent="0.3">
      <c r="A941" t="s">
        <v>1430</v>
      </c>
      <c r="B941">
        <v>30.69</v>
      </c>
      <c r="C941" t="str">
        <f t="shared" si="28"/>
        <v>Obesity</v>
      </c>
      <c r="D941">
        <v>7.05</v>
      </c>
      <c r="E941" t="str">
        <f t="shared" si="29"/>
        <v>Diabetes</v>
      </c>
      <c r="F941" t="s">
        <v>2378</v>
      </c>
      <c r="G941" t="s">
        <v>2377</v>
      </c>
      <c r="H941" t="s">
        <v>2377</v>
      </c>
      <c r="I941">
        <v>2</v>
      </c>
      <c r="J941" t="s">
        <v>2377</v>
      </c>
    </row>
    <row r="942" spans="1:10" x14ac:dyDescent="0.3">
      <c r="A942" t="s">
        <v>1429</v>
      </c>
      <c r="B942">
        <v>35.799999999999997</v>
      </c>
      <c r="C942" t="str">
        <f t="shared" si="28"/>
        <v>Obesity</v>
      </c>
      <c r="D942">
        <v>5.63</v>
      </c>
      <c r="E942" t="str">
        <f t="shared" si="29"/>
        <v>Normal</v>
      </c>
      <c r="F942" t="s">
        <v>2378</v>
      </c>
      <c r="G942" t="s">
        <v>2377</v>
      </c>
      <c r="H942" t="s">
        <v>2377</v>
      </c>
      <c r="I942">
        <v>2</v>
      </c>
      <c r="J942" t="s">
        <v>2377</v>
      </c>
    </row>
    <row r="943" spans="1:10" x14ac:dyDescent="0.3">
      <c r="A943" t="s">
        <v>1428</v>
      </c>
      <c r="B943">
        <v>28.785</v>
      </c>
      <c r="C943" t="str">
        <f t="shared" si="28"/>
        <v>Over Weight</v>
      </c>
      <c r="D943">
        <v>4.24</v>
      </c>
      <c r="E943" t="str">
        <f t="shared" si="29"/>
        <v>Normal</v>
      </c>
      <c r="F943" t="s">
        <v>2378</v>
      </c>
      <c r="G943" t="s">
        <v>2377</v>
      </c>
      <c r="H943" t="s">
        <v>2377</v>
      </c>
      <c r="I943">
        <v>2</v>
      </c>
      <c r="J943" t="s">
        <v>2377</v>
      </c>
    </row>
    <row r="944" spans="1:10" x14ac:dyDescent="0.3">
      <c r="A944" t="s">
        <v>1427</v>
      </c>
      <c r="B944">
        <v>28.594999999999999</v>
      </c>
      <c r="C944" t="str">
        <f t="shared" si="28"/>
        <v>Over Weight</v>
      </c>
      <c r="D944">
        <v>4.96</v>
      </c>
      <c r="E944" t="str">
        <f t="shared" si="29"/>
        <v>Normal</v>
      </c>
      <c r="F944" t="s">
        <v>2378</v>
      </c>
      <c r="G944" t="s">
        <v>2377</v>
      </c>
      <c r="H944" t="s">
        <v>2377</v>
      </c>
      <c r="I944">
        <v>2</v>
      </c>
      <c r="J944" t="s">
        <v>2377</v>
      </c>
    </row>
    <row r="945" spans="1:10" x14ac:dyDescent="0.3">
      <c r="A945" t="s">
        <v>1426</v>
      </c>
      <c r="B945">
        <v>48.75</v>
      </c>
      <c r="C945" t="str">
        <f t="shared" si="28"/>
        <v>Obesity</v>
      </c>
      <c r="D945">
        <v>4.34</v>
      </c>
      <c r="E945" t="str">
        <f t="shared" si="29"/>
        <v>Normal</v>
      </c>
      <c r="F945" t="s">
        <v>2377</v>
      </c>
      <c r="G945" t="s">
        <v>2377</v>
      </c>
      <c r="H945" t="s">
        <v>2377</v>
      </c>
      <c r="I945">
        <v>0</v>
      </c>
      <c r="J945" t="s">
        <v>2377</v>
      </c>
    </row>
    <row r="946" spans="1:10" x14ac:dyDescent="0.3">
      <c r="A946" t="s">
        <v>1425</v>
      </c>
      <c r="B946">
        <v>28.31</v>
      </c>
      <c r="C946" t="str">
        <f t="shared" si="28"/>
        <v>Over Weight</v>
      </c>
      <c r="D946">
        <v>5.43</v>
      </c>
      <c r="E946" t="str">
        <f t="shared" si="29"/>
        <v>Normal</v>
      </c>
      <c r="F946" t="s">
        <v>2378</v>
      </c>
      <c r="G946" t="s">
        <v>2377</v>
      </c>
      <c r="H946" t="s">
        <v>2377</v>
      </c>
      <c r="I946">
        <v>2</v>
      </c>
      <c r="J946" t="s">
        <v>2377</v>
      </c>
    </row>
    <row r="947" spans="1:10" x14ac:dyDescent="0.3">
      <c r="A947" t="s">
        <v>1424</v>
      </c>
      <c r="B947">
        <v>38.39</v>
      </c>
      <c r="C947" t="str">
        <f t="shared" si="28"/>
        <v>Obesity</v>
      </c>
      <c r="D947">
        <v>8.33</v>
      </c>
      <c r="E947" t="str">
        <f t="shared" si="29"/>
        <v>Diabetes</v>
      </c>
      <c r="F947" t="s">
        <v>2378</v>
      </c>
      <c r="G947" t="s">
        <v>2377</v>
      </c>
      <c r="H947" t="s">
        <v>2377</v>
      </c>
      <c r="I947">
        <v>1</v>
      </c>
      <c r="J947" t="s">
        <v>2377</v>
      </c>
    </row>
    <row r="948" spans="1:10" x14ac:dyDescent="0.3">
      <c r="A948" t="s">
        <v>1423</v>
      </c>
      <c r="B948">
        <v>25.87</v>
      </c>
      <c r="C948" t="str">
        <f t="shared" si="28"/>
        <v>Over Weight</v>
      </c>
      <c r="D948">
        <v>5.63</v>
      </c>
      <c r="E948" t="str">
        <f t="shared" si="29"/>
        <v>Normal</v>
      </c>
      <c r="F948" t="s">
        <v>2378</v>
      </c>
      <c r="G948" t="s">
        <v>2377</v>
      </c>
      <c r="H948" t="s">
        <v>2377</v>
      </c>
      <c r="I948">
        <v>1</v>
      </c>
      <c r="J948" t="s">
        <v>2377</v>
      </c>
    </row>
    <row r="949" spans="1:10" x14ac:dyDescent="0.3">
      <c r="A949" t="s">
        <v>1422</v>
      </c>
      <c r="B949">
        <v>43.7</v>
      </c>
      <c r="C949" t="str">
        <f t="shared" si="28"/>
        <v>Obesity</v>
      </c>
      <c r="D949">
        <v>7.23</v>
      </c>
      <c r="E949" t="str">
        <f t="shared" si="29"/>
        <v>Diabetes</v>
      </c>
      <c r="F949" t="s">
        <v>2377</v>
      </c>
      <c r="G949" t="s">
        <v>2377</v>
      </c>
      <c r="H949" t="s">
        <v>2377</v>
      </c>
      <c r="I949">
        <v>0</v>
      </c>
      <c r="J949" t="s">
        <v>2377</v>
      </c>
    </row>
    <row r="950" spans="1:10" x14ac:dyDescent="0.3">
      <c r="A950" t="s">
        <v>1421</v>
      </c>
      <c r="B950">
        <v>40.945</v>
      </c>
      <c r="C950" t="str">
        <f t="shared" si="28"/>
        <v>Obesity</v>
      </c>
      <c r="D950">
        <v>10.57</v>
      </c>
      <c r="E950" t="str">
        <f t="shared" si="29"/>
        <v>Diabetes</v>
      </c>
      <c r="F950" t="s">
        <v>2377</v>
      </c>
      <c r="G950" t="s">
        <v>2377</v>
      </c>
      <c r="H950" t="s">
        <v>2377</v>
      </c>
      <c r="I950">
        <v>0</v>
      </c>
      <c r="J950" t="s">
        <v>2377</v>
      </c>
    </row>
    <row r="951" spans="1:10" x14ac:dyDescent="0.3">
      <c r="A951" t="s">
        <v>1420</v>
      </c>
      <c r="B951">
        <v>27.94</v>
      </c>
      <c r="C951" t="str">
        <f t="shared" si="28"/>
        <v>Over Weight</v>
      </c>
      <c r="D951">
        <v>7.92</v>
      </c>
      <c r="E951" t="str">
        <f t="shared" si="29"/>
        <v>Diabetes</v>
      </c>
      <c r="F951" t="s">
        <v>2377</v>
      </c>
      <c r="G951" t="s">
        <v>2377</v>
      </c>
      <c r="H951" t="s">
        <v>2377</v>
      </c>
      <c r="I951">
        <v>0</v>
      </c>
      <c r="J951" t="s">
        <v>2377</v>
      </c>
    </row>
    <row r="952" spans="1:10" x14ac:dyDescent="0.3">
      <c r="A952" t="s">
        <v>1419</v>
      </c>
      <c r="B952">
        <v>31.9</v>
      </c>
      <c r="C952" t="str">
        <f t="shared" si="28"/>
        <v>Obesity</v>
      </c>
      <c r="D952">
        <v>10.119999999999999</v>
      </c>
      <c r="E952" t="str">
        <f t="shared" si="29"/>
        <v>Diabetes</v>
      </c>
      <c r="F952" t="s">
        <v>2377</v>
      </c>
      <c r="G952" t="s">
        <v>2377</v>
      </c>
      <c r="H952" t="s">
        <v>2377</v>
      </c>
      <c r="I952">
        <v>2</v>
      </c>
      <c r="J952" t="s">
        <v>2377</v>
      </c>
    </row>
    <row r="953" spans="1:10" x14ac:dyDescent="0.3">
      <c r="A953" t="s">
        <v>1418</v>
      </c>
      <c r="B953">
        <v>31.64</v>
      </c>
      <c r="C953" t="str">
        <f t="shared" si="28"/>
        <v>Obesity</v>
      </c>
      <c r="D953">
        <v>7.91</v>
      </c>
      <c r="E953" t="str">
        <f t="shared" si="29"/>
        <v>Diabetes</v>
      </c>
      <c r="F953" t="s">
        <v>2377</v>
      </c>
      <c r="G953" t="s">
        <v>2377</v>
      </c>
      <c r="H953" t="s">
        <v>2377</v>
      </c>
      <c r="I953">
        <v>0</v>
      </c>
      <c r="J953" t="s">
        <v>2377</v>
      </c>
    </row>
    <row r="954" spans="1:10" x14ac:dyDescent="0.3">
      <c r="A954" t="s">
        <v>1417</v>
      </c>
      <c r="B954">
        <v>46.7</v>
      </c>
      <c r="C954" t="str">
        <f t="shared" si="28"/>
        <v>Obesity</v>
      </c>
      <c r="D954">
        <v>10.9</v>
      </c>
      <c r="E954" t="str">
        <f t="shared" si="29"/>
        <v>Diabetes</v>
      </c>
      <c r="F954" t="s">
        <v>2377</v>
      </c>
      <c r="G954" t="s">
        <v>2377</v>
      </c>
      <c r="H954" t="s">
        <v>2377</v>
      </c>
      <c r="I954">
        <v>0</v>
      </c>
      <c r="J954" t="s">
        <v>2377</v>
      </c>
    </row>
    <row r="955" spans="1:10" x14ac:dyDescent="0.3">
      <c r="A955" t="s">
        <v>1416</v>
      </c>
      <c r="B955">
        <v>18.335000000000001</v>
      </c>
      <c r="C955" t="str">
        <f t="shared" si="28"/>
        <v>Under Weight</v>
      </c>
      <c r="D955">
        <v>11.83</v>
      </c>
      <c r="E955" t="str">
        <f t="shared" si="29"/>
        <v>Diabetes</v>
      </c>
      <c r="F955" t="s">
        <v>2377</v>
      </c>
      <c r="G955" t="s">
        <v>2377</v>
      </c>
      <c r="H955" t="s">
        <v>2377</v>
      </c>
      <c r="I955">
        <v>0</v>
      </c>
      <c r="J955" t="s">
        <v>2377</v>
      </c>
    </row>
    <row r="956" spans="1:10" x14ac:dyDescent="0.3">
      <c r="A956" t="s">
        <v>1415</v>
      </c>
      <c r="B956">
        <v>31.24</v>
      </c>
      <c r="C956" t="str">
        <f t="shared" si="28"/>
        <v>Obesity</v>
      </c>
      <c r="D956">
        <v>7.42</v>
      </c>
      <c r="E956" t="str">
        <f t="shared" si="29"/>
        <v>Diabetes</v>
      </c>
      <c r="F956" t="s">
        <v>2378</v>
      </c>
      <c r="G956" t="s">
        <v>2377</v>
      </c>
      <c r="H956" t="s">
        <v>2377</v>
      </c>
      <c r="I956">
        <v>2</v>
      </c>
      <c r="J956" t="s">
        <v>2377</v>
      </c>
    </row>
    <row r="957" spans="1:10" x14ac:dyDescent="0.3">
      <c r="A957" t="s">
        <v>1414</v>
      </c>
      <c r="B957">
        <v>39.22</v>
      </c>
      <c r="C957" t="str">
        <f t="shared" si="28"/>
        <v>Obesity</v>
      </c>
      <c r="D957">
        <v>5.62</v>
      </c>
      <c r="E957" t="str">
        <f t="shared" si="29"/>
        <v>Normal</v>
      </c>
      <c r="F957" t="s">
        <v>2378</v>
      </c>
      <c r="G957" t="s">
        <v>2377</v>
      </c>
      <c r="H957" t="s">
        <v>2377</v>
      </c>
      <c r="I957">
        <v>1</v>
      </c>
      <c r="J957" t="s">
        <v>2377</v>
      </c>
    </row>
    <row r="958" spans="1:10" x14ac:dyDescent="0.3">
      <c r="A958" t="s">
        <v>1413</v>
      </c>
      <c r="B958">
        <v>24.414999999999999</v>
      </c>
      <c r="C958" t="str">
        <f t="shared" si="28"/>
        <v>Normal Weight</v>
      </c>
      <c r="D958">
        <v>7.16</v>
      </c>
      <c r="E958" t="str">
        <f t="shared" si="29"/>
        <v>Diabetes</v>
      </c>
      <c r="F958" t="s">
        <v>2377</v>
      </c>
      <c r="G958" t="s">
        <v>2377</v>
      </c>
      <c r="H958" t="s">
        <v>2377</v>
      </c>
      <c r="I958">
        <v>0</v>
      </c>
      <c r="J958" t="s">
        <v>2377</v>
      </c>
    </row>
    <row r="959" spans="1:10" x14ac:dyDescent="0.3">
      <c r="A959" t="s">
        <v>1412</v>
      </c>
      <c r="B959">
        <v>32.299999999999997</v>
      </c>
      <c r="C959" t="str">
        <f t="shared" si="28"/>
        <v>Obesity</v>
      </c>
      <c r="D959">
        <v>9.89</v>
      </c>
      <c r="E959" t="str">
        <f t="shared" si="29"/>
        <v>Diabetes</v>
      </c>
      <c r="F959" t="s">
        <v>2377</v>
      </c>
      <c r="G959" t="s">
        <v>2377</v>
      </c>
      <c r="H959" t="s">
        <v>2377</v>
      </c>
      <c r="I959">
        <v>0</v>
      </c>
      <c r="J959" t="s">
        <v>2377</v>
      </c>
    </row>
    <row r="960" spans="1:10" x14ac:dyDescent="0.3">
      <c r="A960" t="s">
        <v>1411</v>
      </c>
      <c r="B960">
        <v>39.94</v>
      </c>
      <c r="C960" t="str">
        <f t="shared" si="28"/>
        <v>Obesity</v>
      </c>
      <c r="D960">
        <v>5.14</v>
      </c>
      <c r="E960" t="str">
        <f t="shared" si="29"/>
        <v>Normal</v>
      </c>
      <c r="F960" t="s">
        <v>2377</v>
      </c>
      <c r="G960" t="s">
        <v>2377</v>
      </c>
      <c r="H960" t="s">
        <v>2377</v>
      </c>
      <c r="I960">
        <v>0</v>
      </c>
      <c r="J960" t="s">
        <v>2377</v>
      </c>
    </row>
    <row r="961" spans="1:10" x14ac:dyDescent="0.3">
      <c r="A961" t="s">
        <v>1410</v>
      </c>
      <c r="B961">
        <v>30</v>
      </c>
      <c r="C961" t="str">
        <f t="shared" si="28"/>
        <v>Obesity</v>
      </c>
      <c r="D961">
        <v>5.61</v>
      </c>
      <c r="E961" t="str">
        <f t="shared" si="29"/>
        <v>Normal</v>
      </c>
      <c r="F961" t="s">
        <v>2378</v>
      </c>
      <c r="G961" t="s">
        <v>2377</v>
      </c>
      <c r="H961" t="s">
        <v>2378</v>
      </c>
      <c r="I961">
        <v>1</v>
      </c>
      <c r="J961" t="s">
        <v>2377</v>
      </c>
    </row>
    <row r="962" spans="1:10" x14ac:dyDescent="0.3">
      <c r="A962" t="s">
        <v>1409</v>
      </c>
      <c r="B962">
        <v>35.340000000000003</v>
      </c>
      <c r="C962" t="str">
        <f t="shared" si="28"/>
        <v>Obesity</v>
      </c>
      <c r="D962">
        <v>5.51</v>
      </c>
      <c r="E962" t="str">
        <f t="shared" si="29"/>
        <v>Normal</v>
      </c>
      <c r="F962" t="s">
        <v>2378</v>
      </c>
      <c r="G962" t="s">
        <v>2377</v>
      </c>
      <c r="H962" t="s">
        <v>2378</v>
      </c>
      <c r="I962">
        <v>1</v>
      </c>
      <c r="J962" t="s">
        <v>2377</v>
      </c>
    </row>
    <row r="963" spans="1:10" x14ac:dyDescent="0.3">
      <c r="A963" t="s">
        <v>1408</v>
      </c>
      <c r="B963">
        <v>32.204999999999998</v>
      </c>
      <c r="C963" t="str">
        <f t="shared" ref="C963:C1026" si="30">IF(B963&lt;18.5,"Under Weight",IF(B963&lt;=24.9,"Normal Weight",IF(B963&lt;=29.9,"Over Weight","Obesity")))</f>
        <v>Obesity</v>
      </c>
      <c r="D963">
        <v>8.3800000000000008</v>
      </c>
      <c r="E963" t="str">
        <f t="shared" ref="E963:E1026" si="31">IF(D963&lt;=5.7,"Normal",IF(D963&lt;=6.4,"Prediabetes","Diabetes"))</f>
        <v>Diabetes</v>
      </c>
      <c r="F963" t="s">
        <v>2378</v>
      </c>
      <c r="G963" t="s">
        <v>2377</v>
      </c>
      <c r="H963" t="s">
        <v>2377</v>
      </c>
      <c r="I963">
        <v>2</v>
      </c>
      <c r="J963" t="s">
        <v>2377</v>
      </c>
    </row>
    <row r="964" spans="1:10" x14ac:dyDescent="0.3">
      <c r="A964" t="s">
        <v>1407</v>
      </c>
      <c r="B964">
        <v>33.880000000000003</v>
      </c>
      <c r="C964" t="str">
        <f t="shared" si="30"/>
        <v>Obesity</v>
      </c>
      <c r="D964">
        <v>4.68</v>
      </c>
      <c r="E964" t="str">
        <f t="shared" si="31"/>
        <v>Normal</v>
      </c>
      <c r="F964" t="s">
        <v>2377</v>
      </c>
      <c r="G964" t="s">
        <v>2378</v>
      </c>
      <c r="H964" t="s">
        <v>2377</v>
      </c>
      <c r="I964">
        <v>1</v>
      </c>
      <c r="J964" t="s">
        <v>2377</v>
      </c>
    </row>
    <row r="965" spans="1:10" x14ac:dyDescent="0.3">
      <c r="A965" t="s">
        <v>1406</v>
      </c>
      <c r="B965">
        <v>26.63</v>
      </c>
      <c r="C965" t="str">
        <f t="shared" si="30"/>
        <v>Over Weight</v>
      </c>
      <c r="D965">
        <v>4.3600000000000003</v>
      </c>
      <c r="E965" t="str">
        <f t="shared" si="31"/>
        <v>Normal</v>
      </c>
      <c r="F965" t="s">
        <v>2378</v>
      </c>
      <c r="G965" t="s">
        <v>2377</v>
      </c>
      <c r="H965" t="s">
        <v>2377</v>
      </c>
      <c r="I965">
        <v>2</v>
      </c>
      <c r="J965" t="s">
        <v>2377</v>
      </c>
    </row>
    <row r="966" spans="1:10" x14ac:dyDescent="0.3">
      <c r="A966" t="s">
        <v>1405</v>
      </c>
      <c r="B966">
        <v>28.7</v>
      </c>
      <c r="C966" t="str">
        <f t="shared" si="30"/>
        <v>Over Weight</v>
      </c>
      <c r="D966">
        <v>7.74</v>
      </c>
      <c r="E966" t="str">
        <f t="shared" si="31"/>
        <v>Diabetes</v>
      </c>
      <c r="F966" t="s">
        <v>2377</v>
      </c>
      <c r="G966" t="s">
        <v>2377</v>
      </c>
      <c r="H966" t="s">
        <v>2377</v>
      </c>
      <c r="I966">
        <v>0</v>
      </c>
      <c r="J966" t="s">
        <v>2377</v>
      </c>
    </row>
    <row r="967" spans="1:10" x14ac:dyDescent="0.3">
      <c r="A967" t="s">
        <v>1404</v>
      </c>
      <c r="B967">
        <v>25.65</v>
      </c>
      <c r="C967" t="str">
        <f t="shared" si="30"/>
        <v>Over Weight</v>
      </c>
      <c r="D967">
        <v>4.05</v>
      </c>
      <c r="E967" t="str">
        <f t="shared" si="31"/>
        <v>Normal</v>
      </c>
      <c r="F967" t="s">
        <v>2378</v>
      </c>
      <c r="G967" t="s">
        <v>2377</v>
      </c>
      <c r="H967" t="s">
        <v>2377</v>
      </c>
      <c r="I967">
        <v>2</v>
      </c>
      <c r="J967" t="s">
        <v>2377</v>
      </c>
    </row>
    <row r="968" spans="1:10" x14ac:dyDescent="0.3">
      <c r="A968" t="s">
        <v>1403</v>
      </c>
      <c r="B968">
        <v>36.384999999999998</v>
      </c>
      <c r="C968" t="str">
        <f t="shared" si="30"/>
        <v>Obesity</v>
      </c>
      <c r="D968">
        <v>11.49</v>
      </c>
      <c r="E968" t="str">
        <f t="shared" si="31"/>
        <v>Diabetes</v>
      </c>
      <c r="F968" t="s">
        <v>2377</v>
      </c>
      <c r="G968" t="s">
        <v>2377</v>
      </c>
      <c r="H968" t="s">
        <v>2377</v>
      </c>
      <c r="I968">
        <v>0</v>
      </c>
      <c r="J968" t="s">
        <v>2377</v>
      </c>
    </row>
    <row r="969" spans="1:10" x14ac:dyDescent="0.3">
      <c r="A969" t="s">
        <v>1402</v>
      </c>
      <c r="B969">
        <v>34.69</v>
      </c>
      <c r="C969" t="str">
        <f t="shared" si="30"/>
        <v>Obesity</v>
      </c>
      <c r="D969">
        <v>5.65</v>
      </c>
      <c r="E969" t="str">
        <f t="shared" si="31"/>
        <v>Normal</v>
      </c>
      <c r="F969" t="s">
        <v>2377</v>
      </c>
      <c r="G969" t="s">
        <v>2377</v>
      </c>
      <c r="H969" t="s">
        <v>2377</v>
      </c>
      <c r="I969">
        <v>0</v>
      </c>
      <c r="J969" t="s">
        <v>2377</v>
      </c>
    </row>
    <row r="970" spans="1:10" x14ac:dyDescent="0.3">
      <c r="A970" t="s">
        <v>1401</v>
      </c>
      <c r="B970">
        <v>37.68</v>
      </c>
      <c r="C970" t="str">
        <f t="shared" si="30"/>
        <v>Obesity</v>
      </c>
      <c r="D970">
        <v>4.29</v>
      </c>
      <c r="E970" t="str">
        <f t="shared" si="31"/>
        <v>Normal</v>
      </c>
      <c r="F970" t="s">
        <v>2378</v>
      </c>
      <c r="G970" t="s">
        <v>2377</v>
      </c>
      <c r="H970" t="s">
        <v>2377</v>
      </c>
      <c r="I970">
        <v>0</v>
      </c>
      <c r="J970" t="s">
        <v>2377</v>
      </c>
    </row>
    <row r="971" spans="1:10" x14ac:dyDescent="0.3">
      <c r="A971" t="s">
        <v>1400</v>
      </c>
      <c r="B971">
        <v>35.49</v>
      </c>
      <c r="C971" t="str">
        <f t="shared" si="30"/>
        <v>Obesity</v>
      </c>
      <c r="D971">
        <v>4.74</v>
      </c>
      <c r="E971" t="str">
        <f t="shared" si="31"/>
        <v>Normal</v>
      </c>
      <c r="F971" t="s">
        <v>2378</v>
      </c>
      <c r="G971" t="s">
        <v>2377</v>
      </c>
      <c r="H971" t="s">
        <v>2378</v>
      </c>
      <c r="I971">
        <v>1</v>
      </c>
      <c r="J971" t="s">
        <v>2377</v>
      </c>
    </row>
    <row r="972" spans="1:10" x14ac:dyDescent="0.3">
      <c r="A972" t="s">
        <v>1399</v>
      </c>
      <c r="B972">
        <v>44.7</v>
      </c>
      <c r="C972" t="str">
        <f t="shared" si="30"/>
        <v>Obesity</v>
      </c>
      <c r="D972">
        <v>7.6</v>
      </c>
      <c r="E972" t="str">
        <f t="shared" si="31"/>
        <v>Diabetes</v>
      </c>
      <c r="F972" t="s">
        <v>2378</v>
      </c>
      <c r="G972" t="s">
        <v>2377</v>
      </c>
      <c r="H972" t="s">
        <v>2377</v>
      </c>
      <c r="I972">
        <v>2</v>
      </c>
      <c r="J972" t="s">
        <v>2377</v>
      </c>
    </row>
    <row r="973" spans="1:10" x14ac:dyDescent="0.3">
      <c r="A973" t="s">
        <v>1398</v>
      </c>
      <c r="B973">
        <v>38.380000000000003</v>
      </c>
      <c r="C973" t="str">
        <f t="shared" si="30"/>
        <v>Obesity</v>
      </c>
      <c r="D973">
        <v>8.5</v>
      </c>
      <c r="E973" t="str">
        <f t="shared" si="31"/>
        <v>Diabetes</v>
      </c>
      <c r="F973" t="s">
        <v>2378</v>
      </c>
      <c r="G973" t="s">
        <v>2377</v>
      </c>
      <c r="H973" t="s">
        <v>2377</v>
      </c>
      <c r="I973">
        <v>2</v>
      </c>
      <c r="J973" t="s">
        <v>2377</v>
      </c>
    </row>
    <row r="974" spans="1:10" x14ac:dyDescent="0.3">
      <c r="A974" t="s">
        <v>1397</v>
      </c>
      <c r="B974">
        <v>35.244999999999997</v>
      </c>
      <c r="C974" t="str">
        <f t="shared" si="30"/>
        <v>Obesity</v>
      </c>
      <c r="D974">
        <v>11.22</v>
      </c>
      <c r="E974" t="str">
        <f t="shared" si="31"/>
        <v>Diabetes</v>
      </c>
      <c r="F974" t="s">
        <v>2378</v>
      </c>
      <c r="G974" t="s">
        <v>2377</v>
      </c>
      <c r="H974" t="s">
        <v>2377</v>
      </c>
      <c r="I974">
        <v>0</v>
      </c>
      <c r="J974" t="s">
        <v>2377</v>
      </c>
    </row>
    <row r="975" spans="1:10" x14ac:dyDescent="0.3">
      <c r="A975" t="s">
        <v>1396</v>
      </c>
      <c r="B975">
        <v>49.84</v>
      </c>
      <c r="C975" t="str">
        <f t="shared" si="30"/>
        <v>Obesity</v>
      </c>
      <c r="D975">
        <v>5.0999999999999996</v>
      </c>
      <c r="E975" t="str">
        <f t="shared" si="31"/>
        <v>Normal</v>
      </c>
      <c r="F975" t="s">
        <v>2378</v>
      </c>
      <c r="G975" t="s">
        <v>2377</v>
      </c>
      <c r="H975" t="s">
        <v>2378</v>
      </c>
      <c r="I975">
        <v>1</v>
      </c>
      <c r="J975" t="s">
        <v>2377</v>
      </c>
    </row>
    <row r="976" spans="1:10" x14ac:dyDescent="0.3">
      <c r="A976" t="s">
        <v>1395</v>
      </c>
      <c r="B976">
        <v>49.06</v>
      </c>
      <c r="C976" t="str">
        <f t="shared" si="30"/>
        <v>Obesity</v>
      </c>
      <c r="D976">
        <v>5.43</v>
      </c>
      <c r="E976" t="str">
        <f t="shared" si="31"/>
        <v>Normal</v>
      </c>
      <c r="F976" t="s">
        <v>2378</v>
      </c>
      <c r="G976" t="s">
        <v>2377</v>
      </c>
      <c r="H976" t="s">
        <v>2377</v>
      </c>
      <c r="I976">
        <v>1</v>
      </c>
      <c r="J976" t="s">
        <v>2377</v>
      </c>
    </row>
    <row r="977" spans="1:10" x14ac:dyDescent="0.3">
      <c r="A977" t="s">
        <v>1394</v>
      </c>
      <c r="B977">
        <v>30.88</v>
      </c>
      <c r="C977" t="str">
        <f t="shared" si="30"/>
        <v>Obesity</v>
      </c>
      <c r="D977">
        <v>5.82</v>
      </c>
      <c r="E977" t="str">
        <f t="shared" si="31"/>
        <v>Prediabetes</v>
      </c>
      <c r="F977" t="s">
        <v>2377</v>
      </c>
      <c r="G977" t="s">
        <v>2377</v>
      </c>
      <c r="H977" t="s">
        <v>2377</v>
      </c>
      <c r="I977">
        <v>2</v>
      </c>
      <c r="J977" t="s">
        <v>2377</v>
      </c>
    </row>
    <row r="978" spans="1:10" x14ac:dyDescent="0.3">
      <c r="A978" t="s">
        <v>1393</v>
      </c>
      <c r="B978">
        <v>33.35</v>
      </c>
      <c r="C978" t="str">
        <f t="shared" si="30"/>
        <v>Obesity</v>
      </c>
      <c r="D978">
        <v>6.05</v>
      </c>
      <c r="E978" t="str">
        <f t="shared" si="31"/>
        <v>Prediabetes</v>
      </c>
      <c r="F978" t="s">
        <v>2377</v>
      </c>
      <c r="G978" t="s">
        <v>2377</v>
      </c>
      <c r="H978" t="s">
        <v>2378</v>
      </c>
      <c r="I978">
        <v>1</v>
      </c>
      <c r="J978" t="s">
        <v>2377</v>
      </c>
    </row>
    <row r="979" spans="1:10" x14ac:dyDescent="0.3">
      <c r="A979" t="s">
        <v>1392</v>
      </c>
      <c r="B979">
        <v>38</v>
      </c>
      <c r="C979" t="str">
        <f t="shared" si="30"/>
        <v>Obesity</v>
      </c>
      <c r="D979">
        <v>6.38</v>
      </c>
      <c r="E979" t="str">
        <f t="shared" si="31"/>
        <v>Prediabetes</v>
      </c>
      <c r="F979" t="s">
        <v>2378</v>
      </c>
      <c r="G979" t="s">
        <v>2377</v>
      </c>
      <c r="H979" t="s">
        <v>2377</v>
      </c>
      <c r="I979">
        <v>1</v>
      </c>
      <c r="J979" t="s">
        <v>2377</v>
      </c>
    </row>
    <row r="980" spans="1:10" x14ac:dyDescent="0.3">
      <c r="A980" t="s">
        <v>1391</v>
      </c>
      <c r="B980">
        <v>36.08</v>
      </c>
      <c r="C980" t="str">
        <f t="shared" si="30"/>
        <v>Obesity</v>
      </c>
      <c r="D980">
        <v>5.73</v>
      </c>
      <c r="E980" t="str">
        <f t="shared" si="31"/>
        <v>Prediabetes</v>
      </c>
      <c r="F980" t="s">
        <v>2378</v>
      </c>
      <c r="G980" t="s">
        <v>2377</v>
      </c>
      <c r="H980" t="s">
        <v>2377</v>
      </c>
      <c r="I980">
        <v>1</v>
      </c>
      <c r="J980" t="s">
        <v>2377</v>
      </c>
    </row>
    <row r="981" spans="1:10" x14ac:dyDescent="0.3">
      <c r="A981" t="s">
        <v>1390</v>
      </c>
      <c r="B981">
        <v>35.700000000000003</v>
      </c>
      <c r="C981" t="str">
        <f t="shared" si="30"/>
        <v>Obesity</v>
      </c>
      <c r="D981">
        <v>5.47</v>
      </c>
      <c r="E981" t="str">
        <f t="shared" si="31"/>
        <v>Normal</v>
      </c>
      <c r="F981" t="s">
        <v>2378</v>
      </c>
      <c r="G981" t="s">
        <v>2377</v>
      </c>
      <c r="H981" t="s">
        <v>2377</v>
      </c>
      <c r="I981">
        <v>1</v>
      </c>
      <c r="J981" t="s">
        <v>2377</v>
      </c>
    </row>
    <row r="982" spans="1:10" x14ac:dyDescent="0.3">
      <c r="A982" t="s">
        <v>1389</v>
      </c>
      <c r="B982">
        <v>34.01</v>
      </c>
      <c r="C982" t="str">
        <f t="shared" si="30"/>
        <v>Obesity</v>
      </c>
      <c r="D982">
        <v>11.3</v>
      </c>
      <c r="E982" t="str">
        <f t="shared" si="31"/>
        <v>Diabetes</v>
      </c>
      <c r="F982" t="s">
        <v>2377</v>
      </c>
      <c r="G982" t="s">
        <v>2377</v>
      </c>
      <c r="H982" t="s">
        <v>2377</v>
      </c>
      <c r="I982">
        <v>0</v>
      </c>
      <c r="J982" t="s">
        <v>2377</v>
      </c>
    </row>
    <row r="983" spans="1:10" x14ac:dyDescent="0.3">
      <c r="A983" t="s">
        <v>1388</v>
      </c>
      <c r="B983">
        <v>31.54</v>
      </c>
      <c r="C983" t="str">
        <f t="shared" si="30"/>
        <v>Obesity</v>
      </c>
      <c r="D983">
        <v>6.72</v>
      </c>
      <c r="E983" t="str">
        <f t="shared" si="31"/>
        <v>Diabetes</v>
      </c>
      <c r="F983" t="s">
        <v>2377</v>
      </c>
      <c r="G983" t="s">
        <v>2377</v>
      </c>
      <c r="H983" t="s">
        <v>2377</v>
      </c>
      <c r="I983">
        <v>0</v>
      </c>
      <c r="J983" t="s">
        <v>2377</v>
      </c>
    </row>
    <row r="984" spans="1:10" x14ac:dyDescent="0.3">
      <c r="A984" t="s">
        <v>1387</v>
      </c>
      <c r="B984">
        <v>23.3</v>
      </c>
      <c r="C984" t="str">
        <f t="shared" si="30"/>
        <v>Normal Weight</v>
      </c>
      <c r="D984">
        <v>5.36</v>
      </c>
      <c r="E984" t="str">
        <f t="shared" si="31"/>
        <v>Normal</v>
      </c>
      <c r="F984" t="s">
        <v>2378</v>
      </c>
      <c r="G984" t="s">
        <v>2377</v>
      </c>
      <c r="H984" t="s">
        <v>2377</v>
      </c>
      <c r="I984">
        <v>1</v>
      </c>
      <c r="J984" t="s">
        <v>2377</v>
      </c>
    </row>
    <row r="985" spans="1:10" x14ac:dyDescent="0.3">
      <c r="A985" t="s">
        <v>1386</v>
      </c>
      <c r="B985">
        <v>27.75</v>
      </c>
      <c r="C985" t="str">
        <f t="shared" si="30"/>
        <v>Over Weight</v>
      </c>
      <c r="D985">
        <v>9.8800000000000008</v>
      </c>
      <c r="E985" t="str">
        <f t="shared" si="31"/>
        <v>Diabetes</v>
      </c>
      <c r="F985" t="s">
        <v>2377</v>
      </c>
      <c r="G985" t="s">
        <v>2377</v>
      </c>
      <c r="H985" t="s">
        <v>2377</v>
      </c>
      <c r="I985">
        <v>0</v>
      </c>
      <c r="J985" t="s">
        <v>2377</v>
      </c>
    </row>
    <row r="986" spans="1:10" x14ac:dyDescent="0.3">
      <c r="A986" t="s">
        <v>1385</v>
      </c>
      <c r="B986">
        <v>42.46</v>
      </c>
      <c r="C986" t="str">
        <f t="shared" si="30"/>
        <v>Obesity</v>
      </c>
      <c r="D986">
        <v>4.1100000000000003</v>
      </c>
      <c r="E986" t="str">
        <f t="shared" si="31"/>
        <v>Normal</v>
      </c>
      <c r="F986" t="s">
        <v>2377</v>
      </c>
      <c r="G986" t="s">
        <v>2377</v>
      </c>
      <c r="H986" t="s">
        <v>2377</v>
      </c>
      <c r="I986">
        <v>0</v>
      </c>
      <c r="J986" t="s">
        <v>2377</v>
      </c>
    </row>
    <row r="987" spans="1:10" x14ac:dyDescent="0.3">
      <c r="A987" t="s">
        <v>1384</v>
      </c>
      <c r="B987">
        <v>54.47</v>
      </c>
      <c r="C987" t="str">
        <f t="shared" si="30"/>
        <v>Obesity</v>
      </c>
      <c r="D987">
        <v>7.48</v>
      </c>
      <c r="E987" t="str">
        <f t="shared" si="31"/>
        <v>Diabetes</v>
      </c>
      <c r="F987" t="s">
        <v>2377</v>
      </c>
      <c r="G987" t="s">
        <v>2377</v>
      </c>
      <c r="H987" t="s">
        <v>2377</v>
      </c>
      <c r="I987">
        <v>0</v>
      </c>
      <c r="J987" t="s">
        <v>2377</v>
      </c>
    </row>
    <row r="988" spans="1:10" x14ac:dyDescent="0.3">
      <c r="A988" t="s">
        <v>1383</v>
      </c>
      <c r="B988">
        <v>24.93</v>
      </c>
      <c r="C988" t="str">
        <f t="shared" si="30"/>
        <v>Over Weight</v>
      </c>
      <c r="D988">
        <v>9.18</v>
      </c>
      <c r="E988" t="str">
        <f t="shared" si="31"/>
        <v>Diabetes</v>
      </c>
      <c r="F988" t="s">
        <v>2378</v>
      </c>
      <c r="G988" t="s">
        <v>2377</v>
      </c>
      <c r="H988" t="s">
        <v>2378</v>
      </c>
      <c r="I988">
        <v>1</v>
      </c>
      <c r="J988" t="s">
        <v>2377</v>
      </c>
    </row>
    <row r="989" spans="1:10" x14ac:dyDescent="0.3">
      <c r="A989" t="s">
        <v>1382</v>
      </c>
      <c r="B989">
        <v>48.12</v>
      </c>
      <c r="C989" t="str">
        <f t="shared" si="30"/>
        <v>Obesity</v>
      </c>
      <c r="D989">
        <v>4.51</v>
      </c>
      <c r="E989" t="str">
        <f t="shared" si="31"/>
        <v>Normal</v>
      </c>
      <c r="F989" t="s">
        <v>2378</v>
      </c>
      <c r="G989" t="s">
        <v>2377</v>
      </c>
      <c r="H989" t="s">
        <v>2377</v>
      </c>
      <c r="I989">
        <v>1</v>
      </c>
      <c r="J989" t="s">
        <v>2377</v>
      </c>
    </row>
    <row r="990" spans="1:10" x14ac:dyDescent="0.3">
      <c r="A990" t="s">
        <v>1381</v>
      </c>
      <c r="B990">
        <v>24.91</v>
      </c>
      <c r="C990" t="str">
        <f t="shared" si="30"/>
        <v>Over Weight</v>
      </c>
      <c r="D990">
        <v>7.33</v>
      </c>
      <c r="E990" t="str">
        <f t="shared" si="31"/>
        <v>Diabetes</v>
      </c>
      <c r="F990" t="s">
        <v>2378</v>
      </c>
      <c r="G990" t="s">
        <v>2377</v>
      </c>
      <c r="H990" t="s">
        <v>2378</v>
      </c>
      <c r="I990">
        <v>1</v>
      </c>
      <c r="J990" t="s">
        <v>2377</v>
      </c>
    </row>
    <row r="991" spans="1:10" x14ac:dyDescent="0.3">
      <c r="A991" t="s">
        <v>1380</v>
      </c>
      <c r="B991">
        <v>27.645</v>
      </c>
      <c r="C991" t="str">
        <f t="shared" si="30"/>
        <v>Over Weight</v>
      </c>
      <c r="D991">
        <v>10.56</v>
      </c>
      <c r="E991" t="str">
        <f t="shared" si="31"/>
        <v>Diabetes</v>
      </c>
      <c r="F991" t="s">
        <v>2377</v>
      </c>
      <c r="G991" t="s">
        <v>2377</v>
      </c>
      <c r="H991" t="s">
        <v>2377</v>
      </c>
      <c r="I991">
        <v>0</v>
      </c>
      <c r="J991" t="s">
        <v>2377</v>
      </c>
    </row>
    <row r="992" spans="1:10" x14ac:dyDescent="0.3">
      <c r="A992" t="s">
        <v>1379</v>
      </c>
      <c r="B992">
        <v>33.700000000000003</v>
      </c>
      <c r="C992" t="str">
        <f t="shared" si="30"/>
        <v>Obesity</v>
      </c>
      <c r="D992">
        <v>4.01</v>
      </c>
      <c r="E992" t="str">
        <f t="shared" si="31"/>
        <v>Normal</v>
      </c>
      <c r="F992" t="s">
        <v>2377</v>
      </c>
      <c r="G992" t="s">
        <v>2377</v>
      </c>
      <c r="H992" t="s">
        <v>2377</v>
      </c>
      <c r="I992">
        <v>2</v>
      </c>
      <c r="J992" t="s">
        <v>2377</v>
      </c>
    </row>
    <row r="993" spans="1:10" x14ac:dyDescent="0.3">
      <c r="A993" t="s">
        <v>1378</v>
      </c>
      <c r="B993">
        <v>38.93</v>
      </c>
      <c r="C993" t="str">
        <f t="shared" si="30"/>
        <v>Obesity</v>
      </c>
      <c r="D993">
        <v>5.64</v>
      </c>
      <c r="E993" t="str">
        <f t="shared" si="31"/>
        <v>Normal</v>
      </c>
      <c r="F993" t="s">
        <v>2378</v>
      </c>
      <c r="G993" t="s">
        <v>2377</v>
      </c>
      <c r="H993" t="s">
        <v>2377</v>
      </c>
      <c r="I993">
        <v>1</v>
      </c>
      <c r="J993" t="s">
        <v>2377</v>
      </c>
    </row>
    <row r="994" spans="1:10" x14ac:dyDescent="0.3">
      <c r="A994" t="s">
        <v>1377</v>
      </c>
      <c r="B994">
        <v>32.774999999999999</v>
      </c>
      <c r="C994" t="str">
        <f t="shared" si="30"/>
        <v>Obesity</v>
      </c>
      <c r="D994">
        <v>8.02</v>
      </c>
      <c r="E994" t="str">
        <f t="shared" si="31"/>
        <v>Diabetes</v>
      </c>
      <c r="F994" t="s">
        <v>2378</v>
      </c>
      <c r="G994" t="s">
        <v>2377</v>
      </c>
      <c r="H994" t="s">
        <v>2377</v>
      </c>
      <c r="I994">
        <v>2</v>
      </c>
      <c r="J994" t="s">
        <v>2377</v>
      </c>
    </row>
    <row r="995" spans="1:10" x14ac:dyDescent="0.3">
      <c r="A995" t="s">
        <v>1376</v>
      </c>
      <c r="B995">
        <v>29.83</v>
      </c>
      <c r="C995" t="str">
        <f t="shared" si="30"/>
        <v>Over Weight</v>
      </c>
      <c r="D995">
        <v>7.2</v>
      </c>
      <c r="E995" t="str">
        <f t="shared" si="31"/>
        <v>Diabetes</v>
      </c>
      <c r="F995" t="s">
        <v>2378</v>
      </c>
      <c r="G995" t="s">
        <v>2377</v>
      </c>
      <c r="H995" t="s">
        <v>2377</v>
      </c>
      <c r="I995">
        <v>0</v>
      </c>
      <c r="J995" t="s">
        <v>2377</v>
      </c>
    </row>
    <row r="996" spans="1:10" x14ac:dyDescent="0.3">
      <c r="A996" t="s">
        <v>1375</v>
      </c>
      <c r="B996">
        <v>28.31</v>
      </c>
      <c r="C996" t="str">
        <f t="shared" si="30"/>
        <v>Over Weight</v>
      </c>
      <c r="D996">
        <v>4.55</v>
      </c>
      <c r="E996" t="str">
        <f t="shared" si="31"/>
        <v>Normal</v>
      </c>
      <c r="F996" t="s">
        <v>2377</v>
      </c>
      <c r="G996" t="s">
        <v>2378</v>
      </c>
      <c r="H996" t="s">
        <v>2377</v>
      </c>
      <c r="I996">
        <v>1</v>
      </c>
      <c r="J996" t="s">
        <v>2377</v>
      </c>
    </row>
    <row r="997" spans="1:10" x14ac:dyDescent="0.3">
      <c r="A997" t="s">
        <v>1374</v>
      </c>
      <c r="B997">
        <v>29.79</v>
      </c>
      <c r="C997" t="str">
        <f t="shared" si="30"/>
        <v>Over Weight</v>
      </c>
      <c r="D997">
        <v>9.0299999999999994</v>
      </c>
      <c r="E997" t="str">
        <f t="shared" si="31"/>
        <v>Diabetes</v>
      </c>
      <c r="F997" t="s">
        <v>2377</v>
      </c>
      <c r="G997" t="s">
        <v>2377</v>
      </c>
      <c r="H997" t="s">
        <v>2377</v>
      </c>
      <c r="I997">
        <v>0</v>
      </c>
      <c r="J997" t="s">
        <v>2377</v>
      </c>
    </row>
    <row r="998" spans="1:10" x14ac:dyDescent="0.3">
      <c r="A998" t="s">
        <v>1373</v>
      </c>
      <c r="B998">
        <v>36.6</v>
      </c>
      <c r="C998" t="str">
        <f t="shared" si="30"/>
        <v>Obesity</v>
      </c>
      <c r="D998">
        <v>5.2</v>
      </c>
      <c r="E998" t="str">
        <f t="shared" si="31"/>
        <v>Normal</v>
      </c>
      <c r="F998" t="s">
        <v>2378</v>
      </c>
      <c r="G998" t="s">
        <v>2377</v>
      </c>
      <c r="H998" t="s">
        <v>2378</v>
      </c>
      <c r="I998">
        <v>1</v>
      </c>
      <c r="J998" t="s">
        <v>2377</v>
      </c>
    </row>
    <row r="999" spans="1:10" x14ac:dyDescent="0.3">
      <c r="A999" t="s">
        <v>1372</v>
      </c>
      <c r="B999">
        <v>35.93</v>
      </c>
      <c r="C999" t="str">
        <f t="shared" si="30"/>
        <v>Obesity</v>
      </c>
      <c r="D999">
        <v>8.3000000000000007</v>
      </c>
      <c r="E999" t="str">
        <f t="shared" si="31"/>
        <v>Diabetes</v>
      </c>
      <c r="F999" t="s">
        <v>2378</v>
      </c>
      <c r="G999" t="s">
        <v>2377</v>
      </c>
      <c r="H999" t="s">
        <v>2377</v>
      </c>
      <c r="I999">
        <v>0</v>
      </c>
      <c r="J999" t="s">
        <v>2377</v>
      </c>
    </row>
    <row r="1000" spans="1:10" x14ac:dyDescent="0.3">
      <c r="A1000" t="s">
        <v>1371</v>
      </c>
      <c r="B1000">
        <v>28.6</v>
      </c>
      <c r="C1000" t="str">
        <f t="shared" si="30"/>
        <v>Over Weight</v>
      </c>
      <c r="D1000">
        <v>5.56</v>
      </c>
      <c r="E1000" t="str">
        <f t="shared" si="31"/>
        <v>Normal</v>
      </c>
      <c r="F1000" t="s">
        <v>2378</v>
      </c>
      <c r="G1000" t="s">
        <v>2377</v>
      </c>
      <c r="H1000" t="s">
        <v>2378</v>
      </c>
      <c r="I1000">
        <v>1</v>
      </c>
      <c r="J1000" t="s">
        <v>2377</v>
      </c>
    </row>
    <row r="1001" spans="1:10" x14ac:dyDescent="0.3">
      <c r="A1001" t="s">
        <v>1370</v>
      </c>
      <c r="B1001">
        <v>39.17</v>
      </c>
      <c r="C1001" t="str">
        <f t="shared" si="30"/>
        <v>Obesity</v>
      </c>
      <c r="D1001">
        <v>4.1500000000000004</v>
      </c>
      <c r="E1001" t="str">
        <f t="shared" si="31"/>
        <v>Normal</v>
      </c>
      <c r="F1001" t="s">
        <v>2377</v>
      </c>
      <c r="G1001" t="s">
        <v>2377</v>
      </c>
      <c r="H1001" t="s">
        <v>2377</v>
      </c>
      <c r="I1001">
        <v>0</v>
      </c>
      <c r="J1001" t="s">
        <v>2377</v>
      </c>
    </row>
    <row r="1002" spans="1:10" x14ac:dyDescent="0.3">
      <c r="A1002" t="s">
        <v>1369</v>
      </c>
      <c r="B1002">
        <v>26.41</v>
      </c>
      <c r="C1002" t="str">
        <f t="shared" si="30"/>
        <v>Over Weight</v>
      </c>
      <c r="D1002">
        <v>5.99</v>
      </c>
      <c r="E1002" t="str">
        <f t="shared" si="31"/>
        <v>Prediabetes</v>
      </c>
      <c r="F1002" t="s">
        <v>2378</v>
      </c>
      <c r="G1002" t="s">
        <v>2377</v>
      </c>
      <c r="H1002" t="s">
        <v>2378</v>
      </c>
      <c r="I1002">
        <v>1</v>
      </c>
      <c r="J1002" t="s">
        <v>2377</v>
      </c>
    </row>
    <row r="1003" spans="1:10" x14ac:dyDescent="0.3">
      <c r="A1003" t="s">
        <v>1368</v>
      </c>
      <c r="B1003">
        <v>30.63</v>
      </c>
      <c r="C1003" t="str">
        <f t="shared" si="30"/>
        <v>Obesity</v>
      </c>
      <c r="D1003">
        <v>5.8</v>
      </c>
      <c r="E1003" t="str">
        <f t="shared" si="31"/>
        <v>Prediabetes</v>
      </c>
      <c r="F1003" t="s">
        <v>2378</v>
      </c>
      <c r="G1003" t="s">
        <v>2377</v>
      </c>
      <c r="H1003" t="s">
        <v>2377</v>
      </c>
      <c r="I1003">
        <v>0</v>
      </c>
      <c r="J1003" t="s">
        <v>2377</v>
      </c>
    </row>
    <row r="1004" spans="1:10" x14ac:dyDescent="0.3">
      <c r="A1004" t="s">
        <v>1367</v>
      </c>
      <c r="B1004">
        <v>31.73</v>
      </c>
      <c r="C1004" t="str">
        <f t="shared" si="30"/>
        <v>Obesity</v>
      </c>
      <c r="D1004">
        <v>7.32</v>
      </c>
      <c r="E1004" t="str">
        <f t="shared" si="31"/>
        <v>Diabetes</v>
      </c>
      <c r="F1004" t="s">
        <v>2378</v>
      </c>
      <c r="G1004" t="s">
        <v>2377</v>
      </c>
      <c r="H1004" t="s">
        <v>2377</v>
      </c>
      <c r="I1004">
        <v>2</v>
      </c>
      <c r="J1004" t="s">
        <v>2377</v>
      </c>
    </row>
    <row r="1005" spans="1:10" x14ac:dyDescent="0.3">
      <c r="A1005" t="s">
        <v>1366</v>
      </c>
      <c r="B1005">
        <v>30.7</v>
      </c>
      <c r="C1005" t="str">
        <f t="shared" si="30"/>
        <v>Obesity</v>
      </c>
      <c r="D1005">
        <v>5.16</v>
      </c>
      <c r="E1005" t="str">
        <f t="shared" si="31"/>
        <v>Normal</v>
      </c>
      <c r="F1005" t="s">
        <v>2377</v>
      </c>
      <c r="G1005" t="s">
        <v>2377</v>
      </c>
      <c r="H1005" t="s">
        <v>2377</v>
      </c>
      <c r="I1005">
        <v>2</v>
      </c>
      <c r="J1005" t="s">
        <v>2377</v>
      </c>
    </row>
    <row r="1006" spans="1:10" x14ac:dyDescent="0.3">
      <c r="A1006" t="s">
        <v>1365</v>
      </c>
      <c r="B1006">
        <v>25.934999999999999</v>
      </c>
      <c r="C1006" t="str">
        <f t="shared" si="30"/>
        <v>Over Weight</v>
      </c>
      <c r="D1006">
        <v>5.96</v>
      </c>
      <c r="E1006" t="str">
        <f t="shared" si="31"/>
        <v>Prediabetes</v>
      </c>
      <c r="F1006" t="s">
        <v>2378</v>
      </c>
      <c r="G1006" t="s">
        <v>2377</v>
      </c>
      <c r="H1006" t="s">
        <v>2377</v>
      </c>
      <c r="I1006">
        <v>2</v>
      </c>
      <c r="J1006" t="s">
        <v>2377</v>
      </c>
    </row>
    <row r="1007" spans="1:10" x14ac:dyDescent="0.3">
      <c r="A1007" t="s">
        <v>1364</v>
      </c>
      <c r="B1007">
        <v>35.9</v>
      </c>
      <c r="C1007" t="str">
        <f t="shared" si="30"/>
        <v>Obesity</v>
      </c>
      <c r="D1007">
        <v>4.8499999999999996</v>
      </c>
      <c r="E1007" t="str">
        <f t="shared" si="31"/>
        <v>Normal</v>
      </c>
      <c r="F1007" t="s">
        <v>2378</v>
      </c>
      <c r="G1007" t="s">
        <v>2377</v>
      </c>
      <c r="H1007" t="s">
        <v>2378</v>
      </c>
      <c r="I1007">
        <v>1</v>
      </c>
      <c r="J1007" t="s">
        <v>2377</v>
      </c>
    </row>
    <row r="1008" spans="1:10" x14ac:dyDescent="0.3">
      <c r="A1008" t="s">
        <v>1363</v>
      </c>
      <c r="B1008">
        <v>26.7</v>
      </c>
      <c r="C1008" t="str">
        <f t="shared" si="30"/>
        <v>Over Weight</v>
      </c>
      <c r="D1008">
        <v>5.09</v>
      </c>
      <c r="E1008" t="str">
        <f t="shared" si="31"/>
        <v>Normal</v>
      </c>
      <c r="F1008" t="s">
        <v>2378</v>
      </c>
      <c r="G1008" t="s">
        <v>2377</v>
      </c>
      <c r="H1008" t="s">
        <v>2378</v>
      </c>
      <c r="I1008">
        <v>1</v>
      </c>
      <c r="J1008" t="s">
        <v>2377</v>
      </c>
    </row>
    <row r="1009" spans="1:10" x14ac:dyDescent="0.3">
      <c r="A1009" t="s">
        <v>1362</v>
      </c>
      <c r="B1009">
        <v>33.71</v>
      </c>
      <c r="C1009" t="str">
        <f t="shared" si="30"/>
        <v>Obesity</v>
      </c>
      <c r="D1009">
        <v>4.9400000000000004</v>
      </c>
      <c r="E1009" t="str">
        <f t="shared" si="31"/>
        <v>Normal</v>
      </c>
      <c r="F1009" t="s">
        <v>2377</v>
      </c>
      <c r="G1009" t="s">
        <v>2377</v>
      </c>
      <c r="H1009" t="s">
        <v>2377</v>
      </c>
      <c r="I1009">
        <v>0</v>
      </c>
      <c r="J1009" t="s">
        <v>2377</v>
      </c>
    </row>
    <row r="1010" spans="1:10" x14ac:dyDescent="0.3">
      <c r="A1010" t="s">
        <v>1361</v>
      </c>
      <c r="B1010">
        <v>41.91</v>
      </c>
      <c r="C1010" t="str">
        <f t="shared" si="30"/>
        <v>Obesity</v>
      </c>
      <c r="D1010">
        <v>4.92</v>
      </c>
      <c r="E1010" t="str">
        <f t="shared" si="31"/>
        <v>Normal</v>
      </c>
      <c r="F1010" t="s">
        <v>2378</v>
      </c>
      <c r="G1010" t="s">
        <v>2377</v>
      </c>
      <c r="H1010" t="s">
        <v>2377</v>
      </c>
      <c r="I1010">
        <v>2</v>
      </c>
      <c r="J1010" t="s">
        <v>2377</v>
      </c>
    </row>
    <row r="1011" spans="1:10" x14ac:dyDescent="0.3">
      <c r="A1011" t="s">
        <v>1360</v>
      </c>
      <c r="B1011">
        <v>39.82</v>
      </c>
      <c r="C1011" t="str">
        <f t="shared" si="30"/>
        <v>Obesity</v>
      </c>
      <c r="D1011">
        <v>6.05</v>
      </c>
      <c r="E1011" t="str">
        <f t="shared" si="31"/>
        <v>Prediabetes</v>
      </c>
      <c r="F1011" t="s">
        <v>2378</v>
      </c>
      <c r="G1011" t="s">
        <v>2377</v>
      </c>
      <c r="H1011" t="s">
        <v>2377</v>
      </c>
      <c r="I1011">
        <v>2</v>
      </c>
      <c r="J1011" t="s">
        <v>2377</v>
      </c>
    </row>
    <row r="1012" spans="1:10" x14ac:dyDescent="0.3">
      <c r="A1012" t="s">
        <v>1359</v>
      </c>
      <c r="B1012">
        <v>28.12</v>
      </c>
      <c r="C1012" t="str">
        <f t="shared" si="30"/>
        <v>Over Weight</v>
      </c>
      <c r="D1012">
        <v>4.67</v>
      </c>
      <c r="E1012" t="str">
        <f t="shared" si="31"/>
        <v>Normal</v>
      </c>
      <c r="F1012" t="s">
        <v>2377</v>
      </c>
      <c r="G1012" t="s">
        <v>2377</v>
      </c>
      <c r="H1012" t="s">
        <v>2377</v>
      </c>
      <c r="I1012">
        <v>2</v>
      </c>
      <c r="J1012" t="s">
        <v>2377</v>
      </c>
    </row>
    <row r="1013" spans="1:10" x14ac:dyDescent="0.3">
      <c r="A1013" t="s">
        <v>1358</v>
      </c>
      <c r="B1013">
        <v>26.98</v>
      </c>
      <c r="C1013" t="str">
        <f t="shared" si="30"/>
        <v>Over Weight</v>
      </c>
      <c r="D1013">
        <v>9.81</v>
      </c>
      <c r="E1013" t="str">
        <f t="shared" si="31"/>
        <v>Diabetes</v>
      </c>
      <c r="F1013" t="s">
        <v>2378</v>
      </c>
      <c r="G1013" t="s">
        <v>2377</v>
      </c>
      <c r="H1013" t="s">
        <v>2377</v>
      </c>
      <c r="I1013">
        <v>0</v>
      </c>
      <c r="J1013" t="s">
        <v>2377</v>
      </c>
    </row>
    <row r="1014" spans="1:10" x14ac:dyDescent="0.3">
      <c r="A1014" t="s">
        <v>1357</v>
      </c>
      <c r="B1014">
        <v>27.2</v>
      </c>
      <c r="C1014" t="str">
        <f t="shared" si="30"/>
        <v>Over Weight</v>
      </c>
      <c r="D1014">
        <v>6.06</v>
      </c>
      <c r="E1014" t="str">
        <f t="shared" si="31"/>
        <v>Prediabetes</v>
      </c>
      <c r="F1014" t="s">
        <v>2378</v>
      </c>
      <c r="G1014" t="s">
        <v>2377</v>
      </c>
      <c r="H1014" t="s">
        <v>2377</v>
      </c>
      <c r="I1014">
        <v>2</v>
      </c>
      <c r="J1014" t="s">
        <v>2377</v>
      </c>
    </row>
    <row r="1015" spans="1:10" x14ac:dyDescent="0.3">
      <c r="A1015" t="s">
        <v>1356</v>
      </c>
      <c r="B1015">
        <v>25.3</v>
      </c>
      <c r="C1015" t="str">
        <f t="shared" si="30"/>
        <v>Over Weight</v>
      </c>
      <c r="D1015">
        <v>5.19</v>
      </c>
      <c r="E1015" t="str">
        <f t="shared" si="31"/>
        <v>Normal</v>
      </c>
      <c r="F1015" t="s">
        <v>2378</v>
      </c>
      <c r="G1015" t="s">
        <v>2377</v>
      </c>
      <c r="H1015" t="s">
        <v>2377</v>
      </c>
      <c r="I1015">
        <v>2</v>
      </c>
      <c r="J1015" t="s">
        <v>2377</v>
      </c>
    </row>
    <row r="1016" spans="1:10" x14ac:dyDescent="0.3">
      <c r="A1016" t="s">
        <v>1355</v>
      </c>
      <c r="B1016">
        <v>30.25</v>
      </c>
      <c r="C1016" t="str">
        <f t="shared" si="30"/>
        <v>Obesity</v>
      </c>
      <c r="D1016">
        <v>10.16</v>
      </c>
      <c r="E1016" t="str">
        <f t="shared" si="31"/>
        <v>Diabetes</v>
      </c>
      <c r="F1016" t="s">
        <v>2377</v>
      </c>
      <c r="G1016" t="s">
        <v>2377</v>
      </c>
      <c r="H1016" t="s">
        <v>2377</v>
      </c>
      <c r="I1016">
        <v>0</v>
      </c>
      <c r="J1016" t="s">
        <v>2377</v>
      </c>
    </row>
    <row r="1017" spans="1:10" x14ac:dyDescent="0.3">
      <c r="A1017" t="s">
        <v>1354</v>
      </c>
      <c r="B1017">
        <v>54</v>
      </c>
      <c r="C1017" t="str">
        <f t="shared" si="30"/>
        <v>Obesity</v>
      </c>
      <c r="D1017">
        <v>4.68</v>
      </c>
      <c r="E1017" t="str">
        <f t="shared" si="31"/>
        <v>Normal</v>
      </c>
      <c r="F1017" t="s">
        <v>2378</v>
      </c>
      <c r="G1017" t="s">
        <v>2378</v>
      </c>
      <c r="H1017" t="s">
        <v>2377</v>
      </c>
      <c r="I1017">
        <v>2</v>
      </c>
      <c r="J1017" t="s">
        <v>2377</v>
      </c>
    </row>
    <row r="1018" spans="1:10" x14ac:dyDescent="0.3">
      <c r="A1018" t="s">
        <v>1353</v>
      </c>
      <c r="B1018">
        <v>51.86</v>
      </c>
      <c r="C1018" t="str">
        <f t="shared" si="30"/>
        <v>Obesity</v>
      </c>
      <c r="D1018">
        <v>5.32</v>
      </c>
      <c r="E1018" t="str">
        <f t="shared" si="31"/>
        <v>Normal</v>
      </c>
      <c r="F1018" t="s">
        <v>2378</v>
      </c>
      <c r="G1018" t="s">
        <v>2377</v>
      </c>
      <c r="H1018" t="s">
        <v>2377</v>
      </c>
      <c r="I1018">
        <v>0</v>
      </c>
      <c r="J1018" t="s">
        <v>2377</v>
      </c>
    </row>
    <row r="1019" spans="1:10" x14ac:dyDescent="0.3">
      <c r="A1019" t="s">
        <v>1352</v>
      </c>
      <c r="B1019">
        <v>31.39</v>
      </c>
      <c r="C1019" t="str">
        <f t="shared" si="30"/>
        <v>Obesity</v>
      </c>
      <c r="D1019">
        <v>6.99</v>
      </c>
      <c r="E1019" t="str">
        <f t="shared" si="31"/>
        <v>Diabetes</v>
      </c>
      <c r="F1019" t="s">
        <v>2377</v>
      </c>
      <c r="G1019" t="s">
        <v>2377</v>
      </c>
      <c r="H1019" t="s">
        <v>2377</v>
      </c>
      <c r="I1019">
        <v>0</v>
      </c>
      <c r="J1019" t="s">
        <v>2377</v>
      </c>
    </row>
    <row r="1020" spans="1:10" x14ac:dyDescent="0.3">
      <c r="A1020" t="s">
        <v>1351</v>
      </c>
      <c r="B1020">
        <v>39.97</v>
      </c>
      <c r="C1020" t="str">
        <f t="shared" si="30"/>
        <v>Obesity</v>
      </c>
      <c r="D1020">
        <v>5.55</v>
      </c>
      <c r="E1020" t="str">
        <f t="shared" si="31"/>
        <v>Normal</v>
      </c>
      <c r="F1020" t="s">
        <v>2377</v>
      </c>
      <c r="G1020" t="s">
        <v>2377</v>
      </c>
      <c r="H1020" t="s">
        <v>2377</v>
      </c>
      <c r="I1020">
        <v>0</v>
      </c>
      <c r="J1020" t="s">
        <v>2377</v>
      </c>
    </row>
    <row r="1021" spans="1:10" x14ac:dyDescent="0.3">
      <c r="A1021" t="s">
        <v>1350</v>
      </c>
      <c r="B1021">
        <v>41.23</v>
      </c>
      <c r="C1021" t="str">
        <f t="shared" si="30"/>
        <v>Obesity</v>
      </c>
      <c r="D1021">
        <v>6.94</v>
      </c>
      <c r="E1021" t="str">
        <f t="shared" si="31"/>
        <v>Diabetes</v>
      </c>
      <c r="F1021" t="s">
        <v>2377</v>
      </c>
      <c r="G1021" t="s">
        <v>2377</v>
      </c>
      <c r="H1021" t="s">
        <v>2377</v>
      </c>
      <c r="I1021">
        <v>0</v>
      </c>
      <c r="J1021" t="s">
        <v>2377</v>
      </c>
    </row>
    <row r="1022" spans="1:10" x14ac:dyDescent="0.3">
      <c r="A1022" t="s">
        <v>1349</v>
      </c>
      <c r="B1022">
        <v>49.45</v>
      </c>
      <c r="C1022" t="str">
        <f t="shared" si="30"/>
        <v>Obesity</v>
      </c>
      <c r="D1022">
        <v>4.2</v>
      </c>
      <c r="E1022" t="str">
        <f t="shared" si="31"/>
        <v>Normal</v>
      </c>
      <c r="F1022" t="s">
        <v>2378</v>
      </c>
      <c r="G1022" t="s">
        <v>2377</v>
      </c>
      <c r="H1022" t="s">
        <v>2377</v>
      </c>
      <c r="I1022">
        <v>0</v>
      </c>
      <c r="J1022" t="s">
        <v>2377</v>
      </c>
    </row>
    <row r="1023" spans="1:10" x14ac:dyDescent="0.3">
      <c r="A1023" t="s">
        <v>1348</v>
      </c>
      <c r="B1023">
        <v>41.04</v>
      </c>
      <c r="C1023" t="str">
        <f t="shared" si="30"/>
        <v>Obesity</v>
      </c>
      <c r="D1023">
        <v>5.59</v>
      </c>
      <c r="E1023" t="str">
        <f t="shared" si="31"/>
        <v>Normal</v>
      </c>
      <c r="F1023" t="s">
        <v>2377</v>
      </c>
      <c r="G1023" t="s">
        <v>2377</v>
      </c>
      <c r="H1023" t="s">
        <v>2377</v>
      </c>
      <c r="I1023">
        <v>0</v>
      </c>
      <c r="J1023" t="s">
        <v>2377</v>
      </c>
    </row>
    <row r="1024" spans="1:10" x14ac:dyDescent="0.3">
      <c r="A1024" t="s">
        <v>1347</v>
      </c>
      <c r="B1024">
        <v>27.93</v>
      </c>
      <c r="C1024" t="str">
        <f t="shared" si="30"/>
        <v>Over Weight</v>
      </c>
      <c r="D1024">
        <v>9.9600000000000009</v>
      </c>
      <c r="E1024" t="str">
        <f t="shared" si="31"/>
        <v>Diabetes</v>
      </c>
      <c r="F1024" t="s">
        <v>2377</v>
      </c>
      <c r="G1024" t="s">
        <v>2377</v>
      </c>
      <c r="H1024" t="s">
        <v>2377</v>
      </c>
      <c r="I1024">
        <v>0</v>
      </c>
      <c r="J1024" t="s">
        <v>2377</v>
      </c>
    </row>
    <row r="1025" spans="1:10" x14ac:dyDescent="0.3">
      <c r="A1025" t="s">
        <v>1346</v>
      </c>
      <c r="B1025">
        <v>21.01</v>
      </c>
      <c r="C1025" t="str">
        <f t="shared" si="30"/>
        <v>Normal Weight</v>
      </c>
      <c r="D1025">
        <v>7.37</v>
      </c>
      <c r="E1025" t="str">
        <f t="shared" si="31"/>
        <v>Diabetes</v>
      </c>
      <c r="F1025" t="s">
        <v>2377</v>
      </c>
      <c r="G1025" t="s">
        <v>2377</v>
      </c>
      <c r="H1025" t="s">
        <v>2377</v>
      </c>
      <c r="I1025">
        <v>0</v>
      </c>
      <c r="J1025" t="s">
        <v>2377</v>
      </c>
    </row>
    <row r="1026" spans="1:10" x14ac:dyDescent="0.3">
      <c r="A1026" t="s">
        <v>1345</v>
      </c>
      <c r="B1026">
        <v>52.37</v>
      </c>
      <c r="C1026" t="str">
        <f t="shared" si="30"/>
        <v>Obesity</v>
      </c>
      <c r="D1026">
        <v>5.0599999999999996</v>
      </c>
      <c r="E1026" t="str">
        <f t="shared" si="31"/>
        <v>Normal</v>
      </c>
      <c r="F1026" t="s">
        <v>2378</v>
      </c>
      <c r="G1026" t="s">
        <v>2378</v>
      </c>
      <c r="H1026" t="s">
        <v>2377</v>
      </c>
      <c r="I1026">
        <v>2</v>
      </c>
      <c r="J1026" t="s">
        <v>2377</v>
      </c>
    </row>
    <row r="1027" spans="1:10" x14ac:dyDescent="0.3">
      <c r="A1027" t="s">
        <v>1344</v>
      </c>
      <c r="B1027">
        <v>40.369999999999997</v>
      </c>
      <c r="C1027" t="str">
        <f t="shared" ref="C1027:C1090" si="32">IF(B1027&lt;18.5,"Under Weight",IF(B1027&lt;=24.9,"Normal Weight",IF(B1027&lt;=29.9,"Over Weight","Obesity")))</f>
        <v>Obesity</v>
      </c>
      <c r="D1027">
        <v>8.2100000000000009</v>
      </c>
      <c r="E1027" t="str">
        <f t="shared" ref="E1027:E1090" si="33">IF(D1027&lt;=5.7,"Normal",IF(D1027&lt;=6.4,"Prediabetes","Diabetes"))</f>
        <v>Diabetes</v>
      </c>
      <c r="F1027" t="s">
        <v>2377</v>
      </c>
      <c r="G1027" t="s">
        <v>2377</v>
      </c>
      <c r="H1027" t="s">
        <v>2377</v>
      </c>
      <c r="I1027">
        <v>0</v>
      </c>
      <c r="J1027" t="s">
        <v>2377</v>
      </c>
    </row>
    <row r="1028" spans="1:10" x14ac:dyDescent="0.3">
      <c r="A1028" t="s">
        <v>1343</v>
      </c>
      <c r="B1028">
        <v>41.47</v>
      </c>
      <c r="C1028" t="str">
        <f t="shared" si="32"/>
        <v>Obesity</v>
      </c>
      <c r="D1028">
        <v>10.34</v>
      </c>
      <c r="E1028" t="str">
        <f t="shared" si="33"/>
        <v>Diabetes</v>
      </c>
      <c r="F1028" t="s">
        <v>2377</v>
      </c>
      <c r="G1028" t="s">
        <v>2377</v>
      </c>
      <c r="H1028" t="s">
        <v>2377</v>
      </c>
      <c r="I1028">
        <v>2</v>
      </c>
      <c r="J1028" t="s">
        <v>2377</v>
      </c>
    </row>
    <row r="1029" spans="1:10" x14ac:dyDescent="0.3">
      <c r="A1029" t="s">
        <v>1342</v>
      </c>
      <c r="B1029">
        <v>33.725000000000001</v>
      </c>
      <c r="C1029" t="str">
        <f t="shared" si="32"/>
        <v>Obesity</v>
      </c>
      <c r="D1029">
        <v>5.51</v>
      </c>
      <c r="E1029" t="str">
        <f t="shared" si="33"/>
        <v>Normal</v>
      </c>
      <c r="F1029" t="s">
        <v>2378</v>
      </c>
      <c r="G1029" t="s">
        <v>2377</v>
      </c>
      <c r="H1029" t="s">
        <v>2377</v>
      </c>
      <c r="I1029">
        <v>2</v>
      </c>
      <c r="J1029" t="s">
        <v>2377</v>
      </c>
    </row>
    <row r="1030" spans="1:10" x14ac:dyDescent="0.3">
      <c r="A1030" t="s">
        <v>1341</v>
      </c>
      <c r="B1030">
        <v>28.1</v>
      </c>
      <c r="C1030" t="str">
        <f t="shared" si="32"/>
        <v>Over Weight</v>
      </c>
      <c r="D1030">
        <v>11.2</v>
      </c>
      <c r="E1030" t="str">
        <f t="shared" si="33"/>
        <v>Diabetes</v>
      </c>
      <c r="F1030" t="s">
        <v>2377</v>
      </c>
      <c r="G1030" t="s">
        <v>2377</v>
      </c>
      <c r="H1030" t="s">
        <v>2377</v>
      </c>
      <c r="I1030">
        <v>0</v>
      </c>
      <c r="J1030" t="s">
        <v>2377</v>
      </c>
    </row>
    <row r="1031" spans="1:10" x14ac:dyDescent="0.3">
      <c r="A1031" t="s">
        <v>1340</v>
      </c>
      <c r="B1031">
        <v>37.43</v>
      </c>
      <c r="C1031" t="str">
        <f t="shared" si="32"/>
        <v>Obesity</v>
      </c>
      <c r="D1031">
        <v>4.3499999999999996</v>
      </c>
      <c r="E1031" t="str">
        <f t="shared" si="33"/>
        <v>Normal</v>
      </c>
      <c r="F1031" t="s">
        <v>2378</v>
      </c>
      <c r="G1031" t="s">
        <v>2377</v>
      </c>
      <c r="H1031" t="s">
        <v>2378</v>
      </c>
      <c r="I1031">
        <v>1</v>
      </c>
      <c r="J1031" t="s">
        <v>2377</v>
      </c>
    </row>
    <row r="1032" spans="1:10" x14ac:dyDescent="0.3">
      <c r="A1032" t="s">
        <v>1339</v>
      </c>
      <c r="B1032">
        <v>23.7</v>
      </c>
      <c r="C1032" t="str">
        <f t="shared" si="32"/>
        <v>Normal Weight</v>
      </c>
      <c r="D1032">
        <v>10.45</v>
      </c>
      <c r="E1032" t="str">
        <f t="shared" si="33"/>
        <v>Diabetes</v>
      </c>
      <c r="F1032" t="s">
        <v>2377</v>
      </c>
      <c r="G1032" t="s">
        <v>2377</v>
      </c>
      <c r="H1032" t="s">
        <v>2377</v>
      </c>
      <c r="I1032">
        <v>0</v>
      </c>
      <c r="J1032" t="s">
        <v>2377</v>
      </c>
    </row>
    <row r="1033" spans="1:10" x14ac:dyDescent="0.3">
      <c r="A1033" t="s">
        <v>1338</v>
      </c>
      <c r="B1033">
        <v>24.795000000000002</v>
      </c>
      <c r="C1033" t="str">
        <f t="shared" si="32"/>
        <v>Normal Weight</v>
      </c>
      <c r="D1033">
        <v>4.07</v>
      </c>
      <c r="E1033" t="str">
        <f t="shared" si="33"/>
        <v>Normal</v>
      </c>
      <c r="F1033" t="s">
        <v>2378</v>
      </c>
      <c r="G1033" t="s">
        <v>2377</v>
      </c>
      <c r="H1033" t="s">
        <v>2378</v>
      </c>
      <c r="I1033">
        <v>1</v>
      </c>
      <c r="J1033" t="s">
        <v>2377</v>
      </c>
    </row>
    <row r="1034" spans="1:10" x14ac:dyDescent="0.3">
      <c r="A1034" t="s">
        <v>1337</v>
      </c>
      <c r="B1034">
        <v>31.9</v>
      </c>
      <c r="C1034" t="str">
        <f t="shared" si="32"/>
        <v>Obesity</v>
      </c>
      <c r="D1034">
        <v>8.34</v>
      </c>
      <c r="E1034" t="str">
        <f t="shared" si="33"/>
        <v>Diabetes</v>
      </c>
      <c r="F1034" t="s">
        <v>2377</v>
      </c>
      <c r="G1034" t="s">
        <v>2377</v>
      </c>
      <c r="H1034" t="s">
        <v>2377</v>
      </c>
      <c r="I1034">
        <v>0</v>
      </c>
      <c r="J1034" t="s">
        <v>2377</v>
      </c>
    </row>
    <row r="1035" spans="1:10" x14ac:dyDescent="0.3">
      <c r="A1035" t="s">
        <v>1336</v>
      </c>
      <c r="B1035">
        <v>32.68</v>
      </c>
      <c r="C1035" t="str">
        <f t="shared" si="32"/>
        <v>Obesity</v>
      </c>
      <c r="D1035">
        <v>7.41</v>
      </c>
      <c r="E1035" t="str">
        <f t="shared" si="33"/>
        <v>Diabetes</v>
      </c>
      <c r="F1035" t="s">
        <v>2377</v>
      </c>
      <c r="G1035" t="s">
        <v>2377</v>
      </c>
      <c r="H1035" t="s">
        <v>2377</v>
      </c>
      <c r="I1035">
        <v>0</v>
      </c>
      <c r="J1035" t="s">
        <v>2377</v>
      </c>
    </row>
    <row r="1036" spans="1:10" x14ac:dyDescent="0.3">
      <c r="A1036" t="s">
        <v>1335</v>
      </c>
      <c r="B1036">
        <v>47.13</v>
      </c>
      <c r="C1036" t="str">
        <f t="shared" si="32"/>
        <v>Obesity</v>
      </c>
      <c r="D1036">
        <v>4.3099999999999996</v>
      </c>
      <c r="E1036" t="str">
        <f t="shared" si="33"/>
        <v>Normal</v>
      </c>
      <c r="F1036" t="s">
        <v>2377</v>
      </c>
      <c r="G1036" t="s">
        <v>2377</v>
      </c>
      <c r="H1036" t="s">
        <v>2377</v>
      </c>
      <c r="I1036">
        <v>0</v>
      </c>
      <c r="J1036" t="s">
        <v>2377</v>
      </c>
    </row>
    <row r="1037" spans="1:10" x14ac:dyDescent="0.3">
      <c r="A1037" t="s">
        <v>1334</v>
      </c>
      <c r="B1037">
        <v>36.67</v>
      </c>
      <c r="C1037" t="str">
        <f t="shared" si="32"/>
        <v>Obesity</v>
      </c>
      <c r="D1037">
        <v>10.83</v>
      </c>
      <c r="E1037" t="str">
        <f t="shared" si="33"/>
        <v>Diabetes</v>
      </c>
      <c r="F1037" t="s">
        <v>2377</v>
      </c>
      <c r="G1037" t="s">
        <v>2377</v>
      </c>
      <c r="H1037" t="s">
        <v>2377</v>
      </c>
      <c r="I1037">
        <v>0</v>
      </c>
      <c r="J1037" t="s">
        <v>2377</v>
      </c>
    </row>
    <row r="1038" spans="1:10" x14ac:dyDescent="0.3">
      <c r="A1038" t="s">
        <v>1333</v>
      </c>
      <c r="B1038">
        <v>33.630000000000003</v>
      </c>
      <c r="C1038" t="str">
        <f t="shared" si="32"/>
        <v>Obesity</v>
      </c>
      <c r="D1038">
        <v>11.31</v>
      </c>
      <c r="E1038" t="str">
        <f t="shared" si="33"/>
        <v>Diabetes</v>
      </c>
      <c r="F1038" t="s">
        <v>2377</v>
      </c>
      <c r="G1038" t="s">
        <v>2377</v>
      </c>
      <c r="H1038" t="s">
        <v>2377</v>
      </c>
      <c r="I1038">
        <v>0</v>
      </c>
      <c r="J1038" t="s">
        <v>2377</v>
      </c>
    </row>
    <row r="1039" spans="1:10" x14ac:dyDescent="0.3">
      <c r="A1039" t="s">
        <v>1332</v>
      </c>
      <c r="B1039">
        <v>32.67</v>
      </c>
      <c r="C1039" t="str">
        <f t="shared" si="32"/>
        <v>Obesity</v>
      </c>
      <c r="D1039">
        <v>11.81</v>
      </c>
      <c r="E1039" t="str">
        <f t="shared" si="33"/>
        <v>Diabetes</v>
      </c>
      <c r="F1039" t="s">
        <v>2378</v>
      </c>
      <c r="G1039" t="s">
        <v>2377</v>
      </c>
      <c r="H1039" t="s">
        <v>2377</v>
      </c>
      <c r="I1039">
        <v>0</v>
      </c>
      <c r="J1039" t="s">
        <v>2377</v>
      </c>
    </row>
    <row r="1040" spans="1:10" x14ac:dyDescent="0.3">
      <c r="A1040" t="s">
        <v>1331</v>
      </c>
      <c r="B1040">
        <v>33.299999999999997</v>
      </c>
      <c r="C1040" t="str">
        <f t="shared" si="32"/>
        <v>Obesity</v>
      </c>
      <c r="D1040">
        <v>8.26</v>
      </c>
      <c r="E1040" t="str">
        <f t="shared" si="33"/>
        <v>Diabetes</v>
      </c>
      <c r="F1040" t="s">
        <v>2378</v>
      </c>
      <c r="G1040" t="s">
        <v>2377</v>
      </c>
      <c r="H1040" t="s">
        <v>2377</v>
      </c>
      <c r="I1040">
        <v>2</v>
      </c>
      <c r="J1040" t="s">
        <v>2377</v>
      </c>
    </row>
    <row r="1041" spans="1:10" x14ac:dyDescent="0.3">
      <c r="A1041" t="s">
        <v>1330</v>
      </c>
      <c r="B1041">
        <v>30.78</v>
      </c>
      <c r="C1041" t="str">
        <f t="shared" si="32"/>
        <v>Obesity</v>
      </c>
      <c r="D1041">
        <v>10.74</v>
      </c>
      <c r="E1041" t="str">
        <f t="shared" si="33"/>
        <v>Diabetes</v>
      </c>
      <c r="F1041" t="s">
        <v>2378</v>
      </c>
      <c r="G1041" t="s">
        <v>2377</v>
      </c>
      <c r="H1041" t="s">
        <v>2377</v>
      </c>
      <c r="I1041">
        <v>2</v>
      </c>
      <c r="J1041" t="s">
        <v>2377</v>
      </c>
    </row>
    <row r="1042" spans="1:10" x14ac:dyDescent="0.3">
      <c r="A1042" t="s">
        <v>1329</v>
      </c>
      <c r="B1042">
        <v>28.975000000000001</v>
      </c>
      <c r="C1042" t="str">
        <f t="shared" si="32"/>
        <v>Over Weight</v>
      </c>
      <c r="D1042">
        <v>7.69</v>
      </c>
      <c r="E1042" t="str">
        <f t="shared" si="33"/>
        <v>Diabetes</v>
      </c>
      <c r="F1042" t="s">
        <v>2378</v>
      </c>
      <c r="G1042" t="s">
        <v>2377</v>
      </c>
      <c r="H1042" t="s">
        <v>2377</v>
      </c>
      <c r="I1042">
        <v>0</v>
      </c>
      <c r="J1042" t="s">
        <v>2377</v>
      </c>
    </row>
    <row r="1043" spans="1:10" x14ac:dyDescent="0.3">
      <c r="A1043" t="s">
        <v>1328</v>
      </c>
      <c r="B1043">
        <v>33.4</v>
      </c>
      <c r="C1043" t="str">
        <f t="shared" si="32"/>
        <v>Obesity</v>
      </c>
      <c r="D1043">
        <v>4.84</v>
      </c>
      <c r="E1043" t="str">
        <f t="shared" si="33"/>
        <v>Normal</v>
      </c>
      <c r="F1043" t="s">
        <v>2377</v>
      </c>
      <c r="G1043" t="s">
        <v>2377</v>
      </c>
      <c r="H1043" t="s">
        <v>2377</v>
      </c>
      <c r="I1043">
        <v>0</v>
      </c>
      <c r="J1043" t="s">
        <v>2377</v>
      </c>
    </row>
    <row r="1044" spans="1:10" x14ac:dyDescent="0.3">
      <c r="A1044" t="s">
        <v>1327</v>
      </c>
      <c r="B1044">
        <v>21.5</v>
      </c>
      <c r="C1044" t="str">
        <f t="shared" si="32"/>
        <v>Normal Weight</v>
      </c>
      <c r="D1044">
        <v>9.77</v>
      </c>
      <c r="E1044" t="str">
        <f t="shared" si="33"/>
        <v>Diabetes</v>
      </c>
      <c r="F1044" t="s">
        <v>2378</v>
      </c>
      <c r="G1044" t="s">
        <v>2377</v>
      </c>
      <c r="H1044" t="s">
        <v>2377</v>
      </c>
      <c r="I1044">
        <v>0</v>
      </c>
      <c r="J1044" t="s">
        <v>2377</v>
      </c>
    </row>
    <row r="1045" spans="1:10" x14ac:dyDescent="0.3">
      <c r="A1045" t="s">
        <v>1326</v>
      </c>
      <c r="B1045">
        <v>38.14</v>
      </c>
      <c r="C1045" t="str">
        <f t="shared" si="32"/>
        <v>Obesity</v>
      </c>
      <c r="D1045">
        <v>5.84</v>
      </c>
      <c r="E1045" t="str">
        <f t="shared" si="33"/>
        <v>Prediabetes</v>
      </c>
      <c r="F1045" t="s">
        <v>2377</v>
      </c>
      <c r="G1045" t="s">
        <v>2377</v>
      </c>
      <c r="H1045" t="s">
        <v>2377</v>
      </c>
      <c r="I1045">
        <v>0</v>
      </c>
      <c r="J1045" t="s">
        <v>2377</v>
      </c>
    </row>
    <row r="1046" spans="1:10" x14ac:dyDescent="0.3">
      <c r="A1046" t="s">
        <v>1325</v>
      </c>
      <c r="B1046">
        <v>35.42</v>
      </c>
      <c r="C1046" t="str">
        <f t="shared" si="32"/>
        <v>Obesity</v>
      </c>
      <c r="D1046">
        <v>8.6999999999999993</v>
      </c>
      <c r="E1046" t="str">
        <f t="shared" si="33"/>
        <v>Diabetes</v>
      </c>
      <c r="F1046" t="s">
        <v>2378</v>
      </c>
      <c r="G1046" t="s">
        <v>2377</v>
      </c>
      <c r="H1046" t="s">
        <v>2377</v>
      </c>
      <c r="I1046">
        <v>1</v>
      </c>
      <c r="J1046" t="s">
        <v>2377</v>
      </c>
    </row>
    <row r="1047" spans="1:10" x14ac:dyDescent="0.3">
      <c r="A1047" t="s">
        <v>1324</v>
      </c>
      <c r="B1047">
        <v>35.625</v>
      </c>
      <c r="C1047" t="str">
        <f t="shared" si="32"/>
        <v>Obesity</v>
      </c>
      <c r="D1047">
        <v>10.79</v>
      </c>
      <c r="E1047" t="str">
        <f t="shared" si="33"/>
        <v>Diabetes</v>
      </c>
      <c r="F1047" t="s">
        <v>2377</v>
      </c>
      <c r="G1047" t="s">
        <v>2377</v>
      </c>
      <c r="H1047" t="s">
        <v>2377</v>
      </c>
      <c r="I1047">
        <v>0</v>
      </c>
      <c r="J1047" t="s">
        <v>2377</v>
      </c>
    </row>
    <row r="1048" spans="1:10" x14ac:dyDescent="0.3">
      <c r="A1048" t="s">
        <v>1323</v>
      </c>
      <c r="B1048">
        <v>45.51</v>
      </c>
      <c r="C1048" t="str">
        <f t="shared" si="32"/>
        <v>Obesity</v>
      </c>
      <c r="D1048">
        <v>4.32</v>
      </c>
      <c r="E1048" t="str">
        <f t="shared" si="33"/>
        <v>Normal</v>
      </c>
      <c r="F1048" t="s">
        <v>2377</v>
      </c>
      <c r="G1048" t="s">
        <v>2377</v>
      </c>
      <c r="H1048" t="s">
        <v>2377</v>
      </c>
      <c r="I1048">
        <v>1</v>
      </c>
      <c r="J1048" t="s">
        <v>2377</v>
      </c>
    </row>
    <row r="1049" spans="1:10" x14ac:dyDescent="0.3">
      <c r="A1049" t="s">
        <v>1322</v>
      </c>
      <c r="B1049">
        <v>37.1</v>
      </c>
      <c r="C1049" t="str">
        <f t="shared" si="32"/>
        <v>Obesity</v>
      </c>
      <c r="D1049">
        <v>7.19</v>
      </c>
      <c r="E1049" t="str">
        <f t="shared" si="33"/>
        <v>Diabetes</v>
      </c>
      <c r="F1049" t="s">
        <v>2378</v>
      </c>
      <c r="G1049" t="s">
        <v>2377</v>
      </c>
      <c r="H1049" t="s">
        <v>2377</v>
      </c>
      <c r="I1049">
        <v>0</v>
      </c>
      <c r="J1049" t="s">
        <v>2377</v>
      </c>
    </row>
    <row r="1050" spans="1:10" x14ac:dyDescent="0.3">
      <c r="A1050" t="s">
        <v>1321</v>
      </c>
      <c r="B1050">
        <v>30.5</v>
      </c>
      <c r="C1050" t="str">
        <f t="shared" si="32"/>
        <v>Obesity</v>
      </c>
      <c r="D1050">
        <v>11.94</v>
      </c>
      <c r="E1050" t="str">
        <f t="shared" si="33"/>
        <v>Diabetes</v>
      </c>
      <c r="F1050" t="s">
        <v>2378</v>
      </c>
      <c r="G1050" t="s">
        <v>2377</v>
      </c>
      <c r="H1050" t="s">
        <v>2377</v>
      </c>
      <c r="I1050">
        <v>0</v>
      </c>
      <c r="J1050" t="s">
        <v>2377</v>
      </c>
    </row>
    <row r="1051" spans="1:10" x14ac:dyDescent="0.3">
      <c r="A1051" t="s">
        <v>1320</v>
      </c>
      <c r="B1051">
        <v>28.16</v>
      </c>
      <c r="C1051" t="str">
        <f t="shared" si="32"/>
        <v>Over Weight</v>
      </c>
      <c r="D1051">
        <v>5.56</v>
      </c>
      <c r="E1051" t="str">
        <f t="shared" si="33"/>
        <v>Normal</v>
      </c>
      <c r="F1051" t="s">
        <v>2377</v>
      </c>
      <c r="G1051" t="s">
        <v>2377</v>
      </c>
      <c r="H1051" t="s">
        <v>2377</v>
      </c>
      <c r="I1051">
        <v>2</v>
      </c>
      <c r="J1051" t="s">
        <v>2377</v>
      </c>
    </row>
    <row r="1052" spans="1:10" x14ac:dyDescent="0.3">
      <c r="A1052" t="s">
        <v>1319</v>
      </c>
      <c r="B1052">
        <v>29.1</v>
      </c>
      <c r="C1052" t="str">
        <f t="shared" si="32"/>
        <v>Over Weight</v>
      </c>
      <c r="D1052">
        <v>5.64</v>
      </c>
      <c r="E1052" t="str">
        <f t="shared" si="33"/>
        <v>Normal</v>
      </c>
      <c r="F1052" t="s">
        <v>2378</v>
      </c>
      <c r="G1052" t="s">
        <v>2377</v>
      </c>
      <c r="H1052" t="s">
        <v>2377</v>
      </c>
      <c r="I1052">
        <v>0</v>
      </c>
      <c r="J1052" t="s">
        <v>2377</v>
      </c>
    </row>
    <row r="1053" spans="1:10" x14ac:dyDescent="0.3">
      <c r="A1053" t="s">
        <v>1318</v>
      </c>
      <c r="B1053">
        <v>30.22</v>
      </c>
      <c r="C1053" t="str">
        <f t="shared" si="32"/>
        <v>Obesity</v>
      </c>
      <c r="D1053">
        <v>4.6500000000000004</v>
      </c>
      <c r="E1053" t="str">
        <f t="shared" si="33"/>
        <v>Normal</v>
      </c>
      <c r="F1053" t="s">
        <v>2377</v>
      </c>
      <c r="G1053" t="s">
        <v>2377</v>
      </c>
      <c r="H1053" t="s">
        <v>2377</v>
      </c>
      <c r="I1053">
        <v>0</v>
      </c>
      <c r="J1053" t="s">
        <v>2377</v>
      </c>
    </row>
    <row r="1054" spans="1:10" x14ac:dyDescent="0.3">
      <c r="A1054" t="s">
        <v>1317</v>
      </c>
      <c r="B1054">
        <v>24.29</v>
      </c>
      <c r="C1054" t="str">
        <f t="shared" si="32"/>
        <v>Normal Weight</v>
      </c>
      <c r="D1054">
        <v>9.0500000000000007</v>
      </c>
      <c r="E1054" t="str">
        <f t="shared" si="33"/>
        <v>Diabetes</v>
      </c>
      <c r="F1054" t="s">
        <v>2377</v>
      </c>
      <c r="G1054" t="s">
        <v>2377</v>
      </c>
      <c r="H1054" t="s">
        <v>2377</v>
      </c>
      <c r="I1054">
        <v>0</v>
      </c>
      <c r="J1054" t="s">
        <v>2377</v>
      </c>
    </row>
    <row r="1055" spans="1:10" x14ac:dyDescent="0.3">
      <c r="A1055" t="s">
        <v>1316</v>
      </c>
      <c r="B1055">
        <v>29.39</v>
      </c>
      <c r="C1055" t="str">
        <f t="shared" si="32"/>
        <v>Over Weight</v>
      </c>
      <c r="D1055">
        <v>4.5199999999999996</v>
      </c>
      <c r="E1055" t="str">
        <f t="shared" si="33"/>
        <v>Normal</v>
      </c>
      <c r="F1055" t="s">
        <v>2378</v>
      </c>
      <c r="G1055" t="s">
        <v>2377</v>
      </c>
      <c r="H1055" t="s">
        <v>2377</v>
      </c>
      <c r="I1055">
        <v>0</v>
      </c>
      <c r="J1055" t="s">
        <v>2377</v>
      </c>
    </row>
    <row r="1056" spans="1:10" x14ac:dyDescent="0.3">
      <c r="A1056" t="s">
        <v>1315</v>
      </c>
      <c r="B1056">
        <v>25.66</v>
      </c>
      <c r="C1056" t="str">
        <f t="shared" si="32"/>
        <v>Over Weight</v>
      </c>
      <c r="D1056">
        <v>4.62</v>
      </c>
      <c r="E1056" t="str">
        <f t="shared" si="33"/>
        <v>Normal</v>
      </c>
      <c r="F1056" t="s">
        <v>2378</v>
      </c>
      <c r="G1056" t="s">
        <v>2377</v>
      </c>
      <c r="H1056" t="s">
        <v>2377</v>
      </c>
      <c r="I1056">
        <v>1</v>
      </c>
      <c r="J1056" t="s">
        <v>2377</v>
      </c>
    </row>
    <row r="1057" spans="1:10" x14ac:dyDescent="0.3">
      <c r="A1057" t="s">
        <v>1314</v>
      </c>
      <c r="B1057">
        <v>39.11</v>
      </c>
      <c r="C1057" t="str">
        <f t="shared" si="32"/>
        <v>Obesity</v>
      </c>
      <c r="D1057">
        <v>5.87</v>
      </c>
      <c r="E1057" t="str">
        <f t="shared" si="33"/>
        <v>Prediabetes</v>
      </c>
      <c r="F1057" t="s">
        <v>2377</v>
      </c>
      <c r="G1057" t="s">
        <v>2377</v>
      </c>
      <c r="H1057" t="s">
        <v>2377</v>
      </c>
      <c r="I1057">
        <v>0</v>
      </c>
      <c r="J1057" t="s">
        <v>2377</v>
      </c>
    </row>
    <row r="1058" spans="1:10" x14ac:dyDescent="0.3">
      <c r="A1058" t="s">
        <v>1313</v>
      </c>
      <c r="B1058">
        <v>43.78</v>
      </c>
      <c r="C1058" t="str">
        <f t="shared" si="32"/>
        <v>Obesity</v>
      </c>
      <c r="D1058">
        <v>5.71</v>
      </c>
      <c r="E1058" t="str">
        <f t="shared" si="33"/>
        <v>Prediabetes</v>
      </c>
      <c r="F1058" t="s">
        <v>2377</v>
      </c>
      <c r="G1058" t="s">
        <v>2377</v>
      </c>
      <c r="H1058" t="s">
        <v>2377</v>
      </c>
      <c r="I1058">
        <v>1</v>
      </c>
      <c r="J1058" t="s">
        <v>2377</v>
      </c>
    </row>
    <row r="1059" spans="1:10" x14ac:dyDescent="0.3">
      <c r="A1059" t="s">
        <v>1312</v>
      </c>
      <c r="B1059">
        <v>24.35</v>
      </c>
      <c r="C1059" t="str">
        <f t="shared" si="32"/>
        <v>Normal Weight</v>
      </c>
      <c r="D1059">
        <v>9.08</v>
      </c>
      <c r="E1059" t="str">
        <f t="shared" si="33"/>
        <v>Diabetes</v>
      </c>
      <c r="F1059" t="s">
        <v>2377</v>
      </c>
      <c r="G1059" t="s">
        <v>2377</v>
      </c>
      <c r="H1059" t="s">
        <v>2377</v>
      </c>
      <c r="I1059">
        <v>0</v>
      </c>
      <c r="J1059" t="s">
        <v>2377</v>
      </c>
    </row>
    <row r="1060" spans="1:10" x14ac:dyDescent="0.3">
      <c r="A1060" t="s">
        <v>1311</v>
      </c>
      <c r="B1060">
        <v>40.299999999999997</v>
      </c>
      <c r="C1060" t="str">
        <f t="shared" si="32"/>
        <v>Obesity</v>
      </c>
      <c r="D1060">
        <v>5.3</v>
      </c>
      <c r="E1060" t="str">
        <f t="shared" si="33"/>
        <v>Normal</v>
      </c>
      <c r="F1060" t="s">
        <v>2378</v>
      </c>
      <c r="G1060" t="s">
        <v>2377</v>
      </c>
      <c r="H1060" t="s">
        <v>2377</v>
      </c>
      <c r="I1060">
        <v>2</v>
      </c>
      <c r="J1060" t="s">
        <v>2377</v>
      </c>
    </row>
    <row r="1061" spans="1:10" x14ac:dyDescent="0.3">
      <c r="A1061" t="s">
        <v>1310</v>
      </c>
      <c r="B1061">
        <v>32.774999999999999</v>
      </c>
      <c r="C1061" t="str">
        <f t="shared" si="32"/>
        <v>Obesity</v>
      </c>
      <c r="D1061">
        <v>11.76</v>
      </c>
      <c r="E1061" t="str">
        <f t="shared" si="33"/>
        <v>Diabetes</v>
      </c>
      <c r="F1061" t="s">
        <v>2378</v>
      </c>
      <c r="G1061" t="s">
        <v>2377</v>
      </c>
      <c r="H1061" t="s">
        <v>2377</v>
      </c>
      <c r="I1061">
        <v>0</v>
      </c>
      <c r="J1061" t="s">
        <v>2377</v>
      </c>
    </row>
    <row r="1062" spans="1:10" x14ac:dyDescent="0.3">
      <c r="A1062" t="s">
        <v>1309</v>
      </c>
      <c r="B1062">
        <v>39.6</v>
      </c>
      <c r="C1062" t="str">
        <f t="shared" si="32"/>
        <v>Obesity</v>
      </c>
      <c r="D1062">
        <v>5.1100000000000003</v>
      </c>
      <c r="E1062" t="str">
        <f t="shared" si="33"/>
        <v>Normal</v>
      </c>
      <c r="F1062" t="s">
        <v>2378</v>
      </c>
      <c r="G1062" t="s">
        <v>2377</v>
      </c>
      <c r="H1062" t="s">
        <v>2377</v>
      </c>
      <c r="I1062">
        <v>2</v>
      </c>
      <c r="J1062" t="s">
        <v>2377</v>
      </c>
    </row>
    <row r="1063" spans="1:10" x14ac:dyDescent="0.3">
      <c r="A1063" t="s">
        <v>1308</v>
      </c>
      <c r="B1063">
        <v>30.97</v>
      </c>
      <c r="C1063" t="str">
        <f t="shared" si="32"/>
        <v>Obesity</v>
      </c>
      <c r="D1063">
        <v>5.54</v>
      </c>
      <c r="E1063" t="str">
        <f t="shared" si="33"/>
        <v>Normal</v>
      </c>
      <c r="F1063" t="s">
        <v>2377</v>
      </c>
      <c r="G1063" t="s">
        <v>2377</v>
      </c>
      <c r="H1063" t="s">
        <v>2377</v>
      </c>
      <c r="I1063">
        <v>2</v>
      </c>
      <c r="J1063" t="s">
        <v>2377</v>
      </c>
    </row>
    <row r="1064" spans="1:10" x14ac:dyDescent="0.3">
      <c r="A1064" t="s">
        <v>1307</v>
      </c>
      <c r="B1064">
        <v>27.645</v>
      </c>
      <c r="C1064" t="str">
        <f t="shared" si="32"/>
        <v>Over Weight</v>
      </c>
      <c r="D1064">
        <v>8.8699999999999992</v>
      </c>
      <c r="E1064" t="str">
        <f t="shared" si="33"/>
        <v>Diabetes</v>
      </c>
      <c r="F1064" t="s">
        <v>2378</v>
      </c>
      <c r="G1064" t="s">
        <v>2377</v>
      </c>
      <c r="H1064" t="s">
        <v>2377</v>
      </c>
      <c r="I1064">
        <v>0</v>
      </c>
      <c r="J1064" t="s">
        <v>2377</v>
      </c>
    </row>
    <row r="1065" spans="1:10" x14ac:dyDescent="0.3">
      <c r="A1065" t="s">
        <v>1306</v>
      </c>
      <c r="B1065">
        <v>34.43</v>
      </c>
      <c r="C1065" t="str">
        <f t="shared" si="32"/>
        <v>Obesity</v>
      </c>
      <c r="D1065">
        <v>5.96</v>
      </c>
      <c r="E1065" t="str">
        <f t="shared" si="33"/>
        <v>Prediabetes</v>
      </c>
      <c r="F1065" t="s">
        <v>2378</v>
      </c>
      <c r="G1065" t="s">
        <v>2377</v>
      </c>
      <c r="H1065" t="s">
        <v>2377</v>
      </c>
      <c r="I1065">
        <v>2</v>
      </c>
      <c r="J1065" t="s">
        <v>2377</v>
      </c>
    </row>
    <row r="1066" spans="1:10" x14ac:dyDescent="0.3">
      <c r="A1066" t="s">
        <v>1305</v>
      </c>
      <c r="B1066">
        <v>39.6</v>
      </c>
      <c r="C1066" t="str">
        <f t="shared" si="32"/>
        <v>Obesity</v>
      </c>
      <c r="D1066">
        <v>4.4400000000000004</v>
      </c>
      <c r="E1066" t="str">
        <f t="shared" si="33"/>
        <v>Normal</v>
      </c>
      <c r="F1066" t="s">
        <v>2378</v>
      </c>
      <c r="G1066" t="s">
        <v>2377</v>
      </c>
      <c r="H1066" t="s">
        <v>2378</v>
      </c>
      <c r="I1066">
        <v>1</v>
      </c>
      <c r="J1066" t="s">
        <v>2377</v>
      </c>
    </row>
    <row r="1067" spans="1:10" x14ac:dyDescent="0.3">
      <c r="A1067" t="s">
        <v>1304</v>
      </c>
      <c r="B1067">
        <v>22.1</v>
      </c>
      <c r="C1067" t="str">
        <f t="shared" si="32"/>
        <v>Normal Weight</v>
      </c>
      <c r="D1067">
        <v>4.6500000000000004</v>
      </c>
      <c r="E1067" t="str">
        <f t="shared" si="33"/>
        <v>Normal</v>
      </c>
      <c r="F1067" t="s">
        <v>2378</v>
      </c>
      <c r="G1067" t="s">
        <v>2377</v>
      </c>
      <c r="H1067" t="s">
        <v>2377</v>
      </c>
      <c r="I1067">
        <v>2</v>
      </c>
      <c r="J1067" t="s">
        <v>2377</v>
      </c>
    </row>
    <row r="1068" spans="1:10" x14ac:dyDescent="0.3">
      <c r="A1068" t="s">
        <v>1303</v>
      </c>
      <c r="B1068">
        <v>33.25</v>
      </c>
      <c r="C1068" t="str">
        <f t="shared" si="32"/>
        <v>Obesity</v>
      </c>
      <c r="D1068">
        <v>5.64</v>
      </c>
      <c r="E1068" t="str">
        <f t="shared" si="33"/>
        <v>Normal</v>
      </c>
      <c r="F1068" t="s">
        <v>2378</v>
      </c>
      <c r="G1068" t="s">
        <v>2377</v>
      </c>
      <c r="H1068" t="s">
        <v>2378</v>
      </c>
      <c r="I1068">
        <v>1</v>
      </c>
      <c r="J1068" t="s">
        <v>2377</v>
      </c>
    </row>
    <row r="1069" spans="1:10" x14ac:dyDescent="0.3">
      <c r="A1069" t="s">
        <v>1302</v>
      </c>
      <c r="B1069">
        <v>33.33</v>
      </c>
      <c r="C1069" t="str">
        <f t="shared" si="32"/>
        <v>Obesity</v>
      </c>
      <c r="D1069">
        <v>10.19</v>
      </c>
      <c r="E1069" t="str">
        <f t="shared" si="33"/>
        <v>Diabetes</v>
      </c>
      <c r="F1069" t="s">
        <v>2377</v>
      </c>
      <c r="G1069" t="s">
        <v>2377</v>
      </c>
      <c r="H1069" t="s">
        <v>2377</v>
      </c>
      <c r="I1069">
        <v>0</v>
      </c>
      <c r="J1069" t="s">
        <v>2377</v>
      </c>
    </row>
    <row r="1070" spans="1:10" x14ac:dyDescent="0.3">
      <c r="A1070" t="s">
        <v>1301</v>
      </c>
      <c r="B1070">
        <v>30.5</v>
      </c>
      <c r="C1070" t="str">
        <f t="shared" si="32"/>
        <v>Obesity</v>
      </c>
      <c r="D1070">
        <v>10.79</v>
      </c>
      <c r="E1070" t="str">
        <f t="shared" si="33"/>
        <v>Diabetes</v>
      </c>
      <c r="F1070" t="s">
        <v>2377</v>
      </c>
      <c r="G1070" t="s">
        <v>2377</v>
      </c>
      <c r="H1070" t="s">
        <v>2377</v>
      </c>
      <c r="I1070">
        <v>0</v>
      </c>
      <c r="J1070" t="s">
        <v>2377</v>
      </c>
    </row>
    <row r="1071" spans="1:10" x14ac:dyDescent="0.3">
      <c r="A1071" t="s">
        <v>1300</v>
      </c>
      <c r="B1071">
        <v>30.3</v>
      </c>
      <c r="C1071" t="str">
        <f t="shared" si="32"/>
        <v>Obesity</v>
      </c>
      <c r="D1071">
        <v>4.24</v>
      </c>
      <c r="E1071" t="str">
        <f t="shared" si="33"/>
        <v>Normal</v>
      </c>
      <c r="F1071" t="s">
        <v>2377</v>
      </c>
      <c r="G1071" t="s">
        <v>2377</v>
      </c>
      <c r="H1071" t="s">
        <v>2377</v>
      </c>
      <c r="I1071">
        <v>0</v>
      </c>
      <c r="J1071" t="s">
        <v>2377</v>
      </c>
    </row>
    <row r="1072" spans="1:10" x14ac:dyDescent="0.3">
      <c r="A1072" t="s">
        <v>1299</v>
      </c>
      <c r="B1072">
        <v>26.22</v>
      </c>
      <c r="C1072" t="str">
        <f t="shared" si="32"/>
        <v>Over Weight</v>
      </c>
      <c r="D1072">
        <v>5.83</v>
      </c>
      <c r="E1072" t="str">
        <f t="shared" si="33"/>
        <v>Prediabetes</v>
      </c>
      <c r="F1072" t="s">
        <v>2377</v>
      </c>
      <c r="G1072" t="s">
        <v>2377</v>
      </c>
      <c r="H1072" t="s">
        <v>2377</v>
      </c>
      <c r="I1072">
        <v>2</v>
      </c>
      <c r="J1072" t="s">
        <v>2377</v>
      </c>
    </row>
    <row r="1073" spans="1:10" x14ac:dyDescent="0.3">
      <c r="A1073" t="s">
        <v>1298</v>
      </c>
      <c r="B1073">
        <v>29.99</v>
      </c>
      <c r="C1073" t="str">
        <f t="shared" si="32"/>
        <v>Obesity</v>
      </c>
      <c r="D1073">
        <v>11.85</v>
      </c>
      <c r="E1073" t="str">
        <f t="shared" si="33"/>
        <v>Diabetes</v>
      </c>
      <c r="F1073" t="s">
        <v>2377</v>
      </c>
      <c r="G1073" t="s">
        <v>2377</v>
      </c>
      <c r="H1073" t="s">
        <v>2377</v>
      </c>
      <c r="I1073">
        <v>0</v>
      </c>
      <c r="J1073" t="s">
        <v>2377</v>
      </c>
    </row>
    <row r="1074" spans="1:10" x14ac:dyDescent="0.3">
      <c r="A1074" t="s">
        <v>1297</v>
      </c>
      <c r="B1074">
        <v>36.380000000000003</v>
      </c>
      <c r="C1074" t="str">
        <f t="shared" si="32"/>
        <v>Obesity</v>
      </c>
      <c r="D1074">
        <v>5.98</v>
      </c>
      <c r="E1074" t="str">
        <f t="shared" si="33"/>
        <v>Prediabetes</v>
      </c>
      <c r="F1074" t="s">
        <v>2377</v>
      </c>
      <c r="G1074" t="s">
        <v>2377</v>
      </c>
      <c r="H1074" t="s">
        <v>2377</v>
      </c>
      <c r="I1074">
        <v>1</v>
      </c>
      <c r="J1074" t="s">
        <v>2377</v>
      </c>
    </row>
    <row r="1075" spans="1:10" x14ac:dyDescent="0.3">
      <c r="A1075" t="s">
        <v>1296</v>
      </c>
      <c r="B1075">
        <v>31.16</v>
      </c>
      <c r="C1075" t="str">
        <f t="shared" si="32"/>
        <v>Obesity</v>
      </c>
      <c r="D1075">
        <v>4.26</v>
      </c>
      <c r="E1075" t="str">
        <f t="shared" si="33"/>
        <v>Normal</v>
      </c>
      <c r="F1075" t="s">
        <v>2378</v>
      </c>
      <c r="G1075" t="s">
        <v>2377</v>
      </c>
      <c r="H1075" t="s">
        <v>2378</v>
      </c>
      <c r="I1075">
        <v>1</v>
      </c>
      <c r="J1075" t="s">
        <v>2377</v>
      </c>
    </row>
    <row r="1076" spans="1:10" x14ac:dyDescent="0.3">
      <c r="A1076" t="s">
        <v>1295</v>
      </c>
      <c r="B1076">
        <v>25.55</v>
      </c>
      <c r="C1076" t="str">
        <f t="shared" si="32"/>
        <v>Over Weight</v>
      </c>
      <c r="D1076">
        <v>4.96</v>
      </c>
      <c r="E1076" t="str">
        <f t="shared" si="33"/>
        <v>Normal</v>
      </c>
      <c r="F1076" t="s">
        <v>2378</v>
      </c>
      <c r="G1076" t="s">
        <v>2377</v>
      </c>
      <c r="H1076" t="s">
        <v>2377</v>
      </c>
      <c r="I1076">
        <v>1</v>
      </c>
      <c r="J1076" t="s">
        <v>2377</v>
      </c>
    </row>
    <row r="1077" spans="1:10" x14ac:dyDescent="0.3">
      <c r="A1077" t="s">
        <v>1294</v>
      </c>
      <c r="B1077">
        <v>28.77</v>
      </c>
      <c r="C1077" t="str">
        <f t="shared" si="32"/>
        <v>Over Weight</v>
      </c>
      <c r="D1077">
        <v>4</v>
      </c>
      <c r="E1077" t="str">
        <f t="shared" si="33"/>
        <v>Normal</v>
      </c>
      <c r="F1077" t="s">
        <v>2378</v>
      </c>
      <c r="G1077" t="s">
        <v>2377</v>
      </c>
      <c r="H1077" t="s">
        <v>2377</v>
      </c>
      <c r="I1077">
        <v>0</v>
      </c>
      <c r="J1077" t="s">
        <v>2377</v>
      </c>
    </row>
    <row r="1078" spans="1:10" x14ac:dyDescent="0.3">
      <c r="A1078" t="s">
        <v>1293</v>
      </c>
      <c r="B1078">
        <v>23.14</v>
      </c>
      <c r="C1078" t="str">
        <f t="shared" si="32"/>
        <v>Normal Weight</v>
      </c>
      <c r="D1078">
        <v>4.1500000000000004</v>
      </c>
      <c r="E1078" t="str">
        <f t="shared" si="33"/>
        <v>Normal</v>
      </c>
      <c r="F1078" t="s">
        <v>2378</v>
      </c>
      <c r="G1078" t="s">
        <v>2377</v>
      </c>
      <c r="H1078" t="s">
        <v>2377</v>
      </c>
      <c r="I1078">
        <v>1</v>
      </c>
      <c r="J1078" t="s">
        <v>2377</v>
      </c>
    </row>
    <row r="1079" spans="1:10" x14ac:dyDescent="0.3">
      <c r="A1079" t="s">
        <v>1292</v>
      </c>
      <c r="B1079">
        <v>39.6</v>
      </c>
      <c r="C1079" t="str">
        <f t="shared" si="32"/>
        <v>Obesity</v>
      </c>
      <c r="D1079">
        <v>11.36</v>
      </c>
      <c r="E1079" t="str">
        <f t="shared" si="33"/>
        <v>Diabetes</v>
      </c>
      <c r="F1079" t="s">
        <v>2377</v>
      </c>
      <c r="G1079" t="s">
        <v>2377</v>
      </c>
      <c r="H1079" t="s">
        <v>2377</v>
      </c>
      <c r="I1079">
        <v>0</v>
      </c>
      <c r="J1079" t="s">
        <v>2377</v>
      </c>
    </row>
    <row r="1080" spans="1:10" x14ac:dyDescent="0.3">
      <c r="A1080" t="s">
        <v>1291</v>
      </c>
      <c r="B1080">
        <v>29.2</v>
      </c>
      <c r="C1080" t="str">
        <f t="shared" si="32"/>
        <v>Over Weight</v>
      </c>
      <c r="D1080">
        <v>7.53</v>
      </c>
      <c r="E1080" t="str">
        <f t="shared" si="33"/>
        <v>Diabetes</v>
      </c>
      <c r="F1080" t="s">
        <v>2377</v>
      </c>
      <c r="G1080" t="s">
        <v>2377</v>
      </c>
      <c r="H1080" t="s">
        <v>2377</v>
      </c>
      <c r="I1080">
        <v>0</v>
      </c>
      <c r="J1080" t="s">
        <v>2377</v>
      </c>
    </row>
    <row r="1081" spans="1:10" x14ac:dyDescent="0.3">
      <c r="A1081" t="s">
        <v>1290</v>
      </c>
      <c r="B1081">
        <v>32.774999999999999</v>
      </c>
      <c r="C1081" t="str">
        <f t="shared" si="32"/>
        <v>Obesity</v>
      </c>
      <c r="D1081">
        <v>7.95</v>
      </c>
      <c r="E1081" t="str">
        <f t="shared" si="33"/>
        <v>Diabetes</v>
      </c>
      <c r="F1081" t="s">
        <v>2377</v>
      </c>
      <c r="G1081" t="s">
        <v>2377</v>
      </c>
      <c r="H1081" t="s">
        <v>2377</v>
      </c>
      <c r="I1081">
        <v>0</v>
      </c>
      <c r="J1081" t="s">
        <v>2377</v>
      </c>
    </row>
    <row r="1082" spans="1:10" x14ac:dyDescent="0.3">
      <c r="A1082" t="s">
        <v>1289</v>
      </c>
      <c r="B1082">
        <v>24.035</v>
      </c>
      <c r="C1082" t="str">
        <f t="shared" si="32"/>
        <v>Normal Weight</v>
      </c>
      <c r="D1082">
        <v>8.5</v>
      </c>
      <c r="E1082" t="str">
        <f t="shared" si="33"/>
        <v>Diabetes</v>
      </c>
      <c r="F1082" t="s">
        <v>2377</v>
      </c>
      <c r="G1082" t="s">
        <v>2377</v>
      </c>
      <c r="H1082" t="s">
        <v>2377</v>
      </c>
      <c r="I1082">
        <v>0</v>
      </c>
      <c r="J1082" t="s">
        <v>2377</v>
      </c>
    </row>
    <row r="1083" spans="1:10" x14ac:dyDescent="0.3">
      <c r="A1083" t="s">
        <v>1288</v>
      </c>
      <c r="B1083">
        <v>30.55</v>
      </c>
      <c r="C1083" t="str">
        <f t="shared" si="32"/>
        <v>Obesity</v>
      </c>
      <c r="D1083">
        <v>5.89</v>
      </c>
      <c r="E1083" t="str">
        <f t="shared" si="33"/>
        <v>Prediabetes</v>
      </c>
      <c r="F1083" t="s">
        <v>2377</v>
      </c>
      <c r="G1083" t="s">
        <v>2377</v>
      </c>
      <c r="H1083" t="s">
        <v>2378</v>
      </c>
      <c r="I1083">
        <v>1</v>
      </c>
      <c r="J1083" t="s">
        <v>2377</v>
      </c>
    </row>
    <row r="1084" spans="1:10" x14ac:dyDescent="0.3">
      <c r="A1084" t="s">
        <v>1287</v>
      </c>
      <c r="B1084">
        <v>28.81</v>
      </c>
      <c r="C1084" t="str">
        <f t="shared" si="32"/>
        <v>Over Weight</v>
      </c>
      <c r="D1084">
        <v>8.76</v>
      </c>
      <c r="E1084" t="str">
        <f t="shared" si="33"/>
        <v>Diabetes</v>
      </c>
      <c r="F1084" t="s">
        <v>2377</v>
      </c>
      <c r="G1084" t="s">
        <v>2377</v>
      </c>
      <c r="H1084" t="s">
        <v>2377</v>
      </c>
      <c r="I1084">
        <v>2</v>
      </c>
      <c r="J1084" t="s">
        <v>2377</v>
      </c>
    </row>
    <row r="1085" spans="1:10" x14ac:dyDescent="0.3">
      <c r="A1085" t="s">
        <v>1286</v>
      </c>
      <c r="B1085">
        <v>31.66</v>
      </c>
      <c r="C1085" t="str">
        <f t="shared" si="32"/>
        <v>Obesity</v>
      </c>
      <c r="D1085">
        <v>4.1100000000000003</v>
      </c>
      <c r="E1085" t="str">
        <f t="shared" si="33"/>
        <v>Normal</v>
      </c>
      <c r="F1085" t="s">
        <v>2377</v>
      </c>
      <c r="G1085" t="s">
        <v>2377</v>
      </c>
      <c r="H1085" t="s">
        <v>2377</v>
      </c>
      <c r="I1085">
        <v>0</v>
      </c>
      <c r="J1085" t="s">
        <v>2377</v>
      </c>
    </row>
    <row r="1086" spans="1:10" x14ac:dyDescent="0.3">
      <c r="A1086" t="s">
        <v>1285</v>
      </c>
      <c r="B1086">
        <v>28.215</v>
      </c>
      <c r="C1086" t="str">
        <f t="shared" si="32"/>
        <v>Over Weight</v>
      </c>
      <c r="D1086">
        <v>7.56</v>
      </c>
      <c r="E1086" t="str">
        <f t="shared" si="33"/>
        <v>Diabetes</v>
      </c>
      <c r="F1086" t="s">
        <v>2378</v>
      </c>
      <c r="G1086" t="s">
        <v>2377</v>
      </c>
      <c r="H1086" t="s">
        <v>2377</v>
      </c>
      <c r="I1086">
        <v>1</v>
      </c>
      <c r="J1086" t="s">
        <v>2377</v>
      </c>
    </row>
    <row r="1087" spans="1:10" x14ac:dyDescent="0.3">
      <c r="A1087" t="s">
        <v>1284</v>
      </c>
      <c r="B1087">
        <v>26.12</v>
      </c>
      <c r="C1087" t="str">
        <f t="shared" si="32"/>
        <v>Over Weight</v>
      </c>
      <c r="D1087">
        <v>4.17</v>
      </c>
      <c r="E1087" t="str">
        <f t="shared" si="33"/>
        <v>Normal</v>
      </c>
      <c r="F1087" t="s">
        <v>2378</v>
      </c>
      <c r="G1087" t="s">
        <v>2377</v>
      </c>
      <c r="H1087" t="s">
        <v>2378</v>
      </c>
      <c r="I1087">
        <v>1</v>
      </c>
      <c r="J1087" t="s">
        <v>2377</v>
      </c>
    </row>
    <row r="1088" spans="1:10" x14ac:dyDescent="0.3">
      <c r="A1088" t="s">
        <v>1283</v>
      </c>
      <c r="B1088">
        <v>36.630000000000003</v>
      </c>
      <c r="C1088" t="str">
        <f t="shared" si="32"/>
        <v>Obesity</v>
      </c>
      <c r="D1088">
        <v>11.42</v>
      </c>
      <c r="E1088" t="str">
        <f t="shared" si="33"/>
        <v>Diabetes</v>
      </c>
      <c r="F1088" t="s">
        <v>2377</v>
      </c>
      <c r="G1088" t="s">
        <v>2377</v>
      </c>
      <c r="H1088" t="s">
        <v>2377</v>
      </c>
      <c r="I1088">
        <v>2</v>
      </c>
      <c r="J1088" t="s">
        <v>2377</v>
      </c>
    </row>
    <row r="1089" spans="1:10" x14ac:dyDescent="0.3">
      <c r="A1089" t="s">
        <v>1282</v>
      </c>
      <c r="B1089">
        <v>33.344999999999999</v>
      </c>
      <c r="C1089" t="str">
        <f t="shared" si="32"/>
        <v>Obesity</v>
      </c>
      <c r="D1089">
        <v>7.33</v>
      </c>
      <c r="E1089" t="str">
        <f t="shared" si="33"/>
        <v>Diabetes</v>
      </c>
      <c r="F1089" t="s">
        <v>2377</v>
      </c>
      <c r="G1089" t="s">
        <v>2377</v>
      </c>
      <c r="H1089" t="s">
        <v>2377</v>
      </c>
      <c r="I1089">
        <v>2</v>
      </c>
      <c r="J1089" t="s">
        <v>2377</v>
      </c>
    </row>
    <row r="1090" spans="1:10" x14ac:dyDescent="0.3">
      <c r="A1090" t="s">
        <v>1281</v>
      </c>
      <c r="B1090">
        <v>27.11</v>
      </c>
      <c r="C1090" t="str">
        <f t="shared" si="32"/>
        <v>Over Weight</v>
      </c>
      <c r="D1090">
        <v>6.7</v>
      </c>
      <c r="E1090" t="str">
        <f t="shared" si="33"/>
        <v>Diabetes</v>
      </c>
      <c r="F1090" t="s">
        <v>2377</v>
      </c>
      <c r="G1090" t="s">
        <v>2377</v>
      </c>
      <c r="H1090" t="s">
        <v>2377</v>
      </c>
      <c r="I1090">
        <v>0</v>
      </c>
      <c r="J1090" t="s">
        <v>2377</v>
      </c>
    </row>
    <row r="1091" spans="1:10" x14ac:dyDescent="0.3">
      <c r="A1091" t="s">
        <v>1280</v>
      </c>
      <c r="B1091">
        <v>26.6</v>
      </c>
      <c r="C1091" t="str">
        <f t="shared" ref="C1091:C1154" si="34">IF(B1091&lt;18.5,"Under Weight",IF(B1091&lt;=24.9,"Normal Weight",IF(B1091&lt;=29.9,"Over Weight","Obesity")))</f>
        <v>Over Weight</v>
      </c>
      <c r="D1091">
        <v>5.27</v>
      </c>
      <c r="E1091" t="str">
        <f t="shared" ref="E1091:E1154" si="35">IF(D1091&lt;=5.7,"Normal",IF(D1091&lt;=6.4,"Prediabetes","Diabetes"))</f>
        <v>Normal</v>
      </c>
      <c r="F1091" t="s">
        <v>2378</v>
      </c>
      <c r="G1091" t="s">
        <v>2377</v>
      </c>
      <c r="H1091" t="s">
        <v>2378</v>
      </c>
      <c r="I1091">
        <v>1</v>
      </c>
      <c r="J1091" t="s">
        <v>2377</v>
      </c>
    </row>
    <row r="1092" spans="1:10" x14ac:dyDescent="0.3">
      <c r="A1092" t="s">
        <v>1279</v>
      </c>
      <c r="B1092">
        <v>30.41</v>
      </c>
      <c r="C1092" t="str">
        <f t="shared" si="34"/>
        <v>Obesity</v>
      </c>
      <c r="D1092">
        <v>7.72</v>
      </c>
      <c r="E1092" t="str">
        <f t="shared" si="35"/>
        <v>Diabetes</v>
      </c>
      <c r="F1092" t="s">
        <v>2377</v>
      </c>
      <c r="G1092" t="s">
        <v>2377</v>
      </c>
      <c r="H1092" t="s">
        <v>2377</v>
      </c>
      <c r="I1092">
        <v>0</v>
      </c>
      <c r="J1092" t="s">
        <v>2377</v>
      </c>
    </row>
    <row r="1093" spans="1:10" x14ac:dyDescent="0.3">
      <c r="A1093" t="s">
        <v>1278</v>
      </c>
      <c r="B1093">
        <v>28.98</v>
      </c>
      <c r="C1093" t="str">
        <f t="shared" si="34"/>
        <v>Over Weight</v>
      </c>
      <c r="D1093">
        <v>8.68</v>
      </c>
      <c r="E1093" t="str">
        <f t="shared" si="35"/>
        <v>Diabetes</v>
      </c>
      <c r="F1093" t="s">
        <v>2377</v>
      </c>
      <c r="G1093" t="s">
        <v>2377</v>
      </c>
      <c r="H1093" t="s">
        <v>2377</v>
      </c>
      <c r="I1093">
        <v>2</v>
      </c>
      <c r="J1093" t="s">
        <v>2377</v>
      </c>
    </row>
    <row r="1094" spans="1:10" x14ac:dyDescent="0.3">
      <c r="A1094" t="s">
        <v>1277</v>
      </c>
      <c r="B1094">
        <v>31.24</v>
      </c>
      <c r="C1094" t="str">
        <f t="shared" si="34"/>
        <v>Obesity</v>
      </c>
      <c r="D1094">
        <v>9.8000000000000007</v>
      </c>
      <c r="E1094" t="str">
        <f t="shared" si="35"/>
        <v>Diabetes</v>
      </c>
      <c r="F1094" t="s">
        <v>2377</v>
      </c>
      <c r="G1094" t="s">
        <v>2377</v>
      </c>
      <c r="H1094" t="s">
        <v>2377</v>
      </c>
      <c r="I1094">
        <v>0</v>
      </c>
      <c r="J1094" t="s">
        <v>2377</v>
      </c>
    </row>
    <row r="1095" spans="1:10" x14ac:dyDescent="0.3">
      <c r="A1095" t="s">
        <v>1276</v>
      </c>
      <c r="B1095">
        <v>31.54</v>
      </c>
      <c r="C1095" t="str">
        <f t="shared" si="34"/>
        <v>Obesity</v>
      </c>
      <c r="D1095">
        <v>4.4400000000000004</v>
      </c>
      <c r="E1095" t="str">
        <f t="shared" si="35"/>
        <v>Normal</v>
      </c>
      <c r="F1095" t="s">
        <v>2377</v>
      </c>
      <c r="G1095" t="s">
        <v>2377</v>
      </c>
      <c r="H1095" t="s">
        <v>2377</v>
      </c>
      <c r="I1095">
        <v>0</v>
      </c>
      <c r="J1095" t="s">
        <v>2377</v>
      </c>
    </row>
    <row r="1096" spans="1:10" x14ac:dyDescent="0.3">
      <c r="A1096" t="s">
        <v>1275</v>
      </c>
      <c r="B1096">
        <v>38.6</v>
      </c>
      <c r="C1096" t="str">
        <f t="shared" si="34"/>
        <v>Obesity</v>
      </c>
      <c r="D1096">
        <v>7.19</v>
      </c>
      <c r="E1096" t="str">
        <f t="shared" si="35"/>
        <v>Diabetes</v>
      </c>
      <c r="F1096" t="s">
        <v>2378</v>
      </c>
      <c r="G1096" t="s">
        <v>2377</v>
      </c>
      <c r="H1096" t="s">
        <v>2377</v>
      </c>
      <c r="I1096">
        <v>2</v>
      </c>
      <c r="J1096" t="s">
        <v>2377</v>
      </c>
    </row>
    <row r="1097" spans="1:10" x14ac:dyDescent="0.3">
      <c r="A1097" t="s">
        <v>1274</v>
      </c>
      <c r="B1097">
        <v>37.950000000000003</v>
      </c>
      <c r="C1097" t="str">
        <f t="shared" si="34"/>
        <v>Obesity</v>
      </c>
      <c r="D1097">
        <v>6.06</v>
      </c>
      <c r="E1097" t="str">
        <f t="shared" si="35"/>
        <v>Prediabetes</v>
      </c>
      <c r="F1097" t="s">
        <v>2377</v>
      </c>
      <c r="G1097" t="s">
        <v>2377</v>
      </c>
      <c r="H1097" t="s">
        <v>2377</v>
      </c>
      <c r="I1097">
        <v>0</v>
      </c>
      <c r="J1097" t="s">
        <v>2377</v>
      </c>
    </row>
    <row r="1098" spans="1:10" x14ac:dyDescent="0.3">
      <c r="A1098" t="s">
        <v>1273</v>
      </c>
      <c r="B1098">
        <v>38.97</v>
      </c>
      <c r="C1098" t="str">
        <f t="shared" si="34"/>
        <v>Obesity</v>
      </c>
      <c r="D1098">
        <v>5.12</v>
      </c>
      <c r="E1098" t="str">
        <f t="shared" si="35"/>
        <v>Normal</v>
      </c>
      <c r="F1098" t="s">
        <v>2377</v>
      </c>
      <c r="G1098" t="s">
        <v>2377</v>
      </c>
      <c r="H1098" t="s">
        <v>2377</v>
      </c>
      <c r="I1098">
        <v>0</v>
      </c>
      <c r="J1098" t="s">
        <v>2377</v>
      </c>
    </row>
    <row r="1099" spans="1:10" x14ac:dyDescent="0.3">
      <c r="A1099" t="s">
        <v>1272</v>
      </c>
      <c r="B1099">
        <v>21.2</v>
      </c>
      <c r="C1099" t="str">
        <f t="shared" si="34"/>
        <v>Normal Weight</v>
      </c>
      <c r="D1099">
        <v>10.72</v>
      </c>
      <c r="E1099" t="str">
        <f t="shared" si="35"/>
        <v>Diabetes</v>
      </c>
      <c r="F1099" t="s">
        <v>2377</v>
      </c>
      <c r="G1099" t="s">
        <v>2377</v>
      </c>
      <c r="H1099" t="s">
        <v>2377</v>
      </c>
      <c r="I1099">
        <v>0</v>
      </c>
      <c r="J1099" t="s">
        <v>2377</v>
      </c>
    </row>
    <row r="1100" spans="1:10" x14ac:dyDescent="0.3">
      <c r="A1100" t="s">
        <v>1271</v>
      </c>
      <c r="B1100">
        <v>23.96</v>
      </c>
      <c r="C1100" t="str">
        <f t="shared" si="34"/>
        <v>Normal Weight</v>
      </c>
      <c r="D1100">
        <v>9.58</v>
      </c>
      <c r="E1100" t="str">
        <f t="shared" si="35"/>
        <v>Diabetes</v>
      </c>
      <c r="F1100" t="s">
        <v>2378</v>
      </c>
      <c r="G1100" t="s">
        <v>2377</v>
      </c>
      <c r="H1100" t="s">
        <v>2378</v>
      </c>
      <c r="I1100">
        <v>1</v>
      </c>
      <c r="J1100" t="s">
        <v>2377</v>
      </c>
    </row>
    <row r="1101" spans="1:10" x14ac:dyDescent="0.3">
      <c r="A1101" t="s">
        <v>1270</v>
      </c>
      <c r="B1101">
        <v>35.93</v>
      </c>
      <c r="C1101" t="str">
        <f t="shared" si="34"/>
        <v>Obesity</v>
      </c>
      <c r="D1101">
        <v>6.4</v>
      </c>
      <c r="E1101" t="str">
        <f t="shared" si="35"/>
        <v>Prediabetes</v>
      </c>
      <c r="F1101" t="s">
        <v>2378</v>
      </c>
      <c r="G1101" t="s">
        <v>2377</v>
      </c>
      <c r="H1101" t="s">
        <v>2377</v>
      </c>
      <c r="I1101">
        <v>1</v>
      </c>
      <c r="J1101" t="s">
        <v>2377</v>
      </c>
    </row>
    <row r="1102" spans="1:10" x14ac:dyDescent="0.3">
      <c r="A1102" t="s">
        <v>1269</v>
      </c>
      <c r="B1102">
        <v>26.11</v>
      </c>
      <c r="C1102" t="str">
        <f t="shared" si="34"/>
        <v>Over Weight</v>
      </c>
      <c r="D1102">
        <v>6.8</v>
      </c>
      <c r="E1102" t="str">
        <f t="shared" si="35"/>
        <v>Diabetes</v>
      </c>
      <c r="F1102" t="s">
        <v>2378</v>
      </c>
      <c r="G1102" t="s">
        <v>2377</v>
      </c>
      <c r="H1102" t="s">
        <v>2377</v>
      </c>
      <c r="I1102">
        <v>2</v>
      </c>
      <c r="J1102" t="s">
        <v>2377</v>
      </c>
    </row>
    <row r="1103" spans="1:10" x14ac:dyDescent="0.3">
      <c r="A1103" t="s">
        <v>1268</v>
      </c>
      <c r="B1103">
        <v>32.299999999999997</v>
      </c>
      <c r="C1103" t="str">
        <f t="shared" si="34"/>
        <v>Obesity</v>
      </c>
      <c r="D1103">
        <v>9.48</v>
      </c>
      <c r="E1103" t="str">
        <f t="shared" si="35"/>
        <v>Diabetes</v>
      </c>
      <c r="F1103" t="s">
        <v>2377</v>
      </c>
      <c r="G1103" t="s">
        <v>2377</v>
      </c>
      <c r="H1103" t="s">
        <v>2377</v>
      </c>
      <c r="I1103">
        <v>2</v>
      </c>
      <c r="J1103" t="s">
        <v>2377</v>
      </c>
    </row>
    <row r="1104" spans="1:10" x14ac:dyDescent="0.3">
      <c r="A1104" t="s">
        <v>1267</v>
      </c>
      <c r="B1104">
        <v>28.69</v>
      </c>
      <c r="C1104" t="str">
        <f t="shared" si="34"/>
        <v>Over Weight</v>
      </c>
      <c r="D1104">
        <v>7.45</v>
      </c>
      <c r="E1104" t="str">
        <f t="shared" si="35"/>
        <v>Diabetes</v>
      </c>
      <c r="F1104" t="s">
        <v>2377</v>
      </c>
      <c r="G1104" t="s">
        <v>2377</v>
      </c>
      <c r="H1104" t="s">
        <v>2377</v>
      </c>
      <c r="I1104">
        <v>2</v>
      </c>
      <c r="J1104" t="s">
        <v>2377</v>
      </c>
    </row>
    <row r="1105" spans="1:10" x14ac:dyDescent="0.3">
      <c r="A1105" t="s">
        <v>1266</v>
      </c>
      <c r="B1105">
        <v>31.28</v>
      </c>
      <c r="C1105" t="str">
        <f t="shared" si="34"/>
        <v>Obesity</v>
      </c>
      <c r="D1105">
        <v>6.94</v>
      </c>
      <c r="E1105" t="str">
        <f t="shared" si="35"/>
        <v>Diabetes</v>
      </c>
      <c r="F1105" t="s">
        <v>2378</v>
      </c>
      <c r="G1105" t="s">
        <v>2377</v>
      </c>
      <c r="H1105" t="s">
        <v>2377</v>
      </c>
      <c r="I1105">
        <v>1</v>
      </c>
      <c r="J1105" t="s">
        <v>2377</v>
      </c>
    </row>
    <row r="1106" spans="1:10" x14ac:dyDescent="0.3">
      <c r="A1106" t="s">
        <v>1265</v>
      </c>
      <c r="B1106">
        <v>30.21</v>
      </c>
      <c r="C1106" t="str">
        <f t="shared" si="34"/>
        <v>Obesity</v>
      </c>
      <c r="D1106">
        <v>7.83</v>
      </c>
      <c r="E1106" t="str">
        <f t="shared" si="35"/>
        <v>Diabetes</v>
      </c>
      <c r="F1106" t="s">
        <v>2377</v>
      </c>
      <c r="G1106" t="s">
        <v>2377</v>
      </c>
      <c r="H1106" t="s">
        <v>2377</v>
      </c>
      <c r="I1106">
        <v>0</v>
      </c>
      <c r="J1106" t="s">
        <v>2377</v>
      </c>
    </row>
    <row r="1107" spans="1:10" x14ac:dyDescent="0.3">
      <c r="A1107" t="s">
        <v>1264</v>
      </c>
      <c r="B1107">
        <v>38.28</v>
      </c>
      <c r="C1107" t="str">
        <f t="shared" si="34"/>
        <v>Obesity</v>
      </c>
      <c r="D1107">
        <v>10.17</v>
      </c>
      <c r="E1107" t="str">
        <f t="shared" si="35"/>
        <v>Diabetes</v>
      </c>
      <c r="F1107" t="s">
        <v>2378</v>
      </c>
      <c r="G1107" t="s">
        <v>2377</v>
      </c>
      <c r="H1107" t="s">
        <v>2377</v>
      </c>
      <c r="I1107">
        <v>0</v>
      </c>
      <c r="J1107" t="s">
        <v>2377</v>
      </c>
    </row>
    <row r="1108" spans="1:10" x14ac:dyDescent="0.3">
      <c r="A1108" t="s">
        <v>1263</v>
      </c>
      <c r="B1108">
        <v>29.9</v>
      </c>
      <c r="C1108" t="str">
        <f t="shared" si="34"/>
        <v>Over Weight</v>
      </c>
      <c r="D1108">
        <v>8.9600000000000009</v>
      </c>
      <c r="E1108" t="str">
        <f t="shared" si="35"/>
        <v>Diabetes</v>
      </c>
      <c r="F1108" t="s">
        <v>2378</v>
      </c>
      <c r="G1108" t="s">
        <v>2377</v>
      </c>
      <c r="H1108" t="s">
        <v>2377</v>
      </c>
      <c r="I1108">
        <v>0</v>
      </c>
      <c r="J1108" t="s">
        <v>2377</v>
      </c>
    </row>
    <row r="1109" spans="1:10" x14ac:dyDescent="0.3">
      <c r="A1109" t="s">
        <v>1262</v>
      </c>
      <c r="B1109">
        <v>23.18</v>
      </c>
      <c r="C1109" t="str">
        <f t="shared" si="34"/>
        <v>Normal Weight</v>
      </c>
      <c r="D1109">
        <v>6.96</v>
      </c>
      <c r="E1109" t="str">
        <f t="shared" si="35"/>
        <v>Diabetes</v>
      </c>
      <c r="F1109" t="s">
        <v>2378</v>
      </c>
      <c r="G1109" t="s">
        <v>2377</v>
      </c>
      <c r="H1109" t="s">
        <v>2377</v>
      </c>
      <c r="I1109">
        <v>2</v>
      </c>
      <c r="J1109" t="s">
        <v>2377</v>
      </c>
    </row>
    <row r="1110" spans="1:10" x14ac:dyDescent="0.3">
      <c r="A1110" t="s">
        <v>1261</v>
      </c>
      <c r="B1110">
        <v>33.020000000000003</v>
      </c>
      <c r="C1110" t="str">
        <f t="shared" si="34"/>
        <v>Obesity</v>
      </c>
      <c r="D1110">
        <v>5.07</v>
      </c>
      <c r="E1110" t="str">
        <f t="shared" si="35"/>
        <v>Normal</v>
      </c>
      <c r="F1110" t="s">
        <v>2378</v>
      </c>
      <c r="G1110" t="s">
        <v>2377</v>
      </c>
      <c r="H1110" t="s">
        <v>2377</v>
      </c>
      <c r="I1110">
        <v>0</v>
      </c>
      <c r="J1110" t="s">
        <v>2377</v>
      </c>
    </row>
    <row r="1111" spans="1:10" x14ac:dyDescent="0.3">
      <c r="A1111" t="s">
        <v>1260</v>
      </c>
      <c r="B1111">
        <v>27.29</v>
      </c>
      <c r="C1111" t="str">
        <f t="shared" si="34"/>
        <v>Over Weight</v>
      </c>
      <c r="D1111">
        <v>5.85</v>
      </c>
      <c r="E1111" t="str">
        <f t="shared" si="35"/>
        <v>Prediabetes</v>
      </c>
      <c r="F1111" t="s">
        <v>2377</v>
      </c>
      <c r="G1111" t="s">
        <v>2377</v>
      </c>
      <c r="H1111" t="s">
        <v>2377</v>
      </c>
      <c r="I1111">
        <v>2</v>
      </c>
      <c r="J1111" t="s">
        <v>2377</v>
      </c>
    </row>
    <row r="1112" spans="1:10" x14ac:dyDescent="0.3">
      <c r="A1112" t="s">
        <v>1259</v>
      </c>
      <c r="B1112">
        <v>23.18</v>
      </c>
      <c r="C1112" t="str">
        <f t="shared" si="34"/>
        <v>Normal Weight</v>
      </c>
      <c r="D1112">
        <v>10.56</v>
      </c>
      <c r="E1112" t="str">
        <f t="shared" si="35"/>
        <v>Diabetes</v>
      </c>
      <c r="F1112" t="s">
        <v>2377</v>
      </c>
      <c r="G1112" t="s">
        <v>2377</v>
      </c>
      <c r="H1112" t="s">
        <v>2377</v>
      </c>
      <c r="I1112">
        <v>2</v>
      </c>
      <c r="J1112" t="s">
        <v>2377</v>
      </c>
    </row>
    <row r="1113" spans="1:10" x14ac:dyDescent="0.3">
      <c r="A1113" t="s">
        <v>1258</v>
      </c>
      <c r="B1113">
        <v>32.659999999999997</v>
      </c>
      <c r="C1113" t="str">
        <f t="shared" si="34"/>
        <v>Obesity</v>
      </c>
      <c r="D1113">
        <v>8.92</v>
      </c>
      <c r="E1113" t="str">
        <f t="shared" si="35"/>
        <v>Diabetes</v>
      </c>
      <c r="F1113" t="s">
        <v>2378</v>
      </c>
      <c r="G1113" t="s">
        <v>2377</v>
      </c>
      <c r="H1113" t="s">
        <v>2377</v>
      </c>
      <c r="I1113">
        <v>0</v>
      </c>
      <c r="J1113" t="s">
        <v>2377</v>
      </c>
    </row>
    <row r="1114" spans="1:10" x14ac:dyDescent="0.3">
      <c r="A1114" t="s">
        <v>1257</v>
      </c>
      <c r="B1114">
        <v>30.78</v>
      </c>
      <c r="C1114" t="str">
        <f t="shared" si="34"/>
        <v>Obesity</v>
      </c>
      <c r="D1114">
        <v>8.6300000000000008</v>
      </c>
      <c r="E1114" t="str">
        <f t="shared" si="35"/>
        <v>Diabetes</v>
      </c>
      <c r="F1114" t="s">
        <v>2377</v>
      </c>
      <c r="G1114" t="s">
        <v>2377</v>
      </c>
      <c r="H1114" t="s">
        <v>2377</v>
      </c>
      <c r="I1114">
        <v>0</v>
      </c>
      <c r="J1114" t="s">
        <v>2377</v>
      </c>
    </row>
    <row r="1115" spans="1:10" x14ac:dyDescent="0.3">
      <c r="A1115" t="s">
        <v>1256</v>
      </c>
      <c r="B1115">
        <v>47.2</v>
      </c>
      <c r="C1115" t="str">
        <f t="shared" si="34"/>
        <v>Obesity</v>
      </c>
      <c r="D1115">
        <v>6.29</v>
      </c>
      <c r="E1115" t="str">
        <f t="shared" si="35"/>
        <v>Prediabetes</v>
      </c>
      <c r="F1115" t="s">
        <v>2378</v>
      </c>
      <c r="G1115" t="s">
        <v>2377</v>
      </c>
      <c r="H1115" t="s">
        <v>2378</v>
      </c>
      <c r="I1115">
        <v>1</v>
      </c>
      <c r="J1115" t="s">
        <v>2377</v>
      </c>
    </row>
    <row r="1116" spans="1:10" x14ac:dyDescent="0.3">
      <c r="A1116" t="s">
        <v>1255</v>
      </c>
      <c r="B1116">
        <v>31.6</v>
      </c>
      <c r="C1116" t="str">
        <f t="shared" si="34"/>
        <v>Obesity</v>
      </c>
      <c r="D1116">
        <v>5.75</v>
      </c>
      <c r="E1116" t="str">
        <f t="shared" si="35"/>
        <v>Prediabetes</v>
      </c>
      <c r="F1116" t="s">
        <v>2377</v>
      </c>
      <c r="G1116" t="s">
        <v>2377</v>
      </c>
      <c r="H1116" t="s">
        <v>2377</v>
      </c>
      <c r="I1116">
        <v>2</v>
      </c>
      <c r="J1116" t="s">
        <v>2377</v>
      </c>
    </row>
    <row r="1117" spans="1:10" x14ac:dyDescent="0.3">
      <c r="A1117" t="s">
        <v>1254</v>
      </c>
      <c r="B1117">
        <v>33.914999999999999</v>
      </c>
      <c r="C1117" t="str">
        <f t="shared" si="34"/>
        <v>Obesity</v>
      </c>
      <c r="D1117">
        <v>6.66</v>
      </c>
      <c r="E1117" t="str">
        <f t="shared" si="35"/>
        <v>Diabetes</v>
      </c>
      <c r="F1117" t="s">
        <v>2378</v>
      </c>
      <c r="G1117" t="s">
        <v>2377</v>
      </c>
      <c r="H1117" t="s">
        <v>2377</v>
      </c>
      <c r="I1117">
        <v>1</v>
      </c>
      <c r="J1117" t="s">
        <v>2377</v>
      </c>
    </row>
    <row r="1118" spans="1:10" x14ac:dyDescent="0.3">
      <c r="A1118" t="s">
        <v>1253</v>
      </c>
      <c r="B1118">
        <v>23.54</v>
      </c>
      <c r="C1118" t="str">
        <f t="shared" si="34"/>
        <v>Normal Weight</v>
      </c>
      <c r="D1118">
        <v>5.0999999999999996</v>
      </c>
      <c r="E1118" t="str">
        <f t="shared" si="35"/>
        <v>Normal</v>
      </c>
      <c r="F1118" t="s">
        <v>2377</v>
      </c>
      <c r="G1118" t="s">
        <v>2377</v>
      </c>
      <c r="H1118" t="s">
        <v>2377</v>
      </c>
      <c r="I1118">
        <v>2</v>
      </c>
      <c r="J1118" t="s">
        <v>2377</v>
      </c>
    </row>
    <row r="1119" spans="1:10" x14ac:dyDescent="0.3">
      <c r="A1119" t="s">
        <v>1252</v>
      </c>
      <c r="B1119">
        <v>27.074999999999999</v>
      </c>
      <c r="C1119" t="str">
        <f t="shared" si="34"/>
        <v>Over Weight</v>
      </c>
      <c r="D1119">
        <v>4.41</v>
      </c>
      <c r="E1119" t="str">
        <f t="shared" si="35"/>
        <v>Normal</v>
      </c>
      <c r="F1119" t="s">
        <v>2377</v>
      </c>
      <c r="G1119" t="s">
        <v>2377</v>
      </c>
      <c r="H1119" t="s">
        <v>2377</v>
      </c>
      <c r="I1119">
        <v>2</v>
      </c>
      <c r="J1119" t="s">
        <v>2377</v>
      </c>
    </row>
    <row r="1120" spans="1:10" x14ac:dyDescent="0.3">
      <c r="A1120" t="s">
        <v>1251</v>
      </c>
      <c r="B1120">
        <v>25.8</v>
      </c>
      <c r="C1120" t="str">
        <f t="shared" si="34"/>
        <v>Over Weight</v>
      </c>
      <c r="D1120">
        <v>5.52</v>
      </c>
      <c r="E1120" t="str">
        <f t="shared" si="35"/>
        <v>Normal</v>
      </c>
      <c r="F1120" t="s">
        <v>2378</v>
      </c>
      <c r="G1120" t="s">
        <v>2377</v>
      </c>
      <c r="H1120" t="s">
        <v>2377</v>
      </c>
      <c r="I1120">
        <v>0</v>
      </c>
      <c r="J1120" t="s">
        <v>2377</v>
      </c>
    </row>
    <row r="1121" spans="1:10" x14ac:dyDescent="0.3">
      <c r="A1121" t="s">
        <v>1250</v>
      </c>
      <c r="B1121">
        <v>36.1</v>
      </c>
      <c r="C1121" t="str">
        <f t="shared" si="34"/>
        <v>Obesity</v>
      </c>
      <c r="D1121">
        <v>4.62</v>
      </c>
      <c r="E1121" t="str">
        <f t="shared" si="35"/>
        <v>Normal</v>
      </c>
      <c r="F1121" t="s">
        <v>2378</v>
      </c>
      <c r="G1121" t="s">
        <v>2377</v>
      </c>
      <c r="H1121" t="s">
        <v>2378</v>
      </c>
      <c r="I1121">
        <v>1</v>
      </c>
      <c r="J1121" t="s">
        <v>2377</v>
      </c>
    </row>
    <row r="1122" spans="1:10" x14ac:dyDescent="0.3">
      <c r="A1122" t="s">
        <v>1249</v>
      </c>
      <c r="B1122">
        <v>30.495000000000001</v>
      </c>
      <c r="C1122" t="str">
        <f t="shared" si="34"/>
        <v>Obesity</v>
      </c>
      <c r="D1122">
        <v>5.74</v>
      </c>
      <c r="E1122" t="str">
        <f t="shared" si="35"/>
        <v>Prediabetes</v>
      </c>
      <c r="F1122" t="s">
        <v>2378</v>
      </c>
      <c r="G1122" t="s">
        <v>2377</v>
      </c>
      <c r="H1122" t="s">
        <v>2378</v>
      </c>
      <c r="I1122">
        <v>1</v>
      </c>
      <c r="J1122" t="s">
        <v>2377</v>
      </c>
    </row>
    <row r="1123" spans="1:10" x14ac:dyDescent="0.3">
      <c r="A1123" t="s">
        <v>1248</v>
      </c>
      <c r="B1123">
        <v>21.4</v>
      </c>
      <c r="C1123" t="str">
        <f t="shared" si="34"/>
        <v>Normal Weight</v>
      </c>
      <c r="D1123">
        <v>6.3</v>
      </c>
      <c r="E1123" t="str">
        <f t="shared" si="35"/>
        <v>Prediabetes</v>
      </c>
      <c r="F1123" t="s">
        <v>2378</v>
      </c>
      <c r="G1123" t="s">
        <v>2377</v>
      </c>
      <c r="H1123" t="s">
        <v>2378</v>
      </c>
      <c r="I1123">
        <v>1</v>
      </c>
      <c r="J1123" t="s">
        <v>2377</v>
      </c>
    </row>
    <row r="1124" spans="1:10" x14ac:dyDescent="0.3">
      <c r="A1124" t="s">
        <v>1247</v>
      </c>
      <c r="B1124">
        <v>32.299999999999997</v>
      </c>
      <c r="C1124" t="str">
        <f t="shared" si="34"/>
        <v>Obesity</v>
      </c>
      <c r="D1124">
        <v>10.27</v>
      </c>
      <c r="E1124" t="str">
        <f t="shared" si="35"/>
        <v>Diabetes</v>
      </c>
      <c r="F1124" t="s">
        <v>2377</v>
      </c>
      <c r="G1124" t="s">
        <v>2377</v>
      </c>
      <c r="H1124" t="s">
        <v>2377</v>
      </c>
      <c r="I1124">
        <v>0</v>
      </c>
      <c r="J1124" t="s">
        <v>2377</v>
      </c>
    </row>
    <row r="1125" spans="1:10" x14ac:dyDescent="0.3">
      <c r="A1125" t="s">
        <v>1246</v>
      </c>
      <c r="B1125">
        <v>29.78</v>
      </c>
      <c r="C1125" t="str">
        <f t="shared" si="34"/>
        <v>Over Weight</v>
      </c>
      <c r="D1125">
        <v>5.85</v>
      </c>
      <c r="E1125" t="str">
        <f t="shared" si="35"/>
        <v>Prediabetes</v>
      </c>
      <c r="F1125" t="s">
        <v>2377</v>
      </c>
      <c r="G1125" t="s">
        <v>2377</v>
      </c>
      <c r="H1125" t="s">
        <v>2378</v>
      </c>
      <c r="I1125">
        <v>1</v>
      </c>
      <c r="J1125" t="s">
        <v>2377</v>
      </c>
    </row>
    <row r="1126" spans="1:10" x14ac:dyDescent="0.3">
      <c r="A1126" t="s">
        <v>1245</v>
      </c>
      <c r="B1126">
        <v>34.76</v>
      </c>
      <c r="C1126" t="str">
        <f t="shared" si="34"/>
        <v>Obesity</v>
      </c>
      <c r="D1126">
        <v>5.92</v>
      </c>
      <c r="E1126" t="str">
        <f t="shared" si="35"/>
        <v>Prediabetes</v>
      </c>
      <c r="F1126" t="s">
        <v>2378</v>
      </c>
      <c r="G1126" t="s">
        <v>2377</v>
      </c>
      <c r="H1126" t="s">
        <v>2377</v>
      </c>
      <c r="I1126">
        <v>1</v>
      </c>
      <c r="J1126" t="s">
        <v>2377</v>
      </c>
    </row>
    <row r="1127" spans="1:10" x14ac:dyDescent="0.3">
      <c r="A1127" t="s">
        <v>1244</v>
      </c>
      <c r="B1127">
        <v>18.335000000000001</v>
      </c>
      <c r="C1127" t="str">
        <f t="shared" si="34"/>
        <v>Under Weight</v>
      </c>
      <c r="D1127">
        <v>10.01</v>
      </c>
      <c r="E1127" t="str">
        <f t="shared" si="35"/>
        <v>Diabetes</v>
      </c>
      <c r="F1127" t="s">
        <v>2378</v>
      </c>
      <c r="G1127" t="s">
        <v>2377</v>
      </c>
      <c r="H1127" t="s">
        <v>2377</v>
      </c>
      <c r="I1127">
        <v>2</v>
      </c>
      <c r="J1127" t="s">
        <v>2377</v>
      </c>
    </row>
    <row r="1128" spans="1:10" x14ac:dyDescent="0.3">
      <c r="A1128" t="s">
        <v>1243</v>
      </c>
      <c r="B1128">
        <v>32.299999999999997</v>
      </c>
      <c r="C1128" t="str">
        <f t="shared" si="34"/>
        <v>Obesity</v>
      </c>
      <c r="D1128">
        <v>9.59</v>
      </c>
      <c r="E1128" t="str">
        <f t="shared" si="35"/>
        <v>Diabetes</v>
      </c>
      <c r="F1128" t="s">
        <v>2377</v>
      </c>
      <c r="G1128" t="s">
        <v>2377</v>
      </c>
      <c r="H1128" t="s">
        <v>2377</v>
      </c>
      <c r="I1128">
        <v>0</v>
      </c>
      <c r="J1128" t="s">
        <v>2377</v>
      </c>
    </row>
    <row r="1129" spans="1:10" x14ac:dyDescent="0.3">
      <c r="A1129" t="s">
        <v>1242</v>
      </c>
      <c r="B1129">
        <v>27.74</v>
      </c>
      <c r="C1129" t="str">
        <f t="shared" si="34"/>
        <v>Over Weight</v>
      </c>
      <c r="D1129">
        <v>10.37</v>
      </c>
      <c r="E1129" t="str">
        <f t="shared" si="35"/>
        <v>Diabetes</v>
      </c>
      <c r="F1129" t="s">
        <v>2377</v>
      </c>
      <c r="G1129" t="s">
        <v>2377</v>
      </c>
      <c r="H1129" t="s">
        <v>2377</v>
      </c>
      <c r="I1129">
        <v>0</v>
      </c>
      <c r="J1129" t="s">
        <v>2377</v>
      </c>
    </row>
    <row r="1130" spans="1:10" x14ac:dyDescent="0.3">
      <c r="A1130" t="s">
        <v>1241</v>
      </c>
      <c r="B1130">
        <v>24</v>
      </c>
      <c r="C1130" t="str">
        <f t="shared" si="34"/>
        <v>Normal Weight</v>
      </c>
      <c r="D1130">
        <v>4.01</v>
      </c>
      <c r="E1130" t="str">
        <f t="shared" si="35"/>
        <v>Normal</v>
      </c>
      <c r="F1130" t="s">
        <v>2378</v>
      </c>
      <c r="G1130" t="s">
        <v>2377</v>
      </c>
      <c r="H1130" t="s">
        <v>2377</v>
      </c>
      <c r="I1130">
        <v>1</v>
      </c>
      <c r="J1130" t="s">
        <v>2377</v>
      </c>
    </row>
    <row r="1131" spans="1:10" x14ac:dyDescent="0.3">
      <c r="A1131" t="s">
        <v>1240</v>
      </c>
      <c r="B1131">
        <v>31.78</v>
      </c>
      <c r="C1131" t="str">
        <f t="shared" si="34"/>
        <v>Obesity</v>
      </c>
      <c r="D1131">
        <v>4.24</v>
      </c>
      <c r="E1131" t="str">
        <f t="shared" si="35"/>
        <v>Normal</v>
      </c>
      <c r="F1131" t="s">
        <v>2378</v>
      </c>
      <c r="G1131" t="s">
        <v>2377</v>
      </c>
      <c r="H1131" t="s">
        <v>2378</v>
      </c>
      <c r="I1131">
        <v>1</v>
      </c>
      <c r="J1131" t="s">
        <v>2377</v>
      </c>
    </row>
    <row r="1132" spans="1:10" x14ac:dyDescent="0.3">
      <c r="A1132" t="s">
        <v>1239</v>
      </c>
      <c r="B1132">
        <v>32.25</v>
      </c>
      <c r="C1132" t="str">
        <f t="shared" si="34"/>
        <v>Obesity</v>
      </c>
      <c r="D1132">
        <v>5.36</v>
      </c>
      <c r="E1132" t="str">
        <f t="shared" si="35"/>
        <v>Normal</v>
      </c>
      <c r="F1132" t="s">
        <v>2378</v>
      </c>
      <c r="G1132" t="s">
        <v>2377</v>
      </c>
      <c r="H1132" t="s">
        <v>2377</v>
      </c>
      <c r="I1132">
        <v>0</v>
      </c>
      <c r="J1132" t="s">
        <v>2377</v>
      </c>
    </row>
    <row r="1133" spans="1:10" x14ac:dyDescent="0.3">
      <c r="A1133" t="s">
        <v>1238</v>
      </c>
      <c r="B1133">
        <v>30.114999999999998</v>
      </c>
      <c r="C1133" t="str">
        <f t="shared" si="34"/>
        <v>Obesity</v>
      </c>
      <c r="D1133">
        <v>4.99</v>
      </c>
      <c r="E1133" t="str">
        <f t="shared" si="35"/>
        <v>Normal</v>
      </c>
      <c r="F1133" t="s">
        <v>2377</v>
      </c>
      <c r="G1133" t="s">
        <v>2377</v>
      </c>
      <c r="H1133" t="s">
        <v>2377</v>
      </c>
      <c r="I1133">
        <v>2</v>
      </c>
      <c r="J1133" t="s">
        <v>2377</v>
      </c>
    </row>
    <row r="1134" spans="1:10" x14ac:dyDescent="0.3">
      <c r="A1134" t="s">
        <v>1237</v>
      </c>
      <c r="B1134">
        <v>22.41</v>
      </c>
      <c r="C1134" t="str">
        <f t="shared" si="34"/>
        <v>Normal Weight</v>
      </c>
      <c r="D1134">
        <v>8.68</v>
      </c>
      <c r="E1134" t="str">
        <f t="shared" si="35"/>
        <v>Diabetes</v>
      </c>
      <c r="F1134" t="s">
        <v>2377</v>
      </c>
      <c r="G1134" t="s">
        <v>2377</v>
      </c>
      <c r="H1134" t="s">
        <v>2377</v>
      </c>
      <c r="I1134">
        <v>0</v>
      </c>
      <c r="J1134" t="s">
        <v>2377</v>
      </c>
    </row>
    <row r="1135" spans="1:10" x14ac:dyDescent="0.3">
      <c r="A1135" t="s">
        <v>1236</v>
      </c>
      <c r="B1135">
        <v>45.72</v>
      </c>
      <c r="C1135" t="str">
        <f t="shared" si="34"/>
        <v>Obesity</v>
      </c>
      <c r="D1135">
        <v>4.2300000000000004</v>
      </c>
      <c r="E1135" t="str">
        <f t="shared" si="35"/>
        <v>Normal</v>
      </c>
      <c r="F1135" t="s">
        <v>2378</v>
      </c>
      <c r="G1135" t="s">
        <v>2377</v>
      </c>
      <c r="H1135" t="s">
        <v>2377</v>
      </c>
      <c r="I1135">
        <v>0</v>
      </c>
      <c r="J1135" t="s">
        <v>2377</v>
      </c>
    </row>
    <row r="1136" spans="1:10" x14ac:dyDescent="0.3">
      <c r="A1136" t="s">
        <v>1235</v>
      </c>
      <c r="B1136">
        <v>25</v>
      </c>
      <c r="C1136" t="str">
        <f t="shared" si="34"/>
        <v>Over Weight</v>
      </c>
      <c r="D1136">
        <v>5.32</v>
      </c>
      <c r="E1136" t="str">
        <f t="shared" si="35"/>
        <v>Normal</v>
      </c>
      <c r="F1136" t="s">
        <v>2378</v>
      </c>
      <c r="G1136" t="s">
        <v>2377</v>
      </c>
      <c r="H1136" t="s">
        <v>2377</v>
      </c>
      <c r="I1136">
        <v>2</v>
      </c>
      <c r="J1136" t="s">
        <v>2377</v>
      </c>
    </row>
    <row r="1137" spans="1:10" x14ac:dyDescent="0.3">
      <c r="A1137" t="s">
        <v>1234</v>
      </c>
      <c r="B1137">
        <v>39.5</v>
      </c>
      <c r="C1137" t="str">
        <f t="shared" si="34"/>
        <v>Obesity</v>
      </c>
      <c r="D1137">
        <v>6.66</v>
      </c>
      <c r="E1137" t="str">
        <f t="shared" si="35"/>
        <v>Diabetes</v>
      </c>
      <c r="F1137" t="s">
        <v>2377</v>
      </c>
      <c r="G1137" t="s">
        <v>2377</v>
      </c>
      <c r="H1137" t="s">
        <v>2377</v>
      </c>
      <c r="I1137">
        <v>0</v>
      </c>
      <c r="J1137" t="s">
        <v>2377</v>
      </c>
    </row>
    <row r="1138" spans="1:10" x14ac:dyDescent="0.3">
      <c r="A1138" t="s">
        <v>1233</v>
      </c>
      <c r="B1138">
        <v>37.729999999999997</v>
      </c>
      <c r="C1138" t="str">
        <f t="shared" si="34"/>
        <v>Obesity</v>
      </c>
      <c r="D1138">
        <v>7.4</v>
      </c>
      <c r="E1138" t="str">
        <f t="shared" si="35"/>
        <v>Diabetes</v>
      </c>
      <c r="F1138" t="s">
        <v>2377</v>
      </c>
      <c r="G1138" t="s">
        <v>2377</v>
      </c>
      <c r="H1138" t="s">
        <v>2377</v>
      </c>
      <c r="I1138">
        <v>0</v>
      </c>
      <c r="J1138" t="s">
        <v>2377</v>
      </c>
    </row>
    <row r="1139" spans="1:10" x14ac:dyDescent="0.3">
      <c r="A1139" t="s">
        <v>1232</v>
      </c>
      <c r="B1139">
        <v>40.659999999999997</v>
      </c>
      <c r="C1139" t="str">
        <f t="shared" si="34"/>
        <v>Obesity</v>
      </c>
      <c r="D1139">
        <v>10.08</v>
      </c>
      <c r="E1139" t="str">
        <f t="shared" si="35"/>
        <v>Diabetes</v>
      </c>
      <c r="F1139" t="s">
        <v>2377</v>
      </c>
      <c r="G1139" t="s">
        <v>2377</v>
      </c>
      <c r="H1139" t="s">
        <v>2377</v>
      </c>
      <c r="I1139">
        <v>0</v>
      </c>
      <c r="J1139" t="s">
        <v>2377</v>
      </c>
    </row>
    <row r="1140" spans="1:10" x14ac:dyDescent="0.3">
      <c r="A1140" t="s">
        <v>1231</v>
      </c>
      <c r="B1140">
        <v>34.200000000000003</v>
      </c>
      <c r="C1140" t="str">
        <f t="shared" si="34"/>
        <v>Obesity</v>
      </c>
      <c r="D1140">
        <v>8.58</v>
      </c>
      <c r="E1140" t="str">
        <f t="shared" si="35"/>
        <v>Diabetes</v>
      </c>
      <c r="F1140" t="s">
        <v>2377</v>
      </c>
      <c r="G1140" t="s">
        <v>2377</v>
      </c>
      <c r="H1140" t="s">
        <v>2377</v>
      </c>
      <c r="I1140">
        <v>0</v>
      </c>
      <c r="J1140" t="s">
        <v>2377</v>
      </c>
    </row>
    <row r="1141" spans="1:10" x14ac:dyDescent="0.3">
      <c r="A1141" t="s">
        <v>1230</v>
      </c>
      <c r="B1141">
        <v>46.51</v>
      </c>
      <c r="C1141" t="str">
        <f t="shared" si="34"/>
        <v>Obesity</v>
      </c>
      <c r="D1141">
        <v>5.84</v>
      </c>
      <c r="E1141" t="str">
        <f t="shared" si="35"/>
        <v>Prediabetes</v>
      </c>
      <c r="F1141" t="s">
        <v>2377</v>
      </c>
      <c r="G1141" t="s">
        <v>2377</v>
      </c>
      <c r="H1141" t="s">
        <v>2377</v>
      </c>
      <c r="I1141">
        <v>1</v>
      </c>
      <c r="J1141" t="s">
        <v>2377</v>
      </c>
    </row>
    <row r="1142" spans="1:10" x14ac:dyDescent="0.3">
      <c r="A1142" t="s">
        <v>1229</v>
      </c>
      <c r="B1142">
        <v>28.88</v>
      </c>
      <c r="C1142" t="str">
        <f t="shared" si="34"/>
        <v>Over Weight</v>
      </c>
      <c r="D1142">
        <v>4.8600000000000003</v>
      </c>
      <c r="E1142" t="str">
        <f t="shared" si="35"/>
        <v>Normal</v>
      </c>
      <c r="F1142" t="s">
        <v>2378</v>
      </c>
      <c r="G1142" t="s">
        <v>2377</v>
      </c>
      <c r="H1142" t="s">
        <v>2378</v>
      </c>
      <c r="I1142">
        <v>1</v>
      </c>
      <c r="J1142" t="s">
        <v>2377</v>
      </c>
    </row>
    <row r="1143" spans="1:10" x14ac:dyDescent="0.3">
      <c r="A1143" t="s">
        <v>1228</v>
      </c>
      <c r="B1143">
        <v>33.914999999999999</v>
      </c>
      <c r="C1143" t="str">
        <f t="shared" si="34"/>
        <v>Obesity</v>
      </c>
      <c r="D1143">
        <v>11.52</v>
      </c>
      <c r="E1143" t="str">
        <f t="shared" si="35"/>
        <v>Diabetes</v>
      </c>
      <c r="F1143" t="s">
        <v>2377</v>
      </c>
      <c r="G1143" t="s">
        <v>2377</v>
      </c>
      <c r="H1143" t="s">
        <v>2377</v>
      </c>
      <c r="I1143">
        <v>0</v>
      </c>
      <c r="J1143" t="s">
        <v>2377</v>
      </c>
    </row>
    <row r="1144" spans="1:10" x14ac:dyDescent="0.3">
      <c r="A1144" t="s">
        <v>1227</v>
      </c>
      <c r="B1144">
        <v>24.32</v>
      </c>
      <c r="C1144" t="str">
        <f t="shared" si="34"/>
        <v>Normal Weight</v>
      </c>
      <c r="D1144">
        <v>6.15</v>
      </c>
      <c r="E1144" t="str">
        <f t="shared" si="35"/>
        <v>Prediabetes</v>
      </c>
      <c r="F1144" t="s">
        <v>2378</v>
      </c>
      <c r="G1144" t="s">
        <v>2377</v>
      </c>
      <c r="H1144" t="s">
        <v>2378</v>
      </c>
      <c r="I1144">
        <v>1</v>
      </c>
      <c r="J1144" t="s">
        <v>2377</v>
      </c>
    </row>
    <row r="1145" spans="1:10" x14ac:dyDescent="0.3">
      <c r="A1145" t="s">
        <v>1226</v>
      </c>
      <c r="B1145">
        <v>25.8</v>
      </c>
      <c r="C1145" t="str">
        <f t="shared" si="34"/>
        <v>Over Weight</v>
      </c>
      <c r="D1145">
        <v>9.94</v>
      </c>
      <c r="E1145" t="str">
        <f t="shared" si="35"/>
        <v>Diabetes</v>
      </c>
      <c r="F1145" t="s">
        <v>2377</v>
      </c>
      <c r="G1145" t="s">
        <v>2377</v>
      </c>
      <c r="H1145" t="s">
        <v>2377</v>
      </c>
      <c r="I1145">
        <v>0</v>
      </c>
      <c r="J1145" t="s">
        <v>2377</v>
      </c>
    </row>
    <row r="1146" spans="1:10" x14ac:dyDescent="0.3">
      <c r="A1146" t="s">
        <v>1225</v>
      </c>
      <c r="B1146">
        <v>21.56</v>
      </c>
      <c r="C1146" t="str">
        <f t="shared" si="34"/>
        <v>Normal Weight</v>
      </c>
      <c r="D1146">
        <v>10.56</v>
      </c>
      <c r="E1146" t="str">
        <f t="shared" si="35"/>
        <v>Diabetes</v>
      </c>
      <c r="F1146" t="s">
        <v>2377</v>
      </c>
      <c r="G1146" t="s">
        <v>2377</v>
      </c>
      <c r="H1146" t="s">
        <v>2377</v>
      </c>
      <c r="I1146">
        <v>0</v>
      </c>
      <c r="J1146" t="s">
        <v>2377</v>
      </c>
    </row>
    <row r="1147" spans="1:10" x14ac:dyDescent="0.3">
      <c r="A1147" t="s">
        <v>1224</v>
      </c>
      <c r="B1147">
        <v>31.6</v>
      </c>
      <c r="C1147" t="str">
        <f t="shared" si="34"/>
        <v>Obesity</v>
      </c>
      <c r="D1147">
        <v>6.79</v>
      </c>
      <c r="E1147" t="str">
        <f t="shared" si="35"/>
        <v>Diabetes</v>
      </c>
      <c r="F1147" t="s">
        <v>2377</v>
      </c>
      <c r="G1147" t="s">
        <v>2377</v>
      </c>
      <c r="H1147" t="s">
        <v>2377</v>
      </c>
      <c r="I1147">
        <v>0</v>
      </c>
      <c r="J1147" t="s">
        <v>2377</v>
      </c>
    </row>
    <row r="1148" spans="1:10" x14ac:dyDescent="0.3">
      <c r="A1148" t="s">
        <v>1223</v>
      </c>
      <c r="B1148">
        <v>42.93</v>
      </c>
      <c r="C1148" t="str">
        <f t="shared" si="34"/>
        <v>Obesity</v>
      </c>
      <c r="D1148">
        <v>4.8</v>
      </c>
      <c r="E1148" t="str">
        <f t="shared" si="35"/>
        <v>Normal</v>
      </c>
      <c r="F1148" t="s">
        <v>2377</v>
      </c>
      <c r="G1148" t="s">
        <v>2377</v>
      </c>
      <c r="H1148" t="s">
        <v>2377</v>
      </c>
      <c r="I1148">
        <v>1</v>
      </c>
      <c r="J1148" t="s">
        <v>2377</v>
      </c>
    </row>
    <row r="1149" spans="1:10" x14ac:dyDescent="0.3">
      <c r="A1149" t="s">
        <v>1222</v>
      </c>
      <c r="B1149">
        <v>26.72</v>
      </c>
      <c r="C1149" t="str">
        <f t="shared" si="34"/>
        <v>Over Weight</v>
      </c>
      <c r="D1149">
        <v>5.75</v>
      </c>
      <c r="E1149" t="str">
        <f t="shared" si="35"/>
        <v>Prediabetes</v>
      </c>
      <c r="F1149" t="s">
        <v>2377</v>
      </c>
      <c r="G1149" t="s">
        <v>2377</v>
      </c>
      <c r="H1149" t="s">
        <v>2377</v>
      </c>
      <c r="I1149">
        <v>2</v>
      </c>
      <c r="J1149" t="s">
        <v>2377</v>
      </c>
    </row>
    <row r="1150" spans="1:10" x14ac:dyDescent="0.3">
      <c r="A1150" t="s">
        <v>1221</v>
      </c>
      <c r="B1150">
        <v>26.67</v>
      </c>
      <c r="C1150" t="str">
        <f t="shared" si="34"/>
        <v>Over Weight</v>
      </c>
      <c r="D1150">
        <v>5.81</v>
      </c>
      <c r="E1150" t="str">
        <f t="shared" si="35"/>
        <v>Prediabetes</v>
      </c>
      <c r="F1150" t="s">
        <v>2377</v>
      </c>
      <c r="G1150" t="s">
        <v>2377</v>
      </c>
      <c r="H1150" t="s">
        <v>2377</v>
      </c>
      <c r="I1150">
        <v>2</v>
      </c>
      <c r="J1150" t="s">
        <v>2377</v>
      </c>
    </row>
    <row r="1151" spans="1:10" x14ac:dyDescent="0.3">
      <c r="A1151" t="s">
        <v>1220</v>
      </c>
      <c r="B1151">
        <v>42.68</v>
      </c>
      <c r="C1151" t="str">
        <f t="shared" si="34"/>
        <v>Obesity</v>
      </c>
      <c r="D1151">
        <v>9.2799999999999994</v>
      </c>
      <c r="E1151" t="str">
        <f t="shared" si="35"/>
        <v>Diabetes</v>
      </c>
      <c r="F1151" t="s">
        <v>2377</v>
      </c>
      <c r="G1151" t="s">
        <v>2377</v>
      </c>
      <c r="H1151" t="s">
        <v>2377</v>
      </c>
      <c r="I1151">
        <v>2</v>
      </c>
      <c r="J1151" t="s">
        <v>2377</v>
      </c>
    </row>
    <row r="1152" spans="1:10" x14ac:dyDescent="0.3">
      <c r="A1152" t="s">
        <v>1219</v>
      </c>
      <c r="B1152">
        <v>24.31</v>
      </c>
      <c r="C1152" t="str">
        <f t="shared" si="34"/>
        <v>Normal Weight</v>
      </c>
      <c r="D1152">
        <v>6.37</v>
      </c>
      <c r="E1152" t="str">
        <f t="shared" si="35"/>
        <v>Prediabetes</v>
      </c>
      <c r="F1152" t="s">
        <v>2377</v>
      </c>
      <c r="G1152" t="s">
        <v>2377</v>
      </c>
      <c r="H1152" t="s">
        <v>2377</v>
      </c>
      <c r="I1152">
        <v>0</v>
      </c>
      <c r="J1152" t="s">
        <v>2377</v>
      </c>
    </row>
    <row r="1153" spans="1:10" x14ac:dyDescent="0.3">
      <c r="A1153" t="s">
        <v>1218</v>
      </c>
      <c r="B1153">
        <v>44.75</v>
      </c>
      <c r="C1153" t="str">
        <f t="shared" si="34"/>
        <v>Obesity</v>
      </c>
      <c r="D1153">
        <v>5.09</v>
      </c>
      <c r="E1153" t="str">
        <f t="shared" si="35"/>
        <v>Normal</v>
      </c>
      <c r="F1153" t="s">
        <v>2378</v>
      </c>
      <c r="G1153" t="s">
        <v>2377</v>
      </c>
      <c r="H1153" t="s">
        <v>2377</v>
      </c>
      <c r="I1153">
        <v>0</v>
      </c>
      <c r="J1153" t="s">
        <v>2377</v>
      </c>
    </row>
    <row r="1154" spans="1:10" x14ac:dyDescent="0.3">
      <c r="A1154" t="s">
        <v>1217</v>
      </c>
      <c r="B1154">
        <v>30.78</v>
      </c>
      <c r="C1154" t="str">
        <f t="shared" si="34"/>
        <v>Obesity</v>
      </c>
      <c r="D1154">
        <v>7.94</v>
      </c>
      <c r="E1154" t="str">
        <f t="shared" si="35"/>
        <v>Diabetes</v>
      </c>
      <c r="F1154" t="s">
        <v>2377</v>
      </c>
      <c r="G1154" t="s">
        <v>2377</v>
      </c>
      <c r="H1154" t="s">
        <v>2377</v>
      </c>
      <c r="I1154">
        <v>2</v>
      </c>
      <c r="J1154" t="s">
        <v>2377</v>
      </c>
    </row>
    <row r="1155" spans="1:10" x14ac:dyDescent="0.3">
      <c r="A1155" t="s">
        <v>1216</v>
      </c>
      <c r="B1155">
        <v>21.86</v>
      </c>
      <c r="C1155" t="str">
        <f t="shared" ref="C1155:C1218" si="36">IF(B1155&lt;18.5,"Under Weight",IF(B1155&lt;=24.9,"Normal Weight",IF(B1155&lt;=29.9,"Over Weight","Obesity")))</f>
        <v>Normal Weight</v>
      </c>
      <c r="D1155">
        <v>10.95</v>
      </c>
      <c r="E1155" t="str">
        <f t="shared" ref="E1155:E1218" si="37">IF(D1155&lt;=5.7,"Normal",IF(D1155&lt;=6.4,"Prediabetes","Diabetes"))</f>
        <v>Diabetes</v>
      </c>
      <c r="F1155" t="s">
        <v>2377</v>
      </c>
      <c r="G1155" t="s">
        <v>2377</v>
      </c>
      <c r="H1155" t="s">
        <v>2377</v>
      </c>
      <c r="I1155">
        <v>0</v>
      </c>
      <c r="J1155" t="s">
        <v>2377</v>
      </c>
    </row>
    <row r="1156" spans="1:10" x14ac:dyDescent="0.3">
      <c r="A1156" t="s">
        <v>1215</v>
      </c>
      <c r="B1156">
        <v>49.09</v>
      </c>
      <c r="C1156" t="str">
        <f t="shared" si="36"/>
        <v>Obesity</v>
      </c>
      <c r="D1156">
        <v>6.3</v>
      </c>
      <c r="E1156" t="str">
        <f t="shared" si="37"/>
        <v>Prediabetes</v>
      </c>
      <c r="F1156" t="s">
        <v>2378</v>
      </c>
      <c r="G1156" t="s">
        <v>2377</v>
      </c>
      <c r="H1156" t="s">
        <v>2377</v>
      </c>
      <c r="I1156">
        <v>0</v>
      </c>
      <c r="J1156" t="s">
        <v>2377</v>
      </c>
    </row>
    <row r="1157" spans="1:10" x14ac:dyDescent="0.3">
      <c r="A1157" t="s">
        <v>1214</v>
      </c>
      <c r="B1157">
        <v>47.74</v>
      </c>
      <c r="C1157" t="str">
        <f t="shared" si="36"/>
        <v>Obesity</v>
      </c>
      <c r="D1157">
        <v>8.0500000000000007</v>
      </c>
      <c r="E1157" t="str">
        <f t="shared" si="37"/>
        <v>Diabetes</v>
      </c>
      <c r="F1157" t="s">
        <v>2378</v>
      </c>
      <c r="G1157" t="s">
        <v>2377</v>
      </c>
      <c r="H1157" t="s">
        <v>2377</v>
      </c>
      <c r="I1157">
        <v>2</v>
      </c>
      <c r="J1157" t="s">
        <v>2377</v>
      </c>
    </row>
    <row r="1158" spans="1:10" x14ac:dyDescent="0.3">
      <c r="A1158" t="s">
        <v>1213</v>
      </c>
      <c r="B1158">
        <v>30.2</v>
      </c>
      <c r="C1158" t="str">
        <f t="shared" si="36"/>
        <v>Obesity</v>
      </c>
      <c r="D1158">
        <v>9.8800000000000008</v>
      </c>
      <c r="E1158" t="str">
        <f t="shared" si="37"/>
        <v>Diabetes</v>
      </c>
      <c r="F1158" t="s">
        <v>2378</v>
      </c>
      <c r="G1158" t="s">
        <v>2377</v>
      </c>
      <c r="H1158" t="s">
        <v>2377</v>
      </c>
      <c r="I1158">
        <v>2</v>
      </c>
      <c r="J1158" t="s">
        <v>2377</v>
      </c>
    </row>
    <row r="1159" spans="1:10" x14ac:dyDescent="0.3">
      <c r="A1159" t="s">
        <v>1212</v>
      </c>
      <c r="B1159">
        <v>33.25</v>
      </c>
      <c r="C1159" t="str">
        <f t="shared" si="36"/>
        <v>Obesity</v>
      </c>
      <c r="D1159">
        <v>7.42</v>
      </c>
      <c r="E1159" t="str">
        <f t="shared" si="37"/>
        <v>Diabetes</v>
      </c>
      <c r="F1159" t="s">
        <v>2378</v>
      </c>
      <c r="G1159" t="s">
        <v>2377</v>
      </c>
      <c r="H1159" t="s">
        <v>2377</v>
      </c>
      <c r="I1159">
        <v>2</v>
      </c>
      <c r="J1159" t="s">
        <v>2377</v>
      </c>
    </row>
    <row r="1160" spans="1:10" x14ac:dyDescent="0.3">
      <c r="A1160" t="s">
        <v>1211</v>
      </c>
      <c r="B1160">
        <v>26.6</v>
      </c>
      <c r="C1160" t="str">
        <f t="shared" si="36"/>
        <v>Over Weight</v>
      </c>
      <c r="D1160">
        <v>8.4499999999999993</v>
      </c>
      <c r="E1160" t="str">
        <f t="shared" si="37"/>
        <v>Diabetes</v>
      </c>
      <c r="F1160" t="s">
        <v>2378</v>
      </c>
      <c r="G1160" t="s">
        <v>2377</v>
      </c>
      <c r="H1160" t="s">
        <v>2377</v>
      </c>
      <c r="I1160">
        <v>1</v>
      </c>
      <c r="J1160" t="s">
        <v>2377</v>
      </c>
    </row>
    <row r="1161" spans="1:10" x14ac:dyDescent="0.3">
      <c r="A1161" t="s">
        <v>1210</v>
      </c>
      <c r="B1161">
        <v>26.35</v>
      </c>
      <c r="C1161" t="str">
        <f t="shared" si="36"/>
        <v>Over Weight</v>
      </c>
      <c r="D1161">
        <v>6.21</v>
      </c>
      <c r="E1161" t="str">
        <f t="shared" si="37"/>
        <v>Prediabetes</v>
      </c>
      <c r="F1161" t="s">
        <v>2377</v>
      </c>
      <c r="G1161" t="s">
        <v>2377</v>
      </c>
      <c r="H1161" t="s">
        <v>2377</v>
      </c>
      <c r="I1161">
        <v>2</v>
      </c>
      <c r="J1161" t="s">
        <v>2377</v>
      </c>
    </row>
    <row r="1162" spans="1:10" x14ac:dyDescent="0.3">
      <c r="A1162" t="s">
        <v>1209</v>
      </c>
      <c r="B1162">
        <v>39.994999999999997</v>
      </c>
      <c r="C1162" t="str">
        <f t="shared" si="36"/>
        <v>Obesity</v>
      </c>
      <c r="D1162">
        <v>4.6500000000000004</v>
      </c>
      <c r="E1162" t="str">
        <f t="shared" si="37"/>
        <v>Normal</v>
      </c>
      <c r="F1162" t="s">
        <v>2377</v>
      </c>
      <c r="G1162" t="s">
        <v>2377</v>
      </c>
      <c r="H1162" t="s">
        <v>2377</v>
      </c>
      <c r="I1162">
        <v>0</v>
      </c>
      <c r="J1162" t="s">
        <v>2377</v>
      </c>
    </row>
    <row r="1163" spans="1:10" x14ac:dyDescent="0.3">
      <c r="A1163" t="s">
        <v>1208</v>
      </c>
      <c r="B1163">
        <v>22.92</v>
      </c>
      <c r="C1163" t="str">
        <f t="shared" si="36"/>
        <v>Normal Weight</v>
      </c>
      <c r="D1163">
        <v>5.87</v>
      </c>
      <c r="E1163" t="str">
        <f t="shared" si="37"/>
        <v>Prediabetes</v>
      </c>
      <c r="F1163" t="s">
        <v>2378</v>
      </c>
      <c r="G1163" t="s">
        <v>2377</v>
      </c>
      <c r="H1163" t="s">
        <v>2377</v>
      </c>
      <c r="I1163">
        <v>1</v>
      </c>
      <c r="J1163" t="s">
        <v>2377</v>
      </c>
    </row>
    <row r="1164" spans="1:10" x14ac:dyDescent="0.3">
      <c r="A1164" t="s">
        <v>1207</v>
      </c>
      <c r="B1164">
        <v>24.78</v>
      </c>
      <c r="C1164" t="str">
        <f t="shared" si="36"/>
        <v>Normal Weight</v>
      </c>
      <c r="D1164">
        <v>4.24</v>
      </c>
      <c r="E1164" t="str">
        <f t="shared" si="37"/>
        <v>Normal</v>
      </c>
      <c r="F1164" t="s">
        <v>2378</v>
      </c>
      <c r="G1164" t="s">
        <v>2377</v>
      </c>
      <c r="H1164" t="s">
        <v>2377</v>
      </c>
      <c r="I1164">
        <v>2</v>
      </c>
      <c r="J1164" t="s">
        <v>2377</v>
      </c>
    </row>
    <row r="1165" spans="1:10" x14ac:dyDescent="0.3">
      <c r="A1165" t="s">
        <v>1206</v>
      </c>
      <c r="B1165">
        <v>34.07</v>
      </c>
      <c r="C1165" t="str">
        <f t="shared" si="36"/>
        <v>Obesity</v>
      </c>
      <c r="D1165">
        <v>7.81</v>
      </c>
      <c r="E1165" t="str">
        <f t="shared" si="37"/>
        <v>Diabetes</v>
      </c>
      <c r="F1165" t="s">
        <v>2378</v>
      </c>
      <c r="G1165" t="s">
        <v>2377</v>
      </c>
      <c r="H1165" t="s">
        <v>2377</v>
      </c>
      <c r="I1165">
        <v>0</v>
      </c>
      <c r="J1165" t="s">
        <v>2377</v>
      </c>
    </row>
    <row r="1166" spans="1:10" x14ac:dyDescent="0.3">
      <c r="A1166" t="s">
        <v>1205</v>
      </c>
      <c r="B1166">
        <v>30.14</v>
      </c>
      <c r="C1166" t="str">
        <f t="shared" si="36"/>
        <v>Obesity</v>
      </c>
      <c r="D1166">
        <v>9.85</v>
      </c>
      <c r="E1166" t="str">
        <f t="shared" si="37"/>
        <v>Diabetes</v>
      </c>
      <c r="F1166" t="s">
        <v>2377</v>
      </c>
      <c r="G1166" t="s">
        <v>2377</v>
      </c>
      <c r="H1166" t="s">
        <v>2377</v>
      </c>
      <c r="I1166">
        <v>0</v>
      </c>
      <c r="J1166" t="s">
        <v>2377</v>
      </c>
    </row>
    <row r="1167" spans="1:10" x14ac:dyDescent="0.3">
      <c r="A1167" t="s">
        <v>1204</v>
      </c>
      <c r="B1167">
        <v>18.05</v>
      </c>
      <c r="C1167" t="str">
        <f t="shared" si="36"/>
        <v>Under Weight</v>
      </c>
      <c r="D1167">
        <v>6.94</v>
      </c>
      <c r="E1167" t="str">
        <f t="shared" si="37"/>
        <v>Diabetes</v>
      </c>
      <c r="F1167" t="s">
        <v>2377</v>
      </c>
      <c r="G1167" t="s">
        <v>2377</v>
      </c>
      <c r="H1167" t="s">
        <v>2377</v>
      </c>
      <c r="I1167">
        <v>0</v>
      </c>
      <c r="J1167" t="s">
        <v>2377</v>
      </c>
    </row>
    <row r="1168" spans="1:10" x14ac:dyDescent="0.3">
      <c r="A1168" t="s">
        <v>1203</v>
      </c>
      <c r="B1168">
        <v>37.4</v>
      </c>
      <c r="C1168" t="str">
        <f t="shared" si="36"/>
        <v>Obesity</v>
      </c>
      <c r="D1168">
        <v>11.3</v>
      </c>
      <c r="E1168" t="str">
        <f t="shared" si="37"/>
        <v>Diabetes</v>
      </c>
      <c r="F1168" t="s">
        <v>2378</v>
      </c>
      <c r="G1168" t="s">
        <v>2377</v>
      </c>
      <c r="H1168" t="s">
        <v>2377</v>
      </c>
      <c r="I1168">
        <v>2</v>
      </c>
      <c r="J1168" t="s">
        <v>2377</v>
      </c>
    </row>
    <row r="1169" spans="1:10" x14ac:dyDescent="0.3">
      <c r="A1169" t="s">
        <v>1202</v>
      </c>
      <c r="B1169">
        <v>25.75</v>
      </c>
      <c r="C1169" t="str">
        <f t="shared" si="36"/>
        <v>Over Weight</v>
      </c>
      <c r="D1169">
        <v>9.23</v>
      </c>
      <c r="E1169" t="str">
        <f t="shared" si="37"/>
        <v>Diabetes</v>
      </c>
      <c r="F1169" t="s">
        <v>2377</v>
      </c>
      <c r="G1169" t="s">
        <v>2377</v>
      </c>
      <c r="H1169" t="s">
        <v>2377</v>
      </c>
      <c r="I1169">
        <v>0</v>
      </c>
      <c r="J1169" t="s">
        <v>2377</v>
      </c>
    </row>
    <row r="1170" spans="1:10" x14ac:dyDescent="0.3">
      <c r="A1170" t="s">
        <v>1201</v>
      </c>
      <c r="B1170">
        <v>32.299999999999997</v>
      </c>
      <c r="C1170" t="str">
        <f t="shared" si="36"/>
        <v>Obesity</v>
      </c>
      <c r="D1170">
        <v>4.37</v>
      </c>
      <c r="E1170" t="str">
        <f t="shared" si="37"/>
        <v>Normal</v>
      </c>
      <c r="F1170" t="s">
        <v>2377</v>
      </c>
      <c r="G1170" t="s">
        <v>2377</v>
      </c>
      <c r="H1170" t="s">
        <v>2377</v>
      </c>
      <c r="I1170">
        <v>2</v>
      </c>
      <c r="J1170" t="s">
        <v>2377</v>
      </c>
    </row>
    <row r="1171" spans="1:10" x14ac:dyDescent="0.3">
      <c r="A1171" t="s">
        <v>1200</v>
      </c>
      <c r="B1171">
        <v>28.61</v>
      </c>
      <c r="C1171" t="str">
        <f t="shared" si="36"/>
        <v>Over Weight</v>
      </c>
      <c r="D1171">
        <v>5.76</v>
      </c>
      <c r="E1171" t="str">
        <f t="shared" si="37"/>
        <v>Prediabetes</v>
      </c>
      <c r="F1171" t="s">
        <v>2377</v>
      </c>
      <c r="G1171" t="s">
        <v>2377</v>
      </c>
      <c r="H1171" t="s">
        <v>2378</v>
      </c>
      <c r="I1171">
        <v>1</v>
      </c>
      <c r="J1171" t="s">
        <v>2377</v>
      </c>
    </row>
    <row r="1172" spans="1:10" x14ac:dyDescent="0.3">
      <c r="A1172" t="s">
        <v>1199</v>
      </c>
      <c r="B1172">
        <v>45.41</v>
      </c>
      <c r="C1172" t="str">
        <f t="shared" si="36"/>
        <v>Obesity</v>
      </c>
      <c r="D1172">
        <v>4.96</v>
      </c>
      <c r="E1172" t="str">
        <f t="shared" si="37"/>
        <v>Normal</v>
      </c>
      <c r="F1172" t="s">
        <v>2377</v>
      </c>
      <c r="G1172" t="s">
        <v>2377</v>
      </c>
      <c r="H1172" t="s">
        <v>2377</v>
      </c>
      <c r="I1172">
        <v>1</v>
      </c>
      <c r="J1172" t="s">
        <v>2377</v>
      </c>
    </row>
    <row r="1173" spans="1:10" x14ac:dyDescent="0.3">
      <c r="A1173" t="s">
        <v>1198</v>
      </c>
      <c r="B1173">
        <v>31.2</v>
      </c>
      <c r="C1173" t="str">
        <f t="shared" si="36"/>
        <v>Obesity</v>
      </c>
      <c r="D1173">
        <v>11.04</v>
      </c>
      <c r="E1173" t="str">
        <f t="shared" si="37"/>
        <v>Diabetes</v>
      </c>
      <c r="F1173" t="s">
        <v>2378</v>
      </c>
      <c r="G1173" t="s">
        <v>2377</v>
      </c>
      <c r="H1173" t="s">
        <v>2377</v>
      </c>
      <c r="I1173">
        <v>2</v>
      </c>
      <c r="J1173" t="s">
        <v>2377</v>
      </c>
    </row>
    <row r="1174" spans="1:10" x14ac:dyDescent="0.3">
      <c r="A1174" t="s">
        <v>1197</v>
      </c>
      <c r="B1174">
        <v>29.83</v>
      </c>
      <c r="C1174" t="str">
        <f t="shared" si="36"/>
        <v>Over Weight</v>
      </c>
      <c r="D1174">
        <v>7.81</v>
      </c>
      <c r="E1174" t="str">
        <f t="shared" si="37"/>
        <v>Diabetes</v>
      </c>
      <c r="F1174" t="s">
        <v>2378</v>
      </c>
      <c r="G1174" t="s">
        <v>2377</v>
      </c>
      <c r="H1174" t="s">
        <v>2377</v>
      </c>
      <c r="I1174">
        <v>1</v>
      </c>
      <c r="J1174" t="s">
        <v>2377</v>
      </c>
    </row>
    <row r="1175" spans="1:10" x14ac:dyDescent="0.3">
      <c r="A1175" t="s">
        <v>1196</v>
      </c>
      <c r="B1175">
        <v>29.06</v>
      </c>
      <c r="C1175" t="str">
        <f t="shared" si="36"/>
        <v>Over Weight</v>
      </c>
      <c r="D1175">
        <v>4.55</v>
      </c>
      <c r="E1175" t="str">
        <f t="shared" si="37"/>
        <v>Normal</v>
      </c>
      <c r="F1175" t="s">
        <v>2377</v>
      </c>
      <c r="G1175" t="s">
        <v>2377</v>
      </c>
      <c r="H1175" t="s">
        <v>2377</v>
      </c>
      <c r="I1175">
        <v>0</v>
      </c>
      <c r="J1175" t="s">
        <v>2377</v>
      </c>
    </row>
    <row r="1176" spans="1:10" x14ac:dyDescent="0.3">
      <c r="A1176" t="s">
        <v>1195</v>
      </c>
      <c r="B1176">
        <v>27.454999999999998</v>
      </c>
      <c r="C1176" t="str">
        <f t="shared" si="36"/>
        <v>Over Weight</v>
      </c>
      <c r="D1176">
        <v>6.13</v>
      </c>
      <c r="E1176" t="str">
        <f t="shared" si="37"/>
        <v>Prediabetes</v>
      </c>
      <c r="F1176" t="s">
        <v>2377</v>
      </c>
      <c r="G1176" t="s">
        <v>2377</v>
      </c>
      <c r="H1176" t="s">
        <v>2377</v>
      </c>
      <c r="I1176">
        <v>2</v>
      </c>
      <c r="J1176" t="s">
        <v>2377</v>
      </c>
    </row>
    <row r="1177" spans="1:10" x14ac:dyDescent="0.3">
      <c r="A1177" t="s">
        <v>1194</v>
      </c>
      <c r="B1177">
        <v>23.01</v>
      </c>
      <c r="C1177" t="str">
        <f t="shared" si="36"/>
        <v>Normal Weight</v>
      </c>
      <c r="D1177">
        <v>6.04</v>
      </c>
      <c r="E1177" t="str">
        <f t="shared" si="37"/>
        <v>Prediabetes</v>
      </c>
      <c r="F1177" t="s">
        <v>2378</v>
      </c>
      <c r="G1177" t="s">
        <v>2377</v>
      </c>
      <c r="H1177" t="s">
        <v>2377</v>
      </c>
      <c r="I1177">
        <v>1</v>
      </c>
      <c r="J1177" t="s">
        <v>2377</v>
      </c>
    </row>
    <row r="1178" spans="1:10" x14ac:dyDescent="0.3">
      <c r="A1178" t="s">
        <v>1193</v>
      </c>
      <c r="B1178">
        <v>31.39</v>
      </c>
      <c r="C1178" t="str">
        <f t="shared" si="36"/>
        <v>Obesity</v>
      </c>
      <c r="D1178">
        <v>8.85</v>
      </c>
      <c r="E1178" t="str">
        <f t="shared" si="37"/>
        <v>Diabetes</v>
      </c>
      <c r="F1178" t="s">
        <v>2378</v>
      </c>
      <c r="G1178" t="s">
        <v>2377</v>
      </c>
      <c r="H1178" t="s">
        <v>2377</v>
      </c>
      <c r="I1178">
        <v>0</v>
      </c>
      <c r="J1178" t="s">
        <v>2377</v>
      </c>
    </row>
    <row r="1179" spans="1:10" x14ac:dyDescent="0.3">
      <c r="A1179" t="s">
        <v>1192</v>
      </c>
      <c r="B1179">
        <v>34.770000000000003</v>
      </c>
      <c r="C1179" t="str">
        <f t="shared" si="36"/>
        <v>Obesity</v>
      </c>
      <c r="D1179">
        <v>10.54</v>
      </c>
      <c r="E1179" t="str">
        <f t="shared" si="37"/>
        <v>Diabetes</v>
      </c>
      <c r="F1179" t="s">
        <v>2377</v>
      </c>
      <c r="G1179" t="s">
        <v>2377</v>
      </c>
      <c r="H1179" t="s">
        <v>2377</v>
      </c>
      <c r="I1179">
        <v>2</v>
      </c>
      <c r="J1179" t="s">
        <v>2377</v>
      </c>
    </row>
    <row r="1180" spans="1:10" x14ac:dyDescent="0.3">
      <c r="A1180" t="s">
        <v>1191</v>
      </c>
      <c r="B1180">
        <v>24.48</v>
      </c>
      <c r="C1180" t="str">
        <f t="shared" si="36"/>
        <v>Normal Weight</v>
      </c>
      <c r="D1180">
        <v>4.37</v>
      </c>
      <c r="E1180" t="str">
        <f t="shared" si="37"/>
        <v>Normal</v>
      </c>
      <c r="F1180" t="s">
        <v>2378</v>
      </c>
      <c r="G1180" t="s">
        <v>2377</v>
      </c>
      <c r="H1180" t="s">
        <v>2377</v>
      </c>
      <c r="I1180">
        <v>2</v>
      </c>
      <c r="J1180" t="s">
        <v>2377</v>
      </c>
    </row>
    <row r="1181" spans="1:10" x14ac:dyDescent="0.3">
      <c r="A1181" t="s">
        <v>1190</v>
      </c>
      <c r="B1181">
        <v>22.61</v>
      </c>
      <c r="C1181" t="str">
        <f t="shared" si="36"/>
        <v>Normal Weight</v>
      </c>
      <c r="D1181">
        <v>9.6300000000000008</v>
      </c>
      <c r="E1181" t="str">
        <f t="shared" si="37"/>
        <v>Diabetes</v>
      </c>
      <c r="F1181" t="s">
        <v>2377</v>
      </c>
      <c r="G1181" t="s">
        <v>2377</v>
      </c>
      <c r="H1181" t="s">
        <v>2377</v>
      </c>
      <c r="I1181">
        <v>2</v>
      </c>
      <c r="J1181" t="s">
        <v>2377</v>
      </c>
    </row>
    <row r="1182" spans="1:10" x14ac:dyDescent="0.3">
      <c r="A1182" t="s">
        <v>1189</v>
      </c>
      <c r="B1182">
        <v>34.299999999999997</v>
      </c>
      <c r="C1182" t="str">
        <f t="shared" si="36"/>
        <v>Obesity</v>
      </c>
      <c r="D1182">
        <v>10.37</v>
      </c>
      <c r="E1182" t="str">
        <f t="shared" si="37"/>
        <v>Diabetes</v>
      </c>
      <c r="F1182" t="s">
        <v>2377</v>
      </c>
      <c r="G1182" t="s">
        <v>2377</v>
      </c>
      <c r="H1182" t="s">
        <v>2377</v>
      </c>
      <c r="I1182">
        <v>0</v>
      </c>
      <c r="J1182" t="s">
        <v>2377</v>
      </c>
    </row>
    <row r="1183" spans="1:10" x14ac:dyDescent="0.3">
      <c r="A1183" t="s">
        <v>1188</v>
      </c>
      <c r="B1183">
        <v>46.09</v>
      </c>
      <c r="C1183" t="str">
        <f t="shared" si="36"/>
        <v>Obesity</v>
      </c>
      <c r="D1183">
        <v>5.44</v>
      </c>
      <c r="E1183" t="str">
        <f t="shared" si="37"/>
        <v>Normal</v>
      </c>
      <c r="F1183" t="s">
        <v>2377</v>
      </c>
      <c r="G1183" t="s">
        <v>2377</v>
      </c>
      <c r="H1183" t="s">
        <v>2377</v>
      </c>
      <c r="I1183">
        <v>2</v>
      </c>
      <c r="J1183" t="s">
        <v>2377</v>
      </c>
    </row>
    <row r="1184" spans="1:10" x14ac:dyDescent="0.3">
      <c r="A1184" t="s">
        <v>1187</v>
      </c>
      <c r="B1184">
        <v>44.744999999999997</v>
      </c>
      <c r="C1184" t="str">
        <f t="shared" si="36"/>
        <v>Obesity</v>
      </c>
      <c r="D1184">
        <v>5.19</v>
      </c>
      <c r="E1184" t="str">
        <f t="shared" si="37"/>
        <v>Normal</v>
      </c>
      <c r="F1184" t="s">
        <v>2377</v>
      </c>
      <c r="G1184" t="s">
        <v>2377</v>
      </c>
      <c r="H1184" t="s">
        <v>2377</v>
      </c>
      <c r="I1184">
        <v>2</v>
      </c>
      <c r="J1184" t="s">
        <v>2377</v>
      </c>
    </row>
    <row r="1185" spans="1:10" x14ac:dyDescent="0.3">
      <c r="A1185" t="s">
        <v>1186</v>
      </c>
      <c r="B1185">
        <v>26.33</v>
      </c>
      <c r="C1185" t="str">
        <f t="shared" si="36"/>
        <v>Over Weight</v>
      </c>
      <c r="D1185">
        <v>11.8</v>
      </c>
      <c r="E1185" t="str">
        <f t="shared" si="37"/>
        <v>Diabetes</v>
      </c>
      <c r="F1185" t="s">
        <v>2378</v>
      </c>
      <c r="G1185" t="s">
        <v>2377</v>
      </c>
      <c r="H1185" t="s">
        <v>2377</v>
      </c>
      <c r="I1185">
        <v>1</v>
      </c>
      <c r="J1185" t="s">
        <v>2377</v>
      </c>
    </row>
    <row r="1186" spans="1:10" x14ac:dyDescent="0.3">
      <c r="A1186" t="s">
        <v>1185</v>
      </c>
      <c r="B1186">
        <v>26.6</v>
      </c>
      <c r="C1186" t="str">
        <f t="shared" si="36"/>
        <v>Over Weight</v>
      </c>
      <c r="D1186">
        <v>8.3800000000000008</v>
      </c>
      <c r="E1186" t="str">
        <f t="shared" si="37"/>
        <v>Diabetes</v>
      </c>
      <c r="F1186" t="s">
        <v>2377</v>
      </c>
      <c r="G1186" t="s">
        <v>2377</v>
      </c>
      <c r="H1186" t="s">
        <v>2377</v>
      </c>
      <c r="I1186">
        <v>2</v>
      </c>
      <c r="J1186" t="s">
        <v>2377</v>
      </c>
    </row>
    <row r="1187" spans="1:10" x14ac:dyDescent="0.3">
      <c r="A1187" t="s">
        <v>1184</v>
      </c>
      <c r="B1187">
        <v>27.5</v>
      </c>
      <c r="C1187" t="str">
        <f t="shared" si="36"/>
        <v>Over Weight</v>
      </c>
      <c r="D1187">
        <v>7.58</v>
      </c>
      <c r="E1187" t="str">
        <f t="shared" si="37"/>
        <v>Diabetes</v>
      </c>
      <c r="F1187" t="s">
        <v>2377</v>
      </c>
      <c r="G1187" t="s">
        <v>2377</v>
      </c>
      <c r="H1187" t="s">
        <v>2377</v>
      </c>
      <c r="I1187">
        <v>0</v>
      </c>
      <c r="J1187" t="s">
        <v>2377</v>
      </c>
    </row>
    <row r="1188" spans="1:10" x14ac:dyDescent="0.3">
      <c r="A1188" t="s">
        <v>1183</v>
      </c>
      <c r="B1188">
        <v>41.55</v>
      </c>
      <c r="C1188" t="str">
        <f t="shared" si="36"/>
        <v>Obesity</v>
      </c>
      <c r="D1188">
        <v>4.6100000000000003</v>
      </c>
      <c r="E1188" t="str">
        <f t="shared" si="37"/>
        <v>Normal</v>
      </c>
      <c r="F1188" t="s">
        <v>2377</v>
      </c>
      <c r="G1188" t="s">
        <v>2377</v>
      </c>
      <c r="H1188" t="s">
        <v>2377</v>
      </c>
      <c r="I1188">
        <v>1</v>
      </c>
      <c r="J1188" t="s">
        <v>2377</v>
      </c>
    </row>
    <row r="1189" spans="1:10" x14ac:dyDescent="0.3">
      <c r="A1189" t="s">
        <v>1182</v>
      </c>
      <c r="B1189">
        <v>41.47</v>
      </c>
      <c r="C1189" t="str">
        <f t="shared" si="36"/>
        <v>Obesity</v>
      </c>
      <c r="D1189">
        <v>4.7</v>
      </c>
      <c r="E1189" t="str">
        <f t="shared" si="37"/>
        <v>Normal</v>
      </c>
      <c r="F1189" t="s">
        <v>2378</v>
      </c>
      <c r="G1189" t="s">
        <v>2377</v>
      </c>
      <c r="H1189" t="s">
        <v>2378</v>
      </c>
      <c r="I1189">
        <v>1</v>
      </c>
      <c r="J1189" t="s">
        <v>2377</v>
      </c>
    </row>
    <row r="1190" spans="1:10" x14ac:dyDescent="0.3">
      <c r="A1190" t="s">
        <v>1181</v>
      </c>
      <c r="B1190">
        <v>24.795000000000002</v>
      </c>
      <c r="C1190" t="str">
        <f t="shared" si="36"/>
        <v>Normal Weight</v>
      </c>
      <c r="D1190">
        <v>6.05</v>
      </c>
      <c r="E1190" t="str">
        <f t="shared" si="37"/>
        <v>Prediabetes</v>
      </c>
      <c r="F1190" t="s">
        <v>2378</v>
      </c>
      <c r="G1190" t="s">
        <v>2377</v>
      </c>
      <c r="H1190" t="s">
        <v>2377</v>
      </c>
      <c r="I1190">
        <v>0</v>
      </c>
      <c r="J1190" t="s">
        <v>2377</v>
      </c>
    </row>
    <row r="1191" spans="1:10" x14ac:dyDescent="0.3">
      <c r="A1191" t="s">
        <v>1180</v>
      </c>
      <c r="B1191">
        <v>29.48</v>
      </c>
      <c r="C1191" t="str">
        <f t="shared" si="36"/>
        <v>Over Weight</v>
      </c>
      <c r="D1191">
        <v>5.63</v>
      </c>
      <c r="E1191" t="str">
        <f t="shared" si="37"/>
        <v>Normal</v>
      </c>
      <c r="F1191" t="s">
        <v>2378</v>
      </c>
      <c r="G1191" t="s">
        <v>2377</v>
      </c>
      <c r="H1191" t="s">
        <v>2378</v>
      </c>
      <c r="I1191">
        <v>1</v>
      </c>
      <c r="J1191" t="s">
        <v>2377</v>
      </c>
    </row>
    <row r="1192" spans="1:10" x14ac:dyDescent="0.3">
      <c r="A1192" t="s">
        <v>1179</v>
      </c>
      <c r="B1192">
        <v>28.09</v>
      </c>
      <c r="C1192" t="str">
        <f t="shared" si="36"/>
        <v>Over Weight</v>
      </c>
      <c r="D1192">
        <v>6.06</v>
      </c>
      <c r="E1192" t="str">
        <f t="shared" si="37"/>
        <v>Prediabetes</v>
      </c>
      <c r="F1192" t="s">
        <v>2377</v>
      </c>
      <c r="G1192" t="s">
        <v>2377</v>
      </c>
      <c r="H1192" t="s">
        <v>2378</v>
      </c>
      <c r="I1192">
        <v>1</v>
      </c>
      <c r="J1192" t="s">
        <v>2377</v>
      </c>
    </row>
    <row r="1193" spans="1:10" x14ac:dyDescent="0.3">
      <c r="A1193" t="s">
        <v>1178</v>
      </c>
      <c r="B1193">
        <v>32.729999999999997</v>
      </c>
      <c r="C1193" t="str">
        <f t="shared" si="36"/>
        <v>Obesity</v>
      </c>
      <c r="D1193">
        <v>5.19</v>
      </c>
      <c r="E1193" t="str">
        <f t="shared" si="37"/>
        <v>Normal</v>
      </c>
      <c r="F1193" t="s">
        <v>2377</v>
      </c>
      <c r="G1193" t="s">
        <v>2377</v>
      </c>
      <c r="H1193" t="s">
        <v>2377</v>
      </c>
      <c r="I1193">
        <v>1</v>
      </c>
      <c r="J1193" t="s">
        <v>2377</v>
      </c>
    </row>
    <row r="1194" spans="1:10" x14ac:dyDescent="0.3">
      <c r="A1194" t="s">
        <v>1177</v>
      </c>
      <c r="B1194">
        <v>27.36</v>
      </c>
      <c r="C1194" t="str">
        <f t="shared" si="36"/>
        <v>Over Weight</v>
      </c>
      <c r="D1194">
        <v>8.9600000000000009</v>
      </c>
      <c r="E1194" t="str">
        <f t="shared" si="37"/>
        <v>Diabetes</v>
      </c>
      <c r="F1194" t="s">
        <v>2377</v>
      </c>
      <c r="G1194" t="s">
        <v>2377</v>
      </c>
      <c r="H1194" t="s">
        <v>2377</v>
      </c>
      <c r="I1194">
        <v>0</v>
      </c>
      <c r="J1194" t="s">
        <v>2377</v>
      </c>
    </row>
    <row r="1195" spans="1:10" x14ac:dyDescent="0.3">
      <c r="A1195" t="s">
        <v>1176</v>
      </c>
      <c r="B1195">
        <v>27.265000000000001</v>
      </c>
      <c r="C1195" t="str">
        <f t="shared" si="36"/>
        <v>Over Weight</v>
      </c>
      <c r="D1195">
        <v>11.39</v>
      </c>
      <c r="E1195" t="str">
        <f t="shared" si="37"/>
        <v>Diabetes</v>
      </c>
      <c r="F1195" t="s">
        <v>2377</v>
      </c>
      <c r="G1195" t="s">
        <v>2377</v>
      </c>
      <c r="H1195" t="s">
        <v>2377</v>
      </c>
      <c r="I1195">
        <v>0</v>
      </c>
      <c r="J1195" t="s">
        <v>2377</v>
      </c>
    </row>
    <row r="1196" spans="1:10" x14ac:dyDescent="0.3">
      <c r="A1196" t="s">
        <v>1175</v>
      </c>
      <c r="B1196">
        <v>48.07</v>
      </c>
      <c r="C1196" t="str">
        <f t="shared" si="36"/>
        <v>Obesity</v>
      </c>
      <c r="D1196">
        <v>4.0599999999999996</v>
      </c>
      <c r="E1196" t="str">
        <f t="shared" si="37"/>
        <v>Normal</v>
      </c>
      <c r="F1196" t="s">
        <v>2378</v>
      </c>
      <c r="G1196" t="s">
        <v>2377</v>
      </c>
      <c r="H1196" t="s">
        <v>2377</v>
      </c>
      <c r="I1196">
        <v>0</v>
      </c>
      <c r="J1196" t="s">
        <v>2377</v>
      </c>
    </row>
    <row r="1197" spans="1:10" x14ac:dyDescent="0.3">
      <c r="A1197" t="s">
        <v>1174</v>
      </c>
      <c r="B1197">
        <v>30.8</v>
      </c>
      <c r="C1197" t="str">
        <f t="shared" si="36"/>
        <v>Obesity</v>
      </c>
      <c r="D1197">
        <v>5.23</v>
      </c>
      <c r="E1197" t="str">
        <f t="shared" si="37"/>
        <v>Normal</v>
      </c>
      <c r="F1197" t="s">
        <v>2378</v>
      </c>
      <c r="G1197" t="s">
        <v>2377</v>
      </c>
      <c r="H1197" t="s">
        <v>2377</v>
      </c>
      <c r="I1197">
        <v>0</v>
      </c>
      <c r="J1197" t="s">
        <v>2377</v>
      </c>
    </row>
    <row r="1198" spans="1:10" x14ac:dyDescent="0.3">
      <c r="A1198" t="s">
        <v>1173</v>
      </c>
      <c r="B1198">
        <v>32.299999999999997</v>
      </c>
      <c r="C1198" t="str">
        <f t="shared" si="36"/>
        <v>Obesity</v>
      </c>
      <c r="D1198">
        <v>5.05</v>
      </c>
      <c r="E1198" t="str">
        <f t="shared" si="37"/>
        <v>Normal</v>
      </c>
      <c r="F1198" t="s">
        <v>2378</v>
      </c>
      <c r="G1198" t="s">
        <v>2377</v>
      </c>
      <c r="H1198" t="s">
        <v>2377</v>
      </c>
      <c r="I1198">
        <v>0</v>
      </c>
      <c r="J1198" t="s">
        <v>2377</v>
      </c>
    </row>
    <row r="1199" spans="1:10" x14ac:dyDescent="0.3">
      <c r="A1199" t="s">
        <v>1172</v>
      </c>
      <c r="B1199">
        <v>39.700000000000003</v>
      </c>
      <c r="C1199" t="str">
        <f t="shared" si="36"/>
        <v>Obesity</v>
      </c>
      <c r="D1199">
        <v>7.34</v>
      </c>
      <c r="E1199" t="str">
        <f t="shared" si="37"/>
        <v>Diabetes</v>
      </c>
      <c r="F1199" t="s">
        <v>2377</v>
      </c>
      <c r="G1199" t="s">
        <v>2377</v>
      </c>
      <c r="H1199" t="s">
        <v>2377</v>
      </c>
      <c r="I1199">
        <v>0</v>
      </c>
      <c r="J1199" t="s">
        <v>2377</v>
      </c>
    </row>
    <row r="1200" spans="1:10" x14ac:dyDescent="0.3">
      <c r="A1200" t="s">
        <v>1171</v>
      </c>
      <c r="B1200">
        <v>35.97</v>
      </c>
      <c r="C1200" t="str">
        <f t="shared" si="36"/>
        <v>Obesity</v>
      </c>
      <c r="D1200">
        <v>8.1300000000000008</v>
      </c>
      <c r="E1200" t="str">
        <f t="shared" si="37"/>
        <v>Diabetes</v>
      </c>
      <c r="F1200" t="s">
        <v>2377</v>
      </c>
      <c r="G1200" t="s">
        <v>2377</v>
      </c>
      <c r="H1200" t="s">
        <v>2377</v>
      </c>
      <c r="I1200">
        <v>0</v>
      </c>
      <c r="J1200" t="s">
        <v>2377</v>
      </c>
    </row>
    <row r="1201" spans="1:10" x14ac:dyDescent="0.3">
      <c r="A1201" t="s">
        <v>1170</v>
      </c>
      <c r="B1201">
        <v>25.86</v>
      </c>
      <c r="C1201" t="str">
        <f t="shared" si="36"/>
        <v>Over Weight</v>
      </c>
      <c r="D1201">
        <v>6.68</v>
      </c>
      <c r="E1201" t="str">
        <f t="shared" si="37"/>
        <v>Diabetes</v>
      </c>
      <c r="F1201" t="s">
        <v>2378</v>
      </c>
      <c r="G1201" t="s">
        <v>2377</v>
      </c>
      <c r="H1201" t="s">
        <v>2377</v>
      </c>
      <c r="I1201">
        <v>1</v>
      </c>
      <c r="J1201" t="s">
        <v>2377</v>
      </c>
    </row>
    <row r="1202" spans="1:10" x14ac:dyDescent="0.3">
      <c r="A1202" t="s">
        <v>1169</v>
      </c>
      <c r="B1202">
        <v>30.03</v>
      </c>
      <c r="C1202" t="str">
        <f t="shared" si="36"/>
        <v>Obesity</v>
      </c>
      <c r="D1202">
        <v>11.51</v>
      </c>
      <c r="E1202" t="str">
        <f t="shared" si="37"/>
        <v>Diabetes</v>
      </c>
      <c r="F1202" t="s">
        <v>2377</v>
      </c>
      <c r="G1202" t="s">
        <v>2377</v>
      </c>
      <c r="H1202" t="s">
        <v>2377</v>
      </c>
      <c r="I1202">
        <v>0</v>
      </c>
      <c r="J1202" t="s">
        <v>2377</v>
      </c>
    </row>
    <row r="1203" spans="1:10" x14ac:dyDescent="0.3">
      <c r="A1203" t="s">
        <v>1168</v>
      </c>
      <c r="B1203">
        <v>25.76</v>
      </c>
      <c r="C1203" t="str">
        <f t="shared" si="36"/>
        <v>Over Weight</v>
      </c>
      <c r="D1203">
        <v>6.02</v>
      </c>
      <c r="E1203" t="str">
        <f t="shared" si="37"/>
        <v>Prediabetes</v>
      </c>
      <c r="F1203" t="s">
        <v>2378</v>
      </c>
      <c r="G1203" t="s">
        <v>2377</v>
      </c>
      <c r="H1203" t="s">
        <v>2378</v>
      </c>
      <c r="I1203">
        <v>1</v>
      </c>
      <c r="J1203" t="s">
        <v>2377</v>
      </c>
    </row>
    <row r="1204" spans="1:10" x14ac:dyDescent="0.3">
      <c r="A1204" t="s">
        <v>1167</v>
      </c>
      <c r="B1204">
        <v>22.42</v>
      </c>
      <c r="C1204" t="str">
        <f t="shared" si="36"/>
        <v>Normal Weight</v>
      </c>
      <c r="D1204">
        <v>7.96</v>
      </c>
      <c r="E1204" t="str">
        <f t="shared" si="37"/>
        <v>Diabetes</v>
      </c>
      <c r="F1204" t="s">
        <v>2377</v>
      </c>
      <c r="G1204" t="s">
        <v>2377</v>
      </c>
      <c r="H1204" t="s">
        <v>2377</v>
      </c>
      <c r="I1204">
        <v>0</v>
      </c>
      <c r="J1204" t="s">
        <v>2377</v>
      </c>
    </row>
    <row r="1205" spans="1:10" x14ac:dyDescent="0.3">
      <c r="A1205" t="s">
        <v>1166</v>
      </c>
      <c r="B1205">
        <v>33.18</v>
      </c>
      <c r="C1205" t="str">
        <f t="shared" si="36"/>
        <v>Obesity</v>
      </c>
      <c r="D1205">
        <v>6.01</v>
      </c>
      <c r="E1205" t="str">
        <f t="shared" si="37"/>
        <v>Prediabetes</v>
      </c>
      <c r="F1205" t="s">
        <v>2378</v>
      </c>
      <c r="G1205" t="s">
        <v>2377</v>
      </c>
      <c r="H1205" t="s">
        <v>2377</v>
      </c>
      <c r="I1205">
        <v>1</v>
      </c>
      <c r="J1205" t="s">
        <v>2377</v>
      </c>
    </row>
    <row r="1206" spans="1:10" x14ac:dyDescent="0.3">
      <c r="A1206" t="s">
        <v>1165</v>
      </c>
      <c r="B1206">
        <v>43.04</v>
      </c>
      <c r="C1206" t="str">
        <f t="shared" si="36"/>
        <v>Obesity</v>
      </c>
      <c r="D1206">
        <v>5.9</v>
      </c>
      <c r="E1206" t="str">
        <f t="shared" si="37"/>
        <v>Prediabetes</v>
      </c>
      <c r="F1206" t="s">
        <v>2378</v>
      </c>
      <c r="G1206" t="s">
        <v>2377</v>
      </c>
      <c r="H1206" t="s">
        <v>2377</v>
      </c>
      <c r="I1206">
        <v>0</v>
      </c>
      <c r="J1206" t="s">
        <v>2377</v>
      </c>
    </row>
    <row r="1207" spans="1:10" x14ac:dyDescent="0.3">
      <c r="A1207" t="s">
        <v>1164</v>
      </c>
      <c r="B1207">
        <v>34.15</v>
      </c>
      <c r="C1207" t="str">
        <f t="shared" si="36"/>
        <v>Obesity</v>
      </c>
      <c r="D1207">
        <v>4.49</v>
      </c>
      <c r="E1207" t="str">
        <f t="shared" si="37"/>
        <v>Normal</v>
      </c>
      <c r="F1207" t="s">
        <v>2378</v>
      </c>
      <c r="G1207" t="s">
        <v>2377</v>
      </c>
      <c r="H1207" t="s">
        <v>2377</v>
      </c>
      <c r="I1207">
        <v>1</v>
      </c>
      <c r="J1207" t="s">
        <v>2377</v>
      </c>
    </row>
    <row r="1208" spans="1:10" x14ac:dyDescent="0.3">
      <c r="A1208" t="s">
        <v>1163</v>
      </c>
      <c r="B1208">
        <v>25.78</v>
      </c>
      <c r="C1208" t="str">
        <f t="shared" si="36"/>
        <v>Over Weight</v>
      </c>
      <c r="D1208">
        <v>6.25</v>
      </c>
      <c r="E1208" t="str">
        <f t="shared" si="37"/>
        <v>Prediabetes</v>
      </c>
      <c r="F1208" t="s">
        <v>2377</v>
      </c>
      <c r="G1208" t="s">
        <v>2377</v>
      </c>
      <c r="H1208" t="s">
        <v>2377</v>
      </c>
      <c r="I1208">
        <v>0</v>
      </c>
      <c r="J1208" t="s">
        <v>2377</v>
      </c>
    </row>
    <row r="1209" spans="1:10" x14ac:dyDescent="0.3">
      <c r="A1209" t="s">
        <v>1162</v>
      </c>
      <c r="B1209">
        <v>21.02</v>
      </c>
      <c r="C1209" t="str">
        <f t="shared" si="36"/>
        <v>Normal Weight</v>
      </c>
      <c r="D1209">
        <v>9.6199999999999992</v>
      </c>
      <c r="E1209" t="str">
        <f t="shared" si="37"/>
        <v>Diabetes</v>
      </c>
      <c r="F1209" t="s">
        <v>2378</v>
      </c>
      <c r="G1209" t="s">
        <v>2377</v>
      </c>
      <c r="H1209" t="s">
        <v>2378</v>
      </c>
      <c r="I1209">
        <v>1</v>
      </c>
      <c r="J1209" t="s">
        <v>2377</v>
      </c>
    </row>
    <row r="1210" spans="1:10" x14ac:dyDescent="0.3">
      <c r="A1210" t="s">
        <v>1161</v>
      </c>
      <c r="B1210">
        <v>37.51</v>
      </c>
      <c r="C1210" t="str">
        <f t="shared" si="36"/>
        <v>Obesity</v>
      </c>
      <c r="D1210">
        <v>11.06</v>
      </c>
      <c r="E1210" t="str">
        <f t="shared" si="37"/>
        <v>Diabetes</v>
      </c>
      <c r="F1210" t="s">
        <v>2377</v>
      </c>
      <c r="G1210" t="s">
        <v>2377</v>
      </c>
      <c r="H1210" t="s">
        <v>2377</v>
      </c>
      <c r="I1210">
        <v>2</v>
      </c>
      <c r="J1210" t="s">
        <v>2377</v>
      </c>
    </row>
    <row r="1211" spans="1:10" x14ac:dyDescent="0.3">
      <c r="A1211" t="s">
        <v>1160</v>
      </c>
      <c r="B1211">
        <v>25.745000000000001</v>
      </c>
      <c r="C1211" t="str">
        <f t="shared" si="36"/>
        <v>Over Weight</v>
      </c>
      <c r="D1211">
        <v>6.11</v>
      </c>
      <c r="E1211" t="str">
        <f t="shared" si="37"/>
        <v>Prediabetes</v>
      </c>
      <c r="F1211" t="s">
        <v>2378</v>
      </c>
      <c r="G1211" t="s">
        <v>2377</v>
      </c>
      <c r="H1211" t="s">
        <v>2377</v>
      </c>
      <c r="I1211">
        <v>0</v>
      </c>
      <c r="J1211" t="s">
        <v>2377</v>
      </c>
    </row>
    <row r="1212" spans="1:10" x14ac:dyDescent="0.3">
      <c r="A1212" t="s">
        <v>1159</v>
      </c>
      <c r="B1212">
        <v>31.35</v>
      </c>
      <c r="C1212" t="str">
        <f t="shared" si="36"/>
        <v>Obesity</v>
      </c>
      <c r="D1212">
        <v>11.49</v>
      </c>
      <c r="E1212" t="str">
        <f t="shared" si="37"/>
        <v>Diabetes</v>
      </c>
      <c r="F1212" t="s">
        <v>2377</v>
      </c>
      <c r="G1212" t="s">
        <v>2377</v>
      </c>
      <c r="H1212" t="s">
        <v>2377</v>
      </c>
      <c r="I1212">
        <v>2</v>
      </c>
      <c r="J1212" t="s">
        <v>2377</v>
      </c>
    </row>
    <row r="1213" spans="1:10" x14ac:dyDescent="0.3">
      <c r="A1213" t="s">
        <v>1158</v>
      </c>
      <c r="B1213">
        <v>29.83</v>
      </c>
      <c r="C1213" t="str">
        <f t="shared" si="36"/>
        <v>Over Weight</v>
      </c>
      <c r="D1213">
        <v>8.68</v>
      </c>
      <c r="E1213" t="str">
        <f t="shared" si="37"/>
        <v>Diabetes</v>
      </c>
      <c r="F1213" t="s">
        <v>2377</v>
      </c>
      <c r="G1213" t="s">
        <v>2377</v>
      </c>
      <c r="H1213" t="s">
        <v>2377</v>
      </c>
      <c r="I1213">
        <v>2</v>
      </c>
      <c r="J1213" t="s">
        <v>2377</v>
      </c>
    </row>
    <row r="1214" spans="1:10" x14ac:dyDescent="0.3">
      <c r="A1214" t="s">
        <v>1157</v>
      </c>
      <c r="B1214">
        <v>25.49</v>
      </c>
      <c r="C1214" t="str">
        <f t="shared" si="36"/>
        <v>Over Weight</v>
      </c>
      <c r="D1214">
        <v>5.68</v>
      </c>
      <c r="E1214" t="str">
        <f t="shared" si="37"/>
        <v>Normal</v>
      </c>
      <c r="F1214" t="s">
        <v>2378</v>
      </c>
      <c r="G1214" t="s">
        <v>2377</v>
      </c>
      <c r="H1214" t="s">
        <v>2378</v>
      </c>
      <c r="I1214">
        <v>1</v>
      </c>
      <c r="J1214" t="s">
        <v>2377</v>
      </c>
    </row>
    <row r="1215" spans="1:10" x14ac:dyDescent="0.3">
      <c r="A1215" t="s">
        <v>1156</v>
      </c>
      <c r="B1215">
        <v>34.1</v>
      </c>
      <c r="C1215" t="str">
        <f t="shared" si="36"/>
        <v>Obesity</v>
      </c>
      <c r="D1215">
        <v>8.4499999999999993</v>
      </c>
      <c r="E1215" t="str">
        <f t="shared" si="37"/>
        <v>Diabetes</v>
      </c>
      <c r="F1215" t="s">
        <v>2377</v>
      </c>
      <c r="G1215" t="s">
        <v>2377</v>
      </c>
      <c r="H1215" t="s">
        <v>2377</v>
      </c>
      <c r="I1215">
        <v>0</v>
      </c>
      <c r="J1215" t="s">
        <v>2377</v>
      </c>
    </row>
    <row r="1216" spans="1:10" x14ac:dyDescent="0.3">
      <c r="A1216" t="s">
        <v>1155</v>
      </c>
      <c r="B1216">
        <v>25.84</v>
      </c>
      <c r="C1216" t="str">
        <f t="shared" si="36"/>
        <v>Over Weight</v>
      </c>
      <c r="D1216">
        <v>8.51</v>
      </c>
      <c r="E1216" t="str">
        <f t="shared" si="37"/>
        <v>Diabetes</v>
      </c>
      <c r="F1216" t="s">
        <v>2377</v>
      </c>
      <c r="G1216" t="s">
        <v>2377</v>
      </c>
      <c r="H1216" t="s">
        <v>2377</v>
      </c>
      <c r="I1216">
        <v>2</v>
      </c>
      <c r="J1216" t="s">
        <v>2377</v>
      </c>
    </row>
    <row r="1217" spans="1:10" x14ac:dyDescent="0.3">
      <c r="A1217" t="s">
        <v>1154</v>
      </c>
      <c r="B1217">
        <v>20.6</v>
      </c>
      <c r="C1217" t="str">
        <f t="shared" si="36"/>
        <v>Normal Weight</v>
      </c>
      <c r="D1217">
        <v>7.62</v>
      </c>
      <c r="E1217" t="str">
        <f t="shared" si="37"/>
        <v>Diabetes</v>
      </c>
      <c r="F1217" t="s">
        <v>2377</v>
      </c>
      <c r="G1217" t="s">
        <v>2377</v>
      </c>
      <c r="H1217" t="s">
        <v>2377</v>
      </c>
      <c r="I1217">
        <v>0</v>
      </c>
      <c r="J1217" t="s">
        <v>2377</v>
      </c>
    </row>
    <row r="1218" spans="1:10" x14ac:dyDescent="0.3">
      <c r="A1218" t="s">
        <v>1153</v>
      </c>
      <c r="B1218">
        <v>28.88</v>
      </c>
      <c r="C1218" t="str">
        <f t="shared" si="36"/>
        <v>Over Weight</v>
      </c>
      <c r="D1218">
        <v>10.18</v>
      </c>
      <c r="E1218" t="str">
        <f t="shared" si="37"/>
        <v>Diabetes</v>
      </c>
      <c r="F1218" t="s">
        <v>2377</v>
      </c>
      <c r="G1218" t="s">
        <v>2377</v>
      </c>
      <c r="H1218" t="s">
        <v>2377</v>
      </c>
      <c r="I1218">
        <v>0</v>
      </c>
      <c r="J1218" t="s">
        <v>2377</v>
      </c>
    </row>
    <row r="1219" spans="1:10" x14ac:dyDescent="0.3">
      <c r="A1219" t="s">
        <v>1152</v>
      </c>
      <c r="B1219">
        <v>28.24</v>
      </c>
      <c r="C1219" t="str">
        <f t="shared" ref="C1219:C1282" si="38">IF(B1219&lt;18.5,"Under Weight",IF(B1219&lt;=24.9,"Normal Weight",IF(B1219&lt;=29.9,"Over Weight","Obesity")))</f>
        <v>Over Weight</v>
      </c>
      <c r="D1219">
        <v>5.36</v>
      </c>
      <c r="E1219" t="str">
        <f t="shared" ref="E1219:E1282" si="39">IF(D1219&lt;=5.7,"Normal",IF(D1219&lt;=6.4,"Prediabetes","Diabetes"))</f>
        <v>Normal</v>
      </c>
      <c r="F1219" t="s">
        <v>2377</v>
      </c>
      <c r="G1219" t="s">
        <v>2377</v>
      </c>
      <c r="H1219" t="s">
        <v>2377</v>
      </c>
      <c r="I1219">
        <v>0</v>
      </c>
      <c r="J1219" t="s">
        <v>2377</v>
      </c>
    </row>
    <row r="1220" spans="1:10" x14ac:dyDescent="0.3">
      <c r="A1220" t="s">
        <v>1151</v>
      </c>
      <c r="B1220">
        <v>25.46</v>
      </c>
      <c r="C1220" t="str">
        <f t="shared" si="38"/>
        <v>Over Weight</v>
      </c>
      <c r="D1220">
        <v>11.78</v>
      </c>
      <c r="E1220" t="str">
        <f t="shared" si="39"/>
        <v>Diabetes</v>
      </c>
      <c r="F1220" t="s">
        <v>2378</v>
      </c>
      <c r="G1220" t="s">
        <v>2377</v>
      </c>
      <c r="H1220" t="s">
        <v>2377</v>
      </c>
      <c r="I1220">
        <v>1</v>
      </c>
      <c r="J1220" t="s">
        <v>2377</v>
      </c>
    </row>
    <row r="1221" spans="1:10" x14ac:dyDescent="0.3">
      <c r="A1221" t="s">
        <v>1150</v>
      </c>
      <c r="B1221">
        <v>29.64</v>
      </c>
      <c r="C1221" t="str">
        <f t="shared" si="38"/>
        <v>Over Weight</v>
      </c>
      <c r="D1221">
        <v>10.82</v>
      </c>
      <c r="E1221" t="str">
        <f t="shared" si="39"/>
        <v>Diabetes</v>
      </c>
      <c r="F1221" t="s">
        <v>2378</v>
      </c>
      <c r="G1221" t="s">
        <v>2377</v>
      </c>
      <c r="H1221" t="s">
        <v>2377</v>
      </c>
      <c r="I1221">
        <v>0</v>
      </c>
      <c r="J1221" t="s">
        <v>2377</v>
      </c>
    </row>
    <row r="1222" spans="1:10" x14ac:dyDescent="0.3">
      <c r="A1222" t="s">
        <v>1149</v>
      </c>
      <c r="B1222">
        <v>31.27</v>
      </c>
      <c r="C1222" t="str">
        <f t="shared" si="38"/>
        <v>Obesity</v>
      </c>
      <c r="D1222">
        <v>7.73</v>
      </c>
      <c r="E1222" t="str">
        <f t="shared" si="39"/>
        <v>Diabetes</v>
      </c>
      <c r="F1222" t="s">
        <v>2378</v>
      </c>
      <c r="G1222" t="s">
        <v>2377</v>
      </c>
      <c r="H1222" t="s">
        <v>2377</v>
      </c>
      <c r="I1222">
        <v>1</v>
      </c>
      <c r="J1222" t="s">
        <v>2377</v>
      </c>
    </row>
    <row r="1223" spans="1:10" x14ac:dyDescent="0.3">
      <c r="A1223" t="s">
        <v>1148</v>
      </c>
      <c r="B1223">
        <v>19.95</v>
      </c>
      <c r="C1223" t="str">
        <f t="shared" si="38"/>
        <v>Normal Weight</v>
      </c>
      <c r="D1223">
        <v>6.24</v>
      </c>
      <c r="E1223" t="str">
        <f t="shared" si="39"/>
        <v>Prediabetes</v>
      </c>
      <c r="F1223" t="s">
        <v>2378</v>
      </c>
      <c r="G1223" t="s">
        <v>2377</v>
      </c>
      <c r="H1223" t="s">
        <v>2377</v>
      </c>
      <c r="I1223">
        <v>0</v>
      </c>
      <c r="J1223" t="s">
        <v>2377</v>
      </c>
    </row>
    <row r="1224" spans="1:10" x14ac:dyDescent="0.3">
      <c r="A1224" t="s">
        <v>1147</v>
      </c>
      <c r="B1224">
        <v>21.3</v>
      </c>
      <c r="C1224" t="str">
        <f t="shared" si="38"/>
        <v>Normal Weight</v>
      </c>
      <c r="D1224">
        <v>10.42</v>
      </c>
      <c r="E1224" t="str">
        <f t="shared" si="39"/>
        <v>Diabetes</v>
      </c>
      <c r="F1224" t="s">
        <v>2377</v>
      </c>
      <c r="G1224" t="s">
        <v>2377</v>
      </c>
      <c r="H1224" t="s">
        <v>2377</v>
      </c>
      <c r="I1224">
        <v>2</v>
      </c>
      <c r="J1224" t="s">
        <v>2377</v>
      </c>
    </row>
    <row r="1225" spans="1:10" x14ac:dyDescent="0.3">
      <c r="A1225" t="s">
        <v>1146</v>
      </c>
      <c r="B1225">
        <v>31.635000000000002</v>
      </c>
      <c r="C1225" t="str">
        <f t="shared" si="38"/>
        <v>Obesity</v>
      </c>
      <c r="D1225">
        <v>11.11</v>
      </c>
      <c r="E1225" t="str">
        <f t="shared" si="39"/>
        <v>Diabetes</v>
      </c>
      <c r="F1225" t="s">
        <v>2377</v>
      </c>
      <c r="G1225" t="s">
        <v>2377</v>
      </c>
      <c r="H1225" t="s">
        <v>2377</v>
      </c>
      <c r="I1225">
        <v>0</v>
      </c>
      <c r="J1225" t="s">
        <v>2377</v>
      </c>
    </row>
    <row r="1226" spans="1:10" x14ac:dyDescent="0.3">
      <c r="A1226" t="s">
        <v>1145</v>
      </c>
      <c r="B1226">
        <v>23.9</v>
      </c>
      <c r="C1226" t="str">
        <f t="shared" si="38"/>
        <v>Normal Weight</v>
      </c>
      <c r="D1226">
        <v>7.67</v>
      </c>
      <c r="E1226" t="str">
        <f t="shared" si="39"/>
        <v>Diabetes</v>
      </c>
      <c r="F1226" t="s">
        <v>2378</v>
      </c>
      <c r="G1226" t="s">
        <v>2377</v>
      </c>
      <c r="H1226" t="s">
        <v>2377</v>
      </c>
      <c r="I1226">
        <v>2</v>
      </c>
      <c r="J1226" t="s">
        <v>2377</v>
      </c>
    </row>
    <row r="1227" spans="1:10" x14ac:dyDescent="0.3">
      <c r="A1227" t="s">
        <v>1144</v>
      </c>
      <c r="B1227">
        <v>34.15</v>
      </c>
      <c r="C1227" t="str">
        <f t="shared" si="38"/>
        <v>Obesity</v>
      </c>
      <c r="D1227">
        <v>6.15</v>
      </c>
      <c r="E1227" t="str">
        <f t="shared" si="39"/>
        <v>Prediabetes</v>
      </c>
      <c r="F1227" t="s">
        <v>2377</v>
      </c>
      <c r="G1227" t="s">
        <v>2377</v>
      </c>
      <c r="H1227" t="s">
        <v>2377</v>
      </c>
      <c r="I1227">
        <v>0</v>
      </c>
      <c r="J1227" t="s">
        <v>2377</v>
      </c>
    </row>
    <row r="1228" spans="1:10" x14ac:dyDescent="0.3">
      <c r="A1228" t="s">
        <v>1143</v>
      </c>
      <c r="B1228">
        <v>28.71</v>
      </c>
      <c r="C1228" t="str">
        <f t="shared" si="38"/>
        <v>Over Weight</v>
      </c>
      <c r="D1228">
        <v>5.71</v>
      </c>
      <c r="E1228" t="str">
        <f t="shared" si="39"/>
        <v>Prediabetes</v>
      </c>
      <c r="F1228" t="s">
        <v>2377</v>
      </c>
      <c r="G1228" t="s">
        <v>2377</v>
      </c>
      <c r="H1228" t="s">
        <v>2377</v>
      </c>
      <c r="I1228">
        <v>0</v>
      </c>
      <c r="J1228" t="s">
        <v>2377</v>
      </c>
    </row>
    <row r="1229" spans="1:10" x14ac:dyDescent="0.3">
      <c r="A1229" t="s">
        <v>1142</v>
      </c>
      <c r="B1229">
        <v>36.700000000000003</v>
      </c>
      <c r="C1229" t="str">
        <f t="shared" si="38"/>
        <v>Obesity</v>
      </c>
      <c r="D1229">
        <v>8.6999999999999993</v>
      </c>
      <c r="E1229" t="str">
        <f t="shared" si="39"/>
        <v>Diabetes</v>
      </c>
      <c r="F1229" t="s">
        <v>2378</v>
      </c>
      <c r="G1229" t="s">
        <v>2377</v>
      </c>
      <c r="H1229" t="s">
        <v>2377</v>
      </c>
      <c r="I1229">
        <v>2</v>
      </c>
      <c r="J1229" t="s">
        <v>2377</v>
      </c>
    </row>
    <row r="1230" spans="1:10" x14ac:dyDescent="0.3">
      <c r="A1230" t="s">
        <v>1141</v>
      </c>
      <c r="B1230">
        <v>34.1</v>
      </c>
      <c r="C1230" t="str">
        <f t="shared" si="38"/>
        <v>Obesity</v>
      </c>
      <c r="D1230">
        <v>9.0399999999999991</v>
      </c>
      <c r="E1230" t="str">
        <f t="shared" si="39"/>
        <v>Diabetes</v>
      </c>
      <c r="F1230" t="s">
        <v>2378</v>
      </c>
      <c r="G1230" t="s">
        <v>2377</v>
      </c>
      <c r="H1230" t="s">
        <v>2377</v>
      </c>
      <c r="I1230">
        <v>2</v>
      </c>
      <c r="J1230" t="s">
        <v>2377</v>
      </c>
    </row>
    <row r="1231" spans="1:10" x14ac:dyDescent="0.3">
      <c r="A1231" t="s">
        <v>1140</v>
      </c>
      <c r="B1231">
        <v>25.7</v>
      </c>
      <c r="C1231" t="str">
        <f t="shared" si="38"/>
        <v>Over Weight</v>
      </c>
      <c r="D1231">
        <v>5.61</v>
      </c>
      <c r="E1231" t="str">
        <f t="shared" si="39"/>
        <v>Normal</v>
      </c>
      <c r="F1231" t="s">
        <v>2377</v>
      </c>
      <c r="G1231" t="s">
        <v>2377</v>
      </c>
      <c r="H1231" t="s">
        <v>2377</v>
      </c>
      <c r="I1231">
        <v>0</v>
      </c>
      <c r="J1231" t="s">
        <v>2377</v>
      </c>
    </row>
    <row r="1232" spans="1:10" x14ac:dyDescent="0.3">
      <c r="A1232" t="s">
        <v>1139</v>
      </c>
      <c r="B1232">
        <v>21.68</v>
      </c>
      <c r="C1232" t="str">
        <f t="shared" si="38"/>
        <v>Normal Weight</v>
      </c>
      <c r="D1232">
        <v>8.1199999999999992</v>
      </c>
      <c r="E1232" t="str">
        <f t="shared" si="39"/>
        <v>Diabetes</v>
      </c>
      <c r="F1232" t="s">
        <v>2377</v>
      </c>
      <c r="G1232" t="s">
        <v>2377</v>
      </c>
      <c r="H1232" t="s">
        <v>2377</v>
      </c>
      <c r="I1232">
        <v>0</v>
      </c>
      <c r="J1232" t="s">
        <v>2377</v>
      </c>
    </row>
    <row r="1233" spans="1:10" x14ac:dyDescent="0.3">
      <c r="A1233" t="s">
        <v>1138</v>
      </c>
      <c r="B1233">
        <v>25.175000000000001</v>
      </c>
      <c r="C1233" t="str">
        <f t="shared" si="38"/>
        <v>Over Weight</v>
      </c>
      <c r="D1233">
        <v>4.74</v>
      </c>
      <c r="E1233" t="str">
        <f t="shared" si="39"/>
        <v>Normal</v>
      </c>
      <c r="F1233" t="s">
        <v>2377</v>
      </c>
      <c r="G1233" t="s">
        <v>2377</v>
      </c>
      <c r="H1233" t="s">
        <v>2377</v>
      </c>
      <c r="I1233">
        <v>0</v>
      </c>
      <c r="J1233" t="s">
        <v>2377</v>
      </c>
    </row>
    <row r="1234" spans="1:10" x14ac:dyDescent="0.3">
      <c r="A1234" t="s">
        <v>1137</v>
      </c>
      <c r="B1234">
        <v>44.77</v>
      </c>
      <c r="C1234" t="str">
        <f t="shared" si="38"/>
        <v>Obesity</v>
      </c>
      <c r="D1234">
        <v>4.0599999999999996</v>
      </c>
      <c r="E1234" t="str">
        <f t="shared" si="39"/>
        <v>Normal</v>
      </c>
      <c r="F1234" t="s">
        <v>2377</v>
      </c>
      <c r="G1234" t="s">
        <v>2377</v>
      </c>
      <c r="H1234" t="s">
        <v>2377</v>
      </c>
      <c r="I1234">
        <v>2</v>
      </c>
      <c r="J1234" t="s">
        <v>2377</v>
      </c>
    </row>
    <row r="1235" spans="1:10" x14ac:dyDescent="0.3">
      <c r="A1235" t="s">
        <v>1136</v>
      </c>
      <c r="B1235">
        <v>37.07</v>
      </c>
      <c r="C1235" t="str">
        <f t="shared" si="38"/>
        <v>Obesity</v>
      </c>
      <c r="D1235">
        <v>5.69</v>
      </c>
      <c r="E1235" t="str">
        <f t="shared" si="39"/>
        <v>Normal</v>
      </c>
      <c r="F1235" t="s">
        <v>2377</v>
      </c>
      <c r="G1235" t="s">
        <v>2377</v>
      </c>
      <c r="H1235" t="s">
        <v>2377</v>
      </c>
      <c r="I1235">
        <v>2</v>
      </c>
      <c r="J1235" t="s">
        <v>2377</v>
      </c>
    </row>
    <row r="1236" spans="1:10" x14ac:dyDescent="0.3">
      <c r="A1236" t="s">
        <v>1135</v>
      </c>
      <c r="B1236">
        <v>39.799999999999997</v>
      </c>
      <c r="C1236" t="str">
        <f t="shared" si="38"/>
        <v>Obesity</v>
      </c>
      <c r="D1236">
        <v>5.66</v>
      </c>
      <c r="E1236" t="str">
        <f t="shared" si="39"/>
        <v>Normal</v>
      </c>
      <c r="F1236" t="s">
        <v>2377</v>
      </c>
      <c r="G1236" t="s">
        <v>2377</v>
      </c>
      <c r="H1236" t="s">
        <v>2378</v>
      </c>
      <c r="I1236">
        <v>1</v>
      </c>
      <c r="J1236" t="s">
        <v>2377</v>
      </c>
    </row>
    <row r="1237" spans="1:10" x14ac:dyDescent="0.3">
      <c r="A1237" t="s">
        <v>1134</v>
      </c>
      <c r="B1237">
        <v>26.36</v>
      </c>
      <c r="C1237" t="str">
        <f t="shared" si="38"/>
        <v>Over Weight</v>
      </c>
      <c r="D1237">
        <v>4.32</v>
      </c>
      <c r="E1237" t="str">
        <f t="shared" si="39"/>
        <v>Normal</v>
      </c>
      <c r="F1237" t="s">
        <v>2377</v>
      </c>
      <c r="G1237" t="s">
        <v>2377</v>
      </c>
      <c r="H1237" t="s">
        <v>2378</v>
      </c>
      <c r="I1237">
        <v>1</v>
      </c>
      <c r="J1237" t="s">
        <v>2377</v>
      </c>
    </row>
    <row r="1238" spans="1:10" x14ac:dyDescent="0.3">
      <c r="A1238" t="s">
        <v>1133</v>
      </c>
      <c r="B1238">
        <v>29.925000000000001</v>
      </c>
      <c r="C1238" t="str">
        <f t="shared" si="38"/>
        <v>Obesity</v>
      </c>
      <c r="D1238">
        <v>8.2899999999999991</v>
      </c>
      <c r="E1238" t="str">
        <f t="shared" si="39"/>
        <v>Diabetes</v>
      </c>
      <c r="F1238" t="s">
        <v>2377</v>
      </c>
      <c r="G1238" t="s">
        <v>2377</v>
      </c>
      <c r="H1238" t="s">
        <v>2377</v>
      </c>
      <c r="I1238">
        <v>2</v>
      </c>
      <c r="J1238" t="s">
        <v>2377</v>
      </c>
    </row>
    <row r="1239" spans="1:10" x14ac:dyDescent="0.3">
      <c r="A1239" t="s">
        <v>1132</v>
      </c>
      <c r="B1239">
        <v>37.29</v>
      </c>
      <c r="C1239" t="str">
        <f t="shared" si="38"/>
        <v>Obesity</v>
      </c>
      <c r="D1239">
        <v>10.46</v>
      </c>
      <c r="E1239" t="str">
        <f t="shared" si="39"/>
        <v>Diabetes</v>
      </c>
      <c r="F1239" t="s">
        <v>2377</v>
      </c>
      <c r="G1239" t="s">
        <v>2377</v>
      </c>
      <c r="H1239" t="s">
        <v>2377</v>
      </c>
      <c r="I1239">
        <v>0</v>
      </c>
      <c r="J1239" t="s">
        <v>2377</v>
      </c>
    </row>
    <row r="1240" spans="1:10" x14ac:dyDescent="0.3">
      <c r="A1240" t="s">
        <v>1131</v>
      </c>
      <c r="B1240">
        <v>30.2</v>
      </c>
      <c r="C1240" t="str">
        <f t="shared" si="38"/>
        <v>Obesity</v>
      </c>
      <c r="D1240">
        <v>11.96</v>
      </c>
      <c r="E1240" t="str">
        <f t="shared" si="39"/>
        <v>Diabetes</v>
      </c>
      <c r="F1240" t="s">
        <v>2377</v>
      </c>
      <c r="G1240" t="s">
        <v>2377</v>
      </c>
      <c r="H1240" t="s">
        <v>2377</v>
      </c>
      <c r="I1240">
        <v>0</v>
      </c>
      <c r="J1240" t="s">
        <v>2377</v>
      </c>
    </row>
    <row r="1241" spans="1:10" x14ac:dyDescent="0.3">
      <c r="A1241" t="s">
        <v>1130</v>
      </c>
      <c r="B1241">
        <v>24.225000000000001</v>
      </c>
      <c r="C1241" t="str">
        <f t="shared" si="38"/>
        <v>Normal Weight</v>
      </c>
      <c r="D1241">
        <v>4.25</v>
      </c>
      <c r="E1241" t="str">
        <f t="shared" si="39"/>
        <v>Normal</v>
      </c>
      <c r="F1241" t="s">
        <v>2378</v>
      </c>
      <c r="G1241" t="s">
        <v>2377</v>
      </c>
      <c r="H1241" t="s">
        <v>2378</v>
      </c>
      <c r="I1241">
        <v>1</v>
      </c>
      <c r="J1241" t="s">
        <v>2377</v>
      </c>
    </row>
    <row r="1242" spans="1:10" x14ac:dyDescent="0.3">
      <c r="A1242" t="s">
        <v>1129</v>
      </c>
      <c r="B1242">
        <v>31.445</v>
      </c>
      <c r="C1242" t="str">
        <f t="shared" si="38"/>
        <v>Obesity</v>
      </c>
      <c r="D1242">
        <v>8.33</v>
      </c>
      <c r="E1242" t="str">
        <f t="shared" si="39"/>
        <v>Diabetes</v>
      </c>
      <c r="F1242" t="s">
        <v>2377</v>
      </c>
      <c r="G1242" t="s">
        <v>2377</v>
      </c>
      <c r="H1242" t="s">
        <v>2377</v>
      </c>
      <c r="I1242">
        <v>0</v>
      </c>
      <c r="J1242" t="s">
        <v>2377</v>
      </c>
    </row>
    <row r="1243" spans="1:10" x14ac:dyDescent="0.3">
      <c r="A1243" t="s">
        <v>1128</v>
      </c>
      <c r="B1243">
        <v>38.880000000000003</v>
      </c>
      <c r="C1243" t="str">
        <f t="shared" si="38"/>
        <v>Obesity</v>
      </c>
      <c r="D1243">
        <v>4.29</v>
      </c>
      <c r="E1243" t="str">
        <f t="shared" si="39"/>
        <v>Normal</v>
      </c>
      <c r="F1243" t="s">
        <v>2377</v>
      </c>
      <c r="G1243" t="s">
        <v>2377</v>
      </c>
      <c r="H1243" t="s">
        <v>2377</v>
      </c>
      <c r="I1243">
        <v>1</v>
      </c>
      <c r="J1243" t="s">
        <v>2377</v>
      </c>
    </row>
    <row r="1244" spans="1:10" x14ac:dyDescent="0.3">
      <c r="A1244" t="s">
        <v>1127</v>
      </c>
      <c r="B1244">
        <v>43.89</v>
      </c>
      <c r="C1244" t="str">
        <f t="shared" si="38"/>
        <v>Obesity</v>
      </c>
      <c r="D1244">
        <v>6.32</v>
      </c>
      <c r="E1244" t="str">
        <f t="shared" si="39"/>
        <v>Prediabetes</v>
      </c>
      <c r="F1244" t="s">
        <v>2378</v>
      </c>
      <c r="G1244" t="s">
        <v>2377</v>
      </c>
      <c r="H1244" t="s">
        <v>2377</v>
      </c>
      <c r="I1244">
        <v>0</v>
      </c>
      <c r="J1244" t="s">
        <v>2377</v>
      </c>
    </row>
    <row r="1245" spans="1:10" x14ac:dyDescent="0.3">
      <c r="A1245" t="s">
        <v>1126</v>
      </c>
      <c r="B1245">
        <v>25.6</v>
      </c>
      <c r="C1245" t="str">
        <f t="shared" si="38"/>
        <v>Over Weight</v>
      </c>
      <c r="D1245">
        <v>5.65</v>
      </c>
      <c r="E1245" t="str">
        <f t="shared" si="39"/>
        <v>Normal</v>
      </c>
      <c r="F1245" t="s">
        <v>2377</v>
      </c>
      <c r="G1245" t="s">
        <v>2377</v>
      </c>
      <c r="H1245" t="s">
        <v>2377</v>
      </c>
      <c r="I1245">
        <v>2</v>
      </c>
      <c r="J1245" t="s">
        <v>2377</v>
      </c>
    </row>
    <row r="1246" spans="1:10" x14ac:dyDescent="0.3">
      <c r="A1246" t="s">
        <v>1125</v>
      </c>
      <c r="B1246">
        <v>29.545000000000002</v>
      </c>
      <c r="C1246" t="str">
        <f t="shared" si="38"/>
        <v>Over Weight</v>
      </c>
      <c r="D1246">
        <v>8.41</v>
      </c>
      <c r="E1246" t="str">
        <f t="shared" si="39"/>
        <v>Diabetes</v>
      </c>
      <c r="F1246" t="s">
        <v>2378</v>
      </c>
      <c r="G1246" t="s">
        <v>2377</v>
      </c>
      <c r="H1246" t="s">
        <v>2377</v>
      </c>
      <c r="I1246">
        <v>1</v>
      </c>
      <c r="J1246" t="s">
        <v>2377</v>
      </c>
    </row>
    <row r="1247" spans="1:10" x14ac:dyDescent="0.3">
      <c r="A1247" t="s">
        <v>1124</v>
      </c>
      <c r="B1247">
        <v>23.25</v>
      </c>
      <c r="C1247" t="str">
        <f t="shared" si="38"/>
        <v>Normal Weight</v>
      </c>
      <c r="D1247">
        <v>11.96</v>
      </c>
      <c r="E1247" t="str">
        <f t="shared" si="39"/>
        <v>Diabetes</v>
      </c>
      <c r="F1247" t="s">
        <v>2378</v>
      </c>
      <c r="G1247" t="s">
        <v>2377</v>
      </c>
      <c r="H1247" t="s">
        <v>2377</v>
      </c>
      <c r="I1247">
        <v>0</v>
      </c>
      <c r="J1247" t="s">
        <v>2377</v>
      </c>
    </row>
    <row r="1248" spans="1:10" x14ac:dyDescent="0.3">
      <c r="A1248" t="s">
        <v>1123</v>
      </c>
      <c r="B1248">
        <v>43.95</v>
      </c>
      <c r="C1248" t="str">
        <f t="shared" si="38"/>
        <v>Obesity</v>
      </c>
      <c r="D1248">
        <v>5.17</v>
      </c>
      <c r="E1248" t="str">
        <f t="shared" si="39"/>
        <v>Normal</v>
      </c>
      <c r="F1248" t="s">
        <v>2378</v>
      </c>
      <c r="G1248" t="s">
        <v>2377</v>
      </c>
      <c r="H1248" t="s">
        <v>2378</v>
      </c>
      <c r="I1248">
        <v>1</v>
      </c>
      <c r="J1248" t="s">
        <v>2377</v>
      </c>
    </row>
    <row r="1249" spans="1:10" x14ac:dyDescent="0.3">
      <c r="A1249" t="s">
        <v>1122</v>
      </c>
      <c r="B1249">
        <v>21.85</v>
      </c>
      <c r="C1249" t="str">
        <f t="shared" si="38"/>
        <v>Normal Weight</v>
      </c>
      <c r="D1249">
        <v>8.76</v>
      </c>
      <c r="E1249" t="str">
        <f t="shared" si="39"/>
        <v>Diabetes</v>
      </c>
      <c r="F1249" t="s">
        <v>2377</v>
      </c>
      <c r="G1249" t="s">
        <v>2377</v>
      </c>
      <c r="H1249" t="s">
        <v>2377</v>
      </c>
      <c r="I1249">
        <v>0</v>
      </c>
      <c r="J1249" t="s">
        <v>2377</v>
      </c>
    </row>
    <row r="1250" spans="1:10" x14ac:dyDescent="0.3">
      <c r="A1250" t="s">
        <v>1121</v>
      </c>
      <c r="B1250">
        <v>25.73</v>
      </c>
      <c r="C1250" t="str">
        <f t="shared" si="38"/>
        <v>Over Weight</v>
      </c>
      <c r="D1250">
        <v>7.99</v>
      </c>
      <c r="E1250" t="str">
        <f t="shared" si="39"/>
        <v>Diabetes</v>
      </c>
      <c r="F1250" t="s">
        <v>2377</v>
      </c>
      <c r="G1250" t="s">
        <v>2377</v>
      </c>
      <c r="H1250" t="s">
        <v>2377</v>
      </c>
      <c r="I1250">
        <v>2</v>
      </c>
      <c r="J1250" t="s">
        <v>2377</v>
      </c>
    </row>
    <row r="1251" spans="1:10" x14ac:dyDescent="0.3">
      <c r="A1251" t="s">
        <v>1120</v>
      </c>
      <c r="B1251">
        <v>32.229999999999997</v>
      </c>
      <c r="C1251" t="str">
        <f t="shared" si="38"/>
        <v>Obesity</v>
      </c>
      <c r="D1251">
        <v>8.59</v>
      </c>
      <c r="E1251" t="str">
        <f t="shared" si="39"/>
        <v>Diabetes</v>
      </c>
      <c r="F1251" t="s">
        <v>2377</v>
      </c>
      <c r="G1251" t="s">
        <v>2377</v>
      </c>
      <c r="H1251" t="s">
        <v>2377</v>
      </c>
      <c r="I1251">
        <v>0</v>
      </c>
      <c r="J1251" t="s">
        <v>2377</v>
      </c>
    </row>
    <row r="1252" spans="1:10" x14ac:dyDescent="0.3">
      <c r="A1252" t="s">
        <v>1119</v>
      </c>
      <c r="B1252">
        <v>32.204999999999998</v>
      </c>
      <c r="C1252" t="str">
        <f t="shared" si="38"/>
        <v>Obesity</v>
      </c>
      <c r="D1252">
        <v>6.14</v>
      </c>
      <c r="E1252" t="str">
        <f t="shared" si="39"/>
        <v>Prediabetes</v>
      </c>
      <c r="F1252" t="s">
        <v>2377</v>
      </c>
      <c r="G1252" t="s">
        <v>2377</v>
      </c>
      <c r="H1252" t="s">
        <v>2377</v>
      </c>
      <c r="I1252">
        <v>2</v>
      </c>
      <c r="J1252" t="s">
        <v>2377</v>
      </c>
    </row>
    <row r="1253" spans="1:10" x14ac:dyDescent="0.3">
      <c r="A1253" t="s">
        <v>1118</v>
      </c>
      <c r="B1253">
        <v>26.41</v>
      </c>
      <c r="C1253" t="str">
        <f t="shared" si="38"/>
        <v>Over Weight</v>
      </c>
      <c r="D1253">
        <v>4.08</v>
      </c>
      <c r="E1253" t="str">
        <f t="shared" si="39"/>
        <v>Normal</v>
      </c>
      <c r="F1253" t="s">
        <v>2377</v>
      </c>
      <c r="G1253" t="s">
        <v>2377</v>
      </c>
      <c r="H1253" t="s">
        <v>2377</v>
      </c>
      <c r="I1253">
        <v>2</v>
      </c>
      <c r="J1253" t="s">
        <v>2377</v>
      </c>
    </row>
    <row r="1254" spans="1:10" x14ac:dyDescent="0.3">
      <c r="A1254" t="s">
        <v>1117</v>
      </c>
      <c r="B1254">
        <v>30.2</v>
      </c>
      <c r="C1254" t="str">
        <f t="shared" si="38"/>
        <v>Obesity</v>
      </c>
      <c r="D1254">
        <v>6.25</v>
      </c>
      <c r="E1254" t="str">
        <f t="shared" si="39"/>
        <v>Prediabetes</v>
      </c>
      <c r="F1254" t="s">
        <v>2378</v>
      </c>
      <c r="G1254" t="s">
        <v>2377</v>
      </c>
      <c r="H1254" t="s">
        <v>2377</v>
      </c>
      <c r="I1254">
        <v>0</v>
      </c>
      <c r="J1254" t="s">
        <v>2377</v>
      </c>
    </row>
    <row r="1255" spans="1:10" x14ac:dyDescent="0.3">
      <c r="A1255" t="s">
        <v>1116</v>
      </c>
      <c r="B1255">
        <v>31.26</v>
      </c>
      <c r="C1255" t="str">
        <f t="shared" si="38"/>
        <v>Obesity</v>
      </c>
      <c r="D1255">
        <v>5.94</v>
      </c>
      <c r="E1255" t="str">
        <f t="shared" si="39"/>
        <v>Prediabetes</v>
      </c>
      <c r="F1255" t="s">
        <v>2378</v>
      </c>
      <c r="G1255" t="s">
        <v>2377</v>
      </c>
      <c r="H1255" t="s">
        <v>2377</v>
      </c>
      <c r="I1255">
        <v>1</v>
      </c>
      <c r="J1255" t="s">
        <v>2377</v>
      </c>
    </row>
    <row r="1256" spans="1:10" x14ac:dyDescent="0.3">
      <c r="A1256" t="s">
        <v>1115</v>
      </c>
      <c r="B1256">
        <v>33.725000000000001</v>
      </c>
      <c r="C1256" t="str">
        <f t="shared" si="38"/>
        <v>Obesity</v>
      </c>
      <c r="D1256">
        <v>6.45</v>
      </c>
      <c r="E1256" t="str">
        <f t="shared" si="39"/>
        <v>Diabetes</v>
      </c>
      <c r="F1256" t="s">
        <v>2378</v>
      </c>
      <c r="G1256" t="s">
        <v>2377</v>
      </c>
      <c r="H1256" t="s">
        <v>2377</v>
      </c>
      <c r="I1256">
        <v>0</v>
      </c>
      <c r="J1256" t="s">
        <v>2377</v>
      </c>
    </row>
    <row r="1257" spans="1:10" x14ac:dyDescent="0.3">
      <c r="A1257" t="s">
        <v>1114</v>
      </c>
      <c r="B1257">
        <v>28.9</v>
      </c>
      <c r="C1257" t="str">
        <f t="shared" si="38"/>
        <v>Over Weight</v>
      </c>
      <c r="D1257">
        <v>5.74</v>
      </c>
      <c r="E1257" t="str">
        <f t="shared" si="39"/>
        <v>Prediabetes</v>
      </c>
      <c r="F1257" t="s">
        <v>2378</v>
      </c>
      <c r="G1257" t="s">
        <v>2377</v>
      </c>
      <c r="H1257" t="s">
        <v>2377</v>
      </c>
      <c r="I1257">
        <v>0</v>
      </c>
      <c r="J1257" t="s">
        <v>2377</v>
      </c>
    </row>
    <row r="1258" spans="1:10" x14ac:dyDescent="0.3">
      <c r="A1258" t="s">
        <v>1113</v>
      </c>
      <c r="B1258">
        <v>45.69</v>
      </c>
      <c r="C1258" t="str">
        <f t="shared" si="38"/>
        <v>Obesity</v>
      </c>
      <c r="D1258">
        <v>4.43</v>
      </c>
      <c r="E1258" t="str">
        <f t="shared" si="39"/>
        <v>Normal</v>
      </c>
      <c r="F1258" t="s">
        <v>2378</v>
      </c>
      <c r="G1258" t="s">
        <v>2377</v>
      </c>
      <c r="H1258" t="s">
        <v>2377</v>
      </c>
      <c r="I1258">
        <v>0</v>
      </c>
      <c r="J1258" t="s">
        <v>2377</v>
      </c>
    </row>
    <row r="1259" spans="1:10" x14ac:dyDescent="0.3">
      <c r="A1259" t="s">
        <v>1112</v>
      </c>
      <c r="B1259">
        <v>21.03</v>
      </c>
      <c r="C1259" t="str">
        <f t="shared" si="38"/>
        <v>Normal Weight</v>
      </c>
      <c r="D1259">
        <v>6.5</v>
      </c>
      <c r="E1259" t="str">
        <f t="shared" si="39"/>
        <v>Diabetes</v>
      </c>
      <c r="F1259" t="s">
        <v>2377</v>
      </c>
      <c r="G1259" t="s">
        <v>2377</v>
      </c>
      <c r="H1259" t="s">
        <v>2377</v>
      </c>
      <c r="I1259">
        <v>0</v>
      </c>
      <c r="J1259" t="s">
        <v>2377</v>
      </c>
    </row>
    <row r="1260" spans="1:10" x14ac:dyDescent="0.3">
      <c r="A1260" t="s">
        <v>1111</v>
      </c>
      <c r="B1260">
        <v>37</v>
      </c>
      <c r="C1260" t="str">
        <f t="shared" si="38"/>
        <v>Obesity</v>
      </c>
      <c r="D1260">
        <v>8.75</v>
      </c>
      <c r="E1260" t="str">
        <f t="shared" si="39"/>
        <v>Diabetes</v>
      </c>
      <c r="F1260" t="s">
        <v>2377</v>
      </c>
      <c r="G1260" t="s">
        <v>2377</v>
      </c>
      <c r="H1260" t="s">
        <v>2377</v>
      </c>
      <c r="I1260">
        <v>0</v>
      </c>
      <c r="J1260" t="s">
        <v>2377</v>
      </c>
    </row>
    <row r="1261" spans="1:10" x14ac:dyDescent="0.3">
      <c r="A1261" t="s">
        <v>1110</v>
      </c>
      <c r="B1261">
        <v>25.4</v>
      </c>
      <c r="C1261" t="str">
        <f t="shared" si="38"/>
        <v>Over Weight</v>
      </c>
      <c r="D1261">
        <v>11.96</v>
      </c>
      <c r="E1261" t="str">
        <f t="shared" si="39"/>
        <v>Diabetes</v>
      </c>
      <c r="F1261" t="s">
        <v>2377</v>
      </c>
      <c r="G1261" t="s">
        <v>2377</v>
      </c>
      <c r="H1261" t="s">
        <v>2377</v>
      </c>
      <c r="I1261">
        <v>0</v>
      </c>
      <c r="J1261" t="s">
        <v>2377</v>
      </c>
    </row>
    <row r="1262" spans="1:10" x14ac:dyDescent="0.3">
      <c r="A1262" t="s">
        <v>1109</v>
      </c>
      <c r="B1262">
        <v>32.299999999999997</v>
      </c>
      <c r="C1262" t="str">
        <f t="shared" si="38"/>
        <v>Obesity</v>
      </c>
      <c r="D1262">
        <v>10.54</v>
      </c>
      <c r="E1262" t="str">
        <f t="shared" si="39"/>
        <v>Diabetes</v>
      </c>
      <c r="F1262" t="s">
        <v>2377</v>
      </c>
      <c r="G1262" t="s">
        <v>2377</v>
      </c>
      <c r="H1262" t="s">
        <v>2377</v>
      </c>
      <c r="I1262">
        <v>0</v>
      </c>
      <c r="J1262" t="s">
        <v>2377</v>
      </c>
    </row>
    <row r="1263" spans="1:10" x14ac:dyDescent="0.3">
      <c r="A1263" t="s">
        <v>1108</v>
      </c>
      <c r="B1263">
        <v>23.94</v>
      </c>
      <c r="C1263" t="str">
        <f t="shared" si="38"/>
        <v>Normal Weight</v>
      </c>
      <c r="D1263">
        <v>4.54</v>
      </c>
      <c r="E1263" t="str">
        <f t="shared" si="39"/>
        <v>Normal</v>
      </c>
      <c r="F1263" t="s">
        <v>2378</v>
      </c>
      <c r="G1263" t="s">
        <v>2377</v>
      </c>
      <c r="H1263" t="s">
        <v>2378</v>
      </c>
      <c r="I1263">
        <v>1</v>
      </c>
      <c r="J1263" t="s">
        <v>2377</v>
      </c>
    </row>
    <row r="1264" spans="1:10" x14ac:dyDescent="0.3">
      <c r="A1264" t="s">
        <v>1107</v>
      </c>
      <c r="B1264">
        <v>46.4</v>
      </c>
      <c r="C1264" t="str">
        <f t="shared" si="38"/>
        <v>Obesity</v>
      </c>
      <c r="D1264">
        <v>5.71</v>
      </c>
      <c r="E1264" t="str">
        <f t="shared" si="39"/>
        <v>Prediabetes</v>
      </c>
      <c r="F1264" t="s">
        <v>2377</v>
      </c>
      <c r="G1264" t="s">
        <v>2377</v>
      </c>
      <c r="H1264" t="s">
        <v>2377</v>
      </c>
      <c r="I1264">
        <v>0</v>
      </c>
      <c r="J1264" t="s">
        <v>2377</v>
      </c>
    </row>
    <row r="1265" spans="1:10" x14ac:dyDescent="0.3">
      <c r="A1265" t="s">
        <v>1106</v>
      </c>
      <c r="B1265">
        <v>40.375</v>
      </c>
      <c r="C1265" t="str">
        <f t="shared" si="38"/>
        <v>Obesity</v>
      </c>
      <c r="D1265">
        <v>6.25</v>
      </c>
      <c r="E1265" t="str">
        <f t="shared" si="39"/>
        <v>Prediabetes</v>
      </c>
      <c r="F1265" t="s">
        <v>2378</v>
      </c>
      <c r="G1265" t="s">
        <v>2377</v>
      </c>
      <c r="H1265" t="s">
        <v>2377</v>
      </c>
      <c r="I1265">
        <v>0</v>
      </c>
      <c r="J1265" t="s">
        <v>2377</v>
      </c>
    </row>
    <row r="1266" spans="1:10" x14ac:dyDescent="0.3">
      <c r="A1266" t="s">
        <v>1105</v>
      </c>
      <c r="B1266">
        <v>28.7</v>
      </c>
      <c r="C1266" t="str">
        <f t="shared" si="38"/>
        <v>Over Weight</v>
      </c>
      <c r="D1266">
        <v>9.4700000000000006</v>
      </c>
      <c r="E1266" t="str">
        <f t="shared" si="39"/>
        <v>Diabetes</v>
      </c>
      <c r="F1266" t="s">
        <v>2377</v>
      </c>
      <c r="G1266" t="s">
        <v>2377</v>
      </c>
      <c r="H1266" t="s">
        <v>2377</v>
      </c>
      <c r="I1266">
        <v>2</v>
      </c>
      <c r="J1266" t="s">
        <v>2377</v>
      </c>
    </row>
    <row r="1267" spans="1:10" x14ac:dyDescent="0.3">
      <c r="A1267" t="s">
        <v>1104</v>
      </c>
      <c r="B1267">
        <v>26.63</v>
      </c>
      <c r="C1267" t="str">
        <f t="shared" si="38"/>
        <v>Over Weight</v>
      </c>
      <c r="D1267">
        <v>5.7</v>
      </c>
      <c r="E1267" t="str">
        <f t="shared" si="39"/>
        <v>Normal</v>
      </c>
      <c r="F1267" t="s">
        <v>2377</v>
      </c>
      <c r="G1267" t="s">
        <v>2377</v>
      </c>
      <c r="H1267" t="s">
        <v>2377</v>
      </c>
      <c r="I1267">
        <v>0</v>
      </c>
      <c r="J1267" t="s">
        <v>2377</v>
      </c>
    </row>
    <row r="1268" spans="1:10" x14ac:dyDescent="0.3">
      <c r="A1268" t="s">
        <v>1103</v>
      </c>
      <c r="B1268">
        <v>22.515000000000001</v>
      </c>
      <c r="C1268" t="str">
        <f t="shared" si="38"/>
        <v>Normal Weight</v>
      </c>
      <c r="D1268">
        <v>11.18</v>
      </c>
      <c r="E1268" t="str">
        <f t="shared" si="39"/>
        <v>Diabetes</v>
      </c>
      <c r="F1268" t="s">
        <v>2377</v>
      </c>
      <c r="G1268" t="s">
        <v>2377</v>
      </c>
      <c r="H1268" t="s">
        <v>2377</v>
      </c>
      <c r="I1268">
        <v>2</v>
      </c>
      <c r="J1268" t="s">
        <v>2377</v>
      </c>
    </row>
    <row r="1269" spans="1:10" x14ac:dyDescent="0.3">
      <c r="A1269" t="s">
        <v>1102</v>
      </c>
      <c r="B1269">
        <v>36.575000000000003</v>
      </c>
      <c r="C1269" t="str">
        <f t="shared" si="38"/>
        <v>Obesity</v>
      </c>
      <c r="D1269">
        <v>10.98</v>
      </c>
      <c r="E1269" t="str">
        <f t="shared" si="39"/>
        <v>Diabetes</v>
      </c>
      <c r="F1269" t="s">
        <v>2377</v>
      </c>
      <c r="G1269" t="s">
        <v>2377</v>
      </c>
      <c r="H1269" t="s">
        <v>2377</v>
      </c>
      <c r="I1269">
        <v>0</v>
      </c>
      <c r="J1269" t="s">
        <v>2377</v>
      </c>
    </row>
    <row r="1270" spans="1:10" x14ac:dyDescent="0.3">
      <c r="A1270" t="s">
        <v>1101</v>
      </c>
      <c r="B1270">
        <v>23.66</v>
      </c>
      <c r="C1270" t="str">
        <f t="shared" si="38"/>
        <v>Normal Weight</v>
      </c>
      <c r="D1270">
        <v>5.1100000000000003</v>
      </c>
      <c r="E1270" t="str">
        <f t="shared" si="39"/>
        <v>Normal</v>
      </c>
      <c r="F1270" t="s">
        <v>2378</v>
      </c>
      <c r="G1270" t="s">
        <v>2377</v>
      </c>
      <c r="H1270" t="s">
        <v>2378</v>
      </c>
      <c r="I1270">
        <v>1</v>
      </c>
      <c r="J1270" t="s">
        <v>2377</v>
      </c>
    </row>
    <row r="1271" spans="1:10" x14ac:dyDescent="0.3">
      <c r="A1271" t="s">
        <v>1100</v>
      </c>
      <c r="B1271">
        <v>18.62</v>
      </c>
      <c r="C1271" t="str">
        <f t="shared" si="38"/>
        <v>Normal Weight</v>
      </c>
      <c r="D1271">
        <v>10.24</v>
      </c>
      <c r="E1271" t="str">
        <f t="shared" si="39"/>
        <v>Diabetes</v>
      </c>
      <c r="F1271" t="s">
        <v>2377</v>
      </c>
      <c r="G1271" t="s">
        <v>2377</v>
      </c>
      <c r="H1271" t="s">
        <v>2377</v>
      </c>
      <c r="I1271">
        <v>0</v>
      </c>
      <c r="J1271" t="s">
        <v>2377</v>
      </c>
    </row>
    <row r="1272" spans="1:10" x14ac:dyDescent="0.3">
      <c r="A1272" t="s">
        <v>1099</v>
      </c>
      <c r="B1272">
        <v>19.190000000000001</v>
      </c>
      <c r="C1272" t="str">
        <f t="shared" si="38"/>
        <v>Normal Weight</v>
      </c>
      <c r="D1272">
        <v>7.71</v>
      </c>
      <c r="E1272" t="str">
        <f t="shared" si="39"/>
        <v>Diabetes</v>
      </c>
      <c r="F1272" t="s">
        <v>2378</v>
      </c>
      <c r="G1272" t="s">
        <v>2377</v>
      </c>
      <c r="H1272" t="s">
        <v>2377</v>
      </c>
      <c r="I1272">
        <v>1</v>
      </c>
      <c r="J1272" t="s">
        <v>2377</v>
      </c>
    </row>
    <row r="1273" spans="1:10" x14ac:dyDescent="0.3">
      <c r="A1273" t="s">
        <v>1098</v>
      </c>
      <c r="B1273">
        <v>27.5</v>
      </c>
      <c r="C1273" t="str">
        <f t="shared" si="38"/>
        <v>Over Weight</v>
      </c>
      <c r="D1273">
        <v>6.03</v>
      </c>
      <c r="E1273" t="str">
        <f t="shared" si="39"/>
        <v>Prediabetes</v>
      </c>
      <c r="F1273" t="s">
        <v>2377</v>
      </c>
      <c r="G1273" t="s">
        <v>2377</v>
      </c>
      <c r="H1273" t="s">
        <v>2377</v>
      </c>
      <c r="I1273">
        <v>0</v>
      </c>
      <c r="J1273" t="s">
        <v>2377</v>
      </c>
    </row>
    <row r="1274" spans="1:10" x14ac:dyDescent="0.3">
      <c r="A1274" t="s">
        <v>1097</v>
      </c>
      <c r="B1274">
        <v>27.36</v>
      </c>
      <c r="C1274" t="str">
        <f t="shared" si="38"/>
        <v>Over Weight</v>
      </c>
      <c r="D1274">
        <v>5.96</v>
      </c>
      <c r="E1274" t="str">
        <f t="shared" si="39"/>
        <v>Prediabetes</v>
      </c>
      <c r="F1274" t="s">
        <v>2377</v>
      </c>
      <c r="G1274" t="s">
        <v>2377</v>
      </c>
      <c r="H1274" t="s">
        <v>2378</v>
      </c>
      <c r="I1274">
        <v>1</v>
      </c>
      <c r="J1274" t="s">
        <v>2377</v>
      </c>
    </row>
    <row r="1275" spans="1:10" x14ac:dyDescent="0.3">
      <c r="A1275" t="s">
        <v>1096</v>
      </c>
      <c r="B1275">
        <v>20.350000000000001</v>
      </c>
      <c r="C1275" t="str">
        <f t="shared" si="38"/>
        <v>Normal Weight</v>
      </c>
      <c r="D1275">
        <v>4.16</v>
      </c>
      <c r="E1275" t="str">
        <f t="shared" si="39"/>
        <v>Normal</v>
      </c>
      <c r="F1275" t="s">
        <v>2377</v>
      </c>
      <c r="G1275" t="s">
        <v>2377</v>
      </c>
      <c r="H1275" t="s">
        <v>2377</v>
      </c>
      <c r="I1275">
        <v>0</v>
      </c>
      <c r="J1275" t="s">
        <v>2377</v>
      </c>
    </row>
    <row r="1276" spans="1:10" x14ac:dyDescent="0.3">
      <c r="A1276" t="s">
        <v>1095</v>
      </c>
      <c r="B1276">
        <v>24.035</v>
      </c>
      <c r="C1276" t="str">
        <f t="shared" si="38"/>
        <v>Normal Weight</v>
      </c>
      <c r="D1276">
        <v>6.11</v>
      </c>
      <c r="E1276" t="str">
        <f t="shared" si="39"/>
        <v>Prediabetes</v>
      </c>
      <c r="F1276" t="s">
        <v>2377</v>
      </c>
      <c r="G1276" t="s">
        <v>2377</v>
      </c>
      <c r="H1276" t="s">
        <v>2377</v>
      </c>
      <c r="I1276">
        <v>0</v>
      </c>
      <c r="J1276" t="s">
        <v>2377</v>
      </c>
    </row>
    <row r="1277" spans="1:10" x14ac:dyDescent="0.3">
      <c r="A1277" t="s">
        <v>1094</v>
      </c>
      <c r="B1277">
        <v>23.56</v>
      </c>
      <c r="C1277" t="str">
        <f t="shared" si="38"/>
        <v>Normal Weight</v>
      </c>
      <c r="D1277">
        <v>5.97</v>
      </c>
      <c r="E1277" t="str">
        <f t="shared" si="39"/>
        <v>Prediabetes</v>
      </c>
      <c r="F1277" t="s">
        <v>2377</v>
      </c>
      <c r="G1277" t="s">
        <v>2377</v>
      </c>
      <c r="H1277" t="s">
        <v>2377</v>
      </c>
      <c r="I1277">
        <v>0</v>
      </c>
      <c r="J1277" t="s">
        <v>2377</v>
      </c>
    </row>
    <row r="1278" spans="1:10" x14ac:dyDescent="0.3">
      <c r="A1278" t="s">
        <v>1093</v>
      </c>
      <c r="B1278">
        <v>27.17</v>
      </c>
      <c r="C1278" t="str">
        <f t="shared" si="38"/>
        <v>Over Weight</v>
      </c>
      <c r="D1278">
        <v>10.81</v>
      </c>
      <c r="E1278" t="str">
        <f t="shared" si="39"/>
        <v>Diabetes</v>
      </c>
      <c r="F1278" t="s">
        <v>2377</v>
      </c>
      <c r="G1278" t="s">
        <v>2377</v>
      </c>
      <c r="H1278" t="s">
        <v>2377</v>
      </c>
      <c r="I1278">
        <v>2</v>
      </c>
      <c r="J1278" t="s">
        <v>2377</v>
      </c>
    </row>
    <row r="1279" spans="1:10" x14ac:dyDescent="0.3">
      <c r="A1279" t="s">
        <v>1092</v>
      </c>
      <c r="B1279">
        <v>34.32</v>
      </c>
      <c r="C1279" t="str">
        <f t="shared" si="38"/>
        <v>Obesity</v>
      </c>
      <c r="D1279">
        <v>5.7</v>
      </c>
      <c r="E1279" t="str">
        <f t="shared" si="39"/>
        <v>Normal</v>
      </c>
      <c r="F1279" t="s">
        <v>2378</v>
      </c>
      <c r="G1279" t="s">
        <v>2377</v>
      </c>
      <c r="H1279" t="s">
        <v>2378</v>
      </c>
      <c r="I1279">
        <v>1</v>
      </c>
      <c r="J1279" t="s">
        <v>2377</v>
      </c>
    </row>
    <row r="1280" spans="1:10" x14ac:dyDescent="0.3">
      <c r="A1280" t="s">
        <v>1091</v>
      </c>
      <c r="B1280">
        <v>23.87</v>
      </c>
      <c r="C1280" t="str">
        <f t="shared" si="38"/>
        <v>Normal Weight</v>
      </c>
      <c r="D1280">
        <v>4.7699999999999996</v>
      </c>
      <c r="E1280" t="str">
        <f t="shared" si="39"/>
        <v>Normal</v>
      </c>
      <c r="F1280" t="s">
        <v>2378</v>
      </c>
      <c r="G1280" t="s">
        <v>2377</v>
      </c>
      <c r="H1280" t="s">
        <v>2378</v>
      </c>
      <c r="I1280">
        <v>1</v>
      </c>
      <c r="J1280" t="s">
        <v>2377</v>
      </c>
    </row>
    <row r="1281" spans="1:10" x14ac:dyDescent="0.3">
      <c r="A1281" t="s">
        <v>1090</v>
      </c>
      <c r="B1281">
        <v>30.15</v>
      </c>
      <c r="C1281" t="str">
        <f t="shared" si="38"/>
        <v>Obesity</v>
      </c>
      <c r="D1281">
        <v>4.25</v>
      </c>
      <c r="E1281" t="str">
        <f t="shared" si="39"/>
        <v>Normal</v>
      </c>
      <c r="F1281" t="s">
        <v>2377</v>
      </c>
      <c r="G1281" t="s">
        <v>2377</v>
      </c>
      <c r="H1281" t="s">
        <v>2377</v>
      </c>
      <c r="I1281">
        <v>1</v>
      </c>
      <c r="J1281" t="s">
        <v>2377</v>
      </c>
    </row>
    <row r="1282" spans="1:10" x14ac:dyDescent="0.3">
      <c r="A1282" t="s">
        <v>1089</v>
      </c>
      <c r="B1282">
        <v>26.36</v>
      </c>
      <c r="C1282" t="str">
        <f t="shared" si="38"/>
        <v>Over Weight</v>
      </c>
      <c r="D1282">
        <v>5.52</v>
      </c>
      <c r="E1282" t="str">
        <f t="shared" si="39"/>
        <v>Normal</v>
      </c>
      <c r="F1282" t="s">
        <v>2377</v>
      </c>
      <c r="G1282" t="s">
        <v>2377</v>
      </c>
      <c r="H1282" t="s">
        <v>2377</v>
      </c>
      <c r="I1282">
        <v>0</v>
      </c>
      <c r="J1282" t="s">
        <v>2377</v>
      </c>
    </row>
    <row r="1283" spans="1:10" x14ac:dyDescent="0.3">
      <c r="A1283" t="s">
        <v>1088</v>
      </c>
      <c r="B1283">
        <v>45.32</v>
      </c>
      <c r="C1283" t="str">
        <f t="shared" ref="C1283:C1346" si="40">IF(B1283&lt;18.5,"Under Weight",IF(B1283&lt;=24.9,"Normal Weight",IF(B1283&lt;=29.9,"Over Weight","Obesity")))</f>
        <v>Obesity</v>
      </c>
      <c r="D1283">
        <v>6.53</v>
      </c>
      <c r="E1283" t="str">
        <f t="shared" ref="E1283:E1346" si="41">IF(D1283&lt;=5.7,"Normal",IF(D1283&lt;=6.4,"Prediabetes","Diabetes"))</f>
        <v>Diabetes</v>
      </c>
      <c r="F1283" t="s">
        <v>2378</v>
      </c>
      <c r="G1283" t="s">
        <v>2377</v>
      </c>
      <c r="H1283" t="s">
        <v>2377</v>
      </c>
      <c r="I1283">
        <v>1</v>
      </c>
      <c r="J1283" t="s">
        <v>2377</v>
      </c>
    </row>
    <row r="1284" spans="1:10" x14ac:dyDescent="0.3">
      <c r="A1284" t="s">
        <v>1087</v>
      </c>
      <c r="B1284">
        <v>31.93</v>
      </c>
      <c r="C1284" t="str">
        <f t="shared" si="40"/>
        <v>Obesity</v>
      </c>
      <c r="D1284">
        <v>4.82</v>
      </c>
      <c r="E1284" t="str">
        <f t="shared" si="41"/>
        <v>Normal</v>
      </c>
      <c r="F1284" t="s">
        <v>2378</v>
      </c>
      <c r="G1284" t="s">
        <v>2377</v>
      </c>
      <c r="H1284" t="s">
        <v>2377</v>
      </c>
      <c r="I1284">
        <v>1</v>
      </c>
      <c r="J1284" t="s">
        <v>2377</v>
      </c>
    </row>
    <row r="1285" spans="1:10" x14ac:dyDescent="0.3">
      <c r="A1285" t="s">
        <v>1086</v>
      </c>
      <c r="B1285">
        <v>36</v>
      </c>
      <c r="C1285" t="str">
        <f t="shared" si="40"/>
        <v>Obesity</v>
      </c>
      <c r="D1285">
        <v>11.94</v>
      </c>
      <c r="E1285" t="str">
        <f t="shared" si="41"/>
        <v>Diabetes</v>
      </c>
      <c r="F1285" t="s">
        <v>2378</v>
      </c>
      <c r="G1285" t="s">
        <v>2377</v>
      </c>
      <c r="H1285" t="s">
        <v>2377</v>
      </c>
      <c r="I1285">
        <v>1</v>
      </c>
      <c r="J1285" t="s">
        <v>2377</v>
      </c>
    </row>
    <row r="1286" spans="1:10" x14ac:dyDescent="0.3">
      <c r="A1286" t="s">
        <v>1085</v>
      </c>
      <c r="B1286">
        <v>32</v>
      </c>
      <c r="C1286" t="str">
        <f t="shared" si="40"/>
        <v>Obesity</v>
      </c>
      <c r="D1286">
        <v>7.85</v>
      </c>
      <c r="E1286" t="str">
        <f t="shared" si="41"/>
        <v>Diabetes</v>
      </c>
      <c r="F1286" t="s">
        <v>2378</v>
      </c>
      <c r="G1286" t="s">
        <v>2377</v>
      </c>
      <c r="H1286" t="s">
        <v>2377</v>
      </c>
      <c r="I1286">
        <v>1</v>
      </c>
      <c r="J1286" t="s">
        <v>2377</v>
      </c>
    </row>
    <row r="1287" spans="1:10" x14ac:dyDescent="0.3">
      <c r="A1287" t="s">
        <v>1084</v>
      </c>
      <c r="B1287">
        <v>29.37</v>
      </c>
      <c r="C1287" t="str">
        <f t="shared" si="40"/>
        <v>Over Weight</v>
      </c>
      <c r="D1287">
        <v>8.01</v>
      </c>
      <c r="E1287" t="str">
        <f t="shared" si="41"/>
        <v>Diabetes</v>
      </c>
      <c r="F1287" t="s">
        <v>2378</v>
      </c>
      <c r="G1287" t="s">
        <v>2377</v>
      </c>
      <c r="H1287" t="s">
        <v>2377</v>
      </c>
      <c r="I1287">
        <v>1</v>
      </c>
      <c r="J1287" t="s">
        <v>2377</v>
      </c>
    </row>
    <row r="1288" spans="1:10" x14ac:dyDescent="0.3">
      <c r="A1288" t="s">
        <v>1083</v>
      </c>
      <c r="B1288">
        <v>23.6</v>
      </c>
      <c r="C1288" t="str">
        <f t="shared" si="40"/>
        <v>Normal Weight</v>
      </c>
      <c r="D1288">
        <v>7.4</v>
      </c>
      <c r="E1288" t="str">
        <f t="shared" si="41"/>
        <v>Diabetes</v>
      </c>
      <c r="F1288" t="s">
        <v>2378</v>
      </c>
      <c r="G1288" t="s">
        <v>2377</v>
      </c>
      <c r="H1288" t="s">
        <v>2377</v>
      </c>
      <c r="I1288">
        <v>1</v>
      </c>
      <c r="J1288" t="s">
        <v>2377</v>
      </c>
    </row>
    <row r="1289" spans="1:10" x14ac:dyDescent="0.3">
      <c r="A1289" t="s">
        <v>1082</v>
      </c>
      <c r="B1289">
        <v>33.155000000000001</v>
      </c>
      <c r="C1289" t="str">
        <f t="shared" si="40"/>
        <v>Obesity</v>
      </c>
      <c r="D1289">
        <v>8.3800000000000008</v>
      </c>
      <c r="E1289" t="str">
        <f t="shared" si="41"/>
        <v>Diabetes</v>
      </c>
      <c r="F1289" t="s">
        <v>2378</v>
      </c>
      <c r="G1289" t="s">
        <v>2377</v>
      </c>
      <c r="H1289" t="s">
        <v>2377</v>
      </c>
      <c r="I1289">
        <v>0</v>
      </c>
      <c r="J1289" t="s">
        <v>2377</v>
      </c>
    </row>
    <row r="1290" spans="1:10" x14ac:dyDescent="0.3">
      <c r="A1290" t="s">
        <v>1081</v>
      </c>
      <c r="B1290">
        <v>24.32</v>
      </c>
      <c r="C1290" t="str">
        <f t="shared" si="40"/>
        <v>Normal Weight</v>
      </c>
      <c r="D1290">
        <v>11.56</v>
      </c>
      <c r="E1290" t="str">
        <f t="shared" si="41"/>
        <v>Diabetes</v>
      </c>
      <c r="F1290" t="s">
        <v>2378</v>
      </c>
      <c r="G1290" t="s">
        <v>2377</v>
      </c>
      <c r="H1290" t="s">
        <v>2377</v>
      </c>
      <c r="I1290">
        <v>1</v>
      </c>
      <c r="J1290" t="s">
        <v>2377</v>
      </c>
    </row>
    <row r="1291" spans="1:10" x14ac:dyDescent="0.3">
      <c r="A1291" t="s">
        <v>1080</v>
      </c>
      <c r="B1291">
        <v>36.299999999999997</v>
      </c>
      <c r="C1291" t="str">
        <f t="shared" si="40"/>
        <v>Obesity</v>
      </c>
      <c r="D1291">
        <v>4.6100000000000003</v>
      </c>
      <c r="E1291" t="str">
        <f t="shared" si="41"/>
        <v>Normal</v>
      </c>
      <c r="F1291" t="s">
        <v>2377</v>
      </c>
      <c r="G1291" t="s">
        <v>2377</v>
      </c>
      <c r="H1291" t="s">
        <v>2377</v>
      </c>
      <c r="I1291">
        <v>0</v>
      </c>
      <c r="J1291" t="s">
        <v>2377</v>
      </c>
    </row>
    <row r="1292" spans="1:10" x14ac:dyDescent="0.3">
      <c r="A1292" t="s">
        <v>1079</v>
      </c>
      <c r="B1292">
        <v>34.4</v>
      </c>
      <c r="C1292" t="str">
        <f t="shared" si="40"/>
        <v>Obesity</v>
      </c>
      <c r="D1292">
        <v>4.95</v>
      </c>
      <c r="E1292" t="str">
        <f t="shared" si="41"/>
        <v>Normal</v>
      </c>
      <c r="F1292" t="s">
        <v>2377</v>
      </c>
      <c r="G1292" t="s">
        <v>2377</v>
      </c>
      <c r="H1292" t="s">
        <v>2378</v>
      </c>
      <c r="I1292">
        <v>1</v>
      </c>
      <c r="J1292" t="s">
        <v>2377</v>
      </c>
    </row>
    <row r="1293" spans="1:10" x14ac:dyDescent="0.3">
      <c r="A1293" t="s">
        <v>1078</v>
      </c>
      <c r="B1293">
        <v>30.9</v>
      </c>
      <c r="C1293" t="str">
        <f t="shared" si="40"/>
        <v>Obesity</v>
      </c>
      <c r="D1293">
        <v>5.04</v>
      </c>
      <c r="E1293" t="str">
        <f t="shared" si="41"/>
        <v>Normal</v>
      </c>
      <c r="F1293" t="s">
        <v>2377</v>
      </c>
      <c r="G1293" t="s">
        <v>2377</v>
      </c>
      <c r="H1293" t="s">
        <v>2377</v>
      </c>
      <c r="I1293">
        <v>0</v>
      </c>
      <c r="J1293" t="s">
        <v>2377</v>
      </c>
    </row>
    <row r="1294" spans="1:10" x14ac:dyDescent="0.3">
      <c r="A1294" t="s">
        <v>1077</v>
      </c>
      <c r="B1294">
        <v>28.6</v>
      </c>
      <c r="C1294" t="str">
        <f t="shared" si="40"/>
        <v>Over Weight</v>
      </c>
      <c r="D1294">
        <v>5.42</v>
      </c>
      <c r="E1294" t="str">
        <f t="shared" si="41"/>
        <v>Normal</v>
      </c>
      <c r="F1294" t="s">
        <v>2377</v>
      </c>
      <c r="G1294" t="s">
        <v>2377</v>
      </c>
      <c r="H1294" t="s">
        <v>2377</v>
      </c>
      <c r="I1294">
        <v>0</v>
      </c>
      <c r="J1294" t="s">
        <v>2377</v>
      </c>
    </row>
    <row r="1295" spans="1:10" x14ac:dyDescent="0.3">
      <c r="A1295" t="s">
        <v>1076</v>
      </c>
      <c r="B1295">
        <v>27.83</v>
      </c>
      <c r="C1295" t="str">
        <f t="shared" si="40"/>
        <v>Over Weight</v>
      </c>
      <c r="D1295">
        <v>5.39</v>
      </c>
      <c r="E1295" t="str">
        <f t="shared" si="41"/>
        <v>Normal</v>
      </c>
      <c r="F1295" t="s">
        <v>2377</v>
      </c>
      <c r="G1295" t="s">
        <v>2377</v>
      </c>
      <c r="H1295" t="s">
        <v>2377</v>
      </c>
      <c r="I1295">
        <v>0</v>
      </c>
      <c r="J1295" t="s">
        <v>2377</v>
      </c>
    </row>
    <row r="1296" spans="1:10" x14ac:dyDescent="0.3">
      <c r="A1296" t="s">
        <v>1075</v>
      </c>
      <c r="B1296">
        <v>39.64</v>
      </c>
      <c r="C1296" t="str">
        <f t="shared" si="40"/>
        <v>Obesity</v>
      </c>
      <c r="D1296">
        <v>6</v>
      </c>
      <c r="E1296" t="str">
        <f t="shared" si="41"/>
        <v>Prediabetes</v>
      </c>
      <c r="F1296" t="s">
        <v>2377</v>
      </c>
      <c r="G1296" t="s">
        <v>2377</v>
      </c>
      <c r="H1296" t="s">
        <v>2378</v>
      </c>
      <c r="I1296">
        <v>1</v>
      </c>
      <c r="J1296" t="s">
        <v>2377</v>
      </c>
    </row>
    <row r="1297" spans="1:10" x14ac:dyDescent="0.3">
      <c r="A1297" t="s">
        <v>1074</v>
      </c>
      <c r="B1297">
        <v>38.479999999999997</v>
      </c>
      <c r="C1297" t="str">
        <f t="shared" si="40"/>
        <v>Obesity</v>
      </c>
      <c r="D1297">
        <v>6.02</v>
      </c>
      <c r="E1297" t="str">
        <f t="shared" si="41"/>
        <v>Prediabetes</v>
      </c>
      <c r="F1297" t="s">
        <v>2377</v>
      </c>
      <c r="G1297" t="s">
        <v>2377</v>
      </c>
      <c r="H1297" t="s">
        <v>2377</v>
      </c>
      <c r="I1297">
        <v>1</v>
      </c>
      <c r="J1297" t="s">
        <v>2377</v>
      </c>
    </row>
    <row r="1298" spans="1:10" x14ac:dyDescent="0.3">
      <c r="A1298" t="s">
        <v>1073</v>
      </c>
      <c r="B1298">
        <v>36.200000000000003</v>
      </c>
      <c r="C1298" t="str">
        <f t="shared" si="40"/>
        <v>Obesity</v>
      </c>
      <c r="D1298">
        <v>4.62</v>
      </c>
      <c r="E1298" t="str">
        <f t="shared" si="41"/>
        <v>Normal</v>
      </c>
      <c r="F1298" t="s">
        <v>2377</v>
      </c>
      <c r="G1298" t="s">
        <v>2377</v>
      </c>
      <c r="H1298" t="s">
        <v>2377</v>
      </c>
      <c r="I1298">
        <v>2</v>
      </c>
      <c r="J1298" t="s">
        <v>2377</v>
      </c>
    </row>
    <row r="1299" spans="1:10" x14ac:dyDescent="0.3">
      <c r="A1299" t="s">
        <v>1072</v>
      </c>
      <c r="B1299">
        <v>27.13</v>
      </c>
      <c r="C1299" t="str">
        <f t="shared" si="40"/>
        <v>Over Weight</v>
      </c>
      <c r="D1299">
        <v>5.59</v>
      </c>
      <c r="E1299" t="str">
        <f t="shared" si="41"/>
        <v>Normal</v>
      </c>
      <c r="F1299" t="s">
        <v>2377</v>
      </c>
      <c r="G1299" t="s">
        <v>2377</v>
      </c>
      <c r="H1299" t="s">
        <v>2377</v>
      </c>
      <c r="I1299">
        <v>1</v>
      </c>
      <c r="J1299" t="s">
        <v>2377</v>
      </c>
    </row>
    <row r="1300" spans="1:10" x14ac:dyDescent="0.3">
      <c r="A1300" t="s">
        <v>1071</v>
      </c>
      <c r="B1300">
        <v>20.75</v>
      </c>
      <c r="C1300" t="str">
        <f t="shared" si="40"/>
        <v>Normal Weight</v>
      </c>
      <c r="D1300">
        <v>5.18</v>
      </c>
      <c r="E1300" t="str">
        <f t="shared" si="41"/>
        <v>Normal</v>
      </c>
      <c r="F1300" t="s">
        <v>2378</v>
      </c>
      <c r="G1300" t="s">
        <v>2377</v>
      </c>
      <c r="H1300" t="s">
        <v>2377</v>
      </c>
      <c r="I1300">
        <v>2</v>
      </c>
      <c r="J1300" t="s">
        <v>2377</v>
      </c>
    </row>
    <row r="1301" spans="1:10" x14ac:dyDescent="0.3">
      <c r="A1301" t="s">
        <v>1070</v>
      </c>
      <c r="B1301">
        <v>26.6</v>
      </c>
      <c r="C1301" t="str">
        <f t="shared" si="40"/>
        <v>Over Weight</v>
      </c>
      <c r="D1301">
        <v>6.29</v>
      </c>
      <c r="E1301" t="str">
        <f t="shared" si="41"/>
        <v>Prediabetes</v>
      </c>
      <c r="F1301" t="s">
        <v>2377</v>
      </c>
      <c r="G1301" t="s">
        <v>2377</v>
      </c>
      <c r="H1301" t="s">
        <v>2377</v>
      </c>
      <c r="I1301">
        <v>2</v>
      </c>
      <c r="J1301" t="s">
        <v>2377</v>
      </c>
    </row>
    <row r="1302" spans="1:10" x14ac:dyDescent="0.3">
      <c r="A1302" t="s">
        <v>1069</v>
      </c>
      <c r="B1302">
        <v>25.3</v>
      </c>
      <c r="C1302" t="str">
        <f t="shared" si="40"/>
        <v>Over Weight</v>
      </c>
      <c r="D1302">
        <v>4.49</v>
      </c>
      <c r="E1302" t="str">
        <f t="shared" si="41"/>
        <v>Normal</v>
      </c>
      <c r="F1302" t="s">
        <v>2377</v>
      </c>
      <c r="G1302" t="s">
        <v>2377</v>
      </c>
      <c r="H1302" t="s">
        <v>2377</v>
      </c>
      <c r="I1302">
        <v>2</v>
      </c>
      <c r="J1302" t="s">
        <v>2377</v>
      </c>
    </row>
    <row r="1303" spans="1:10" x14ac:dyDescent="0.3">
      <c r="A1303" t="s">
        <v>1068</v>
      </c>
      <c r="B1303">
        <v>18.84</v>
      </c>
      <c r="C1303" t="str">
        <f t="shared" si="40"/>
        <v>Normal Weight</v>
      </c>
      <c r="D1303">
        <v>11.82</v>
      </c>
      <c r="E1303" t="str">
        <f t="shared" si="41"/>
        <v>Diabetes</v>
      </c>
      <c r="F1303" t="s">
        <v>2378</v>
      </c>
      <c r="G1303" t="s">
        <v>2377</v>
      </c>
      <c r="H1303" t="s">
        <v>2378</v>
      </c>
      <c r="I1303">
        <v>1</v>
      </c>
      <c r="J1303" t="s">
        <v>2377</v>
      </c>
    </row>
    <row r="1304" spans="1:10" x14ac:dyDescent="0.3">
      <c r="A1304" t="s">
        <v>1067</v>
      </c>
      <c r="B1304">
        <v>19.57</v>
      </c>
      <c r="C1304" t="str">
        <f t="shared" si="40"/>
        <v>Normal Weight</v>
      </c>
      <c r="D1304">
        <v>7.41</v>
      </c>
      <c r="E1304" t="str">
        <f t="shared" si="41"/>
        <v>Diabetes</v>
      </c>
      <c r="F1304" t="s">
        <v>2378</v>
      </c>
      <c r="G1304" t="s">
        <v>2377</v>
      </c>
      <c r="H1304" t="s">
        <v>2377</v>
      </c>
      <c r="I1304">
        <v>1</v>
      </c>
      <c r="J1304" t="s">
        <v>2377</v>
      </c>
    </row>
    <row r="1305" spans="1:10" x14ac:dyDescent="0.3">
      <c r="A1305" t="s">
        <v>1066</v>
      </c>
      <c r="B1305">
        <v>30.495000000000001</v>
      </c>
      <c r="C1305" t="str">
        <f t="shared" si="40"/>
        <v>Obesity</v>
      </c>
      <c r="D1305">
        <v>5.97</v>
      </c>
      <c r="E1305" t="str">
        <f t="shared" si="41"/>
        <v>Prediabetes</v>
      </c>
      <c r="F1305" t="s">
        <v>2377</v>
      </c>
      <c r="G1305" t="s">
        <v>2377</v>
      </c>
      <c r="H1305" t="s">
        <v>2377</v>
      </c>
      <c r="I1305">
        <v>0</v>
      </c>
      <c r="J1305" t="s">
        <v>2377</v>
      </c>
    </row>
    <row r="1306" spans="1:10" x14ac:dyDescent="0.3">
      <c r="A1306" t="s">
        <v>1065</v>
      </c>
      <c r="B1306">
        <v>30.114999999999998</v>
      </c>
      <c r="C1306" t="str">
        <f t="shared" si="40"/>
        <v>Obesity</v>
      </c>
      <c r="D1306">
        <v>5.74</v>
      </c>
      <c r="E1306" t="str">
        <f t="shared" si="41"/>
        <v>Prediabetes</v>
      </c>
      <c r="F1306" t="s">
        <v>2377</v>
      </c>
      <c r="G1306" t="s">
        <v>2377</v>
      </c>
      <c r="H1306" t="s">
        <v>2378</v>
      </c>
      <c r="I1306">
        <v>1</v>
      </c>
      <c r="J1306" t="s">
        <v>2377</v>
      </c>
    </row>
    <row r="1307" spans="1:10" x14ac:dyDescent="0.3">
      <c r="A1307" t="s">
        <v>1064</v>
      </c>
      <c r="B1307">
        <v>24.78</v>
      </c>
      <c r="C1307" t="str">
        <f t="shared" si="40"/>
        <v>Normal Weight</v>
      </c>
      <c r="D1307">
        <v>9.85</v>
      </c>
      <c r="E1307" t="str">
        <f t="shared" si="41"/>
        <v>Diabetes</v>
      </c>
      <c r="F1307" t="s">
        <v>2377</v>
      </c>
      <c r="G1307" t="s">
        <v>2377</v>
      </c>
      <c r="H1307" t="s">
        <v>2377</v>
      </c>
      <c r="I1307">
        <v>0</v>
      </c>
      <c r="J1307" t="s">
        <v>2377</v>
      </c>
    </row>
    <row r="1308" spans="1:10" x14ac:dyDescent="0.3">
      <c r="A1308" t="s">
        <v>1063</v>
      </c>
      <c r="B1308">
        <v>24.77</v>
      </c>
      <c r="C1308" t="str">
        <f t="shared" si="40"/>
        <v>Normal Weight</v>
      </c>
      <c r="D1308">
        <v>7.59</v>
      </c>
      <c r="E1308" t="str">
        <f t="shared" si="41"/>
        <v>Diabetes</v>
      </c>
      <c r="F1308" t="s">
        <v>2377</v>
      </c>
      <c r="G1308" t="s">
        <v>2377</v>
      </c>
      <c r="H1308" t="s">
        <v>2377</v>
      </c>
      <c r="I1308">
        <v>0</v>
      </c>
      <c r="J1308" t="s">
        <v>2377</v>
      </c>
    </row>
    <row r="1309" spans="1:10" x14ac:dyDescent="0.3">
      <c r="A1309" t="s">
        <v>1062</v>
      </c>
      <c r="B1309">
        <v>16.579999999999998</v>
      </c>
      <c r="C1309" t="str">
        <f t="shared" si="40"/>
        <v>Under Weight</v>
      </c>
      <c r="D1309">
        <v>6.98</v>
      </c>
      <c r="E1309" t="str">
        <f t="shared" si="41"/>
        <v>Diabetes</v>
      </c>
      <c r="F1309" t="s">
        <v>2378</v>
      </c>
      <c r="G1309" t="s">
        <v>2377</v>
      </c>
      <c r="H1309" t="s">
        <v>2378</v>
      </c>
      <c r="I1309">
        <v>1</v>
      </c>
      <c r="J1309" t="s">
        <v>2377</v>
      </c>
    </row>
    <row r="1310" spans="1:10" x14ac:dyDescent="0.3">
      <c r="A1310" t="s">
        <v>1061</v>
      </c>
      <c r="B1310">
        <v>38.17</v>
      </c>
      <c r="C1310" t="str">
        <f t="shared" si="40"/>
        <v>Obesity</v>
      </c>
      <c r="D1310">
        <v>4.7300000000000004</v>
      </c>
      <c r="E1310" t="str">
        <f t="shared" si="41"/>
        <v>Normal</v>
      </c>
      <c r="F1310" t="s">
        <v>2378</v>
      </c>
      <c r="G1310" t="s">
        <v>2377</v>
      </c>
      <c r="H1310" t="s">
        <v>2377</v>
      </c>
      <c r="I1310">
        <v>0</v>
      </c>
      <c r="J1310" t="s">
        <v>2377</v>
      </c>
    </row>
    <row r="1311" spans="1:10" x14ac:dyDescent="0.3">
      <c r="A1311" t="s">
        <v>1060</v>
      </c>
      <c r="B1311">
        <v>39.424999999999997</v>
      </c>
      <c r="C1311" t="str">
        <f t="shared" si="40"/>
        <v>Obesity</v>
      </c>
      <c r="D1311">
        <v>4.76</v>
      </c>
      <c r="E1311" t="str">
        <f t="shared" si="41"/>
        <v>Normal</v>
      </c>
      <c r="F1311" t="s">
        <v>2378</v>
      </c>
      <c r="G1311" t="s">
        <v>2377</v>
      </c>
      <c r="H1311" t="s">
        <v>2377</v>
      </c>
      <c r="I1311">
        <v>0</v>
      </c>
      <c r="J1311" t="s">
        <v>2377</v>
      </c>
    </row>
    <row r="1312" spans="1:10" x14ac:dyDescent="0.3">
      <c r="A1312" t="s">
        <v>1059</v>
      </c>
      <c r="B1312">
        <v>33.44</v>
      </c>
      <c r="C1312" t="str">
        <f t="shared" si="40"/>
        <v>Obesity</v>
      </c>
      <c r="D1312">
        <v>6.24</v>
      </c>
      <c r="E1312" t="str">
        <f t="shared" si="41"/>
        <v>Prediabetes</v>
      </c>
      <c r="F1312" t="s">
        <v>2378</v>
      </c>
      <c r="G1312" t="s">
        <v>2377</v>
      </c>
      <c r="H1312" t="s">
        <v>2377</v>
      </c>
      <c r="I1312">
        <v>0</v>
      </c>
      <c r="J1312" t="s">
        <v>2377</v>
      </c>
    </row>
    <row r="1313" spans="1:10" x14ac:dyDescent="0.3">
      <c r="A1313" t="s">
        <v>1058</v>
      </c>
      <c r="B1313">
        <v>33.344999999999999</v>
      </c>
      <c r="C1313" t="str">
        <f t="shared" si="40"/>
        <v>Obesity</v>
      </c>
      <c r="D1313">
        <v>5.44</v>
      </c>
      <c r="E1313" t="str">
        <f t="shared" si="41"/>
        <v>Normal</v>
      </c>
      <c r="F1313" t="s">
        <v>2378</v>
      </c>
      <c r="G1313" t="s">
        <v>2377</v>
      </c>
      <c r="H1313" t="s">
        <v>2377</v>
      </c>
      <c r="I1313">
        <v>0</v>
      </c>
      <c r="J1313" t="s">
        <v>2377</v>
      </c>
    </row>
    <row r="1314" spans="1:10" x14ac:dyDescent="0.3">
      <c r="A1314" t="s">
        <v>1057</v>
      </c>
      <c r="B1314">
        <v>38.79</v>
      </c>
      <c r="C1314" t="str">
        <f t="shared" si="40"/>
        <v>Obesity</v>
      </c>
      <c r="D1314">
        <v>5.08</v>
      </c>
      <c r="E1314" t="str">
        <f t="shared" si="41"/>
        <v>Normal</v>
      </c>
      <c r="F1314" t="s">
        <v>2377</v>
      </c>
      <c r="G1314" t="s">
        <v>2377</v>
      </c>
      <c r="H1314" t="s">
        <v>2378</v>
      </c>
      <c r="I1314">
        <v>1</v>
      </c>
      <c r="J1314" t="s">
        <v>2377</v>
      </c>
    </row>
    <row r="1315" spans="1:10" x14ac:dyDescent="0.3">
      <c r="A1315" t="s">
        <v>1056</v>
      </c>
      <c r="B1315">
        <v>30.684999999999999</v>
      </c>
      <c r="C1315" t="str">
        <f t="shared" si="40"/>
        <v>Obesity</v>
      </c>
      <c r="D1315">
        <v>4.87</v>
      </c>
      <c r="E1315" t="str">
        <f t="shared" si="41"/>
        <v>Normal</v>
      </c>
      <c r="F1315" t="s">
        <v>2377</v>
      </c>
      <c r="G1315" t="s">
        <v>2377</v>
      </c>
      <c r="H1315" t="s">
        <v>2378</v>
      </c>
      <c r="I1315">
        <v>1</v>
      </c>
      <c r="J1315" t="s">
        <v>2377</v>
      </c>
    </row>
    <row r="1316" spans="1:10" x14ac:dyDescent="0.3">
      <c r="A1316" t="s">
        <v>1055</v>
      </c>
      <c r="B1316">
        <v>22.135000000000002</v>
      </c>
      <c r="C1316" t="str">
        <f t="shared" si="40"/>
        <v>Normal Weight</v>
      </c>
      <c r="D1316">
        <v>8.17</v>
      </c>
      <c r="E1316" t="str">
        <f t="shared" si="41"/>
        <v>Diabetes</v>
      </c>
      <c r="F1316" t="s">
        <v>2377</v>
      </c>
      <c r="G1316" t="s">
        <v>2377</v>
      </c>
      <c r="H1316" t="s">
        <v>2377</v>
      </c>
      <c r="I1316">
        <v>0</v>
      </c>
      <c r="J1316" t="s">
        <v>2377</v>
      </c>
    </row>
    <row r="1317" spans="1:10" x14ac:dyDescent="0.3">
      <c r="A1317" t="s">
        <v>1054</v>
      </c>
      <c r="B1317">
        <v>33.33</v>
      </c>
      <c r="C1317" t="str">
        <f t="shared" si="40"/>
        <v>Obesity</v>
      </c>
      <c r="D1317">
        <v>7.61</v>
      </c>
      <c r="E1317" t="str">
        <f t="shared" si="41"/>
        <v>Diabetes</v>
      </c>
      <c r="F1317" t="s">
        <v>2377</v>
      </c>
      <c r="G1317" t="s">
        <v>2377</v>
      </c>
      <c r="H1317" t="s">
        <v>2377</v>
      </c>
      <c r="I1317">
        <v>0</v>
      </c>
      <c r="J1317" t="s">
        <v>2377</v>
      </c>
    </row>
    <row r="1318" spans="1:10" x14ac:dyDescent="0.3">
      <c r="A1318" t="s">
        <v>1053</v>
      </c>
      <c r="B1318">
        <v>31.13</v>
      </c>
      <c r="C1318" t="str">
        <f t="shared" si="40"/>
        <v>Obesity</v>
      </c>
      <c r="D1318">
        <v>10.1</v>
      </c>
      <c r="E1318" t="str">
        <f t="shared" si="41"/>
        <v>Diabetes</v>
      </c>
      <c r="F1318" t="s">
        <v>2377</v>
      </c>
      <c r="G1318" t="s">
        <v>2377</v>
      </c>
      <c r="H1318" t="s">
        <v>2377</v>
      </c>
      <c r="I1318">
        <v>0</v>
      </c>
      <c r="J1318" t="s">
        <v>2377</v>
      </c>
    </row>
    <row r="1319" spans="1:10" x14ac:dyDescent="0.3">
      <c r="A1319" t="s">
        <v>1052</v>
      </c>
      <c r="B1319">
        <v>28.9</v>
      </c>
      <c r="C1319" t="str">
        <f t="shared" si="40"/>
        <v>Over Weight</v>
      </c>
      <c r="D1319">
        <v>11.24</v>
      </c>
      <c r="E1319" t="str">
        <f t="shared" si="41"/>
        <v>Diabetes</v>
      </c>
      <c r="F1319" t="s">
        <v>2377</v>
      </c>
      <c r="G1319" t="s">
        <v>2377</v>
      </c>
      <c r="H1319" t="s">
        <v>2377</v>
      </c>
      <c r="I1319">
        <v>0</v>
      </c>
      <c r="J1319" t="s">
        <v>2377</v>
      </c>
    </row>
    <row r="1320" spans="1:10" x14ac:dyDescent="0.3">
      <c r="A1320" t="s">
        <v>1051</v>
      </c>
      <c r="B1320">
        <v>43.31</v>
      </c>
      <c r="C1320" t="str">
        <f t="shared" si="40"/>
        <v>Obesity</v>
      </c>
      <c r="D1320">
        <v>6.1</v>
      </c>
      <c r="E1320" t="str">
        <f t="shared" si="41"/>
        <v>Prediabetes</v>
      </c>
      <c r="F1320" t="s">
        <v>2378</v>
      </c>
      <c r="G1320" t="s">
        <v>2378</v>
      </c>
      <c r="H1320" t="s">
        <v>2377</v>
      </c>
      <c r="I1320">
        <v>1</v>
      </c>
      <c r="J1320" t="s">
        <v>2377</v>
      </c>
    </row>
    <row r="1321" spans="1:10" x14ac:dyDescent="0.3">
      <c r="A1321" t="s">
        <v>1050</v>
      </c>
      <c r="B1321">
        <v>22.8</v>
      </c>
      <c r="C1321" t="str">
        <f t="shared" si="40"/>
        <v>Normal Weight</v>
      </c>
      <c r="D1321">
        <v>6.98</v>
      </c>
      <c r="E1321" t="str">
        <f t="shared" si="41"/>
        <v>Diabetes</v>
      </c>
      <c r="F1321" t="s">
        <v>2377</v>
      </c>
      <c r="G1321" t="s">
        <v>2377</v>
      </c>
      <c r="H1321" t="s">
        <v>2377</v>
      </c>
      <c r="I1321">
        <v>0</v>
      </c>
      <c r="J1321" t="s">
        <v>2377</v>
      </c>
    </row>
    <row r="1322" spans="1:10" x14ac:dyDescent="0.3">
      <c r="A1322" t="s">
        <v>1049</v>
      </c>
      <c r="B1322">
        <v>19.09</v>
      </c>
      <c r="C1322" t="str">
        <f t="shared" si="40"/>
        <v>Normal Weight</v>
      </c>
      <c r="D1322">
        <v>4</v>
      </c>
      <c r="E1322" t="str">
        <f t="shared" si="41"/>
        <v>Normal</v>
      </c>
      <c r="F1322" t="s">
        <v>2378</v>
      </c>
      <c r="G1322" t="s">
        <v>2377</v>
      </c>
      <c r="H1322" t="s">
        <v>2377</v>
      </c>
      <c r="I1322">
        <v>1</v>
      </c>
      <c r="J1322" t="s">
        <v>2377</v>
      </c>
    </row>
    <row r="1323" spans="1:10" x14ac:dyDescent="0.3">
      <c r="A1323" t="s">
        <v>1048</v>
      </c>
      <c r="B1323">
        <v>23.37</v>
      </c>
      <c r="C1323" t="str">
        <f t="shared" si="40"/>
        <v>Normal Weight</v>
      </c>
      <c r="D1323">
        <v>4.2300000000000004</v>
      </c>
      <c r="E1323" t="str">
        <f t="shared" si="41"/>
        <v>Normal</v>
      </c>
      <c r="F1323" t="s">
        <v>2377</v>
      </c>
      <c r="G1323" t="s">
        <v>2377</v>
      </c>
      <c r="H1323" t="s">
        <v>2377</v>
      </c>
      <c r="I1323">
        <v>0</v>
      </c>
      <c r="J1323" t="s">
        <v>2377</v>
      </c>
    </row>
    <row r="1324" spans="1:10" x14ac:dyDescent="0.3">
      <c r="A1324" t="s">
        <v>1047</v>
      </c>
      <c r="B1324">
        <v>33.44</v>
      </c>
      <c r="C1324" t="str">
        <f t="shared" si="40"/>
        <v>Obesity</v>
      </c>
      <c r="D1324">
        <v>4.72</v>
      </c>
      <c r="E1324" t="str">
        <f t="shared" si="41"/>
        <v>Normal</v>
      </c>
      <c r="F1324" t="s">
        <v>2378</v>
      </c>
      <c r="G1324" t="s">
        <v>2377</v>
      </c>
      <c r="H1324" t="s">
        <v>2377</v>
      </c>
      <c r="I1324">
        <v>0</v>
      </c>
      <c r="J1324" t="s">
        <v>2377</v>
      </c>
    </row>
    <row r="1325" spans="1:10" x14ac:dyDescent="0.3">
      <c r="A1325" t="s">
        <v>1046</v>
      </c>
      <c r="B1325">
        <v>28.05</v>
      </c>
      <c r="C1325" t="str">
        <f t="shared" si="40"/>
        <v>Over Weight</v>
      </c>
      <c r="D1325">
        <v>5.63</v>
      </c>
      <c r="E1325" t="str">
        <f t="shared" si="41"/>
        <v>Normal</v>
      </c>
      <c r="F1325" t="s">
        <v>2378</v>
      </c>
      <c r="G1325" t="s">
        <v>2377</v>
      </c>
      <c r="H1325" t="s">
        <v>2377</v>
      </c>
      <c r="I1325">
        <v>0</v>
      </c>
      <c r="J1325" t="s">
        <v>2377</v>
      </c>
    </row>
    <row r="1326" spans="1:10" x14ac:dyDescent="0.3">
      <c r="A1326" t="s">
        <v>1045</v>
      </c>
      <c r="B1326">
        <v>27.72</v>
      </c>
      <c r="C1326" t="str">
        <f t="shared" si="40"/>
        <v>Over Weight</v>
      </c>
      <c r="D1326">
        <v>5.83</v>
      </c>
      <c r="E1326" t="str">
        <f t="shared" si="41"/>
        <v>Prediabetes</v>
      </c>
      <c r="F1326" t="s">
        <v>2378</v>
      </c>
      <c r="G1326" t="s">
        <v>2377</v>
      </c>
      <c r="H1326" t="s">
        <v>2377</v>
      </c>
      <c r="I1326">
        <v>0</v>
      </c>
      <c r="J1326" t="s">
        <v>2377</v>
      </c>
    </row>
    <row r="1327" spans="1:10" x14ac:dyDescent="0.3">
      <c r="A1327" t="s">
        <v>1044</v>
      </c>
      <c r="B1327">
        <v>29.81</v>
      </c>
      <c r="C1327" t="str">
        <f t="shared" si="40"/>
        <v>Over Weight</v>
      </c>
      <c r="D1327">
        <v>9.23</v>
      </c>
      <c r="E1327" t="str">
        <f t="shared" si="41"/>
        <v>Diabetes</v>
      </c>
      <c r="F1327" t="s">
        <v>2377</v>
      </c>
      <c r="G1327" t="s">
        <v>2377</v>
      </c>
      <c r="H1327" t="s">
        <v>2377</v>
      </c>
      <c r="I1327">
        <v>0</v>
      </c>
      <c r="J1327" t="s">
        <v>2377</v>
      </c>
    </row>
    <row r="1328" spans="1:10" x14ac:dyDescent="0.3">
      <c r="A1328" t="s">
        <v>1043</v>
      </c>
      <c r="B1328">
        <v>23.98</v>
      </c>
      <c r="C1328" t="str">
        <f t="shared" si="40"/>
        <v>Normal Weight</v>
      </c>
      <c r="D1328">
        <v>9.89</v>
      </c>
      <c r="E1328" t="str">
        <f t="shared" si="41"/>
        <v>Diabetes</v>
      </c>
      <c r="F1328" t="s">
        <v>2377</v>
      </c>
      <c r="G1328" t="s">
        <v>2377</v>
      </c>
      <c r="H1328" t="s">
        <v>2377</v>
      </c>
      <c r="I1328">
        <v>0</v>
      </c>
      <c r="J1328" t="s">
        <v>2377</v>
      </c>
    </row>
    <row r="1329" spans="1:10" x14ac:dyDescent="0.3">
      <c r="A1329" t="s">
        <v>1042</v>
      </c>
      <c r="B1329">
        <v>17.34</v>
      </c>
      <c r="C1329" t="str">
        <f t="shared" si="40"/>
        <v>Under Weight</v>
      </c>
      <c r="D1329">
        <v>12</v>
      </c>
      <c r="E1329" t="str">
        <f t="shared" si="41"/>
        <v>Diabetes</v>
      </c>
      <c r="F1329" t="s">
        <v>2377</v>
      </c>
      <c r="G1329" t="s">
        <v>2377</v>
      </c>
      <c r="H1329" t="s">
        <v>2377</v>
      </c>
      <c r="I1329">
        <v>0</v>
      </c>
      <c r="J1329" t="s">
        <v>2377</v>
      </c>
    </row>
    <row r="1330" spans="1:10" x14ac:dyDescent="0.3">
      <c r="A1330" t="s">
        <v>1041</v>
      </c>
      <c r="B1330">
        <v>40.39</v>
      </c>
      <c r="C1330" t="str">
        <f t="shared" si="40"/>
        <v>Obesity</v>
      </c>
      <c r="D1330">
        <v>4.24</v>
      </c>
      <c r="E1330" t="str">
        <f t="shared" si="41"/>
        <v>Normal</v>
      </c>
      <c r="F1330" t="s">
        <v>2378</v>
      </c>
      <c r="G1330" t="s">
        <v>2377</v>
      </c>
      <c r="H1330" t="s">
        <v>2378</v>
      </c>
      <c r="I1330">
        <v>1</v>
      </c>
      <c r="J1330" t="s">
        <v>2377</v>
      </c>
    </row>
    <row r="1331" spans="1:10" x14ac:dyDescent="0.3">
      <c r="A1331" t="s">
        <v>1040</v>
      </c>
      <c r="B1331">
        <v>25.96</v>
      </c>
      <c r="C1331" t="str">
        <f t="shared" si="40"/>
        <v>Over Weight</v>
      </c>
      <c r="D1331">
        <v>4.68</v>
      </c>
      <c r="E1331" t="str">
        <f t="shared" si="41"/>
        <v>Normal</v>
      </c>
      <c r="F1331" t="s">
        <v>2378</v>
      </c>
      <c r="G1331" t="s">
        <v>2377</v>
      </c>
      <c r="H1331" t="s">
        <v>2378</v>
      </c>
      <c r="I1331">
        <v>1</v>
      </c>
      <c r="J1331" t="s">
        <v>2377</v>
      </c>
    </row>
    <row r="1332" spans="1:10" x14ac:dyDescent="0.3">
      <c r="A1332" t="s">
        <v>1039</v>
      </c>
      <c r="B1332">
        <v>17.68</v>
      </c>
      <c r="C1332" t="str">
        <f t="shared" si="40"/>
        <v>Under Weight</v>
      </c>
      <c r="D1332">
        <v>8.57</v>
      </c>
      <c r="E1332" t="str">
        <f t="shared" si="41"/>
        <v>Diabetes</v>
      </c>
      <c r="F1332" t="s">
        <v>2378</v>
      </c>
      <c r="G1332" t="s">
        <v>2377</v>
      </c>
      <c r="H1332" t="s">
        <v>2378</v>
      </c>
      <c r="I1332">
        <v>1</v>
      </c>
      <c r="J1332" t="s">
        <v>2377</v>
      </c>
    </row>
    <row r="1333" spans="1:10" x14ac:dyDescent="0.3">
      <c r="A1333" t="s">
        <v>1038</v>
      </c>
      <c r="B1333">
        <v>30.875</v>
      </c>
      <c r="C1333" t="str">
        <f t="shared" si="40"/>
        <v>Obesity</v>
      </c>
      <c r="D1333">
        <v>4.0999999999999996</v>
      </c>
      <c r="E1333" t="str">
        <f t="shared" si="41"/>
        <v>Normal</v>
      </c>
      <c r="F1333" t="s">
        <v>2377</v>
      </c>
      <c r="G1333" t="s">
        <v>2377</v>
      </c>
      <c r="H1333" t="s">
        <v>2377</v>
      </c>
      <c r="I1333">
        <v>0</v>
      </c>
      <c r="J1333" t="s">
        <v>2377</v>
      </c>
    </row>
    <row r="1334" spans="1:10" x14ac:dyDescent="0.3">
      <c r="A1334" t="s">
        <v>1037</v>
      </c>
      <c r="B1334">
        <v>30.81</v>
      </c>
      <c r="C1334" t="str">
        <f t="shared" si="40"/>
        <v>Obesity</v>
      </c>
      <c r="D1334">
        <v>4.49</v>
      </c>
      <c r="E1334" t="str">
        <f t="shared" si="41"/>
        <v>Normal</v>
      </c>
      <c r="F1334" t="s">
        <v>2377</v>
      </c>
      <c r="G1334" t="s">
        <v>2377</v>
      </c>
      <c r="H1334" t="s">
        <v>2377</v>
      </c>
      <c r="I1334">
        <v>0</v>
      </c>
      <c r="J1334" t="s">
        <v>2377</v>
      </c>
    </row>
    <row r="1335" spans="1:10" x14ac:dyDescent="0.3">
      <c r="A1335" t="s">
        <v>1036</v>
      </c>
      <c r="B1335">
        <v>36.85</v>
      </c>
      <c r="C1335" t="str">
        <f t="shared" si="40"/>
        <v>Obesity</v>
      </c>
      <c r="D1335">
        <v>8.8000000000000007</v>
      </c>
      <c r="E1335" t="str">
        <f t="shared" si="41"/>
        <v>Diabetes</v>
      </c>
      <c r="F1335" t="s">
        <v>2377</v>
      </c>
      <c r="G1335" t="s">
        <v>2377</v>
      </c>
      <c r="H1335" t="s">
        <v>2377</v>
      </c>
      <c r="I1335">
        <v>2</v>
      </c>
      <c r="J1335" t="s">
        <v>2377</v>
      </c>
    </row>
    <row r="1336" spans="1:10" x14ac:dyDescent="0.3">
      <c r="A1336" t="s">
        <v>1035</v>
      </c>
      <c r="B1336">
        <v>35.86</v>
      </c>
      <c r="C1336" t="str">
        <f t="shared" si="40"/>
        <v>Obesity</v>
      </c>
      <c r="D1336">
        <v>7.93</v>
      </c>
      <c r="E1336" t="str">
        <f t="shared" si="41"/>
        <v>Diabetes</v>
      </c>
      <c r="F1336" t="s">
        <v>2377</v>
      </c>
      <c r="G1336" t="s">
        <v>2377</v>
      </c>
      <c r="H1336" t="s">
        <v>2377</v>
      </c>
      <c r="I1336">
        <v>2</v>
      </c>
      <c r="J1336" t="s">
        <v>2377</v>
      </c>
    </row>
    <row r="1337" spans="1:10" x14ac:dyDescent="0.3">
      <c r="A1337" t="s">
        <v>1034</v>
      </c>
      <c r="B1337">
        <v>30.3</v>
      </c>
      <c r="C1337" t="str">
        <f t="shared" si="40"/>
        <v>Obesity</v>
      </c>
      <c r="D1337">
        <v>9.4499999999999993</v>
      </c>
      <c r="E1337" t="str">
        <f t="shared" si="41"/>
        <v>Diabetes</v>
      </c>
      <c r="F1337" t="s">
        <v>2377</v>
      </c>
      <c r="G1337" t="s">
        <v>2377</v>
      </c>
      <c r="H1337" t="s">
        <v>2377</v>
      </c>
      <c r="I1337">
        <v>2</v>
      </c>
      <c r="J1337" t="s">
        <v>2377</v>
      </c>
    </row>
    <row r="1338" spans="1:10" x14ac:dyDescent="0.3">
      <c r="A1338" t="s">
        <v>1033</v>
      </c>
      <c r="B1338">
        <v>32.015000000000001</v>
      </c>
      <c r="C1338" t="str">
        <f t="shared" si="40"/>
        <v>Obesity</v>
      </c>
      <c r="D1338">
        <v>7.67</v>
      </c>
      <c r="E1338" t="str">
        <f t="shared" si="41"/>
        <v>Diabetes</v>
      </c>
      <c r="F1338" t="s">
        <v>2377</v>
      </c>
      <c r="G1338" t="s">
        <v>2377</v>
      </c>
      <c r="H1338" t="s">
        <v>2377</v>
      </c>
      <c r="I1338">
        <v>0</v>
      </c>
      <c r="J1338" t="s">
        <v>2377</v>
      </c>
    </row>
    <row r="1339" spans="1:10" x14ac:dyDescent="0.3">
      <c r="A1339" t="s">
        <v>1032</v>
      </c>
      <c r="B1339">
        <v>25.06</v>
      </c>
      <c r="C1339" t="str">
        <f t="shared" si="40"/>
        <v>Over Weight</v>
      </c>
      <c r="D1339">
        <v>10.53</v>
      </c>
      <c r="E1339" t="str">
        <f t="shared" si="41"/>
        <v>Diabetes</v>
      </c>
      <c r="F1339" t="s">
        <v>2377</v>
      </c>
      <c r="G1339" t="s">
        <v>2377</v>
      </c>
      <c r="H1339" t="s">
        <v>2377</v>
      </c>
      <c r="I1339">
        <v>2</v>
      </c>
      <c r="J1339" t="s">
        <v>2377</v>
      </c>
    </row>
    <row r="1340" spans="1:10" x14ac:dyDescent="0.3">
      <c r="A1340" t="s">
        <v>1031</v>
      </c>
      <c r="B1340">
        <v>18.829999999999998</v>
      </c>
      <c r="C1340" t="str">
        <f t="shared" si="40"/>
        <v>Normal Weight</v>
      </c>
      <c r="D1340">
        <v>10.08</v>
      </c>
      <c r="E1340" t="str">
        <f t="shared" si="41"/>
        <v>Diabetes</v>
      </c>
      <c r="F1340" t="s">
        <v>2378</v>
      </c>
      <c r="G1340" t="s">
        <v>2377</v>
      </c>
      <c r="H1340" t="s">
        <v>2377</v>
      </c>
      <c r="I1340">
        <v>0</v>
      </c>
      <c r="J1340" t="s">
        <v>2377</v>
      </c>
    </row>
    <row r="1341" spans="1:10" x14ac:dyDescent="0.3">
      <c r="A1341" t="s">
        <v>1030</v>
      </c>
      <c r="B1341">
        <v>47.52</v>
      </c>
      <c r="C1341" t="str">
        <f t="shared" si="40"/>
        <v>Obesity</v>
      </c>
      <c r="D1341">
        <v>11.39</v>
      </c>
      <c r="E1341" t="str">
        <f t="shared" si="41"/>
        <v>Diabetes</v>
      </c>
      <c r="F1341" t="s">
        <v>2378</v>
      </c>
      <c r="G1341" t="s">
        <v>2377</v>
      </c>
      <c r="H1341" t="s">
        <v>2377</v>
      </c>
      <c r="I1341">
        <v>1</v>
      </c>
      <c r="J1341" t="s">
        <v>2377</v>
      </c>
    </row>
    <row r="1342" spans="1:10" x14ac:dyDescent="0.3">
      <c r="A1342" t="s">
        <v>1029</v>
      </c>
      <c r="B1342">
        <v>37.82</v>
      </c>
      <c r="C1342" t="str">
        <f t="shared" si="40"/>
        <v>Obesity</v>
      </c>
      <c r="D1342">
        <v>6.36</v>
      </c>
      <c r="E1342" t="str">
        <f t="shared" si="41"/>
        <v>Prediabetes</v>
      </c>
      <c r="F1342" t="s">
        <v>2377</v>
      </c>
      <c r="G1342" t="s">
        <v>2377</v>
      </c>
      <c r="H1342" t="s">
        <v>2377</v>
      </c>
      <c r="I1342">
        <v>0</v>
      </c>
      <c r="J1342" t="s">
        <v>2377</v>
      </c>
    </row>
    <row r="1343" spans="1:10" x14ac:dyDescent="0.3">
      <c r="A1343" t="s">
        <v>1028</v>
      </c>
      <c r="B1343">
        <v>44.16</v>
      </c>
      <c r="C1343" t="str">
        <f t="shared" si="40"/>
        <v>Obesity</v>
      </c>
      <c r="D1343">
        <v>5.31</v>
      </c>
      <c r="E1343" t="str">
        <f t="shared" si="41"/>
        <v>Normal</v>
      </c>
      <c r="F1343" t="s">
        <v>2378</v>
      </c>
      <c r="G1343" t="s">
        <v>2377</v>
      </c>
      <c r="H1343" t="s">
        <v>2377</v>
      </c>
      <c r="I1343">
        <v>0</v>
      </c>
      <c r="J1343" t="s">
        <v>2377</v>
      </c>
    </row>
    <row r="1344" spans="1:10" x14ac:dyDescent="0.3">
      <c r="A1344" t="s">
        <v>1027</v>
      </c>
      <c r="B1344">
        <v>37.049999999999997</v>
      </c>
      <c r="C1344" t="str">
        <f t="shared" si="40"/>
        <v>Obesity</v>
      </c>
      <c r="D1344">
        <v>4.74</v>
      </c>
      <c r="E1344" t="str">
        <f t="shared" si="41"/>
        <v>Normal</v>
      </c>
      <c r="F1344" t="s">
        <v>2377</v>
      </c>
      <c r="G1344" t="s">
        <v>2377</v>
      </c>
      <c r="H1344" t="s">
        <v>2378</v>
      </c>
      <c r="I1344">
        <v>1</v>
      </c>
      <c r="J1344" t="s">
        <v>2377</v>
      </c>
    </row>
    <row r="1345" spans="1:10" x14ac:dyDescent="0.3">
      <c r="A1345" t="s">
        <v>1026</v>
      </c>
      <c r="B1345">
        <v>18.66</v>
      </c>
      <c r="C1345" t="str">
        <f t="shared" si="40"/>
        <v>Normal Weight</v>
      </c>
      <c r="D1345">
        <v>11.35</v>
      </c>
      <c r="E1345" t="str">
        <f t="shared" si="41"/>
        <v>Diabetes</v>
      </c>
      <c r="F1345" t="s">
        <v>2377</v>
      </c>
      <c r="G1345" t="s">
        <v>2377</v>
      </c>
      <c r="H1345" t="s">
        <v>2377</v>
      </c>
      <c r="I1345">
        <v>0</v>
      </c>
      <c r="J1345" t="s">
        <v>2377</v>
      </c>
    </row>
    <row r="1346" spans="1:10" x14ac:dyDescent="0.3">
      <c r="A1346" t="s">
        <v>1025</v>
      </c>
      <c r="B1346">
        <v>36.200000000000003</v>
      </c>
      <c r="C1346" t="str">
        <f t="shared" si="40"/>
        <v>Obesity</v>
      </c>
      <c r="D1346">
        <v>6.81</v>
      </c>
      <c r="E1346" t="str">
        <f t="shared" si="41"/>
        <v>Diabetes</v>
      </c>
      <c r="F1346" t="s">
        <v>2378</v>
      </c>
      <c r="G1346" t="s">
        <v>2377</v>
      </c>
      <c r="H1346" t="s">
        <v>2377</v>
      </c>
      <c r="I1346">
        <v>1</v>
      </c>
      <c r="J1346" t="s">
        <v>2377</v>
      </c>
    </row>
    <row r="1347" spans="1:10" x14ac:dyDescent="0.3">
      <c r="A1347" t="s">
        <v>1024</v>
      </c>
      <c r="B1347">
        <v>18.87</v>
      </c>
      <c r="C1347" t="str">
        <f t="shared" ref="C1347:C1410" si="42">IF(B1347&lt;18.5,"Under Weight",IF(B1347&lt;=24.9,"Normal Weight",IF(B1347&lt;=29.9,"Over Weight","Obesity")))</f>
        <v>Normal Weight</v>
      </c>
      <c r="D1347">
        <v>8.06</v>
      </c>
      <c r="E1347" t="str">
        <f t="shared" ref="E1347:E1410" si="43">IF(D1347&lt;=5.7,"Normal",IF(D1347&lt;=6.4,"Prediabetes","Diabetes"))</f>
        <v>Diabetes</v>
      </c>
      <c r="F1347" t="s">
        <v>2377</v>
      </c>
      <c r="G1347" t="s">
        <v>2377</v>
      </c>
      <c r="H1347" t="s">
        <v>2377</v>
      </c>
      <c r="I1347">
        <v>0</v>
      </c>
      <c r="J1347" t="s">
        <v>2377</v>
      </c>
    </row>
    <row r="1348" spans="1:10" x14ac:dyDescent="0.3">
      <c r="A1348" t="s">
        <v>1023</v>
      </c>
      <c r="B1348">
        <v>32.299999999999997</v>
      </c>
      <c r="C1348" t="str">
        <f t="shared" si="42"/>
        <v>Obesity</v>
      </c>
      <c r="D1348">
        <v>6.74</v>
      </c>
      <c r="E1348" t="str">
        <f t="shared" si="43"/>
        <v>Diabetes</v>
      </c>
      <c r="F1348" t="s">
        <v>2378</v>
      </c>
      <c r="G1348" t="s">
        <v>2377</v>
      </c>
      <c r="H1348" t="s">
        <v>2377</v>
      </c>
      <c r="I1348">
        <v>1</v>
      </c>
      <c r="J1348" t="s">
        <v>2377</v>
      </c>
    </row>
    <row r="1349" spans="1:10" x14ac:dyDescent="0.3">
      <c r="A1349" t="s">
        <v>1022</v>
      </c>
      <c r="B1349">
        <v>22.64</v>
      </c>
      <c r="C1349" t="str">
        <f t="shared" si="42"/>
        <v>Normal Weight</v>
      </c>
      <c r="D1349">
        <v>6.54</v>
      </c>
      <c r="E1349" t="str">
        <f t="shared" si="43"/>
        <v>Diabetes</v>
      </c>
      <c r="F1349" t="s">
        <v>2378</v>
      </c>
      <c r="G1349" t="s">
        <v>2377</v>
      </c>
      <c r="H1349" t="s">
        <v>2377</v>
      </c>
      <c r="I1349">
        <v>2</v>
      </c>
      <c r="J1349" t="s">
        <v>2377</v>
      </c>
    </row>
    <row r="1350" spans="1:10" x14ac:dyDescent="0.3">
      <c r="A1350" t="s">
        <v>1021</v>
      </c>
      <c r="B1350">
        <v>28.69</v>
      </c>
      <c r="C1350" t="str">
        <f t="shared" si="42"/>
        <v>Over Weight</v>
      </c>
      <c r="D1350">
        <v>5.4</v>
      </c>
      <c r="E1350" t="str">
        <f t="shared" si="43"/>
        <v>Normal</v>
      </c>
      <c r="F1350" t="s">
        <v>2377</v>
      </c>
      <c r="G1350" t="s">
        <v>2377</v>
      </c>
      <c r="H1350" t="s">
        <v>2377</v>
      </c>
      <c r="I1350">
        <v>0</v>
      </c>
      <c r="J1350" t="s">
        <v>2377</v>
      </c>
    </row>
    <row r="1351" spans="1:10" x14ac:dyDescent="0.3">
      <c r="A1351" t="s">
        <v>1020</v>
      </c>
      <c r="B1351">
        <v>28.16</v>
      </c>
      <c r="C1351" t="str">
        <f t="shared" si="42"/>
        <v>Over Weight</v>
      </c>
      <c r="D1351">
        <v>5.58</v>
      </c>
      <c r="E1351" t="str">
        <f t="shared" si="43"/>
        <v>Normal</v>
      </c>
      <c r="F1351" t="s">
        <v>2378</v>
      </c>
      <c r="G1351" t="s">
        <v>2377</v>
      </c>
      <c r="H1351" t="s">
        <v>2377</v>
      </c>
      <c r="I1351">
        <v>0</v>
      </c>
      <c r="J1351" t="s">
        <v>2377</v>
      </c>
    </row>
    <row r="1352" spans="1:10" x14ac:dyDescent="0.3">
      <c r="A1352" t="s">
        <v>1019</v>
      </c>
      <c r="B1352">
        <v>45.54</v>
      </c>
      <c r="C1352" t="str">
        <f t="shared" si="42"/>
        <v>Obesity</v>
      </c>
      <c r="D1352">
        <v>5.84</v>
      </c>
      <c r="E1352" t="str">
        <f t="shared" si="43"/>
        <v>Prediabetes</v>
      </c>
      <c r="F1352" t="s">
        <v>2377</v>
      </c>
      <c r="G1352" t="s">
        <v>2377</v>
      </c>
      <c r="H1352" t="s">
        <v>2378</v>
      </c>
      <c r="I1352">
        <v>1</v>
      </c>
      <c r="J1352" t="s">
        <v>2377</v>
      </c>
    </row>
    <row r="1353" spans="1:10" x14ac:dyDescent="0.3">
      <c r="A1353" t="s">
        <v>1018</v>
      </c>
      <c r="B1353">
        <v>28.7</v>
      </c>
      <c r="C1353" t="str">
        <f t="shared" si="42"/>
        <v>Over Weight</v>
      </c>
      <c r="D1353">
        <v>4.2</v>
      </c>
      <c r="E1353" t="str">
        <f t="shared" si="43"/>
        <v>Normal</v>
      </c>
      <c r="F1353" t="s">
        <v>2377</v>
      </c>
      <c r="G1353" t="s">
        <v>2377</v>
      </c>
      <c r="H1353" t="s">
        <v>2377</v>
      </c>
      <c r="I1353">
        <v>0</v>
      </c>
      <c r="J1353" t="s">
        <v>2377</v>
      </c>
    </row>
    <row r="1354" spans="1:10" x14ac:dyDescent="0.3">
      <c r="A1354" t="s">
        <v>1017</v>
      </c>
      <c r="B1354">
        <v>27.74</v>
      </c>
      <c r="C1354" t="str">
        <f t="shared" si="42"/>
        <v>Over Weight</v>
      </c>
      <c r="D1354">
        <v>6.06</v>
      </c>
      <c r="E1354" t="str">
        <f t="shared" si="43"/>
        <v>Prediabetes</v>
      </c>
      <c r="F1354" t="s">
        <v>2378</v>
      </c>
      <c r="G1354" t="s">
        <v>2377</v>
      </c>
      <c r="H1354" t="s">
        <v>2377</v>
      </c>
      <c r="I1354">
        <v>0</v>
      </c>
      <c r="J1354" t="s">
        <v>2377</v>
      </c>
    </row>
    <row r="1355" spans="1:10" x14ac:dyDescent="0.3">
      <c r="A1355" t="s">
        <v>1016</v>
      </c>
      <c r="B1355">
        <v>36.954999999999998</v>
      </c>
      <c r="C1355" t="str">
        <f t="shared" si="42"/>
        <v>Obesity</v>
      </c>
      <c r="D1355">
        <v>7.57</v>
      </c>
      <c r="E1355" t="str">
        <f t="shared" si="43"/>
        <v>Diabetes</v>
      </c>
      <c r="F1355" t="s">
        <v>2377</v>
      </c>
      <c r="G1355" t="s">
        <v>2377</v>
      </c>
      <c r="H1355" t="s">
        <v>2377</v>
      </c>
      <c r="I1355">
        <v>0</v>
      </c>
      <c r="J1355" t="s">
        <v>2377</v>
      </c>
    </row>
    <row r="1356" spans="1:10" x14ac:dyDescent="0.3">
      <c r="A1356" t="s">
        <v>1015</v>
      </c>
      <c r="B1356">
        <v>30.69</v>
      </c>
      <c r="C1356" t="str">
        <f t="shared" si="42"/>
        <v>Obesity</v>
      </c>
      <c r="D1356">
        <v>6.15</v>
      </c>
      <c r="E1356" t="str">
        <f t="shared" si="43"/>
        <v>Prediabetes</v>
      </c>
      <c r="F1356" t="s">
        <v>2377</v>
      </c>
      <c r="G1356" t="s">
        <v>2377</v>
      </c>
      <c r="H1356" t="s">
        <v>2377</v>
      </c>
      <c r="I1356">
        <v>0</v>
      </c>
      <c r="J1356" t="s">
        <v>2377</v>
      </c>
    </row>
    <row r="1357" spans="1:10" x14ac:dyDescent="0.3">
      <c r="A1357" t="s">
        <v>1014</v>
      </c>
      <c r="B1357">
        <v>24.984999999999999</v>
      </c>
      <c r="C1357" t="str">
        <f t="shared" si="42"/>
        <v>Over Weight</v>
      </c>
      <c r="D1357">
        <v>4.5599999999999996</v>
      </c>
      <c r="E1357" t="str">
        <f t="shared" si="43"/>
        <v>Normal</v>
      </c>
      <c r="F1357" t="s">
        <v>2377</v>
      </c>
      <c r="G1357" t="s">
        <v>2377</v>
      </c>
      <c r="H1357" t="s">
        <v>2377</v>
      </c>
      <c r="I1357">
        <v>0</v>
      </c>
      <c r="J1357" t="s">
        <v>2377</v>
      </c>
    </row>
    <row r="1358" spans="1:10" x14ac:dyDescent="0.3">
      <c r="A1358" t="s">
        <v>1013</v>
      </c>
      <c r="B1358">
        <v>39.42</v>
      </c>
      <c r="C1358" t="str">
        <f t="shared" si="42"/>
        <v>Obesity</v>
      </c>
      <c r="D1358">
        <v>4.72</v>
      </c>
      <c r="E1358" t="str">
        <f t="shared" si="43"/>
        <v>Normal</v>
      </c>
      <c r="F1358" t="s">
        <v>2378</v>
      </c>
      <c r="G1358" t="s">
        <v>2377</v>
      </c>
      <c r="H1358" t="s">
        <v>2377</v>
      </c>
      <c r="I1358">
        <v>1</v>
      </c>
      <c r="J1358" t="s">
        <v>2377</v>
      </c>
    </row>
    <row r="1359" spans="1:10" x14ac:dyDescent="0.3">
      <c r="A1359" t="s">
        <v>1012</v>
      </c>
      <c r="B1359">
        <v>16.8</v>
      </c>
      <c r="C1359" t="str">
        <f t="shared" si="42"/>
        <v>Under Weight</v>
      </c>
      <c r="D1359">
        <v>7.98</v>
      </c>
      <c r="E1359" t="str">
        <f t="shared" si="43"/>
        <v>Diabetes</v>
      </c>
      <c r="F1359" t="s">
        <v>2377</v>
      </c>
      <c r="G1359" t="s">
        <v>2377</v>
      </c>
      <c r="H1359" t="s">
        <v>2377</v>
      </c>
      <c r="I1359">
        <v>0</v>
      </c>
      <c r="J1359" t="s">
        <v>2377</v>
      </c>
    </row>
    <row r="1360" spans="1:10" x14ac:dyDescent="0.3">
      <c r="A1360" t="s">
        <v>1011</v>
      </c>
      <c r="B1360">
        <v>23.274999999999999</v>
      </c>
      <c r="C1360" t="str">
        <f t="shared" si="42"/>
        <v>Normal Weight</v>
      </c>
      <c r="D1360">
        <v>6.26</v>
      </c>
      <c r="E1360" t="str">
        <f t="shared" si="43"/>
        <v>Prediabetes</v>
      </c>
      <c r="F1360" t="s">
        <v>2378</v>
      </c>
      <c r="G1360" t="s">
        <v>2377</v>
      </c>
      <c r="H1360" t="s">
        <v>2378</v>
      </c>
      <c r="I1360">
        <v>1</v>
      </c>
      <c r="J1360" t="s">
        <v>2377</v>
      </c>
    </row>
    <row r="1361" spans="1:10" x14ac:dyDescent="0.3">
      <c r="A1361" t="s">
        <v>1010</v>
      </c>
      <c r="B1361">
        <v>22.8</v>
      </c>
      <c r="C1361" t="str">
        <f t="shared" si="42"/>
        <v>Normal Weight</v>
      </c>
      <c r="D1361">
        <v>4.29</v>
      </c>
      <c r="E1361" t="str">
        <f t="shared" si="43"/>
        <v>Normal</v>
      </c>
      <c r="F1361" t="s">
        <v>2378</v>
      </c>
      <c r="G1361" t="s">
        <v>2377</v>
      </c>
      <c r="H1361" t="s">
        <v>2378</v>
      </c>
      <c r="I1361">
        <v>1</v>
      </c>
      <c r="J1361" t="s">
        <v>2377</v>
      </c>
    </row>
    <row r="1362" spans="1:10" x14ac:dyDescent="0.3">
      <c r="A1362" t="s">
        <v>1009</v>
      </c>
      <c r="B1362">
        <v>24.3</v>
      </c>
      <c r="C1362" t="str">
        <f t="shared" si="42"/>
        <v>Normal Weight</v>
      </c>
      <c r="D1362">
        <v>5.43</v>
      </c>
      <c r="E1362" t="str">
        <f t="shared" si="43"/>
        <v>Normal</v>
      </c>
      <c r="F1362" t="s">
        <v>2377</v>
      </c>
      <c r="G1362" t="s">
        <v>2377</v>
      </c>
      <c r="H1362" t="s">
        <v>2377</v>
      </c>
      <c r="I1362">
        <v>2</v>
      </c>
      <c r="J1362" t="s">
        <v>2377</v>
      </c>
    </row>
    <row r="1363" spans="1:10" x14ac:dyDescent="0.3">
      <c r="A1363" t="s">
        <v>1008</v>
      </c>
      <c r="B1363">
        <v>25.13</v>
      </c>
      <c r="C1363" t="str">
        <f t="shared" si="42"/>
        <v>Over Weight</v>
      </c>
      <c r="D1363">
        <v>8</v>
      </c>
      <c r="E1363" t="str">
        <f t="shared" si="43"/>
        <v>Diabetes</v>
      </c>
      <c r="F1363" t="s">
        <v>2378</v>
      </c>
      <c r="G1363" t="s">
        <v>2377</v>
      </c>
      <c r="H1363" t="s">
        <v>2377</v>
      </c>
      <c r="I1363">
        <v>1</v>
      </c>
      <c r="J1363" t="s">
        <v>2377</v>
      </c>
    </row>
    <row r="1364" spans="1:10" x14ac:dyDescent="0.3">
      <c r="A1364" t="s">
        <v>1007</v>
      </c>
      <c r="B1364">
        <v>22.72</v>
      </c>
      <c r="C1364" t="str">
        <f t="shared" si="42"/>
        <v>Normal Weight</v>
      </c>
      <c r="D1364">
        <v>9.9600000000000009</v>
      </c>
      <c r="E1364" t="str">
        <f t="shared" si="43"/>
        <v>Diabetes</v>
      </c>
      <c r="F1364" t="s">
        <v>2378</v>
      </c>
      <c r="G1364" t="s">
        <v>2377</v>
      </c>
      <c r="H1364" t="s">
        <v>2377</v>
      </c>
      <c r="I1364">
        <v>2</v>
      </c>
      <c r="J1364" t="s">
        <v>2377</v>
      </c>
    </row>
    <row r="1365" spans="1:10" x14ac:dyDescent="0.3">
      <c r="A1365" t="s">
        <v>1006</v>
      </c>
      <c r="B1365">
        <v>32.6</v>
      </c>
      <c r="C1365" t="str">
        <f t="shared" si="42"/>
        <v>Obesity</v>
      </c>
      <c r="D1365">
        <v>6.8</v>
      </c>
      <c r="E1365" t="str">
        <f t="shared" si="43"/>
        <v>Diabetes</v>
      </c>
      <c r="F1365" t="s">
        <v>2378</v>
      </c>
      <c r="G1365" t="s">
        <v>2377</v>
      </c>
      <c r="H1365" t="s">
        <v>2377</v>
      </c>
      <c r="I1365">
        <v>0</v>
      </c>
      <c r="J1365" t="s">
        <v>2377</v>
      </c>
    </row>
    <row r="1366" spans="1:10" x14ac:dyDescent="0.3">
      <c r="A1366" t="s">
        <v>1005</v>
      </c>
      <c r="B1366">
        <v>17.28</v>
      </c>
      <c r="C1366" t="str">
        <f t="shared" si="42"/>
        <v>Under Weight</v>
      </c>
      <c r="D1366">
        <v>6.22</v>
      </c>
      <c r="E1366" t="str">
        <f t="shared" si="43"/>
        <v>Prediabetes</v>
      </c>
      <c r="F1366" t="s">
        <v>2378</v>
      </c>
      <c r="G1366" t="s">
        <v>2377</v>
      </c>
      <c r="H1366" t="s">
        <v>2377</v>
      </c>
      <c r="I1366">
        <v>2</v>
      </c>
      <c r="J1366" t="s">
        <v>2377</v>
      </c>
    </row>
    <row r="1367" spans="1:10" x14ac:dyDescent="0.3">
      <c r="A1367" t="s">
        <v>1004</v>
      </c>
      <c r="B1367">
        <v>27.92</v>
      </c>
      <c r="C1367" t="str">
        <f t="shared" si="42"/>
        <v>Over Weight</v>
      </c>
      <c r="D1367">
        <v>5.79</v>
      </c>
      <c r="E1367" t="str">
        <f t="shared" si="43"/>
        <v>Prediabetes</v>
      </c>
      <c r="F1367" t="s">
        <v>2377</v>
      </c>
      <c r="G1367" t="s">
        <v>2377</v>
      </c>
      <c r="H1367" t="s">
        <v>2377</v>
      </c>
      <c r="I1367">
        <v>1</v>
      </c>
      <c r="J1367" t="s">
        <v>2377</v>
      </c>
    </row>
    <row r="1368" spans="1:10" x14ac:dyDescent="0.3">
      <c r="A1368" t="s">
        <v>1003</v>
      </c>
      <c r="B1368">
        <v>38.284999999999997</v>
      </c>
      <c r="C1368" t="str">
        <f t="shared" si="42"/>
        <v>Obesity</v>
      </c>
      <c r="D1368">
        <v>5.41</v>
      </c>
      <c r="E1368" t="str">
        <f t="shared" si="43"/>
        <v>Normal</v>
      </c>
      <c r="F1368" t="s">
        <v>2377</v>
      </c>
      <c r="G1368" t="s">
        <v>2377</v>
      </c>
      <c r="H1368" t="s">
        <v>2377</v>
      </c>
      <c r="I1368">
        <v>0</v>
      </c>
      <c r="J1368" t="s">
        <v>2377</v>
      </c>
    </row>
    <row r="1369" spans="1:10" x14ac:dyDescent="0.3">
      <c r="A1369" t="s">
        <v>1002</v>
      </c>
      <c r="B1369">
        <v>16.48</v>
      </c>
      <c r="C1369" t="str">
        <f t="shared" si="42"/>
        <v>Under Weight</v>
      </c>
      <c r="D1369">
        <v>11.05</v>
      </c>
      <c r="E1369" t="str">
        <f t="shared" si="43"/>
        <v>Diabetes</v>
      </c>
      <c r="F1369" t="s">
        <v>2377</v>
      </c>
      <c r="G1369" t="s">
        <v>2377</v>
      </c>
      <c r="H1369" t="s">
        <v>2377</v>
      </c>
      <c r="I1369">
        <v>0</v>
      </c>
      <c r="J1369" t="s">
        <v>2377</v>
      </c>
    </row>
    <row r="1370" spans="1:10" x14ac:dyDescent="0.3">
      <c r="A1370" t="s">
        <v>1001</v>
      </c>
      <c r="B1370">
        <v>38.57</v>
      </c>
      <c r="C1370" t="str">
        <f t="shared" si="42"/>
        <v>Obesity</v>
      </c>
      <c r="D1370">
        <v>6.27</v>
      </c>
      <c r="E1370" t="str">
        <f t="shared" si="43"/>
        <v>Prediabetes</v>
      </c>
      <c r="F1370" t="s">
        <v>2377</v>
      </c>
      <c r="G1370" t="s">
        <v>2377</v>
      </c>
      <c r="H1370" t="s">
        <v>2377</v>
      </c>
      <c r="I1370">
        <v>0</v>
      </c>
      <c r="J1370" t="s">
        <v>2377</v>
      </c>
    </row>
    <row r="1371" spans="1:10" x14ac:dyDescent="0.3">
      <c r="A1371" t="s">
        <v>1000</v>
      </c>
      <c r="B1371">
        <v>43.85</v>
      </c>
      <c r="C1371" t="str">
        <f t="shared" si="42"/>
        <v>Obesity</v>
      </c>
      <c r="D1371">
        <v>4.7699999999999996</v>
      </c>
      <c r="E1371" t="str">
        <f t="shared" si="43"/>
        <v>Normal</v>
      </c>
      <c r="F1371" t="s">
        <v>2378</v>
      </c>
      <c r="G1371" t="s">
        <v>2377</v>
      </c>
      <c r="H1371" t="s">
        <v>2377</v>
      </c>
      <c r="I1371">
        <v>0</v>
      </c>
      <c r="J1371" t="s">
        <v>2377</v>
      </c>
    </row>
    <row r="1372" spans="1:10" x14ac:dyDescent="0.3">
      <c r="A1372" t="s">
        <v>999</v>
      </c>
      <c r="B1372">
        <v>30.11</v>
      </c>
      <c r="C1372" t="str">
        <f t="shared" si="42"/>
        <v>Obesity</v>
      </c>
      <c r="D1372">
        <v>4.08</v>
      </c>
      <c r="E1372" t="str">
        <f t="shared" si="43"/>
        <v>Normal</v>
      </c>
      <c r="F1372" t="s">
        <v>2377</v>
      </c>
      <c r="G1372" t="s">
        <v>2377</v>
      </c>
      <c r="H1372" t="s">
        <v>2377</v>
      </c>
      <c r="I1372">
        <v>0</v>
      </c>
      <c r="J1372" t="s">
        <v>2377</v>
      </c>
    </row>
    <row r="1373" spans="1:10" x14ac:dyDescent="0.3">
      <c r="A1373" t="s">
        <v>998</v>
      </c>
      <c r="B1373">
        <v>31.59</v>
      </c>
      <c r="C1373" t="str">
        <f t="shared" si="42"/>
        <v>Obesity</v>
      </c>
      <c r="D1373">
        <v>6.01</v>
      </c>
      <c r="E1373" t="str">
        <f t="shared" si="43"/>
        <v>Prediabetes</v>
      </c>
      <c r="F1373" t="s">
        <v>2377</v>
      </c>
      <c r="G1373" t="s">
        <v>2377</v>
      </c>
      <c r="H1373" t="s">
        <v>2377</v>
      </c>
      <c r="I1373">
        <v>0</v>
      </c>
      <c r="J1373" t="s">
        <v>2377</v>
      </c>
    </row>
    <row r="1374" spans="1:10" x14ac:dyDescent="0.3">
      <c r="A1374" t="s">
        <v>997</v>
      </c>
      <c r="B1374">
        <v>40.15</v>
      </c>
      <c r="C1374" t="str">
        <f t="shared" si="42"/>
        <v>Obesity</v>
      </c>
      <c r="D1374">
        <v>11.84</v>
      </c>
      <c r="E1374" t="str">
        <f t="shared" si="43"/>
        <v>Diabetes</v>
      </c>
      <c r="F1374" t="s">
        <v>2377</v>
      </c>
      <c r="G1374" t="s">
        <v>2377</v>
      </c>
      <c r="H1374" t="s">
        <v>2377</v>
      </c>
      <c r="I1374">
        <v>0</v>
      </c>
      <c r="J1374" t="s">
        <v>2377</v>
      </c>
    </row>
    <row r="1375" spans="1:10" x14ac:dyDescent="0.3">
      <c r="A1375" t="s">
        <v>996</v>
      </c>
      <c r="B1375">
        <v>40.700000000000003</v>
      </c>
      <c r="C1375" t="str">
        <f t="shared" si="42"/>
        <v>Obesity</v>
      </c>
      <c r="D1375">
        <v>6.27</v>
      </c>
      <c r="E1375" t="str">
        <f t="shared" si="43"/>
        <v>Prediabetes</v>
      </c>
      <c r="F1375" t="s">
        <v>2378</v>
      </c>
      <c r="G1375" t="s">
        <v>2377</v>
      </c>
      <c r="H1375" t="s">
        <v>2378</v>
      </c>
      <c r="I1375">
        <v>1</v>
      </c>
      <c r="J1375" t="s">
        <v>2377</v>
      </c>
    </row>
    <row r="1376" spans="1:10" x14ac:dyDescent="0.3">
      <c r="A1376" t="s">
        <v>995</v>
      </c>
      <c r="B1376">
        <v>40.76</v>
      </c>
      <c r="C1376" t="str">
        <f t="shared" si="42"/>
        <v>Obesity</v>
      </c>
      <c r="D1376">
        <v>5.28</v>
      </c>
      <c r="E1376" t="str">
        <f t="shared" si="43"/>
        <v>Normal</v>
      </c>
      <c r="F1376" t="s">
        <v>2377</v>
      </c>
      <c r="G1376" t="s">
        <v>2377</v>
      </c>
      <c r="H1376" t="s">
        <v>2377</v>
      </c>
      <c r="I1376">
        <v>0</v>
      </c>
      <c r="J1376" t="s">
        <v>2377</v>
      </c>
    </row>
    <row r="1377" spans="1:10" x14ac:dyDescent="0.3">
      <c r="A1377" t="s">
        <v>994</v>
      </c>
      <c r="B1377">
        <v>29.7</v>
      </c>
      <c r="C1377" t="str">
        <f t="shared" si="42"/>
        <v>Over Weight</v>
      </c>
      <c r="D1377">
        <v>7.03</v>
      </c>
      <c r="E1377" t="str">
        <f t="shared" si="43"/>
        <v>Diabetes</v>
      </c>
      <c r="F1377" t="s">
        <v>2377</v>
      </c>
      <c r="G1377" t="s">
        <v>2377</v>
      </c>
      <c r="H1377" t="s">
        <v>2377</v>
      </c>
      <c r="I1377">
        <v>0</v>
      </c>
      <c r="J1377" t="s">
        <v>2377</v>
      </c>
    </row>
    <row r="1378" spans="1:10" x14ac:dyDescent="0.3">
      <c r="A1378" t="s">
        <v>993</v>
      </c>
      <c r="B1378">
        <v>40.58</v>
      </c>
      <c r="C1378" t="str">
        <f t="shared" si="42"/>
        <v>Obesity</v>
      </c>
      <c r="D1378">
        <v>5.32</v>
      </c>
      <c r="E1378" t="str">
        <f t="shared" si="43"/>
        <v>Normal</v>
      </c>
      <c r="F1378" t="s">
        <v>2378</v>
      </c>
      <c r="G1378" t="s">
        <v>2377</v>
      </c>
      <c r="H1378" t="s">
        <v>2378</v>
      </c>
      <c r="I1378">
        <v>1</v>
      </c>
      <c r="J1378" t="s">
        <v>2377</v>
      </c>
    </row>
    <row r="1379" spans="1:10" x14ac:dyDescent="0.3">
      <c r="A1379" t="s">
        <v>992</v>
      </c>
      <c r="B1379">
        <v>33.06</v>
      </c>
      <c r="C1379" t="str">
        <f t="shared" si="42"/>
        <v>Obesity</v>
      </c>
      <c r="D1379">
        <v>9.59</v>
      </c>
      <c r="E1379" t="str">
        <f t="shared" si="43"/>
        <v>Diabetes</v>
      </c>
      <c r="F1379" t="s">
        <v>2378</v>
      </c>
      <c r="G1379" t="s">
        <v>2377</v>
      </c>
      <c r="H1379" t="s">
        <v>2377</v>
      </c>
      <c r="I1379">
        <v>0</v>
      </c>
      <c r="J1379" t="s">
        <v>2377</v>
      </c>
    </row>
    <row r="1380" spans="1:10" x14ac:dyDescent="0.3">
      <c r="A1380" t="s">
        <v>991</v>
      </c>
      <c r="B1380">
        <v>26.62</v>
      </c>
      <c r="C1380" t="str">
        <f t="shared" si="42"/>
        <v>Over Weight</v>
      </c>
      <c r="D1380">
        <v>6.15</v>
      </c>
      <c r="E1380" t="str">
        <f t="shared" si="43"/>
        <v>Prediabetes</v>
      </c>
      <c r="F1380" t="s">
        <v>2378</v>
      </c>
      <c r="G1380" t="s">
        <v>2377</v>
      </c>
      <c r="H1380" t="s">
        <v>2377</v>
      </c>
      <c r="I1380">
        <v>0</v>
      </c>
      <c r="J1380" t="s">
        <v>2377</v>
      </c>
    </row>
    <row r="1381" spans="1:10" x14ac:dyDescent="0.3">
      <c r="A1381" t="s">
        <v>990</v>
      </c>
      <c r="B1381">
        <v>37.1</v>
      </c>
      <c r="C1381" t="str">
        <f t="shared" si="42"/>
        <v>Obesity</v>
      </c>
      <c r="D1381">
        <v>11.08</v>
      </c>
      <c r="E1381" t="str">
        <f t="shared" si="43"/>
        <v>Diabetes</v>
      </c>
      <c r="F1381" t="s">
        <v>2377</v>
      </c>
      <c r="G1381" t="s">
        <v>2377</v>
      </c>
      <c r="H1381" t="s">
        <v>2377</v>
      </c>
      <c r="I1381">
        <v>0</v>
      </c>
      <c r="J1381" t="s">
        <v>2377</v>
      </c>
    </row>
    <row r="1382" spans="1:10" x14ac:dyDescent="0.3">
      <c r="A1382" t="s">
        <v>989</v>
      </c>
      <c r="B1382">
        <v>18.28</v>
      </c>
      <c r="C1382" t="str">
        <f t="shared" si="42"/>
        <v>Under Weight</v>
      </c>
      <c r="D1382">
        <v>7.95</v>
      </c>
      <c r="E1382" t="str">
        <f t="shared" si="43"/>
        <v>Diabetes</v>
      </c>
      <c r="F1382" t="s">
        <v>2377</v>
      </c>
      <c r="G1382" t="s">
        <v>2377</v>
      </c>
      <c r="H1382" t="s">
        <v>2377</v>
      </c>
      <c r="I1382">
        <v>0</v>
      </c>
      <c r="J1382" t="s">
        <v>2377</v>
      </c>
    </row>
    <row r="1383" spans="1:10" x14ac:dyDescent="0.3">
      <c r="A1383" t="s">
        <v>988</v>
      </c>
      <c r="B1383">
        <v>35.814999999999998</v>
      </c>
      <c r="C1383" t="str">
        <f t="shared" si="42"/>
        <v>Obesity</v>
      </c>
      <c r="D1383">
        <v>6.23</v>
      </c>
      <c r="E1383" t="str">
        <f t="shared" si="43"/>
        <v>Prediabetes</v>
      </c>
      <c r="F1383" t="s">
        <v>2377</v>
      </c>
      <c r="G1383" t="s">
        <v>2377</v>
      </c>
      <c r="H1383" t="s">
        <v>2377</v>
      </c>
      <c r="I1383">
        <v>0</v>
      </c>
      <c r="J1383" t="s">
        <v>2377</v>
      </c>
    </row>
    <row r="1384" spans="1:10" x14ac:dyDescent="0.3">
      <c r="A1384" t="s">
        <v>987</v>
      </c>
      <c r="B1384">
        <v>30.69</v>
      </c>
      <c r="C1384" t="str">
        <f t="shared" si="42"/>
        <v>Obesity</v>
      </c>
      <c r="D1384">
        <v>6.5</v>
      </c>
      <c r="E1384" t="str">
        <f t="shared" si="43"/>
        <v>Diabetes</v>
      </c>
      <c r="F1384" t="s">
        <v>2377</v>
      </c>
      <c r="G1384" t="s">
        <v>2377</v>
      </c>
      <c r="H1384" t="s">
        <v>2377</v>
      </c>
      <c r="I1384">
        <v>0</v>
      </c>
      <c r="J1384" t="s">
        <v>2377</v>
      </c>
    </row>
    <row r="1385" spans="1:10" x14ac:dyDescent="0.3">
      <c r="A1385" t="s">
        <v>986</v>
      </c>
      <c r="B1385">
        <v>26.125</v>
      </c>
      <c r="C1385" t="str">
        <f t="shared" si="42"/>
        <v>Over Weight</v>
      </c>
      <c r="D1385">
        <v>5.22</v>
      </c>
      <c r="E1385" t="str">
        <f t="shared" si="43"/>
        <v>Normal</v>
      </c>
      <c r="F1385" t="s">
        <v>2377</v>
      </c>
      <c r="G1385" t="s">
        <v>2377</v>
      </c>
      <c r="H1385" t="s">
        <v>2377</v>
      </c>
      <c r="I1385">
        <v>0</v>
      </c>
      <c r="J1385" t="s">
        <v>2377</v>
      </c>
    </row>
    <row r="1386" spans="1:10" x14ac:dyDescent="0.3">
      <c r="A1386" t="s">
        <v>985</v>
      </c>
      <c r="B1386">
        <v>34.58</v>
      </c>
      <c r="C1386" t="str">
        <f t="shared" si="42"/>
        <v>Obesity</v>
      </c>
      <c r="D1386">
        <v>6.3</v>
      </c>
      <c r="E1386" t="str">
        <f t="shared" si="43"/>
        <v>Prediabetes</v>
      </c>
      <c r="F1386" t="s">
        <v>2377</v>
      </c>
      <c r="G1386" t="s">
        <v>2377</v>
      </c>
      <c r="H1386" t="s">
        <v>2378</v>
      </c>
      <c r="I1386">
        <v>1</v>
      </c>
      <c r="J1386" t="s">
        <v>2377</v>
      </c>
    </row>
    <row r="1387" spans="1:10" x14ac:dyDescent="0.3">
      <c r="A1387" t="s">
        <v>984</v>
      </c>
      <c r="B1387">
        <v>27.4</v>
      </c>
      <c r="C1387" t="str">
        <f t="shared" si="42"/>
        <v>Over Weight</v>
      </c>
      <c r="D1387">
        <v>8.84</v>
      </c>
      <c r="E1387" t="str">
        <f t="shared" si="43"/>
        <v>Diabetes</v>
      </c>
      <c r="F1387" t="s">
        <v>2377</v>
      </c>
      <c r="G1387" t="s">
        <v>2377</v>
      </c>
      <c r="H1387" t="s">
        <v>2377</v>
      </c>
      <c r="I1387">
        <v>0</v>
      </c>
      <c r="J1387" t="s">
        <v>2377</v>
      </c>
    </row>
    <row r="1388" spans="1:10" x14ac:dyDescent="0.3">
      <c r="A1388" t="s">
        <v>983</v>
      </c>
      <c r="B1388">
        <v>27.53</v>
      </c>
      <c r="C1388" t="str">
        <f t="shared" si="42"/>
        <v>Over Weight</v>
      </c>
      <c r="D1388">
        <v>4.1100000000000003</v>
      </c>
      <c r="E1388" t="str">
        <f t="shared" si="43"/>
        <v>Normal</v>
      </c>
      <c r="F1388" t="s">
        <v>2377</v>
      </c>
      <c r="G1388" t="s">
        <v>2377</v>
      </c>
      <c r="H1388" t="s">
        <v>2377</v>
      </c>
      <c r="I1388">
        <v>1</v>
      </c>
      <c r="J1388" t="s">
        <v>2377</v>
      </c>
    </row>
    <row r="1389" spans="1:10" x14ac:dyDescent="0.3">
      <c r="A1389" t="s">
        <v>982</v>
      </c>
      <c r="B1389">
        <v>33</v>
      </c>
      <c r="C1389" t="str">
        <f t="shared" si="42"/>
        <v>Obesity</v>
      </c>
      <c r="D1389">
        <v>4.57</v>
      </c>
      <c r="E1389" t="str">
        <f t="shared" si="43"/>
        <v>Normal</v>
      </c>
      <c r="F1389" t="s">
        <v>2377</v>
      </c>
      <c r="G1389" t="s">
        <v>2377</v>
      </c>
      <c r="H1389" t="s">
        <v>2377</v>
      </c>
      <c r="I1389">
        <v>0</v>
      </c>
      <c r="J1389" t="s">
        <v>2377</v>
      </c>
    </row>
    <row r="1390" spans="1:10" x14ac:dyDescent="0.3">
      <c r="A1390" t="s">
        <v>981</v>
      </c>
      <c r="B1390">
        <v>25.78</v>
      </c>
      <c r="C1390" t="str">
        <f t="shared" si="42"/>
        <v>Over Weight</v>
      </c>
      <c r="D1390">
        <v>11.06</v>
      </c>
      <c r="E1390" t="str">
        <f t="shared" si="43"/>
        <v>Diabetes</v>
      </c>
      <c r="F1390" t="s">
        <v>2378</v>
      </c>
      <c r="G1390" t="s">
        <v>2377</v>
      </c>
      <c r="H1390" t="s">
        <v>2377</v>
      </c>
      <c r="I1390">
        <v>0</v>
      </c>
      <c r="J1390" t="s">
        <v>2377</v>
      </c>
    </row>
    <row r="1391" spans="1:10" x14ac:dyDescent="0.3">
      <c r="A1391" t="s">
        <v>980</v>
      </c>
      <c r="B1391">
        <v>22.66</v>
      </c>
      <c r="C1391" t="str">
        <f t="shared" si="42"/>
        <v>Normal Weight</v>
      </c>
      <c r="D1391">
        <v>10.68</v>
      </c>
      <c r="E1391" t="str">
        <f t="shared" si="43"/>
        <v>Diabetes</v>
      </c>
      <c r="F1391" t="s">
        <v>2377</v>
      </c>
      <c r="G1391" t="s">
        <v>2377</v>
      </c>
      <c r="H1391" t="s">
        <v>2377</v>
      </c>
      <c r="I1391">
        <v>0</v>
      </c>
      <c r="J1391" t="s">
        <v>2377</v>
      </c>
    </row>
    <row r="1392" spans="1:10" x14ac:dyDescent="0.3">
      <c r="A1392" t="s">
        <v>979</v>
      </c>
      <c r="B1392">
        <v>38.81</v>
      </c>
      <c r="C1392" t="str">
        <f t="shared" si="42"/>
        <v>Obesity</v>
      </c>
      <c r="D1392">
        <v>6.14</v>
      </c>
      <c r="E1392" t="str">
        <f t="shared" si="43"/>
        <v>Prediabetes</v>
      </c>
      <c r="F1392" t="s">
        <v>2378</v>
      </c>
      <c r="G1392" t="s">
        <v>2377</v>
      </c>
      <c r="H1392" t="s">
        <v>2377</v>
      </c>
      <c r="I1392">
        <v>1</v>
      </c>
      <c r="J1392" t="s">
        <v>2377</v>
      </c>
    </row>
    <row r="1393" spans="1:10" x14ac:dyDescent="0.3">
      <c r="A1393" t="s">
        <v>978</v>
      </c>
      <c r="B1393">
        <v>38.51</v>
      </c>
      <c r="C1393" t="str">
        <f t="shared" si="42"/>
        <v>Obesity</v>
      </c>
      <c r="D1393">
        <v>5.45</v>
      </c>
      <c r="E1393" t="str">
        <f t="shared" si="43"/>
        <v>Normal</v>
      </c>
      <c r="F1393" t="s">
        <v>2378</v>
      </c>
      <c r="G1393" t="s">
        <v>2377</v>
      </c>
      <c r="H1393" t="s">
        <v>2377</v>
      </c>
      <c r="I1393">
        <v>0</v>
      </c>
      <c r="J1393" t="s">
        <v>2377</v>
      </c>
    </row>
    <row r="1394" spans="1:10" x14ac:dyDescent="0.3">
      <c r="A1394" t="s">
        <v>977</v>
      </c>
      <c r="B1394">
        <v>22.98</v>
      </c>
      <c r="C1394" t="str">
        <f t="shared" si="42"/>
        <v>Normal Weight</v>
      </c>
      <c r="D1394">
        <v>6.14</v>
      </c>
      <c r="E1394" t="str">
        <f t="shared" si="43"/>
        <v>Prediabetes</v>
      </c>
      <c r="F1394" t="s">
        <v>2378</v>
      </c>
      <c r="G1394" t="s">
        <v>2377</v>
      </c>
      <c r="H1394" t="s">
        <v>2377</v>
      </c>
      <c r="I1394">
        <v>0</v>
      </c>
      <c r="J1394" t="s">
        <v>2377</v>
      </c>
    </row>
    <row r="1395" spans="1:10" x14ac:dyDescent="0.3">
      <c r="A1395" t="s">
        <v>976</v>
      </c>
      <c r="B1395">
        <v>15.65</v>
      </c>
      <c r="C1395" t="str">
        <f t="shared" si="42"/>
        <v>Under Weight</v>
      </c>
      <c r="D1395">
        <v>7.85</v>
      </c>
      <c r="E1395" t="str">
        <f t="shared" si="43"/>
        <v>Diabetes</v>
      </c>
      <c r="F1395" t="s">
        <v>2377</v>
      </c>
      <c r="G1395" t="s">
        <v>2377</v>
      </c>
      <c r="H1395" t="s">
        <v>2377</v>
      </c>
      <c r="I1395">
        <v>0</v>
      </c>
      <c r="J1395" t="s">
        <v>2377</v>
      </c>
    </row>
    <row r="1396" spans="1:10" x14ac:dyDescent="0.3">
      <c r="A1396" t="s">
        <v>975</v>
      </c>
      <c r="B1396">
        <v>39.97</v>
      </c>
      <c r="C1396" t="str">
        <f t="shared" si="42"/>
        <v>Obesity</v>
      </c>
      <c r="D1396">
        <v>4.09</v>
      </c>
      <c r="E1396" t="str">
        <f t="shared" si="43"/>
        <v>Normal</v>
      </c>
      <c r="F1396" t="s">
        <v>2377</v>
      </c>
      <c r="G1396" t="s">
        <v>2377</v>
      </c>
      <c r="H1396" t="s">
        <v>2377</v>
      </c>
      <c r="I1396">
        <v>1</v>
      </c>
      <c r="J1396" t="s">
        <v>2377</v>
      </c>
    </row>
    <row r="1397" spans="1:10" x14ac:dyDescent="0.3">
      <c r="A1397" t="s">
        <v>974</v>
      </c>
      <c r="B1397">
        <v>37.22</v>
      </c>
      <c r="C1397" t="str">
        <f t="shared" si="42"/>
        <v>Obesity</v>
      </c>
      <c r="D1397">
        <v>4.62</v>
      </c>
      <c r="E1397" t="str">
        <f t="shared" si="43"/>
        <v>Normal</v>
      </c>
      <c r="F1397" t="s">
        <v>2377</v>
      </c>
      <c r="G1397" t="s">
        <v>2377</v>
      </c>
      <c r="H1397" t="s">
        <v>2378</v>
      </c>
      <c r="I1397">
        <v>1</v>
      </c>
      <c r="J1397" t="s">
        <v>2377</v>
      </c>
    </row>
    <row r="1398" spans="1:10" x14ac:dyDescent="0.3">
      <c r="A1398" t="s">
        <v>973</v>
      </c>
      <c r="B1398">
        <v>41.325000000000003</v>
      </c>
      <c r="C1398" t="str">
        <f t="shared" si="42"/>
        <v>Obesity</v>
      </c>
      <c r="D1398">
        <v>5.77</v>
      </c>
      <c r="E1398" t="str">
        <f t="shared" si="43"/>
        <v>Prediabetes</v>
      </c>
      <c r="F1398" t="s">
        <v>2377</v>
      </c>
      <c r="G1398" t="s">
        <v>2377</v>
      </c>
      <c r="H1398" t="s">
        <v>2377</v>
      </c>
      <c r="I1398">
        <v>0</v>
      </c>
      <c r="J1398" t="s">
        <v>2377</v>
      </c>
    </row>
    <row r="1399" spans="1:10" x14ac:dyDescent="0.3">
      <c r="A1399" t="s">
        <v>972</v>
      </c>
      <c r="B1399">
        <v>40.31</v>
      </c>
      <c r="C1399" t="str">
        <f t="shared" si="42"/>
        <v>Obesity</v>
      </c>
      <c r="D1399">
        <v>5.84</v>
      </c>
      <c r="E1399" t="str">
        <f t="shared" si="43"/>
        <v>Prediabetes</v>
      </c>
      <c r="F1399" t="s">
        <v>2377</v>
      </c>
      <c r="G1399" t="s">
        <v>2377</v>
      </c>
      <c r="H1399" t="s">
        <v>2377</v>
      </c>
      <c r="I1399">
        <v>0</v>
      </c>
      <c r="J1399" t="s">
        <v>2377</v>
      </c>
    </row>
    <row r="1400" spans="1:10" x14ac:dyDescent="0.3">
      <c r="A1400" t="s">
        <v>971</v>
      </c>
      <c r="B1400">
        <v>29.48</v>
      </c>
      <c r="C1400" t="str">
        <f t="shared" si="42"/>
        <v>Over Weight</v>
      </c>
      <c r="D1400">
        <v>4.91</v>
      </c>
      <c r="E1400" t="str">
        <f t="shared" si="43"/>
        <v>Normal</v>
      </c>
      <c r="F1400" t="s">
        <v>2377</v>
      </c>
      <c r="G1400" t="s">
        <v>2377</v>
      </c>
      <c r="H1400" t="s">
        <v>2377</v>
      </c>
      <c r="I1400">
        <v>0</v>
      </c>
      <c r="J1400" t="s">
        <v>2377</v>
      </c>
    </row>
    <row r="1401" spans="1:10" x14ac:dyDescent="0.3">
      <c r="A1401" t="s">
        <v>970</v>
      </c>
      <c r="B1401">
        <v>33.155000000000001</v>
      </c>
      <c r="C1401" t="str">
        <f t="shared" si="42"/>
        <v>Obesity</v>
      </c>
      <c r="D1401">
        <v>5.07</v>
      </c>
      <c r="E1401" t="str">
        <f t="shared" si="43"/>
        <v>Normal</v>
      </c>
      <c r="F1401" t="s">
        <v>2377</v>
      </c>
      <c r="G1401" t="s">
        <v>2377</v>
      </c>
      <c r="H1401" t="s">
        <v>2377</v>
      </c>
      <c r="I1401">
        <v>0</v>
      </c>
      <c r="J1401" t="s">
        <v>2377</v>
      </c>
    </row>
    <row r="1402" spans="1:10" x14ac:dyDescent="0.3">
      <c r="A1402" t="s">
        <v>969</v>
      </c>
      <c r="B1402">
        <v>42.85</v>
      </c>
      <c r="C1402" t="str">
        <f t="shared" si="42"/>
        <v>Obesity</v>
      </c>
      <c r="D1402">
        <v>5.81</v>
      </c>
      <c r="E1402" t="str">
        <f t="shared" si="43"/>
        <v>Prediabetes</v>
      </c>
      <c r="F1402" t="s">
        <v>2378</v>
      </c>
      <c r="G1402" t="s">
        <v>2377</v>
      </c>
      <c r="H1402" t="s">
        <v>2377</v>
      </c>
      <c r="I1402">
        <v>0</v>
      </c>
      <c r="J1402" t="s">
        <v>2377</v>
      </c>
    </row>
    <row r="1403" spans="1:10" x14ac:dyDescent="0.3">
      <c r="A1403" t="s">
        <v>968</v>
      </c>
      <c r="B1403">
        <v>32.340000000000003</v>
      </c>
      <c r="C1403" t="str">
        <f t="shared" si="42"/>
        <v>Obesity</v>
      </c>
      <c r="D1403">
        <v>11.2</v>
      </c>
      <c r="E1403" t="str">
        <f t="shared" si="43"/>
        <v>Diabetes</v>
      </c>
      <c r="F1403" t="s">
        <v>2377</v>
      </c>
      <c r="G1403" t="s">
        <v>2377</v>
      </c>
      <c r="H1403" t="s">
        <v>2377</v>
      </c>
      <c r="I1403">
        <v>0</v>
      </c>
      <c r="J1403" t="s">
        <v>2377</v>
      </c>
    </row>
    <row r="1404" spans="1:10" x14ac:dyDescent="0.3">
      <c r="A1404" t="s">
        <v>967</v>
      </c>
      <c r="B1404">
        <v>27.5</v>
      </c>
      <c r="C1404" t="str">
        <f t="shared" si="42"/>
        <v>Over Weight</v>
      </c>
      <c r="D1404">
        <v>10.75</v>
      </c>
      <c r="E1404" t="str">
        <f t="shared" si="43"/>
        <v>Diabetes</v>
      </c>
      <c r="F1404" t="s">
        <v>2377</v>
      </c>
      <c r="G1404" t="s">
        <v>2377</v>
      </c>
      <c r="H1404" t="s">
        <v>2377</v>
      </c>
      <c r="I1404">
        <v>0</v>
      </c>
      <c r="J1404" t="s">
        <v>2377</v>
      </c>
    </row>
    <row r="1405" spans="1:10" x14ac:dyDescent="0.3">
      <c r="A1405" t="s">
        <v>966</v>
      </c>
      <c r="B1405">
        <v>25.8</v>
      </c>
      <c r="C1405" t="str">
        <f t="shared" si="42"/>
        <v>Over Weight</v>
      </c>
      <c r="D1405">
        <v>7.8</v>
      </c>
      <c r="E1405" t="str">
        <f t="shared" si="43"/>
        <v>Diabetes</v>
      </c>
      <c r="F1405" t="s">
        <v>2377</v>
      </c>
      <c r="G1405" t="s">
        <v>2377</v>
      </c>
      <c r="H1405" t="s">
        <v>2377</v>
      </c>
      <c r="I1405">
        <v>0</v>
      </c>
      <c r="J1405" t="s">
        <v>2377</v>
      </c>
    </row>
    <row r="1406" spans="1:10" x14ac:dyDescent="0.3">
      <c r="A1406" t="s">
        <v>965</v>
      </c>
      <c r="B1406">
        <v>25</v>
      </c>
      <c r="C1406" t="str">
        <f t="shared" si="42"/>
        <v>Over Weight</v>
      </c>
      <c r="D1406">
        <v>7.04</v>
      </c>
      <c r="E1406" t="str">
        <f t="shared" si="43"/>
        <v>Diabetes</v>
      </c>
      <c r="F1406" t="s">
        <v>2377</v>
      </c>
      <c r="G1406" t="s">
        <v>2377</v>
      </c>
      <c r="H1406" t="s">
        <v>2377</v>
      </c>
      <c r="I1406">
        <v>0</v>
      </c>
      <c r="J1406" t="s">
        <v>2377</v>
      </c>
    </row>
    <row r="1407" spans="1:10" x14ac:dyDescent="0.3">
      <c r="A1407" t="s">
        <v>964</v>
      </c>
      <c r="B1407">
        <v>41.2</v>
      </c>
      <c r="C1407" t="str">
        <f t="shared" si="42"/>
        <v>Obesity</v>
      </c>
      <c r="D1407">
        <v>4.18</v>
      </c>
      <c r="E1407" t="str">
        <f t="shared" si="43"/>
        <v>Normal</v>
      </c>
      <c r="F1407" t="s">
        <v>2378</v>
      </c>
      <c r="G1407" t="s">
        <v>2377</v>
      </c>
      <c r="H1407" t="s">
        <v>2377</v>
      </c>
      <c r="I1407">
        <v>0</v>
      </c>
      <c r="J1407" t="s">
        <v>2377</v>
      </c>
    </row>
    <row r="1408" spans="1:10" x14ac:dyDescent="0.3">
      <c r="A1408" t="s">
        <v>963</v>
      </c>
      <c r="B1408">
        <v>17.78</v>
      </c>
      <c r="C1408" t="str">
        <f t="shared" si="42"/>
        <v>Under Weight</v>
      </c>
      <c r="D1408">
        <v>8.19</v>
      </c>
      <c r="E1408" t="str">
        <f t="shared" si="43"/>
        <v>Diabetes</v>
      </c>
      <c r="F1408" t="s">
        <v>2377</v>
      </c>
      <c r="G1408" t="s">
        <v>2377</v>
      </c>
      <c r="H1408" t="s">
        <v>2377</v>
      </c>
      <c r="I1408">
        <v>0</v>
      </c>
      <c r="J1408" t="s">
        <v>2377</v>
      </c>
    </row>
    <row r="1409" spans="1:10" x14ac:dyDescent="0.3">
      <c r="A1409" t="s">
        <v>962</v>
      </c>
      <c r="B1409">
        <v>40.119999999999997</v>
      </c>
      <c r="C1409" t="str">
        <f t="shared" si="42"/>
        <v>Obesity</v>
      </c>
      <c r="D1409">
        <v>6.22</v>
      </c>
      <c r="E1409" t="str">
        <f t="shared" si="43"/>
        <v>Prediabetes</v>
      </c>
      <c r="F1409" t="s">
        <v>2378</v>
      </c>
      <c r="G1409" t="s">
        <v>2377</v>
      </c>
      <c r="H1409" t="s">
        <v>2378</v>
      </c>
      <c r="I1409">
        <v>1</v>
      </c>
      <c r="J1409" t="s">
        <v>2377</v>
      </c>
    </row>
    <row r="1410" spans="1:10" x14ac:dyDescent="0.3">
      <c r="A1410" t="s">
        <v>961</v>
      </c>
      <c r="B1410">
        <v>19.350000000000001</v>
      </c>
      <c r="C1410" t="str">
        <f t="shared" si="42"/>
        <v>Normal Weight</v>
      </c>
      <c r="D1410">
        <v>8.2200000000000006</v>
      </c>
      <c r="E1410" t="str">
        <f t="shared" si="43"/>
        <v>Diabetes</v>
      </c>
      <c r="F1410" t="s">
        <v>2378</v>
      </c>
      <c r="G1410" t="s">
        <v>2377</v>
      </c>
      <c r="H1410" t="s">
        <v>2377</v>
      </c>
      <c r="I1410">
        <v>0</v>
      </c>
      <c r="J1410" t="s">
        <v>2377</v>
      </c>
    </row>
    <row r="1411" spans="1:10" x14ac:dyDescent="0.3">
      <c r="A1411" t="s">
        <v>960</v>
      </c>
      <c r="B1411">
        <v>36.69</v>
      </c>
      <c r="C1411" t="str">
        <f t="shared" ref="C1411:C1474" si="44">IF(B1411&lt;18.5,"Under Weight",IF(B1411&lt;=24.9,"Normal Weight",IF(B1411&lt;=29.9,"Over Weight","Obesity")))</f>
        <v>Obesity</v>
      </c>
      <c r="D1411">
        <v>6.15</v>
      </c>
      <c r="E1411" t="str">
        <f t="shared" ref="E1411:E1474" si="45">IF(D1411&lt;=5.7,"Normal",IF(D1411&lt;=6.4,"Prediabetes","Diabetes"))</f>
        <v>Prediabetes</v>
      </c>
      <c r="F1411" t="s">
        <v>2377</v>
      </c>
      <c r="G1411" t="s">
        <v>2377</v>
      </c>
      <c r="H1411" t="s">
        <v>2377</v>
      </c>
      <c r="I1411">
        <v>0</v>
      </c>
      <c r="J1411" t="s">
        <v>2377</v>
      </c>
    </row>
    <row r="1412" spans="1:10" x14ac:dyDescent="0.3">
      <c r="A1412" t="s">
        <v>959</v>
      </c>
      <c r="B1412">
        <v>28.51</v>
      </c>
      <c r="C1412" t="str">
        <f t="shared" si="44"/>
        <v>Over Weight</v>
      </c>
      <c r="D1412">
        <v>5.65</v>
      </c>
      <c r="E1412" t="str">
        <f t="shared" si="45"/>
        <v>Normal</v>
      </c>
      <c r="F1412" t="s">
        <v>2378</v>
      </c>
      <c r="G1412" t="s">
        <v>2377</v>
      </c>
      <c r="H1412" t="s">
        <v>2377</v>
      </c>
      <c r="I1412">
        <v>1</v>
      </c>
      <c r="J1412" t="s">
        <v>2377</v>
      </c>
    </row>
    <row r="1413" spans="1:10" x14ac:dyDescent="0.3">
      <c r="A1413" t="s">
        <v>958</v>
      </c>
      <c r="B1413">
        <v>30.21</v>
      </c>
      <c r="C1413" t="str">
        <f t="shared" si="44"/>
        <v>Obesity</v>
      </c>
      <c r="D1413">
        <v>5.5</v>
      </c>
      <c r="E1413" t="str">
        <f t="shared" si="45"/>
        <v>Normal</v>
      </c>
      <c r="F1413" t="s">
        <v>2377</v>
      </c>
      <c r="G1413" t="s">
        <v>2377</v>
      </c>
      <c r="H1413" t="s">
        <v>2377</v>
      </c>
      <c r="I1413">
        <v>1</v>
      </c>
      <c r="J1413" t="s">
        <v>2377</v>
      </c>
    </row>
    <row r="1414" spans="1:10" x14ac:dyDescent="0.3">
      <c r="A1414" t="s">
        <v>957</v>
      </c>
      <c r="B1414">
        <v>24.33</v>
      </c>
      <c r="C1414" t="str">
        <f t="shared" si="44"/>
        <v>Normal Weight</v>
      </c>
      <c r="D1414">
        <v>8</v>
      </c>
      <c r="E1414" t="str">
        <f t="shared" si="45"/>
        <v>Diabetes</v>
      </c>
      <c r="F1414" t="s">
        <v>2377</v>
      </c>
      <c r="G1414" t="s">
        <v>2377</v>
      </c>
      <c r="H1414" t="s">
        <v>2377</v>
      </c>
      <c r="I1414">
        <v>0</v>
      </c>
      <c r="J1414" t="s">
        <v>2377</v>
      </c>
    </row>
    <row r="1415" spans="1:10" x14ac:dyDescent="0.3">
      <c r="A1415" t="s">
        <v>956</v>
      </c>
      <c r="B1415">
        <v>19.855</v>
      </c>
      <c r="C1415" t="str">
        <f t="shared" si="44"/>
        <v>Normal Weight</v>
      </c>
      <c r="D1415">
        <v>5.71</v>
      </c>
      <c r="E1415" t="str">
        <f t="shared" si="45"/>
        <v>Prediabetes</v>
      </c>
      <c r="F1415" t="s">
        <v>2378</v>
      </c>
      <c r="G1415" t="s">
        <v>2377</v>
      </c>
      <c r="H1415" t="s">
        <v>2377</v>
      </c>
      <c r="I1415">
        <v>0</v>
      </c>
      <c r="J1415" t="s">
        <v>2377</v>
      </c>
    </row>
    <row r="1416" spans="1:10" x14ac:dyDescent="0.3">
      <c r="A1416" t="s">
        <v>955</v>
      </c>
      <c r="B1416">
        <v>25.364999999999998</v>
      </c>
      <c r="C1416" t="str">
        <f t="shared" si="44"/>
        <v>Over Weight</v>
      </c>
      <c r="D1416">
        <v>11.71</v>
      </c>
      <c r="E1416" t="str">
        <f t="shared" si="45"/>
        <v>Diabetes</v>
      </c>
      <c r="F1416" t="s">
        <v>2377</v>
      </c>
      <c r="G1416" t="s">
        <v>2377</v>
      </c>
      <c r="H1416" t="s">
        <v>2377</v>
      </c>
      <c r="I1416">
        <v>0</v>
      </c>
      <c r="J1416" t="s">
        <v>2377</v>
      </c>
    </row>
    <row r="1417" spans="1:10" x14ac:dyDescent="0.3">
      <c r="A1417" t="s">
        <v>954</v>
      </c>
      <c r="B1417">
        <v>29.6</v>
      </c>
      <c r="C1417" t="str">
        <f t="shared" si="44"/>
        <v>Over Weight</v>
      </c>
      <c r="D1417">
        <v>6.17</v>
      </c>
      <c r="E1417" t="str">
        <f t="shared" si="45"/>
        <v>Prediabetes</v>
      </c>
      <c r="F1417" t="s">
        <v>2378</v>
      </c>
      <c r="G1417" t="s">
        <v>2377</v>
      </c>
      <c r="H1417" t="s">
        <v>2378</v>
      </c>
      <c r="I1417">
        <v>1</v>
      </c>
      <c r="J1417" t="s">
        <v>2377</v>
      </c>
    </row>
    <row r="1418" spans="1:10" x14ac:dyDescent="0.3">
      <c r="A1418" t="s">
        <v>953</v>
      </c>
      <c r="B1418">
        <v>39.43</v>
      </c>
      <c r="C1418" t="str">
        <f t="shared" si="44"/>
        <v>Obesity</v>
      </c>
      <c r="D1418">
        <v>6.1</v>
      </c>
      <c r="E1418" t="str">
        <f t="shared" si="45"/>
        <v>Prediabetes</v>
      </c>
      <c r="F1418" t="s">
        <v>2378</v>
      </c>
      <c r="G1418" t="s">
        <v>2377</v>
      </c>
      <c r="H1418" t="s">
        <v>2378</v>
      </c>
      <c r="I1418">
        <v>1</v>
      </c>
      <c r="J1418" t="s">
        <v>2377</v>
      </c>
    </row>
    <row r="1419" spans="1:10" x14ac:dyDescent="0.3">
      <c r="A1419" t="s">
        <v>952</v>
      </c>
      <c r="B1419">
        <v>27.34</v>
      </c>
      <c r="C1419" t="str">
        <f t="shared" si="44"/>
        <v>Over Weight</v>
      </c>
      <c r="D1419">
        <v>5.19</v>
      </c>
      <c r="E1419" t="str">
        <f t="shared" si="45"/>
        <v>Normal</v>
      </c>
      <c r="F1419" t="s">
        <v>2378</v>
      </c>
      <c r="G1419" t="s">
        <v>2377</v>
      </c>
      <c r="H1419" t="s">
        <v>2377</v>
      </c>
      <c r="I1419">
        <v>1</v>
      </c>
      <c r="J1419" t="s">
        <v>2377</v>
      </c>
    </row>
    <row r="1420" spans="1:10" x14ac:dyDescent="0.3">
      <c r="A1420" t="s">
        <v>951</v>
      </c>
      <c r="B1420">
        <v>39.01</v>
      </c>
      <c r="C1420" t="str">
        <f t="shared" si="44"/>
        <v>Obesity</v>
      </c>
      <c r="D1420">
        <v>5.37</v>
      </c>
      <c r="E1420" t="str">
        <f t="shared" si="45"/>
        <v>Normal</v>
      </c>
      <c r="F1420" t="s">
        <v>2378</v>
      </c>
      <c r="G1420" t="s">
        <v>2377</v>
      </c>
      <c r="H1420" t="s">
        <v>2377</v>
      </c>
      <c r="I1420">
        <v>0</v>
      </c>
      <c r="J1420" t="s">
        <v>2377</v>
      </c>
    </row>
    <row r="1421" spans="1:10" x14ac:dyDescent="0.3">
      <c r="A1421" t="s">
        <v>950</v>
      </c>
      <c r="B1421">
        <v>18.989999999999998</v>
      </c>
      <c r="C1421" t="str">
        <f t="shared" si="44"/>
        <v>Normal Weight</v>
      </c>
      <c r="D1421">
        <v>10.82</v>
      </c>
      <c r="E1421" t="str">
        <f t="shared" si="45"/>
        <v>Diabetes</v>
      </c>
      <c r="F1421" t="s">
        <v>2378</v>
      </c>
      <c r="G1421" t="s">
        <v>2377</v>
      </c>
      <c r="H1421" t="s">
        <v>2377</v>
      </c>
      <c r="I1421">
        <v>0</v>
      </c>
      <c r="J1421" t="s">
        <v>2377</v>
      </c>
    </row>
    <row r="1422" spans="1:10" x14ac:dyDescent="0.3">
      <c r="A1422" t="s">
        <v>949</v>
      </c>
      <c r="B1422">
        <v>42.3</v>
      </c>
      <c r="C1422" t="str">
        <f t="shared" si="44"/>
        <v>Obesity</v>
      </c>
      <c r="D1422">
        <v>6.06</v>
      </c>
      <c r="E1422" t="str">
        <f t="shared" si="45"/>
        <v>Prediabetes</v>
      </c>
      <c r="F1422" t="s">
        <v>2378</v>
      </c>
      <c r="G1422" t="s">
        <v>2377</v>
      </c>
      <c r="H1422" t="s">
        <v>2377</v>
      </c>
      <c r="I1422">
        <v>0</v>
      </c>
      <c r="J1422" t="s">
        <v>2377</v>
      </c>
    </row>
    <row r="1423" spans="1:10" x14ac:dyDescent="0.3">
      <c r="A1423" t="s">
        <v>948</v>
      </c>
      <c r="B1423">
        <v>39.805</v>
      </c>
      <c r="C1423" t="str">
        <f t="shared" si="44"/>
        <v>Obesity</v>
      </c>
      <c r="D1423">
        <v>5.91</v>
      </c>
      <c r="E1423" t="str">
        <f t="shared" si="45"/>
        <v>Prediabetes</v>
      </c>
      <c r="F1423" t="s">
        <v>2377</v>
      </c>
      <c r="G1423" t="s">
        <v>2377</v>
      </c>
      <c r="H1423" t="s">
        <v>2377</v>
      </c>
      <c r="I1423">
        <v>0</v>
      </c>
      <c r="J1423" t="s">
        <v>2377</v>
      </c>
    </row>
    <row r="1424" spans="1:10" x14ac:dyDescent="0.3">
      <c r="A1424" t="s">
        <v>947</v>
      </c>
      <c r="B1424">
        <v>33.700000000000003</v>
      </c>
      <c r="C1424" t="str">
        <f t="shared" si="44"/>
        <v>Obesity</v>
      </c>
      <c r="D1424">
        <v>5.87</v>
      </c>
      <c r="E1424" t="str">
        <f t="shared" si="45"/>
        <v>Prediabetes</v>
      </c>
      <c r="F1424" t="s">
        <v>2377</v>
      </c>
      <c r="G1424" t="s">
        <v>2377</v>
      </c>
      <c r="H1424" t="s">
        <v>2377</v>
      </c>
      <c r="I1424">
        <v>0</v>
      </c>
      <c r="J1424" t="s">
        <v>2377</v>
      </c>
    </row>
    <row r="1425" spans="1:10" x14ac:dyDescent="0.3">
      <c r="A1425" t="s">
        <v>946</v>
      </c>
      <c r="B1425">
        <v>36.195</v>
      </c>
      <c r="C1425" t="str">
        <f t="shared" si="44"/>
        <v>Obesity</v>
      </c>
      <c r="D1425">
        <v>6.22</v>
      </c>
      <c r="E1425" t="str">
        <f t="shared" si="45"/>
        <v>Prediabetes</v>
      </c>
      <c r="F1425" t="s">
        <v>2377</v>
      </c>
      <c r="G1425" t="s">
        <v>2377</v>
      </c>
      <c r="H1425" t="s">
        <v>2377</v>
      </c>
      <c r="I1425">
        <v>0</v>
      </c>
      <c r="J1425" t="s">
        <v>2377</v>
      </c>
    </row>
    <row r="1426" spans="1:10" x14ac:dyDescent="0.3">
      <c r="A1426" t="s">
        <v>945</v>
      </c>
      <c r="B1426">
        <v>32.6</v>
      </c>
      <c r="C1426" t="str">
        <f t="shared" si="44"/>
        <v>Obesity</v>
      </c>
      <c r="D1426">
        <v>5.73</v>
      </c>
      <c r="E1426" t="str">
        <f t="shared" si="45"/>
        <v>Prediabetes</v>
      </c>
      <c r="F1426" t="s">
        <v>2377</v>
      </c>
      <c r="G1426" t="s">
        <v>2377</v>
      </c>
      <c r="H1426" t="s">
        <v>2378</v>
      </c>
      <c r="I1426">
        <v>1</v>
      </c>
      <c r="J1426" t="s">
        <v>2377</v>
      </c>
    </row>
    <row r="1427" spans="1:10" x14ac:dyDescent="0.3">
      <c r="A1427" t="s">
        <v>944</v>
      </c>
      <c r="B1427">
        <v>30.2</v>
      </c>
      <c r="C1427" t="str">
        <f t="shared" si="44"/>
        <v>Obesity</v>
      </c>
      <c r="D1427">
        <v>5.7</v>
      </c>
      <c r="E1427" t="str">
        <f t="shared" si="45"/>
        <v>Normal</v>
      </c>
      <c r="F1427" t="s">
        <v>2377</v>
      </c>
      <c r="G1427" t="s">
        <v>2377</v>
      </c>
      <c r="H1427" t="s">
        <v>2377</v>
      </c>
      <c r="I1427">
        <v>0</v>
      </c>
      <c r="J1427" t="s">
        <v>2377</v>
      </c>
    </row>
    <row r="1428" spans="1:10" x14ac:dyDescent="0.3">
      <c r="A1428" t="s">
        <v>943</v>
      </c>
      <c r="B1428">
        <v>27.645</v>
      </c>
      <c r="C1428" t="str">
        <f t="shared" si="44"/>
        <v>Over Weight</v>
      </c>
      <c r="D1428">
        <v>9.91</v>
      </c>
      <c r="E1428" t="str">
        <f t="shared" si="45"/>
        <v>Diabetes</v>
      </c>
      <c r="F1428" t="s">
        <v>2377</v>
      </c>
      <c r="G1428" t="s">
        <v>2377</v>
      </c>
      <c r="H1428" t="s">
        <v>2377</v>
      </c>
      <c r="I1428">
        <v>0</v>
      </c>
      <c r="J1428" t="s">
        <v>2377</v>
      </c>
    </row>
    <row r="1429" spans="1:10" x14ac:dyDescent="0.3">
      <c r="A1429" t="s">
        <v>942</v>
      </c>
      <c r="B1429">
        <v>26.41</v>
      </c>
      <c r="C1429" t="str">
        <f t="shared" si="44"/>
        <v>Over Weight</v>
      </c>
      <c r="D1429">
        <v>11.4</v>
      </c>
      <c r="E1429" t="str">
        <f t="shared" si="45"/>
        <v>Diabetes</v>
      </c>
      <c r="F1429" t="s">
        <v>2377</v>
      </c>
      <c r="G1429" t="s">
        <v>2377</v>
      </c>
      <c r="H1429" t="s">
        <v>2377</v>
      </c>
      <c r="I1429">
        <v>0</v>
      </c>
      <c r="J1429" t="s">
        <v>2377</v>
      </c>
    </row>
    <row r="1430" spans="1:10" x14ac:dyDescent="0.3">
      <c r="A1430" t="s">
        <v>941</v>
      </c>
      <c r="B1430">
        <v>34.1</v>
      </c>
      <c r="C1430" t="str">
        <f t="shared" si="44"/>
        <v>Obesity</v>
      </c>
      <c r="D1430">
        <v>6.29</v>
      </c>
      <c r="E1430" t="str">
        <f t="shared" si="45"/>
        <v>Prediabetes</v>
      </c>
      <c r="F1430" t="s">
        <v>2378</v>
      </c>
      <c r="G1430" t="s">
        <v>2377</v>
      </c>
      <c r="H1430" t="s">
        <v>2378</v>
      </c>
      <c r="I1430">
        <v>1</v>
      </c>
      <c r="J1430" t="s">
        <v>2377</v>
      </c>
    </row>
    <row r="1431" spans="1:10" x14ac:dyDescent="0.3">
      <c r="A1431" t="s">
        <v>940</v>
      </c>
      <c r="B1431">
        <v>17.3</v>
      </c>
      <c r="C1431" t="str">
        <f t="shared" si="44"/>
        <v>Under Weight</v>
      </c>
      <c r="D1431">
        <v>9.2799999999999994</v>
      </c>
      <c r="E1431" t="str">
        <f t="shared" si="45"/>
        <v>Diabetes</v>
      </c>
      <c r="F1431" t="s">
        <v>2377</v>
      </c>
      <c r="G1431" t="s">
        <v>2377</v>
      </c>
      <c r="H1431" t="s">
        <v>2377</v>
      </c>
      <c r="I1431">
        <v>0</v>
      </c>
      <c r="J1431" t="s">
        <v>2377</v>
      </c>
    </row>
    <row r="1432" spans="1:10" x14ac:dyDescent="0.3">
      <c r="A1432" t="s">
        <v>939</v>
      </c>
      <c r="B1432">
        <v>35.020000000000003</v>
      </c>
      <c r="C1432" t="str">
        <f t="shared" si="44"/>
        <v>Obesity</v>
      </c>
      <c r="D1432">
        <v>4.78</v>
      </c>
      <c r="E1432" t="str">
        <f t="shared" si="45"/>
        <v>Normal</v>
      </c>
      <c r="F1432" t="s">
        <v>2377</v>
      </c>
      <c r="G1432" t="s">
        <v>2377</v>
      </c>
      <c r="H1432" t="s">
        <v>2378</v>
      </c>
      <c r="I1432">
        <v>1</v>
      </c>
      <c r="J1432" t="s">
        <v>2377</v>
      </c>
    </row>
    <row r="1433" spans="1:10" x14ac:dyDescent="0.3">
      <c r="A1433" t="s">
        <v>938</v>
      </c>
      <c r="B1433">
        <v>37.1</v>
      </c>
      <c r="C1433" t="str">
        <f t="shared" si="44"/>
        <v>Obesity</v>
      </c>
      <c r="D1433">
        <v>8.8699999999999992</v>
      </c>
      <c r="E1433" t="str">
        <f t="shared" si="45"/>
        <v>Diabetes</v>
      </c>
      <c r="F1433" t="s">
        <v>2378</v>
      </c>
      <c r="G1433" t="s">
        <v>2377</v>
      </c>
      <c r="H1433" t="s">
        <v>2377</v>
      </c>
      <c r="I1433">
        <v>0</v>
      </c>
      <c r="J1433" t="s">
        <v>2377</v>
      </c>
    </row>
    <row r="1434" spans="1:10" x14ac:dyDescent="0.3">
      <c r="A1434" t="s">
        <v>937</v>
      </c>
      <c r="B1434">
        <v>16.79</v>
      </c>
      <c r="C1434" t="str">
        <f t="shared" si="44"/>
        <v>Under Weight</v>
      </c>
      <c r="D1434">
        <v>11.4</v>
      </c>
      <c r="E1434" t="str">
        <f t="shared" si="45"/>
        <v>Diabetes</v>
      </c>
      <c r="F1434" t="s">
        <v>2377</v>
      </c>
      <c r="G1434" t="s">
        <v>2377</v>
      </c>
      <c r="H1434" t="s">
        <v>2377</v>
      </c>
      <c r="I1434">
        <v>0</v>
      </c>
      <c r="J1434" t="s">
        <v>2377</v>
      </c>
    </row>
    <row r="1435" spans="1:10" x14ac:dyDescent="0.3">
      <c r="A1435" t="s">
        <v>936</v>
      </c>
      <c r="B1435">
        <v>31.635000000000002</v>
      </c>
      <c r="C1435" t="str">
        <f t="shared" si="44"/>
        <v>Obesity</v>
      </c>
      <c r="D1435">
        <v>9.1300000000000008</v>
      </c>
      <c r="E1435" t="str">
        <f t="shared" si="45"/>
        <v>Diabetes</v>
      </c>
      <c r="F1435" t="s">
        <v>2378</v>
      </c>
      <c r="G1435" t="s">
        <v>2377</v>
      </c>
      <c r="H1435" t="s">
        <v>2377</v>
      </c>
      <c r="I1435">
        <v>0</v>
      </c>
      <c r="J1435" t="s">
        <v>2377</v>
      </c>
    </row>
    <row r="1436" spans="1:10" x14ac:dyDescent="0.3">
      <c r="A1436" t="s">
        <v>935</v>
      </c>
      <c r="B1436">
        <v>24.19</v>
      </c>
      <c r="C1436" t="str">
        <f t="shared" si="44"/>
        <v>Normal Weight</v>
      </c>
      <c r="D1436">
        <v>6.22</v>
      </c>
      <c r="E1436" t="str">
        <f t="shared" si="45"/>
        <v>Prediabetes</v>
      </c>
      <c r="F1436" t="s">
        <v>2378</v>
      </c>
      <c r="G1436" t="s">
        <v>2377</v>
      </c>
      <c r="H1436" t="s">
        <v>2378</v>
      </c>
      <c r="I1436">
        <v>1</v>
      </c>
      <c r="J1436" t="s">
        <v>2377</v>
      </c>
    </row>
    <row r="1437" spans="1:10" x14ac:dyDescent="0.3">
      <c r="A1437" t="s">
        <v>934</v>
      </c>
      <c r="B1437">
        <v>35.29</v>
      </c>
      <c r="C1437" t="str">
        <f t="shared" si="44"/>
        <v>Obesity</v>
      </c>
      <c r="D1437">
        <v>5.9</v>
      </c>
      <c r="E1437" t="str">
        <f t="shared" si="45"/>
        <v>Prediabetes</v>
      </c>
      <c r="F1437" t="s">
        <v>2377</v>
      </c>
      <c r="G1437" t="s">
        <v>2377</v>
      </c>
      <c r="H1437" t="s">
        <v>2378</v>
      </c>
      <c r="I1437">
        <v>1</v>
      </c>
      <c r="J1437" t="s">
        <v>2377</v>
      </c>
    </row>
    <row r="1438" spans="1:10" x14ac:dyDescent="0.3">
      <c r="A1438" t="s">
        <v>933</v>
      </c>
      <c r="B1438">
        <v>35.299999999999997</v>
      </c>
      <c r="C1438" t="str">
        <f t="shared" si="44"/>
        <v>Obesity</v>
      </c>
      <c r="D1438">
        <v>4.45</v>
      </c>
      <c r="E1438" t="str">
        <f t="shared" si="45"/>
        <v>Normal</v>
      </c>
      <c r="F1438" t="s">
        <v>2377</v>
      </c>
      <c r="G1438" t="s">
        <v>2377</v>
      </c>
      <c r="H1438" t="s">
        <v>2377</v>
      </c>
      <c r="I1438">
        <v>0</v>
      </c>
      <c r="J1438" t="s">
        <v>2377</v>
      </c>
    </row>
    <row r="1439" spans="1:10" x14ac:dyDescent="0.3">
      <c r="A1439" t="s">
        <v>932</v>
      </c>
      <c r="B1439">
        <v>35.64</v>
      </c>
      <c r="C1439" t="str">
        <f t="shared" si="44"/>
        <v>Obesity</v>
      </c>
      <c r="D1439">
        <v>6.17</v>
      </c>
      <c r="E1439" t="str">
        <f t="shared" si="45"/>
        <v>Prediabetes</v>
      </c>
      <c r="F1439" t="s">
        <v>2377</v>
      </c>
      <c r="G1439" t="s">
        <v>2377</v>
      </c>
      <c r="H1439" t="s">
        <v>2378</v>
      </c>
      <c r="I1439">
        <v>1</v>
      </c>
      <c r="J1439" t="s">
        <v>2377</v>
      </c>
    </row>
    <row r="1440" spans="1:10" x14ac:dyDescent="0.3">
      <c r="A1440" t="s">
        <v>931</v>
      </c>
      <c r="B1440">
        <v>33.1</v>
      </c>
      <c r="C1440" t="str">
        <f t="shared" si="44"/>
        <v>Obesity</v>
      </c>
      <c r="D1440">
        <v>4.93</v>
      </c>
      <c r="E1440" t="str">
        <f t="shared" si="45"/>
        <v>Normal</v>
      </c>
      <c r="F1440" t="s">
        <v>2377</v>
      </c>
      <c r="G1440" t="s">
        <v>2377</v>
      </c>
      <c r="H1440" t="s">
        <v>2377</v>
      </c>
      <c r="I1440">
        <v>0</v>
      </c>
      <c r="J1440" t="s">
        <v>2377</v>
      </c>
    </row>
    <row r="1441" spans="1:10" x14ac:dyDescent="0.3">
      <c r="A1441" t="s">
        <v>930</v>
      </c>
      <c r="B1441">
        <v>26.41</v>
      </c>
      <c r="C1441" t="str">
        <f t="shared" si="44"/>
        <v>Over Weight</v>
      </c>
      <c r="D1441">
        <v>7.32</v>
      </c>
      <c r="E1441" t="str">
        <f t="shared" si="45"/>
        <v>Diabetes</v>
      </c>
      <c r="F1441" t="s">
        <v>2378</v>
      </c>
      <c r="G1441" t="s">
        <v>2377</v>
      </c>
      <c r="H1441" t="s">
        <v>2377</v>
      </c>
      <c r="I1441">
        <v>1</v>
      </c>
      <c r="J1441" t="s">
        <v>2377</v>
      </c>
    </row>
    <row r="1442" spans="1:10" x14ac:dyDescent="0.3">
      <c r="A1442" t="s">
        <v>929</v>
      </c>
      <c r="B1442">
        <v>29.9</v>
      </c>
      <c r="C1442" t="str">
        <f t="shared" si="44"/>
        <v>Over Weight</v>
      </c>
      <c r="D1442">
        <v>5.27</v>
      </c>
      <c r="E1442" t="str">
        <f t="shared" si="45"/>
        <v>Normal</v>
      </c>
      <c r="F1442" t="s">
        <v>2377</v>
      </c>
      <c r="G1442" t="s">
        <v>2377</v>
      </c>
      <c r="H1442" t="s">
        <v>2378</v>
      </c>
      <c r="I1442">
        <v>1</v>
      </c>
      <c r="J1442" t="s">
        <v>2377</v>
      </c>
    </row>
    <row r="1443" spans="1:10" x14ac:dyDescent="0.3">
      <c r="A1443" t="s">
        <v>928</v>
      </c>
      <c r="B1443">
        <v>25.24</v>
      </c>
      <c r="C1443" t="str">
        <f t="shared" si="44"/>
        <v>Over Weight</v>
      </c>
      <c r="D1443">
        <v>5.82</v>
      </c>
      <c r="E1443" t="str">
        <f t="shared" si="45"/>
        <v>Prediabetes</v>
      </c>
      <c r="F1443" t="s">
        <v>2377</v>
      </c>
      <c r="G1443" t="s">
        <v>2377</v>
      </c>
      <c r="H1443" t="s">
        <v>2377</v>
      </c>
      <c r="I1443">
        <v>1</v>
      </c>
      <c r="J1443" t="s">
        <v>2377</v>
      </c>
    </row>
    <row r="1444" spans="1:10" x14ac:dyDescent="0.3">
      <c r="A1444" t="s">
        <v>927</v>
      </c>
      <c r="B1444">
        <v>25.08</v>
      </c>
      <c r="C1444" t="str">
        <f t="shared" si="44"/>
        <v>Over Weight</v>
      </c>
      <c r="D1444">
        <v>5.8</v>
      </c>
      <c r="E1444" t="str">
        <f t="shared" si="45"/>
        <v>Prediabetes</v>
      </c>
      <c r="F1444" t="s">
        <v>2377</v>
      </c>
      <c r="G1444" t="s">
        <v>2377</v>
      </c>
      <c r="H1444" t="s">
        <v>2378</v>
      </c>
      <c r="I1444">
        <v>1</v>
      </c>
      <c r="J1444" t="s">
        <v>2377</v>
      </c>
    </row>
    <row r="1445" spans="1:10" x14ac:dyDescent="0.3">
      <c r="A1445" t="s">
        <v>926</v>
      </c>
      <c r="B1445">
        <v>29.164999999999999</v>
      </c>
      <c r="C1445" t="str">
        <f t="shared" si="44"/>
        <v>Over Weight</v>
      </c>
      <c r="D1445">
        <v>4.87</v>
      </c>
      <c r="E1445" t="str">
        <f t="shared" si="45"/>
        <v>Normal</v>
      </c>
      <c r="F1445" t="s">
        <v>2377</v>
      </c>
      <c r="G1445" t="s">
        <v>2378</v>
      </c>
      <c r="H1445" t="s">
        <v>2377</v>
      </c>
      <c r="I1445">
        <v>1</v>
      </c>
      <c r="J1445" t="s">
        <v>2377</v>
      </c>
    </row>
    <row r="1446" spans="1:10" x14ac:dyDescent="0.3">
      <c r="A1446" t="s">
        <v>925</v>
      </c>
      <c r="B1446">
        <v>15.05</v>
      </c>
      <c r="C1446" t="str">
        <f t="shared" si="44"/>
        <v>Under Weight</v>
      </c>
      <c r="D1446">
        <v>8.1199999999999992</v>
      </c>
      <c r="E1446" t="str">
        <f t="shared" si="45"/>
        <v>Diabetes</v>
      </c>
      <c r="F1446" t="s">
        <v>2377</v>
      </c>
      <c r="G1446" t="s">
        <v>2377</v>
      </c>
      <c r="H1446" t="s">
        <v>2377</v>
      </c>
      <c r="I1446">
        <v>0</v>
      </c>
      <c r="J1446" t="s">
        <v>2377</v>
      </c>
    </row>
    <row r="1447" spans="1:10" x14ac:dyDescent="0.3">
      <c r="A1447" t="s">
        <v>924</v>
      </c>
      <c r="B1447">
        <v>19.95</v>
      </c>
      <c r="C1447" t="str">
        <f t="shared" si="44"/>
        <v>Normal Weight</v>
      </c>
      <c r="D1447">
        <v>4.3600000000000003</v>
      </c>
      <c r="E1447" t="str">
        <f t="shared" si="45"/>
        <v>Normal</v>
      </c>
      <c r="F1447" t="s">
        <v>2377</v>
      </c>
      <c r="G1447" t="s">
        <v>2377</v>
      </c>
      <c r="H1447" t="s">
        <v>2377</v>
      </c>
      <c r="I1447">
        <v>2</v>
      </c>
      <c r="J1447" t="s">
        <v>2377</v>
      </c>
    </row>
    <row r="1448" spans="1:10" x14ac:dyDescent="0.3">
      <c r="A1448" t="s">
        <v>923</v>
      </c>
      <c r="B1448">
        <v>16.66</v>
      </c>
      <c r="C1448" t="str">
        <f t="shared" si="44"/>
        <v>Under Weight</v>
      </c>
      <c r="D1448">
        <v>9.16</v>
      </c>
      <c r="E1448" t="str">
        <f t="shared" si="45"/>
        <v>Diabetes</v>
      </c>
      <c r="F1448" t="s">
        <v>2377</v>
      </c>
      <c r="G1448" t="s">
        <v>2377</v>
      </c>
      <c r="H1448" t="s">
        <v>2377</v>
      </c>
      <c r="I1448">
        <v>0</v>
      </c>
      <c r="J1448" t="s">
        <v>2377</v>
      </c>
    </row>
    <row r="1449" spans="1:10" x14ac:dyDescent="0.3">
      <c r="A1449" t="s">
        <v>922</v>
      </c>
      <c r="B1449">
        <v>16.62</v>
      </c>
      <c r="C1449" t="str">
        <f t="shared" si="44"/>
        <v>Under Weight</v>
      </c>
      <c r="D1449">
        <v>9.14</v>
      </c>
      <c r="E1449" t="str">
        <f t="shared" si="45"/>
        <v>Diabetes</v>
      </c>
      <c r="F1449" t="s">
        <v>2377</v>
      </c>
      <c r="G1449" t="s">
        <v>2377</v>
      </c>
      <c r="H1449" t="s">
        <v>2377</v>
      </c>
      <c r="I1449">
        <v>0</v>
      </c>
      <c r="J1449" t="s">
        <v>2377</v>
      </c>
    </row>
    <row r="1450" spans="1:10" x14ac:dyDescent="0.3">
      <c r="A1450" t="s">
        <v>921</v>
      </c>
      <c r="B1450">
        <v>15.36</v>
      </c>
      <c r="C1450" t="str">
        <f t="shared" si="44"/>
        <v>Under Weight</v>
      </c>
      <c r="D1450">
        <v>5.49</v>
      </c>
      <c r="E1450" t="str">
        <f t="shared" si="45"/>
        <v>Normal</v>
      </c>
      <c r="F1450" t="s">
        <v>2378</v>
      </c>
      <c r="G1450" t="s">
        <v>2377</v>
      </c>
      <c r="H1450" t="s">
        <v>2377</v>
      </c>
      <c r="I1450">
        <v>2</v>
      </c>
      <c r="J1450" t="s">
        <v>2377</v>
      </c>
    </row>
    <row r="1451" spans="1:10" x14ac:dyDescent="0.3">
      <c r="A1451" t="s">
        <v>920</v>
      </c>
      <c r="B1451">
        <v>27.74</v>
      </c>
      <c r="C1451" t="str">
        <f t="shared" si="44"/>
        <v>Over Weight</v>
      </c>
      <c r="D1451">
        <v>5.96</v>
      </c>
      <c r="E1451" t="str">
        <f t="shared" si="45"/>
        <v>Prediabetes</v>
      </c>
      <c r="F1451" t="s">
        <v>2378</v>
      </c>
      <c r="G1451" t="s">
        <v>2377</v>
      </c>
      <c r="H1451" t="s">
        <v>2377</v>
      </c>
      <c r="I1451">
        <v>0</v>
      </c>
      <c r="J1451" t="s">
        <v>2377</v>
      </c>
    </row>
    <row r="1452" spans="1:10" x14ac:dyDescent="0.3">
      <c r="A1452" t="s">
        <v>919</v>
      </c>
      <c r="B1452">
        <v>22.44</v>
      </c>
      <c r="C1452" t="str">
        <f t="shared" si="44"/>
        <v>Normal Weight</v>
      </c>
      <c r="D1452">
        <v>4.62</v>
      </c>
      <c r="E1452" t="str">
        <f t="shared" si="45"/>
        <v>Normal</v>
      </c>
      <c r="F1452" t="s">
        <v>2378</v>
      </c>
      <c r="G1452" t="s">
        <v>2377</v>
      </c>
      <c r="H1452" t="s">
        <v>2377</v>
      </c>
      <c r="I1452">
        <v>0</v>
      </c>
      <c r="J1452" t="s">
        <v>2377</v>
      </c>
    </row>
    <row r="1453" spans="1:10" x14ac:dyDescent="0.3">
      <c r="A1453" t="s">
        <v>918</v>
      </c>
      <c r="B1453">
        <v>37.049999999999997</v>
      </c>
      <c r="C1453" t="str">
        <f t="shared" si="44"/>
        <v>Obesity</v>
      </c>
      <c r="D1453">
        <v>9.9600000000000009</v>
      </c>
      <c r="E1453" t="str">
        <f t="shared" si="45"/>
        <v>Diabetes</v>
      </c>
      <c r="F1453" t="s">
        <v>2378</v>
      </c>
      <c r="G1453" t="s">
        <v>2377</v>
      </c>
      <c r="H1453" t="s">
        <v>2377</v>
      </c>
      <c r="I1453">
        <v>0</v>
      </c>
      <c r="J1453" t="s">
        <v>2377</v>
      </c>
    </row>
    <row r="1454" spans="1:10" x14ac:dyDescent="0.3">
      <c r="A1454" t="s">
        <v>917</v>
      </c>
      <c r="B1454">
        <v>22.95</v>
      </c>
      <c r="C1454" t="str">
        <f t="shared" si="44"/>
        <v>Normal Weight</v>
      </c>
      <c r="D1454">
        <v>10.53</v>
      </c>
      <c r="E1454" t="str">
        <f t="shared" si="45"/>
        <v>Diabetes</v>
      </c>
      <c r="F1454" t="s">
        <v>2377</v>
      </c>
      <c r="G1454" t="s">
        <v>2377</v>
      </c>
      <c r="H1454" t="s">
        <v>2377</v>
      </c>
      <c r="I1454">
        <v>2</v>
      </c>
      <c r="J1454" t="s">
        <v>2377</v>
      </c>
    </row>
    <row r="1455" spans="1:10" x14ac:dyDescent="0.3">
      <c r="A1455" t="s">
        <v>916</v>
      </c>
      <c r="B1455">
        <v>34.200000000000003</v>
      </c>
      <c r="C1455" t="str">
        <f t="shared" si="44"/>
        <v>Obesity</v>
      </c>
      <c r="D1455">
        <v>6.69</v>
      </c>
      <c r="E1455" t="str">
        <f t="shared" si="45"/>
        <v>Diabetes</v>
      </c>
      <c r="F1455" t="s">
        <v>2378</v>
      </c>
      <c r="G1455" t="s">
        <v>2377</v>
      </c>
      <c r="H1455" t="s">
        <v>2377</v>
      </c>
      <c r="I1455">
        <v>0</v>
      </c>
      <c r="J1455" t="s">
        <v>2377</v>
      </c>
    </row>
    <row r="1456" spans="1:10" x14ac:dyDescent="0.3">
      <c r="A1456" t="s">
        <v>915</v>
      </c>
      <c r="B1456">
        <v>30.59</v>
      </c>
      <c r="C1456" t="str">
        <f t="shared" si="44"/>
        <v>Obesity</v>
      </c>
      <c r="D1456">
        <v>9.5500000000000007</v>
      </c>
      <c r="E1456" t="str">
        <f t="shared" si="45"/>
        <v>Diabetes</v>
      </c>
      <c r="F1456" t="s">
        <v>2378</v>
      </c>
      <c r="G1456" t="s">
        <v>2377</v>
      </c>
      <c r="H1456" t="s">
        <v>2377</v>
      </c>
      <c r="I1456">
        <v>0</v>
      </c>
      <c r="J1456" t="s">
        <v>2377</v>
      </c>
    </row>
    <row r="1457" spans="1:10" x14ac:dyDescent="0.3">
      <c r="A1457" t="s">
        <v>914</v>
      </c>
      <c r="B1457">
        <v>25.51</v>
      </c>
      <c r="C1457" t="str">
        <f t="shared" si="44"/>
        <v>Over Weight</v>
      </c>
      <c r="D1457">
        <v>6.05</v>
      </c>
      <c r="E1457" t="str">
        <f t="shared" si="45"/>
        <v>Prediabetes</v>
      </c>
      <c r="F1457" t="s">
        <v>2377</v>
      </c>
      <c r="G1457" t="s">
        <v>2377</v>
      </c>
      <c r="H1457" t="s">
        <v>2377</v>
      </c>
      <c r="I1457">
        <v>0</v>
      </c>
      <c r="J1457" t="s">
        <v>2377</v>
      </c>
    </row>
    <row r="1458" spans="1:10" x14ac:dyDescent="0.3">
      <c r="A1458" t="s">
        <v>913</v>
      </c>
      <c r="B1458">
        <v>29.04</v>
      </c>
      <c r="C1458" t="str">
        <f t="shared" si="44"/>
        <v>Over Weight</v>
      </c>
      <c r="D1458">
        <v>10.56</v>
      </c>
      <c r="E1458" t="str">
        <f t="shared" si="45"/>
        <v>Diabetes</v>
      </c>
      <c r="F1458" t="s">
        <v>2378</v>
      </c>
      <c r="G1458" t="s">
        <v>2377</v>
      </c>
      <c r="H1458" t="s">
        <v>2377</v>
      </c>
      <c r="I1458">
        <v>1</v>
      </c>
      <c r="J1458" t="s">
        <v>2377</v>
      </c>
    </row>
    <row r="1459" spans="1:10" x14ac:dyDescent="0.3">
      <c r="A1459" t="s">
        <v>912</v>
      </c>
      <c r="B1459">
        <v>22.135000000000002</v>
      </c>
      <c r="C1459" t="str">
        <f t="shared" si="44"/>
        <v>Normal Weight</v>
      </c>
      <c r="D1459">
        <v>10.81</v>
      </c>
      <c r="E1459" t="str">
        <f t="shared" si="45"/>
        <v>Diabetes</v>
      </c>
      <c r="F1459" t="s">
        <v>2378</v>
      </c>
      <c r="G1459" t="s">
        <v>2377</v>
      </c>
      <c r="H1459" t="s">
        <v>2377</v>
      </c>
      <c r="I1459">
        <v>1</v>
      </c>
      <c r="J1459" t="s">
        <v>2377</v>
      </c>
    </row>
    <row r="1460" spans="1:10" x14ac:dyDescent="0.3">
      <c r="A1460" t="s">
        <v>911</v>
      </c>
      <c r="B1460">
        <v>21.375</v>
      </c>
      <c r="C1460" t="str">
        <f t="shared" si="44"/>
        <v>Normal Weight</v>
      </c>
      <c r="D1460">
        <v>4.32</v>
      </c>
      <c r="E1460" t="str">
        <f t="shared" si="45"/>
        <v>Normal</v>
      </c>
      <c r="F1460" t="s">
        <v>2377</v>
      </c>
      <c r="G1460" t="s">
        <v>2377</v>
      </c>
      <c r="H1460" t="s">
        <v>2377</v>
      </c>
      <c r="I1460">
        <v>0</v>
      </c>
      <c r="J1460" t="s">
        <v>2377</v>
      </c>
    </row>
    <row r="1461" spans="1:10" x14ac:dyDescent="0.3">
      <c r="A1461" t="s">
        <v>910</v>
      </c>
      <c r="B1461">
        <v>29.19</v>
      </c>
      <c r="C1461" t="str">
        <f t="shared" si="44"/>
        <v>Over Weight</v>
      </c>
      <c r="D1461">
        <v>4.37</v>
      </c>
      <c r="E1461" t="str">
        <f t="shared" si="45"/>
        <v>Normal</v>
      </c>
      <c r="F1461" t="s">
        <v>2377</v>
      </c>
      <c r="G1461" t="s">
        <v>2377</v>
      </c>
      <c r="H1461" t="s">
        <v>2377</v>
      </c>
      <c r="I1461">
        <v>0</v>
      </c>
      <c r="J1461" t="s">
        <v>2377</v>
      </c>
    </row>
    <row r="1462" spans="1:10" x14ac:dyDescent="0.3">
      <c r="A1462" t="s">
        <v>909</v>
      </c>
      <c r="B1462">
        <v>31.92</v>
      </c>
      <c r="C1462" t="str">
        <f t="shared" si="44"/>
        <v>Obesity</v>
      </c>
      <c r="D1462">
        <v>4.8099999999999996</v>
      </c>
      <c r="E1462" t="str">
        <f t="shared" si="45"/>
        <v>Normal</v>
      </c>
      <c r="F1462" t="s">
        <v>2378</v>
      </c>
      <c r="G1462" t="s">
        <v>2377</v>
      </c>
      <c r="H1462" t="s">
        <v>2378</v>
      </c>
      <c r="I1462">
        <v>1</v>
      </c>
      <c r="J1462" t="s">
        <v>2377</v>
      </c>
    </row>
    <row r="1463" spans="1:10" x14ac:dyDescent="0.3">
      <c r="A1463" t="s">
        <v>908</v>
      </c>
      <c r="B1463">
        <v>26.315000000000001</v>
      </c>
      <c r="C1463" t="str">
        <f t="shared" si="44"/>
        <v>Over Weight</v>
      </c>
      <c r="D1463">
        <v>4.5599999999999996</v>
      </c>
      <c r="E1463" t="str">
        <f t="shared" si="45"/>
        <v>Normal</v>
      </c>
      <c r="F1463" t="s">
        <v>2378</v>
      </c>
      <c r="G1463" t="s">
        <v>2377</v>
      </c>
      <c r="H1463" t="s">
        <v>2378</v>
      </c>
      <c r="I1463">
        <v>1</v>
      </c>
      <c r="J1463" t="s">
        <v>2377</v>
      </c>
    </row>
    <row r="1464" spans="1:10" x14ac:dyDescent="0.3">
      <c r="A1464" t="s">
        <v>907</v>
      </c>
      <c r="B1464">
        <v>35.299999999999997</v>
      </c>
      <c r="C1464" t="str">
        <f t="shared" si="44"/>
        <v>Obesity</v>
      </c>
      <c r="D1464">
        <v>4.3899999999999997</v>
      </c>
      <c r="E1464" t="str">
        <f t="shared" si="45"/>
        <v>Normal</v>
      </c>
      <c r="F1464" t="s">
        <v>2377</v>
      </c>
      <c r="G1464" t="s">
        <v>2377</v>
      </c>
      <c r="H1464" t="s">
        <v>2377</v>
      </c>
      <c r="I1464">
        <v>0</v>
      </c>
      <c r="J1464" t="s">
        <v>2377</v>
      </c>
    </row>
    <row r="1465" spans="1:10" x14ac:dyDescent="0.3">
      <c r="A1465" t="s">
        <v>906</v>
      </c>
      <c r="B1465">
        <v>18.91</v>
      </c>
      <c r="C1465" t="str">
        <f t="shared" si="44"/>
        <v>Normal Weight</v>
      </c>
      <c r="D1465">
        <v>11.44</v>
      </c>
      <c r="E1465" t="str">
        <f t="shared" si="45"/>
        <v>Diabetes</v>
      </c>
      <c r="F1465" t="s">
        <v>2377</v>
      </c>
      <c r="G1465" t="s">
        <v>2377</v>
      </c>
      <c r="H1465" t="s">
        <v>2377</v>
      </c>
      <c r="I1465">
        <v>0</v>
      </c>
      <c r="J1465" t="s">
        <v>2377</v>
      </c>
    </row>
    <row r="1466" spans="1:10" x14ac:dyDescent="0.3">
      <c r="A1466" t="s">
        <v>905</v>
      </c>
      <c r="B1466">
        <v>22.41</v>
      </c>
      <c r="C1466" t="str">
        <f t="shared" si="44"/>
        <v>Normal Weight</v>
      </c>
      <c r="D1466">
        <v>11.37</v>
      </c>
      <c r="E1466" t="str">
        <f t="shared" si="45"/>
        <v>Diabetes</v>
      </c>
      <c r="F1466" t="s">
        <v>2378</v>
      </c>
      <c r="G1466" t="s">
        <v>2377</v>
      </c>
      <c r="H1466" t="s">
        <v>2377</v>
      </c>
      <c r="I1466">
        <v>1</v>
      </c>
      <c r="J1466" t="s">
        <v>2377</v>
      </c>
    </row>
    <row r="1467" spans="1:10" x14ac:dyDescent="0.3">
      <c r="A1467" t="s">
        <v>904</v>
      </c>
      <c r="B1467">
        <v>22.704999999999998</v>
      </c>
      <c r="C1467" t="str">
        <f t="shared" si="44"/>
        <v>Normal Weight</v>
      </c>
      <c r="D1467">
        <v>6.14</v>
      </c>
      <c r="E1467" t="str">
        <f t="shared" si="45"/>
        <v>Prediabetes</v>
      </c>
      <c r="F1467" t="s">
        <v>2377</v>
      </c>
      <c r="G1467" t="s">
        <v>2377</v>
      </c>
      <c r="H1467" t="s">
        <v>2377</v>
      </c>
      <c r="I1467">
        <v>0</v>
      </c>
      <c r="J1467" t="s">
        <v>2377</v>
      </c>
    </row>
    <row r="1468" spans="1:10" x14ac:dyDescent="0.3">
      <c r="A1468" t="s">
        <v>903</v>
      </c>
      <c r="B1468">
        <v>37.18</v>
      </c>
      <c r="C1468" t="str">
        <f t="shared" si="44"/>
        <v>Obesity</v>
      </c>
      <c r="D1468">
        <v>4.8899999999999997</v>
      </c>
      <c r="E1468" t="str">
        <f t="shared" si="45"/>
        <v>Normal</v>
      </c>
      <c r="F1468" t="s">
        <v>2377</v>
      </c>
      <c r="G1468" t="s">
        <v>2377</v>
      </c>
      <c r="H1468" t="s">
        <v>2377</v>
      </c>
      <c r="I1468">
        <v>0</v>
      </c>
      <c r="J1468" t="s">
        <v>2377</v>
      </c>
    </row>
    <row r="1469" spans="1:10" x14ac:dyDescent="0.3">
      <c r="A1469" t="s">
        <v>902</v>
      </c>
      <c r="B1469">
        <v>35.97</v>
      </c>
      <c r="C1469" t="str">
        <f t="shared" si="44"/>
        <v>Obesity</v>
      </c>
      <c r="D1469">
        <v>4.5999999999999996</v>
      </c>
      <c r="E1469" t="str">
        <f t="shared" si="45"/>
        <v>Normal</v>
      </c>
      <c r="F1469" t="s">
        <v>2377</v>
      </c>
      <c r="G1469" t="s">
        <v>2377</v>
      </c>
      <c r="H1469" t="s">
        <v>2377</v>
      </c>
      <c r="I1469">
        <v>0</v>
      </c>
      <c r="J1469" t="s">
        <v>2377</v>
      </c>
    </row>
    <row r="1470" spans="1:10" x14ac:dyDescent="0.3">
      <c r="A1470" t="s">
        <v>901</v>
      </c>
      <c r="B1470">
        <v>35.799999999999997</v>
      </c>
      <c r="C1470" t="str">
        <f t="shared" si="44"/>
        <v>Obesity</v>
      </c>
      <c r="D1470">
        <v>4.42</v>
      </c>
      <c r="E1470" t="str">
        <f t="shared" si="45"/>
        <v>Normal</v>
      </c>
      <c r="F1470" t="s">
        <v>2377</v>
      </c>
      <c r="G1470" t="s">
        <v>2377</v>
      </c>
      <c r="H1470" t="s">
        <v>2377</v>
      </c>
      <c r="I1470">
        <v>0</v>
      </c>
      <c r="J1470" t="s">
        <v>2377</v>
      </c>
    </row>
    <row r="1471" spans="1:10" x14ac:dyDescent="0.3">
      <c r="A1471" t="s">
        <v>900</v>
      </c>
      <c r="B1471">
        <v>28.31</v>
      </c>
      <c r="C1471" t="str">
        <f t="shared" si="44"/>
        <v>Over Weight</v>
      </c>
      <c r="D1471">
        <v>7.48</v>
      </c>
      <c r="E1471" t="str">
        <f t="shared" si="45"/>
        <v>Diabetes</v>
      </c>
      <c r="F1471" t="s">
        <v>2378</v>
      </c>
      <c r="G1471" t="s">
        <v>2377</v>
      </c>
      <c r="H1471" t="s">
        <v>2377</v>
      </c>
      <c r="I1471">
        <v>0</v>
      </c>
      <c r="J1471" t="s">
        <v>2377</v>
      </c>
    </row>
    <row r="1472" spans="1:10" x14ac:dyDescent="0.3">
      <c r="A1472" t="s">
        <v>899</v>
      </c>
      <c r="B1472">
        <v>38.06</v>
      </c>
      <c r="C1472" t="str">
        <f t="shared" si="44"/>
        <v>Obesity</v>
      </c>
      <c r="D1472">
        <v>10.74</v>
      </c>
      <c r="E1472" t="str">
        <f t="shared" si="45"/>
        <v>Diabetes</v>
      </c>
      <c r="F1472" t="s">
        <v>2377</v>
      </c>
      <c r="G1472" t="s">
        <v>2377</v>
      </c>
      <c r="H1472" t="s">
        <v>2377</v>
      </c>
      <c r="I1472">
        <v>0</v>
      </c>
      <c r="J1472" t="s">
        <v>2377</v>
      </c>
    </row>
    <row r="1473" spans="1:10" x14ac:dyDescent="0.3">
      <c r="A1473" t="s">
        <v>898</v>
      </c>
      <c r="B1473">
        <v>28</v>
      </c>
      <c r="C1473" t="str">
        <f t="shared" si="44"/>
        <v>Over Weight</v>
      </c>
      <c r="D1473">
        <v>5.19</v>
      </c>
      <c r="E1473" t="str">
        <f t="shared" si="45"/>
        <v>Normal</v>
      </c>
      <c r="F1473" t="s">
        <v>2377</v>
      </c>
      <c r="G1473" t="s">
        <v>2377</v>
      </c>
      <c r="H1473" t="s">
        <v>2377</v>
      </c>
      <c r="I1473">
        <v>1</v>
      </c>
      <c r="J1473" t="s">
        <v>2377</v>
      </c>
    </row>
    <row r="1474" spans="1:10" x14ac:dyDescent="0.3">
      <c r="A1474" t="s">
        <v>897</v>
      </c>
      <c r="B1474">
        <v>34.32</v>
      </c>
      <c r="C1474" t="str">
        <f t="shared" si="44"/>
        <v>Obesity</v>
      </c>
      <c r="D1474">
        <v>9.17</v>
      </c>
      <c r="E1474" t="str">
        <f t="shared" si="45"/>
        <v>Diabetes</v>
      </c>
      <c r="F1474" t="s">
        <v>2377</v>
      </c>
      <c r="G1474" t="s">
        <v>2377</v>
      </c>
      <c r="H1474" t="s">
        <v>2377</v>
      </c>
      <c r="I1474">
        <v>0</v>
      </c>
      <c r="J1474" t="s">
        <v>2377</v>
      </c>
    </row>
    <row r="1475" spans="1:10" x14ac:dyDescent="0.3">
      <c r="A1475" t="s">
        <v>896</v>
      </c>
      <c r="B1475">
        <v>22.3</v>
      </c>
      <c r="C1475" t="str">
        <f t="shared" ref="C1475:C1538" si="46">IF(B1475&lt;18.5,"Under Weight",IF(B1475&lt;=24.9,"Normal Weight",IF(B1475&lt;=29.9,"Over Weight","Obesity")))</f>
        <v>Normal Weight</v>
      </c>
      <c r="D1475">
        <v>4.95</v>
      </c>
      <c r="E1475" t="str">
        <f t="shared" ref="E1475:E1538" si="47">IF(D1475&lt;=5.7,"Normal",IF(D1475&lt;=6.4,"Prediabetes","Diabetes"))</f>
        <v>Normal</v>
      </c>
      <c r="F1475" t="s">
        <v>2378</v>
      </c>
      <c r="G1475" t="s">
        <v>2377</v>
      </c>
      <c r="H1475" t="s">
        <v>2377</v>
      </c>
      <c r="I1475">
        <v>0</v>
      </c>
      <c r="J1475" t="s">
        <v>2377</v>
      </c>
    </row>
    <row r="1476" spans="1:10" x14ac:dyDescent="0.3">
      <c r="A1476" t="s">
        <v>895</v>
      </c>
      <c r="B1476">
        <v>27.835000000000001</v>
      </c>
      <c r="C1476" t="str">
        <f t="shared" si="46"/>
        <v>Over Weight</v>
      </c>
      <c r="D1476">
        <v>6.03</v>
      </c>
      <c r="E1476" t="str">
        <f t="shared" si="47"/>
        <v>Prediabetes</v>
      </c>
      <c r="F1476" t="s">
        <v>2377</v>
      </c>
      <c r="G1476" t="s">
        <v>2377</v>
      </c>
      <c r="H1476" t="s">
        <v>2377</v>
      </c>
      <c r="I1476">
        <v>1</v>
      </c>
      <c r="J1476" t="s">
        <v>2377</v>
      </c>
    </row>
    <row r="1477" spans="1:10" x14ac:dyDescent="0.3">
      <c r="A1477" t="s">
        <v>894</v>
      </c>
      <c r="B1477">
        <v>39.229999999999997</v>
      </c>
      <c r="C1477" t="str">
        <f t="shared" si="46"/>
        <v>Obesity</v>
      </c>
      <c r="D1477">
        <v>5.36</v>
      </c>
      <c r="E1477" t="str">
        <f t="shared" si="47"/>
        <v>Normal</v>
      </c>
      <c r="F1477" t="s">
        <v>2377</v>
      </c>
      <c r="G1477" t="s">
        <v>2377</v>
      </c>
      <c r="H1477" t="s">
        <v>2377</v>
      </c>
      <c r="I1477">
        <v>0</v>
      </c>
      <c r="J1477" t="s">
        <v>2377</v>
      </c>
    </row>
    <row r="1478" spans="1:10" x14ac:dyDescent="0.3">
      <c r="A1478" t="s">
        <v>893</v>
      </c>
      <c r="B1478">
        <v>19.95</v>
      </c>
      <c r="C1478" t="str">
        <f t="shared" si="46"/>
        <v>Normal Weight</v>
      </c>
      <c r="D1478">
        <v>6.11</v>
      </c>
      <c r="E1478" t="str">
        <f t="shared" si="47"/>
        <v>Prediabetes</v>
      </c>
      <c r="F1478" t="s">
        <v>2377</v>
      </c>
      <c r="G1478" t="s">
        <v>2377</v>
      </c>
      <c r="H1478" t="s">
        <v>2377</v>
      </c>
      <c r="I1478">
        <v>1</v>
      </c>
      <c r="J1478" t="s">
        <v>2377</v>
      </c>
    </row>
    <row r="1479" spans="1:10" x14ac:dyDescent="0.3">
      <c r="A1479" t="s">
        <v>892</v>
      </c>
      <c r="B1479">
        <v>34.64</v>
      </c>
      <c r="C1479" t="str">
        <f t="shared" si="46"/>
        <v>Obesity</v>
      </c>
      <c r="D1479">
        <v>4.88</v>
      </c>
      <c r="E1479" t="str">
        <f t="shared" si="47"/>
        <v>Normal</v>
      </c>
      <c r="F1479" t="s">
        <v>2377</v>
      </c>
      <c r="G1479" t="s">
        <v>2377</v>
      </c>
      <c r="H1479" t="s">
        <v>2378</v>
      </c>
      <c r="I1479">
        <v>1</v>
      </c>
      <c r="J1479" t="s">
        <v>2377</v>
      </c>
    </row>
    <row r="1480" spans="1:10" x14ac:dyDescent="0.3">
      <c r="A1480" t="s">
        <v>891</v>
      </c>
      <c r="B1480">
        <v>18.75</v>
      </c>
      <c r="C1480" t="str">
        <f t="shared" si="46"/>
        <v>Normal Weight</v>
      </c>
      <c r="D1480">
        <v>6.72</v>
      </c>
      <c r="E1480" t="str">
        <f t="shared" si="47"/>
        <v>Diabetes</v>
      </c>
      <c r="F1480" t="s">
        <v>2377</v>
      </c>
      <c r="G1480" t="s">
        <v>2377</v>
      </c>
      <c r="H1480" t="s">
        <v>2377</v>
      </c>
      <c r="I1480">
        <v>0</v>
      </c>
      <c r="J1480" t="s">
        <v>2377</v>
      </c>
    </row>
    <row r="1481" spans="1:10" x14ac:dyDescent="0.3">
      <c r="A1481" t="s">
        <v>890</v>
      </c>
      <c r="B1481">
        <v>26.48</v>
      </c>
      <c r="C1481" t="str">
        <f t="shared" si="46"/>
        <v>Over Weight</v>
      </c>
      <c r="D1481">
        <v>4.2</v>
      </c>
      <c r="E1481" t="str">
        <f t="shared" si="47"/>
        <v>Normal</v>
      </c>
      <c r="F1481" t="s">
        <v>2377</v>
      </c>
      <c r="G1481" t="s">
        <v>2377</v>
      </c>
      <c r="H1481" t="s">
        <v>2377</v>
      </c>
      <c r="I1481">
        <v>1</v>
      </c>
      <c r="J1481" t="s">
        <v>2377</v>
      </c>
    </row>
    <row r="1482" spans="1:10" x14ac:dyDescent="0.3">
      <c r="A1482" t="s">
        <v>889</v>
      </c>
      <c r="B1482">
        <v>34.83</v>
      </c>
      <c r="C1482" t="str">
        <f t="shared" si="46"/>
        <v>Obesity</v>
      </c>
      <c r="D1482">
        <v>5.79</v>
      </c>
      <c r="E1482" t="str">
        <f t="shared" si="47"/>
        <v>Prediabetes</v>
      </c>
      <c r="F1482" t="s">
        <v>2377</v>
      </c>
      <c r="G1482" t="s">
        <v>2377</v>
      </c>
      <c r="H1482" t="s">
        <v>2377</v>
      </c>
      <c r="I1482">
        <v>1</v>
      </c>
      <c r="J1482" t="s">
        <v>2377</v>
      </c>
    </row>
    <row r="1483" spans="1:10" x14ac:dyDescent="0.3">
      <c r="A1483" t="s">
        <v>888</v>
      </c>
      <c r="B1483">
        <v>25.46</v>
      </c>
      <c r="C1483" t="str">
        <f t="shared" si="46"/>
        <v>Over Weight</v>
      </c>
      <c r="D1483">
        <v>4.29</v>
      </c>
      <c r="E1483" t="str">
        <f t="shared" si="47"/>
        <v>Normal</v>
      </c>
      <c r="F1483" t="s">
        <v>2377</v>
      </c>
      <c r="G1483" t="s">
        <v>2377</v>
      </c>
      <c r="H1483" t="s">
        <v>2377</v>
      </c>
      <c r="I1483">
        <v>0</v>
      </c>
      <c r="J1483" t="s">
        <v>2377</v>
      </c>
    </row>
    <row r="1484" spans="1:10" x14ac:dyDescent="0.3">
      <c r="A1484" t="s">
        <v>887</v>
      </c>
      <c r="B1484">
        <v>23.31</v>
      </c>
      <c r="C1484" t="str">
        <f t="shared" si="46"/>
        <v>Normal Weight</v>
      </c>
      <c r="D1484">
        <v>8.27</v>
      </c>
      <c r="E1484" t="str">
        <f t="shared" si="47"/>
        <v>Diabetes</v>
      </c>
      <c r="F1484" t="s">
        <v>2377</v>
      </c>
      <c r="G1484" t="s">
        <v>2377</v>
      </c>
      <c r="H1484" t="s">
        <v>2377</v>
      </c>
      <c r="I1484">
        <v>0</v>
      </c>
      <c r="J1484" t="s">
        <v>2377</v>
      </c>
    </row>
    <row r="1485" spans="1:10" x14ac:dyDescent="0.3">
      <c r="A1485" t="s">
        <v>886</v>
      </c>
      <c r="B1485">
        <v>29</v>
      </c>
      <c r="C1485" t="str">
        <f t="shared" si="46"/>
        <v>Over Weight</v>
      </c>
      <c r="D1485">
        <v>4.5599999999999996</v>
      </c>
      <c r="E1485" t="str">
        <f t="shared" si="47"/>
        <v>Normal</v>
      </c>
      <c r="F1485" t="s">
        <v>2377</v>
      </c>
      <c r="G1485" t="s">
        <v>2377</v>
      </c>
      <c r="H1485" t="s">
        <v>2377</v>
      </c>
      <c r="I1485">
        <v>0</v>
      </c>
      <c r="J1485" t="s">
        <v>2377</v>
      </c>
    </row>
    <row r="1486" spans="1:10" x14ac:dyDescent="0.3">
      <c r="A1486" t="s">
        <v>885</v>
      </c>
      <c r="B1486">
        <v>32.869999999999997</v>
      </c>
      <c r="C1486" t="str">
        <f t="shared" si="46"/>
        <v>Obesity</v>
      </c>
      <c r="D1486">
        <v>5.33</v>
      </c>
      <c r="E1486" t="str">
        <f t="shared" si="47"/>
        <v>Normal</v>
      </c>
      <c r="F1486" t="s">
        <v>2377</v>
      </c>
      <c r="G1486" t="s">
        <v>2377</v>
      </c>
      <c r="H1486" t="s">
        <v>2377</v>
      </c>
      <c r="I1486">
        <v>0</v>
      </c>
      <c r="J1486" t="s">
        <v>2377</v>
      </c>
    </row>
    <row r="1487" spans="1:10" x14ac:dyDescent="0.3">
      <c r="A1487" t="s">
        <v>884</v>
      </c>
      <c r="B1487">
        <v>26.18</v>
      </c>
      <c r="C1487" t="str">
        <f t="shared" si="46"/>
        <v>Over Weight</v>
      </c>
      <c r="D1487">
        <v>5.63</v>
      </c>
      <c r="E1487" t="str">
        <f t="shared" si="47"/>
        <v>Normal</v>
      </c>
      <c r="F1487" t="s">
        <v>2377</v>
      </c>
      <c r="G1487" t="s">
        <v>2377</v>
      </c>
      <c r="H1487" t="s">
        <v>2377</v>
      </c>
      <c r="I1487">
        <v>0</v>
      </c>
      <c r="J1487" t="s">
        <v>2377</v>
      </c>
    </row>
    <row r="1488" spans="1:10" x14ac:dyDescent="0.3">
      <c r="A1488" t="s">
        <v>883</v>
      </c>
      <c r="B1488">
        <v>25.3</v>
      </c>
      <c r="C1488" t="str">
        <f t="shared" si="46"/>
        <v>Over Weight</v>
      </c>
      <c r="D1488">
        <v>5.12</v>
      </c>
      <c r="E1488" t="str">
        <f t="shared" si="47"/>
        <v>Normal</v>
      </c>
      <c r="F1488" t="s">
        <v>2377</v>
      </c>
      <c r="G1488" t="s">
        <v>2377</v>
      </c>
      <c r="H1488" t="s">
        <v>2377</v>
      </c>
      <c r="I1488">
        <v>0</v>
      </c>
      <c r="J1488" t="s">
        <v>2377</v>
      </c>
    </row>
    <row r="1489" spans="1:10" x14ac:dyDescent="0.3">
      <c r="A1489" t="s">
        <v>882</v>
      </c>
      <c r="B1489">
        <v>36.94</v>
      </c>
      <c r="C1489" t="str">
        <f t="shared" si="46"/>
        <v>Obesity</v>
      </c>
      <c r="D1489">
        <v>5.15</v>
      </c>
      <c r="E1489" t="str">
        <f t="shared" si="47"/>
        <v>Normal</v>
      </c>
      <c r="F1489" t="s">
        <v>2378</v>
      </c>
      <c r="G1489" t="s">
        <v>2377</v>
      </c>
      <c r="H1489" t="s">
        <v>2377</v>
      </c>
      <c r="I1489">
        <v>1</v>
      </c>
      <c r="J1489" t="s">
        <v>2377</v>
      </c>
    </row>
    <row r="1490" spans="1:10" x14ac:dyDescent="0.3">
      <c r="A1490" t="s">
        <v>881</v>
      </c>
      <c r="B1490">
        <v>22.86</v>
      </c>
      <c r="C1490" t="str">
        <f t="shared" si="46"/>
        <v>Normal Weight</v>
      </c>
      <c r="D1490">
        <v>7.5</v>
      </c>
      <c r="E1490" t="str">
        <f t="shared" si="47"/>
        <v>Diabetes</v>
      </c>
      <c r="F1490" t="s">
        <v>2377</v>
      </c>
      <c r="G1490" t="s">
        <v>2377</v>
      </c>
      <c r="H1490" t="s">
        <v>2377</v>
      </c>
      <c r="I1490">
        <v>0</v>
      </c>
      <c r="J1490" t="s">
        <v>2377</v>
      </c>
    </row>
    <row r="1491" spans="1:10" x14ac:dyDescent="0.3">
      <c r="A1491" t="s">
        <v>880</v>
      </c>
      <c r="B1491">
        <v>18.760000000000002</v>
      </c>
      <c r="C1491" t="str">
        <f t="shared" si="46"/>
        <v>Normal Weight</v>
      </c>
      <c r="D1491">
        <v>4.88</v>
      </c>
      <c r="E1491" t="str">
        <f t="shared" si="47"/>
        <v>Normal</v>
      </c>
      <c r="F1491" t="s">
        <v>2378</v>
      </c>
      <c r="G1491" t="s">
        <v>2377</v>
      </c>
      <c r="H1491" t="s">
        <v>2378</v>
      </c>
      <c r="I1491">
        <v>1</v>
      </c>
      <c r="J1491" t="s">
        <v>2377</v>
      </c>
    </row>
    <row r="1492" spans="1:10" x14ac:dyDescent="0.3">
      <c r="A1492" t="s">
        <v>879</v>
      </c>
      <c r="B1492">
        <v>24.36</v>
      </c>
      <c r="C1492" t="str">
        <f t="shared" si="46"/>
        <v>Normal Weight</v>
      </c>
      <c r="D1492">
        <v>5.57</v>
      </c>
      <c r="E1492" t="str">
        <f t="shared" si="47"/>
        <v>Normal</v>
      </c>
      <c r="F1492" t="s">
        <v>2377</v>
      </c>
      <c r="G1492" t="s">
        <v>2377</v>
      </c>
      <c r="H1492" t="s">
        <v>2377</v>
      </c>
      <c r="I1492">
        <v>0</v>
      </c>
      <c r="J1492" t="s">
        <v>2377</v>
      </c>
    </row>
    <row r="1493" spans="1:10" x14ac:dyDescent="0.3">
      <c r="A1493" t="s">
        <v>878</v>
      </c>
      <c r="B1493">
        <v>32.299999999999997</v>
      </c>
      <c r="C1493" t="str">
        <f t="shared" si="46"/>
        <v>Obesity</v>
      </c>
      <c r="D1493">
        <v>5.31</v>
      </c>
      <c r="E1493" t="str">
        <f t="shared" si="47"/>
        <v>Normal</v>
      </c>
      <c r="F1493" t="s">
        <v>2377</v>
      </c>
      <c r="G1493" t="s">
        <v>2377</v>
      </c>
      <c r="H1493" t="s">
        <v>2377</v>
      </c>
      <c r="I1493">
        <v>0</v>
      </c>
      <c r="J1493" t="s">
        <v>2377</v>
      </c>
    </row>
    <row r="1494" spans="1:10" x14ac:dyDescent="0.3">
      <c r="A1494" t="s">
        <v>877</v>
      </c>
      <c r="B1494">
        <v>22.704999999999998</v>
      </c>
      <c r="C1494" t="str">
        <f t="shared" si="46"/>
        <v>Normal Weight</v>
      </c>
      <c r="D1494">
        <v>4.57</v>
      </c>
      <c r="E1494" t="str">
        <f t="shared" si="47"/>
        <v>Normal</v>
      </c>
      <c r="F1494" t="s">
        <v>2378</v>
      </c>
      <c r="G1494" t="s">
        <v>2377</v>
      </c>
      <c r="H1494" t="s">
        <v>2377</v>
      </c>
      <c r="I1494">
        <v>0</v>
      </c>
      <c r="J1494" t="s">
        <v>2377</v>
      </c>
    </row>
    <row r="1495" spans="1:10" x14ac:dyDescent="0.3">
      <c r="A1495" t="s">
        <v>876</v>
      </c>
      <c r="B1495">
        <v>21.79</v>
      </c>
      <c r="C1495" t="str">
        <f t="shared" si="46"/>
        <v>Normal Weight</v>
      </c>
      <c r="D1495">
        <v>8.6999999999999993</v>
      </c>
      <c r="E1495" t="str">
        <f t="shared" si="47"/>
        <v>Diabetes</v>
      </c>
      <c r="F1495" t="s">
        <v>2378</v>
      </c>
      <c r="G1495" t="s">
        <v>2377</v>
      </c>
      <c r="H1495" t="s">
        <v>2377</v>
      </c>
      <c r="I1495">
        <v>1</v>
      </c>
      <c r="J1495" t="s">
        <v>2377</v>
      </c>
    </row>
    <row r="1496" spans="1:10" x14ac:dyDescent="0.3">
      <c r="A1496" t="s">
        <v>875</v>
      </c>
      <c r="B1496">
        <v>24.52</v>
      </c>
      <c r="C1496" t="str">
        <f t="shared" si="46"/>
        <v>Normal Weight</v>
      </c>
      <c r="D1496">
        <v>4.76</v>
      </c>
      <c r="E1496" t="str">
        <f t="shared" si="47"/>
        <v>Normal</v>
      </c>
      <c r="F1496" t="s">
        <v>2377</v>
      </c>
      <c r="G1496" t="s">
        <v>2377</v>
      </c>
      <c r="H1496" t="s">
        <v>2377</v>
      </c>
      <c r="I1496">
        <v>0</v>
      </c>
      <c r="J1496" t="s">
        <v>2377</v>
      </c>
    </row>
    <row r="1497" spans="1:10" x14ac:dyDescent="0.3">
      <c r="A1497" t="s">
        <v>874</v>
      </c>
      <c r="B1497">
        <v>39.520000000000003</v>
      </c>
      <c r="C1497" t="str">
        <f t="shared" si="46"/>
        <v>Obesity</v>
      </c>
      <c r="D1497">
        <v>11.81</v>
      </c>
      <c r="E1497" t="str">
        <f t="shared" si="47"/>
        <v>Diabetes</v>
      </c>
      <c r="F1497" t="s">
        <v>2377</v>
      </c>
      <c r="G1497" t="s">
        <v>2377</v>
      </c>
      <c r="H1497" t="s">
        <v>2377</v>
      </c>
      <c r="I1497">
        <v>0</v>
      </c>
      <c r="J1497" t="s">
        <v>2377</v>
      </c>
    </row>
    <row r="1498" spans="1:10" x14ac:dyDescent="0.3">
      <c r="A1498" t="s">
        <v>873</v>
      </c>
      <c r="B1498">
        <v>24.49</v>
      </c>
      <c r="C1498" t="str">
        <f t="shared" si="46"/>
        <v>Normal Weight</v>
      </c>
      <c r="D1498">
        <v>4.67</v>
      </c>
      <c r="E1498" t="str">
        <f t="shared" si="47"/>
        <v>Normal</v>
      </c>
      <c r="F1498" t="s">
        <v>2377</v>
      </c>
      <c r="G1498" t="s">
        <v>2377</v>
      </c>
      <c r="H1498" t="s">
        <v>2377</v>
      </c>
      <c r="I1498">
        <v>0</v>
      </c>
      <c r="J1498" t="s">
        <v>2377</v>
      </c>
    </row>
    <row r="1499" spans="1:10" x14ac:dyDescent="0.3">
      <c r="A1499" t="s">
        <v>872</v>
      </c>
      <c r="B1499">
        <v>26.315000000000001</v>
      </c>
      <c r="C1499" t="str">
        <f t="shared" si="46"/>
        <v>Over Weight</v>
      </c>
      <c r="D1499">
        <v>6.02</v>
      </c>
      <c r="E1499" t="str">
        <f t="shared" si="47"/>
        <v>Prediabetes</v>
      </c>
      <c r="F1499" t="s">
        <v>2377</v>
      </c>
      <c r="G1499" t="s">
        <v>2377</v>
      </c>
      <c r="H1499" t="s">
        <v>2377</v>
      </c>
      <c r="I1499">
        <v>0</v>
      </c>
      <c r="J1499" t="s">
        <v>2377</v>
      </c>
    </row>
    <row r="1500" spans="1:10" x14ac:dyDescent="0.3">
      <c r="A1500" t="s">
        <v>871</v>
      </c>
      <c r="B1500">
        <v>22.58</v>
      </c>
      <c r="C1500" t="str">
        <f t="shared" si="46"/>
        <v>Normal Weight</v>
      </c>
      <c r="D1500">
        <v>7.46</v>
      </c>
      <c r="E1500" t="str">
        <f t="shared" si="47"/>
        <v>Diabetes</v>
      </c>
      <c r="F1500" t="s">
        <v>2377</v>
      </c>
      <c r="G1500" t="s">
        <v>2377</v>
      </c>
      <c r="H1500" t="s">
        <v>2377</v>
      </c>
      <c r="I1500">
        <v>0</v>
      </c>
      <c r="J1500" t="s">
        <v>2377</v>
      </c>
    </row>
    <row r="1501" spans="1:10" x14ac:dyDescent="0.3">
      <c r="A1501" t="s">
        <v>870</v>
      </c>
      <c r="B1501">
        <v>19.475000000000001</v>
      </c>
      <c r="C1501" t="str">
        <f t="shared" si="46"/>
        <v>Normal Weight</v>
      </c>
      <c r="D1501">
        <v>4.74</v>
      </c>
      <c r="E1501" t="str">
        <f t="shared" si="47"/>
        <v>Normal</v>
      </c>
      <c r="F1501" t="s">
        <v>2377</v>
      </c>
      <c r="G1501" t="s">
        <v>2377</v>
      </c>
      <c r="H1501" t="s">
        <v>2377</v>
      </c>
      <c r="I1501">
        <v>1</v>
      </c>
      <c r="J1501" t="s">
        <v>2377</v>
      </c>
    </row>
    <row r="1502" spans="1:10" x14ac:dyDescent="0.3">
      <c r="A1502" t="s">
        <v>869</v>
      </c>
      <c r="B1502">
        <v>26.33</v>
      </c>
      <c r="C1502" t="str">
        <f t="shared" si="46"/>
        <v>Over Weight</v>
      </c>
      <c r="D1502">
        <v>4.79</v>
      </c>
      <c r="E1502" t="str">
        <f t="shared" si="47"/>
        <v>Normal</v>
      </c>
      <c r="F1502" t="s">
        <v>2377</v>
      </c>
      <c r="G1502" t="s">
        <v>2377</v>
      </c>
      <c r="H1502" t="s">
        <v>2377</v>
      </c>
      <c r="I1502">
        <v>0</v>
      </c>
      <c r="J1502" t="s">
        <v>2377</v>
      </c>
    </row>
    <row r="1503" spans="1:10" x14ac:dyDescent="0.3">
      <c r="A1503" t="s">
        <v>868</v>
      </c>
      <c r="B1503">
        <v>17.29</v>
      </c>
      <c r="C1503" t="str">
        <f t="shared" si="46"/>
        <v>Under Weight</v>
      </c>
      <c r="D1503">
        <v>5.35</v>
      </c>
      <c r="E1503" t="str">
        <f t="shared" si="47"/>
        <v>Normal</v>
      </c>
      <c r="F1503" t="s">
        <v>2378</v>
      </c>
      <c r="G1503" t="s">
        <v>2377</v>
      </c>
      <c r="H1503" t="s">
        <v>2377</v>
      </c>
      <c r="I1503">
        <v>0</v>
      </c>
      <c r="J1503" t="s">
        <v>2377</v>
      </c>
    </row>
    <row r="1504" spans="1:10" x14ac:dyDescent="0.3">
      <c r="A1504" t="s">
        <v>867</v>
      </c>
      <c r="B1504">
        <v>42.88</v>
      </c>
      <c r="C1504" t="str">
        <f t="shared" si="46"/>
        <v>Obesity</v>
      </c>
      <c r="D1504">
        <v>4.87</v>
      </c>
      <c r="E1504" t="str">
        <f t="shared" si="47"/>
        <v>Normal</v>
      </c>
      <c r="F1504" t="s">
        <v>2377</v>
      </c>
      <c r="G1504" t="s">
        <v>2378</v>
      </c>
      <c r="H1504" t="s">
        <v>2377</v>
      </c>
      <c r="I1504">
        <v>1</v>
      </c>
      <c r="J1504" t="s">
        <v>2377</v>
      </c>
    </row>
    <row r="1505" spans="1:10" x14ac:dyDescent="0.3">
      <c r="A1505" t="s">
        <v>866</v>
      </c>
      <c r="B1505">
        <v>32.200000000000003</v>
      </c>
      <c r="C1505" t="str">
        <f t="shared" si="46"/>
        <v>Obesity</v>
      </c>
      <c r="D1505">
        <v>10.09</v>
      </c>
      <c r="E1505" t="str">
        <f t="shared" si="47"/>
        <v>Diabetes</v>
      </c>
      <c r="F1505" t="s">
        <v>2378</v>
      </c>
      <c r="G1505" t="s">
        <v>2377</v>
      </c>
      <c r="H1505" t="s">
        <v>2377</v>
      </c>
      <c r="I1505">
        <v>0</v>
      </c>
      <c r="J1505" t="s">
        <v>2377</v>
      </c>
    </row>
    <row r="1506" spans="1:10" x14ac:dyDescent="0.3">
      <c r="A1506" t="s">
        <v>865</v>
      </c>
      <c r="B1506">
        <v>18.75</v>
      </c>
      <c r="C1506" t="str">
        <f t="shared" si="46"/>
        <v>Normal Weight</v>
      </c>
      <c r="D1506">
        <v>5.47</v>
      </c>
      <c r="E1506" t="str">
        <f t="shared" si="47"/>
        <v>Normal</v>
      </c>
      <c r="F1506" t="s">
        <v>2378</v>
      </c>
      <c r="G1506" t="s">
        <v>2377</v>
      </c>
      <c r="H1506" t="s">
        <v>2378</v>
      </c>
      <c r="I1506">
        <v>1</v>
      </c>
      <c r="J1506" t="s">
        <v>2377</v>
      </c>
    </row>
    <row r="1507" spans="1:10" x14ac:dyDescent="0.3">
      <c r="A1507" t="s">
        <v>864</v>
      </c>
      <c r="B1507">
        <v>22.36</v>
      </c>
      <c r="C1507" t="str">
        <f t="shared" si="46"/>
        <v>Normal Weight</v>
      </c>
      <c r="D1507">
        <v>8.6</v>
      </c>
      <c r="E1507" t="str">
        <f t="shared" si="47"/>
        <v>Diabetes</v>
      </c>
      <c r="F1507" t="s">
        <v>2377</v>
      </c>
      <c r="G1507" t="s">
        <v>2377</v>
      </c>
      <c r="H1507" t="s">
        <v>2377</v>
      </c>
      <c r="I1507">
        <v>0</v>
      </c>
      <c r="J1507" t="s">
        <v>2377</v>
      </c>
    </row>
    <row r="1508" spans="1:10" x14ac:dyDescent="0.3">
      <c r="A1508" t="s">
        <v>863</v>
      </c>
      <c r="B1508">
        <v>23.94</v>
      </c>
      <c r="C1508" t="str">
        <f t="shared" si="46"/>
        <v>Normal Weight</v>
      </c>
      <c r="D1508">
        <v>10.74</v>
      </c>
      <c r="E1508" t="str">
        <f t="shared" si="47"/>
        <v>Diabetes</v>
      </c>
      <c r="F1508" t="s">
        <v>2378</v>
      </c>
      <c r="G1508" t="s">
        <v>2377</v>
      </c>
      <c r="H1508" t="s">
        <v>2377</v>
      </c>
      <c r="I1508">
        <v>0</v>
      </c>
      <c r="J1508" t="s">
        <v>2377</v>
      </c>
    </row>
    <row r="1509" spans="1:10" x14ac:dyDescent="0.3">
      <c r="A1509" t="s">
        <v>862</v>
      </c>
      <c r="B1509">
        <v>30.1</v>
      </c>
      <c r="C1509" t="str">
        <f t="shared" si="46"/>
        <v>Obesity</v>
      </c>
      <c r="D1509">
        <v>4.3899999999999997</v>
      </c>
      <c r="E1509" t="str">
        <f t="shared" si="47"/>
        <v>Normal</v>
      </c>
      <c r="F1509" t="s">
        <v>2377</v>
      </c>
      <c r="G1509" t="s">
        <v>2377</v>
      </c>
      <c r="H1509" t="s">
        <v>2378</v>
      </c>
      <c r="I1509">
        <v>1</v>
      </c>
      <c r="J1509" t="s">
        <v>2377</v>
      </c>
    </row>
    <row r="1510" spans="1:10" x14ac:dyDescent="0.3">
      <c r="A1510" t="s">
        <v>861</v>
      </c>
      <c r="B1510">
        <v>21.93</v>
      </c>
      <c r="C1510" t="str">
        <f t="shared" si="46"/>
        <v>Normal Weight</v>
      </c>
      <c r="D1510">
        <v>6.3</v>
      </c>
      <c r="E1510" t="str">
        <f t="shared" si="47"/>
        <v>Prediabetes</v>
      </c>
      <c r="F1510" t="s">
        <v>2377</v>
      </c>
      <c r="G1510" t="s">
        <v>2377</v>
      </c>
      <c r="H1510" t="s">
        <v>2377</v>
      </c>
      <c r="I1510">
        <v>0</v>
      </c>
      <c r="J1510" t="s">
        <v>2377</v>
      </c>
    </row>
    <row r="1511" spans="1:10" x14ac:dyDescent="0.3">
      <c r="A1511" t="s">
        <v>860</v>
      </c>
      <c r="B1511">
        <v>39.75</v>
      </c>
      <c r="C1511" t="str">
        <f t="shared" si="46"/>
        <v>Obesity</v>
      </c>
      <c r="D1511">
        <v>5.41</v>
      </c>
      <c r="E1511" t="str">
        <f t="shared" si="47"/>
        <v>Normal</v>
      </c>
      <c r="F1511" t="s">
        <v>2377</v>
      </c>
      <c r="G1511" t="s">
        <v>2378</v>
      </c>
      <c r="H1511" t="s">
        <v>2377</v>
      </c>
      <c r="I1511">
        <v>1</v>
      </c>
      <c r="J1511" t="s">
        <v>2377</v>
      </c>
    </row>
    <row r="1512" spans="1:10" x14ac:dyDescent="0.3">
      <c r="A1512" t="s">
        <v>859</v>
      </c>
      <c r="B1512">
        <v>26.03</v>
      </c>
      <c r="C1512" t="str">
        <f t="shared" si="46"/>
        <v>Over Weight</v>
      </c>
      <c r="D1512">
        <v>4.47</v>
      </c>
      <c r="E1512" t="str">
        <f t="shared" si="47"/>
        <v>Normal</v>
      </c>
      <c r="F1512" t="s">
        <v>2377</v>
      </c>
      <c r="G1512" t="s">
        <v>2377</v>
      </c>
      <c r="H1512" t="s">
        <v>2378</v>
      </c>
      <c r="I1512">
        <v>1</v>
      </c>
      <c r="J1512" t="s">
        <v>2377</v>
      </c>
    </row>
    <row r="1513" spans="1:10" x14ac:dyDescent="0.3">
      <c r="A1513" t="s">
        <v>858</v>
      </c>
      <c r="B1513">
        <v>34.51</v>
      </c>
      <c r="C1513" t="str">
        <f t="shared" si="46"/>
        <v>Obesity</v>
      </c>
      <c r="D1513">
        <v>6.26</v>
      </c>
      <c r="E1513" t="str">
        <f t="shared" si="47"/>
        <v>Prediabetes</v>
      </c>
      <c r="F1513" t="s">
        <v>2377</v>
      </c>
      <c r="G1513" t="s">
        <v>2377</v>
      </c>
      <c r="H1513" t="s">
        <v>2377</v>
      </c>
      <c r="I1513">
        <v>0</v>
      </c>
      <c r="J1513" t="s">
        <v>2377</v>
      </c>
    </row>
    <row r="1514" spans="1:10" x14ac:dyDescent="0.3">
      <c r="A1514" t="s">
        <v>857</v>
      </c>
      <c r="B1514">
        <v>19.32</v>
      </c>
      <c r="C1514" t="str">
        <f t="shared" si="46"/>
        <v>Normal Weight</v>
      </c>
      <c r="D1514">
        <v>11.58</v>
      </c>
      <c r="E1514" t="str">
        <f t="shared" si="47"/>
        <v>Diabetes</v>
      </c>
      <c r="F1514" t="s">
        <v>2378</v>
      </c>
      <c r="G1514" t="s">
        <v>2377</v>
      </c>
      <c r="H1514" t="s">
        <v>2377</v>
      </c>
      <c r="I1514">
        <v>1</v>
      </c>
      <c r="J1514" t="s">
        <v>2377</v>
      </c>
    </row>
    <row r="1515" spans="1:10" x14ac:dyDescent="0.3">
      <c r="A1515" t="s">
        <v>856</v>
      </c>
      <c r="B1515">
        <v>28.5</v>
      </c>
      <c r="C1515" t="str">
        <f t="shared" si="46"/>
        <v>Over Weight</v>
      </c>
      <c r="D1515">
        <v>4.3600000000000003</v>
      </c>
      <c r="E1515" t="str">
        <f t="shared" si="47"/>
        <v>Normal</v>
      </c>
      <c r="F1515" t="s">
        <v>2377</v>
      </c>
      <c r="G1515" t="s">
        <v>2377</v>
      </c>
      <c r="H1515" t="s">
        <v>2377</v>
      </c>
      <c r="I1515">
        <v>0</v>
      </c>
      <c r="J1515" t="s">
        <v>2377</v>
      </c>
    </row>
    <row r="1516" spans="1:10" x14ac:dyDescent="0.3">
      <c r="A1516" t="s">
        <v>855</v>
      </c>
      <c r="B1516">
        <v>30.875</v>
      </c>
      <c r="C1516" t="str">
        <f t="shared" si="46"/>
        <v>Obesity</v>
      </c>
      <c r="D1516">
        <v>4.1399999999999997</v>
      </c>
      <c r="E1516" t="str">
        <f t="shared" si="47"/>
        <v>Normal</v>
      </c>
      <c r="F1516" t="s">
        <v>2378</v>
      </c>
      <c r="G1516" t="s">
        <v>2377</v>
      </c>
      <c r="H1516" t="s">
        <v>2377</v>
      </c>
      <c r="I1516">
        <v>0</v>
      </c>
      <c r="J1516" t="s">
        <v>2377</v>
      </c>
    </row>
    <row r="1517" spans="1:10" x14ac:dyDescent="0.3">
      <c r="A1517" t="s">
        <v>854</v>
      </c>
      <c r="B1517">
        <v>24.02</v>
      </c>
      <c r="C1517" t="str">
        <f t="shared" si="46"/>
        <v>Normal Weight</v>
      </c>
      <c r="D1517">
        <v>4.38</v>
      </c>
      <c r="E1517" t="str">
        <f t="shared" si="47"/>
        <v>Normal</v>
      </c>
      <c r="F1517" t="s">
        <v>2377</v>
      </c>
      <c r="G1517" t="s">
        <v>2377</v>
      </c>
      <c r="H1517" t="s">
        <v>2377</v>
      </c>
      <c r="I1517">
        <v>0</v>
      </c>
      <c r="J1517" t="s">
        <v>2377</v>
      </c>
    </row>
    <row r="1518" spans="1:10" x14ac:dyDescent="0.3">
      <c r="A1518" t="s">
        <v>853</v>
      </c>
      <c r="B1518">
        <v>36.08</v>
      </c>
      <c r="C1518" t="str">
        <f t="shared" si="46"/>
        <v>Obesity</v>
      </c>
      <c r="D1518">
        <v>11.61</v>
      </c>
      <c r="E1518" t="str">
        <f t="shared" si="47"/>
        <v>Diabetes</v>
      </c>
      <c r="F1518" t="s">
        <v>2378</v>
      </c>
      <c r="G1518" t="s">
        <v>2377</v>
      </c>
      <c r="H1518" t="s">
        <v>2377</v>
      </c>
      <c r="I1518">
        <v>0</v>
      </c>
      <c r="J1518" t="s">
        <v>2377</v>
      </c>
    </row>
    <row r="1519" spans="1:10" x14ac:dyDescent="0.3">
      <c r="A1519" t="s">
        <v>852</v>
      </c>
      <c r="B1519">
        <v>32.200000000000003</v>
      </c>
      <c r="C1519" t="str">
        <f t="shared" si="46"/>
        <v>Obesity</v>
      </c>
      <c r="D1519">
        <v>10.59</v>
      </c>
      <c r="E1519" t="str">
        <f t="shared" si="47"/>
        <v>Diabetes</v>
      </c>
      <c r="F1519" t="s">
        <v>2378</v>
      </c>
      <c r="G1519" t="s">
        <v>2377</v>
      </c>
      <c r="H1519" t="s">
        <v>2377</v>
      </c>
      <c r="I1519">
        <v>0</v>
      </c>
      <c r="J1519" t="s">
        <v>2377</v>
      </c>
    </row>
    <row r="1520" spans="1:10" x14ac:dyDescent="0.3">
      <c r="A1520" t="s">
        <v>851</v>
      </c>
      <c r="B1520">
        <v>28.05</v>
      </c>
      <c r="C1520" t="str">
        <f t="shared" si="46"/>
        <v>Over Weight</v>
      </c>
      <c r="D1520">
        <v>11.85</v>
      </c>
      <c r="E1520" t="str">
        <f t="shared" si="47"/>
        <v>Diabetes</v>
      </c>
      <c r="F1520" t="s">
        <v>2378</v>
      </c>
      <c r="G1520" t="s">
        <v>2377</v>
      </c>
      <c r="H1520" t="s">
        <v>2377</v>
      </c>
      <c r="I1520">
        <v>0</v>
      </c>
      <c r="J1520" t="s">
        <v>2377</v>
      </c>
    </row>
    <row r="1521" spans="1:10" x14ac:dyDescent="0.3">
      <c r="A1521" t="s">
        <v>850</v>
      </c>
      <c r="B1521">
        <v>19</v>
      </c>
      <c r="C1521" t="str">
        <f t="shared" si="46"/>
        <v>Normal Weight</v>
      </c>
      <c r="D1521">
        <v>5.46</v>
      </c>
      <c r="E1521" t="str">
        <f t="shared" si="47"/>
        <v>Normal</v>
      </c>
      <c r="F1521" t="s">
        <v>2378</v>
      </c>
      <c r="G1521" t="s">
        <v>2377</v>
      </c>
      <c r="H1521" t="s">
        <v>2377</v>
      </c>
      <c r="I1521">
        <v>1</v>
      </c>
      <c r="J1521" t="s">
        <v>2377</v>
      </c>
    </row>
    <row r="1522" spans="1:10" x14ac:dyDescent="0.3">
      <c r="A1522" t="s">
        <v>849</v>
      </c>
      <c r="B1522">
        <v>16.13</v>
      </c>
      <c r="C1522" t="str">
        <f t="shared" si="46"/>
        <v>Under Weight</v>
      </c>
      <c r="D1522">
        <v>4.54</v>
      </c>
      <c r="E1522" t="str">
        <f t="shared" si="47"/>
        <v>Normal</v>
      </c>
      <c r="F1522" t="s">
        <v>2378</v>
      </c>
      <c r="G1522" t="s">
        <v>2377</v>
      </c>
      <c r="H1522" t="s">
        <v>2377</v>
      </c>
      <c r="I1522">
        <v>2</v>
      </c>
      <c r="J1522" t="s">
        <v>2377</v>
      </c>
    </row>
    <row r="1523" spans="1:10" x14ac:dyDescent="0.3">
      <c r="A1523" t="s">
        <v>848</v>
      </c>
      <c r="B1523">
        <v>18.77</v>
      </c>
      <c r="C1523" t="str">
        <f t="shared" si="46"/>
        <v>Normal Weight</v>
      </c>
      <c r="D1523">
        <v>11.98</v>
      </c>
      <c r="E1523" t="str">
        <f t="shared" si="47"/>
        <v>Diabetes</v>
      </c>
      <c r="F1523" t="s">
        <v>2378</v>
      </c>
      <c r="G1523" t="s">
        <v>2377</v>
      </c>
      <c r="H1523" t="s">
        <v>2377</v>
      </c>
      <c r="I1523">
        <v>2</v>
      </c>
      <c r="J1523" t="s">
        <v>2377</v>
      </c>
    </row>
    <row r="1524" spans="1:10" x14ac:dyDescent="0.3">
      <c r="A1524" t="s">
        <v>847</v>
      </c>
      <c r="B1524">
        <v>28.88</v>
      </c>
      <c r="C1524" t="str">
        <f t="shared" si="46"/>
        <v>Over Weight</v>
      </c>
      <c r="D1524">
        <v>6.59</v>
      </c>
      <c r="E1524" t="str">
        <f t="shared" si="47"/>
        <v>Diabetes</v>
      </c>
      <c r="F1524" t="s">
        <v>2378</v>
      </c>
      <c r="G1524" t="s">
        <v>2377</v>
      </c>
      <c r="H1524" t="s">
        <v>2377</v>
      </c>
      <c r="I1524">
        <v>1</v>
      </c>
      <c r="J1524" t="s">
        <v>2377</v>
      </c>
    </row>
    <row r="1525" spans="1:10" x14ac:dyDescent="0.3">
      <c r="A1525" t="s">
        <v>846</v>
      </c>
      <c r="B1525">
        <v>27.55</v>
      </c>
      <c r="C1525" t="str">
        <f t="shared" si="46"/>
        <v>Over Weight</v>
      </c>
      <c r="D1525">
        <v>10.83</v>
      </c>
      <c r="E1525" t="str">
        <f t="shared" si="47"/>
        <v>Diabetes</v>
      </c>
      <c r="F1525" t="s">
        <v>2378</v>
      </c>
      <c r="G1525" t="s">
        <v>2377</v>
      </c>
      <c r="H1525" t="s">
        <v>2377</v>
      </c>
      <c r="I1525">
        <v>1</v>
      </c>
      <c r="J1525" t="s">
        <v>2377</v>
      </c>
    </row>
    <row r="1526" spans="1:10" x14ac:dyDescent="0.3">
      <c r="A1526" t="s">
        <v>845</v>
      </c>
      <c r="B1526">
        <v>15.6</v>
      </c>
      <c r="C1526" t="str">
        <f t="shared" si="46"/>
        <v>Under Weight</v>
      </c>
      <c r="D1526">
        <v>8.6</v>
      </c>
      <c r="E1526" t="str">
        <f t="shared" si="47"/>
        <v>Diabetes</v>
      </c>
      <c r="F1526" t="s">
        <v>2377</v>
      </c>
      <c r="G1526" t="s">
        <v>2377</v>
      </c>
      <c r="H1526" t="s">
        <v>2377</v>
      </c>
      <c r="I1526">
        <v>0</v>
      </c>
      <c r="J1526" t="s">
        <v>2377</v>
      </c>
    </row>
    <row r="1527" spans="1:10" x14ac:dyDescent="0.3">
      <c r="A1527" t="s">
        <v>844</v>
      </c>
      <c r="B1527">
        <v>21.99</v>
      </c>
      <c r="C1527" t="str">
        <f t="shared" si="46"/>
        <v>Normal Weight</v>
      </c>
      <c r="D1527">
        <v>11.17</v>
      </c>
      <c r="E1527" t="str">
        <f t="shared" si="47"/>
        <v>Diabetes</v>
      </c>
      <c r="F1527" t="s">
        <v>2377</v>
      </c>
      <c r="G1527" t="s">
        <v>2377</v>
      </c>
      <c r="H1527" t="s">
        <v>2377</v>
      </c>
      <c r="I1527">
        <v>0</v>
      </c>
      <c r="J1527" t="s">
        <v>2377</v>
      </c>
    </row>
    <row r="1528" spans="1:10" x14ac:dyDescent="0.3">
      <c r="A1528" t="s">
        <v>843</v>
      </c>
      <c r="B1528">
        <v>34.85</v>
      </c>
      <c r="C1528" t="str">
        <f t="shared" si="46"/>
        <v>Obesity</v>
      </c>
      <c r="D1528">
        <v>5.75</v>
      </c>
      <c r="E1528" t="str">
        <f t="shared" si="47"/>
        <v>Prediabetes</v>
      </c>
      <c r="F1528" t="s">
        <v>2377</v>
      </c>
      <c r="G1528" t="s">
        <v>2377</v>
      </c>
      <c r="H1528" t="s">
        <v>2377</v>
      </c>
      <c r="I1528">
        <v>0</v>
      </c>
      <c r="J1528" t="s">
        <v>2377</v>
      </c>
    </row>
    <row r="1529" spans="1:10" x14ac:dyDescent="0.3">
      <c r="A1529" t="s">
        <v>842</v>
      </c>
      <c r="B1529">
        <v>24.51</v>
      </c>
      <c r="C1529" t="str">
        <f t="shared" si="46"/>
        <v>Normal Weight</v>
      </c>
      <c r="D1529">
        <v>4.83</v>
      </c>
      <c r="E1529" t="str">
        <f t="shared" si="47"/>
        <v>Normal</v>
      </c>
      <c r="F1529" t="s">
        <v>2378</v>
      </c>
      <c r="G1529" t="s">
        <v>2377</v>
      </c>
      <c r="H1529" t="s">
        <v>2378</v>
      </c>
      <c r="I1529">
        <v>1</v>
      </c>
      <c r="J1529" t="s">
        <v>2377</v>
      </c>
    </row>
    <row r="1530" spans="1:10" x14ac:dyDescent="0.3">
      <c r="A1530" t="s">
        <v>841</v>
      </c>
      <c r="B1530">
        <v>19.399999999999999</v>
      </c>
      <c r="C1530" t="str">
        <f t="shared" si="46"/>
        <v>Normal Weight</v>
      </c>
      <c r="D1530">
        <v>11.93</v>
      </c>
      <c r="E1530" t="str">
        <f t="shared" si="47"/>
        <v>Diabetes</v>
      </c>
      <c r="F1530" t="s">
        <v>2377</v>
      </c>
      <c r="G1530" t="s">
        <v>2377</v>
      </c>
      <c r="H1530" t="s">
        <v>2377</v>
      </c>
      <c r="I1530">
        <v>0</v>
      </c>
      <c r="J1530" t="s">
        <v>2377</v>
      </c>
    </row>
    <row r="1531" spans="1:10" x14ac:dyDescent="0.3">
      <c r="A1531" t="s">
        <v>840</v>
      </c>
      <c r="B1531">
        <v>15.1</v>
      </c>
      <c r="C1531" t="str">
        <f t="shared" si="46"/>
        <v>Under Weight</v>
      </c>
      <c r="D1531">
        <v>8.41</v>
      </c>
      <c r="E1531" t="str">
        <f t="shared" si="47"/>
        <v>Diabetes</v>
      </c>
      <c r="F1531" t="s">
        <v>2377</v>
      </c>
      <c r="G1531" t="s">
        <v>2377</v>
      </c>
      <c r="H1531" t="s">
        <v>2377</v>
      </c>
      <c r="I1531">
        <v>0</v>
      </c>
      <c r="J1531" t="s">
        <v>2377</v>
      </c>
    </row>
    <row r="1532" spans="1:10" x14ac:dyDescent="0.3">
      <c r="A1532" t="s">
        <v>839</v>
      </c>
      <c r="B1532">
        <v>23.37</v>
      </c>
      <c r="C1532" t="str">
        <f t="shared" si="46"/>
        <v>Normal Weight</v>
      </c>
      <c r="D1532">
        <v>5.59</v>
      </c>
      <c r="E1532" t="str">
        <f t="shared" si="47"/>
        <v>Normal</v>
      </c>
      <c r="F1532" t="s">
        <v>2378</v>
      </c>
      <c r="G1532" t="s">
        <v>2377</v>
      </c>
      <c r="H1532" t="s">
        <v>2377</v>
      </c>
      <c r="I1532">
        <v>0</v>
      </c>
      <c r="J1532" t="s">
        <v>2377</v>
      </c>
    </row>
    <row r="1533" spans="1:10" x14ac:dyDescent="0.3">
      <c r="A1533" t="s">
        <v>838</v>
      </c>
      <c r="B1533">
        <v>42.4</v>
      </c>
      <c r="C1533" t="str">
        <f t="shared" si="46"/>
        <v>Obesity</v>
      </c>
      <c r="D1533">
        <v>4.0599999999999996</v>
      </c>
      <c r="E1533" t="str">
        <f t="shared" si="47"/>
        <v>Normal</v>
      </c>
      <c r="F1533" t="s">
        <v>2377</v>
      </c>
      <c r="G1533" t="s">
        <v>2377</v>
      </c>
      <c r="H1533" t="s">
        <v>2377</v>
      </c>
      <c r="I1533">
        <v>0</v>
      </c>
      <c r="J1533" t="s">
        <v>2377</v>
      </c>
    </row>
    <row r="1534" spans="1:10" x14ac:dyDescent="0.3">
      <c r="A1534" t="s">
        <v>837</v>
      </c>
      <c r="B1534">
        <v>28.405000000000001</v>
      </c>
      <c r="C1534" t="str">
        <f t="shared" si="46"/>
        <v>Over Weight</v>
      </c>
      <c r="D1534">
        <v>7.02</v>
      </c>
      <c r="E1534" t="str">
        <f t="shared" si="47"/>
        <v>Diabetes</v>
      </c>
      <c r="F1534" t="s">
        <v>2378</v>
      </c>
      <c r="G1534" t="s">
        <v>2377</v>
      </c>
      <c r="H1534" t="s">
        <v>2377</v>
      </c>
      <c r="I1534">
        <v>0</v>
      </c>
      <c r="J1534" t="s">
        <v>2377</v>
      </c>
    </row>
    <row r="1535" spans="1:10" x14ac:dyDescent="0.3">
      <c r="A1535" t="s">
        <v>836</v>
      </c>
      <c r="B1535">
        <v>23.4</v>
      </c>
      <c r="C1535" t="str">
        <f t="shared" si="46"/>
        <v>Normal Weight</v>
      </c>
      <c r="D1535">
        <v>4.47</v>
      </c>
      <c r="E1535" t="str">
        <f t="shared" si="47"/>
        <v>Normal</v>
      </c>
      <c r="F1535" t="s">
        <v>2377</v>
      </c>
      <c r="G1535" t="s">
        <v>2377</v>
      </c>
      <c r="H1535" t="s">
        <v>2377</v>
      </c>
      <c r="I1535">
        <v>0</v>
      </c>
      <c r="J1535" t="s">
        <v>2377</v>
      </c>
    </row>
    <row r="1536" spans="1:10" x14ac:dyDescent="0.3">
      <c r="A1536" t="s">
        <v>835</v>
      </c>
      <c r="B1536">
        <v>33.44</v>
      </c>
      <c r="C1536" t="str">
        <f t="shared" si="46"/>
        <v>Obesity</v>
      </c>
      <c r="D1536">
        <v>4.54</v>
      </c>
      <c r="E1536" t="str">
        <f t="shared" si="47"/>
        <v>Normal</v>
      </c>
      <c r="F1536" t="s">
        <v>2377</v>
      </c>
      <c r="G1536" t="s">
        <v>2377</v>
      </c>
      <c r="H1536" t="s">
        <v>2377</v>
      </c>
      <c r="I1536">
        <v>0</v>
      </c>
      <c r="J1536" t="s">
        <v>2377</v>
      </c>
    </row>
    <row r="1537" spans="1:10" x14ac:dyDescent="0.3">
      <c r="A1537" t="s">
        <v>834</v>
      </c>
      <c r="B1537">
        <v>21.12</v>
      </c>
      <c r="C1537" t="str">
        <f t="shared" si="46"/>
        <v>Normal Weight</v>
      </c>
      <c r="D1537">
        <v>4.99</v>
      </c>
      <c r="E1537" t="str">
        <f t="shared" si="47"/>
        <v>Normal</v>
      </c>
      <c r="F1537" t="s">
        <v>2377</v>
      </c>
      <c r="G1537" t="s">
        <v>2377</v>
      </c>
      <c r="H1537" t="s">
        <v>2377</v>
      </c>
      <c r="I1537">
        <v>1</v>
      </c>
      <c r="J1537" t="s">
        <v>2377</v>
      </c>
    </row>
    <row r="1538" spans="1:10" x14ac:dyDescent="0.3">
      <c r="A1538" t="s">
        <v>833</v>
      </c>
      <c r="B1538">
        <v>18.48</v>
      </c>
      <c r="C1538" t="str">
        <f t="shared" si="46"/>
        <v>Under Weight</v>
      </c>
      <c r="D1538">
        <v>10.84</v>
      </c>
      <c r="E1538" t="str">
        <f t="shared" si="47"/>
        <v>Diabetes</v>
      </c>
      <c r="F1538" t="s">
        <v>2378</v>
      </c>
      <c r="G1538" t="s">
        <v>2377</v>
      </c>
      <c r="H1538" t="s">
        <v>2377</v>
      </c>
      <c r="I1538">
        <v>2</v>
      </c>
      <c r="J1538" t="s">
        <v>2377</v>
      </c>
    </row>
    <row r="1539" spans="1:10" x14ac:dyDescent="0.3">
      <c r="A1539" t="s">
        <v>832</v>
      </c>
      <c r="B1539">
        <v>16.815000000000001</v>
      </c>
      <c r="C1539" t="str">
        <f t="shared" ref="C1539:C1602" si="48">IF(B1539&lt;18.5,"Under Weight",IF(B1539&lt;=24.9,"Normal Weight",IF(B1539&lt;=29.9,"Over Weight","Obesity")))</f>
        <v>Under Weight</v>
      </c>
      <c r="D1539">
        <v>5.63</v>
      </c>
      <c r="E1539" t="str">
        <f t="shared" ref="E1539:E1602" si="49">IF(D1539&lt;=5.7,"Normal",IF(D1539&lt;=6.4,"Prediabetes","Diabetes"))</f>
        <v>Normal</v>
      </c>
      <c r="F1539" t="s">
        <v>2377</v>
      </c>
      <c r="G1539" t="s">
        <v>2377</v>
      </c>
      <c r="H1539" t="s">
        <v>2377</v>
      </c>
      <c r="I1539">
        <v>1</v>
      </c>
      <c r="J1539" t="s">
        <v>2377</v>
      </c>
    </row>
    <row r="1540" spans="1:10" x14ac:dyDescent="0.3">
      <c r="A1540" t="s">
        <v>831</v>
      </c>
      <c r="B1540">
        <v>26.72</v>
      </c>
      <c r="C1540" t="str">
        <f t="shared" si="48"/>
        <v>Over Weight</v>
      </c>
      <c r="D1540">
        <v>4.1399999999999997</v>
      </c>
      <c r="E1540" t="str">
        <f t="shared" si="49"/>
        <v>Normal</v>
      </c>
      <c r="F1540" t="s">
        <v>2377</v>
      </c>
      <c r="G1540" t="s">
        <v>2377</v>
      </c>
      <c r="H1540" t="s">
        <v>2377</v>
      </c>
      <c r="I1540">
        <v>0</v>
      </c>
      <c r="J1540" t="s">
        <v>2377</v>
      </c>
    </row>
    <row r="1541" spans="1:10" x14ac:dyDescent="0.3">
      <c r="A1541" t="s">
        <v>830</v>
      </c>
      <c r="B1541">
        <v>41.42</v>
      </c>
      <c r="C1541" t="str">
        <f t="shared" si="48"/>
        <v>Obesity</v>
      </c>
      <c r="D1541">
        <v>5.17</v>
      </c>
      <c r="E1541" t="str">
        <f t="shared" si="49"/>
        <v>Normal</v>
      </c>
      <c r="F1541" t="s">
        <v>2377</v>
      </c>
      <c r="G1541" t="s">
        <v>2377</v>
      </c>
      <c r="H1541" t="s">
        <v>2378</v>
      </c>
      <c r="I1541">
        <v>1</v>
      </c>
      <c r="J1541" t="s">
        <v>2377</v>
      </c>
    </row>
    <row r="1542" spans="1:10" x14ac:dyDescent="0.3">
      <c r="A1542" t="s">
        <v>829</v>
      </c>
      <c r="B1542">
        <v>20.69</v>
      </c>
      <c r="C1542" t="str">
        <f t="shared" si="48"/>
        <v>Normal Weight</v>
      </c>
      <c r="D1542">
        <v>6.93</v>
      </c>
      <c r="E1542" t="str">
        <f t="shared" si="49"/>
        <v>Diabetes</v>
      </c>
      <c r="F1542" t="s">
        <v>2377</v>
      </c>
      <c r="G1542" t="s">
        <v>2377</v>
      </c>
      <c r="H1542" t="s">
        <v>2377</v>
      </c>
      <c r="I1542">
        <v>2</v>
      </c>
      <c r="J1542" t="s">
        <v>2377</v>
      </c>
    </row>
    <row r="1543" spans="1:10" x14ac:dyDescent="0.3">
      <c r="A1543" t="s">
        <v>828</v>
      </c>
      <c r="B1543">
        <v>41.23</v>
      </c>
      <c r="C1543" t="str">
        <f t="shared" si="48"/>
        <v>Obesity</v>
      </c>
      <c r="D1543">
        <v>4.24</v>
      </c>
      <c r="E1543" t="str">
        <f t="shared" si="49"/>
        <v>Normal</v>
      </c>
      <c r="F1543" t="s">
        <v>2377</v>
      </c>
      <c r="G1543" t="s">
        <v>2377</v>
      </c>
      <c r="H1543" t="s">
        <v>2377</v>
      </c>
      <c r="I1543">
        <v>0</v>
      </c>
      <c r="J1543" t="s">
        <v>2377</v>
      </c>
    </row>
    <row r="1544" spans="1:10" x14ac:dyDescent="0.3">
      <c r="A1544" t="s">
        <v>827</v>
      </c>
      <c r="B1544">
        <v>29.9</v>
      </c>
      <c r="C1544" t="str">
        <f t="shared" si="48"/>
        <v>Over Weight</v>
      </c>
      <c r="D1544">
        <v>5.91</v>
      </c>
      <c r="E1544" t="str">
        <f t="shared" si="49"/>
        <v>Prediabetes</v>
      </c>
      <c r="F1544" t="s">
        <v>2377</v>
      </c>
      <c r="G1544" t="s">
        <v>2377</v>
      </c>
      <c r="H1544" t="s">
        <v>2377</v>
      </c>
      <c r="I1544">
        <v>0</v>
      </c>
      <c r="J1544" t="s">
        <v>2377</v>
      </c>
    </row>
    <row r="1545" spans="1:10" x14ac:dyDescent="0.3">
      <c r="A1545" t="s">
        <v>826</v>
      </c>
      <c r="B1545">
        <v>34.104999999999997</v>
      </c>
      <c r="C1545" t="str">
        <f t="shared" si="48"/>
        <v>Obesity</v>
      </c>
      <c r="D1545">
        <v>5.93</v>
      </c>
      <c r="E1545" t="str">
        <f t="shared" si="49"/>
        <v>Prediabetes</v>
      </c>
      <c r="F1545" t="s">
        <v>2377</v>
      </c>
      <c r="G1545" t="s">
        <v>2377</v>
      </c>
      <c r="H1545" t="s">
        <v>2377</v>
      </c>
      <c r="I1545">
        <v>0</v>
      </c>
      <c r="J1545" t="s">
        <v>2377</v>
      </c>
    </row>
    <row r="1546" spans="1:10" x14ac:dyDescent="0.3">
      <c r="A1546" t="s">
        <v>825</v>
      </c>
      <c r="B1546">
        <v>24.97</v>
      </c>
      <c r="C1546" t="str">
        <f t="shared" si="48"/>
        <v>Over Weight</v>
      </c>
      <c r="D1546">
        <v>5.66</v>
      </c>
      <c r="E1546" t="str">
        <f t="shared" si="49"/>
        <v>Normal</v>
      </c>
      <c r="F1546" t="s">
        <v>2377</v>
      </c>
      <c r="G1546" t="s">
        <v>2377</v>
      </c>
      <c r="H1546" t="s">
        <v>2377</v>
      </c>
      <c r="I1546">
        <v>0</v>
      </c>
      <c r="J1546" t="s">
        <v>2377</v>
      </c>
    </row>
    <row r="1547" spans="1:10" x14ac:dyDescent="0.3">
      <c r="A1547" t="s">
        <v>824</v>
      </c>
      <c r="B1547">
        <v>34.799999999999997</v>
      </c>
      <c r="C1547" t="str">
        <f t="shared" si="48"/>
        <v>Obesity</v>
      </c>
      <c r="D1547">
        <v>4.1900000000000004</v>
      </c>
      <c r="E1547" t="str">
        <f t="shared" si="49"/>
        <v>Normal</v>
      </c>
      <c r="F1547" t="s">
        <v>2377</v>
      </c>
      <c r="G1547" t="s">
        <v>2377</v>
      </c>
      <c r="H1547" t="s">
        <v>2377</v>
      </c>
      <c r="I1547">
        <v>1</v>
      </c>
      <c r="J1547" t="s">
        <v>2377</v>
      </c>
    </row>
    <row r="1548" spans="1:10" x14ac:dyDescent="0.3">
      <c r="A1548" t="s">
        <v>823</v>
      </c>
      <c r="B1548">
        <v>32.965000000000003</v>
      </c>
      <c r="C1548" t="str">
        <f t="shared" si="48"/>
        <v>Obesity</v>
      </c>
      <c r="D1548">
        <v>9.2100000000000009</v>
      </c>
      <c r="E1548" t="str">
        <f t="shared" si="49"/>
        <v>Diabetes</v>
      </c>
      <c r="F1548" t="s">
        <v>2378</v>
      </c>
      <c r="G1548" t="s">
        <v>2377</v>
      </c>
      <c r="H1548" t="s">
        <v>2377</v>
      </c>
      <c r="I1548">
        <v>0</v>
      </c>
      <c r="J1548" t="s">
        <v>2377</v>
      </c>
    </row>
    <row r="1549" spans="1:10" x14ac:dyDescent="0.3">
      <c r="A1549" t="s">
        <v>822</v>
      </c>
      <c r="B1549">
        <v>27.265000000000001</v>
      </c>
      <c r="C1549" t="str">
        <f t="shared" si="48"/>
        <v>Over Weight</v>
      </c>
      <c r="D1549">
        <v>5.51</v>
      </c>
      <c r="E1549" t="str">
        <f t="shared" si="49"/>
        <v>Normal</v>
      </c>
      <c r="F1549" t="s">
        <v>2377</v>
      </c>
      <c r="G1549" t="s">
        <v>2377</v>
      </c>
      <c r="H1549" t="s">
        <v>2377</v>
      </c>
      <c r="I1549">
        <v>1</v>
      </c>
      <c r="J1549" t="s">
        <v>2377</v>
      </c>
    </row>
    <row r="1550" spans="1:10" x14ac:dyDescent="0.3">
      <c r="A1550" t="s">
        <v>821</v>
      </c>
      <c r="B1550">
        <v>17.059999999999999</v>
      </c>
      <c r="C1550" t="str">
        <f t="shared" si="48"/>
        <v>Under Weight</v>
      </c>
      <c r="D1550">
        <v>8.5</v>
      </c>
      <c r="E1550" t="str">
        <f t="shared" si="49"/>
        <v>Diabetes</v>
      </c>
      <c r="F1550" t="s">
        <v>2377</v>
      </c>
      <c r="G1550" t="s">
        <v>2377</v>
      </c>
      <c r="H1550" t="s">
        <v>2377</v>
      </c>
      <c r="I1550">
        <v>0</v>
      </c>
      <c r="J1550" t="s">
        <v>2377</v>
      </c>
    </row>
    <row r="1551" spans="1:10" x14ac:dyDescent="0.3">
      <c r="A1551" t="s">
        <v>820</v>
      </c>
      <c r="B1551">
        <v>36.29</v>
      </c>
      <c r="C1551" t="str">
        <f t="shared" si="48"/>
        <v>Obesity</v>
      </c>
      <c r="D1551">
        <v>6.23</v>
      </c>
      <c r="E1551" t="str">
        <f t="shared" si="49"/>
        <v>Prediabetes</v>
      </c>
      <c r="F1551" t="s">
        <v>2377</v>
      </c>
      <c r="G1551" t="s">
        <v>2377</v>
      </c>
      <c r="H1551" t="s">
        <v>2377</v>
      </c>
      <c r="I1551">
        <v>0</v>
      </c>
      <c r="J1551" t="s">
        <v>2377</v>
      </c>
    </row>
    <row r="1552" spans="1:10" x14ac:dyDescent="0.3">
      <c r="A1552" t="s">
        <v>819</v>
      </c>
      <c r="B1552">
        <v>28.594999999999999</v>
      </c>
      <c r="C1552" t="str">
        <f t="shared" si="48"/>
        <v>Over Weight</v>
      </c>
      <c r="D1552">
        <v>8.5299999999999994</v>
      </c>
      <c r="E1552" t="str">
        <f t="shared" si="49"/>
        <v>Diabetes</v>
      </c>
      <c r="F1552" t="s">
        <v>2378</v>
      </c>
      <c r="G1552" t="s">
        <v>2377</v>
      </c>
      <c r="H1552" t="s">
        <v>2377</v>
      </c>
      <c r="I1552">
        <v>1</v>
      </c>
      <c r="J1552" t="s">
        <v>2377</v>
      </c>
    </row>
    <row r="1553" spans="1:10" x14ac:dyDescent="0.3">
      <c r="A1553" t="s">
        <v>818</v>
      </c>
      <c r="B1553">
        <v>17.8</v>
      </c>
      <c r="C1553" t="str">
        <f t="shared" si="48"/>
        <v>Under Weight</v>
      </c>
      <c r="D1553">
        <v>5.75</v>
      </c>
      <c r="E1553" t="str">
        <f t="shared" si="49"/>
        <v>Prediabetes</v>
      </c>
      <c r="F1553" t="s">
        <v>2378</v>
      </c>
      <c r="G1553" t="s">
        <v>2377</v>
      </c>
      <c r="H1553" t="s">
        <v>2378</v>
      </c>
      <c r="I1553">
        <v>1</v>
      </c>
      <c r="J1553" t="s">
        <v>2377</v>
      </c>
    </row>
    <row r="1554" spans="1:10" x14ac:dyDescent="0.3">
      <c r="A1554" t="s">
        <v>817</v>
      </c>
      <c r="B1554">
        <v>21.4</v>
      </c>
      <c r="C1554" t="str">
        <f t="shared" si="48"/>
        <v>Normal Weight</v>
      </c>
      <c r="D1554">
        <v>5.6</v>
      </c>
      <c r="E1554" t="str">
        <f t="shared" si="49"/>
        <v>Normal</v>
      </c>
      <c r="F1554" t="s">
        <v>2377</v>
      </c>
      <c r="G1554" t="s">
        <v>2377</v>
      </c>
      <c r="H1554" t="s">
        <v>2377</v>
      </c>
      <c r="I1554">
        <v>0</v>
      </c>
      <c r="J1554" t="s">
        <v>2377</v>
      </c>
    </row>
    <row r="1555" spans="1:10" x14ac:dyDescent="0.3">
      <c r="A1555" t="s">
        <v>816</v>
      </c>
      <c r="B1555">
        <v>23.01</v>
      </c>
      <c r="C1555" t="str">
        <f t="shared" si="48"/>
        <v>Normal Weight</v>
      </c>
      <c r="D1555">
        <v>4.68</v>
      </c>
      <c r="E1555" t="str">
        <f t="shared" si="49"/>
        <v>Normal</v>
      </c>
      <c r="F1555" t="s">
        <v>2377</v>
      </c>
      <c r="G1555" t="s">
        <v>2377</v>
      </c>
      <c r="H1555" t="s">
        <v>2377</v>
      </c>
      <c r="I1555">
        <v>0</v>
      </c>
      <c r="J1555" t="s">
        <v>2377</v>
      </c>
    </row>
    <row r="1556" spans="1:10" x14ac:dyDescent="0.3">
      <c r="A1556" t="s">
        <v>815</v>
      </c>
      <c r="B1556">
        <v>19.86</v>
      </c>
      <c r="C1556" t="str">
        <f t="shared" si="48"/>
        <v>Normal Weight</v>
      </c>
      <c r="D1556">
        <v>5.62</v>
      </c>
      <c r="E1556" t="str">
        <f t="shared" si="49"/>
        <v>Normal</v>
      </c>
      <c r="F1556" t="s">
        <v>2378</v>
      </c>
      <c r="G1556" t="s">
        <v>2377</v>
      </c>
      <c r="H1556" t="s">
        <v>2377</v>
      </c>
      <c r="I1556">
        <v>0</v>
      </c>
      <c r="J1556" t="s">
        <v>2377</v>
      </c>
    </row>
    <row r="1557" spans="1:10" x14ac:dyDescent="0.3">
      <c r="A1557" t="s">
        <v>814</v>
      </c>
      <c r="B1557">
        <v>33.58</v>
      </c>
      <c r="C1557" t="str">
        <f t="shared" si="48"/>
        <v>Obesity</v>
      </c>
      <c r="D1557">
        <v>5.08</v>
      </c>
      <c r="E1557" t="str">
        <f t="shared" si="49"/>
        <v>Normal</v>
      </c>
      <c r="F1557" t="s">
        <v>2377</v>
      </c>
      <c r="G1557" t="s">
        <v>2377</v>
      </c>
      <c r="H1557" t="s">
        <v>2377</v>
      </c>
      <c r="I1557">
        <v>0</v>
      </c>
      <c r="J1557" t="s">
        <v>2377</v>
      </c>
    </row>
    <row r="1558" spans="1:10" x14ac:dyDescent="0.3">
      <c r="A1558" t="s">
        <v>813</v>
      </c>
      <c r="B1558">
        <v>29.81</v>
      </c>
      <c r="C1558" t="str">
        <f t="shared" si="48"/>
        <v>Over Weight</v>
      </c>
      <c r="D1558">
        <v>5.28</v>
      </c>
      <c r="E1558" t="str">
        <f t="shared" si="49"/>
        <v>Normal</v>
      </c>
      <c r="F1558" t="s">
        <v>2377</v>
      </c>
      <c r="G1558" t="s">
        <v>2377</v>
      </c>
      <c r="H1558" t="s">
        <v>2377</v>
      </c>
      <c r="I1558">
        <v>0</v>
      </c>
      <c r="J1558" t="s">
        <v>2377</v>
      </c>
    </row>
    <row r="1559" spans="1:10" x14ac:dyDescent="0.3">
      <c r="A1559" t="s">
        <v>812</v>
      </c>
      <c r="B1559">
        <v>27.4</v>
      </c>
      <c r="C1559" t="str">
        <f t="shared" si="48"/>
        <v>Over Weight</v>
      </c>
      <c r="D1559">
        <v>4.6100000000000003</v>
      </c>
      <c r="E1559" t="str">
        <f t="shared" si="49"/>
        <v>Normal</v>
      </c>
      <c r="F1559" t="s">
        <v>2377</v>
      </c>
      <c r="G1559" t="s">
        <v>2377</v>
      </c>
      <c r="H1559" t="s">
        <v>2377</v>
      </c>
      <c r="I1559">
        <v>0</v>
      </c>
      <c r="J1559" t="s">
        <v>2377</v>
      </c>
    </row>
    <row r="1560" spans="1:10" x14ac:dyDescent="0.3">
      <c r="A1560" t="s">
        <v>811</v>
      </c>
      <c r="B1560">
        <v>17.98</v>
      </c>
      <c r="C1560" t="str">
        <f t="shared" si="48"/>
        <v>Under Weight</v>
      </c>
      <c r="D1560">
        <v>6.57</v>
      </c>
      <c r="E1560" t="str">
        <f t="shared" si="49"/>
        <v>Diabetes</v>
      </c>
      <c r="F1560" t="s">
        <v>2378</v>
      </c>
      <c r="G1560" t="s">
        <v>2377</v>
      </c>
      <c r="H1560" t="s">
        <v>2377</v>
      </c>
      <c r="I1560">
        <v>2</v>
      </c>
      <c r="J1560" t="s">
        <v>2377</v>
      </c>
    </row>
    <row r="1561" spans="1:10" x14ac:dyDescent="0.3">
      <c r="A1561" t="s">
        <v>810</v>
      </c>
      <c r="B1561">
        <v>37.9</v>
      </c>
      <c r="C1561" t="str">
        <f t="shared" si="48"/>
        <v>Obesity</v>
      </c>
      <c r="D1561">
        <v>5.83</v>
      </c>
      <c r="E1561" t="str">
        <f t="shared" si="49"/>
        <v>Prediabetes</v>
      </c>
      <c r="F1561" t="s">
        <v>2377</v>
      </c>
      <c r="G1561" t="s">
        <v>2377</v>
      </c>
      <c r="H1561" t="s">
        <v>2377</v>
      </c>
      <c r="I1561">
        <v>0</v>
      </c>
      <c r="J1561" t="s">
        <v>2377</v>
      </c>
    </row>
    <row r="1562" spans="1:10" x14ac:dyDescent="0.3">
      <c r="A1562" t="s">
        <v>809</v>
      </c>
      <c r="B1562">
        <v>25.27</v>
      </c>
      <c r="C1562" t="str">
        <f t="shared" si="48"/>
        <v>Over Weight</v>
      </c>
      <c r="D1562">
        <v>6.98</v>
      </c>
      <c r="E1562" t="str">
        <f t="shared" si="49"/>
        <v>Diabetes</v>
      </c>
      <c r="F1562" t="s">
        <v>2378</v>
      </c>
      <c r="G1562" t="s">
        <v>2377</v>
      </c>
      <c r="H1562" t="s">
        <v>2377</v>
      </c>
      <c r="I1562">
        <v>0</v>
      </c>
      <c r="J1562" t="s">
        <v>2377</v>
      </c>
    </row>
    <row r="1563" spans="1:10" x14ac:dyDescent="0.3">
      <c r="A1563" t="s">
        <v>808</v>
      </c>
      <c r="B1563">
        <v>29.26</v>
      </c>
      <c r="C1563" t="str">
        <f t="shared" si="48"/>
        <v>Over Weight</v>
      </c>
      <c r="D1563">
        <v>4.03</v>
      </c>
      <c r="E1563" t="str">
        <f t="shared" si="49"/>
        <v>Normal</v>
      </c>
      <c r="F1563" t="s">
        <v>2377</v>
      </c>
      <c r="G1563" t="s">
        <v>2377</v>
      </c>
      <c r="H1563" t="s">
        <v>2377</v>
      </c>
      <c r="I1563">
        <v>1</v>
      </c>
      <c r="J1563" t="s">
        <v>2377</v>
      </c>
    </row>
    <row r="1564" spans="1:10" x14ac:dyDescent="0.3">
      <c r="A1564" t="s">
        <v>807</v>
      </c>
      <c r="B1564">
        <v>27.835000000000001</v>
      </c>
      <c r="C1564" t="str">
        <f t="shared" si="48"/>
        <v>Over Weight</v>
      </c>
      <c r="D1564">
        <v>4.5599999999999996</v>
      </c>
      <c r="E1564" t="str">
        <f t="shared" si="49"/>
        <v>Normal</v>
      </c>
      <c r="F1564" t="s">
        <v>2377</v>
      </c>
      <c r="G1564" t="s">
        <v>2377</v>
      </c>
      <c r="H1564" t="s">
        <v>2377</v>
      </c>
      <c r="I1564">
        <v>1</v>
      </c>
      <c r="J1564" t="s">
        <v>2377</v>
      </c>
    </row>
    <row r="1565" spans="1:10" x14ac:dyDescent="0.3">
      <c r="A1565" t="s">
        <v>806</v>
      </c>
      <c r="B1565">
        <v>46.53</v>
      </c>
      <c r="C1565" t="str">
        <f t="shared" si="48"/>
        <v>Obesity</v>
      </c>
      <c r="D1565">
        <v>5.38</v>
      </c>
      <c r="E1565" t="str">
        <f t="shared" si="49"/>
        <v>Normal</v>
      </c>
      <c r="F1565" t="s">
        <v>2378</v>
      </c>
      <c r="G1565" t="s">
        <v>2377</v>
      </c>
      <c r="H1565" t="s">
        <v>2377</v>
      </c>
      <c r="I1565">
        <v>0</v>
      </c>
      <c r="J1565" t="s">
        <v>2377</v>
      </c>
    </row>
    <row r="1566" spans="1:10" x14ac:dyDescent="0.3">
      <c r="A1566" t="s">
        <v>805</v>
      </c>
      <c r="B1566">
        <v>20.58</v>
      </c>
      <c r="C1566" t="str">
        <f t="shared" si="48"/>
        <v>Normal Weight</v>
      </c>
      <c r="D1566">
        <v>11.04</v>
      </c>
      <c r="E1566" t="str">
        <f t="shared" si="49"/>
        <v>Diabetes</v>
      </c>
      <c r="F1566" t="s">
        <v>2378</v>
      </c>
      <c r="G1566" t="s">
        <v>2377</v>
      </c>
      <c r="H1566" t="s">
        <v>2377</v>
      </c>
      <c r="I1566">
        <v>1</v>
      </c>
      <c r="J1566" t="s">
        <v>2377</v>
      </c>
    </row>
    <row r="1567" spans="1:10" x14ac:dyDescent="0.3">
      <c r="A1567" t="s">
        <v>804</v>
      </c>
      <c r="B1567">
        <v>19.53</v>
      </c>
      <c r="C1567" t="str">
        <f t="shared" si="48"/>
        <v>Normal Weight</v>
      </c>
      <c r="D1567">
        <v>6.09</v>
      </c>
      <c r="E1567" t="str">
        <f t="shared" si="49"/>
        <v>Prediabetes</v>
      </c>
      <c r="F1567" t="s">
        <v>2378</v>
      </c>
      <c r="G1567" t="s">
        <v>2377</v>
      </c>
      <c r="H1567" t="s">
        <v>2377</v>
      </c>
      <c r="I1567">
        <v>0</v>
      </c>
      <c r="J1567" t="s">
        <v>2377</v>
      </c>
    </row>
    <row r="1568" spans="1:10" x14ac:dyDescent="0.3">
      <c r="A1568" t="s">
        <v>803</v>
      </c>
      <c r="B1568">
        <v>27.7</v>
      </c>
      <c r="C1568" t="str">
        <f t="shared" si="48"/>
        <v>Over Weight</v>
      </c>
      <c r="D1568">
        <v>4.71</v>
      </c>
      <c r="E1568" t="str">
        <f t="shared" si="49"/>
        <v>Normal</v>
      </c>
      <c r="F1568" t="s">
        <v>2377</v>
      </c>
      <c r="G1568" t="s">
        <v>2377</v>
      </c>
      <c r="H1568" t="s">
        <v>2377</v>
      </c>
      <c r="I1568">
        <v>1</v>
      </c>
      <c r="J1568" t="s">
        <v>2377</v>
      </c>
    </row>
    <row r="1569" spans="1:10" x14ac:dyDescent="0.3">
      <c r="A1569" t="s">
        <v>802</v>
      </c>
      <c r="B1569">
        <v>18.920000000000002</v>
      </c>
      <c r="C1569" t="str">
        <f t="shared" si="48"/>
        <v>Normal Weight</v>
      </c>
      <c r="D1569">
        <v>8.18</v>
      </c>
      <c r="E1569" t="str">
        <f t="shared" si="49"/>
        <v>Diabetes</v>
      </c>
      <c r="F1569" t="s">
        <v>2377</v>
      </c>
      <c r="G1569" t="s">
        <v>2377</v>
      </c>
      <c r="H1569" t="s">
        <v>2377</v>
      </c>
      <c r="I1569">
        <v>0</v>
      </c>
      <c r="J1569" t="s">
        <v>2377</v>
      </c>
    </row>
    <row r="1570" spans="1:10" x14ac:dyDescent="0.3">
      <c r="A1570" t="s">
        <v>801</v>
      </c>
      <c r="B1570">
        <v>17.760000000000002</v>
      </c>
      <c r="C1570" t="str">
        <f t="shared" si="48"/>
        <v>Under Weight</v>
      </c>
      <c r="D1570">
        <v>11.18</v>
      </c>
      <c r="E1570" t="str">
        <f t="shared" si="49"/>
        <v>Diabetes</v>
      </c>
      <c r="F1570" t="s">
        <v>2378</v>
      </c>
      <c r="G1570" t="s">
        <v>2377</v>
      </c>
      <c r="H1570" t="s">
        <v>2377</v>
      </c>
      <c r="I1570">
        <v>2</v>
      </c>
      <c r="J1570" t="s">
        <v>2377</v>
      </c>
    </row>
    <row r="1571" spans="1:10" x14ac:dyDescent="0.3">
      <c r="A1571" t="s">
        <v>800</v>
      </c>
      <c r="B1571">
        <v>29.83</v>
      </c>
      <c r="C1571" t="str">
        <f t="shared" si="48"/>
        <v>Over Weight</v>
      </c>
      <c r="D1571">
        <v>5.03</v>
      </c>
      <c r="E1571" t="str">
        <f t="shared" si="49"/>
        <v>Normal</v>
      </c>
      <c r="F1571" t="s">
        <v>2378</v>
      </c>
      <c r="G1571" t="s">
        <v>2377</v>
      </c>
      <c r="H1571" t="s">
        <v>2377</v>
      </c>
      <c r="I1571">
        <v>0</v>
      </c>
      <c r="J1571" t="s">
        <v>2377</v>
      </c>
    </row>
    <row r="1572" spans="1:10" x14ac:dyDescent="0.3">
      <c r="A1572" t="s">
        <v>799</v>
      </c>
      <c r="B1572">
        <v>23.465</v>
      </c>
      <c r="C1572" t="str">
        <f t="shared" si="48"/>
        <v>Normal Weight</v>
      </c>
      <c r="D1572">
        <v>5.56</v>
      </c>
      <c r="E1572" t="str">
        <f t="shared" si="49"/>
        <v>Normal</v>
      </c>
      <c r="F1572" t="s">
        <v>2377</v>
      </c>
      <c r="G1572" t="s">
        <v>2377</v>
      </c>
      <c r="H1572" t="s">
        <v>2377</v>
      </c>
      <c r="I1572">
        <v>1</v>
      </c>
      <c r="J1572" t="s">
        <v>2377</v>
      </c>
    </row>
    <row r="1573" spans="1:10" x14ac:dyDescent="0.3">
      <c r="A1573" t="s">
        <v>798</v>
      </c>
      <c r="B1573">
        <v>29.355</v>
      </c>
      <c r="C1573" t="str">
        <f t="shared" si="48"/>
        <v>Over Weight</v>
      </c>
      <c r="D1573">
        <v>4.33</v>
      </c>
      <c r="E1573" t="str">
        <f t="shared" si="49"/>
        <v>Normal</v>
      </c>
      <c r="F1573" t="s">
        <v>2377</v>
      </c>
      <c r="G1573" t="s">
        <v>2377</v>
      </c>
      <c r="H1573" t="s">
        <v>2377</v>
      </c>
      <c r="I1573">
        <v>0</v>
      </c>
      <c r="J1573" t="s">
        <v>2377</v>
      </c>
    </row>
    <row r="1574" spans="1:10" x14ac:dyDescent="0.3">
      <c r="A1574" t="s">
        <v>797</v>
      </c>
      <c r="B1574">
        <v>35.49</v>
      </c>
      <c r="C1574" t="str">
        <f t="shared" si="48"/>
        <v>Obesity</v>
      </c>
      <c r="D1574">
        <v>5.21</v>
      </c>
      <c r="E1574" t="str">
        <f t="shared" si="49"/>
        <v>Normal</v>
      </c>
      <c r="F1574" t="s">
        <v>2378</v>
      </c>
      <c r="G1574" t="s">
        <v>2377</v>
      </c>
      <c r="H1574" t="s">
        <v>2378</v>
      </c>
      <c r="I1574">
        <v>1</v>
      </c>
      <c r="J1574" t="s">
        <v>2377</v>
      </c>
    </row>
    <row r="1575" spans="1:10" x14ac:dyDescent="0.3">
      <c r="A1575" t="s">
        <v>796</v>
      </c>
      <c r="B1575">
        <v>26.315000000000001</v>
      </c>
      <c r="C1575" t="str">
        <f t="shared" si="48"/>
        <v>Over Weight</v>
      </c>
      <c r="D1575">
        <v>5.89</v>
      </c>
      <c r="E1575" t="str">
        <f t="shared" si="49"/>
        <v>Prediabetes</v>
      </c>
      <c r="F1575" t="s">
        <v>2377</v>
      </c>
      <c r="G1575" t="s">
        <v>2377</v>
      </c>
      <c r="H1575" t="s">
        <v>2377</v>
      </c>
      <c r="I1575">
        <v>0</v>
      </c>
      <c r="J1575" t="s">
        <v>2377</v>
      </c>
    </row>
    <row r="1576" spans="1:10" x14ac:dyDescent="0.3">
      <c r="A1576" t="s">
        <v>795</v>
      </c>
      <c r="B1576">
        <v>19.79</v>
      </c>
      <c r="C1576" t="str">
        <f t="shared" si="48"/>
        <v>Normal Weight</v>
      </c>
      <c r="D1576">
        <v>4.8099999999999996</v>
      </c>
      <c r="E1576" t="str">
        <f t="shared" si="49"/>
        <v>Normal</v>
      </c>
      <c r="F1576" t="s">
        <v>2378</v>
      </c>
      <c r="G1576" t="s">
        <v>2377</v>
      </c>
      <c r="H1576" t="s">
        <v>2377</v>
      </c>
      <c r="I1576">
        <v>0</v>
      </c>
      <c r="J1576" t="s">
        <v>2377</v>
      </c>
    </row>
    <row r="1577" spans="1:10" x14ac:dyDescent="0.3">
      <c r="A1577" t="s">
        <v>794</v>
      </c>
      <c r="B1577">
        <v>40.564999999999998</v>
      </c>
      <c r="C1577" t="str">
        <f t="shared" si="48"/>
        <v>Obesity</v>
      </c>
      <c r="D1577">
        <v>5.66</v>
      </c>
      <c r="E1577" t="str">
        <f t="shared" si="49"/>
        <v>Normal</v>
      </c>
      <c r="F1577" t="s">
        <v>2377</v>
      </c>
      <c r="G1577" t="s">
        <v>2377</v>
      </c>
      <c r="H1577" t="s">
        <v>2377</v>
      </c>
      <c r="I1577">
        <v>1</v>
      </c>
      <c r="J1577" t="s">
        <v>2377</v>
      </c>
    </row>
    <row r="1578" spans="1:10" x14ac:dyDescent="0.3">
      <c r="A1578" t="s">
        <v>793</v>
      </c>
      <c r="B1578">
        <v>18.03</v>
      </c>
      <c r="C1578" t="str">
        <f t="shared" si="48"/>
        <v>Under Weight</v>
      </c>
      <c r="D1578">
        <v>10.66</v>
      </c>
      <c r="E1578" t="str">
        <f t="shared" si="49"/>
        <v>Diabetes</v>
      </c>
      <c r="F1578" t="s">
        <v>2378</v>
      </c>
      <c r="G1578" t="s">
        <v>2377</v>
      </c>
      <c r="H1578" t="s">
        <v>2377</v>
      </c>
      <c r="I1578">
        <v>2</v>
      </c>
      <c r="J1578" t="s">
        <v>2377</v>
      </c>
    </row>
    <row r="1579" spans="1:10" x14ac:dyDescent="0.3">
      <c r="A1579" t="s">
        <v>792</v>
      </c>
      <c r="B1579">
        <v>34.65</v>
      </c>
      <c r="C1579" t="str">
        <f t="shared" si="48"/>
        <v>Obesity</v>
      </c>
      <c r="D1579">
        <v>5.98</v>
      </c>
      <c r="E1579" t="str">
        <f t="shared" si="49"/>
        <v>Prediabetes</v>
      </c>
      <c r="F1579" t="s">
        <v>2378</v>
      </c>
      <c r="G1579" t="s">
        <v>2377</v>
      </c>
      <c r="H1579" t="s">
        <v>2377</v>
      </c>
      <c r="I1579">
        <v>0</v>
      </c>
      <c r="J1579" t="s">
        <v>2377</v>
      </c>
    </row>
    <row r="1580" spans="1:10" x14ac:dyDescent="0.3">
      <c r="A1580" t="s">
        <v>791</v>
      </c>
      <c r="B1580">
        <v>42.94</v>
      </c>
      <c r="C1580" t="str">
        <f t="shared" si="48"/>
        <v>Obesity</v>
      </c>
      <c r="D1580">
        <v>4.34</v>
      </c>
      <c r="E1580" t="str">
        <f t="shared" si="49"/>
        <v>Normal</v>
      </c>
      <c r="F1580" t="s">
        <v>2377</v>
      </c>
      <c r="G1580" t="s">
        <v>2377</v>
      </c>
      <c r="H1580" t="s">
        <v>2377</v>
      </c>
      <c r="I1580">
        <v>0</v>
      </c>
      <c r="J1580" t="s">
        <v>2377</v>
      </c>
    </row>
    <row r="1581" spans="1:10" x14ac:dyDescent="0.3">
      <c r="A1581" t="s">
        <v>790</v>
      </c>
      <c r="B1581">
        <v>31.254999999999999</v>
      </c>
      <c r="C1581" t="str">
        <f t="shared" si="48"/>
        <v>Obesity</v>
      </c>
      <c r="D1581">
        <v>5.17</v>
      </c>
      <c r="E1581" t="str">
        <f t="shared" si="49"/>
        <v>Normal</v>
      </c>
      <c r="F1581" t="s">
        <v>2377</v>
      </c>
      <c r="G1581" t="s">
        <v>2377</v>
      </c>
      <c r="H1581" t="s">
        <v>2377</v>
      </c>
      <c r="I1581">
        <v>0</v>
      </c>
      <c r="J1581" t="s">
        <v>2377</v>
      </c>
    </row>
    <row r="1582" spans="1:10" x14ac:dyDescent="0.3">
      <c r="A1582" t="s">
        <v>789</v>
      </c>
      <c r="B1582">
        <v>45.43</v>
      </c>
      <c r="C1582" t="str">
        <f t="shared" si="48"/>
        <v>Obesity</v>
      </c>
      <c r="D1582">
        <v>4.2300000000000004</v>
      </c>
      <c r="E1582" t="str">
        <f t="shared" si="49"/>
        <v>Normal</v>
      </c>
      <c r="F1582" t="s">
        <v>2378</v>
      </c>
      <c r="G1582" t="s">
        <v>2377</v>
      </c>
      <c r="H1582" t="s">
        <v>2378</v>
      </c>
      <c r="I1582">
        <v>1</v>
      </c>
      <c r="J1582" t="s">
        <v>2377</v>
      </c>
    </row>
    <row r="1583" spans="1:10" x14ac:dyDescent="0.3">
      <c r="A1583" t="s">
        <v>788</v>
      </c>
      <c r="B1583">
        <v>32.340000000000003</v>
      </c>
      <c r="C1583" t="str">
        <f t="shared" si="48"/>
        <v>Obesity</v>
      </c>
      <c r="D1583">
        <v>4.88</v>
      </c>
      <c r="E1583" t="str">
        <f t="shared" si="49"/>
        <v>Normal</v>
      </c>
      <c r="F1583" t="s">
        <v>2378</v>
      </c>
      <c r="G1583" t="s">
        <v>2377</v>
      </c>
      <c r="H1583" t="s">
        <v>2378</v>
      </c>
      <c r="I1583">
        <v>1</v>
      </c>
      <c r="J1583" t="s">
        <v>2377</v>
      </c>
    </row>
    <row r="1584" spans="1:10" x14ac:dyDescent="0.3">
      <c r="A1584" t="s">
        <v>787</v>
      </c>
      <c r="B1584">
        <v>25.46</v>
      </c>
      <c r="C1584" t="str">
        <f t="shared" si="48"/>
        <v>Over Weight</v>
      </c>
      <c r="D1584">
        <v>9.7100000000000009</v>
      </c>
      <c r="E1584" t="str">
        <f t="shared" si="49"/>
        <v>Diabetes</v>
      </c>
      <c r="F1584" t="s">
        <v>2378</v>
      </c>
      <c r="G1584" t="s">
        <v>2377</v>
      </c>
      <c r="H1584" t="s">
        <v>2377</v>
      </c>
      <c r="I1584">
        <v>1</v>
      </c>
      <c r="J1584" t="s">
        <v>2377</v>
      </c>
    </row>
    <row r="1585" spans="1:10" x14ac:dyDescent="0.3">
      <c r="A1585" t="s">
        <v>786</v>
      </c>
      <c r="B1585">
        <v>37.145000000000003</v>
      </c>
      <c r="C1585" t="str">
        <f t="shared" si="48"/>
        <v>Obesity</v>
      </c>
      <c r="D1585">
        <v>5.32</v>
      </c>
      <c r="E1585" t="str">
        <f t="shared" si="49"/>
        <v>Normal</v>
      </c>
      <c r="F1585" t="s">
        <v>2377</v>
      </c>
      <c r="G1585" t="s">
        <v>2377</v>
      </c>
      <c r="H1585" t="s">
        <v>2377</v>
      </c>
      <c r="I1585">
        <v>0</v>
      </c>
      <c r="J1585" t="s">
        <v>2377</v>
      </c>
    </row>
    <row r="1586" spans="1:10" x14ac:dyDescent="0.3">
      <c r="A1586" t="s">
        <v>785</v>
      </c>
      <c r="B1586">
        <v>30.8</v>
      </c>
      <c r="C1586" t="str">
        <f t="shared" si="48"/>
        <v>Obesity</v>
      </c>
      <c r="D1586">
        <v>5.83</v>
      </c>
      <c r="E1586" t="str">
        <f t="shared" si="49"/>
        <v>Prediabetes</v>
      </c>
      <c r="F1586" t="s">
        <v>2378</v>
      </c>
      <c r="G1586" t="s">
        <v>2377</v>
      </c>
      <c r="H1586" t="s">
        <v>2377</v>
      </c>
      <c r="I1586">
        <v>0</v>
      </c>
      <c r="J1586" t="s">
        <v>2377</v>
      </c>
    </row>
    <row r="1587" spans="1:10" x14ac:dyDescent="0.3">
      <c r="A1587" t="s">
        <v>784</v>
      </c>
      <c r="B1587">
        <v>29.5</v>
      </c>
      <c r="C1587" t="str">
        <f t="shared" si="48"/>
        <v>Over Weight</v>
      </c>
      <c r="D1587">
        <v>5.54</v>
      </c>
      <c r="E1587" t="str">
        <f t="shared" si="49"/>
        <v>Normal</v>
      </c>
      <c r="F1587" t="s">
        <v>2378</v>
      </c>
      <c r="G1587" t="s">
        <v>2377</v>
      </c>
      <c r="H1587" t="s">
        <v>2377</v>
      </c>
      <c r="I1587">
        <v>0</v>
      </c>
      <c r="J1587" t="s">
        <v>2377</v>
      </c>
    </row>
    <row r="1588" spans="1:10" x14ac:dyDescent="0.3">
      <c r="A1588" t="s">
        <v>783</v>
      </c>
      <c r="B1588">
        <v>43.39</v>
      </c>
      <c r="C1588" t="str">
        <f t="shared" si="48"/>
        <v>Obesity</v>
      </c>
      <c r="D1588">
        <v>5.85</v>
      </c>
      <c r="E1588" t="str">
        <f t="shared" si="49"/>
        <v>Prediabetes</v>
      </c>
      <c r="F1588" t="s">
        <v>2377</v>
      </c>
      <c r="G1588" t="s">
        <v>2378</v>
      </c>
      <c r="H1588" t="s">
        <v>2377</v>
      </c>
      <c r="I1588">
        <v>1</v>
      </c>
      <c r="J1588" t="s">
        <v>2377</v>
      </c>
    </row>
    <row r="1589" spans="1:10" x14ac:dyDescent="0.3">
      <c r="A1589" t="s">
        <v>782</v>
      </c>
      <c r="B1589">
        <v>15.08</v>
      </c>
      <c r="C1589" t="str">
        <f t="shared" si="48"/>
        <v>Under Weight</v>
      </c>
      <c r="D1589">
        <v>4.8499999999999996</v>
      </c>
      <c r="E1589" t="str">
        <f t="shared" si="49"/>
        <v>Normal</v>
      </c>
      <c r="F1589" t="s">
        <v>2378</v>
      </c>
      <c r="G1589" t="s">
        <v>2377</v>
      </c>
      <c r="H1589" t="s">
        <v>2378</v>
      </c>
      <c r="I1589">
        <v>1</v>
      </c>
      <c r="J1589" t="s">
        <v>2377</v>
      </c>
    </row>
    <row r="1590" spans="1:10" x14ac:dyDescent="0.3">
      <c r="A1590" t="s">
        <v>781</v>
      </c>
      <c r="B1590">
        <v>20.48</v>
      </c>
      <c r="C1590" t="str">
        <f t="shared" si="48"/>
        <v>Normal Weight</v>
      </c>
      <c r="D1590">
        <v>11.09</v>
      </c>
      <c r="E1590" t="str">
        <f t="shared" si="49"/>
        <v>Diabetes</v>
      </c>
      <c r="F1590" t="s">
        <v>2377</v>
      </c>
      <c r="G1590" t="s">
        <v>2377</v>
      </c>
      <c r="H1590" t="s">
        <v>2377</v>
      </c>
      <c r="I1590">
        <v>0</v>
      </c>
      <c r="J1590" t="s">
        <v>2377</v>
      </c>
    </row>
    <row r="1591" spans="1:10" x14ac:dyDescent="0.3">
      <c r="A1591" t="s">
        <v>780</v>
      </c>
      <c r="B1591">
        <v>34.450000000000003</v>
      </c>
      <c r="C1591" t="str">
        <f t="shared" si="48"/>
        <v>Obesity</v>
      </c>
      <c r="D1591">
        <v>5.58</v>
      </c>
      <c r="E1591" t="str">
        <f t="shared" si="49"/>
        <v>Normal</v>
      </c>
      <c r="F1591" t="s">
        <v>2378</v>
      </c>
      <c r="G1591" t="s">
        <v>2377</v>
      </c>
      <c r="H1591" t="s">
        <v>2377</v>
      </c>
      <c r="I1591">
        <v>0</v>
      </c>
      <c r="J1591" t="s">
        <v>2377</v>
      </c>
    </row>
    <row r="1592" spans="1:10" x14ac:dyDescent="0.3">
      <c r="A1592" t="s">
        <v>779</v>
      </c>
      <c r="B1592">
        <v>34.21</v>
      </c>
      <c r="C1592" t="str">
        <f t="shared" si="48"/>
        <v>Obesity</v>
      </c>
      <c r="D1592">
        <v>9.7200000000000006</v>
      </c>
      <c r="E1592" t="str">
        <f t="shared" si="49"/>
        <v>Diabetes</v>
      </c>
      <c r="F1592" t="s">
        <v>2378</v>
      </c>
      <c r="G1592" t="s">
        <v>2377</v>
      </c>
      <c r="H1592" t="s">
        <v>2377</v>
      </c>
      <c r="I1592">
        <v>0</v>
      </c>
      <c r="J1592" t="s">
        <v>2377</v>
      </c>
    </row>
    <row r="1593" spans="1:10" x14ac:dyDescent="0.3">
      <c r="A1593" t="s">
        <v>778</v>
      </c>
      <c r="B1593">
        <v>28.8</v>
      </c>
      <c r="C1593" t="str">
        <f t="shared" si="48"/>
        <v>Over Weight</v>
      </c>
      <c r="D1593">
        <v>11.41</v>
      </c>
      <c r="E1593" t="str">
        <f t="shared" si="49"/>
        <v>Diabetes</v>
      </c>
      <c r="F1593" t="s">
        <v>2378</v>
      </c>
      <c r="G1593" t="s">
        <v>2377</v>
      </c>
      <c r="H1593" t="s">
        <v>2377</v>
      </c>
      <c r="I1593">
        <v>0</v>
      </c>
      <c r="J1593" t="s">
        <v>2377</v>
      </c>
    </row>
    <row r="1594" spans="1:10" x14ac:dyDescent="0.3">
      <c r="A1594" t="s">
        <v>777</v>
      </c>
      <c r="B1594">
        <v>31.74</v>
      </c>
      <c r="C1594" t="str">
        <f t="shared" si="48"/>
        <v>Obesity</v>
      </c>
      <c r="D1594">
        <v>4.46</v>
      </c>
      <c r="E1594" t="str">
        <f t="shared" si="49"/>
        <v>Normal</v>
      </c>
      <c r="F1594" t="s">
        <v>2377</v>
      </c>
      <c r="G1594" t="s">
        <v>2377</v>
      </c>
      <c r="H1594" t="s">
        <v>2378</v>
      </c>
      <c r="I1594">
        <v>1</v>
      </c>
      <c r="J1594" t="s">
        <v>2377</v>
      </c>
    </row>
    <row r="1595" spans="1:10" x14ac:dyDescent="0.3">
      <c r="A1595" t="s">
        <v>776</v>
      </c>
      <c r="B1595">
        <v>21.78</v>
      </c>
      <c r="C1595" t="str">
        <f t="shared" si="48"/>
        <v>Normal Weight</v>
      </c>
      <c r="D1595">
        <v>9.31</v>
      </c>
      <c r="E1595" t="str">
        <f t="shared" si="49"/>
        <v>Diabetes</v>
      </c>
      <c r="F1595" t="s">
        <v>2378</v>
      </c>
      <c r="G1595" t="s">
        <v>2377</v>
      </c>
      <c r="H1595" t="s">
        <v>2377</v>
      </c>
      <c r="I1595">
        <v>0</v>
      </c>
      <c r="J1595" t="s">
        <v>2377</v>
      </c>
    </row>
    <row r="1596" spans="1:10" x14ac:dyDescent="0.3">
      <c r="A1596" t="s">
        <v>775</v>
      </c>
      <c r="B1596">
        <v>23.75</v>
      </c>
      <c r="C1596" t="str">
        <f t="shared" si="48"/>
        <v>Normal Weight</v>
      </c>
      <c r="D1596">
        <v>5.03</v>
      </c>
      <c r="E1596" t="str">
        <f t="shared" si="49"/>
        <v>Normal</v>
      </c>
      <c r="F1596" t="s">
        <v>2377</v>
      </c>
      <c r="G1596" t="s">
        <v>2377</v>
      </c>
      <c r="H1596" t="s">
        <v>2377</v>
      </c>
      <c r="I1596">
        <v>1</v>
      </c>
      <c r="J1596" t="s">
        <v>2377</v>
      </c>
    </row>
    <row r="1597" spans="1:10" x14ac:dyDescent="0.3">
      <c r="A1597" t="s">
        <v>774</v>
      </c>
      <c r="B1597">
        <v>33.21</v>
      </c>
      <c r="C1597" t="str">
        <f t="shared" si="48"/>
        <v>Obesity</v>
      </c>
      <c r="D1597">
        <v>5.07</v>
      </c>
      <c r="E1597" t="str">
        <f t="shared" si="49"/>
        <v>Normal</v>
      </c>
      <c r="F1597" t="s">
        <v>2378</v>
      </c>
      <c r="G1597" t="s">
        <v>2377</v>
      </c>
      <c r="H1597" t="s">
        <v>2377</v>
      </c>
      <c r="I1597">
        <v>1</v>
      </c>
      <c r="J1597" t="s">
        <v>2377</v>
      </c>
    </row>
    <row r="1598" spans="1:10" x14ac:dyDescent="0.3">
      <c r="A1598" t="s">
        <v>773</v>
      </c>
      <c r="B1598">
        <v>17.7</v>
      </c>
      <c r="C1598" t="str">
        <f t="shared" si="48"/>
        <v>Under Weight</v>
      </c>
      <c r="D1598">
        <v>10.42</v>
      </c>
      <c r="E1598" t="str">
        <f t="shared" si="49"/>
        <v>Diabetes</v>
      </c>
      <c r="F1598" t="s">
        <v>2378</v>
      </c>
      <c r="G1598" t="s">
        <v>2377</v>
      </c>
      <c r="H1598" t="s">
        <v>2377</v>
      </c>
      <c r="I1598">
        <v>2</v>
      </c>
      <c r="J1598" t="s">
        <v>2377</v>
      </c>
    </row>
    <row r="1599" spans="1:10" x14ac:dyDescent="0.3">
      <c r="A1599" t="s">
        <v>772</v>
      </c>
      <c r="B1599">
        <v>17.2</v>
      </c>
      <c r="C1599" t="str">
        <f t="shared" si="48"/>
        <v>Under Weight</v>
      </c>
      <c r="D1599">
        <v>6.45</v>
      </c>
      <c r="E1599" t="str">
        <f t="shared" si="49"/>
        <v>Diabetes</v>
      </c>
      <c r="F1599" t="s">
        <v>2377</v>
      </c>
      <c r="G1599" t="s">
        <v>2377</v>
      </c>
      <c r="H1599" t="s">
        <v>2377</v>
      </c>
      <c r="I1599">
        <v>2</v>
      </c>
      <c r="J1599" t="s">
        <v>2377</v>
      </c>
    </row>
    <row r="1600" spans="1:10" x14ac:dyDescent="0.3">
      <c r="A1600" t="s">
        <v>771</v>
      </c>
      <c r="B1600">
        <v>19.21</v>
      </c>
      <c r="C1600" t="str">
        <f t="shared" si="48"/>
        <v>Normal Weight</v>
      </c>
      <c r="D1600">
        <v>5.52</v>
      </c>
      <c r="E1600" t="str">
        <f t="shared" si="49"/>
        <v>Normal</v>
      </c>
      <c r="F1600" t="s">
        <v>2377</v>
      </c>
      <c r="G1600" t="s">
        <v>2377</v>
      </c>
      <c r="H1600" t="s">
        <v>2377</v>
      </c>
      <c r="I1600">
        <v>2</v>
      </c>
      <c r="J1600" t="s">
        <v>2377</v>
      </c>
    </row>
    <row r="1601" spans="1:10" x14ac:dyDescent="0.3">
      <c r="A1601" t="s">
        <v>770</v>
      </c>
      <c r="B1601">
        <v>23.2</v>
      </c>
      <c r="C1601" t="str">
        <f t="shared" si="48"/>
        <v>Normal Weight</v>
      </c>
      <c r="D1601">
        <v>4.41</v>
      </c>
      <c r="E1601" t="str">
        <f t="shared" si="49"/>
        <v>Normal</v>
      </c>
      <c r="F1601" t="s">
        <v>2377</v>
      </c>
      <c r="G1601" t="s">
        <v>2377</v>
      </c>
      <c r="H1601" t="s">
        <v>2378</v>
      </c>
      <c r="I1601">
        <v>1</v>
      </c>
      <c r="J1601" t="s">
        <v>2377</v>
      </c>
    </row>
    <row r="1602" spans="1:10" x14ac:dyDescent="0.3">
      <c r="A1602" t="s">
        <v>769</v>
      </c>
      <c r="B1602">
        <v>32.5</v>
      </c>
      <c r="C1602" t="str">
        <f t="shared" si="48"/>
        <v>Obesity</v>
      </c>
      <c r="D1602">
        <v>4.6900000000000004</v>
      </c>
      <c r="E1602" t="str">
        <f t="shared" si="49"/>
        <v>Normal</v>
      </c>
      <c r="F1602" t="s">
        <v>2378</v>
      </c>
      <c r="G1602" t="s">
        <v>2377</v>
      </c>
      <c r="H1602" t="s">
        <v>2378</v>
      </c>
      <c r="I1602">
        <v>1</v>
      </c>
      <c r="J1602" t="s">
        <v>2377</v>
      </c>
    </row>
    <row r="1603" spans="1:10" x14ac:dyDescent="0.3">
      <c r="A1603" t="s">
        <v>768</v>
      </c>
      <c r="B1603">
        <v>20.9</v>
      </c>
      <c r="C1603" t="str">
        <f t="shared" ref="C1603:C1666" si="50">IF(B1603&lt;18.5,"Under Weight",IF(B1603&lt;=24.9,"Normal Weight",IF(B1603&lt;=29.9,"Over Weight","Obesity")))</f>
        <v>Normal Weight</v>
      </c>
      <c r="D1603">
        <v>6.94</v>
      </c>
      <c r="E1603" t="str">
        <f t="shared" ref="E1603:E1666" si="51">IF(D1603&lt;=5.7,"Normal",IF(D1603&lt;=6.4,"Prediabetes","Diabetes"))</f>
        <v>Diabetes</v>
      </c>
      <c r="F1603" t="s">
        <v>2377</v>
      </c>
      <c r="G1603" t="s">
        <v>2377</v>
      </c>
      <c r="H1603" t="s">
        <v>2377</v>
      </c>
      <c r="I1603">
        <v>0</v>
      </c>
      <c r="J1603" t="s">
        <v>2377</v>
      </c>
    </row>
    <row r="1604" spans="1:10" x14ac:dyDescent="0.3">
      <c r="A1604" t="s">
        <v>767</v>
      </c>
      <c r="B1604">
        <v>19.11</v>
      </c>
      <c r="C1604" t="str">
        <f t="shared" si="50"/>
        <v>Normal Weight</v>
      </c>
      <c r="D1604">
        <v>4.3499999999999996</v>
      </c>
      <c r="E1604" t="str">
        <f t="shared" si="51"/>
        <v>Normal</v>
      </c>
      <c r="F1604" t="s">
        <v>2377</v>
      </c>
      <c r="G1604" t="s">
        <v>2377</v>
      </c>
      <c r="H1604" t="s">
        <v>2377</v>
      </c>
      <c r="I1604">
        <v>2</v>
      </c>
      <c r="J1604" t="s">
        <v>2377</v>
      </c>
    </row>
    <row r="1605" spans="1:10" x14ac:dyDescent="0.3">
      <c r="A1605" t="s">
        <v>766</v>
      </c>
      <c r="B1605">
        <v>31.17</v>
      </c>
      <c r="C1605" t="str">
        <f t="shared" si="50"/>
        <v>Obesity</v>
      </c>
      <c r="D1605">
        <v>5.28</v>
      </c>
      <c r="E1605" t="str">
        <f t="shared" si="51"/>
        <v>Normal</v>
      </c>
      <c r="F1605" t="s">
        <v>2377</v>
      </c>
      <c r="G1605" t="s">
        <v>2377</v>
      </c>
      <c r="H1605" t="s">
        <v>2377</v>
      </c>
      <c r="I1605">
        <v>1</v>
      </c>
      <c r="J1605" t="s">
        <v>2377</v>
      </c>
    </row>
    <row r="1606" spans="1:10" x14ac:dyDescent="0.3">
      <c r="A1606" t="s">
        <v>765</v>
      </c>
      <c r="B1606">
        <v>36.08</v>
      </c>
      <c r="C1606" t="str">
        <f t="shared" si="50"/>
        <v>Obesity</v>
      </c>
      <c r="D1606">
        <v>4.29</v>
      </c>
      <c r="E1606" t="str">
        <f t="shared" si="51"/>
        <v>Normal</v>
      </c>
      <c r="F1606" t="s">
        <v>2377</v>
      </c>
      <c r="G1606" t="s">
        <v>2377</v>
      </c>
      <c r="H1606" t="s">
        <v>2377</v>
      </c>
      <c r="I1606">
        <v>0</v>
      </c>
      <c r="J1606" t="s">
        <v>2377</v>
      </c>
    </row>
    <row r="1607" spans="1:10" x14ac:dyDescent="0.3">
      <c r="A1607" t="s">
        <v>764</v>
      </c>
      <c r="B1607">
        <v>28.024999999999999</v>
      </c>
      <c r="C1607" t="str">
        <f t="shared" si="50"/>
        <v>Over Weight</v>
      </c>
      <c r="D1607">
        <v>5.69</v>
      </c>
      <c r="E1607" t="str">
        <f t="shared" si="51"/>
        <v>Normal</v>
      </c>
      <c r="F1607" t="s">
        <v>2378</v>
      </c>
      <c r="G1607" t="s">
        <v>2377</v>
      </c>
      <c r="H1607" t="s">
        <v>2377</v>
      </c>
      <c r="I1607">
        <v>0</v>
      </c>
      <c r="J1607" t="s">
        <v>2377</v>
      </c>
    </row>
    <row r="1608" spans="1:10" x14ac:dyDescent="0.3">
      <c r="A1608" t="s">
        <v>763</v>
      </c>
      <c r="B1608">
        <v>24.32</v>
      </c>
      <c r="C1608" t="str">
        <f t="shared" si="50"/>
        <v>Normal Weight</v>
      </c>
      <c r="D1608">
        <v>5.56</v>
      </c>
      <c r="E1608" t="str">
        <f t="shared" si="51"/>
        <v>Normal</v>
      </c>
      <c r="F1608" t="s">
        <v>2378</v>
      </c>
      <c r="G1608" t="s">
        <v>2377</v>
      </c>
      <c r="H1608" t="s">
        <v>2377</v>
      </c>
      <c r="I1608">
        <v>0</v>
      </c>
      <c r="J1608" t="s">
        <v>2377</v>
      </c>
    </row>
    <row r="1609" spans="1:10" x14ac:dyDescent="0.3">
      <c r="A1609" t="s">
        <v>762</v>
      </c>
      <c r="B1609">
        <v>38</v>
      </c>
      <c r="C1609" t="str">
        <f t="shared" si="50"/>
        <v>Obesity</v>
      </c>
      <c r="D1609">
        <v>5.41</v>
      </c>
      <c r="E1609" t="str">
        <f t="shared" si="51"/>
        <v>Normal</v>
      </c>
      <c r="F1609" t="s">
        <v>2378</v>
      </c>
      <c r="G1609" t="s">
        <v>2377</v>
      </c>
      <c r="H1609" t="s">
        <v>2377</v>
      </c>
      <c r="I1609">
        <v>1</v>
      </c>
      <c r="J1609" t="s">
        <v>2377</v>
      </c>
    </row>
    <row r="1610" spans="1:10" x14ac:dyDescent="0.3">
      <c r="A1610" t="s">
        <v>761</v>
      </c>
      <c r="B1610">
        <v>31.6</v>
      </c>
      <c r="C1610" t="str">
        <f t="shared" si="50"/>
        <v>Obesity</v>
      </c>
      <c r="D1610">
        <v>10.85</v>
      </c>
      <c r="E1610" t="str">
        <f t="shared" si="51"/>
        <v>Diabetes</v>
      </c>
      <c r="F1610" t="s">
        <v>2378</v>
      </c>
      <c r="G1610" t="s">
        <v>2377</v>
      </c>
      <c r="H1610" t="s">
        <v>2377</v>
      </c>
      <c r="I1610">
        <v>0</v>
      </c>
      <c r="J1610" t="s">
        <v>2377</v>
      </c>
    </row>
    <row r="1611" spans="1:10" x14ac:dyDescent="0.3">
      <c r="A1611" t="s">
        <v>760</v>
      </c>
      <c r="B1611">
        <v>31.02</v>
      </c>
      <c r="C1611" t="str">
        <f t="shared" si="50"/>
        <v>Obesity</v>
      </c>
      <c r="D1611">
        <v>11.63</v>
      </c>
      <c r="E1611" t="str">
        <f t="shared" si="51"/>
        <v>Diabetes</v>
      </c>
      <c r="F1611" t="s">
        <v>2378</v>
      </c>
      <c r="G1611" t="s">
        <v>2377</v>
      </c>
      <c r="H1611" t="s">
        <v>2377</v>
      </c>
      <c r="I1611">
        <v>0</v>
      </c>
      <c r="J1611" t="s">
        <v>2377</v>
      </c>
    </row>
    <row r="1612" spans="1:10" x14ac:dyDescent="0.3">
      <c r="A1612" t="s">
        <v>759</v>
      </c>
      <c r="B1612">
        <v>29.26</v>
      </c>
      <c r="C1612" t="str">
        <f t="shared" si="50"/>
        <v>Over Weight</v>
      </c>
      <c r="D1612">
        <v>5.68</v>
      </c>
      <c r="E1612" t="str">
        <f t="shared" si="51"/>
        <v>Normal</v>
      </c>
      <c r="F1612" t="s">
        <v>2378</v>
      </c>
      <c r="G1612" t="s">
        <v>2377</v>
      </c>
      <c r="H1612" t="s">
        <v>2377</v>
      </c>
      <c r="I1612">
        <v>1</v>
      </c>
      <c r="J1612" t="s">
        <v>2377</v>
      </c>
    </row>
    <row r="1613" spans="1:10" x14ac:dyDescent="0.3">
      <c r="A1613" t="s">
        <v>758</v>
      </c>
      <c r="B1613">
        <v>15.09</v>
      </c>
      <c r="C1613" t="str">
        <f t="shared" si="50"/>
        <v>Under Weight</v>
      </c>
      <c r="D1613">
        <v>7.59</v>
      </c>
      <c r="E1613" t="str">
        <f t="shared" si="51"/>
        <v>Diabetes</v>
      </c>
      <c r="F1613" t="s">
        <v>2378</v>
      </c>
      <c r="G1613" t="s">
        <v>2377</v>
      </c>
      <c r="H1613" t="s">
        <v>2377</v>
      </c>
      <c r="I1613">
        <v>2</v>
      </c>
      <c r="J1613" t="s">
        <v>2377</v>
      </c>
    </row>
    <row r="1614" spans="1:10" x14ac:dyDescent="0.3">
      <c r="A1614" t="s">
        <v>757</v>
      </c>
      <c r="B1614">
        <v>22.63</v>
      </c>
      <c r="C1614" t="str">
        <f t="shared" si="50"/>
        <v>Normal Weight</v>
      </c>
      <c r="D1614">
        <v>5.09</v>
      </c>
      <c r="E1614" t="str">
        <f t="shared" si="51"/>
        <v>Normal</v>
      </c>
      <c r="F1614" t="s">
        <v>2378</v>
      </c>
      <c r="G1614" t="s">
        <v>2377</v>
      </c>
      <c r="H1614" t="s">
        <v>2377</v>
      </c>
      <c r="I1614">
        <v>0</v>
      </c>
      <c r="J1614" t="s">
        <v>2377</v>
      </c>
    </row>
    <row r="1615" spans="1:10" x14ac:dyDescent="0.3">
      <c r="A1615" t="s">
        <v>756</v>
      </c>
      <c r="B1615">
        <v>23.46</v>
      </c>
      <c r="C1615" t="str">
        <f t="shared" si="50"/>
        <v>Normal Weight</v>
      </c>
      <c r="D1615">
        <v>4.21</v>
      </c>
      <c r="E1615" t="str">
        <f t="shared" si="51"/>
        <v>Normal</v>
      </c>
      <c r="F1615" t="s">
        <v>2377</v>
      </c>
      <c r="G1615" t="s">
        <v>2377</v>
      </c>
      <c r="H1615" t="s">
        <v>2377</v>
      </c>
      <c r="I1615">
        <v>1</v>
      </c>
      <c r="J1615" t="s">
        <v>2377</v>
      </c>
    </row>
    <row r="1616" spans="1:10" x14ac:dyDescent="0.3">
      <c r="A1616" t="s">
        <v>755</v>
      </c>
      <c r="B1616">
        <v>22.56</v>
      </c>
      <c r="C1616" t="str">
        <f t="shared" si="50"/>
        <v>Normal Weight</v>
      </c>
      <c r="D1616">
        <v>4.34</v>
      </c>
      <c r="E1616" t="str">
        <f t="shared" si="51"/>
        <v>Normal</v>
      </c>
      <c r="F1616" t="s">
        <v>2378</v>
      </c>
      <c r="G1616" t="s">
        <v>2377</v>
      </c>
      <c r="H1616" t="s">
        <v>2377</v>
      </c>
      <c r="I1616">
        <v>0</v>
      </c>
      <c r="J1616" t="s">
        <v>2377</v>
      </c>
    </row>
    <row r="1617" spans="1:10" x14ac:dyDescent="0.3">
      <c r="A1617" t="s">
        <v>754</v>
      </c>
      <c r="B1617">
        <v>19.28</v>
      </c>
      <c r="C1617" t="str">
        <f t="shared" si="50"/>
        <v>Normal Weight</v>
      </c>
      <c r="D1617">
        <v>11.85</v>
      </c>
      <c r="E1617" t="str">
        <f t="shared" si="51"/>
        <v>Diabetes</v>
      </c>
      <c r="F1617" t="s">
        <v>2377</v>
      </c>
      <c r="G1617" t="s">
        <v>2377</v>
      </c>
      <c r="H1617" t="s">
        <v>2377</v>
      </c>
      <c r="I1617">
        <v>2</v>
      </c>
      <c r="J1617" t="s">
        <v>2377</v>
      </c>
    </row>
    <row r="1618" spans="1:10" x14ac:dyDescent="0.3">
      <c r="A1618" t="s">
        <v>753</v>
      </c>
      <c r="B1618">
        <v>15.37</v>
      </c>
      <c r="C1618" t="str">
        <f t="shared" si="50"/>
        <v>Under Weight</v>
      </c>
      <c r="D1618">
        <v>9.61</v>
      </c>
      <c r="E1618" t="str">
        <f t="shared" si="51"/>
        <v>Diabetes</v>
      </c>
      <c r="F1618" t="s">
        <v>2378</v>
      </c>
      <c r="G1618" t="s">
        <v>2377</v>
      </c>
      <c r="H1618" t="s">
        <v>2377</v>
      </c>
      <c r="I1618">
        <v>2</v>
      </c>
      <c r="J1618" t="s">
        <v>2377</v>
      </c>
    </row>
    <row r="1619" spans="1:10" x14ac:dyDescent="0.3">
      <c r="A1619" t="s">
        <v>752</v>
      </c>
      <c r="B1619">
        <v>18.71</v>
      </c>
      <c r="C1619" t="str">
        <f t="shared" si="50"/>
        <v>Normal Weight</v>
      </c>
      <c r="D1619">
        <v>5.29</v>
      </c>
      <c r="E1619" t="str">
        <f t="shared" si="51"/>
        <v>Normal</v>
      </c>
      <c r="F1619" t="s">
        <v>2378</v>
      </c>
      <c r="G1619" t="s">
        <v>2377</v>
      </c>
      <c r="H1619" t="s">
        <v>2377</v>
      </c>
      <c r="I1619">
        <v>0</v>
      </c>
      <c r="J1619" t="s">
        <v>2377</v>
      </c>
    </row>
    <row r="1620" spans="1:10" x14ac:dyDescent="0.3">
      <c r="A1620" t="s">
        <v>751</v>
      </c>
      <c r="B1620">
        <v>20.61</v>
      </c>
      <c r="C1620" t="str">
        <f t="shared" si="50"/>
        <v>Normal Weight</v>
      </c>
      <c r="D1620">
        <v>6.89</v>
      </c>
      <c r="E1620" t="str">
        <f t="shared" si="51"/>
        <v>Diabetes</v>
      </c>
      <c r="F1620" t="s">
        <v>2377</v>
      </c>
      <c r="G1620" t="s">
        <v>2377</v>
      </c>
      <c r="H1620" t="s">
        <v>2377</v>
      </c>
      <c r="I1620">
        <v>0</v>
      </c>
      <c r="J1620" t="s">
        <v>2377</v>
      </c>
    </row>
    <row r="1621" spans="1:10" x14ac:dyDescent="0.3">
      <c r="A1621" t="s">
        <v>750</v>
      </c>
      <c r="B1621">
        <v>15.99</v>
      </c>
      <c r="C1621" t="str">
        <f t="shared" si="50"/>
        <v>Under Weight</v>
      </c>
      <c r="D1621">
        <v>4.57</v>
      </c>
      <c r="E1621" t="str">
        <f t="shared" si="51"/>
        <v>Normal</v>
      </c>
      <c r="F1621" t="s">
        <v>2378</v>
      </c>
      <c r="G1621" t="s">
        <v>2377</v>
      </c>
      <c r="H1621" t="s">
        <v>2378</v>
      </c>
      <c r="I1621">
        <v>1</v>
      </c>
      <c r="J1621" t="s">
        <v>2377</v>
      </c>
    </row>
    <row r="1622" spans="1:10" x14ac:dyDescent="0.3">
      <c r="A1622" t="s">
        <v>749</v>
      </c>
      <c r="B1622">
        <v>33.155000000000001</v>
      </c>
      <c r="C1622" t="str">
        <f t="shared" si="50"/>
        <v>Obesity</v>
      </c>
      <c r="D1622">
        <v>4.32</v>
      </c>
      <c r="E1622" t="str">
        <f t="shared" si="51"/>
        <v>Normal</v>
      </c>
      <c r="F1622" t="s">
        <v>2377</v>
      </c>
      <c r="G1622" t="s">
        <v>2377</v>
      </c>
      <c r="H1622" t="s">
        <v>2377</v>
      </c>
      <c r="I1622">
        <v>0</v>
      </c>
      <c r="J1622" t="s">
        <v>2377</v>
      </c>
    </row>
    <row r="1623" spans="1:10" x14ac:dyDescent="0.3">
      <c r="A1623" t="s">
        <v>748</v>
      </c>
      <c r="B1623">
        <v>26.22</v>
      </c>
      <c r="C1623" t="str">
        <f t="shared" si="50"/>
        <v>Over Weight</v>
      </c>
      <c r="D1623">
        <v>5.57</v>
      </c>
      <c r="E1623" t="str">
        <f t="shared" si="51"/>
        <v>Normal</v>
      </c>
      <c r="F1623" t="s">
        <v>2378</v>
      </c>
      <c r="G1623" t="s">
        <v>2377</v>
      </c>
      <c r="H1623" t="s">
        <v>2378</v>
      </c>
      <c r="I1623">
        <v>1</v>
      </c>
      <c r="J1623" t="s">
        <v>2377</v>
      </c>
    </row>
    <row r="1624" spans="1:10" x14ac:dyDescent="0.3">
      <c r="A1624" t="s">
        <v>747</v>
      </c>
      <c r="B1624">
        <v>21.85</v>
      </c>
      <c r="C1624" t="str">
        <f t="shared" si="50"/>
        <v>Normal Weight</v>
      </c>
      <c r="D1624">
        <v>5.26</v>
      </c>
      <c r="E1624" t="str">
        <f t="shared" si="51"/>
        <v>Normal</v>
      </c>
      <c r="F1624" t="s">
        <v>2378</v>
      </c>
      <c r="G1624" t="s">
        <v>2377</v>
      </c>
      <c r="H1624" t="s">
        <v>2378</v>
      </c>
      <c r="I1624">
        <v>1</v>
      </c>
      <c r="J1624" t="s">
        <v>2377</v>
      </c>
    </row>
    <row r="1625" spans="1:10" x14ac:dyDescent="0.3">
      <c r="A1625" t="s">
        <v>746</v>
      </c>
      <c r="B1625">
        <v>30.495000000000001</v>
      </c>
      <c r="C1625" t="str">
        <f t="shared" si="50"/>
        <v>Obesity</v>
      </c>
      <c r="D1625">
        <v>6.25</v>
      </c>
      <c r="E1625" t="str">
        <f t="shared" si="51"/>
        <v>Prediabetes</v>
      </c>
      <c r="F1625" t="s">
        <v>2377</v>
      </c>
      <c r="G1625" t="s">
        <v>2377</v>
      </c>
      <c r="H1625" t="s">
        <v>2377</v>
      </c>
      <c r="I1625">
        <v>0</v>
      </c>
      <c r="J1625" t="s">
        <v>2377</v>
      </c>
    </row>
    <row r="1626" spans="1:10" x14ac:dyDescent="0.3">
      <c r="A1626" t="s">
        <v>745</v>
      </c>
      <c r="B1626">
        <v>34.104999999999997</v>
      </c>
      <c r="C1626" t="str">
        <f t="shared" si="50"/>
        <v>Obesity</v>
      </c>
      <c r="D1626">
        <v>5.67</v>
      </c>
      <c r="E1626" t="str">
        <f t="shared" si="51"/>
        <v>Normal</v>
      </c>
      <c r="F1626" t="s">
        <v>2378</v>
      </c>
      <c r="G1626" t="s">
        <v>2377</v>
      </c>
      <c r="H1626" t="s">
        <v>2377</v>
      </c>
      <c r="I1626">
        <v>0</v>
      </c>
      <c r="J1626" t="s">
        <v>2377</v>
      </c>
    </row>
    <row r="1627" spans="1:10" x14ac:dyDescent="0.3">
      <c r="A1627" t="s">
        <v>744</v>
      </c>
      <c r="B1627">
        <v>32.770000000000003</v>
      </c>
      <c r="C1627" t="str">
        <f t="shared" si="50"/>
        <v>Obesity</v>
      </c>
      <c r="D1627">
        <v>4.42</v>
      </c>
      <c r="E1627" t="str">
        <f t="shared" si="51"/>
        <v>Normal</v>
      </c>
      <c r="F1627" t="s">
        <v>2378</v>
      </c>
      <c r="G1627" t="s">
        <v>2377</v>
      </c>
      <c r="H1627" t="s">
        <v>2377</v>
      </c>
      <c r="I1627">
        <v>1</v>
      </c>
      <c r="J1627" t="s">
        <v>2377</v>
      </c>
    </row>
    <row r="1628" spans="1:10" x14ac:dyDescent="0.3">
      <c r="A1628" t="s">
        <v>743</v>
      </c>
      <c r="B1628">
        <v>16.850000000000001</v>
      </c>
      <c r="C1628" t="str">
        <f t="shared" si="50"/>
        <v>Under Weight</v>
      </c>
      <c r="D1628">
        <v>11.75</v>
      </c>
      <c r="E1628" t="str">
        <f t="shared" si="51"/>
        <v>Diabetes</v>
      </c>
      <c r="F1628" t="s">
        <v>2378</v>
      </c>
      <c r="G1628" t="s">
        <v>2377</v>
      </c>
      <c r="H1628" t="s">
        <v>2377</v>
      </c>
      <c r="I1628">
        <v>2</v>
      </c>
      <c r="J1628" t="s">
        <v>2377</v>
      </c>
    </row>
    <row r="1629" spans="1:10" x14ac:dyDescent="0.3">
      <c r="A1629" t="s">
        <v>742</v>
      </c>
      <c r="B1629">
        <v>34.700000000000003</v>
      </c>
      <c r="C1629" t="str">
        <f t="shared" si="50"/>
        <v>Obesity</v>
      </c>
      <c r="D1629">
        <v>6.06</v>
      </c>
      <c r="E1629" t="str">
        <f t="shared" si="51"/>
        <v>Prediabetes</v>
      </c>
      <c r="F1629" t="s">
        <v>2377</v>
      </c>
      <c r="G1629" t="s">
        <v>2377</v>
      </c>
      <c r="H1629" t="s">
        <v>2377</v>
      </c>
      <c r="I1629">
        <v>1</v>
      </c>
      <c r="J1629" t="s">
        <v>2377</v>
      </c>
    </row>
    <row r="1630" spans="1:10" x14ac:dyDescent="0.3">
      <c r="A1630" t="s">
        <v>741</v>
      </c>
      <c r="B1630">
        <v>37.049999999999997</v>
      </c>
      <c r="C1630" t="str">
        <f t="shared" si="50"/>
        <v>Obesity</v>
      </c>
      <c r="D1630">
        <v>5.48</v>
      </c>
      <c r="E1630" t="str">
        <f t="shared" si="51"/>
        <v>Normal</v>
      </c>
      <c r="F1630" t="s">
        <v>2377</v>
      </c>
      <c r="G1630" t="s">
        <v>2377</v>
      </c>
      <c r="H1630" t="s">
        <v>2377</v>
      </c>
      <c r="I1630">
        <v>1</v>
      </c>
      <c r="J1630" t="s">
        <v>2377</v>
      </c>
    </row>
    <row r="1631" spans="1:10" x14ac:dyDescent="0.3">
      <c r="A1631" t="s">
        <v>740</v>
      </c>
      <c r="B1631">
        <v>18.78</v>
      </c>
      <c r="C1631" t="str">
        <f t="shared" si="50"/>
        <v>Normal Weight</v>
      </c>
      <c r="D1631">
        <v>4.45</v>
      </c>
      <c r="E1631" t="str">
        <f t="shared" si="51"/>
        <v>Normal</v>
      </c>
      <c r="F1631" t="s">
        <v>2377</v>
      </c>
      <c r="G1631" t="s">
        <v>2377</v>
      </c>
      <c r="H1631" t="s">
        <v>2378</v>
      </c>
      <c r="I1631">
        <v>1</v>
      </c>
      <c r="J1631" t="s">
        <v>2377</v>
      </c>
    </row>
    <row r="1632" spans="1:10" x14ac:dyDescent="0.3">
      <c r="A1632" t="s">
        <v>739</v>
      </c>
      <c r="B1632">
        <v>28.024999999999999</v>
      </c>
      <c r="C1632" t="str">
        <f t="shared" si="50"/>
        <v>Over Weight</v>
      </c>
      <c r="D1632">
        <v>5</v>
      </c>
      <c r="E1632" t="str">
        <f t="shared" si="51"/>
        <v>Normal</v>
      </c>
      <c r="F1632" t="s">
        <v>2377</v>
      </c>
      <c r="G1632" t="s">
        <v>2377</v>
      </c>
      <c r="H1632" t="s">
        <v>2377</v>
      </c>
      <c r="I1632">
        <v>1</v>
      </c>
      <c r="J1632" t="s">
        <v>2377</v>
      </c>
    </row>
    <row r="1633" spans="1:10" x14ac:dyDescent="0.3">
      <c r="A1633" t="s">
        <v>738</v>
      </c>
      <c r="B1633">
        <v>35.090000000000003</v>
      </c>
      <c r="C1633" t="str">
        <f t="shared" si="50"/>
        <v>Obesity</v>
      </c>
      <c r="D1633">
        <v>5.84</v>
      </c>
      <c r="E1633" t="str">
        <f t="shared" si="51"/>
        <v>Prediabetes</v>
      </c>
      <c r="F1633" t="s">
        <v>2377</v>
      </c>
      <c r="G1633" t="s">
        <v>2377</v>
      </c>
      <c r="H1633" t="s">
        <v>2377</v>
      </c>
      <c r="I1633">
        <v>0</v>
      </c>
      <c r="J1633" t="s">
        <v>2377</v>
      </c>
    </row>
    <row r="1634" spans="1:10" x14ac:dyDescent="0.3">
      <c r="A1634" t="s">
        <v>737</v>
      </c>
      <c r="B1634">
        <v>34.42</v>
      </c>
      <c r="C1634" t="str">
        <f t="shared" si="50"/>
        <v>Obesity</v>
      </c>
      <c r="D1634">
        <v>5.21</v>
      </c>
      <c r="E1634" t="str">
        <f t="shared" si="51"/>
        <v>Normal</v>
      </c>
      <c r="F1634" t="s">
        <v>2378</v>
      </c>
      <c r="G1634" t="s">
        <v>2377</v>
      </c>
      <c r="H1634" t="s">
        <v>2377</v>
      </c>
      <c r="I1634">
        <v>0</v>
      </c>
      <c r="J1634" t="s">
        <v>2377</v>
      </c>
    </row>
    <row r="1635" spans="1:10" x14ac:dyDescent="0.3">
      <c r="A1635" t="s">
        <v>736</v>
      </c>
      <c r="B1635">
        <v>29.4</v>
      </c>
      <c r="C1635" t="str">
        <f t="shared" si="50"/>
        <v>Over Weight</v>
      </c>
      <c r="D1635">
        <v>4.26</v>
      </c>
      <c r="E1635" t="str">
        <f t="shared" si="51"/>
        <v>Normal</v>
      </c>
      <c r="F1635" t="s">
        <v>2377</v>
      </c>
      <c r="G1635" t="s">
        <v>2377</v>
      </c>
      <c r="H1635" t="s">
        <v>2377</v>
      </c>
      <c r="I1635">
        <v>0</v>
      </c>
      <c r="J1635" t="s">
        <v>2377</v>
      </c>
    </row>
    <row r="1636" spans="1:10" x14ac:dyDescent="0.3">
      <c r="A1636" t="s">
        <v>735</v>
      </c>
      <c r="B1636">
        <v>21.31</v>
      </c>
      <c r="C1636" t="str">
        <f t="shared" si="50"/>
        <v>Normal Weight</v>
      </c>
      <c r="D1636">
        <v>4.17</v>
      </c>
      <c r="E1636" t="str">
        <f t="shared" si="51"/>
        <v>Normal</v>
      </c>
      <c r="F1636" t="s">
        <v>2377</v>
      </c>
      <c r="G1636" t="s">
        <v>2377</v>
      </c>
      <c r="H1636" t="s">
        <v>2377</v>
      </c>
      <c r="I1636">
        <v>0</v>
      </c>
      <c r="J1636" t="s">
        <v>2377</v>
      </c>
    </row>
    <row r="1637" spans="1:10" x14ac:dyDescent="0.3">
      <c r="A1637" t="s">
        <v>734</v>
      </c>
      <c r="B1637">
        <v>19.559999999999999</v>
      </c>
      <c r="C1637" t="str">
        <f t="shared" si="50"/>
        <v>Normal Weight</v>
      </c>
      <c r="D1637">
        <v>11.96</v>
      </c>
      <c r="E1637" t="str">
        <f t="shared" si="51"/>
        <v>Diabetes</v>
      </c>
      <c r="F1637" t="s">
        <v>2377</v>
      </c>
      <c r="G1637" t="s">
        <v>2377</v>
      </c>
      <c r="H1637" t="s">
        <v>2377</v>
      </c>
      <c r="I1637">
        <v>0</v>
      </c>
      <c r="J1637" t="s">
        <v>2377</v>
      </c>
    </row>
    <row r="1638" spans="1:10" x14ac:dyDescent="0.3">
      <c r="A1638" t="s">
        <v>733</v>
      </c>
      <c r="B1638">
        <v>37.335000000000001</v>
      </c>
      <c r="C1638" t="str">
        <f t="shared" si="50"/>
        <v>Obesity</v>
      </c>
      <c r="D1638">
        <v>6.26</v>
      </c>
      <c r="E1638" t="str">
        <f t="shared" si="51"/>
        <v>Prediabetes</v>
      </c>
      <c r="F1638" t="s">
        <v>2378</v>
      </c>
      <c r="G1638" t="s">
        <v>2377</v>
      </c>
      <c r="H1638" t="s">
        <v>2377</v>
      </c>
      <c r="I1638">
        <v>1</v>
      </c>
      <c r="J1638" t="s">
        <v>2377</v>
      </c>
    </row>
    <row r="1639" spans="1:10" x14ac:dyDescent="0.3">
      <c r="A1639" t="s">
        <v>732</v>
      </c>
      <c r="B1639">
        <v>19.53</v>
      </c>
      <c r="C1639" t="str">
        <f t="shared" si="50"/>
        <v>Normal Weight</v>
      </c>
      <c r="D1639">
        <v>11.68</v>
      </c>
      <c r="E1639" t="str">
        <f t="shared" si="51"/>
        <v>Diabetes</v>
      </c>
      <c r="F1639" t="s">
        <v>2377</v>
      </c>
      <c r="G1639" t="s">
        <v>2377</v>
      </c>
      <c r="H1639" t="s">
        <v>2377</v>
      </c>
      <c r="I1639">
        <v>0</v>
      </c>
      <c r="J1639" t="s">
        <v>2377</v>
      </c>
    </row>
    <row r="1640" spans="1:10" x14ac:dyDescent="0.3">
      <c r="A1640" t="s">
        <v>731</v>
      </c>
      <c r="B1640">
        <v>34.1</v>
      </c>
      <c r="C1640" t="str">
        <f t="shared" si="50"/>
        <v>Obesity</v>
      </c>
      <c r="D1640">
        <v>5.16</v>
      </c>
      <c r="E1640" t="str">
        <f t="shared" si="51"/>
        <v>Normal</v>
      </c>
      <c r="F1640" t="s">
        <v>2377</v>
      </c>
      <c r="G1640" t="s">
        <v>2377</v>
      </c>
      <c r="H1640" t="s">
        <v>2377</v>
      </c>
      <c r="I1640">
        <v>0</v>
      </c>
      <c r="J1640" t="s">
        <v>2377</v>
      </c>
    </row>
    <row r="1641" spans="1:10" x14ac:dyDescent="0.3">
      <c r="A1641" t="s">
        <v>730</v>
      </c>
      <c r="B1641">
        <v>16.5</v>
      </c>
      <c r="C1641" t="str">
        <f t="shared" si="50"/>
        <v>Under Weight</v>
      </c>
      <c r="D1641">
        <v>6.9</v>
      </c>
      <c r="E1641" t="str">
        <f t="shared" si="51"/>
        <v>Diabetes</v>
      </c>
      <c r="F1641" t="s">
        <v>2378</v>
      </c>
      <c r="G1641" t="s">
        <v>2377</v>
      </c>
      <c r="H1641" t="s">
        <v>2377</v>
      </c>
      <c r="I1641">
        <v>2</v>
      </c>
      <c r="J1641" t="s">
        <v>2377</v>
      </c>
    </row>
    <row r="1642" spans="1:10" x14ac:dyDescent="0.3">
      <c r="A1642" t="s">
        <v>729</v>
      </c>
      <c r="B1642">
        <v>30.69</v>
      </c>
      <c r="C1642" t="str">
        <f t="shared" si="50"/>
        <v>Obesity</v>
      </c>
      <c r="D1642">
        <v>4.83</v>
      </c>
      <c r="E1642" t="str">
        <f t="shared" si="51"/>
        <v>Normal</v>
      </c>
      <c r="F1642" t="s">
        <v>2377</v>
      </c>
      <c r="G1642" t="s">
        <v>2377</v>
      </c>
      <c r="H1642" t="s">
        <v>2377</v>
      </c>
      <c r="I1642">
        <v>1</v>
      </c>
      <c r="J1642" t="s">
        <v>2377</v>
      </c>
    </row>
    <row r="1643" spans="1:10" x14ac:dyDescent="0.3">
      <c r="A1643" t="s">
        <v>728</v>
      </c>
      <c r="B1643">
        <v>28.93</v>
      </c>
      <c r="C1643" t="str">
        <f t="shared" si="50"/>
        <v>Over Weight</v>
      </c>
      <c r="D1643">
        <v>4.87</v>
      </c>
      <c r="E1643" t="str">
        <f t="shared" si="51"/>
        <v>Normal</v>
      </c>
      <c r="F1643" t="s">
        <v>2377</v>
      </c>
      <c r="G1643" t="s">
        <v>2377</v>
      </c>
      <c r="H1643" t="s">
        <v>2377</v>
      </c>
      <c r="I1643">
        <v>1</v>
      </c>
      <c r="J1643" t="s">
        <v>2377</v>
      </c>
    </row>
    <row r="1644" spans="1:10" x14ac:dyDescent="0.3">
      <c r="A1644" t="s">
        <v>727</v>
      </c>
      <c r="B1644">
        <v>38.9</v>
      </c>
      <c r="C1644" t="str">
        <f t="shared" si="50"/>
        <v>Obesity</v>
      </c>
      <c r="D1644">
        <v>4.28</v>
      </c>
      <c r="E1644" t="str">
        <f t="shared" si="51"/>
        <v>Normal</v>
      </c>
      <c r="F1644" t="s">
        <v>2377</v>
      </c>
      <c r="G1644" t="s">
        <v>2377</v>
      </c>
      <c r="H1644" t="s">
        <v>2377</v>
      </c>
      <c r="I1644">
        <v>0</v>
      </c>
      <c r="J1644" t="s">
        <v>2377</v>
      </c>
    </row>
    <row r="1645" spans="1:10" x14ac:dyDescent="0.3">
      <c r="A1645" t="s">
        <v>726</v>
      </c>
      <c r="B1645">
        <v>26.9</v>
      </c>
      <c r="C1645" t="str">
        <f t="shared" si="50"/>
        <v>Over Weight</v>
      </c>
      <c r="D1645">
        <v>4.07</v>
      </c>
      <c r="E1645" t="str">
        <f t="shared" si="51"/>
        <v>Normal</v>
      </c>
      <c r="F1645" t="s">
        <v>2377</v>
      </c>
      <c r="G1645" t="s">
        <v>2377</v>
      </c>
      <c r="H1645" t="s">
        <v>2377</v>
      </c>
      <c r="I1645">
        <v>0</v>
      </c>
      <c r="J1645" t="s">
        <v>2377</v>
      </c>
    </row>
    <row r="1646" spans="1:10" x14ac:dyDescent="0.3">
      <c r="A1646" t="s">
        <v>725</v>
      </c>
      <c r="B1646">
        <v>24.86</v>
      </c>
      <c r="C1646" t="str">
        <f t="shared" si="50"/>
        <v>Normal Weight</v>
      </c>
      <c r="D1646">
        <v>6.23</v>
      </c>
      <c r="E1646" t="str">
        <f t="shared" si="51"/>
        <v>Prediabetes</v>
      </c>
      <c r="F1646" t="s">
        <v>2377</v>
      </c>
      <c r="G1646" t="s">
        <v>2377</v>
      </c>
      <c r="H1646" t="s">
        <v>2377</v>
      </c>
      <c r="I1646">
        <v>0</v>
      </c>
      <c r="J1646" t="s">
        <v>2377</v>
      </c>
    </row>
    <row r="1647" spans="1:10" x14ac:dyDescent="0.3">
      <c r="A1647" t="s">
        <v>724</v>
      </c>
      <c r="B1647">
        <v>39.14</v>
      </c>
      <c r="C1647" t="str">
        <f t="shared" si="50"/>
        <v>Obesity</v>
      </c>
      <c r="D1647">
        <v>6.24</v>
      </c>
      <c r="E1647" t="str">
        <f t="shared" si="51"/>
        <v>Prediabetes</v>
      </c>
      <c r="F1647" t="s">
        <v>2377</v>
      </c>
      <c r="G1647" t="s">
        <v>2378</v>
      </c>
      <c r="H1647" t="s">
        <v>2377</v>
      </c>
      <c r="I1647">
        <v>1</v>
      </c>
      <c r="J1647" t="s">
        <v>2377</v>
      </c>
    </row>
    <row r="1648" spans="1:10" x14ac:dyDescent="0.3">
      <c r="A1648" t="s">
        <v>723</v>
      </c>
      <c r="B1648">
        <v>39.799999999999997</v>
      </c>
      <c r="C1648" t="str">
        <f t="shared" si="50"/>
        <v>Obesity</v>
      </c>
      <c r="D1648">
        <v>6.17</v>
      </c>
      <c r="E1648" t="str">
        <f t="shared" si="51"/>
        <v>Prediabetes</v>
      </c>
      <c r="F1648" t="s">
        <v>2377</v>
      </c>
      <c r="G1648" t="s">
        <v>2377</v>
      </c>
      <c r="H1648" t="s">
        <v>2378</v>
      </c>
      <c r="I1648">
        <v>1</v>
      </c>
      <c r="J1648" t="s">
        <v>2377</v>
      </c>
    </row>
    <row r="1649" spans="1:10" x14ac:dyDescent="0.3">
      <c r="A1649" t="s">
        <v>722</v>
      </c>
      <c r="B1649">
        <v>34.32</v>
      </c>
      <c r="C1649" t="str">
        <f t="shared" si="50"/>
        <v>Obesity</v>
      </c>
      <c r="D1649">
        <v>5.16</v>
      </c>
      <c r="E1649" t="str">
        <f t="shared" si="51"/>
        <v>Normal</v>
      </c>
      <c r="F1649" t="s">
        <v>2377</v>
      </c>
      <c r="G1649" t="s">
        <v>2377</v>
      </c>
      <c r="H1649" t="s">
        <v>2377</v>
      </c>
      <c r="I1649">
        <v>1</v>
      </c>
      <c r="J1649" t="s">
        <v>2377</v>
      </c>
    </row>
    <row r="1650" spans="1:10" x14ac:dyDescent="0.3">
      <c r="A1650" t="s">
        <v>721</v>
      </c>
      <c r="B1650">
        <v>32.51</v>
      </c>
      <c r="C1650" t="str">
        <f t="shared" si="50"/>
        <v>Obesity</v>
      </c>
      <c r="D1650">
        <v>4.3</v>
      </c>
      <c r="E1650" t="str">
        <f t="shared" si="51"/>
        <v>Normal</v>
      </c>
      <c r="F1650" t="s">
        <v>2377</v>
      </c>
      <c r="G1650" t="s">
        <v>2377</v>
      </c>
      <c r="H1650" t="s">
        <v>2377</v>
      </c>
      <c r="I1650">
        <v>0</v>
      </c>
      <c r="J1650" t="s">
        <v>2377</v>
      </c>
    </row>
    <row r="1651" spans="1:10" x14ac:dyDescent="0.3">
      <c r="A1651" t="s">
        <v>720</v>
      </c>
      <c r="B1651">
        <v>30.71</v>
      </c>
      <c r="C1651" t="str">
        <f t="shared" si="50"/>
        <v>Obesity</v>
      </c>
      <c r="D1651">
        <v>6.14</v>
      </c>
      <c r="E1651" t="str">
        <f t="shared" si="51"/>
        <v>Prediabetes</v>
      </c>
      <c r="F1651" t="s">
        <v>2377</v>
      </c>
      <c r="G1651" t="s">
        <v>2377</v>
      </c>
      <c r="H1651" t="s">
        <v>2378</v>
      </c>
      <c r="I1651">
        <v>1</v>
      </c>
      <c r="J1651" t="s">
        <v>2377</v>
      </c>
    </row>
    <row r="1652" spans="1:10" x14ac:dyDescent="0.3">
      <c r="A1652" t="s">
        <v>719</v>
      </c>
      <c r="B1652">
        <v>28.9</v>
      </c>
      <c r="C1652" t="str">
        <f t="shared" si="50"/>
        <v>Over Weight</v>
      </c>
      <c r="D1652">
        <v>5.36</v>
      </c>
      <c r="E1652" t="str">
        <f t="shared" si="51"/>
        <v>Normal</v>
      </c>
      <c r="F1652" t="s">
        <v>2377</v>
      </c>
      <c r="G1652" t="s">
        <v>2377</v>
      </c>
      <c r="H1652" t="s">
        <v>2377</v>
      </c>
      <c r="I1652">
        <v>1</v>
      </c>
      <c r="J1652" t="s">
        <v>2377</v>
      </c>
    </row>
    <row r="1653" spans="1:10" x14ac:dyDescent="0.3">
      <c r="A1653" t="s">
        <v>718</v>
      </c>
      <c r="B1653">
        <v>36.19</v>
      </c>
      <c r="C1653" t="str">
        <f t="shared" si="50"/>
        <v>Obesity</v>
      </c>
      <c r="D1653">
        <v>4.3</v>
      </c>
      <c r="E1653" t="str">
        <f t="shared" si="51"/>
        <v>Normal</v>
      </c>
      <c r="F1653" t="s">
        <v>2377</v>
      </c>
      <c r="G1653" t="s">
        <v>2377</v>
      </c>
      <c r="H1653" t="s">
        <v>2377</v>
      </c>
      <c r="I1653">
        <v>0</v>
      </c>
      <c r="J1653" t="s">
        <v>2377</v>
      </c>
    </row>
    <row r="1654" spans="1:10" x14ac:dyDescent="0.3">
      <c r="A1654" t="s">
        <v>717</v>
      </c>
      <c r="B1654">
        <v>29.6</v>
      </c>
      <c r="C1654" t="str">
        <f t="shared" si="50"/>
        <v>Over Weight</v>
      </c>
      <c r="D1654">
        <v>4.09</v>
      </c>
      <c r="E1654" t="str">
        <f t="shared" si="51"/>
        <v>Normal</v>
      </c>
      <c r="F1654" t="s">
        <v>2377</v>
      </c>
      <c r="G1654" t="s">
        <v>2377</v>
      </c>
      <c r="H1654" t="s">
        <v>2377</v>
      </c>
      <c r="I1654">
        <v>0</v>
      </c>
      <c r="J1654" t="s">
        <v>2377</v>
      </c>
    </row>
    <row r="1655" spans="1:10" x14ac:dyDescent="0.3">
      <c r="A1655" t="s">
        <v>716</v>
      </c>
      <c r="B1655">
        <v>30.95</v>
      </c>
      <c r="C1655" t="str">
        <f t="shared" si="50"/>
        <v>Obesity</v>
      </c>
      <c r="D1655">
        <v>6.27</v>
      </c>
      <c r="E1655" t="str">
        <f t="shared" si="51"/>
        <v>Prediabetes</v>
      </c>
      <c r="F1655" t="s">
        <v>2377</v>
      </c>
      <c r="G1655" t="s">
        <v>2377</v>
      </c>
      <c r="H1655" t="s">
        <v>2378</v>
      </c>
      <c r="I1655">
        <v>1</v>
      </c>
      <c r="J1655" t="s">
        <v>2377</v>
      </c>
    </row>
    <row r="1656" spans="1:10" x14ac:dyDescent="0.3">
      <c r="A1656" t="s">
        <v>715</v>
      </c>
      <c r="B1656">
        <v>19.95</v>
      </c>
      <c r="C1656" t="str">
        <f t="shared" si="50"/>
        <v>Normal Weight</v>
      </c>
      <c r="D1656">
        <v>5.39</v>
      </c>
      <c r="E1656" t="str">
        <f t="shared" si="51"/>
        <v>Normal</v>
      </c>
      <c r="F1656" t="s">
        <v>2377</v>
      </c>
      <c r="G1656" t="s">
        <v>2377</v>
      </c>
      <c r="H1656" t="s">
        <v>2377</v>
      </c>
      <c r="I1656">
        <v>1</v>
      </c>
      <c r="J1656" t="s">
        <v>2377</v>
      </c>
    </row>
    <row r="1657" spans="1:10" x14ac:dyDescent="0.3">
      <c r="A1657" t="s">
        <v>714</v>
      </c>
      <c r="B1657">
        <v>23.65</v>
      </c>
      <c r="C1657" t="str">
        <f t="shared" si="50"/>
        <v>Normal Weight</v>
      </c>
      <c r="D1657">
        <v>5.75</v>
      </c>
      <c r="E1657" t="str">
        <f t="shared" si="51"/>
        <v>Prediabetes</v>
      </c>
      <c r="F1657" t="s">
        <v>2378</v>
      </c>
      <c r="G1657" t="s">
        <v>2377</v>
      </c>
      <c r="H1657" t="s">
        <v>2377</v>
      </c>
      <c r="I1657">
        <v>0</v>
      </c>
      <c r="J1657" t="s">
        <v>2377</v>
      </c>
    </row>
    <row r="1658" spans="1:10" x14ac:dyDescent="0.3">
      <c r="A1658" t="s">
        <v>713</v>
      </c>
      <c r="B1658">
        <v>43.34</v>
      </c>
      <c r="C1658" t="str">
        <f t="shared" si="50"/>
        <v>Obesity</v>
      </c>
      <c r="D1658">
        <v>4.91</v>
      </c>
      <c r="E1658" t="str">
        <f t="shared" si="51"/>
        <v>Normal</v>
      </c>
      <c r="F1658" t="s">
        <v>2377</v>
      </c>
      <c r="G1658" t="s">
        <v>2377</v>
      </c>
      <c r="H1658" t="s">
        <v>2377</v>
      </c>
      <c r="I1658">
        <v>1</v>
      </c>
      <c r="J1658" t="s">
        <v>2377</v>
      </c>
    </row>
    <row r="1659" spans="1:10" x14ac:dyDescent="0.3">
      <c r="A1659" t="s">
        <v>712</v>
      </c>
      <c r="B1659">
        <v>31.98</v>
      </c>
      <c r="C1659" t="str">
        <f t="shared" si="50"/>
        <v>Obesity</v>
      </c>
      <c r="D1659">
        <v>4.46</v>
      </c>
      <c r="E1659" t="str">
        <f t="shared" si="51"/>
        <v>Normal</v>
      </c>
      <c r="F1659" t="s">
        <v>2378</v>
      </c>
      <c r="G1659" t="s">
        <v>2377</v>
      </c>
      <c r="H1659" t="s">
        <v>2377</v>
      </c>
      <c r="I1659">
        <v>1</v>
      </c>
      <c r="J1659" t="s">
        <v>2377</v>
      </c>
    </row>
    <row r="1660" spans="1:10" x14ac:dyDescent="0.3">
      <c r="A1660" t="s">
        <v>711</v>
      </c>
      <c r="B1660">
        <v>35.86</v>
      </c>
      <c r="C1660" t="str">
        <f t="shared" si="50"/>
        <v>Obesity</v>
      </c>
      <c r="D1660">
        <v>6.22</v>
      </c>
      <c r="E1660" t="str">
        <f t="shared" si="51"/>
        <v>Prediabetes</v>
      </c>
      <c r="F1660" t="s">
        <v>2377</v>
      </c>
      <c r="G1660" t="s">
        <v>2377</v>
      </c>
      <c r="H1660" t="s">
        <v>2377</v>
      </c>
      <c r="I1660">
        <v>1</v>
      </c>
      <c r="J1660" t="s">
        <v>2377</v>
      </c>
    </row>
    <row r="1661" spans="1:10" x14ac:dyDescent="0.3">
      <c r="A1661" t="s">
        <v>710</v>
      </c>
      <c r="B1661">
        <v>15.2</v>
      </c>
      <c r="C1661" t="str">
        <f t="shared" si="50"/>
        <v>Under Weight</v>
      </c>
      <c r="D1661">
        <v>8.82</v>
      </c>
      <c r="E1661" t="str">
        <f t="shared" si="51"/>
        <v>Diabetes</v>
      </c>
      <c r="F1661" t="s">
        <v>2377</v>
      </c>
      <c r="G1661" t="s">
        <v>2377</v>
      </c>
      <c r="H1661" t="s">
        <v>2377</v>
      </c>
      <c r="I1661">
        <v>0</v>
      </c>
      <c r="J1661" t="s">
        <v>2377</v>
      </c>
    </row>
    <row r="1662" spans="1:10" x14ac:dyDescent="0.3">
      <c r="A1662" t="s">
        <v>709</v>
      </c>
      <c r="B1662">
        <v>37.200000000000003</v>
      </c>
      <c r="C1662" t="str">
        <f t="shared" si="50"/>
        <v>Obesity</v>
      </c>
      <c r="D1662">
        <v>10.14</v>
      </c>
      <c r="E1662" t="str">
        <f t="shared" si="51"/>
        <v>Diabetes</v>
      </c>
      <c r="F1662" t="s">
        <v>2377</v>
      </c>
      <c r="G1662" t="s">
        <v>2377</v>
      </c>
      <c r="H1662" t="s">
        <v>2377</v>
      </c>
      <c r="I1662">
        <v>0</v>
      </c>
      <c r="J1662" t="s">
        <v>2377</v>
      </c>
    </row>
    <row r="1663" spans="1:10" x14ac:dyDescent="0.3">
      <c r="A1663" t="s">
        <v>708</v>
      </c>
      <c r="B1663">
        <v>17.91</v>
      </c>
      <c r="C1663" t="str">
        <f t="shared" si="50"/>
        <v>Under Weight</v>
      </c>
      <c r="D1663">
        <v>4.66</v>
      </c>
      <c r="E1663" t="str">
        <f t="shared" si="51"/>
        <v>Normal</v>
      </c>
      <c r="F1663" t="s">
        <v>2377</v>
      </c>
      <c r="G1663" t="s">
        <v>2377</v>
      </c>
      <c r="H1663" t="s">
        <v>2377</v>
      </c>
      <c r="I1663">
        <v>2</v>
      </c>
      <c r="J1663" t="s">
        <v>2377</v>
      </c>
    </row>
    <row r="1664" spans="1:10" x14ac:dyDescent="0.3">
      <c r="A1664" t="s">
        <v>707</v>
      </c>
      <c r="B1664">
        <v>20.76</v>
      </c>
      <c r="C1664" t="str">
        <f t="shared" si="50"/>
        <v>Normal Weight</v>
      </c>
      <c r="D1664">
        <v>6.26</v>
      </c>
      <c r="E1664" t="str">
        <f t="shared" si="51"/>
        <v>Prediabetes</v>
      </c>
      <c r="F1664" t="s">
        <v>2377</v>
      </c>
      <c r="G1664" t="s">
        <v>2377</v>
      </c>
      <c r="H1664" t="s">
        <v>2377</v>
      </c>
      <c r="I1664">
        <v>0</v>
      </c>
      <c r="J1664" t="s">
        <v>2377</v>
      </c>
    </row>
    <row r="1665" spans="1:10" x14ac:dyDescent="0.3">
      <c r="A1665" t="s">
        <v>706</v>
      </c>
      <c r="B1665">
        <v>38.99</v>
      </c>
      <c r="C1665" t="str">
        <f t="shared" si="50"/>
        <v>Obesity</v>
      </c>
      <c r="D1665">
        <v>5.21</v>
      </c>
      <c r="E1665" t="str">
        <f t="shared" si="51"/>
        <v>Normal</v>
      </c>
      <c r="F1665" t="s">
        <v>2377</v>
      </c>
      <c r="G1665" t="s">
        <v>2378</v>
      </c>
      <c r="H1665" t="s">
        <v>2377</v>
      </c>
      <c r="I1665">
        <v>1</v>
      </c>
      <c r="J1665" t="s">
        <v>2377</v>
      </c>
    </row>
    <row r="1666" spans="1:10" x14ac:dyDescent="0.3">
      <c r="A1666" t="s">
        <v>705</v>
      </c>
      <c r="B1666">
        <v>42.655000000000001</v>
      </c>
      <c r="C1666" t="str">
        <f t="shared" si="50"/>
        <v>Obesity</v>
      </c>
      <c r="D1666">
        <v>5.94</v>
      </c>
      <c r="E1666" t="str">
        <f t="shared" si="51"/>
        <v>Prediabetes</v>
      </c>
      <c r="F1666" t="s">
        <v>2378</v>
      </c>
      <c r="G1666" t="s">
        <v>2377</v>
      </c>
      <c r="H1666" t="s">
        <v>2378</v>
      </c>
      <c r="I1666">
        <v>1</v>
      </c>
      <c r="J1666" t="s">
        <v>2377</v>
      </c>
    </row>
    <row r="1667" spans="1:10" x14ac:dyDescent="0.3">
      <c r="A1667" t="s">
        <v>704</v>
      </c>
      <c r="B1667">
        <v>30.57</v>
      </c>
      <c r="C1667" t="str">
        <f t="shared" ref="C1667:C1730" si="52">IF(B1667&lt;18.5,"Under Weight",IF(B1667&lt;=24.9,"Normal Weight",IF(B1667&lt;=29.9,"Over Weight","Obesity")))</f>
        <v>Obesity</v>
      </c>
      <c r="D1667">
        <v>5.34</v>
      </c>
      <c r="E1667" t="str">
        <f t="shared" ref="E1667:E1730" si="53">IF(D1667&lt;=5.7,"Normal",IF(D1667&lt;=6.4,"Prediabetes","Diabetes"))</f>
        <v>Normal</v>
      </c>
      <c r="F1667" t="s">
        <v>2377</v>
      </c>
      <c r="G1667" t="s">
        <v>2377</v>
      </c>
      <c r="H1667" t="s">
        <v>2378</v>
      </c>
      <c r="I1667">
        <v>1</v>
      </c>
      <c r="J1667" t="s">
        <v>2377</v>
      </c>
    </row>
    <row r="1668" spans="1:10" x14ac:dyDescent="0.3">
      <c r="A1668" t="s">
        <v>703</v>
      </c>
      <c r="B1668">
        <v>17.7</v>
      </c>
      <c r="C1668" t="str">
        <f t="shared" si="52"/>
        <v>Under Weight</v>
      </c>
      <c r="D1668">
        <v>6.38</v>
      </c>
      <c r="E1668" t="str">
        <f t="shared" si="53"/>
        <v>Prediabetes</v>
      </c>
      <c r="F1668" t="s">
        <v>2377</v>
      </c>
      <c r="G1668" t="s">
        <v>2377</v>
      </c>
      <c r="H1668" t="s">
        <v>2377</v>
      </c>
      <c r="I1668">
        <v>2</v>
      </c>
      <c r="J1668" t="s">
        <v>2377</v>
      </c>
    </row>
    <row r="1669" spans="1:10" x14ac:dyDescent="0.3">
      <c r="A1669" t="s">
        <v>702</v>
      </c>
      <c r="B1669">
        <v>34.770000000000003</v>
      </c>
      <c r="C1669" t="str">
        <f t="shared" si="52"/>
        <v>Obesity</v>
      </c>
      <c r="D1669">
        <v>4.47</v>
      </c>
      <c r="E1669" t="str">
        <f t="shared" si="53"/>
        <v>Normal</v>
      </c>
      <c r="F1669" t="s">
        <v>2377</v>
      </c>
      <c r="G1669" t="s">
        <v>2377</v>
      </c>
      <c r="H1669" t="s">
        <v>2377</v>
      </c>
      <c r="I1669">
        <v>1</v>
      </c>
      <c r="J1669" t="s">
        <v>2377</v>
      </c>
    </row>
    <row r="1670" spans="1:10" x14ac:dyDescent="0.3">
      <c r="A1670" t="s">
        <v>701</v>
      </c>
      <c r="B1670">
        <v>16.88</v>
      </c>
      <c r="C1670" t="str">
        <f t="shared" si="52"/>
        <v>Under Weight</v>
      </c>
      <c r="D1670">
        <v>9.9600000000000009</v>
      </c>
      <c r="E1670" t="str">
        <f t="shared" si="53"/>
        <v>Diabetes</v>
      </c>
      <c r="F1670" t="s">
        <v>2377</v>
      </c>
      <c r="G1670" t="s">
        <v>2377</v>
      </c>
      <c r="H1670" t="s">
        <v>2377</v>
      </c>
      <c r="I1670">
        <v>0</v>
      </c>
      <c r="J1670" t="s">
        <v>2377</v>
      </c>
    </row>
    <row r="1671" spans="1:10" x14ac:dyDescent="0.3">
      <c r="A1671" t="s">
        <v>700</v>
      </c>
      <c r="B1671">
        <v>40.26</v>
      </c>
      <c r="C1671" t="str">
        <f t="shared" si="52"/>
        <v>Obesity</v>
      </c>
      <c r="D1671">
        <v>9.92</v>
      </c>
      <c r="E1671" t="str">
        <f t="shared" si="53"/>
        <v>Diabetes</v>
      </c>
      <c r="F1671" t="s">
        <v>2378</v>
      </c>
      <c r="G1671" t="s">
        <v>2377</v>
      </c>
      <c r="H1671" t="s">
        <v>2377</v>
      </c>
      <c r="I1671">
        <v>0</v>
      </c>
      <c r="J1671" t="s">
        <v>2377</v>
      </c>
    </row>
    <row r="1672" spans="1:10" x14ac:dyDescent="0.3">
      <c r="A1672" t="s">
        <v>699</v>
      </c>
      <c r="B1672">
        <v>25.6</v>
      </c>
      <c r="C1672" t="str">
        <f t="shared" si="52"/>
        <v>Over Weight</v>
      </c>
      <c r="D1672">
        <v>6.03</v>
      </c>
      <c r="E1672" t="str">
        <f t="shared" si="53"/>
        <v>Prediabetes</v>
      </c>
      <c r="F1672" t="s">
        <v>2377</v>
      </c>
      <c r="G1672" t="s">
        <v>2377</v>
      </c>
      <c r="H1672" t="s">
        <v>2378</v>
      </c>
      <c r="I1672">
        <v>1</v>
      </c>
      <c r="J1672" t="s">
        <v>2377</v>
      </c>
    </row>
    <row r="1673" spans="1:10" x14ac:dyDescent="0.3">
      <c r="A1673" t="s">
        <v>698</v>
      </c>
      <c r="B1673">
        <v>33.549999999999997</v>
      </c>
      <c r="C1673" t="str">
        <f t="shared" si="52"/>
        <v>Obesity</v>
      </c>
      <c r="D1673">
        <v>10.9</v>
      </c>
      <c r="E1673" t="str">
        <f t="shared" si="53"/>
        <v>Diabetes</v>
      </c>
      <c r="F1673" t="s">
        <v>2378</v>
      </c>
      <c r="G1673" t="s">
        <v>2377</v>
      </c>
      <c r="H1673" t="s">
        <v>2377</v>
      </c>
      <c r="I1673">
        <v>0</v>
      </c>
      <c r="J1673" t="s">
        <v>2377</v>
      </c>
    </row>
    <row r="1674" spans="1:10" x14ac:dyDescent="0.3">
      <c r="A1674" t="s">
        <v>697</v>
      </c>
      <c r="B1674">
        <v>16.690000000000001</v>
      </c>
      <c r="C1674" t="str">
        <f t="shared" si="52"/>
        <v>Under Weight</v>
      </c>
      <c r="D1674">
        <v>10.66</v>
      </c>
      <c r="E1674" t="str">
        <f t="shared" si="53"/>
        <v>Diabetes</v>
      </c>
      <c r="F1674" t="s">
        <v>2377</v>
      </c>
      <c r="G1674" t="s">
        <v>2377</v>
      </c>
      <c r="H1674" t="s">
        <v>2377</v>
      </c>
      <c r="I1674">
        <v>0</v>
      </c>
      <c r="J1674" t="s">
        <v>2377</v>
      </c>
    </row>
    <row r="1675" spans="1:10" x14ac:dyDescent="0.3">
      <c r="A1675" t="s">
        <v>696</v>
      </c>
      <c r="B1675">
        <v>19.95</v>
      </c>
      <c r="C1675" t="str">
        <f t="shared" si="52"/>
        <v>Normal Weight</v>
      </c>
      <c r="D1675">
        <v>4.05</v>
      </c>
      <c r="E1675" t="str">
        <f t="shared" si="53"/>
        <v>Normal</v>
      </c>
      <c r="F1675" t="s">
        <v>2377</v>
      </c>
      <c r="G1675" t="s">
        <v>2377</v>
      </c>
      <c r="H1675" t="s">
        <v>2377</v>
      </c>
      <c r="I1675">
        <v>1</v>
      </c>
      <c r="J1675" t="s">
        <v>2377</v>
      </c>
    </row>
    <row r="1676" spans="1:10" x14ac:dyDescent="0.3">
      <c r="A1676" t="s">
        <v>695</v>
      </c>
      <c r="B1676">
        <v>17.55</v>
      </c>
      <c r="C1676" t="str">
        <f t="shared" si="52"/>
        <v>Under Weight</v>
      </c>
      <c r="D1676">
        <v>4.2300000000000004</v>
      </c>
      <c r="E1676" t="str">
        <f t="shared" si="53"/>
        <v>Normal</v>
      </c>
      <c r="F1676" t="s">
        <v>2377</v>
      </c>
      <c r="G1676" t="s">
        <v>2377</v>
      </c>
      <c r="H1676" t="s">
        <v>2377</v>
      </c>
      <c r="I1676">
        <v>2</v>
      </c>
      <c r="J1676" t="s">
        <v>2377</v>
      </c>
    </row>
    <row r="1677" spans="1:10" x14ac:dyDescent="0.3">
      <c r="A1677" t="s">
        <v>694</v>
      </c>
      <c r="B1677">
        <v>22.01</v>
      </c>
      <c r="C1677" t="str">
        <f t="shared" si="52"/>
        <v>Normal Weight</v>
      </c>
      <c r="D1677">
        <v>5.01</v>
      </c>
      <c r="E1677" t="str">
        <f t="shared" si="53"/>
        <v>Normal</v>
      </c>
      <c r="F1677" t="s">
        <v>2377</v>
      </c>
      <c r="G1677" t="s">
        <v>2377</v>
      </c>
      <c r="H1677" t="s">
        <v>2377</v>
      </c>
      <c r="I1677">
        <v>1</v>
      </c>
      <c r="J1677" t="s">
        <v>2377</v>
      </c>
    </row>
    <row r="1678" spans="1:10" x14ac:dyDescent="0.3">
      <c r="A1678" t="s">
        <v>693</v>
      </c>
      <c r="B1678">
        <v>41.8</v>
      </c>
      <c r="C1678" t="str">
        <f t="shared" si="52"/>
        <v>Obesity</v>
      </c>
      <c r="D1678">
        <v>5.82</v>
      </c>
      <c r="E1678" t="str">
        <f t="shared" si="53"/>
        <v>Prediabetes</v>
      </c>
      <c r="F1678" t="s">
        <v>2378</v>
      </c>
      <c r="G1678" t="s">
        <v>2377</v>
      </c>
      <c r="H1678" t="s">
        <v>2378</v>
      </c>
      <c r="I1678">
        <v>1</v>
      </c>
      <c r="J1678" t="s">
        <v>2377</v>
      </c>
    </row>
    <row r="1679" spans="1:10" x14ac:dyDescent="0.3">
      <c r="A1679" t="s">
        <v>692</v>
      </c>
      <c r="B1679">
        <v>19.170000000000002</v>
      </c>
      <c r="C1679" t="str">
        <f t="shared" si="52"/>
        <v>Normal Weight</v>
      </c>
      <c r="D1679">
        <v>7.94</v>
      </c>
      <c r="E1679" t="str">
        <f t="shared" si="53"/>
        <v>Diabetes</v>
      </c>
      <c r="F1679" t="s">
        <v>2377</v>
      </c>
      <c r="G1679" t="s">
        <v>2377</v>
      </c>
      <c r="H1679" t="s">
        <v>2377</v>
      </c>
      <c r="I1679">
        <v>0</v>
      </c>
      <c r="J1679" t="s">
        <v>2377</v>
      </c>
    </row>
    <row r="1680" spans="1:10" x14ac:dyDescent="0.3">
      <c r="A1680" t="s">
        <v>691</v>
      </c>
      <c r="B1680">
        <v>32.799999999999997</v>
      </c>
      <c r="C1680" t="str">
        <f t="shared" si="52"/>
        <v>Obesity</v>
      </c>
      <c r="D1680">
        <v>6.16</v>
      </c>
      <c r="E1680" t="str">
        <f t="shared" si="53"/>
        <v>Prediabetes</v>
      </c>
      <c r="F1680" t="s">
        <v>2378</v>
      </c>
      <c r="G1680" t="s">
        <v>2377</v>
      </c>
      <c r="H1680" t="s">
        <v>2378</v>
      </c>
      <c r="I1680">
        <v>1</v>
      </c>
      <c r="J1680" t="s">
        <v>2377</v>
      </c>
    </row>
    <row r="1681" spans="1:10" x14ac:dyDescent="0.3">
      <c r="A1681" t="s">
        <v>690</v>
      </c>
      <c r="B1681">
        <v>35.814999999999998</v>
      </c>
      <c r="C1681" t="str">
        <f t="shared" si="52"/>
        <v>Obesity</v>
      </c>
      <c r="D1681">
        <v>4.1500000000000004</v>
      </c>
      <c r="E1681" t="str">
        <f t="shared" si="53"/>
        <v>Normal</v>
      </c>
      <c r="F1681" t="s">
        <v>2377</v>
      </c>
      <c r="G1681" t="s">
        <v>2377</v>
      </c>
      <c r="H1681" t="s">
        <v>2377</v>
      </c>
      <c r="I1681">
        <v>1</v>
      </c>
      <c r="J1681" t="s">
        <v>2377</v>
      </c>
    </row>
    <row r="1682" spans="1:10" x14ac:dyDescent="0.3">
      <c r="A1682" t="s">
        <v>689</v>
      </c>
      <c r="B1682">
        <v>24.3</v>
      </c>
      <c r="C1682" t="str">
        <f t="shared" si="52"/>
        <v>Normal Weight</v>
      </c>
      <c r="D1682">
        <v>6.23</v>
      </c>
      <c r="E1682" t="str">
        <f t="shared" si="53"/>
        <v>Prediabetes</v>
      </c>
      <c r="F1682" t="s">
        <v>2377</v>
      </c>
      <c r="G1682" t="s">
        <v>2377</v>
      </c>
      <c r="H1682" t="s">
        <v>2377</v>
      </c>
      <c r="I1682">
        <v>0</v>
      </c>
      <c r="J1682" t="s">
        <v>2377</v>
      </c>
    </row>
    <row r="1683" spans="1:10" x14ac:dyDescent="0.3">
      <c r="A1683" t="s">
        <v>688</v>
      </c>
      <c r="B1683">
        <v>19.059999999999999</v>
      </c>
      <c r="C1683" t="str">
        <f t="shared" si="52"/>
        <v>Normal Weight</v>
      </c>
      <c r="D1683">
        <v>7.41</v>
      </c>
      <c r="E1683" t="str">
        <f t="shared" si="53"/>
        <v>Diabetes</v>
      </c>
      <c r="F1683" t="s">
        <v>2377</v>
      </c>
      <c r="G1683" t="s">
        <v>2377</v>
      </c>
      <c r="H1683" t="s">
        <v>2377</v>
      </c>
      <c r="I1683">
        <v>0</v>
      </c>
      <c r="J1683" t="s">
        <v>2377</v>
      </c>
    </row>
    <row r="1684" spans="1:10" x14ac:dyDescent="0.3">
      <c r="A1684" t="s">
        <v>687</v>
      </c>
      <c r="B1684">
        <v>33.25</v>
      </c>
      <c r="C1684" t="str">
        <f t="shared" si="52"/>
        <v>Obesity</v>
      </c>
      <c r="D1684">
        <v>5.62</v>
      </c>
      <c r="E1684" t="str">
        <f t="shared" si="53"/>
        <v>Normal</v>
      </c>
      <c r="F1684" t="s">
        <v>2378</v>
      </c>
      <c r="G1684" t="s">
        <v>2377</v>
      </c>
      <c r="H1684" t="s">
        <v>2377</v>
      </c>
      <c r="I1684">
        <v>1</v>
      </c>
      <c r="J1684" t="s">
        <v>2377</v>
      </c>
    </row>
    <row r="1685" spans="1:10" x14ac:dyDescent="0.3">
      <c r="A1685" t="s">
        <v>686</v>
      </c>
      <c r="B1685">
        <v>21.37</v>
      </c>
      <c r="C1685" t="str">
        <f t="shared" si="52"/>
        <v>Normal Weight</v>
      </c>
      <c r="D1685">
        <v>4.54</v>
      </c>
      <c r="E1685" t="str">
        <f t="shared" si="53"/>
        <v>Normal</v>
      </c>
      <c r="F1685" t="s">
        <v>2378</v>
      </c>
      <c r="G1685" t="s">
        <v>2377</v>
      </c>
      <c r="H1685" t="s">
        <v>2378</v>
      </c>
      <c r="I1685">
        <v>1</v>
      </c>
      <c r="J1685" t="s">
        <v>2377</v>
      </c>
    </row>
    <row r="1686" spans="1:10" x14ac:dyDescent="0.3">
      <c r="A1686" t="s">
        <v>685</v>
      </c>
      <c r="B1686">
        <v>34.43</v>
      </c>
      <c r="C1686" t="str">
        <f t="shared" si="52"/>
        <v>Obesity</v>
      </c>
      <c r="D1686">
        <v>8.6199999999999992</v>
      </c>
      <c r="E1686" t="str">
        <f t="shared" si="53"/>
        <v>Diabetes</v>
      </c>
      <c r="F1686" t="s">
        <v>2378</v>
      </c>
      <c r="G1686" t="s">
        <v>2377</v>
      </c>
      <c r="H1686" t="s">
        <v>2377</v>
      </c>
      <c r="I1686">
        <v>1</v>
      </c>
      <c r="J1686" t="s">
        <v>2377</v>
      </c>
    </row>
    <row r="1687" spans="1:10" x14ac:dyDescent="0.3">
      <c r="A1687" t="s">
        <v>684</v>
      </c>
      <c r="B1687">
        <v>20.86</v>
      </c>
      <c r="C1687" t="str">
        <f t="shared" si="52"/>
        <v>Normal Weight</v>
      </c>
      <c r="D1687">
        <v>4.3600000000000003</v>
      </c>
      <c r="E1687" t="str">
        <f t="shared" si="53"/>
        <v>Normal</v>
      </c>
      <c r="F1687" t="s">
        <v>2378</v>
      </c>
      <c r="G1687" t="s">
        <v>2377</v>
      </c>
      <c r="H1687" t="s">
        <v>2377</v>
      </c>
      <c r="I1687">
        <v>0</v>
      </c>
      <c r="J1687" t="s">
        <v>2377</v>
      </c>
    </row>
    <row r="1688" spans="1:10" x14ac:dyDescent="0.3">
      <c r="A1688" t="s">
        <v>683</v>
      </c>
      <c r="B1688">
        <v>18.34</v>
      </c>
      <c r="C1688" t="str">
        <f t="shared" si="52"/>
        <v>Under Weight</v>
      </c>
      <c r="D1688">
        <v>10.01</v>
      </c>
      <c r="E1688" t="str">
        <f t="shared" si="53"/>
        <v>Diabetes</v>
      </c>
      <c r="F1688" t="s">
        <v>2377</v>
      </c>
      <c r="G1688" t="s">
        <v>2377</v>
      </c>
      <c r="H1688" t="s">
        <v>2377</v>
      </c>
      <c r="I1688">
        <v>0</v>
      </c>
      <c r="J1688" t="s">
        <v>2377</v>
      </c>
    </row>
    <row r="1689" spans="1:10" x14ac:dyDescent="0.3">
      <c r="A1689" t="s">
        <v>682</v>
      </c>
      <c r="B1689">
        <v>34.15</v>
      </c>
      <c r="C1689" t="str">
        <f t="shared" si="52"/>
        <v>Obesity</v>
      </c>
      <c r="D1689">
        <v>5.42</v>
      </c>
      <c r="E1689" t="str">
        <f t="shared" si="53"/>
        <v>Normal</v>
      </c>
      <c r="F1689" t="s">
        <v>2377</v>
      </c>
      <c r="G1689" t="s">
        <v>2377</v>
      </c>
      <c r="H1689" t="s">
        <v>2377</v>
      </c>
      <c r="I1689">
        <v>0</v>
      </c>
      <c r="J1689" t="s">
        <v>2377</v>
      </c>
    </row>
    <row r="1690" spans="1:10" x14ac:dyDescent="0.3">
      <c r="A1690" t="s">
        <v>681</v>
      </c>
      <c r="B1690">
        <v>18.350000000000001</v>
      </c>
      <c r="C1690" t="str">
        <f t="shared" si="52"/>
        <v>Under Weight</v>
      </c>
      <c r="D1690">
        <v>5.12</v>
      </c>
      <c r="E1690" t="str">
        <f t="shared" si="53"/>
        <v>Normal</v>
      </c>
      <c r="F1690" t="s">
        <v>2377</v>
      </c>
      <c r="G1690" t="s">
        <v>2377</v>
      </c>
      <c r="H1690" t="s">
        <v>2377</v>
      </c>
      <c r="I1690">
        <v>0</v>
      </c>
      <c r="J1690" t="s">
        <v>2377</v>
      </c>
    </row>
    <row r="1691" spans="1:10" x14ac:dyDescent="0.3">
      <c r="A1691" t="s">
        <v>680</v>
      </c>
      <c r="B1691">
        <v>22.13</v>
      </c>
      <c r="C1691" t="str">
        <f t="shared" si="52"/>
        <v>Normal Weight</v>
      </c>
      <c r="D1691">
        <v>9.1999999999999993</v>
      </c>
      <c r="E1691" t="str">
        <f t="shared" si="53"/>
        <v>Diabetes</v>
      </c>
      <c r="F1691" t="s">
        <v>2378</v>
      </c>
      <c r="G1691" t="s">
        <v>2377</v>
      </c>
      <c r="H1691" t="s">
        <v>2377</v>
      </c>
      <c r="I1691">
        <v>0</v>
      </c>
      <c r="J1691" t="s">
        <v>2377</v>
      </c>
    </row>
    <row r="1692" spans="1:10" x14ac:dyDescent="0.3">
      <c r="A1692" t="s">
        <v>679</v>
      </c>
      <c r="B1692">
        <v>22.51</v>
      </c>
      <c r="C1692" t="str">
        <f t="shared" si="52"/>
        <v>Normal Weight</v>
      </c>
      <c r="D1692">
        <v>6.08</v>
      </c>
      <c r="E1692" t="str">
        <f t="shared" si="53"/>
        <v>Prediabetes</v>
      </c>
      <c r="F1692" t="s">
        <v>2378</v>
      </c>
      <c r="G1692" t="s">
        <v>2377</v>
      </c>
      <c r="H1692" t="s">
        <v>2377</v>
      </c>
      <c r="I1692">
        <v>1</v>
      </c>
      <c r="J1692" t="s">
        <v>2377</v>
      </c>
    </row>
    <row r="1693" spans="1:10" x14ac:dyDescent="0.3">
      <c r="A1693" t="s">
        <v>678</v>
      </c>
      <c r="B1693">
        <v>31</v>
      </c>
      <c r="C1693" t="str">
        <f t="shared" si="52"/>
        <v>Obesity</v>
      </c>
      <c r="D1693">
        <v>4.7699999999999996</v>
      </c>
      <c r="E1693" t="str">
        <f t="shared" si="53"/>
        <v>Normal</v>
      </c>
      <c r="F1693" t="s">
        <v>2377</v>
      </c>
      <c r="G1693" t="s">
        <v>2377</v>
      </c>
      <c r="H1693" t="s">
        <v>2377</v>
      </c>
      <c r="I1693">
        <v>1</v>
      </c>
      <c r="J1693" t="s">
        <v>2377</v>
      </c>
    </row>
    <row r="1694" spans="1:10" x14ac:dyDescent="0.3">
      <c r="A1694" t="s">
        <v>677</v>
      </c>
      <c r="B1694">
        <v>28.27</v>
      </c>
      <c r="C1694" t="str">
        <f t="shared" si="52"/>
        <v>Over Weight</v>
      </c>
      <c r="D1694">
        <v>4.62</v>
      </c>
      <c r="E1694" t="str">
        <f t="shared" si="53"/>
        <v>Normal</v>
      </c>
      <c r="F1694" t="s">
        <v>2377</v>
      </c>
      <c r="G1694" t="s">
        <v>2377</v>
      </c>
      <c r="H1694" t="s">
        <v>2377</v>
      </c>
      <c r="I1694">
        <v>1</v>
      </c>
      <c r="J1694" t="s">
        <v>2377</v>
      </c>
    </row>
    <row r="1695" spans="1:10" x14ac:dyDescent="0.3">
      <c r="A1695" t="s">
        <v>676</v>
      </c>
      <c r="B1695">
        <v>29.92</v>
      </c>
      <c r="C1695" t="str">
        <f t="shared" si="52"/>
        <v>Obesity</v>
      </c>
      <c r="D1695">
        <v>9.07</v>
      </c>
      <c r="E1695" t="str">
        <f t="shared" si="53"/>
        <v>Diabetes</v>
      </c>
      <c r="F1695" t="s">
        <v>2378</v>
      </c>
      <c r="G1695" t="s">
        <v>2377</v>
      </c>
      <c r="H1695" t="s">
        <v>2377</v>
      </c>
      <c r="I1695">
        <v>1</v>
      </c>
      <c r="J1695" t="s">
        <v>2377</v>
      </c>
    </row>
    <row r="1696" spans="1:10" x14ac:dyDescent="0.3">
      <c r="A1696" t="s">
        <v>675</v>
      </c>
      <c r="B1696">
        <v>25.9</v>
      </c>
      <c r="C1696" t="str">
        <f t="shared" si="52"/>
        <v>Over Weight</v>
      </c>
      <c r="D1696">
        <v>9.1199999999999992</v>
      </c>
      <c r="E1696" t="str">
        <f t="shared" si="53"/>
        <v>Diabetes</v>
      </c>
      <c r="F1696" t="s">
        <v>2378</v>
      </c>
      <c r="G1696" t="s">
        <v>2377</v>
      </c>
      <c r="H1696" t="s">
        <v>2377</v>
      </c>
      <c r="I1696">
        <v>1</v>
      </c>
      <c r="J1696" t="s">
        <v>2377</v>
      </c>
    </row>
    <row r="1697" spans="1:10" x14ac:dyDescent="0.3">
      <c r="A1697" t="s">
        <v>674</v>
      </c>
      <c r="B1697">
        <v>27.74</v>
      </c>
      <c r="C1697" t="str">
        <f t="shared" si="52"/>
        <v>Over Weight</v>
      </c>
      <c r="D1697">
        <v>7.32</v>
      </c>
      <c r="E1697" t="str">
        <f t="shared" si="53"/>
        <v>Diabetes</v>
      </c>
      <c r="F1697" t="s">
        <v>2378</v>
      </c>
      <c r="G1697" t="s">
        <v>2377</v>
      </c>
      <c r="H1697" t="s">
        <v>2377</v>
      </c>
      <c r="I1697">
        <v>1</v>
      </c>
      <c r="J1697" t="s">
        <v>2377</v>
      </c>
    </row>
    <row r="1698" spans="1:10" x14ac:dyDescent="0.3">
      <c r="A1698" t="s">
        <v>673</v>
      </c>
      <c r="B1698">
        <v>17.260000000000002</v>
      </c>
      <c r="C1698" t="str">
        <f t="shared" si="52"/>
        <v>Under Weight</v>
      </c>
      <c r="D1698">
        <v>11.73</v>
      </c>
      <c r="E1698" t="str">
        <f t="shared" si="53"/>
        <v>Diabetes</v>
      </c>
      <c r="F1698" t="s">
        <v>2377</v>
      </c>
      <c r="G1698" t="s">
        <v>2377</v>
      </c>
      <c r="H1698" t="s">
        <v>2377</v>
      </c>
      <c r="I1698">
        <v>2</v>
      </c>
      <c r="J1698" t="s">
        <v>2377</v>
      </c>
    </row>
    <row r="1699" spans="1:10" x14ac:dyDescent="0.3">
      <c r="A1699" t="s">
        <v>672</v>
      </c>
      <c r="B1699">
        <v>19.855</v>
      </c>
      <c r="C1699" t="str">
        <f t="shared" si="52"/>
        <v>Normal Weight</v>
      </c>
      <c r="D1699">
        <v>6.64</v>
      </c>
      <c r="E1699" t="str">
        <f t="shared" si="53"/>
        <v>Diabetes</v>
      </c>
      <c r="F1699" t="s">
        <v>2378</v>
      </c>
      <c r="G1699" t="s">
        <v>2377</v>
      </c>
      <c r="H1699" t="s">
        <v>2377</v>
      </c>
      <c r="I1699">
        <v>1</v>
      </c>
      <c r="J1699" t="s">
        <v>2377</v>
      </c>
    </row>
    <row r="1700" spans="1:10" x14ac:dyDescent="0.3">
      <c r="A1700" t="s">
        <v>671</v>
      </c>
      <c r="B1700">
        <v>41.69</v>
      </c>
      <c r="C1700" t="str">
        <f t="shared" si="52"/>
        <v>Obesity</v>
      </c>
      <c r="D1700">
        <v>5.78</v>
      </c>
      <c r="E1700" t="str">
        <f t="shared" si="53"/>
        <v>Prediabetes</v>
      </c>
      <c r="F1700" t="s">
        <v>2377</v>
      </c>
      <c r="G1700" t="s">
        <v>2377</v>
      </c>
      <c r="H1700" t="s">
        <v>2377</v>
      </c>
      <c r="I1700">
        <v>0</v>
      </c>
      <c r="J1700" t="s">
        <v>2377</v>
      </c>
    </row>
    <row r="1701" spans="1:10" x14ac:dyDescent="0.3">
      <c r="A1701" t="s">
        <v>670</v>
      </c>
      <c r="B1701">
        <v>16.12</v>
      </c>
      <c r="C1701" t="str">
        <f t="shared" si="52"/>
        <v>Under Weight</v>
      </c>
      <c r="D1701">
        <v>10.45</v>
      </c>
      <c r="E1701" t="str">
        <f t="shared" si="53"/>
        <v>Diabetes</v>
      </c>
      <c r="F1701" t="s">
        <v>2377</v>
      </c>
      <c r="G1701" t="s">
        <v>2377</v>
      </c>
      <c r="H1701" t="s">
        <v>2377</v>
      </c>
      <c r="I1701">
        <v>0</v>
      </c>
      <c r="J1701" t="s">
        <v>2377</v>
      </c>
    </row>
    <row r="1702" spans="1:10" x14ac:dyDescent="0.3">
      <c r="A1702" t="s">
        <v>669</v>
      </c>
      <c r="B1702">
        <v>37.43</v>
      </c>
      <c r="C1702" t="str">
        <f t="shared" si="52"/>
        <v>Obesity</v>
      </c>
      <c r="D1702">
        <v>4.5199999999999996</v>
      </c>
      <c r="E1702" t="str">
        <f t="shared" si="53"/>
        <v>Normal</v>
      </c>
      <c r="F1702" t="s">
        <v>2377</v>
      </c>
      <c r="G1702" t="s">
        <v>2377</v>
      </c>
      <c r="H1702" t="s">
        <v>2377</v>
      </c>
      <c r="I1702">
        <v>1</v>
      </c>
      <c r="J1702" t="s">
        <v>2377</v>
      </c>
    </row>
    <row r="1703" spans="1:10" x14ac:dyDescent="0.3">
      <c r="A1703" t="s">
        <v>668</v>
      </c>
      <c r="B1703">
        <v>31.065000000000001</v>
      </c>
      <c r="C1703" t="str">
        <f t="shared" si="52"/>
        <v>Obesity</v>
      </c>
      <c r="D1703">
        <v>5.71</v>
      </c>
      <c r="E1703" t="str">
        <f t="shared" si="53"/>
        <v>Prediabetes</v>
      </c>
      <c r="F1703" t="s">
        <v>2377</v>
      </c>
      <c r="G1703" t="s">
        <v>2377</v>
      </c>
      <c r="H1703" t="s">
        <v>2377</v>
      </c>
      <c r="I1703">
        <v>0</v>
      </c>
      <c r="J1703" t="s">
        <v>2377</v>
      </c>
    </row>
    <row r="1704" spans="1:10" x14ac:dyDescent="0.3">
      <c r="A1704" t="s">
        <v>667</v>
      </c>
      <c r="B1704">
        <v>25.08</v>
      </c>
      <c r="C1704" t="str">
        <f t="shared" si="52"/>
        <v>Over Weight</v>
      </c>
      <c r="D1704">
        <v>4.7699999999999996</v>
      </c>
      <c r="E1704" t="str">
        <f t="shared" si="53"/>
        <v>Normal</v>
      </c>
      <c r="F1704" t="s">
        <v>2377</v>
      </c>
      <c r="G1704" t="s">
        <v>2377</v>
      </c>
      <c r="H1704" t="s">
        <v>2377</v>
      </c>
      <c r="I1704">
        <v>0</v>
      </c>
      <c r="J1704" t="s">
        <v>2377</v>
      </c>
    </row>
    <row r="1705" spans="1:10" x14ac:dyDescent="0.3">
      <c r="A1705" t="s">
        <v>666</v>
      </c>
      <c r="B1705">
        <v>15.2</v>
      </c>
      <c r="C1705" t="str">
        <f t="shared" si="52"/>
        <v>Under Weight</v>
      </c>
      <c r="D1705">
        <v>7.81</v>
      </c>
      <c r="E1705" t="str">
        <f t="shared" si="53"/>
        <v>Diabetes</v>
      </c>
      <c r="F1705" t="s">
        <v>2378</v>
      </c>
      <c r="G1705" t="s">
        <v>2377</v>
      </c>
      <c r="H1705" t="s">
        <v>2377</v>
      </c>
      <c r="I1705">
        <v>1</v>
      </c>
      <c r="J1705" t="s">
        <v>2377</v>
      </c>
    </row>
    <row r="1706" spans="1:10" x14ac:dyDescent="0.3">
      <c r="A1706" t="s">
        <v>665</v>
      </c>
      <c r="B1706">
        <v>22.34</v>
      </c>
      <c r="C1706" t="str">
        <f t="shared" si="52"/>
        <v>Normal Weight</v>
      </c>
      <c r="D1706">
        <v>5.19</v>
      </c>
      <c r="E1706" t="str">
        <f t="shared" si="53"/>
        <v>Normal</v>
      </c>
      <c r="F1706" t="s">
        <v>2378</v>
      </c>
      <c r="G1706" t="s">
        <v>2377</v>
      </c>
      <c r="H1706" t="s">
        <v>2377</v>
      </c>
      <c r="I1706">
        <v>0</v>
      </c>
      <c r="J1706" t="s">
        <v>2377</v>
      </c>
    </row>
    <row r="1707" spans="1:10" x14ac:dyDescent="0.3">
      <c r="A1707" t="s">
        <v>664</v>
      </c>
      <c r="B1707">
        <v>40.15</v>
      </c>
      <c r="C1707" t="str">
        <f t="shared" si="52"/>
        <v>Obesity</v>
      </c>
      <c r="D1707">
        <v>5.93</v>
      </c>
      <c r="E1707" t="str">
        <f t="shared" si="53"/>
        <v>Prediabetes</v>
      </c>
      <c r="F1707" t="s">
        <v>2377</v>
      </c>
      <c r="G1707" t="s">
        <v>2377</v>
      </c>
      <c r="H1707" t="s">
        <v>2377</v>
      </c>
      <c r="I1707">
        <v>1</v>
      </c>
      <c r="J1707" t="s">
        <v>2377</v>
      </c>
    </row>
    <row r="1708" spans="1:10" x14ac:dyDescent="0.3">
      <c r="A1708" t="s">
        <v>663</v>
      </c>
      <c r="B1708">
        <v>37.729999999999997</v>
      </c>
      <c r="C1708" t="str">
        <f t="shared" si="52"/>
        <v>Obesity</v>
      </c>
      <c r="D1708">
        <v>6.29</v>
      </c>
      <c r="E1708" t="str">
        <f t="shared" si="53"/>
        <v>Prediabetes</v>
      </c>
      <c r="F1708" t="s">
        <v>2377</v>
      </c>
      <c r="G1708" t="s">
        <v>2377</v>
      </c>
      <c r="H1708" t="s">
        <v>2377</v>
      </c>
      <c r="I1708">
        <v>1</v>
      </c>
      <c r="J1708" t="s">
        <v>2377</v>
      </c>
    </row>
    <row r="1709" spans="1:10" x14ac:dyDescent="0.3">
      <c r="A1709" t="s">
        <v>662</v>
      </c>
      <c r="B1709">
        <v>25.35</v>
      </c>
      <c r="C1709" t="str">
        <f t="shared" si="52"/>
        <v>Over Weight</v>
      </c>
      <c r="D1709">
        <v>4.9000000000000004</v>
      </c>
      <c r="E1709" t="str">
        <f t="shared" si="53"/>
        <v>Normal</v>
      </c>
      <c r="F1709" t="s">
        <v>2377</v>
      </c>
      <c r="G1709" t="s">
        <v>2377</v>
      </c>
      <c r="H1709" t="s">
        <v>2377</v>
      </c>
      <c r="I1709">
        <v>0</v>
      </c>
      <c r="J1709" t="s">
        <v>2377</v>
      </c>
    </row>
    <row r="1710" spans="1:10" x14ac:dyDescent="0.3">
      <c r="A1710" t="s">
        <v>661</v>
      </c>
      <c r="B1710">
        <v>26.41</v>
      </c>
      <c r="C1710" t="str">
        <f t="shared" si="52"/>
        <v>Over Weight</v>
      </c>
      <c r="D1710">
        <v>5.07</v>
      </c>
      <c r="E1710" t="str">
        <f t="shared" si="53"/>
        <v>Normal</v>
      </c>
      <c r="F1710" t="s">
        <v>2378</v>
      </c>
      <c r="G1710" t="s">
        <v>2377</v>
      </c>
      <c r="H1710" t="s">
        <v>2377</v>
      </c>
      <c r="I1710">
        <v>1</v>
      </c>
      <c r="J1710" t="s">
        <v>2377</v>
      </c>
    </row>
    <row r="1711" spans="1:10" x14ac:dyDescent="0.3">
      <c r="A1711" t="s">
        <v>660</v>
      </c>
      <c r="B1711">
        <v>27.6</v>
      </c>
      <c r="C1711" t="str">
        <f t="shared" si="52"/>
        <v>Over Weight</v>
      </c>
      <c r="D1711">
        <v>5.33</v>
      </c>
      <c r="E1711" t="str">
        <f t="shared" si="53"/>
        <v>Normal</v>
      </c>
      <c r="F1711" t="s">
        <v>2377</v>
      </c>
      <c r="G1711" t="s">
        <v>2377</v>
      </c>
      <c r="H1711" t="s">
        <v>2377</v>
      </c>
      <c r="I1711">
        <v>1</v>
      </c>
      <c r="J1711" t="s">
        <v>2377</v>
      </c>
    </row>
    <row r="1712" spans="1:10" x14ac:dyDescent="0.3">
      <c r="A1712" t="s">
        <v>659</v>
      </c>
      <c r="B1712">
        <v>33.82</v>
      </c>
      <c r="C1712" t="str">
        <f t="shared" si="52"/>
        <v>Obesity</v>
      </c>
      <c r="D1712">
        <v>8.93</v>
      </c>
      <c r="E1712" t="str">
        <f t="shared" si="53"/>
        <v>Diabetes</v>
      </c>
      <c r="F1712" t="s">
        <v>2378</v>
      </c>
      <c r="G1712" t="s">
        <v>2377</v>
      </c>
      <c r="H1712" t="s">
        <v>2377</v>
      </c>
      <c r="I1712">
        <v>1</v>
      </c>
      <c r="J1712" t="s">
        <v>2377</v>
      </c>
    </row>
    <row r="1713" spans="1:10" x14ac:dyDescent="0.3">
      <c r="A1713" t="s">
        <v>658</v>
      </c>
      <c r="B1713">
        <v>32.9</v>
      </c>
      <c r="C1713" t="str">
        <f t="shared" si="52"/>
        <v>Obesity</v>
      </c>
      <c r="D1713">
        <v>4.3499999999999996</v>
      </c>
      <c r="E1713" t="str">
        <f t="shared" si="53"/>
        <v>Normal</v>
      </c>
      <c r="F1713" t="s">
        <v>2377</v>
      </c>
      <c r="G1713" t="s">
        <v>2377</v>
      </c>
      <c r="H1713" t="s">
        <v>2377</v>
      </c>
      <c r="I1713">
        <v>0</v>
      </c>
      <c r="J1713" t="s">
        <v>2377</v>
      </c>
    </row>
    <row r="1714" spans="1:10" x14ac:dyDescent="0.3">
      <c r="A1714" t="s">
        <v>657</v>
      </c>
      <c r="B1714">
        <v>30.875</v>
      </c>
      <c r="C1714" t="str">
        <f t="shared" si="52"/>
        <v>Obesity</v>
      </c>
      <c r="D1714">
        <v>9.5399999999999991</v>
      </c>
      <c r="E1714" t="str">
        <f t="shared" si="53"/>
        <v>Diabetes</v>
      </c>
      <c r="F1714" t="s">
        <v>2378</v>
      </c>
      <c r="G1714" t="s">
        <v>2377</v>
      </c>
      <c r="H1714" t="s">
        <v>2377</v>
      </c>
      <c r="I1714">
        <v>1</v>
      </c>
      <c r="J1714" t="s">
        <v>2377</v>
      </c>
    </row>
    <row r="1715" spans="1:10" x14ac:dyDescent="0.3">
      <c r="A1715" t="s">
        <v>656</v>
      </c>
      <c r="B1715">
        <v>32.64</v>
      </c>
      <c r="C1715" t="str">
        <f t="shared" si="52"/>
        <v>Obesity</v>
      </c>
      <c r="D1715">
        <v>5.91</v>
      </c>
      <c r="E1715" t="str">
        <f t="shared" si="53"/>
        <v>Prediabetes</v>
      </c>
      <c r="F1715" t="s">
        <v>2377</v>
      </c>
      <c r="G1715" t="s">
        <v>2377</v>
      </c>
      <c r="H1715" t="s">
        <v>2377</v>
      </c>
      <c r="I1715">
        <v>0</v>
      </c>
      <c r="J1715" t="s">
        <v>2377</v>
      </c>
    </row>
    <row r="1716" spans="1:10" x14ac:dyDescent="0.3">
      <c r="A1716" t="s">
        <v>655</v>
      </c>
      <c r="B1716">
        <v>22.135000000000002</v>
      </c>
      <c r="C1716" t="str">
        <f t="shared" si="52"/>
        <v>Normal Weight</v>
      </c>
      <c r="D1716">
        <v>5.0999999999999996</v>
      </c>
      <c r="E1716" t="str">
        <f t="shared" si="53"/>
        <v>Normal</v>
      </c>
      <c r="F1716" t="s">
        <v>2377</v>
      </c>
      <c r="G1716" t="s">
        <v>2377</v>
      </c>
      <c r="H1716" t="s">
        <v>2377</v>
      </c>
      <c r="I1716">
        <v>0</v>
      </c>
      <c r="J1716" t="s">
        <v>2377</v>
      </c>
    </row>
    <row r="1717" spans="1:10" x14ac:dyDescent="0.3">
      <c r="A1717" t="s">
        <v>654</v>
      </c>
      <c r="B1717">
        <v>16.53</v>
      </c>
      <c r="C1717" t="str">
        <f t="shared" si="52"/>
        <v>Under Weight</v>
      </c>
      <c r="D1717">
        <v>5.08</v>
      </c>
      <c r="E1717" t="str">
        <f t="shared" si="53"/>
        <v>Normal</v>
      </c>
      <c r="F1717" t="s">
        <v>2377</v>
      </c>
      <c r="G1717" t="s">
        <v>2377</v>
      </c>
      <c r="H1717" t="s">
        <v>2377</v>
      </c>
      <c r="I1717">
        <v>2</v>
      </c>
      <c r="J1717" t="s">
        <v>2377</v>
      </c>
    </row>
    <row r="1718" spans="1:10" x14ac:dyDescent="0.3">
      <c r="A1718" t="s">
        <v>653</v>
      </c>
      <c r="B1718">
        <v>32.774999999999999</v>
      </c>
      <c r="C1718" t="str">
        <f t="shared" si="52"/>
        <v>Obesity</v>
      </c>
      <c r="D1718">
        <v>4.75</v>
      </c>
      <c r="E1718" t="str">
        <f t="shared" si="53"/>
        <v>Normal</v>
      </c>
      <c r="F1718" t="s">
        <v>2377</v>
      </c>
      <c r="G1718" t="s">
        <v>2377</v>
      </c>
      <c r="H1718" t="s">
        <v>2377</v>
      </c>
      <c r="I1718">
        <v>0</v>
      </c>
      <c r="J1718" t="s">
        <v>2377</v>
      </c>
    </row>
    <row r="1719" spans="1:10" x14ac:dyDescent="0.3">
      <c r="A1719" t="s">
        <v>652</v>
      </c>
      <c r="B1719">
        <v>30.9</v>
      </c>
      <c r="C1719" t="str">
        <f t="shared" si="52"/>
        <v>Obesity</v>
      </c>
      <c r="D1719">
        <v>6.05</v>
      </c>
      <c r="E1719" t="str">
        <f t="shared" si="53"/>
        <v>Prediabetes</v>
      </c>
      <c r="F1719" t="s">
        <v>2377</v>
      </c>
      <c r="G1719" t="s">
        <v>2377</v>
      </c>
      <c r="H1719" t="s">
        <v>2377</v>
      </c>
      <c r="I1719">
        <v>1</v>
      </c>
      <c r="J1719" t="s">
        <v>2377</v>
      </c>
    </row>
    <row r="1720" spans="1:10" x14ac:dyDescent="0.3">
      <c r="A1720" t="s">
        <v>651</v>
      </c>
      <c r="B1720">
        <v>15.58</v>
      </c>
      <c r="C1720" t="str">
        <f t="shared" si="52"/>
        <v>Under Weight</v>
      </c>
      <c r="D1720">
        <v>11.56</v>
      </c>
      <c r="E1720" t="str">
        <f t="shared" si="53"/>
        <v>Diabetes</v>
      </c>
      <c r="F1720" t="s">
        <v>2377</v>
      </c>
      <c r="G1720" t="s">
        <v>2377</v>
      </c>
      <c r="H1720" t="s">
        <v>2377</v>
      </c>
      <c r="I1720">
        <v>0</v>
      </c>
      <c r="J1720" t="s">
        <v>2377</v>
      </c>
    </row>
    <row r="1721" spans="1:10" x14ac:dyDescent="0.3">
      <c r="A1721" t="s">
        <v>650</v>
      </c>
      <c r="B1721">
        <v>26.315000000000001</v>
      </c>
      <c r="C1721" t="str">
        <f t="shared" si="52"/>
        <v>Over Weight</v>
      </c>
      <c r="D1721">
        <v>5.76</v>
      </c>
      <c r="E1721" t="str">
        <f t="shared" si="53"/>
        <v>Prediabetes</v>
      </c>
      <c r="F1721" t="s">
        <v>2377</v>
      </c>
      <c r="G1721" t="s">
        <v>2377</v>
      </c>
      <c r="H1721" t="s">
        <v>2377</v>
      </c>
      <c r="I1721">
        <v>0</v>
      </c>
      <c r="J1721" t="s">
        <v>2377</v>
      </c>
    </row>
    <row r="1722" spans="1:10" x14ac:dyDescent="0.3">
      <c r="A1722" t="s">
        <v>649</v>
      </c>
      <c r="B1722">
        <v>35.61</v>
      </c>
      <c r="C1722" t="str">
        <f t="shared" si="52"/>
        <v>Obesity</v>
      </c>
      <c r="D1722">
        <v>5.65</v>
      </c>
      <c r="E1722" t="str">
        <f t="shared" si="53"/>
        <v>Normal</v>
      </c>
      <c r="F1722" t="s">
        <v>2377</v>
      </c>
      <c r="G1722" t="s">
        <v>2378</v>
      </c>
      <c r="H1722" t="s">
        <v>2377</v>
      </c>
      <c r="I1722">
        <v>1</v>
      </c>
      <c r="J1722" t="s">
        <v>2377</v>
      </c>
    </row>
    <row r="1723" spans="1:10" x14ac:dyDescent="0.3">
      <c r="A1723" t="s">
        <v>648</v>
      </c>
      <c r="B1723">
        <v>37.56</v>
      </c>
      <c r="C1723" t="str">
        <f t="shared" si="52"/>
        <v>Obesity</v>
      </c>
      <c r="D1723">
        <v>5.88</v>
      </c>
      <c r="E1723" t="str">
        <f t="shared" si="53"/>
        <v>Prediabetes</v>
      </c>
      <c r="F1723" t="s">
        <v>2377</v>
      </c>
      <c r="G1723" t="s">
        <v>2378</v>
      </c>
      <c r="H1723" t="s">
        <v>2377</v>
      </c>
      <c r="I1723">
        <v>1</v>
      </c>
      <c r="J1723" t="s">
        <v>2377</v>
      </c>
    </row>
    <row r="1724" spans="1:10" x14ac:dyDescent="0.3">
      <c r="A1724" t="s">
        <v>647</v>
      </c>
      <c r="B1724">
        <v>15.49</v>
      </c>
      <c r="C1724" t="str">
        <f t="shared" si="52"/>
        <v>Under Weight</v>
      </c>
      <c r="D1724">
        <v>9.6</v>
      </c>
      <c r="E1724" t="str">
        <f t="shared" si="53"/>
        <v>Diabetes</v>
      </c>
      <c r="F1724" t="s">
        <v>2377</v>
      </c>
      <c r="G1724" t="s">
        <v>2377</v>
      </c>
      <c r="H1724" t="s">
        <v>2377</v>
      </c>
      <c r="I1724">
        <v>0</v>
      </c>
      <c r="J1724" t="s">
        <v>2377</v>
      </c>
    </row>
    <row r="1725" spans="1:10" x14ac:dyDescent="0.3">
      <c r="A1725" t="s">
        <v>646</v>
      </c>
      <c r="B1725">
        <v>23.48</v>
      </c>
      <c r="C1725" t="str">
        <f t="shared" si="52"/>
        <v>Normal Weight</v>
      </c>
      <c r="D1725">
        <v>6.24</v>
      </c>
      <c r="E1725" t="str">
        <f t="shared" si="53"/>
        <v>Prediabetes</v>
      </c>
      <c r="F1725" t="s">
        <v>2377</v>
      </c>
      <c r="G1725" t="s">
        <v>2377</v>
      </c>
      <c r="H1725" t="s">
        <v>2377</v>
      </c>
      <c r="I1725">
        <v>1</v>
      </c>
      <c r="J1725" t="s">
        <v>2377</v>
      </c>
    </row>
    <row r="1726" spans="1:10" x14ac:dyDescent="0.3">
      <c r="A1726" t="s">
        <v>645</v>
      </c>
      <c r="B1726">
        <v>30.02</v>
      </c>
      <c r="C1726" t="str">
        <f t="shared" si="52"/>
        <v>Obesity</v>
      </c>
      <c r="D1726">
        <v>7.63</v>
      </c>
      <c r="E1726" t="str">
        <f t="shared" si="53"/>
        <v>Diabetes</v>
      </c>
      <c r="F1726" t="s">
        <v>2378</v>
      </c>
      <c r="G1726" t="s">
        <v>2377</v>
      </c>
      <c r="H1726" t="s">
        <v>2377</v>
      </c>
      <c r="I1726">
        <v>1</v>
      </c>
      <c r="J1726" t="s">
        <v>2377</v>
      </c>
    </row>
    <row r="1727" spans="1:10" x14ac:dyDescent="0.3">
      <c r="A1727" t="s">
        <v>644</v>
      </c>
      <c r="B1727">
        <v>26.885000000000002</v>
      </c>
      <c r="C1727" t="str">
        <f t="shared" si="52"/>
        <v>Over Weight</v>
      </c>
      <c r="D1727">
        <v>8.66</v>
      </c>
      <c r="E1727" t="str">
        <f t="shared" si="53"/>
        <v>Diabetes</v>
      </c>
      <c r="F1727" t="s">
        <v>2378</v>
      </c>
      <c r="G1727" t="s">
        <v>2377</v>
      </c>
      <c r="H1727" t="s">
        <v>2377</v>
      </c>
      <c r="I1727">
        <v>1</v>
      </c>
      <c r="J1727" t="s">
        <v>2377</v>
      </c>
    </row>
    <row r="1728" spans="1:10" x14ac:dyDescent="0.3">
      <c r="A1728" t="s">
        <v>643</v>
      </c>
      <c r="B1728">
        <v>25.84</v>
      </c>
      <c r="C1728" t="str">
        <f t="shared" si="52"/>
        <v>Over Weight</v>
      </c>
      <c r="D1728">
        <v>8.5500000000000007</v>
      </c>
      <c r="E1728" t="str">
        <f t="shared" si="53"/>
        <v>Diabetes</v>
      </c>
      <c r="F1728" t="s">
        <v>2378</v>
      </c>
      <c r="G1728" t="s">
        <v>2377</v>
      </c>
      <c r="H1728" t="s">
        <v>2377</v>
      </c>
      <c r="I1728">
        <v>1</v>
      </c>
      <c r="J1728" t="s">
        <v>2377</v>
      </c>
    </row>
    <row r="1729" spans="1:10" x14ac:dyDescent="0.3">
      <c r="A1729" t="s">
        <v>642</v>
      </c>
      <c r="B1729">
        <v>27.454999999999998</v>
      </c>
      <c r="C1729" t="str">
        <f t="shared" si="52"/>
        <v>Over Weight</v>
      </c>
      <c r="D1729">
        <v>4.54</v>
      </c>
      <c r="E1729" t="str">
        <f t="shared" si="53"/>
        <v>Normal</v>
      </c>
      <c r="F1729" t="s">
        <v>2377</v>
      </c>
      <c r="G1729" t="s">
        <v>2377</v>
      </c>
      <c r="H1729" t="s">
        <v>2377</v>
      </c>
      <c r="I1729">
        <v>0</v>
      </c>
      <c r="J1729" t="s">
        <v>2377</v>
      </c>
    </row>
    <row r="1730" spans="1:10" x14ac:dyDescent="0.3">
      <c r="A1730" t="s">
        <v>641</v>
      </c>
      <c r="B1730">
        <v>24.605</v>
      </c>
      <c r="C1730" t="str">
        <f t="shared" si="52"/>
        <v>Normal Weight</v>
      </c>
      <c r="D1730">
        <v>5.7</v>
      </c>
      <c r="E1730" t="str">
        <f t="shared" si="53"/>
        <v>Normal</v>
      </c>
      <c r="F1730" t="s">
        <v>2377</v>
      </c>
      <c r="G1730" t="s">
        <v>2377</v>
      </c>
      <c r="H1730" t="s">
        <v>2377</v>
      </c>
      <c r="I1730">
        <v>0</v>
      </c>
      <c r="J1730" t="s">
        <v>2377</v>
      </c>
    </row>
    <row r="1731" spans="1:10" x14ac:dyDescent="0.3">
      <c r="A1731" t="s">
        <v>640</v>
      </c>
      <c r="B1731">
        <v>30.8</v>
      </c>
      <c r="C1731" t="str">
        <f t="shared" ref="C1731:C1794" si="54">IF(B1731&lt;18.5,"Under Weight",IF(B1731&lt;=24.9,"Normal Weight",IF(B1731&lt;=29.9,"Over Weight","Obesity")))</f>
        <v>Obesity</v>
      </c>
      <c r="D1731">
        <v>5.07</v>
      </c>
      <c r="E1731" t="str">
        <f t="shared" ref="E1731:E1794" si="55">IF(D1731&lt;=5.7,"Normal",IF(D1731&lt;=6.4,"Prediabetes","Diabetes"))</f>
        <v>Normal</v>
      </c>
      <c r="F1731" t="s">
        <v>2377</v>
      </c>
      <c r="G1731" t="s">
        <v>2377</v>
      </c>
      <c r="H1731" t="s">
        <v>2377</v>
      </c>
      <c r="I1731">
        <v>0</v>
      </c>
      <c r="J1731" t="s">
        <v>2377</v>
      </c>
    </row>
    <row r="1732" spans="1:10" x14ac:dyDescent="0.3">
      <c r="A1732" t="s">
        <v>639</v>
      </c>
      <c r="B1732">
        <v>34.799999999999997</v>
      </c>
      <c r="C1732" t="str">
        <f t="shared" si="54"/>
        <v>Obesity</v>
      </c>
      <c r="D1732">
        <v>4.38</v>
      </c>
      <c r="E1732" t="str">
        <f t="shared" si="55"/>
        <v>Normal</v>
      </c>
      <c r="F1732" t="s">
        <v>2377</v>
      </c>
      <c r="G1732" t="s">
        <v>2377</v>
      </c>
      <c r="H1732" t="s">
        <v>2377</v>
      </c>
      <c r="I1732">
        <v>1</v>
      </c>
      <c r="J1732" t="s">
        <v>2377</v>
      </c>
    </row>
    <row r="1733" spans="1:10" x14ac:dyDescent="0.3">
      <c r="A1733" t="s">
        <v>638</v>
      </c>
      <c r="B1733">
        <v>34.21</v>
      </c>
      <c r="C1733" t="str">
        <f t="shared" si="54"/>
        <v>Obesity</v>
      </c>
      <c r="D1733">
        <v>4.54</v>
      </c>
      <c r="E1733" t="str">
        <f t="shared" si="55"/>
        <v>Normal</v>
      </c>
      <c r="F1733" t="s">
        <v>2377</v>
      </c>
      <c r="G1733" t="s">
        <v>2377</v>
      </c>
      <c r="H1733" t="s">
        <v>2377</v>
      </c>
      <c r="I1733">
        <v>1</v>
      </c>
      <c r="J1733" t="s">
        <v>2377</v>
      </c>
    </row>
    <row r="1734" spans="1:10" x14ac:dyDescent="0.3">
      <c r="A1734" t="s">
        <v>637</v>
      </c>
      <c r="B1734">
        <v>31</v>
      </c>
      <c r="C1734" t="str">
        <f t="shared" si="54"/>
        <v>Obesity</v>
      </c>
      <c r="D1734">
        <v>5.38</v>
      </c>
      <c r="E1734" t="str">
        <f t="shared" si="55"/>
        <v>Normal</v>
      </c>
      <c r="F1734" t="s">
        <v>2377</v>
      </c>
      <c r="G1734" t="s">
        <v>2377</v>
      </c>
      <c r="H1734" t="s">
        <v>2377</v>
      </c>
      <c r="I1734">
        <v>1</v>
      </c>
      <c r="J1734" t="s">
        <v>2377</v>
      </c>
    </row>
    <row r="1735" spans="1:10" x14ac:dyDescent="0.3">
      <c r="A1735" t="s">
        <v>636</v>
      </c>
      <c r="B1735">
        <v>26.125</v>
      </c>
      <c r="C1735" t="str">
        <f t="shared" si="54"/>
        <v>Over Weight</v>
      </c>
      <c r="D1735">
        <v>5.55</v>
      </c>
      <c r="E1735" t="str">
        <f t="shared" si="55"/>
        <v>Normal</v>
      </c>
      <c r="F1735" t="s">
        <v>2377</v>
      </c>
      <c r="G1735" t="s">
        <v>2377</v>
      </c>
      <c r="H1735" t="s">
        <v>2377</v>
      </c>
      <c r="I1735">
        <v>1</v>
      </c>
      <c r="J1735" t="s">
        <v>2377</v>
      </c>
    </row>
    <row r="1736" spans="1:10" x14ac:dyDescent="0.3">
      <c r="A1736" t="s">
        <v>635</v>
      </c>
      <c r="B1736">
        <v>30.13</v>
      </c>
      <c r="C1736" t="str">
        <f t="shared" si="54"/>
        <v>Obesity</v>
      </c>
      <c r="D1736">
        <v>4.03</v>
      </c>
      <c r="E1736" t="str">
        <f t="shared" si="55"/>
        <v>Normal</v>
      </c>
      <c r="F1736" t="s">
        <v>2378</v>
      </c>
      <c r="G1736" t="s">
        <v>2377</v>
      </c>
      <c r="H1736" t="s">
        <v>2377</v>
      </c>
      <c r="I1736">
        <v>1</v>
      </c>
      <c r="J1736" t="s">
        <v>2377</v>
      </c>
    </row>
    <row r="1737" spans="1:10" x14ac:dyDescent="0.3">
      <c r="A1737" t="s">
        <v>634</v>
      </c>
      <c r="B1737">
        <v>34.19</v>
      </c>
      <c r="C1737" t="str">
        <f t="shared" si="54"/>
        <v>Obesity</v>
      </c>
      <c r="D1737">
        <v>4.1900000000000004</v>
      </c>
      <c r="E1737" t="str">
        <f t="shared" si="55"/>
        <v>Normal</v>
      </c>
      <c r="F1737" t="s">
        <v>2377</v>
      </c>
      <c r="G1737" t="s">
        <v>2377</v>
      </c>
      <c r="H1737" t="s">
        <v>2377</v>
      </c>
      <c r="I1737">
        <v>0</v>
      </c>
      <c r="J1737" t="s">
        <v>2377</v>
      </c>
    </row>
    <row r="1738" spans="1:10" x14ac:dyDescent="0.3">
      <c r="A1738" t="s">
        <v>633</v>
      </c>
      <c r="B1738">
        <v>22.515000000000001</v>
      </c>
      <c r="C1738" t="str">
        <f t="shared" si="54"/>
        <v>Normal Weight</v>
      </c>
      <c r="D1738">
        <v>4.37</v>
      </c>
      <c r="E1738" t="str">
        <f t="shared" si="55"/>
        <v>Normal</v>
      </c>
      <c r="F1738" t="s">
        <v>2377</v>
      </c>
      <c r="G1738" t="s">
        <v>2377</v>
      </c>
      <c r="H1738" t="s">
        <v>2378</v>
      </c>
      <c r="I1738">
        <v>1</v>
      </c>
      <c r="J1738" t="s">
        <v>2377</v>
      </c>
    </row>
    <row r="1739" spans="1:10" x14ac:dyDescent="0.3">
      <c r="A1739" t="s">
        <v>632</v>
      </c>
      <c r="B1739">
        <v>18.239999999999998</v>
      </c>
      <c r="C1739" t="str">
        <f t="shared" si="54"/>
        <v>Under Weight</v>
      </c>
      <c r="D1739">
        <v>5.31</v>
      </c>
      <c r="E1739" t="str">
        <f t="shared" si="55"/>
        <v>Normal</v>
      </c>
      <c r="F1739" t="s">
        <v>2378</v>
      </c>
      <c r="G1739" t="s">
        <v>2377</v>
      </c>
      <c r="H1739" t="s">
        <v>2378</v>
      </c>
      <c r="I1739">
        <v>1</v>
      </c>
      <c r="J1739" t="s">
        <v>2377</v>
      </c>
    </row>
    <row r="1740" spans="1:10" x14ac:dyDescent="0.3">
      <c r="A1740" t="s">
        <v>630</v>
      </c>
      <c r="B1740">
        <v>37.28</v>
      </c>
      <c r="C1740" t="str">
        <f t="shared" si="54"/>
        <v>Obesity</v>
      </c>
      <c r="D1740">
        <v>4.66</v>
      </c>
      <c r="E1740" t="str">
        <f t="shared" si="55"/>
        <v>Normal</v>
      </c>
      <c r="F1740" t="s">
        <v>2377</v>
      </c>
      <c r="G1740" t="s">
        <v>2378</v>
      </c>
      <c r="H1740" t="s">
        <v>2377</v>
      </c>
      <c r="I1740">
        <v>1</v>
      </c>
      <c r="J1740" t="s">
        <v>2377</v>
      </c>
    </row>
    <row r="1741" spans="1:10" x14ac:dyDescent="0.3">
      <c r="A1741" t="s">
        <v>629</v>
      </c>
      <c r="B1741">
        <v>18.2</v>
      </c>
      <c r="C1741" t="str">
        <f t="shared" si="54"/>
        <v>Under Weight</v>
      </c>
      <c r="D1741">
        <v>6.19</v>
      </c>
      <c r="E1741" t="str">
        <f t="shared" si="55"/>
        <v>Prediabetes</v>
      </c>
      <c r="F1741" t="s">
        <v>2377</v>
      </c>
      <c r="G1741" t="s">
        <v>2377</v>
      </c>
      <c r="H1741" t="s">
        <v>2378</v>
      </c>
      <c r="I1741">
        <v>1</v>
      </c>
      <c r="J1741" t="s">
        <v>2377</v>
      </c>
    </row>
    <row r="1742" spans="1:10" x14ac:dyDescent="0.3">
      <c r="A1742" t="s">
        <v>628</v>
      </c>
      <c r="B1742">
        <v>20.53</v>
      </c>
      <c r="C1742" t="str">
        <f t="shared" si="54"/>
        <v>Normal Weight</v>
      </c>
      <c r="D1742">
        <v>4.8600000000000003</v>
      </c>
      <c r="E1742" t="str">
        <f t="shared" si="55"/>
        <v>Normal</v>
      </c>
      <c r="F1742" t="s">
        <v>2377</v>
      </c>
      <c r="G1742" t="s">
        <v>2377</v>
      </c>
      <c r="H1742" t="s">
        <v>2377</v>
      </c>
      <c r="I1742">
        <v>1</v>
      </c>
      <c r="J1742" t="s">
        <v>2377</v>
      </c>
    </row>
    <row r="1743" spans="1:10" x14ac:dyDescent="0.3">
      <c r="A1743" t="s">
        <v>627</v>
      </c>
      <c r="B1743">
        <v>23.79</v>
      </c>
      <c r="C1743" t="str">
        <f t="shared" si="54"/>
        <v>Normal Weight</v>
      </c>
      <c r="D1743">
        <v>4.74</v>
      </c>
      <c r="E1743" t="str">
        <f t="shared" si="55"/>
        <v>Normal</v>
      </c>
      <c r="F1743" t="s">
        <v>2377</v>
      </c>
      <c r="G1743" t="s">
        <v>2377</v>
      </c>
      <c r="H1743" t="s">
        <v>2377</v>
      </c>
      <c r="I1743">
        <v>0</v>
      </c>
      <c r="J1743" t="s">
        <v>2377</v>
      </c>
    </row>
    <row r="1744" spans="1:10" x14ac:dyDescent="0.3">
      <c r="A1744" t="s">
        <v>626</v>
      </c>
      <c r="B1744">
        <v>29.8</v>
      </c>
      <c r="C1744" t="str">
        <f t="shared" si="54"/>
        <v>Over Weight</v>
      </c>
      <c r="D1744">
        <v>6.03</v>
      </c>
      <c r="E1744" t="str">
        <f t="shared" si="55"/>
        <v>Prediabetes</v>
      </c>
      <c r="F1744" t="s">
        <v>2377</v>
      </c>
      <c r="G1744" t="s">
        <v>2377</v>
      </c>
      <c r="H1744" t="s">
        <v>2377</v>
      </c>
      <c r="I1744">
        <v>0</v>
      </c>
      <c r="J1744" t="s">
        <v>2377</v>
      </c>
    </row>
    <row r="1745" spans="1:10" x14ac:dyDescent="0.3">
      <c r="A1745" t="s">
        <v>625</v>
      </c>
      <c r="B1745">
        <v>31.54</v>
      </c>
      <c r="C1745" t="str">
        <f t="shared" si="54"/>
        <v>Obesity</v>
      </c>
      <c r="D1745">
        <v>4.71</v>
      </c>
      <c r="E1745" t="str">
        <f t="shared" si="55"/>
        <v>Normal</v>
      </c>
      <c r="F1745" t="s">
        <v>2377</v>
      </c>
      <c r="G1745" t="s">
        <v>2377</v>
      </c>
      <c r="H1745" t="s">
        <v>2377</v>
      </c>
      <c r="I1745">
        <v>0</v>
      </c>
      <c r="J1745" t="s">
        <v>2377</v>
      </c>
    </row>
    <row r="1746" spans="1:10" x14ac:dyDescent="0.3">
      <c r="A1746" t="s">
        <v>624</v>
      </c>
      <c r="B1746">
        <v>20.82</v>
      </c>
      <c r="C1746" t="str">
        <f t="shared" si="54"/>
        <v>Normal Weight</v>
      </c>
      <c r="D1746">
        <v>5.55</v>
      </c>
      <c r="E1746" t="str">
        <f t="shared" si="55"/>
        <v>Normal</v>
      </c>
      <c r="F1746" t="s">
        <v>2377</v>
      </c>
      <c r="G1746" t="s">
        <v>2377</v>
      </c>
      <c r="H1746" t="s">
        <v>2377</v>
      </c>
      <c r="I1746">
        <v>1</v>
      </c>
      <c r="J1746" t="s">
        <v>2377</v>
      </c>
    </row>
    <row r="1747" spans="1:10" x14ac:dyDescent="0.3">
      <c r="A1747" t="s">
        <v>623</v>
      </c>
      <c r="B1747">
        <v>38.83</v>
      </c>
      <c r="C1747" t="str">
        <f t="shared" si="54"/>
        <v>Obesity</v>
      </c>
      <c r="D1747">
        <v>4.78</v>
      </c>
      <c r="E1747" t="str">
        <f t="shared" si="55"/>
        <v>Normal</v>
      </c>
      <c r="F1747" t="s">
        <v>2377</v>
      </c>
      <c r="G1747" t="s">
        <v>2377</v>
      </c>
      <c r="H1747" t="s">
        <v>2378</v>
      </c>
      <c r="I1747">
        <v>1</v>
      </c>
      <c r="J1747" t="s">
        <v>2377</v>
      </c>
    </row>
    <row r="1748" spans="1:10" x14ac:dyDescent="0.3">
      <c r="A1748" t="s">
        <v>622</v>
      </c>
      <c r="B1748">
        <v>23.44</v>
      </c>
      <c r="C1748" t="str">
        <f t="shared" si="54"/>
        <v>Normal Weight</v>
      </c>
      <c r="D1748">
        <v>4.6500000000000004</v>
      </c>
      <c r="E1748" t="str">
        <f t="shared" si="55"/>
        <v>Normal</v>
      </c>
      <c r="F1748" t="s">
        <v>2378</v>
      </c>
      <c r="G1748" t="s">
        <v>2377</v>
      </c>
      <c r="H1748" t="s">
        <v>2377</v>
      </c>
      <c r="I1748">
        <v>1</v>
      </c>
      <c r="J1748" t="s">
        <v>2377</v>
      </c>
    </row>
    <row r="1749" spans="1:10" x14ac:dyDescent="0.3">
      <c r="A1749" t="s">
        <v>621</v>
      </c>
      <c r="B1749">
        <v>24.13</v>
      </c>
      <c r="C1749" t="str">
        <f t="shared" si="54"/>
        <v>Normal Weight</v>
      </c>
      <c r="D1749">
        <v>5.2</v>
      </c>
      <c r="E1749" t="str">
        <f t="shared" si="55"/>
        <v>Normal</v>
      </c>
      <c r="F1749" t="s">
        <v>2377</v>
      </c>
      <c r="G1749" t="s">
        <v>2377</v>
      </c>
      <c r="H1749" t="s">
        <v>2377</v>
      </c>
      <c r="I1749">
        <v>1</v>
      </c>
      <c r="J1749" t="s">
        <v>2377</v>
      </c>
    </row>
    <row r="1750" spans="1:10" x14ac:dyDescent="0.3">
      <c r="A1750" t="s">
        <v>620</v>
      </c>
      <c r="B1750">
        <v>42.13</v>
      </c>
      <c r="C1750" t="str">
        <f t="shared" si="54"/>
        <v>Obesity</v>
      </c>
      <c r="D1750">
        <v>4.54</v>
      </c>
      <c r="E1750" t="str">
        <f t="shared" si="55"/>
        <v>Normal</v>
      </c>
      <c r="F1750" t="s">
        <v>2378</v>
      </c>
      <c r="G1750" t="s">
        <v>2377</v>
      </c>
      <c r="H1750" t="s">
        <v>2377</v>
      </c>
      <c r="I1750">
        <v>1</v>
      </c>
      <c r="J1750" t="s">
        <v>2377</v>
      </c>
    </row>
    <row r="1751" spans="1:10" x14ac:dyDescent="0.3">
      <c r="A1751" t="s">
        <v>619</v>
      </c>
      <c r="B1751">
        <v>17.86</v>
      </c>
      <c r="C1751" t="str">
        <f t="shared" si="54"/>
        <v>Under Weight</v>
      </c>
      <c r="D1751">
        <v>4.1100000000000003</v>
      </c>
      <c r="E1751" t="str">
        <f t="shared" si="55"/>
        <v>Normal</v>
      </c>
      <c r="F1751" t="s">
        <v>2377</v>
      </c>
      <c r="G1751" t="s">
        <v>2377</v>
      </c>
      <c r="H1751" t="s">
        <v>2377</v>
      </c>
      <c r="I1751">
        <v>1</v>
      </c>
      <c r="J1751" t="s">
        <v>2377</v>
      </c>
    </row>
    <row r="1752" spans="1:10" x14ac:dyDescent="0.3">
      <c r="A1752" t="s">
        <v>618</v>
      </c>
      <c r="B1752">
        <v>32.78</v>
      </c>
      <c r="C1752" t="str">
        <f t="shared" si="54"/>
        <v>Obesity</v>
      </c>
      <c r="D1752">
        <v>4.63</v>
      </c>
      <c r="E1752" t="str">
        <f t="shared" si="55"/>
        <v>Normal</v>
      </c>
      <c r="F1752" t="s">
        <v>2377</v>
      </c>
      <c r="G1752" t="s">
        <v>2377</v>
      </c>
      <c r="H1752" t="s">
        <v>2377</v>
      </c>
      <c r="I1752">
        <v>0</v>
      </c>
      <c r="J1752" t="s">
        <v>2377</v>
      </c>
    </row>
    <row r="1753" spans="1:10" x14ac:dyDescent="0.3">
      <c r="A1753" t="s">
        <v>617</v>
      </c>
      <c r="B1753">
        <v>23.9</v>
      </c>
      <c r="C1753" t="str">
        <f t="shared" si="54"/>
        <v>Normal Weight</v>
      </c>
      <c r="D1753">
        <v>6.06</v>
      </c>
      <c r="E1753" t="str">
        <f t="shared" si="55"/>
        <v>Prediabetes</v>
      </c>
      <c r="F1753" t="s">
        <v>2378</v>
      </c>
      <c r="G1753" t="s">
        <v>2377</v>
      </c>
      <c r="H1753" t="s">
        <v>2378</v>
      </c>
      <c r="I1753">
        <v>1</v>
      </c>
      <c r="J1753" t="s">
        <v>2377</v>
      </c>
    </row>
    <row r="1754" spans="1:10" x14ac:dyDescent="0.3">
      <c r="A1754" t="s">
        <v>616</v>
      </c>
      <c r="B1754">
        <v>15.47</v>
      </c>
      <c r="C1754" t="str">
        <f t="shared" si="54"/>
        <v>Under Weight</v>
      </c>
      <c r="D1754">
        <v>8.43</v>
      </c>
      <c r="E1754" t="str">
        <f t="shared" si="55"/>
        <v>Diabetes</v>
      </c>
      <c r="F1754" t="s">
        <v>2377</v>
      </c>
      <c r="G1754" t="s">
        <v>2377</v>
      </c>
      <c r="H1754" t="s">
        <v>2377</v>
      </c>
      <c r="I1754">
        <v>0</v>
      </c>
      <c r="J1754" t="s">
        <v>2377</v>
      </c>
    </row>
    <row r="1755" spans="1:10" x14ac:dyDescent="0.3">
      <c r="A1755" t="s">
        <v>615</v>
      </c>
      <c r="B1755">
        <v>28.54</v>
      </c>
      <c r="C1755" t="str">
        <f t="shared" si="54"/>
        <v>Over Weight</v>
      </c>
      <c r="D1755">
        <v>5.51</v>
      </c>
      <c r="E1755" t="str">
        <f t="shared" si="55"/>
        <v>Normal</v>
      </c>
      <c r="F1755" t="s">
        <v>2377</v>
      </c>
      <c r="G1755" t="s">
        <v>2377</v>
      </c>
      <c r="H1755" t="s">
        <v>2378</v>
      </c>
      <c r="I1755">
        <v>1</v>
      </c>
      <c r="J1755" t="s">
        <v>2377</v>
      </c>
    </row>
    <row r="1756" spans="1:10" x14ac:dyDescent="0.3">
      <c r="A1756" t="s">
        <v>614</v>
      </c>
      <c r="B1756">
        <v>18.54</v>
      </c>
      <c r="C1756" t="str">
        <f t="shared" si="54"/>
        <v>Normal Weight</v>
      </c>
      <c r="D1756">
        <v>4.95</v>
      </c>
      <c r="E1756" t="str">
        <f t="shared" si="55"/>
        <v>Normal</v>
      </c>
      <c r="F1756" t="s">
        <v>2377</v>
      </c>
      <c r="G1756" t="s">
        <v>2377</v>
      </c>
      <c r="H1756" t="s">
        <v>2377</v>
      </c>
      <c r="I1756">
        <v>0</v>
      </c>
      <c r="J1756" t="s">
        <v>2377</v>
      </c>
    </row>
    <row r="1757" spans="1:10" x14ac:dyDescent="0.3">
      <c r="A1757" t="s">
        <v>613</v>
      </c>
      <c r="B1757">
        <v>32.18</v>
      </c>
      <c r="C1757" t="str">
        <f t="shared" si="54"/>
        <v>Obesity</v>
      </c>
      <c r="D1757">
        <v>6.44</v>
      </c>
      <c r="E1757" t="str">
        <f t="shared" si="55"/>
        <v>Diabetes</v>
      </c>
      <c r="F1757" t="s">
        <v>2378</v>
      </c>
      <c r="G1757" t="s">
        <v>2377</v>
      </c>
      <c r="H1757" t="s">
        <v>2378</v>
      </c>
      <c r="I1757">
        <v>1</v>
      </c>
      <c r="J1757" t="s">
        <v>2377</v>
      </c>
    </row>
    <row r="1758" spans="1:10" x14ac:dyDescent="0.3">
      <c r="A1758" t="s">
        <v>612</v>
      </c>
      <c r="B1758">
        <v>37.380000000000003</v>
      </c>
      <c r="C1758" t="str">
        <f t="shared" si="54"/>
        <v>Obesity</v>
      </c>
      <c r="D1758">
        <v>6.05</v>
      </c>
      <c r="E1758" t="str">
        <f t="shared" si="55"/>
        <v>Prediabetes</v>
      </c>
      <c r="F1758" t="s">
        <v>2378</v>
      </c>
      <c r="G1758" t="s">
        <v>2377</v>
      </c>
      <c r="H1758" t="s">
        <v>2377</v>
      </c>
      <c r="I1758">
        <v>0</v>
      </c>
      <c r="J1758" t="s">
        <v>2377</v>
      </c>
    </row>
    <row r="1759" spans="1:10" x14ac:dyDescent="0.3">
      <c r="A1759" t="s">
        <v>611</v>
      </c>
      <c r="B1759">
        <v>31.12</v>
      </c>
      <c r="C1759" t="str">
        <f t="shared" si="54"/>
        <v>Obesity</v>
      </c>
      <c r="D1759">
        <v>4.76</v>
      </c>
      <c r="E1759" t="str">
        <f t="shared" si="55"/>
        <v>Normal</v>
      </c>
      <c r="F1759" t="s">
        <v>2378</v>
      </c>
      <c r="G1759" t="s">
        <v>2377</v>
      </c>
      <c r="H1759" t="s">
        <v>2378</v>
      </c>
      <c r="I1759">
        <v>1</v>
      </c>
      <c r="J1759" t="s">
        <v>2377</v>
      </c>
    </row>
    <row r="1760" spans="1:10" x14ac:dyDescent="0.3">
      <c r="A1760" t="s">
        <v>610</v>
      </c>
      <c r="B1760">
        <v>22.01</v>
      </c>
      <c r="C1760" t="str">
        <f t="shared" si="54"/>
        <v>Normal Weight</v>
      </c>
      <c r="D1760">
        <v>6.72</v>
      </c>
      <c r="E1760" t="str">
        <f t="shared" si="55"/>
        <v>Diabetes</v>
      </c>
      <c r="F1760" t="s">
        <v>2378</v>
      </c>
      <c r="G1760" t="s">
        <v>2377</v>
      </c>
      <c r="H1760" t="s">
        <v>2377</v>
      </c>
      <c r="I1760">
        <v>1</v>
      </c>
      <c r="J1760" t="s">
        <v>2377</v>
      </c>
    </row>
    <row r="1761" spans="1:10" x14ac:dyDescent="0.3">
      <c r="A1761" t="s">
        <v>609</v>
      </c>
      <c r="B1761">
        <v>27.645</v>
      </c>
      <c r="C1761" t="str">
        <f t="shared" si="54"/>
        <v>Over Weight</v>
      </c>
      <c r="D1761">
        <v>5.7</v>
      </c>
      <c r="E1761" t="str">
        <f t="shared" si="55"/>
        <v>Normal</v>
      </c>
      <c r="F1761" t="s">
        <v>2377</v>
      </c>
      <c r="G1761" t="s">
        <v>2377</v>
      </c>
      <c r="H1761" t="s">
        <v>2377</v>
      </c>
      <c r="I1761">
        <v>0</v>
      </c>
      <c r="J1761" t="s">
        <v>2377</v>
      </c>
    </row>
    <row r="1762" spans="1:10" x14ac:dyDescent="0.3">
      <c r="A1762" t="s">
        <v>608</v>
      </c>
      <c r="B1762">
        <v>29.64</v>
      </c>
      <c r="C1762" t="str">
        <f t="shared" si="54"/>
        <v>Over Weight</v>
      </c>
      <c r="D1762">
        <v>5.31</v>
      </c>
      <c r="E1762" t="str">
        <f t="shared" si="55"/>
        <v>Normal</v>
      </c>
      <c r="F1762" t="s">
        <v>2378</v>
      </c>
      <c r="G1762" t="s">
        <v>2377</v>
      </c>
      <c r="H1762" t="s">
        <v>2377</v>
      </c>
      <c r="I1762">
        <v>0</v>
      </c>
      <c r="J1762" t="s">
        <v>2377</v>
      </c>
    </row>
    <row r="1763" spans="1:10" x14ac:dyDescent="0.3">
      <c r="A1763" t="s">
        <v>607</v>
      </c>
      <c r="B1763">
        <v>33.700000000000003</v>
      </c>
      <c r="C1763" t="str">
        <f t="shared" si="54"/>
        <v>Obesity</v>
      </c>
      <c r="D1763">
        <v>4.32</v>
      </c>
      <c r="E1763" t="str">
        <f t="shared" si="55"/>
        <v>Normal</v>
      </c>
      <c r="F1763" t="s">
        <v>2378</v>
      </c>
      <c r="G1763" t="s">
        <v>2377</v>
      </c>
      <c r="H1763" t="s">
        <v>2377</v>
      </c>
      <c r="I1763">
        <v>1</v>
      </c>
      <c r="J1763" t="s">
        <v>2377</v>
      </c>
    </row>
    <row r="1764" spans="1:10" x14ac:dyDescent="0.3">
      <c r="A1764" t="s">
        <v>606</v>
      </c>
      <c r="B1764">
        <v>27.5</v>
      </c>
      <c r="C1764" t="str">
        <f t="shared" si="54"/>
        <v>Over Weight</v>
      </c>
      <c r="D1764">
        <v>4.2300000000000004</v>
      </c>
      <c r="E1764" t="str">
        <f t="shared" si="55"/>
        <v>Normal</v>
      </c>
      <c r="F1764" t="s">
        <v>2378</v>
      </c>
      <c r="G1764" t="s">
        <v>2377</v>
      </c>
      <c r="H1764" t="s">
        <v>2377</v>
      </c>
      <c r="I1764">
        <v>1</v>
      </c>
      <c r="J1764" t="s">
        <v>2377</v>
      </c>
    </row>
    <row r="1765" spans="1:10" x14ac:dyDescent="0.3">
      <c r="A1765" t="s">
        <v>605</v>
      </c>
      <c r="B1765">
        <v>16.12</v>
      </c>
      <c r="C1765" t="str">
        <f t="shared" si="54"/>
        <v>Under Weight</v>
      </c>
      <c r="D1765">
        <v>6.09</v>
      </c>
      <c r="E1765" t="str">
        <f t="shared" si="55"/>
        <v>Prediabetes</v>
      </c>
      <c r="F1765" t="s">
        <v>2377</v>
      </c>
      <c r="G1765" t="s">
        <v>2377</v>
      </c>
      <c r="H1765" t="s">
        <v>2377</v>
      </c>
      <c r="I1765">
        <v>0</v>
      </c>
      <c r="J1765" t="s">
        <v>2377</v>
      </c>
    </row>
    <row r="1766" spans="1:10" x14ac:dyDescent="0.3">
      <c r="A1766" t="s">
        <v>604</v>
      </c>
      <c r="B1766">
        <v>26.73</v>
      </c>
      <c r="C1766" t="str">
        <f t="shared" si="54"/>
        <v>Over Weight</v>
      </c>
      <c r="D1766">
        <v>4.74</v>
      </c>
      <c r="E1766" t="str">
        <f t="shared" si="55"/>
        <v>Normal</v>
      </c>
      <c r="F1766" t="s">
        <v>2378</v>
      </c>
      <c r="G1766" t="s">
        <v>2377</v>
      </c>
      <c r="H1766" t="s">
        <v>2377</v>
      </c>
      <c r="I1766">
        <v>1</v>
      </c>
      <c r="J1766" t="s">
        <v>2377</v>
      </c>
    </row>
    <row r="1767" spans="1:10" x14ac:dyDescent="0.3">
      <c r="A1767" t="s">
        <v>603</v>
      </c>
      <c r="B1767">
        <v>37.25</v>
      </c>
      <c r="C1767" t="str">
        <f t="shared" si="54"/>
        <v>Obesity</v>
      </c>
      <c r="D1767">
        <v>6.23</v>
      </c>
      <c r="E1767" t="str">
        <f t="shared" si="55"/>
        <v>Prediabetes</v>
      </c>
      <c r="F1767" t="s">
        <v>2378</v>
      </c>
      <c r="G1767" t="s">
        <v>2377</v>
      </c>
      <c r="H1767" t="s">
        <v>2377</v>
      </c>
      <c r="I1767">
        <v>0</v>
      </c>
      <c r="J1767" t="s">
        <v>2377</v>
      </c>
    </row>
    <row r="1768" spans="1:10" x14ac:dyDescent="0.3">
      <c r="A1768" t="s">
        <v>602</v>
      </c>
      <c r="B1768">
        <v>23.56</v>
      </c>
      <c r="C1768" t="str">
        <f t="shared" si="54"/>
        <v>Normal Weight</v>
      </c>
      <c r="D1768">
        <v>5.45</v>
      </c>
      <c r="E1768" t="str">
        <f t="shared" si="55"/>
        <v>Normal</v>
      </c>
      <c r="F1768" t="s">
        <v>2378</v>
      </c>
      <c r="G1768" t="s">
        <v>2377</v>
      </c>
      <c r="H1768" t="s">
        <v>2377</v>
      </c>
      <c r="I1768">
        <v>1</v>
      </c>
      <c r="J1768" t="s">
        <v>2377</v>
      </c>
    </row>
    <row r="1769" spans="1:10" x14ac:dyDescent="0.3">
      <c r="A1769" t="s">
        <v>601</v>
      </c>
      <c r="B1769">
        <v>15.84</v>
      </c>
      <c r="C1769" t="str">
        <f t="shared" si="54"/>
        <v>Under Weight</v>
      </c>
      <c r="D1769">
        <v>10.34</v>
      </c>
      <c r="E1769" t="str">
        <f t="shared" si="55"/>
        <v>Diabetes</v>
      </c>
      <c r="F1769" t="s">
        <v>2377</v>
      </c>
      <c r="G1769" t="s">
        <v>2377</v>
      </c>
      <c r="H1769" t="s">
        <v>2377</v>
      </c>
      <c r="I1769">
        <v>2</v>
      </c>
      <c r="J1769" t="s">
        <v>2377</v>
      </c>
    </row>
    <row r="1770" spans="1:10" x14ac:dyDescent="0.3">
      <c r="A1770" t="s">
        <v>600</v>
      </c>
      <c r="B1770">
        <v>36.630000000000003</v>
      </c>
      <c r="C1770" t="str">
        <f t="shared" si="54"/>
        <v>Obesity</v>
      </c>
      <c r="D1770">
        <v>5.15</v>
      </c>
      <c r="E1770" t="str">
        <f t="shared" si="55"/>
        <v>Normal</v>
      </c>
      <c r="F1770" t="s">
        <v>2377</v>
      </c>
      <c r="G1770" t="s">
        <v>2377</v>
      </c>
      <c r="H1770" t="s">
        <v>2377</v>
      </c>
      <c r="I1770">
        <v>0</v>
      </c>
      <c r="J1770" t="s">
        <v>2377</v>
      </c>
    </row>
    <row r="1771" spans="1:10" x14ac:dyDescent="0.3">
      <c r="A1771" t="s">
        <v>599</v>
      </c>
      <c r="B1771">
        <v>16.47</v>
      </c>
      <c r="C1771" t="str">
        <f t="shared" si="54"/>
        <v>Under Weight</v>
      </c>
      <c r="D1771">
        <v>11.72</v>
      </c>
      <c r="E1771" t="str">
        <f t="shared" si="55"/>
        <v>Diabetes</v>
      </c>
      <c r="F1771" t="s">
        <v>2377</v>
      </c>
      <c r="G1771" t="s">
        <v>2377</v>
      </c>
      <c r="H1771" t="s">
        <v>2377</v>
      </c>
      <c r="I1771">
        <v>0</v>
      </c>
      <c r="J1771" t="s">
        <v>2377</v>
      </c>
    </row>
    <row r="1772" spans="1:10" x14ac:dyDescent="0.3">
      <c r="A1772" t="s">
        <v>598</v>
      </c>
      <c r="B1772">
        <v>25.8</v>
      </c>
      <c r="C1772" t="str">
        <f t="shared" si="54"/>
        <v>Over Weight</v>
      </c>
      <c r="D1772">
        <v>5.29</v>
      </c>
      <c r="E1772" t="str">
        <f t="shared" si="55"/>
        <v>Normal</v>
      </c>
      <c r="F1772" t="s">
        <v>2377</v>
      </c>
      <c r="G1772" t="s">
        <v>2377</v>
      </c>
      <c r="H1772" t="s">
        <v>2377</v>
      </c>
      <c r="I1772">
        <v>0</v>
      </c>
      <c r="J1772" t="s">
        <v>2377</v>
      </c>
    </row>
    <row r="1773" spans="1:10" x14ac:dyDescent="0.3">
      <c r="A1773" t="s">
        <v>597</v>
      </c>
      <c r="B1773">
        <v>23.6</v>
      </c>
      <c r="C1773" t="str">
        <f t="shared" si="54"/>
        <v>Normal Weight</v>
      </c>
      <c r="D1773">
        <v>4.33</v>
      </c>
      <c r="E1773" t="str">
        <f t="shared" si="55"/>
        <v>Normal</v>
      </c>
      <c r="F1773" t="s">
        <v>2377</v>
      </c>
      <c r="G1773" t="s">
        <v>2377</v>
      </c>
      <c r="H1773" t="s">
        <v>2377</v>
      </c>
      <c r="I1773">
        <v>0</v>
      </c>
      <c r="J1773" t="s">
        <v>2377</v>
      </c>
    </row>
    <row r="1774" spans="1:10" x14ac:dyDescent="0.3">
      <c r="A1774" t="s">
        <v>596</v>
      </c>
      <c r="B1774">
        <v>32.11</v>
      </c>
      <c r="C1774" t="str">
        <f t="shared" si="54"/>
        <v>Obesity</v>
      </c>
      <c r="D1774">
        <v>6.24</v>
      </c>
      <c r="E1774" t="str">
        <f t="shared" si="55"/>
        <v>Prediabetes</v>
      </c>
      <c r="F1774" t="s">
        <v>2377</v>
      </c>
      <c r="G1774" t="s">
        <v>2377</v>
      </c>
      <c r="H1774" t="s">
        <v>2378</v>
      </c>
      <c r="I1774">
        <v>1</v>
      </c>
      <c r="J1774" t="s">
        <v>2377</v>
      </c>
    </row>
    <row r="1775" spans="1:10" x14ac:dyDescent="0.3">
      <c r="A1775" t="s">
        <v>595</v>
      </c>
      <c r="B1775">
        <v>30.114999999999998</v>
      </c>
      <c r="C1775" t="str">
        <f t="shared" si="54"/>
        <v>Obesity</v>
      </c>
      <c r="D1775">
        <v>11.61</v>
      </c>
      <c r="E1775" t="str">
        <f t="shared" si="55"/>
        <v>Diabetes</v>
      </c>
      <c r="F1775" t="s">
        <v>2377</v>
      </c>
      <c r="G1775" t="s">
        <v>2377</v>
      </c>
      <c r="H1775" t="s">
        <v>2377</v>
      </c>
      <c r="I1775">
        <v>0</v>
      </c>
      <c r="J1775" t="s">
        <v>2377</v>
      </c>
    </row>
    <row r="1776" spans="1:10" x14ac:dyDescent="0.3">
      <c r="A1776" t="s">
        <v>594</v>
      </c>
      <c r="B1776">
        <v>20.28</v>
      </c>
      <c r="C1776" t="str">
        <f t="shared" si="54"/>
        <v>Normal Weight</v>
      </c>
      <c r="D1776">
        <v>11.07</v>
      </c>
      <c r="E1776" t="str">
        <f t="shared" si="55"/>
        <v>Diabetes</v>
      </c>
      <c r="F1776" t="s">
        <v>2378</v>
      </c>
      <c r="G1776" t="s">
        <v>2377</v>
      </c>
      <c r="H1776" t="s">
        <v>2377</v>
      </c>
      <c r="I1776">
        <v>0</v>
      </c>
      <c r="J1776" t="s">
        <v>2377</v>
      </c>
    </row>
    <row r="1777" spans="1:10" x14ac:dyDescent="0.3">
      <c r="A1777" t="s">
        <v>593</v>
      </c>
      <c r="B1777">
        <v>20.234999999999999</v>
      </c>
      <c r="C1777" t="str">
        <f t="shared" si="54"/>
        <v>Normal Weight</v>
      </c>
      <c r="D1777">
        <v>5.19</v>
      </c>
      <c r="E1777" t="str">
        <f t="shared" si="55"/>
        <v>Normal</v>
      </c>
      <c r="F1777" t="s">
        <v>2377</v>
      </c>
      <c r="G1777" t="s">
        <v>2377</v>
      </c>
      <c r="H1777" t="s">
        <v>2378</v>
      </c>
      <c r="I1777">
        <v>1</v>
      </c>
      <c r="J1777" t="s">
        <v>2377</v>
      </c>
    </row>
    <row r="1778" spans="1:10" x14ac:dyDescent="0.3">
      <c r="A1778" t="s">
        <v>592</v>
      </c>
      <c r="B1778">
        <v>25.27</v>
      </c>
      <c r="C1778" t="str">
        <f t="shared" si="54"/>
        <v>Over Weight</v>
      </c>
      <c r="D1778">
        <v>5.7</v>
      </c>
      <c r="E1778" t="str">
        <f t="shared" si="55"/>
        <v>Normal</v>
      </c>
      <c r="F1778" t="s">
        <v>2378</v>
      </c>
      <c r="G1778" t="s">
        <v>2377</v>
      </c>
      <c r="H1778" t="s">
        <v>2377</v>
      </c>
      <c r="I1778">
        <v>1</v>
      </c>
      <c r="J1778" t="s">
        <v>2377</v>
      </c>
    </row>
    <row r="1779" spans="1:10" x14ac:dyDescent="0.3">
      <c r="A1779" t="s">
        <v>591</v>
      </c>
      <c r="B1779">
        <v>24.24</v>
      </c>
      <c r="C1779" t="str">
        <f t="shared" si="54"/>
        <v>Normal Weight</v>
      </c>
      <c r="D1779">
        <v>6.15</v>
      </c>
      <c r="E1779" t="str">
        <f t="shared" si="55"/>
        <v>Prediabetes</v>
      </c>
      <c r="F1779" t="s">
        <v>2377</v>
      </c>
      <c r="G1779" t="s">
        <v>2377</v>
      </c>
      <c r="H1779" t="s">
        <v>2377</v>
      </c>
      <c r="I1779">
        <v>0</v>
      </c>
      <c r="J1779" t="s">
        <v>2377</v>
      </c>
    </row>
    <row r="1780" spans="1:10" x14ac:dyDescent="0.3">
      <c r="A1780" t="s">
        <v>590</v>
      </c>
      <c r="B1780">
        <v>35.75</v>
      </c>
      <c r="C1780" t="str">
        <f t="shared" si="54"/>
        <v>Obesity</v>
      </c>
      <c r="D1780">
        <v>5.07</v>
      </c>
      <c r="E1780" t="str">
        <f t="shared" si="55"/>
        <v>Normal</v>
      </c>
      <c r="F1780" t="s">
        <v>2377</v>
      </c>
      <c r="G1780" t="s">
        <v>2377</v>
      </c>
      <c r="H1780" t="s">
        <v>2377</v>
      </c>
      <c r="I1780">
        <v>0</v>
      </c>
      <c r="J1780" t="s">
        <v>2377</v>
      </c>
    </row>
    <row r="1781" spans="1:10" x14ac:dyDescent="0.3">
      <c r="A1781" t="s">
        <v>589</v>
      </c>
      <c r="B1781">
        <v>29.92</v>
      </c>
      <c r="C1781" t="str">
        <f t="shared" si="54"/>
        <v>Obesity</v>
      </c>
      <c r="D1781">
        <v>10.97</v>
      </c>
      <c r="E1781" t="str">
        <f t="shared" si="55"/>
        <v>Diabetes</v>
      </c>
      <c r="F1781" t="s">
        <v>2378</v>
      </c>
      <c r="G1781" t="s">
        <v>2377</v>
      </c>
      <c r="H1781" t="s">
        <v>2377</v>
      </c>
      <c r="I1781">
        <v>1</v>
      </c>
      <c r="J1781" t="s">
        <v>2377</v>
      </c>
    </row>
    <row r="1782" spans="1:10" x14ac:dyDescent="0.3">
      <c r="A1782" t="s">
        <v>588</v>
      </c>
      <c r="B1782">
        <v>26.2</v>
      </c>
      <c r="C1782" t="str">
        <f t="shared" si="54"/>
        <v>Over Weight</v>
      </c>
      <c r="D1782">
        <v>10.93</v>
      </c>
      <c r="E1782" t="str">
        <f t="shared" si="55"/>
        <v>Diabetes</v>
      </c>
      <c r="F1782" t="s">
        <v>2378</v>
      </c>
      <c r="G1782" t="s">
        <v>2377</v>
      </c>
      <c r="H1782" t="s">
        <v>2377</v>
      </c>
      <c r="I1782">
        <v>1</v>
      </c>
      <c r="J1782" t="s">
        <v>2377</v>
      </c>
    </row>
    <row r="1783" spans="1:10" x14ac:dyDescent="0.3">
      <c r="A1783" t="s">
        <v>587</v>
      </c>
      <c r="B1783">
        <v>26.695</v>
      </c>
      <c r="C1783" t="str">
        <f t="shared" si="54"/>
        <v>Over Weight</v>
      </c>
      <c r="D1783">
        <v>4.21</v>
      </c>
      <c r="E1783" t="str">
        <f t="shared" si="55"/>
        <v>Normal</v>
      </c>
      <c r="F1783" t="s">
        <v>2378</v>
      </c>
      <c r="G1783" t="s">
        <v>2377</v>
      </c>
      <c r="H1783" t="s">
        <v>2378</v>
      </c>
      <c r="I1783">
        <v>1</v>
      </c>
      <c r="J1783" t="s">
        <v>2377</v>
      </c>
    </row>
    <row r="1784" spans="1:10" x14ac:dyDescent="0.3">
      <c r="A1784" t="s">
        <v>586</v>
      </c>
      <c r="B1784">
        <v>23.16</v>
      </c>
      <c r="C1784" t="str">
        <f t="shared" si="54"/>
        <v>Normal Weight</v>
      </c>
      <c r="D1784">
        <v>5.5</v>
      </c>
      <c r="E1784" t="str">
        <f t="shared" si="55"/>
        <v>Normal</v>
      </c>
      <c r="F1784" t="s">
        <v>2377</v>
      </c>
      <c r="G1784" t="s">
        <v>2377</v>
      </c>
      <c r="H1784" t="s">
        <v>2377</v>
      </c>
      <c r="I1784">
        <v>0</v>
      </c>
      <c r="J1784" t="s">
        <v>2377</v>
      </c>
    </row>
    <row r="1785" spans="1:10" x14ac:dyDescent="0.3">
      <c r="A1785" t="s">
        <v>585</v>
      </c>
      <c r="B1785">
        <v>32.585000000000001</v>
      </c>
      <c r="C1785" t="str">
        <f t="shared" si="54"/>
        <v>Obesity</v>
      </c>
      <c r="D1785">
        <v>4.93</v>
      </c>
      <c r="E1785" t="str">
        <f t="shared" si="55"/>
        <v>Normal</v>
      </c>
      <c r="F1785" t="s">
        <v>2378</v>
      </c>
      <c r="G1785" t="s">
        <v>2377</v>
      </c>
      <c r="H1785" t="s">
        <v>2377</v>
      </c>
      <c r="I1785">
        <v>1</v>
      </c>
      <c r="J1785" t="s">
        <v>2377</v>
      </c>
    </row>
    <row r="1786" spans="1:10" x14ac:dyDescent="0.3">
      <c r="A1786" t="s">
        <v>584</v>
      </c>
      <c r="B1786">
        <v>33.97</v>
      </c>
      <c r="C1786" t="str">
        <f t="shared" si="54"/>
        <v>Obesity</v>
      </c>
      <c r="D1786">
        <v>5.6</v>
      </c>
      <c r="E1786" t="str">
        <f t="shared" si="55"/>
        <v>Normal</v>
      </c>
      <c r="F1786" t="s">
        <v>2378</v>
      </c>
      <c r="G1786" t="s">
        <v>2377</v>
      </c>
      <c r="H1786" t="s">
        <v>2377</v>
      </c>
      <c r="I1786">
        <v>0</v>
      </c>
      <c r="J1786" t="s">
        <v>2377</v>
      </c>
    </row>
    <row r="1787" spans="1:10" x14ac:dyDescent="0.3">
      <c r="A1787" t="s">
        <v>583</v>
      </c>
      <c r="B1787">
        <v>16.57</v>
      </c>
      <c r="C1787" t="str">
        <f t="shared" si="54"/>
        <v>Under Weight</v>
      </c>
      <c r="D1787">
        <v>9.99</v>
      </c>
      <c r="E1787" t="str">
        <f t="shared" si="55"/>
        <v>Diabetes</v>
      </c>
      <c r="F1787" t="s">
        <v>2377</v>
      </c>
      <c r="G1787" t="s">
        <v>2377</v>
      </c>
      <c r="H1787" t="s">
        <v>2377</v>
      </c>
      <c r="I1787">
        <v>0</v>
      </c>
      <c r="J1787" t="s">
        <v>2377</v>
      </c>
    </row>
    <row r="1788" spans="1:10" x14ac:dyDescent="0.3">
      <c r="A1788" t="s">
        <v>582</v>
      </c>
      <c r="B1788">
        <v>17.55</v>
      </c>
      <c r="C1788" t="str">
        <f t="shared" si="54"/>
        <v>Under Weight</v>
      </c>
      <c r="D1788">
        <v>5.93</v>
      </c>
      <c r="E1788" t="str">
        <f t="shared" si="55"/>
        <v>Prediabetes</v>
      </c>
      <c r="F1788" t="s">
        <v>2377</v>
      </c>
      <c r="G1788" t="s">
        <v>2377</v>
      </c>
      <c r="H1788" t="s">
        <v>2378</v>
      </c>
      <c r="I1788">
        <v>1</v>
      </c>
      <c r="J1788" t="s">
        <v>2377</v>
      </c>
    </row>
    <row r="1789" spans="1:10" x14ac:dyDescent="0.3">
      <c r="A1789" t="s">
        <v>581</v>
      </c>
      <c r="B1789">
        <v>29.41</v>
      </c>
      <c r="C1789" t="str">
        <f t="shared" si="54"/>
        <v>Over Weight</v>
      </c>
      <c r="D1789">
        <v>6.29</v>
      </c>
      <c r="E1789" t="str">
        <f t="shared" si="55"/>
        <v>Prediabetes</v>
      </c>
      <c r="F1789" t="s">
        <v>2378</v>
      </c>
      <c r="G1789" t="s">
        <v>2377</v>
      </c>
      <c r="H1789" t="s">
        <v>2377</v>
      </c>
      <c r="I1789">
        <v>1</v>
      </c>
      <c r="J1789" t="s">
        <v>2377</v>
      </c>
    </row>
    <row r="1790" spans="1:10" x14ac:dyDescent="0.3">
      <c r="A1790" t="s">
        <v>580</v>
      </c>
      <c r="B1790">
        <v>17.91</v>
      </c>
      <c r="C1790" t="str">
        <f t="shared" si="54"/>
        <v>Under Weight</v>
      </c>
      <c r="D1790">
        <v>5.65</v>
      </c>
      <c r="E1790" t="str">
        <f t="shared" si="55"/>
        <v>Normal</v>
      </c>
      <c r="F1790" t="s">
        <v>2377</v>
      </c>
      <c r="G1790" t="s">
        <v>2377</v>
      </c>
      <c r="H1790" t="s">
        <v>2377</v>
      </c>
      <c r="I1790">
        <v>1</v>
      </c>
      <c r="J1790" t="s">
        <v>2377</v>
      </c>
    </row>
    <row r="1791" spans="1:10" x14ac:dyDescent="0.3">
      <c r="A1791" t="s">
        <v>579</v>
      </c>
      <c r="B1791">
        <v>31.57</v>
      </c>
      <c r="C1791" t="str">
        <f t="shared" si="54"/>
        <v>Obesity</v>
      </c>
      <c r="D1791">
        <v>6.15</v>
      </c>
      <c r="E1791" t="str">
        <f t="shared" si="55"/>
        <v>Prediabetes</v>
      </c>
      <c r="F1791" t="s">
        <v>2377</v>
      </c>
      <c r="G1791" t="s">
        <v>2377</v>
      </c>
      <c r="H1791" t="s">
        <v>2377</v>
      </c>
      <c r="I1791">
        <v>1</v>
      </c>
      <c r="J1791" t="s">
        <v>2377</v>
      </c>
    </row>
    <row r="1792" spans="1:10" x14ac:dyDescent="0.3">
      <c r="A1792" t="s">
        <v>578</v>
      </c>
      <c r="B1792">
        <v>33.18</v>
      </c>
      <c r="C1792" t="str">
        <f t="shared" si="54"/>
        <v>Obesity</v>
      </c>
      <c r="D1792">
        <v>5.22</v>
      </c>
      <c r="E1792" t="str">
        <f t="shared" si="55"/>
        <v>Normal</v>
      </c>
      <c r="F1792" t="s">
        <v>2377</v>
      </c>
      <c r="G1792" t="s">
        <v>2378</v>
      </c>
      <c r="H1792" t="s">
        <v>2377</v>
      </c>
      <c r="I1792">
        <v>1</v>
      </c>
      <c r="J1792" t="s">
        <v>2377</v>
      </c>
    </row>
    <row r="1793" spans="1:10" x14ac:dyDescent="0.3">
      <c r="A1793" t="s">
        <v>577</v>
      </c>
      <c r="B1793">
        <v>37</v>
      </c>
      <c r="C1793" t="str">
        <f t="shared" si="54"/>
        <v>Obesity</v>
      </c>
      <c r="D1793">
        <v>11.66</v>
      </c>
      <c r="E1793" t="str">
        <f t="shared" si="55"/>
        <v>Diabetes</v>
      </c>
      <c r="F1793" t="s">
        <v>2377</v>
      </c>
      <c r="G1793" t="s">
        <v>2377</v>
      </c>
      <c r="H1793" t="s">
        <v>2377</v>
      </c>
      <c r="I1793">
        <v>0</v>
      </c>
      <c r="J1793" t="s">
        <v>2377</v>
      </c>
    </row>
    <row r="1794" spans="1:10" x14ac:dyDescent="0.3">
      <c r="A1794" t="s">
        <v>576</v>
      </c>
      <c r="B1794">
        <v>18.905000000000001</v>
      </c>
      <c r="C1794" t="str">
        <f t="shared" si="54"/>
        <v>Normal Weight</v>
      </c>
      <c r="D1794">
        <v>4.91</v>
      </c>
      <c r="E1794" t="str">
        <f t="shared" si="55"/>
        <v>Normal</v>
      </c>
      <c r="F1794" t="s">
        <v>2378</v>
      </c>
      <c r="G1794" t="s">
        <v>2377</v>
      </c>
      <c r="H1794" t="s">
        <v>2377</v>
      </c>
      <c r="I1794">
        <v>1</v>
      </c>
      <c r="J1794" t="s">
        <v>2377</v>
      </c>
    </row>
    <row r="1795" spans="1:10" x14ac:dyDescent="0.3">
      <c r="A1795" t="s">
        <v>575</v>
      </c>
      <c r="B1795">
        <v>20.03</v>
      </c>
      <c r="C1795" t="str">
        <f t="shared" ref="C1795:C1858" si="56">IF(B1795&lt;18.5,"Under Weight",IF(B1795&lt;=24.9,"Normal Weight",IF(B1795&lt;=29.9,"Over Weight","Obesity")))</f>
        <v>Normal Weight</v>
      </c>
      <c r="D1795">
        <v>9.25</v>
      </c>
      <c r="E1795" t="str">
        <f t="shared" ref="E1795:E1858" si="57">IF(D1795&lt;=5.7,"Normal",IF(D1795&lt;=6.4,"Prediabetes","Diabetes"))</f>
        <v>Diabetes</v>
      </c>
      <c r="F1795" t="s">
        <v>2378</v>
      </c>
      <c r="G1795" t="s">
        <v>2377</v>
      </c>
      <c r="H1795" t="s">
        <v>2377</v>
      </c>
      <c r="I1795">
        <v>0</v>
      </c>
      <c r="J1795" t="s">
        <v>2377</v>
      </c>
    </row>
    <row r="1796" spans="1:10" x14ac:dyDescent="0.3">
      <c r="A1796" t="s">
        <v>574</v>
      </c>
      <c r="B1796">
        <v>16.7</v>
      </c>
      <c r="C1796" t="str">
        <f t="shared" si="56"/>
        <v>Under Weight</v>
      </c>
      <c r="D1796">
        <v>11.48</v>
      </c>
      <c r="E1796" t="str">
        <f t="shared" si="57"/>
        <v>Diabetes</v>
      </c>
      <c r="F1796" t="s">
        <v>2377</v>
      </c>
      <c r="G1796" t="s">
        <v>2377</v>
      </c>
      <c r="H1796" t="s">
        <v>2377</v>
      </c>
      <c r="I1796">
        <v>0</v>
      </c>
      <c r="J1796" t="s">
        <v>2377</v>
      </c>
    </row>
    <row r="1797" spans="1:10" x14ac:dyDescent="0.3">
      <c r="A1797" t="s">
        <v>573</v>
      </c>
      <c r="B1797">
        <v>39.82</v>
      </c>
      <c r="C1797" t="str">
        <f t="shared" si="56"/>
        <v>Obesity</v>
      </c>
      <c r="D1797">
        <v>6.06</v>
      </c>
      <c r="E1797" t="str">
        <f t="shared" si="57"/>
        <v>Prediabetes</v>
      </c>
      <c r="F1797" t="s">
        <v>2377</v>
      </c>
      <c r="G1797" t="s">
        <v>2377</v>
      </c>
      <c r="H1797" t="s">
        <v>2377</v>
      </c>
      <c r="I1797">
        <v>0</v>
      </c>
      <c r="J1797" t="s">
        <v>2377</v>
      </c>
    </row>
    <row r="1798" spans="1:10" x14ac:dyDescent="0.3">
      <c r="A1798" t="s">
        <v>572</v>
      </c>
      <c r="B1798">
        <v>22.04</v>
      </c>
      <c r="C1798" t="str">
        <f t="shared" si="56"/>
        <v>Normal Weight</v>
      </c>
      <c r="D1798">
        <v>5.86</v>
      </c>
      <c r="E1798" t="str">
        <f t="shared" si="57"/>
        <v>Prediabetes</v>
      </c>
      <c r="F1798" t="s">
        <v>2377</v>
      </c>
      <c r="G1798" t="s">
        <v>2377</v>
      </c>
      <c r="H1798" t="s">
        <v>2377</v>
      </c>
      <c r="I1798">
        <v>1</v>
      </c>
      <c r="J1798" t="s">
        <v>2377</v>
      </c>
    </row>
    <row r="1799" spans="1:10" x14ac:dyDescent="0.3">
      <c r="A1799" t="s">
        <v>571</v>
      </c>
      <c r="B1799">
        <v>28.27</v>
      </c>
      <c r="C1799" t="str">
        <f t="shared" si="56"/>
        <v>Over Weight</v>
      </c>
      <c r="D1799">
        <v>5.33</v>
      </c>
      <c r="E1799" t="str">
        <f t="shared" si="57"/>
        <v>Normal</v>
      </c>
      <c r="F1799" t="s">
        <v>2377</v>
      </c>
      <c r="G1799" t="s">
        <v>2377</v>
      </c>
      <c r="H1799" t="s">
        <v>2377</v>
      </c>
      <c r="I1799">
        <v>0</v>
      </c>
      <c r="J1799" t="s">
        <v>2377</v>
      </c>
    </row>
    <row r="1800" spans="1:10" x14ac:dyDescent="0.3">
      <c r="A1800" t="s">
        <v>570</v>
      </c>
      <c r="B1800">
        <v>18.5</v>
      </c>
      <c r="C1800" t="str">
        <f t="shared" si="56"/>
        <v>Normal Weight</v>
      </c>
      <c r="D1800">
        <v>5.33</v>
      </c>
      <c r="E1800" t="str">
        <f t="shared" si="57"/>
        <v>Normal</v>
      </c>
      <c r="F1800" t="s">
        <v>2377</v>
      </c>
      <c r="G1800" t="s">
        <v>2377</v>
      </c>
      <c r="H1800" t="s">
        <v>2377</v>
      </c>
      <c r="I1800">
        <v>0</v>
      </c>
      <c r="J1800" t="s">
        <v>2377</v>
      </c>
    </row>
    <row r="1801" spans="1:10" x14ac:dyDescent="0.3">
      <c r="A1801" t="s">
        <v>569</v>
      </c>
      <c r="B1801">
        <v>38.6</v>
      </c>
      <c r="C1801" t="str">
        <f t="shared" si="56"/>
        <v>Obesity</v>
      </c>
      <c r="D1801">
        <v>6.02</v>
      </c>
      <c r="E1801" t="str">
        <f t="shared" si="57"/>
        <v>Prediabetes</v>
      </c>
      <c r="F1801" t="s">
        <v>2377</v>
      </c>
      <c r="G1801" t="s">
        <v>2377</v>
      </c>
      <c r="H1801" t="s">
        <v>2377</v>
      </c>
      <c r="I1801">
        <v>1</v>
      </c>
      <c r="J1801" t="s">
        <v>2377</v>
      </c>
    </row>
    <row r="1802" spans="1:10" x14ac:dyDescent="0.3">
      <c r="A1802" t="s">
        <v>568</v>
      </c>
      <c r="B1802">
        <v>43.12</v>
      </c>
      <c r="C1802" t="str">
        <f t="shared" si="56"/>
        <v>Obesity</v>
      </c>
      <c r="D1802">
        <v>6.25</v>
      </c>
      <c r="E1802" t="str">
        <f t="shared" si="57"/>
        <v>Prediabetes</v>
      </c>
      <c r="F1802" t="s">
        <v>2377</v>
      </c>
      <c r="G1802" t="s">
        <v>2377</v>
      </c>
      <c r="H1802" t="s">
        <v>2377</v>
      </c>
      <c r="I1802">
        <v>1</v>
      </c>
      <c r="J1802" t="s">
        <v>2377</v>
      </c>
    </row>
    <row r="1803" spans="1:10" x14ac:dyDescent="0.3">
      <c r="A1803" t="s">
        <v>567</v>
      </c>
      <c r="B1803">
        <v>30.5</v>
      </c>
      <c r="C1803" t="str">
        <f t="shared" si="56"/>
        <v>Obesity</v>
      </c>
      <c r="D1803">
        <v>4.8099999999999996</v>
      </c>
      <c r="E1803" t="str">
        <f t="shared" si="57"/>
        <v>Normal</v>
      </c>
      <c r="F1803" t="s">
        <v>2377</v>
      </c>
      <c r="G1803" t="s">
        <v>2377</v>
      </c>
      <c r="H1803" t="s">
        <v>2377</v>
      </c>
      <c r="I1803">
        <v>1</v>
      </c>
      <c r="J1803" t="s">
        <v>2377</v>
      </c>
    </row>
    <row r="1804" spans="1:10" x14ac:dyDescent="0.3">
      <c r="A1804" t="s">
        <v>566</v>
      </c>
      <c r="B1804">
        <v>27.61</v>
      </c>
      <c r="C1804" t="str">
        <f t="shared" si="56"/>
        <v>Over Weight</v>
      </c>
      <c r="D1804">
        <v>4.5999999999999996</v>
      </c>
      <c r="E1804" t="str">
        <f t="shared" si="57"/>
        <v>Normal</v>
      </c>
      <c r="F1804" t="s">
        <v>2377</v>
      </c>
      <c r="G1804" t="s">
        <v>2377</v>
      </c>
      <c r="H1804" t="s">
        <v>2377</v>
      </c>
      <c r="I1804">
        <v>1</v>
      </c>
      <c r="J1804" t="s">
        <v>2377</v>
      </c>
    </row>
    <row r="1805" spans="1:10" x14ac:dyDescent="0.3">
      <c r="A1805" t="s">
        <v>565</v>
      </c>
      <c r="B1805">
        <v>27.1</v>
      </c>
      <c r="C1805" t="str">
        <f t="shared" si="56"/>
        <v>Over Weight</v>
      </c>
      <c r="D1805">
        <v>5.08</v>
      </c>
      <c r="E1805" t="str">
        <f t="shared" si="57"/>
        <v>Normal</v>
      </c>
      <c r="F1805" t="s">
        <v>2377</v>
      </c>
      <c r="G1805" t="s">
        <v>2377</v>
      </c>
      <c r="H1805" t="s">
        <v>2377</v>
      </c>
      <c r="I1805">
        <v>1</v>
      </c>
      <c r="J1805" t="s">
        <v>2377</v>
      </c>
    </row>
    <row r="1806" spans="1:10" x14ac:dyDescent="0.3">
      <c r="A1806" t="s">
        <v>564</v>
      </c>
      <c r="B1806">
        <v>35.93</v>
      </c>
      <c r="C1806" t="str">
        <f t="shared" si="56"/>
        <v>Obesity</v>
      </c>
      <c r="D1806">
        <v>5.43</v>
      </c>
      <c r="E1806" t="str">
        <f t="shared" si="57"/>
        <v>Normal</v>
      </c>
      <c r="F1806" t="s">
        <v>2377</v>
      </c>
      <c r="G1806" t="s">
        <v>2378</v>
      </c>
      <c r="H1806" t="s">
        <v>2377</v>
      </c>
      <c r="I1806">
        <v>1</v>
      </c>
      <c r="J1806" t="s">
        <v>2377</v>
      </c>
    </row>
    <row r="1807" spans="1:10" x14ac:dyDescent="0.3">
      <c r="A1807" t="s">
        <v>563</v>
      </c>
      <c r="B1807">
        <v>32.68</v>
      </c>
      <c r="C1807" t="str">
        <f t="shared" si="56"/>
        <v>Obesity</v>
      </c>
      <c r="D1807">
        <v>5.44</v>
      </c>
      <c r="E1807" t="str">
        <f t="shared" si="57"/>
        <v>Normal</v>
      </c>
      <c r="F1807" t="s">
        <v>2377</v>
      </c>
      <c r="G1807" t="s">
        <v>2377</v>
      </c>
      <c r="H1807" t="s">
        <v>2377</v>
      </c>
      <c r="I1807">
        <v>0</v>
      </c>
      <c r="J1807" t="s">
        <v>2377</v>
      </c>
    </row>
    <row r="1808" spans="1:10" x14ac:dyDescent="0.3">
      <c r="A1808" t="s">
        <v>562</v>
      </c>
      <c r="B1808">
        <v>20.74</v>
      </c>
      <c r="C1808" t="str">
        <f t="shared" si="56"/>
        <v>Normal Weight</v>
      </c>
      <c r="D1808">
        <v>11.69</v>
      </c>
      <c r="E1808" t="str">
        <f t="shared" si="57"/>
        <v>Diabetes</v>
      </c>
      <c r="F1808" t="s">
        <v>2378</v>
      </c>
      <c r="G1808" t="s">
        <v>2377</v>
      </c>
      <c r="H1808" t="s">
        <v>2377</v>
      </c>
      <c r="I1808">
        <v>1</v>
      </c>
      <c r="J1808" t="s">
        <v>2377</v>
      </c>
    </row>
    <row r="1809" spans="1:10" x14ac:dyDescent="0.3">
      <c r="A1809" t="s">
        <v>561</v>
      </c>
      <c r="B1809">
        <v>15.57</v>
      </c>
      <c r="C1809" t="str">
        <f t="shared" si="56"/>
        <v>Under Weight</v>
      </c>
      <c r="D1809">
        <v>6.07</v>
      </c>
      <c r="E1809" t="str">
        <f t="shared" si="57"/>
        <v>Prediabetes</v>
      </c>
      <c r="F1809" t="s">
        <v>2377</v>
      </c>
      <c r="G1809" t="s">
        <v>2377</v>
      </c>
      <c r="H1809" t="s">
        <v>2377</v>
      </c>
      <c r="I1809">
        <v>0</v>
      </c>
      <c r="J1809" t="s">
        <v>2377</v>
      </c>
    </row>
    <row r="1810" spans="1:10" x14ac:dyDescent="0.3">
      <c r="A1810" t="s">
        <v>560</v>
      </c>
      <c r="B1810">
        <v>23.844999999999999</v>
      </c>
      <c r="C1810" t="str">
        <f t="shared" si="56"/>
        <v>Normal Weight</v>
      </c>
      <c r="D1810">
        <v>4.3600000000000003</v>
      </c>
      <c r="E1810" t="str">
        <f t="shared" si="57"/>
        <v>Normal</v>
      </c>
      <c r="F1810" t="s">
        <v>2377</v>
      </c>
      <c r="G1810" t="s">
        <v>2377</v>
      </c>
      <c r="H1810" t="s">
        <v>2377</v>
      </c>
      <c r="I1810">
        <v>0</v>
      </c>
      <c r="J1810" t="s">
        <v>2377</v>
      </c>
    </row>
    <row r="1811" spans="1:10" x14ac:dyDescent="0.3">
      <c r="A1811" t="s">
        <v>559</v>
      </c>
      <c r="B1811">
        <v>22.895</v>
      </c>
      <c r="C1811" t="str">
        <f t="shared" si="56"/>
        <v>Normal Weight</v>
      </c>
      <c r="D1811">
        <v>5.24</v>
      </c>
      <c r="E1811" t="str">
        <f t="shared" si="57"/>
        <v>Normal</v>
      </c>
      <c r="F1811" t="s">
        <v>2377</v>
      </c>
      <c r="G1811" t="s">
        <v>2377</v>
      </c>
      <c r="H1811" t="s">
        <v>2377</v>
      </c>
      <c r="I1811">
        <v>1</v>
      </c>
      <c r="J1811" t="s">
        <v>2377</v>
      </c>
    </row>
    <row r="1812" spans="1:10" x14ac:dyDescent="0.3">
      <c r="A1812" t="s">
        <v>558</v>
      </c>
      <c r="B1812">
        <v>21.945</v>
      </c>
      <c r="C1812" t="str">
        <f t="shared" si="56"/>
        <v>Normal Weight</v>
      </c>
      <c r="D1812">
        <v>5.37</v>
      </c>
      <c r="E1812" t="str">
        <f t="shared" si="57"/>
        <v>Normal</v>
      </c>
      <c r="F1812" t="s">
        <v>2377</v>
      </c>
      <c r="G1812" t="s">
        <v>2377</v>
      </c>
      <c r="H1812" t="s">
        <v>2377</v>
      </c>
      <c r="I1812">
        <v>1</v>
      </c>
      <c r="J1812" t="s">
        <v>2377</v>
      </c>
    </row>
    <row r="1813" spans="1:10" x14ac:dyDescent="0.3">
      <c r="A1813" t="s">
        <v>557</v>
      </c>
      <c r="B1813">
        <v>19.47</v>
      </c>
      <c r="C1813" t="str">
        <f t="shared" si="56"/>
        <v>Normal Weight</v>
      </c>
      <c r="D1813">
        <v>6.6</v>
      </c>
      <c r="E1813" t="str">
        <f t="shared" si="57"/>
        <v>Diabetes</v>
      </c>
      <c r="F1813" t="s">
        <v>2378</v>
      </c>
      <c r="G1813" t="s">
        <v>2377</v>
      </c>
      <c r="H1813" t="s">
        <v>2377</v>
      </c>
      <c r="I1813">
        <v>0</v>
      </c>
      <c r="J1813" t="s">
        <v>2377</v>
      </c>
    </row>
    <row r="1814" spans="1:10" x14ac:dyDescent="0.3">
      <c r="A1814" t="s">
        <v>556</v>
      </c>
      <c r="B1814">
        <v>15.61</v>
      </c>
      <c r="C1814" t="str">
        <f t="shared" si="56"/>
        <v>Under Weight</v>
      </c>
      <c r="D1814">
        <v>5.77</v>
      </c>
      <c r="E1814" t="str">
        <f t="shared" si="57"/>
        <v>Prediabetes</v>
      </c>
      <c r="F1814" t="s">
        <v>2377</v>
      </c>
      <c r="G1814" t="s">
        <v>2377</v>
      </c>
      <c r="H1814" t="s">
        <v>2377</v>
      </c>
      <c r="I1814">
        <v>0</v>
      </c>
      <c r="J1814" t="s">
        <v>2377</v>
      </c>
    </row>
    <row r="1815" spans="1:10" x14ac:dyDescent="0.3">
      <c r="A1815" t="s">
        <v>555</v>
      </c>
      <c r="B1815">
        <v>28.6</v>
      </c>
      <c r="C1815" t="str">
        <f t="shared" si="56"/>
        <v>Over Weight</v>
      </c>
      <c r="D1815">
        <v>6.08</v>
      </c>
      <c r="E1815" t="str">
        <f t="shared" si="57"/>
        <v>Prediabetes</v>
      </c>
      <c r="F1815" t="s">
        <v>2377</v>
      </c>
      <c r="G1815" t="s">
        <v>2377</v>
      </c>
      <c r="H1815" t="s">
        <v>2378</v>
      </c>
      <c r="I1815">
        <v>1</v>
      </c>
      <c r="J1815" t="s">
        <v>2377</v>
      </c>
    </row>
    <row r="1816" spans="1:10" x14ac:dyDescent="0.3">
      <c r="A1816" t="s">
        <v>554</v>
      </c>
      <c r="B1816">
        <v>46.53</v>
      </c>
      <c r="C1816" t="str">
        <f t="shared" si="56"/>
        <v>Obesity</v>
      </c>
      <c r="D1816">
        <v>4.16</v>
      </c>
      <c r="E1816" t="str">
        <f t="shared" si="57"/>
        <v>Normal</v>
      </c>
      <c r="F1816" t="s">
        <v>2377</v>
      </c>
      <c r="G1816" t="s">
        <v>2377</v>
      </c>
      <c r="H1816" t="s">
        <v>2377</v>
      </c>
      <c r="I1816">
        <v>0</v>
      </c>
      <c r="J1816" t="s">
        <v>2377</v>
      </c>
    </row>
    <row r="1817" spans="1:10" x14ac:dyDescent="0.3">
      <c r="A1817" t="s">
        <v>553</v>
      </c>
      <c r="B1817">
        <v>34.99</v>
      </c>
      <c r="C1817" t="str">
        <f t="shared" si="56"/>
        <v>Obesity</v>
      </c>
      <c r="D1817">
        <v>5.0999999999999996</v>
      </c>
      <c r="E1817" t="str">
        <f t="shared" si="57"/>
        <v>Normal</v>
      </c>
      <c r="F1817" t="s">
        <v>2377</v>
      </c>
      <c r="G1817" t="s">
        <v>2377</v>
      </c>
      <c r="H1817" t="s">
        <v>2378</v>
      </c>
      <c r="I1817">
        <v>1</v>
      </c>
      <c r="J1817" t="s">
        <v>2377</v>
      </c>
    </row>
    <row r="1818" spans="1:10" x14ac:dyDescent="0.3">
      <c r="A1818" t="s">
        <v>552</v>
      </c>
      <c r="B1818">
        <v>17.05</v>
      </c>
      <c r="C1818" t="str">
        <f t="shared" si="56"/>
        <v>Under Weight</v>
      </c>
      <c r="D1818">
        <v>5.3</v>
      </c>
      <c r="E1818" t="str">
        <f t="shared" si="57"/>
        <v>Normal</v>
      </c>
      <c r="F1818" t="s">
        <v>2377</v>
      </c>
      <c r="G1818" t="s">
        <v>2377</v>
      </c>
      <c r="H1818" t="s">
        <v>2378</v>
      </c>
      <c r="I1818">
        <v>1</v>
      </c>
      <c r="J1818" t="s">
        <v>2377</v>
      </c>
    </row>
    <row r="1819" spans="1:10" x14ac:dyDescent="0.3">
      <c r="A1819" t="s">
        <v>551</v>
      </c>
      <c r="B1819">
        <v>37.18</v>
      </c>
      <c r="C1819" t="str">
        <f t="shared" si="56"/>
        <v>Obesity</v>
      </c>
      <c r="D1819">
        <v>4.9000000000000004</v>
      </c>
      <c r="E1819" t="str">
        <f t="shared" si="57"/>
        <v>Normal</v>
      </c>
      <c r="F1819" t="s">
        <v>2377</v>
      </c>
      <c r="G1819" t="s">
        <v>2377</v>
      </c>
      <c r="H1819" t="s">
        <v>2377</v>
      </c>
      <c r="I1819">
        <v>0</v>
      </c>
      <c r="J1819" t="s">
        <v>2377</v>
      </c>
    </row>
    <row r="1820" spans="1:10" x14ac:dyDescent="0.3">
      <c r="A1820" t="s">
        <v>550</v>
      </c>
      <c r="B1820">
        <v>35.200000000000003</v>
      </c>
      <c r="C1820" t="str">
        <f t="shared" si="56"/>
        <v>Obesity</v>
      </c>
      <c r="D1820">
        <v>5.55</v>
      </c>
      <c r="E1820" t="str">
        <f t="shared" si="57"/>
        <v>Normal</v>
      </c>
      <c r="F1820" t="s">
        <v>2377</v>
      </c>
      <c r="G1820" t="s">
        <v>2377</v>
      </c>
      <c r="H1820" t="s">
        <v>2377</v>
      </c>
      <c r="I1820">
        <v>0</v>
      </c>
      <c r="J1820" t="s">
        <v>2377</v>
      </c>
    </row>
    <row r="1821" spans="1:10" x14ac:dyDescent="0.3">
      <c r="A1821" t="s">
        <v>549</v>
      </c>
      <c r="B1821">
        <v>37.335000000000001</v>
      </c>
      <c r="C1821" t="str">
        <f t="shared" si="56"/>
        <v>Obesity</v>
      </c>
      <c r="D1821">
        <v>4.95</v>
      </c>
      <c r="E1821" t="str">
        <f t="shared" si="57"/>
        <v>Normal</v>
      </c>
      <c r="F1821" t="s">
        <v>2377</v>
      </c>
      <c r="G1821" t="s">
        <v>2377</v>
      </c>
      <c r="H1821" t="s">
        <v>2377</v>
      </c>
      <c r="I1821">
        <v>0</v>
      </c>
      <c r="J1821" t="s">
        <v>2377</v>
      </c>
    </row>
    <row r="1822" spans="1:10" x14ac:dyDescent="0.3">
      <c r="A1822" t="s">
        <v>548</v>
      </c>
      <c r="B1822">
        <v>27.265000000000001</v>
      </c>
      <c r="C1822" t="str">
        <f t="shared" si="56"/>
        <v>Over Weight</v>
      </c>
      <c r="D1822">
        <v>6.46</v>
      </c>
      <c r="E1822" t="str">
        <f t="shared" si="57"/>
        <v>Diabetes</v>
      </c>
      <c r="F1822" t="s">
        <v>2378</v>
      </c>
      <c r="G1822" t="s">
        <v>2377</v>
      </c>
      <c r="H1822" t="s">
        <v>2377</v>
      </c>
      <c r="I1822">
        <v>0</v>
      </c>
      <c r="J1822" t="s">
        <v>2377</v>
      </c>
    </row>
    <row r="1823" spans="1:10" x14ac:dyDescent="0.3">
      <c r="A1823" t="s">
        <v>547</v>
      </c>
      <c r="B1823">
        <v>30.8</v>
      </c>
      <c r="C1823" t="str">
        <f t="shared" si="56"/>
        <v>Obesity</v>
      </c>
      <c r="D1823">
        <v>4.9000000000000004</v>
      </c>
      <c r="E1823" t="str">
        <f t="shared" si="57"/>
        <v>Normal</v>
      </c>
      <c r="F1823" t="s">
        <v>2378</v>
      </c>
      <c r="G1823" t="s">
        <v>2377</v>
      </c>
      <c r="H1823" t="s">
        <v>2377</v>
      </c>
      <c r="I1823">
        <v>0</v>
      </c>
      <c r="J1823" t="s">
        <v>2377</v>
      </c>
    </row>
    <row r="1824" spans="1:10" x14ac:dyDescent="0.3">
      <c r="A1824" t="s">
        <v>546</v>
      </c>
      <c r="B1824">
        <v>30.21</v>
      </c>
      <c r="C1824" t="str">
        <f t="shared" si="56"/>
        <v>Obesity</v>
      </c>
      <c r="D1824">
        <v>5.21</v>
      </c>
      <c r="E1824" t="str">
        <f t="shared" si="57"/>
        <v>Normal</v>
      </c>
      <c r="F1824" t="s">
        <v>2377</v>
      </c>
      <c r="G1824" t="s">
        <v>2377</v>
      </c>
      <c r="H1824" t="s">
        <v>2377</v>
      </c>
      <c r="I1824">
        <v>1</v>
      </c>
      <c r="J1824" t="s">
        <v>2377</v>
      </c>
    </row>
    <row r="1825" spans="1:10" x14ac:dyDescent="0.3">
      <c r="A1825" t="s">
        <v>545</v>
      </c>
      <c r="B1825">
        <v>35.340000000000003</v>
      </c>
      <c r="C1825" t="str">
        <f t="shared" si="56"/>
        <v>Obesity</v>
      </c>
      <c r="D1825">
        <v>4.13</v>
      </c>
      <c r="E1825" t="str">
        <f t="shared" si="57"/>
        <v>Normal</v>
      </c>
      <c r="F1825" t="s">
        <v>2377</v>
      </c>
      <c r="G1825" t="s">
        <v>2378</v>
      </c>
      <c r="H1825" t="s">
        <v>2377</v>
      </c>
      <c r="I1825">
        <v>1</v>
      </c>
      <c r="J1825" t="s">
        <v>2377</v>
      </c>
    </row>
    <row r="1826" spans="1:10" x14ac:dyDescent="0.3">
      <c r="A1826" t="s">
        <v>544</v>
      </c>
      <c r="B1826">
        <v>26.695</v>
      </c>
      <c r="C1826" t="str">
        <f t="shared" si="56"/>
        <v>Over Weight</v>
      </c>
      <c r="D1826">
        <v>5.28</v>
      </c>
      <c r="E1826" t="str">
        <f t="shared" si="57"/>
        <v>Normal</v>
      </c>
      <c r="F1826" t="s">
        <v>2377</v>
      </c>
      <c r="G1826" t="s">
        <v>2377</v>
      </c>
      <c r="H1826" t="s">
        <v>2377</v>
      </c>
      <c r="I1826">
        <v>0</v>
      </c>
      <c r="J1826" t="s">
        <v>2377</v>
      </c>
    </row>
    <row r="1827" spans="1:10" x14ac:dyDescent="0.3">
      <c r="A1827" t="s">
        <v>543</v>
      </c>
      <c r="B1827">
        <v>29.355</v>
      </c>
      <c r="C1827" t="str">
        <f t="shared" si="56"/>
        <v>Over Weight</v>
      </c>
      <c r="D1827">
        <v>4.68</v>
      </c>
      <c r="E1827" t="str">
        <f t="shared" si="57"/>
        <v>Normal</v>
      </c>
      <c r="F1827" t="s">
        <v>2378</v>
      </c>
      <c r="G1827" t="s">
        <v>2377</v>
      </c>
      <c r="H1827" t="s">
        <v>2377</v>
      </c>
      <c r="I1827">
        <v>0</v>
      </c>
      <c r="J1827" t="s">
        <v>2377</v>
      </c>
    </row>
    <row r="1828" spans="1:10" x14ac:dyDescent="0.3">
      <c r="A1828" t="s">
        <v>542</v>
      </c>
      <c r="B1828">
        <v>29.59</v>
      </c>
      <c r="C1828" t="str">
        <f t="shared" si="56"/>
        <v>Over Weight</v>
      </c>
      <c r="D1828">
        <v>4.0599999999999996</v>
      </c>
      <c r="E1828" t="str">
        <f t="shared" si="57"/>
        <v>Normal</v>
      </c>
      <c r="F1828" t="s">
        <v>2377</v>
      </c>
      <c r="G1828" t="s">
        <v>2377</v>
      </c>
      <c r="H1828" t="s">
        <v>2377</v>
      </c>
      <c r="I1828">
        <v>0</v>
      </c>
      <c r="J1828" t="s">
        <v>2377</v>
      </c>
    </row>
    <row r="1829" spans="1:10" x14ac:dyDescent="0.3">
      <c r="A1829" t="s">
        <v>541</v>
      </c>
      <c r="B1829">
        <v>31.35</v>
      </c>
      <c r="C1829" t="str">
        <f t="shared" si="56"/>
        <v>Obesity</v>
      </c>
      <c r="D1829">
        <v>4.2</v>
      </c>
      <c r="E1829" t="str">
        <f t="shared" si="57"/>
        <v>Normal</v>
      </c>
      <c r="F1829" t="s">
        <v>2377</v>
      </c>
      <c r="G1829" t="s">
        <v>2378</v>
      </c>
      <c r="H1829" t="s">
        <v>2377</v>
      </c>
      <c r="I1829">
        <v>1</v>
      </c>
      <c r="J1829" t="s">
        <v>2377</v>
      </c>
    </row>
    <row r="1830" spans="1:10" x14ac:dyDescent="0.3">
      <c r="A1830" t="s">
        <v>540</v>
      </c>
      <c r="B1830">
        <v>20.52</v>
      </c>
      <c r="C1830" t="str">
        <f t="shared" si="56"/>
        <v>Normal Weight</v>
      </c>
      <c r="D1830">
        <v>4.83</v>
      </c>
      <c r="E1830" t="str">
        <f t="shared" si="57"/>
        <v>Normal</v>
      </c>
      <c r="F1830" t="s">
        <v>2377</v>
      </c>
      <c r="G1830" t="s">
        <v>2377</v>
      </c>
      <c r="H1830" t="s">
        <v>2377</v>
      </c>
      <c r="I1830">
        <v>0</v>
      </c>
      <c r="J1830" t="s">
        <v>2377</v>
      </c>
    </row>
    <row r="1831" spans="1:10" x14ac:dyDescent="0.3">
      <c r="A1831" t="s">
        <v>539</v>
      </c>
      <c r="B1831">
        <v>42.9</v>
      </c>
      <c r="C1831" t="str">
        <f t="shared" si="56"/>
        <v>Obesity</v>
      </c>
      <c r="D1831">
        <v>4.87</v>
      </c>
      <c r="E1831" t="str">
        <f t="shared" si="57"/>
        <v>Normal</v>
      </c>
      <c r="F1831" t="s">
        <v>2378</v>
      </c>
      <c r="G1831" t="s">
        <v>2377</v>
      </c>
      <c r="H1831" t="s">
        <v>2377</v>
      </c>
      <c r="I1831">
        <v>1</v>
      </c>
      <c r="J1831" t="s">
        <v>2377</v>
      </c>
    </row>
    <row r="1832" spans="1:10" x14ac:dyDescent="0.3">
      <c r="A1832" t="s">
        <v>538</v>
      </c>
      <c r="B1832">
        <v>24.6</v>
      </c>
      <c r="C1832" t="str">
        <f t="shared" si="56"/>
        <v>Normal Weight</v>
      </c>
      <c r="D1832">
        <v>5.86</v>
      </c>
      <c r="E1832" t="str">
        <f t="shared" si="57"/>
        <v>Prediabetes</v>
      </c>
      <c r="F1832" t="s">
        <v>2377</v>
      </c>
      <c r="G1832" t="s">
        <v>2377</v>
      </c>
      <c r="H1832" t="s">
        <v>2378</v>
      </c>
      <c r="I1832">
        <v>1</v>
      </c>
      <c r="J1832" t="s">
        <v>2377</v>
      </c>
    </row>
    <row r="1833" spans="1:10" x14ac:dyDescent="0.3">
      <c r="A1833" t="s">
        <v>537</v>
      </c>
      <c r="B1833">
        <v>28.405000000000001</v>
      </c>
      <c r="C1833" t="str">
        <f t="shared" si="56"/>
        <v>Over Weight</v>
      </c>
      <c r="D1833">
        <v>4.12</v>
      </c>
      <c r="E1833" t="str">
        <f t="shared" si="57"/>
        <v>Normal</v>
      </c>
      <c r="F1833" t="s">
        <v>2377</v>
      </c>
      <c r="G1833" t="s">
        <v>2377</v>
      </c>
      <c r="H1833" t="s">
        <v>2377</v>
      </c>
      <c r="I1833">
        <v>1</v>
      </c>
      <c r="J1833" t="s">
        <v>2377</v>
      </c>
    </row>
    <row r="1834" spans="1:10" x14ac:dyDescent="0.3">
      <c r="A1834" t="s">
        <v>536</v>
      </c>
      <c r="B1834">
        <v>34.674999999999997</v>
      </c>
      <c r="C1834" t="str">
        <f t="shared" si="56"/>
        <v>Obesity</v>
      </c>
      <c r="D1834">
        <v>5.71</v>
      </c>
      <c r="E1834" t="str">
        <f t="shared" si="57"/>
        <v>Prediabetes</v>
      </c>
      <c r="F1834" t="s">
        <v>2378</v>
      </c>
      <c r="G1834" t="s">
        <v>2377</v>
      </c>
      <c r="H1834" t="s">
        <v>2377</v>
      </c>
      <c r="I1834">
        <v>1</v>
      </c>
      <c r="J1834" t="s">
        <v>2377</v>
      </c>
    </row>
    <row r="1835" spans="1:10" x14ac:dyDescent="0.3">
      <c r="A1835" t="s">
        <v>535</v>
      </c>
      <c r="B1835">
        <v>18.850000000000001</v>
      </c>
      <c r="C1835" t="str">
        <f t="shared" si="56"/>
        <v>Normal Weight</v>
      </c>
      <c r="D1835">
        <v>6.03</v>
      </c>
      <c r="E1835" t="str">
        <f t="shared" si="57"/>
        <v>Prediabetes</v>
      </c>
      <c r="F1835" t="s">
        <v>2377</v>
      </c>
      <c r="G1835" t="s">
        <v>2377</v>
      </c>
      <c r="H1835" t="s">
        <v>2377</v>
      </c>
      <c r="I1835">
        <v>1</v>
      </c>
      <c r="J1835" t="s">
        <v>2377</v>
      </c>
    </row>
    <row r="1836" spans="1:10" x14ac:dyDescent="0.3">
      <c r="A1836" t="s">
        <v>533</v>
      </c>
      <c r="B1836">
        <v>34.130000000000003</v>
      </c>
      <c r="C1836" t="str">
        <f t="shared" si="56"/>
        <v>Obesity</v>
      </c>
      <c r="D1836">
        <v>5.65</v>
      </c>
      <c r="E1836" t="str">
        <f t="shared" si="57"/>
        <v>Normal</v>
      </c>
      <c r="F1836" t="s">
        <v>2377</v>
      </c>
      <c r="G1836" t="s">
        <v>2377</v>
      </c>
      <c r="H1836" t="s">
        <v>2378</v>
      </c>
      <c r="I1836">
        <v>1</v>
      </c>
      <c r="J1836" t="s">
        <v>2377</v>
      </c>
    </row>
    <row r="1837" spans="1:10" x14ac:dyDescent="0.3">
      <c r="A1837" t="s">
        <v>532</v>
      </c>
      <c r="B1837">
        <v>17.34</v>
      </c>
      <c r="C1837" t="str">
        <f t="shared" si="56"/>
        <v>Under Weight</v>
      </c>
      <c r="D1837">
        <v>5.05</v>
      </c>
      <c r="E1837" t="str">
        <f t="shared" si="57"/>
        <v>Normal</v>
      </c>
      <c r="F1837" t="s">
        <v>2377</v>
      </c>
      <c r="G1837" t="s">
        <v>2377</v>
      </c>
      <c r="H1837" t="s">
        <v>2377</v>
      </c>
      <c r="I1837">
        <v>0</v>
      </c>
      <c r="J1837" t="s">
        <v>2377</v>
      </c>
    </row>
    <row r="1838" spans="1:10" x14ac:dyDescent="0.3">
      <c r="A1838" t="s">
        <v>531</v>
      </c>
      <c r="B1838">
        <v>17.440000000000001</v>
      </c>
      <c r="C1838" t="str">
        <f t="shared" si="56"/>
        <v>Under Weight</v>
      </c>
      <c r="D1838">
        <v>6.26</v>
      </c>
      <c r="E1838" t="str">
        <f t="shared" si="57"/>
        <v>Prediabetes</v>
      </c>
      <c r="F1838" t="s">
        <v>2377</v>
      </c>
      <c r="G1838" t="s">
        <v>2377</v>
      </c>
      <c r="H1838" t="s">
        <v>2377</v>
      </c>
      <c r="I1838">
        <v>0</v>
      </c>
      <c r="J1838" t="s">
        <v>2377</v>
      </c>
    </row>
    <row r="1839" spans="1:10" x14ac:dyDescent="0.3">
      <c r="A1839" t="s">
        <v>530</v>
      </c>
      <c r="B1839">
        <v>33.659999999999997</v>
      </c>
      <c r="C1839" t="str">
        <f t="shared" si="56"/>
        <v>Obesity</v>
      </c>
      <c r="D1839">
        <v>4.08</v>
      </c>
      <c r="E1839" t="str">
        <f t="shared" si="57"/>
        <v>Normal</v>
      </c>
      <c r="F1839" t="s">
        <v>2378</v>
      </c>
      <c r="G1839" t="s">
        <v>2377</v>
      </c>
      <c r="H1839" t="s">
        <v>2378</v>
      </c>
      <c r="I1839">
        <v>1</v>
      </c>
      <c r="J1839" t="s">
        <v>2377</v>
      </c>
    </row>
    <row r="1840" spans="1:10" x14ac:dyDescent="0.3">
      <c r="A1840" t="s">
        <v>529</v>
      </c>
      <c r="B1840">
        <v>21.375</v>
      </c>
      <c r="C1840" t="str">
        <f t="shared" si="56"/>
        <v>Normal Weight</v>
      </c>
      <c r="D1840">
        <v>6.19</v>
      </c>
      <c r="E1840" t="str">
        <f t="shared" si="57"/>
        <v>Prediabetes</v>
      </c>
      <c r="F1840" t="s">
        <v>2378</v>
      </c>
      <c r="G1840" t="s">
        <v>2377</v>
      </c>
      <c r="H1840" t="s">
        <v>2377</v>
      </c>
      <c r="I1840">
        <v>1</v>
      </c>
      <c r="J1840" t="s">
        <v>2377</v>
      </c>
    </row>
    <row r="1841" spans="1:10" x14ac:dyDescent="0.3">
      <c r="A1841" t="s">
        <v>528</v>
      </c>
      <c r="B1841">
        <v>27.14</v>
      </c>
      <c r="C1841" t="str">
        <f t="shared" si="56"/>
        <v>Over Weight</v>
      </c>
      <c r="D1841">
        <v>6.01</v>
      </c>
      <c r="E1841" t="str">
        <f t="shared" si="57"/>
        <v>Prediabetes</v>
      </c>
      <c r="F1841" t="s">
        <v>2377</v>
      </c>
      <c r="G1841" t="s">
        <v>2377</v>
      </c>
      <c r="H1841" t="s">
        <v>2377</v>
      </c>
      <c r="I1841">
        <v>1</v>
      </c>
      <c r="J1841" t="s">
        <v>2377</v>
      </c>
    </row>
    <row r="1842" spans="1:10" x14ac:dyDescent="0.3">
      <c r="A1842" t="s">
        <v>527</v>
      </c>
      <c r="B1842">
        <v>35.78</v>
      </c>
      <c r="C1842" t="str">
        <f t="shared" si="56"/>
        <v>Obesity</v>
      </c>
      <c r="D1842">
        <v>6.07</v>
      </c>
      <c r="E1842" t="str">
        <f t="shared" si="57"/>
        <v>Prediabetes</v>
      </c>
      <c r="F1842" t="s">
        <v>2377</v>
      </c>
      <c r="G1842" t="s">
        <v>2378</v>
      </c>
      <c r="H1842" t="s">
        <v>2377</v>
      </c>
      <c r="I1842">
        <v>1</v>
      </c>
      <c r="J1842" t="s">
        <v>2377</v>
      </c>
    </row>
    <row r="1843" spans="1:10" x14ac:dyDescent="0.3">
      <c r="A1843" t="s">
        <v>526</v>
      </c>
      <c r="B1843">
        <v>34.96</v>
      </c>
      <c r="C1843" t="str">
        <f t="shared" si="56"/>
        <v>Obesity</v>
      </c>
      <c r="D1843">
        <v>5.63</v>
      </c>
      <c r="E1843" t="str">
        <f t="shared" si="57"/>
        <v>Normal</v>
      </c>
      <c r="F1843" t="s">
        <v>2377</v>
      </c>
      <c r="G1843" t="s">
        <v>2377</v>
      </c>
      <c r="H1843" t="s">
        <v>2377</v>
      </c>
      <c r="I1843">
        <v>0</v>
      </c>
      <c r="J1843" t="s">
        <v>2377</v>
      </c>
    </row>
    <row r="1844" spans="1:10" x14ac:dyDescent="0.3">
      <c r="A1844" t="s">
        <v>525</v>
      </c>
      <c r="B1844">
        <v>38.39</v>
      </c>
      <c r="C1844" t="str">
        <f t="shared" si="56"/>
        <v>Obesity</v>
      </c>
      <c r="D1844">
        <v>6.05</v>
      </c>
      <c r="E1844" t="str">
        <f t="shared" si="57"/>
        <v>Prediabetes</v>
      </c>
      <c r="F1844" t="s">
        <v>2377</v>
      </c>
      <c r="G1844" t="s">
        <v>2377</v>
      </c>
      <c r="H1844" t="s">
        <v>2377</v>
      </c>
      <c r="I1844">
        <v>0</v>
      </c>
      <c r="J1844" t="s">
        <v>2377</v>
      </c>
    </row>
    <row r="1845" spans="1:10" x14ac:dyDescent="0.3">
      <c r="A1845" t="s">
        <v>524</v>
      </c>
      <c r="B1845">
        <v>33.82</v>
      </c>
      <c r="C1845" t="str">
        <f t="shared" si="56"/>
        <v>Obesity</v>
      </c>
      <c r="D1845">
        <v>4.6500000000000004</v>
      </c>
      <c r="E1845" t="str">
        <f t="shared" si="57"/>
        <v>Normal</v>
      </c>
      <c r="F1845" t="s">
        <v>2377</v>
      </c>
      <c r="G1845" t="s">
        <v>2377</v>
      </c>
      <c r="H1845" t="s">
        <v>2377</v>
      </c>
      <c r="I1845">
        <v>0</v>
      </c>
      <c r="J1845" t="s">
        <v>2377</v>
      </c>
    </row>
    <row r="1846" spans="1:10" x14ac:dyDescent="0.3">
      <c r="A1846" t="s">
        <v>523</v>
      </c>
      <c r="B1846">
        <v>27.835000000000001</v>
      </c>
      <c r="C1846" t="str">
        <f t="shared" si="56"/>
        <v>Over Weight</v>
      </c>
      <c r="D1846">
        <v>5.37</v>
      </c>
      <c r="E1846" t="str">
        <f t="shared" si="57"/>
        <v>Normal</v>
      </c>
      <c r="F1846" t="s">
        <v>2377</v>
      </c>
      <c r="G1846" t="s">
        <v>2377</v>
      </c>
      <c r="H1846" t="s">
        <v>2377</v>
      </c>
      <c r="I1846">
        <v>0</v>
      </c>
      <c r="J1846" t="s">
        <v>2377</v>
      </c>
    </row>
    <row r="1847" spans="1:10" x14ac:dyDescent="0.3">
      <c r="A1847" t="s">
        <v>522</v>
      </c>
      <c r="B1847">
        <v>33</v>
      </c>
      <c r="C1847" t="str">
        <f t="shared" si="56"/>
        <v>Obesity</v>
      </c>
      <c r="D1847">
        <v>5.39</v>
      </c>
      <c r="E1847" t="str">
        <f t="shared" si="57"/>
        <v>Normal</v>
      </c>
      <c r="F1847" t="s">
        <v>2377</v>
      </c>
      <c r="G1847" t="s">
        <v>2377</v>
      </c>
      <c r="H1847" t="s">
        <v>2377</v>
      </c>
      <c r="I1847">
        <v>0</v>
      </c>
      <c r="J1847" t="s">
        <v>2377</v>
      </c>
    </row>
    <row r="1848" spans="1:10" x14ac:dyDescent="0.3">
      <c r="A1848" t="s">
        <v>521</v>
      </c>
      <c r="B1848">
        <v>26.885000000000002</v>
      </c>
      <c r="C1848" t="str">
        <f t="shared" si="56"/>
        <v>Over Weight</v>
      </c>
      <c r="D1848">
        <v>5.86</v>
      </c>
      <c r="E1848" t="str">
        <f t="shared" si="57"/>
        <v>Prediabetes</v>
      </c>
      <c r="F1848" t="s">
        <v>2377</v>
      </c>
      <c r="G1848" t="s">
        <v>2377</v>
      </c>
      <c r="H1848" t="s">
        <v>2377</v>
      </c>
      <c r="I1848">
        <v>0</v>
      </c>
      <c r="J1848" t="s">
        <v>2377</v>
      </c>
    </row>
    <row r="1849" spans="1:10" x14ac:dyDescent="0.3">
      <c r="A1849" t="s">
        <v>520</v>
      </c>
      <c r="B1849">
        <v>29.26</v>
      </c>
      <c r="C1849" t="str">
        <f t="shared" si="56"/>
        <v>Over Weight</v>
      </c>
      <c r="D1849">
        <v>4.4400000000000004</v>
      </c>
      <c r="E1849" t="str">
        <f t="shared" si="57"/>
        <v>Normal</v>
      </c>
      <c r="F1849" t="s">
        <v>2377</v>
      </c>
      <c r="G1849" t="s">
        <v>2377</v>
      </c>
      <c r="H1849" t="s">
        <v>2377</v>
      </c>
      <c r="I1849">
        <v>0</v>
      </c>
      <c r="J1849" t="s">
        <v>2377</v>
      </c>
    </row>
    <row r="1850" spans="1:10" x14ac:dyDescent="0.3">
      <c r="A1850" t="s">
        <v>519</v>
      </c>
      <c r="B1850">
        <v>26.98</v>
      </c>
      <c r="C1850" t="str">
        <f t="shared" si="56"/>
        <v>Over Weight</v>
      </c>
      <c r="D1850">
        <v>4.41</v>
      </c>
      <c r="E1850" t="str">
        <f t="shared" si="57"/>
        <v>Normal</v>
      </c>
      <c r="F1850" t="s">
        <v>2377</v>
      </c>
      <c r="G1850" t="s">
        <v>2377</v>
      </c>
      <c r="H1850" t="s">
        <v>2377</v>
      </c>
      <c r="I1850">
        <v>0</v>
      </c>
      <c r="J1850" t="s">
        <v>2377</v>
      </c>
    </row>
    <row r="1851" spans="1:10" x14ac:dyDescent="0.3">
      <c r="A1851" t="s">
        <v>518</v>
      </c>
      <c r="B1851">
        <v>32.11</v>
      </c>
      <c r="C1851" t="str">
        <f t="shared" si="56"/>
        <v>Obesity</v>
      </c>
      <c r="D1851">
        <v>5.19</v>
      </c>
      <c r="E1851" t="str">
        <f t="shared" si="57"/>
        <v>Normal</v>
      </c>
      <c r="F1851" t="s">
        <v>2377</v>
      </c>
      <c r="G1851" t="s">
        <v>2377</v>
      </c>
      <c r="H1851" t="s">
        <v>2378</v>
      </c>
      <c r="I1851">
        <v>1</v>
      </c>
      <c r="J1851" t="s">
        <v>2377</v>
      </c>
    </row>
    <row r="1852" spans="1:10" x14ac:dyDescent="0.3">
      <c r="A1852" t="s">
        <v>517</v>
      </c>
      <c r="B1852">
        <v>31.73</v>
      </c>
      <c r="C1852" t="str">
        <f t="shared" si="56"/>
        <v>Obesity</v>
      </c>
      <c r="D1852">
        <v>5.16</v>
      </c>
      <c r="E1852" t="str">
        <f t="shared" si="57"/>
        <v>Normal</v>
      </c>
      <c r="F1852" t="s">
        <v>2377</v>
      </c>
      <c r="G1852" t="s">
        <v>2377</v>
      </c>
      <c r="H1852" t="s">
        <v>2378</v>
      </c>
      <c r="I1852">
        <v>1</v>
      </c>
      <c r="J1852" t="s">
        <v>2377</v>
      </c>
    </row>
    <row r="1853" spans="1:10" x14ac:dyDescent="0.3">
      <c r="A1853" t="s">
        <v>516</v>
      </c>
      <c r="B1853">
        <v>22.515000000000001</v>
      </c>
      <c r="C1853" t="str">
        <f t="shared" si="56"/>
        <v>Normal Weight</v>
      </c>
      <c r="D1853">
        <v>4.24</v>
      </c>
      <c r="E1853" t="str">
        <f t="shared" si="57"/>
        <v>Normal</v>
      </c>
      <c r="F1853" t="s">
        <v>2377</v>
      </c>
      <c r="G1853" t="s">
        <v>2377</v>
      </c>
      <c r="H1853" t="s">
        <v>2377</v>
      </c>
      <c r="I1853">
        <v>0</v>
      </c>
      <c r="J1853" t="s">
        <v>2377</v>
      </c>
    </row>
    <row r="1854" spans="1:10" x14ac:dyDescent="0.3">
      <c r="A1854" t="s">
        <v>514</v>
      </c>
      <c r="B1854">
        <v>25.9</v>
      </c>
      <c r="C1854" t="str">
        <f t="shared" si="56"/>
        <v>Over Weight</v>
      </c>
      <c r="D1854">
        <v>5.45</v>
      </c>
      <c r="E1854" t="str">
        <f t="shared" si="57"/>
        <v>Normal</v>
      </c>
      <c r="F1854" t="s">
        <v>2377</v>
      </c>
      <c r="G1854" t="s">
        <v>2377</v>
      </c>
      <c r="H1854" t="s">
        <v>2377</v>
      </c>
      <c r="I1854">
        <v>1</v>
      </c>
      <c r="J1854" t="s">
        <v>2377</v>
      </c>
    </row>
    <row r="1855" spans="1:10" x14ac:dyDescent="0.3">
      <c r="A1855" t="s">
        <v>513</v>
      </c>
      <c r="B1855">
        <v>27.72</v>
      </c>
      <c r="C1855" t="str">
        <f t="shared" si="56"/>
        <v>Over Weight</v>
      </c>
      <c r="D1855">
        <v>5.03</v>
      </c>
      <c r="E1855" t="str">
        <f t="shared" si="57"/>
        <v>Normal</v>
      </c>
      <c r="F1855" t="s">
        <v>2378</v>
      </c>
      <c r="G1855" t="s">
        <v>2377</v>
      </c>
      <c r="H1855" t="s">
        <v>2377</v>
      </c>
      <c r="I1855">
        <v>1</v>
      </c>
      <c r="J1855" t="s">
        <v>2377</v>
      </c>
    </row>
    <row r="1856" spans="1:10" x14ac:dyDescent="0.3">
      <c r="A1856" t="s">
        <v>512</v>
      </c>
      <c r="B1856">
        <v>31.5</v>
      </c>
      <c r="C1856" t="str">
        <f t="shared" si="56"/>
        <v>Obesity</v>
      </c>
      <c r="D1856">
        <v>9.6199999999999992</v>
      </c>
      <c r="E1856" t="str">
        <f t="shared" si="57"/>
        <v>Diabetes</v>
      </c>
      <c r="F1856" t="s">
        <v>2378</v>
      </c>
      <c r="G1856" t="s">
        <v>2377</v>
      </c>
      <c r="H1856" t="s">
        <v>2377</v>
      </c>
      <c r="I1856">
        <v>1</v>
      </c>
      <c r="J1856" t="s">
        <v>2377</v>
      </c>
    </row>
    <row r="1857" spans="1:10" x14ac:dyDescent="0.3">
      <c r="A1857" t="s">
        <v>511</v>
      </c>
      <c r="B1857">
        <v>29.7</v>
      </c>
      <c r="C1857" t="str">
        <f t="shared" si="56"/>
        <v>Over Weight</v>
      </c>
      <c r="D1857">
        <v>6.77</v>
      </c>
      <c r="E1857" t="str">
        <f t="shared" si="57"/>
        <v>Diabetes</v>
      </c>
      <c r="F1857" t="s">
        <v>2378</v>
      </c>
      <c r="G1857" t="s">
        <v>2377</v>
      </c>
      <c r="H1857" t="s">
        <v>2377</v>
      </c>
      <c r="I1857">
        <v>1</v>
      </c>
      <c r="J1857" t="s">
        <v>2377</v>
      </c>
    </row>
    <row r="1858" spans="1:10" x14ac:dyDescent="0.3">
      <c r="A1858" t="s">
        <v>510</v>
      </c>
      <c r="B1858">
        <v>21.26</v>
      </c>
      <c r="C1858" t="str">
        <f t="shared" si="56"/>
        <v>Normal Weight</v>
      </c>
      <c r="D1858">
        <v>5.36</v>
      </c>
      <c r="E1858" t="str">
        <f t="shared" si="57"/>
        <v>Normal</v>
      </c>
      <c r="F1858" t="s">
        <v>2378</v>
      </c>
      <c r="G1858" t="s">
        <v>2377</v>
      </c>
      <c r="H1858" t="s">
        <v>2377</v>
      </c>
      <c r="I1858">
        <v>1</v>
      </c>
      <c r="J1858" t="s">
        <v>2377</v>
      </c>
    </row>
    <row r="1859" spans="1:10" x14ac:dyDescent="0.3">
      <c r="A1859" t="s">
        <v>509</v>
      </c>
      <c r="B1859">
        <v>17.09</v>
      </c>
      <c r="C1859" t="str">
        <f t="shared" ref="C1859:C1922" si="58">IF(B1859&lt;18.5,"Under Weight",IF(B1859&lt;=24.9,"Normal Weight",IF(B1859&lt;=29.9,"Over Weight","Obesity")))</f>
        <v>Under Weight</v>
      </c>
      <c r="D1859">
        <v>5.69</v>
      </c>
      <c r="E1859" t="str">
        <f t="shared" ref="E1859:E1922" si="59">IF(D1859&lt;=5.7,"Normal",IF(D1859&lt;=6.4,"Prediabetes","Diabetes"))</f>
        <v>Normal</v>
      </c>
      <c r="F1859" t="s">
        <v>2377</v>
      </c>
      <c r="G1859" t="s">
        <v>2377</v>
      </c>
      <c r="H1859" t="s">
        <v>2377</v>
      </c>
      <c r="I1859">
        <v>0</v>
      </c>
      <c r="J1859" t="s">
        <v>2377</v>
      </c>
    </row>
    <row r="1860" spans="1:10" x14ac:dyDescent="0.3">
      <c r="A1860" t="s">
        <v>508</v>
      </c>
      <c r="B1860">
        <v>24.3</v>
      </c>
      <c r="C1860" t="str">
        <f t="shared" si="58"/>
        <v>Normal Weight</v>
      </c>
      <c r="D1860">
        <v>4.9000000000000004</v>
      </c>
      <c r="E1860" t="str">
        <f t="shared" si="59"/>
        <v>Normal</v>
      </c>
      <c r="F1860" t="s">
        <v>2378</v>
      </c>
      <c r="G1860" t="s">
        <v>2377</v>
      </c>
      <c r="H1860" t="s">
        <v>2378</v>
      </c>
      <c r="I1860">
        <v>1</v>
      </c>
      <c r="J1860" t="s">
        <v>2377</v>
      </c>
    </row>
    <row r="1861" spans="1:10" x14ac:dyDescent="0.3">
      <c r="A1861" t="s">
        <v>507</v>
      </c>
      <c r="B1861">
        <v>29.734999999999999</v>
      </c>
      <c r="C1861" t="str">
        <f t="shared" si="58"/>
        <v>Over Weight</v>
      </c>
      <c r="D1861">
        <v>5.78</v>
      </c>
      <c r="E1861" t="str">
        <f t="shared" si="59"/>
        <v>Prediabetes</v>
      </c>
      <c r="F1861" t="s">
        <v>2377</v>
      </c>
      <c r="G1861" t="s">
        <v>2377</v>
      </c>
      <c r="H1861" t="s">
        <v>2377</v>
      </c>
      <c r="I1861">
        <v>0</v>
      </c>
      <c r="J1861" t="s">
        <v>2377</v>
      </c>
    </row>
    <row r="1862" spans="1:10" x14ac:dyDescent="0.3">
      <c r="A1862" t="s">
        <v>506</v>
      </c>
      <c r="B1862">
        <v>29.26</v>
      </c>
      <c r="C1862" t="str">
        <f t="shared" si="58"/>
        <v>Over Weight</v>
      </c>
      <c r="D1862">
        <v>4.7</v>
      </c>
      <c r="E1862" t="str">
        <f t="shared" si="59"/>
        <v>Normal</v>
      </c>
      <c r="F1862" t="s">
        <v>2377</v>
      </c>
      <c r="G1862" t="s">
        <v>2377</v>
      </c>
      <c r="H1862" t="s">
        <v>2377</v>
      </c>
      <c r="I1862">
        <v>0</v>
      </c>
      <c r="J1862" t="s">
        <v>2377</v>
      </c>
    </row>
    <row r="1863" spans="1:10" x14ac:dyDescent="0.3">
      <c r="A1863" t="s">
        <v>505</v>
      </c>
      <c r="B1863">
        <v>33</v>
      </c>
      <c r="C1863" t="str">
        <f t="shared" si="58"/>
        <v>Obesity</v>
      </c>
      <c r="D1863">
        <v>6.28</v>
      </c>
      <c r="E1863" t="str">
        <f t="shared" si="59"/>
        <v>Prediabetes</v>
      </c>
      <c r="F1863" t="s">
        <v>2377</v>
      </c>
      <c r="G1863" t="s">
        <v>2377</v>
      </c>
      <c r="H1863" t="s">
        <v>2377</v>
      </c>
      <c r="I1863">
        <v>0</v>
      </c>
      <c r="J1863" t="s">
        <v>2377</v>
      </c>
    </row>
    <row r="1864" spans="1:10" x14ac:dyDescent="0.3">
      <c r="A1864" t="s">
        <v>504</v>
      </c>
      <c r="B1864">
        <v>31.065000000000001</v>
      </c>
      <c r="C1864" t="str">
        <f t="shared" si="58"/>
        <v>Obesity</v>
      </c>
      <c r="D1864">
        <v>4.2300000000000004</v>
      </c>
      <c r="E1864" t="str">
        <f t="shared" si="59"/>
        <v>Normal</v>
      </c>
      <c r="F1864" t="s">
        <v>2377</v>
      </c>
      <c r="G1864" t="s">
        <v>2377</v>
      </c>
      <c r="H1864" t="s">
        <v>2377</v>
      </c>
      <c r="I1864">
        <v>0</v>
      </c>
      <c r="J1864" t="s">
        <v>2377</v>
      </c>
    </row>
    <row r="1865" spans="1:10" x14ac:dyDescent="0.3">
      <c r="A1865" t="s">
        <v>503</v>
      </c>
      <c r="B1865">
        <v>26.51</v>
      </c>
      <c r="C1865" t="str">
        <f t="shared" si="58"/>
        <v>Over Weight</v>
      </c>
      <c r="D1865">
        <v>6.17</v>
      </c>
      <c r="E1865" t="str">
        <f t="shared" si="59"/>
        <v>Prediabetes</v>
      </c>
      <c r="F1865" t="s">
        <v>2377</v>
      </c>
      <c r="G1865" t="s">
        <v>2377</v>
      </c>
      <c r="H1865" t="s">
        <v>2377</v>
      </c>
      <c r="I1865">
        <v>0</v>
      </c>
      <c r="J1865" t="s">
        <v>2377</v>
      </c>
    </row>
    <row r="1866" spans="1:10" x14ac:dyDescent="0.3">
      <c r="A1866" t="s">
        <v>502</v>
      </c>
      <c r="B1866">
        <v>28.88</v>
      </c>
      <c r="C1866" t="str">
        <f t="shared" si="58"/>
        <v>Over Weight</v>
      </c>
      <c r="D1866">
        <v>4.96</v>
      </c>
      <c r="E1866" t="str">
        <f t="shared" si="59"/>
        <v>Normal</v>
      </c>
      <c r="F1866" t="s">
        <v>2377</v>
      </c>
      <c r="G1866" t="s">
        <v>2377</v>
      </c>
      <c r="H1866" t="s">
        <v>2377</v>
      </c>
      <c r="I1866">
        <v>0</v>
      </c>
      <c r="J1866" t="s">
        <v>2377</v>
      </c>
    </row>
    <row r="1867" spans="1:10" x14ac:dyDescent="0.3">
      <c r="A1867" t="s">
        <v>501</v>
      </c>
      <c r="B1867">
        <v>35.814999999999998</v>
      </c>
      <c r="C1867" t="str">
        <f t="shared" si="58"/>
        <v>Obesity</v>
      </c>
      <c r="D1867">
        <v>5.1100000000000003</v>
      </c>
      <c r="E1867" t="str">
        <f t="shared" si="59"/>
        <v>Normal</v>
      </c>
      <c r="F1867" t="s">
        <v>2378</v>
      </c>
      <c r="G1867" t="s">
        <v>2377</v>
      </c>
      <c r="H1867" t="s">
        <v>2377</v>
      </c>
      <c r="I1867">
        <v>1</v>
      </c>
      <c r="J1867" t="s">
        <v>2377</v>
      </c>
    </row>
    <row r="1868" spans="1:10" x14ac:dyDescent="0.3">
      <c r="A1868" t="s">
        <v>500</v>
      </c>
      <c r="B1868">
        <v>21.28</v>
      </c>
      <c r="C1868" t="str">
        <f t="shared" si="58"/>
        <v>Normal Weight</v>
      </c>
      <c r="D1868">
        <v>4.05</v>
      </c>
      <c r="E1868" t="str">
        <f t="shared" si="59"/>
        <v>Normal</v>
      </c>
      <c r="F1868" t="s">
        <v>2377</v>
      </c>
      <c r="G1868" t="s">
        <v>2378</v>
      </c>
      <c r="H1868" t="s">
        <v>2377</v>
      </c>
      <c r="I1868">
        <v>1</v>
      </c>
      <c r="J1868" t="s">
        <v>2377</v>
      </c>
    </row>
    <row r="1869" spans="1:10" x14ac:dyDescent="0.3">
      <c r="A1869" t="s">
        <v>499</v>
      </c>
      <c r="B1869">
        <v>33.81</v>
      </c>
      <c r="C1869" t="str">
        <f t="shared" si="58"/>
        <v>Obesity</v>
      </c>
      <c r="D1869">
        <v>6.49</v>
      </c>
      <c r="E1869" t="str">
        <f t="shared" si="59"/>
        <v>Diabetes</v>
      </c>
      <c r="F1869" t="s">
        <v>2377</v>
      </c>
      <c r="G1869" t="s">
        <v>2377</v>
      </c>
      <c r="H1869" t="s">
        <v>2378</v>
      </c>
      <c r="I1869">
        <v>1</v>
      </c>
      <c r="J1869" t="s">
        <v>2377</v>
      </c>
    </row>
    <row r="1870" spans="1:10" x14ac:dyDescent="0.3">
      <c r="A1870" t="s">
        <v>498</v>
      </c>
      <c r="B1870">
        <v>44.22</v>
      </c>
      <c r="C1870" t="str">
        <f t="shared" si="58"/>
        <v>Obesity</v>
      </c>
      <c r="D1870">
        <v>4.1900000000000004</v>
      </c>
      <c r="E1870" t="str">
        <f t="shared" si="59"/>
        <v>Normal</v>
      </c>
      <c r="F1870" t="s">
        <v>2377</v>
      </c>
      <c r="G1870" t="s">
        <v>2377</v>
      </c>
      <c r="H1870" t="s">
        <v>2377</v>
      </c>
      <c r="I1870">
        <v>1</v>
      </c>
      <c r="J1870" t="s">
        <v>2377</v>
      </c>
    </row>
    <row r="1871" spans="1:10" x14ac:dyDescent="0.3">
      <c r="A1871" t="s">
        <v>497</v>
      </c>
      <c r="B1871">
        <v>15.46</v>
      </c>
      <c r="C1871" t="str">
        <f t="shared" si="58"/>
        <v>Under Weight</v>
      </c>
      <c r="D1871">
        <v>4.99</v>
      </c>
      <c r="E1871" t="str">
        <f t="shared" si="59"/>
        <v>Normal</v>
      </c>
      <c r="F1871" t="s">
        <v>2378</v>
      </c>
      <c r="G1871" t="s">
        <v>2377</v>
      </c>
      <c r="H1871" t="s">
        <v>2378</v>
      </c>
      <c r="I1871">
        <v>1</v>
      </c>
      <c r="J1871" t="s">
        <v>2377</v>
      </c>
    </row>
    <row r="1872" spans="1:10" x14ac:dyDescent="0.3">
      <c r="A1872" t="s">
        <v>496</v>
      </c>
      <c r="B1872">
        <v>30.3</v>
      </c>
      <c r="C1872" t="str">
        <f t="shared" si="58"/>
        <v>Obesity</v>
      </c>
      <c r="D1872">
        <v>4.7699999999999996</v>
      </c>
      <c r="E1872" t="str">
        <f t="shared" si="59"/>
        <v>Normal</v>
      </c>
      <c r="F1872" t="s">
        <v>2378</v>
      </c>
      <c r="G1872" t="s">
        <v>2377</v>
      </c>
      <c r="H1872" t="s">
        <v>2377</v>
      </c>
      <c r="I1872">
        <v>1</v>
      </c>
      <c r="J1872" t="s">
        <v>2377</v>
      </c>
    </row>
    <row r="1873" spans="1:10" x14ac:dyDescent="0.3">
      <c r="A1873" t="s">
        <v>495</v>
      </c>
      <c r="B1873">
        <v>16.670000000000002</v>
      </c>
      <c r="C1873" t="str">
        <f t="shared" si="58"/>
        <v>Under Weight</v>
      </c>
      <c r="D1873">
        <v>5.46</v>
      </c>
      <c r="E1873" t="str">
        <f t="shared" si="59"/>
        <v>Normal</v>
      </c>
      <c r="F1873" t="s">
        <v>2377</v>
      </c>
      <c r="G1873" t="s">
        <v>2377</v>
      </c>
      <c r="H1873" t="s">
        <v>2377</v>
      </c>
      <c r="I1873">
        <v>0</v>
      </c>
      <c r="J1873" t="s">
        <v>2377</v>
      </c>
    </row>
    <row r="1874" spans="1:10" x14ac:dyDescent="0.3">
      <c r="A1874" t="s">
        <v>494</v>
      </c>
      <c r="B1874">
        <v>28.594999999999999</v>
      </c>
      <c r="C1874" t="str">
        <f t="shared" si="58"/>
        <v>Over Weight</v>
      </c>
      <c r="D1874">
        <v>5.43</v>
      </c>
      <c r="E1874" t="str">
        <f t="shared" si="59"/>
        <v>Normal</v>
      </c>
      <c r="F1874" t="s">
        <v>2377</v>
      </c>
      <c r="G1874" t="s">
        <v>2377</v>
      </c>
      <c r="H1874" t="s">
        <v>2377</v>
      </c>
      <c r="I1874">
        <v>0</v>
      </c>
      <c r="J1874" t="s">
        <v>2377</v>
      </c>
    </row>
    <row r="1875" spans="1:10" x14ac:dyDescent="0.3">
      <c r="A1875" t="s">
        <v>493</v>
      </c>
      <c r="B1875">
        <v>25.934999999999999</v>
      </c>
      <c r="C1875" t="str">
        <f t="shared" si="58"/>
        <v>Over Weight</v>
      </c>
      <c r="D1875">
        <v>4.29</v>
      </c>
      <c r="E1875" t="str">
        <f t="shared" si="59"/>
        <v>Normal</v>
      </c>
      <c r="F1875" t="s">
        <v>2377</v>
      </c>
      <c r="G1875" t="s">
        <v>2377</v>
      </c>
      <c r="H1875" t="s">
        <v>2377</v>
      </c>
      <c r="I1875">
        <v>0</v>
      </c>
      <c r="J1875" t="s">
        <v>2377</v>
      </c>
    </row>
    <row r="1876" spans="1:10" x14ac:dyDescent="0.3">
      <c r="A1876" t="s">
        <v>492</v>
      </c>
      <c r="B1876">
        <v>27.645</v>
      </c>
      <c r="C1876" t="str">
        <f t="shared" si="58"/>
        <v>Over Weight</v>
      </c>
      <c r="D1876">
        <v>5.25</v>
      </c>
      <c r="E1876" t="str">
        <f t="shared" si="59"/>
        <v>Normal</v>
      </c>
      <c r="F1876" t="s">
        <v>2377</v>
      </c>
      <c r="G1876" t="s">
        <v>2377</v>
      </c>
      <c r="H1876" t="s">
        <v>2377</v>
      </c>
      <c r="I1876">
        <v>1</v>
      </c>
      <c r="J1876" t="s">
        <v>2377</v>
      </c>
    </row>
    <row r="1877" spans="1:10" x14ac:dyDescent="0.3">
      <c r="A1877" t="s">
        <v>491</v>
      </c>
      <c r="B1877">
        <v>30.1</v>
      </c>
      <c r="C1877" t="str">
        <f t="shared" si="58"/>
        <v>Obesity</v>
      </c>
      <c r="D1877">
        <v>4.04</v>
      </c>
      <c r="E1877" t="str">
        <f t="shared" si="59"/>
        <v>Normal</v>
      </c>
      <c r="F1877" t="s">
        <v>2377</v>
      </c>
      <c r="G1877" t="s">
        <v>2377</v>
      </c>
      <c r="H1877" t="s">
        <v>2377</v>
      </c>
      <c r="I1877">
        <v>1</v>
      </c>
      <c r="J1877" t="s">
        <v>2377</v>
      </c>
    </row>
    <row r="1878" spans="1:10" x14ac:dyDescent="0.3">
      <c r="A1878" t="s">
        <v>490</v>
      </c>
      <c r="B1878">
        <v>26.79</v>
      </c>
      <c r="C1878" t="str">
        <f t="shared" si="58"/>
        <v>Over Weight</v>
      </c>
      <c r="D1878">
        <v>5</v>
      </c>
      <c r="E1878" t="str">
        <f t="shared" si="59"/>
        <v>Normal</v>
      </c>
      <c r="F1878" t="s">
        <v>2378</v>
      </c>
      <c r="G1878" t="s">
        <v>2377</v>
      </c>
      <c r="H1878" t="s">
        <v>2378</v>
      </c>
      <c r="I1878">
        <v>1</v>
      </c>
      <c r="J1878" t="s">
        <v>2377</v>
      </c>
    </row>
    <row r="1879" spans="1:10" x14ac:dyDescent="0.3">
      <c r="A1879" t="s">
        <v>489</v>
      </c>
      <c r="B1879">
        <v>27.1</v>
      </c>
      <c r="C1879" t="str">
        <f t="shared" si="58"/>
        <v>Over Weight</v>
      </c>
      <c r="D1879">
        <v>4.01</v>
      </c>
      <c r="E1879" t="str">
        <f t="shared" si="59"/>
        <v>Normal</v>
      </c>
      <c r="F1879" t="s">
        <v>2378</v>
      </c>
      <c r="G1879" t="s">
        <v>2377</v>
      </c>
      <c r="H1879" t="s">
        <v>2377</v>
      </c>
      <c r="I1879">
        <v>1</v>
      </c>
      <c r="J1879" t="s">
        <v>2377</v>
      </c>
    </row>
    <row r="1880" spans="1:10" x14ac:dyDescent="0.3">
      <c r="A1880" t="s">
        <v>488</v>
      </c>
      <c r="B1880">
        <v>24.31</v>
      </c>
      <c r="C1880" t="str">
        <f t="shared" si="58"/>
        <v>Normal Weight</v>
      </c>
      <c r="D1880">
        <v>5.4</v>
      </c>
      <c r="E1880" t="str">
        <f t="shared" si="59"/>
        <v>Normal</v>
      </c>
      <c r="F1880" t="s">
        <v>2377</v>
      </c>
      <c r="G1880" t="s">
        <v>2377</v>
      </c>
      <c r="H1880" t="s">
        <v>2377</v>
      </c>
      <c r="I1880">
        <v>0</v>
      </c>
      <c r="J1880" t="s">
        <v>2377</v>
      </c>
    </row>
    <row r="1881" spans="1:10" x14ac:dyDescent="0.3">
      <c r="A1881" t="s">
        <v>487</v>
      </c>
      <c r="B1881">
        <v>15.53</v>
      </c>
      <c r="C1881" t="str">
        <f t="shared" si="58"/>
        <v>Under Weight</v>
      </c>
      <c r="D1881">
        <v>5.81</v>
      </c>
      <c r="E1881" t="str">
        <f t="shared" si="59"/>
        <v>Prediabetes</v>
      </c>
      <c r="F1881" t="s">
        <v>2377</v>
      </c>
      <c r="G1881" t="s">
        <v>2377</v>
      </c>
      <c r="H1881" t="s">
        <v>2377</v>
      </c>
      <c r="I1881">
        <v>1</v>
      </c>
      <c r="J1881" t="s">
        <v>2377</v>
      </c>
    </row>
    <row r="1882" spans="1:10" x14ac:dyDescent="0.3">
      <c r="A1882" t="s">
        <v>486</v>
      </c>
      <c r="B1882">
        <v>30.7</v>
      </c>
      <c r="C1882" t="str">
        <f t="shared" si="58"/>
        <v>Obesity</v>
      </c>
      <c r="D1882">
        <v>5.82</v>
      </c>
      <c r="E1882" t="str">
        <f t="shared" si="59"/>
        <v>Prediabetes</v>
      </c>
      <c r="F1882" t="s">
        <v>2377</v>
      </c>
      <c r="G1882" t="s">
        <v>2377</v>
      </c>
      <c r="H1882" t="s">
        <v>2377</v>
      </c>
      <c r="I1882">
        <v>1</v>
      </c>
      <c r="J1882" t="s">
        <v>2377</v>
      </c>
    </row>
    <row r="1883" spans="1:10" x14ac:dyDescent="0.3">
      <c r="A1883" t="s">
        <v>485</v>
      </c>
      <c r="B1883">
        <v>33.33</v>
      </c>
      <c r="C1883" t="str">
        <f t="shared" si="58"/>
        <v>Obesity</v>
      </c>
      <c r="D1883">
        <v>4.82</v>
      </c>
      <c r="E1883" t="str">
        <f t="shared" si="59"/>
        <v>Normal</v>
      </c>
      <c r="F1883" t="s">
        <v>2377</v>
      </c>
      <c r="G1883" t="s">
        <v>2377</v>
      </c>
      <c r="H1883" t="s">
        <v>2377</v>
      </c>
      <c r="I1883">
        <v>1</v>
      </c>
      <c r="J1883" t="s">
        <v>2377</v>
      </c>
    </row>
    <row r="1884" spans="1:10" x14ac:dyDescent="0.3">
      <c r="A1884" t="s">
        <v>484</v>
      </c>
      <c r="B1884">
        <v>32.4</v>
      </c>
      <c r="C1884" t="str">
        <f t="shared" si="58"/>
        <v>Obesity</v>
      </c>
      <c r="D1884">
        <v>5.08</v>
      </c>
      <c r="E1884" t="str">
        <f t="shared" si="59"/>
        <v>Normal</v>
      </c>
      <c r="F1884" t="s">
        <v>2377</v>
      </c>
      <c r="G1884" t="s">
        <v>2377</v>
      </c>
      <c r="H1884" t="s">
        <v>2377</v>
      </c>
      <c r="I1884">
        <v>1</v>
      </c>
      <c r="J1884" t="s">
        <v>2377</v>
      </c>
    </row>
    <row r="1885" spans="1:10" x14ac:dyDescent="0.3">
      <c r="A1885" t="s">
        <v>483</v>
      </c>
      <c r="B1885">
        <v>27.93</v>
      </c>
      <c r="C1885" t="str">
        <f t="shared" si="58"/>
        <v>Over Weight</v>
      </c>
      <c r="D1885">
        <v>5.59</v>
      </c>
      <c r="E1885" t="str">
        <f t="shared" si="59"/>
        <v>Normal</v>
      </c>
      <c r="F1885" t="s">
        <v>2377</v>
      </c>
      <c r="G1885" t="s">
        <v>2377</v>
      </c>
      <c r="H1885" t="s">
        <v>2377</v>
      </c>
      <c r="I1885">
        <v>1</v>
      </c>
      <c r="J1885" t="s">
        <v>2377</v>
      </c>
    </row>
    <row r="1886" spans="1:10" x14ac:dyDescent="0.3">
      <c r="A1886" t="s">
        <v>482</v>
      </c>
      <c r="B1886">
        <v>21.754999999999999</v>
      </c>
      <c r="C1886" t="str">
        <f t="shared" si="58"/>
        <v>Normal Weight</v>
      </c>
      <c r="D1886">
        <v>5.12</v>
      </c>
      <c r="E1886" t="str">
        <f t="shared" si="59"/>
        <v>Normal</v>
      </c>
      <c r="F1886" t="s">
        <v>2377</v>
      </c>
      <c r="G1886" t="s">
        <v>2377</v>
      </c>
      <c r="H1886" t="s">
        <v>2377</v>
      </c>
      <c r="I1886">
        <v>0</v>
      </c>
      <c r="J1886" t="s">
        <v>2377</v>
      </c>
    </row>
    <row r="1887" spans="1:10" x14ac:dyDescent="0.3">
      <c r="A1887" t="s">
        <v>481</v>
      </c>
      <c r="B1887">
        <v>25.934999999999999</v>
      </c>
      <c r="C1887" t="str">
        <f t="shared" si="58"/>
        <v>Over Weight</v>
      </c>
      <c r="D1887">
        <v>4.95</v>
      </c>
      <c r="E1887" t="str">
        <f t="shared" si="59"/>
        <v>Normal</v>
      </c>
      <c r="F1887" t="s">
        <v>2377</v>
      </c>
      <c r="G1887" t="s">
        <v>2377</v>
      </c>
      <c r="H1887" t="s">
        <v>2377</v>
      </c>
      <c r="I1887">
        <v>0</v>
      </c>
      <c r="J1887" t="s">
        <v>2377</v>
      </c>
    </row>
    <row r="1888" spans="1:10" x14ac:dyDescent="0.3">
      <c r="A1888" t="s">
        <v>480</v>
      </c>
      <c r="B1888">
        <v>31.5</v>
      </c>
      <c r="C1888" t="str">
        <f t="shared" si="58"/>
        <v>Obesity</v>
      </c>
      <c r="D1888">
        <v>6.16</v>
      </c>
      <c r="E1888" t="str">
        <f t="shared" si="59"/>
        <v>Prediabetes</v>
      </c>
      <c r="F1888" t="s">
        <v>2377</v>
      </c>
      <c r="G1888" t="s">
        <v>2377</v>
      </c>
      <c r="H1888" t="s">
        <v>2377</v>
      </c>
      <c r="I1888">
        <v>0</v>
      </c>
      <c r="J1888" t="s">
        <v>2377</v>
      </c>
    </row>
    <row r="1889" spans="1:10" x14ac:dyDescent="0.3">
      <c r="A1889" t="s">
        <v>479</v>
      </c>
      <c r="B1889">
        <v>30.03</v>
      </c>
      <c r="C1889" t="str">
        <f t="shared" si="58"/>
        <v>Obesity</v>
      </c>
      <c r="D1889">
        <v>6.41</v>
      </c>
      <c r="E1889" t="str">
        <f t="shared" si="59"/>
        <v>Diabetes</v>
      </c>
      <c r="F1889" t="s">
        <v>2377</v>
      </c>
      <c r="G1889" t="s">
        <v>2377</v>
      </c>
      <c r="H1889" t="s">
        <v>2377</v>
      </c>
      <c r="I1889">
        <v>0</v>
      </c>
      <c r="J1889" t="s">
        <v>2377</v>
      </c>
    </row>
    <row r="1890" spans="1:10" x14ac:dyDescent="0.3">
      <c r="A1890" t="s">
        <v>478</v>
      </c>
      <c r="B1890">
        <v>33.479999999999997</v>
      </c>
      <c r="C1890" t="str">
        <f t="shared" si="58"/>
        <v>Obesity</v>
      </c>
      <c r="D1890">
        <v>8.94</v>
      </c>
      <c r="E1890" t="str">
        <f t="shared" si="59"/>
        <v>Diabetes</v>
      </c>
      <c r="F1890" t="s">
        <v>2377</v>
      </c>
      <c r="G1890" t="s">
        <v>2377</v>
      </c>
      <c r="H1890" t="s">
        <v>2377</v>
      </c>
      <c r="I1890">
        <v>0</v>
      </c>
      <c r="J1890" t="s">
        <v>2377</v>
      </c>
    </row>
    <row r="1891" spans="1:10" x14ac:dyDescent="0.3">
      <c r="A1891" t="s">
        <v>477</v>
      </c>
      <c r="B1891">
        <v>16.510000000000002</v>
      </c>
      <c r="C1891" t="str">
        <f t="shared" si="58"/>
        <v>Under Weight</v>
      </c>
      <c r="D1891">
        <v>4.42</v>
      </c>
      <c r="E1891" t="str">
        <f t="shared" si="59"/>
        <v>Normal</v>
      </c>
      <c r="F1891" t="s">
        <v>2378</v>
      </c>
      <c r="G1891" t="s">
        <v>2377</v>
      </c>
      <c r="H1891" t="s">
        <v>2378</v>
      </c>
      <c r="I1891">
        <v>1</v>
      </c>
      <c r="J1891" t="s">
        <v>2377</v>
      </c>
    </row>
    <row r="1892" spans="1:10" x14ac:dyDescent="0.3">
      <c r="A1892" t="s">
        <v>476</v>
      </c>
      <c r="B1892">
        <v>33.155000000000001</v>
      </c>
      <c r="C1892" t="str">
        <f t="shared" si="58"/>
        <v>Obesity</v>
      </c>
      <c r="D1892">
        <v>5.3</v>
      </c>
      <c r="E1892" t="str">
        <f t="shared" si="59"/>
        <v>Normal</v>
      </c>
      <c r="F1892" t="s">
        <v>2378</v>
      </c>
      <c r="G1892" t="s">
        <v>2377</v>
      </c>
      <c r="H1892" t="s">
        <v>2377</v>
      </c>
      <c r="I1892">
        <v>1</v>
      </c>
      <c r="J1892" t="s">
        <v>2377</v>
      </c>
    </row>
    <row r="1893" spans="1:10" x14ac:dyDescent="0.3">
      <c r="A1893" t="s">
        <v>475</v>
      </c>
      <c r="B1893">
        <v>37.29</v>
      </c>
      <c r="C1893" t="str">
        <f t="shared" si="58"/>
        <v>Obesity</v>
      </c>
      <c r="D1893">
        <v>4.6399999999999997</v>
      </c>
      <c r="E1893" t="str">
        <f t="shared" si="59"/>
        <v>Normal</v>
      </c>
      <c r="F1893" t="s">
        <v>2377</v>
      </c>
      <c r="G1893" t="s">
        <v>2377</v>
      </c>
      <c r="H1893" t="s">
        <v>2378</v>
      </c>
      <c r="I1893">
        <v>1</v>
      </c>
      <c r="J1893" t="s">
        <v>2377</v>
      </c>
    </row>
    <row r="1894" spans="1:10" x14ac:dyDescent="0.3">
      <c r="A1894" t="s">
        <v>474</v>
      </c>
      <c r="B1894">
        <v>20.23</v>
      </c>
      <c r="C1894" t="str">
        <f t="shared" si="58"/>
        <v>Normal Weight</v>
      </c>
      <c r="D1894">
        <v>6.16</v>
      </c>
      <c r="E1894" t="str">
        <f t="shared" si="59"/>
        <v>Prediabetes</v>
      </c>
      <c r="F1894" t="s">
        <v>2378</v>
      </c>
      <c r="G1894" t="s">
        <v>2377</v>
      </c>
      <c r="H1894" t="s">
        <v>2377</v>
      </c>
      <c r="I1894">
        <v>1</v>
      </c>
      <c r="J1894" t="s">
        <v>2377</v>
      </c>
    </row>
    <row r="1895" spans="1:10" x14ac:dyDescent="0.3">
      <c r="A1895" t="s">
        <v>473</v>
      </c>
      <c r="B1895">
        <v>28.975000000000001</v>
      </c>
      <c r="C1895" t="str">
        <f t="shared" si="58"/>
        <v>Over Weight</v>
      </c>
      <c r="D1895">
        <v>4.12</v>
      </c>
      <c r="E1895" t="str">
        <f t="shared" si="59"/>
        <v>Normal</v>
      </c>
      <c r="F1895" t="s">
        <v>2377</v>
      </c>
      <c r="G1895" t="s">
        <v>2377</v>
      </c>
      <c r="H1895" t="s">
        <v>2378</v>
      </c>
      <c r="I1895">
        <v>1</v>
      </c>
      <c r="J1895" t="s">
        <v>2377</v>
      </c>
    </row>
    <row r="1896" spans="1:10" x14ac:dyDescent="0.3">
      <c r="A1896" t="s">
        <v>472</v>
      </c>
      <c r="B1896">
        <v>16.420000000000002</v>
      </c>
      <c r="C1896" t="str">
        <f t="shared" si="58"/>
        <v>Under Weight</v>
      </c>
      <c r="D1896">
        <v>5.77</v>
      </c>
      <c r="E1896" t="str">
        <f t="shared" si="59"/>
        <v>Prediabetes</v>
      </c>
      <c r="F1896" t="s">
        <v>2378</v>
      </c>
      <c r="G1896" t="s">
        <v>2377</v>
      </c>
      <c r="H1896" t="s">
        <v>2378</v>
      </c>
      <c r="I1896">
        <v>1</v>
      </c>
      <c r="J1896" t="s">
        <v>2377</v>
      </c>
    </row>
    <row r="1897" spans="1:10" x14ac:dyDescent="0.3">
      <c r="A1897" t="s">
        <v>471</v>
      </c>
      <c r="B1897">
        <v>17.559999999999999</v>
      </c>
      <c r="C1897" t="str">
        <f t="shared" si="58"/>
        <v>Under Weight</v>
      </c>
      <c r="D1897">
        <v>6.2</v>
      </c>
      <c r="E1897" t="str">
        <f t="shared" si="59"/>
        <v>Prediabetes</v>
      </c>
      <c r="F1897" t="s">
        <v>2377</v>
      </c>
      <c r="G1897" t="s">
        <v>2377</v>
      </c>
      <c r="H1897" t="s">
        <v>2377</v>
      </c>
      <c r="I1897">
        <v>1</v>
      </c>
      <c r="J1897" t="s">
        <v>2377</v>
      </c>
    </row>
    <row r="1898" spans="1:10" x14ac:dyDescent="0.3">
      <c r="A1898" t="s">
        <v>470</v>
      </c>
      <c r="B1898">
        <v>24.13</v>
      </c>
      <c r="C1898" t="str">
        <f t="shared" si="58"/>
        <v>Normal Weight</v>
      </c>
      <c r="D1898">
        <v>4.3899999999999997</v>
      </c>
      <c r="E1898" t="str">
        <f t="shared" si="59"/>
        <v>Normal</v>
      </c>
      <c r="F1898" t="s">
        <v>2377</v>
      </c>
      <c r="G1898" t="s">
        <v>2377</v>
      </c>
      <c r="H1898" t="s">
        <v>2377</v>
      </c>
      <c r="I1898">
        <v>1</v>
      </c>
      <c r="J1898" t="s">
        <v>2377</v>
      </c>
    </row>
    <row r="1899" spans="1:10" x14ac:dyDescent="0.3">
      <c r="A1899" t="s">
        <v>469</v>
      </c>
      <c r="B1899">
        <v>19.95</v>
      </c>
      <c r="C1899" t="str">
        <f t="shared" si="58"/>
        <v>Normal Weight</v>
      </c>
      <c r="D1899">
        <v>5.13</v>
      </c>
      <c r="E1899" t="str">
        <f t="shared" si="59"/>
        <v>Normal</v>
      </c>
      <c r="F1899" t="s">
        <v>2377</v>
      </c>
      <c r="G1899" t="s">
        <v>2378</v>
      </c>
      <c r="H1899" t="s">
        <v>2377</v>
      </c>
      <c r="I1899">
        <v>2</v>
      </c>
      <c r="J1899" t="s">
        <v>2377</v>
      </c>
    </row>
    <row r="1900" spans="1:10" x14ac:dyDescent="0.3">
      <c r="A1900" t="s">
        <v>468</v>
      </c>
      <c r="B1900">
        <v>21.24</v>
      </c>
      <c r="C1900" t="str">
        <f t="shared" si="58"/>
        <v>Normal Weight</v>
      </c>
      <c r="D1900">
        <v>4.49</v>
      </c>
      <c r="E1900" t="str">
        <f t="shared" si="59"/>
        <v>Normal</v>
      </c>
      <c r="F1900" t="s">
        <v>2377</v>
      </c>
      <c r="G1900" t="s">
        <v>2377</v>
      </c>
      <c r="H1900" t="s">
        <v>2377</v>
      </c>
      <c r="I1900">
        <v>0</v>
      </c>
      <c r="J1900" t="s">
        <v>2377</v>
      </c>
    </row>
    <row r="1901" spans="1:10" x14ac:dyDescent="0.3">
      <c r="A1901" t="s">
        <v>467</v>
      </c>
      <c r="B1901">
        <v>44.22</v>
      </c>
      <c r="C1901" t="str">
        <f t="shared" si="58"/>
        <v>Obesity</v>
      </c>
      <c r="D1901">
        <v>6.35</v>
      </c>
      <c r="E1901" t="str">
        <f t="shared" si="59"/>
        <v>Prediabetes</v>
      </c>
      <c r="F1901" t="s">
        <v>2377</v>
      </c>
      <c r="G1901" t="s">
        <v>2377</v>
      </c>
      <c r="H1901" t="s">
        <v>2377</v>
      </c>
      <c r="I1901">
        <v>0</v>
      </c>
      <c r="J1901" t="s">
        <v>2377</v>
      </c>
    </row>
    <row r="1902" spans="1:10" x14ac:dyDescent="0.3">
      <c r="A1902" t="s">
        <v>466</v>
      </c>
      <c r="B1902">
        <v>41.1</v>
      </c>
      <c r="C1902" t="str">
        <f t="shared" si="58"/>
        <v>Obesity</v>
      </c>
      <c r="D1902">
        <v>5.79</v>
      </c>
      <c r="E1902" t="str">
        <f t="shared" si="59"/>
        <v>Prediabetes</v>
      </c>
      <c r="F1902" t="s">
        <v>2377</v>
      </c>
      <c r="G1902" t="s">
        <v>2377</v>
      </c>
      <c r="H1902" t="s">
        <v>2377</v>
      </c>
      <c r="I1902">
        <v>0</v>
      </c>
      <c r="J1902" t="s">
        <v>2377</v>
      </c>
    </row>
    <row r="1903" spans="1:10" x14ac:dyDescent="0.3">
      <c r="A1903" t="s">
        <v>465</v>
      </c>
      <c r="B1903">
        <v>34.200000000000003</v>
      </c>
      <c r="C1903" t="str">
        <f t="shared" si="58"/>
        <v>Obesity</v>
      </c>
      <c r="D1903">
        <v>4.78</v>
      </c>
      <c r="E1903" t="str">
        <f t="shared" si="59"/>
        <v>Normal</v>
      </c>
      <c r="F1903" t="s">
        <v>2378</v>
      </c>
      <c r="G1903" t="s">
        <v>2377</v>
      </c>
      <c r="H1903" t="s">
        <v>2377</v>
      </c>
      <c r="I1903">
        <v>0</v>
      </c>
      <c r="J1903" t="s">
        <v>2377</v>
      </c>
    </row>
    <row r="1904" spans="1:10" x14ac:dyDescent="0.3">
      <c r="A1904" t="s">
        <v>464</v>
      </c>
      <c r="B1904">
        <v>29.92</v>
      </c>
      <c r="C1904" t="str">
        <f t="shared" si="58"/>
        <v>Obesity</v>
      </c>
      <c r="D1904">
        <v>6.02</v>
      </c>
      <c r="E1904" t="str">
        <f t="shared" si="59"/>
        <v>Prediabetes</v>
      </c>
      <c r="F1904" t="s">
        <v>2378</v>
      </c>
      <c r="G1904" t="s">
        <v>2377</v>
      </c>
      <c r="H1904" t="s">
        <v>2377</v>
      </c>
      <c r="I1904">
        <v>0</v>
      </c>
      <c r="J1904" t="s">
        <v>2377</v>
      </c>
    </row>
    <row r="1905" spans="1:10" x14ac:dyDescent="0.3">
      <c r="A1905" t="s">
        <v>463</v>
      </c>
      <c r="B1905">
        <v>28.93</v>
      </c>
      <c r="C1905" t="str">
        <f t="shared" si="58"/>
        <v>Over Weight</v>
      </c>
      <c r="D1905">
        <v>4.4400000000000004</v>
      </c>
      <c r="E1905" t="str">
        <f t="shared" si="59"/>
        <v>Normal</v>
      </c>
      <c r="F1905" t="s">
        <v>2377</v>
      </c>
      <c r="G1905" t="s">
        <v>2377</v>
      </c>
      <c r="H1905" t="s">
        <v>2377</v>
      </c>
      <c r="I1905">
        <v>0</v>
      </c>
      <c r="J1905" t="s">
        <v>2377</v>
      </c>
    </row>
    <row r="1906" spans="1:10" x14ac:dyDescent="0.3">
      <c r="A1906" t="s">
        <v>462</v>
      </c>
      <c r="B1906">
        <v>31.254999999999999</v>
      </c>
      <c r="C1906" t="str">
        <f t="shared" si="58"/>
        <v>Obesity</v>
      </c>
      <c r="D1906">
        <v>5.84</v>
      </c>
      <c r="E1906" t="str">
        <f t="shared" si="59"/>
        <v>Prediabetes</v>
      </c>
      <c r="F1906" t="s">
        <v>2378</v>
      </c>
      <c r="G1906" t="s">
        <v>2377</v>
      </c>
      <c r="H1906" t="s">
        <v>2377</v>
      </c>
      <c r="I1906">
        <v>1</v>
      </c>
      <c r="J1906" t="s">
        <v>2377</v>
      </c>
    </row>
    <row r="1907" spans="1:10" x14ac:dyDescent="0.3">
      <c r="A1907" t="s">
        <v>461</v>
      </c>
      <c r="B1907">
        <v>29.83</v>
      </c>
      <c r="C1907" t="str">
        <f t="shared" si="58"/>
        <v>Over Weight</v>
      </c>
      <c r="D1907">
        <v>5.39</v>
      </c>
      <c r="E1907" t="str">
        <f t="shared" si="59"/>
        <v>Normal</v>
      </c>
      <c r="F1907" t="s">
        <v>2377</v>
      </c>
      <c r="G1907" t="s">
        <v>2377</v>
      </c>
      <c r="H1907" t="s">
        <v>2377</v>
      </c>
      <c r="I1907">
        <v>0</v>
      </c>
      <c r="J1907" t="s">
        <v>2377</v>
      </c>
    </row>
    <row r="1908" spans="1:10" x14ac:dyDescent="0.3">
      <c r="A1908" t="s">
        <v>460</v>
      </c>
      <c r="B1908">
        <v>29.59</v>
      </c>
      <c r="C1908" t="str">
        <f t="shared" si="58"/>
        <v>Over Weight</v>
      </c>
      <c r="D1908">
        <v>6.16</v>
      </c>
      <c r="E1908" t="str">
        <f t="shared" si="59"/>
        <v>Prediabetes</v>
      </c>
      <c r="F1908" t="s">
        <v>2377</v>
      </c>
      <c r="G1908" t="s">
        <v>2377</v>
      </c>
      <c r="H1908" t="s">
        <v>2378</v>
      </c>
      <c r="I1908">
        <v>1</v>
      </c>
      <c r="J1908" t="s">
        <v>2377</v>
      </c>
    </row>
    <row r="1909" spans="1:10" x14ac:dyDescent="0.3">
      <c r="A1909" t="s">
        <v>459</v>
      </c>
      <c r="B1909">
        <v>31.16</v>
      </c>
      <c r="C1909" t="str">
        <f t="shared" si="58"/>
        <v>Obesity</v>
      </c>
      <c r="D1909">
        <v>4.49</v>
      </c>
      <c r="E1909" t="str">
        <f t="shared" si="59"/>
        <v>Normal</v>
      </c>
      <c r="F1909" t="s">
        <v>2377</v>
      </c>
      <c r="G1909" t="s">
        <v>2377</v>
      </c>
      <c r="H1909" t="s">
        <v>2378</v>
      </c>
      <c r="I1909">
        <v>1</v>
      </c>
      <c r="J1909" t="s">
        <v>2377</v>
      </c>
    </row>
    <row r="1910" spans="1:10" x14ac:dyDescent="0.3">
      <c r="A1910" t="s">
        <v>458</v>
      </c>
      <c r="B1910">
        <v>34.21</v>
      </c>
      <c r="C1910" t="str">
        <f t="shared" si="58"/>
        <v>Obesity</v>
      </c>
      <c r="D1910">
        <v>4.4800000000000004</v>
      </c>
      <c r="E1910" t="str">
        <f t="shared" si="59"/>
        <v>Normal</v>
      </c>
      <c r="F1910" t="s">
        <v>2378</v>
      </c>
      <c r="G1910" t="s">
        <v>2377</v>
      </c>
      <c r="H1910" t="s">
        <v>2377</v>
      </c>
      <c r="I1910">
        <v>1</v>
      </c>
      <c r="J1910" t="s">
        <v>2377</v>
      </c>
    </row>
    <row r="1911" spans="1:10" x14ac:dyDescent="0.3">
      <c r="A1911" t="s">
        <v>457</v>
      </c>
      <c r="B1911">
        <v>34.86</v>
      </c>
      <c r="C1911" t="str">
        <f t="shared" si="58"/>
        <v>Obesity</v>
      </c>
      <c r="D1911">
        <v>10.97</v>
      </c>
      <c r="E1911" t="str">
        <f t="shared" si="59"/>
        <v>Diabetes</v>
      </c>
      <c r="F1911" t="s">
        <v>2377</v>
      </c>
      <c r="G1911" t="s">
        <v>2377</v>
      </c>
      <c r="H1911" t="s">
        <v>2377</v>
      </c>
      <c r="I1911">
        <v>0</v>
      </c>
      <c r="J1911" t="s">
        <v>2377</v>
      </c>
    </row>
    <row r="1912" spans="1:10" x14ac:dyDescent="0.3">
      <c r="A1912" t="s">
        <v>456</v>
      </c>
      <c r="B1912">
        <v>34.58</v>
      </c>
      <c r="C1912" t="str">
        <f t="shared" si="58"/>
        <v>Obesity</v>
      </c>
      <c r="D1912">
        <v>5.14</v>
      </c>
      <c r="E1912" t="str">
        <f t="shared" si="59"/>
        <v>Normal</v>
      </c>
      <c r="F1912" t="s">
        <v>2377</v>
      </c>
      <c r="G1912" t="s">
        <v>2378</v>
      </c>
      <c r="H1912" t="s">
        <v>2377</v>
      </c>
      <c r="I1912">
        <v>2</v>
      </c>
      <c r="J1912" t="s">
        <v>2377</v>
      </c>
    </row>
    <row r="1913" spans="1:10" x14ac:dyDescent="0.3">
      <c r="A1913" t="s">
        <v>455</v>
      </c>
      <c r="B1913">
        <v>17.940000000000001</v>
      </c>
      <c r="C1913" t="str">
        <f t="shared" si="58"/>
        <v>Under Weight</v>
      </c>
      <c r="D1913">
        <v>5.17</v>
      </c>
      <c r="E1913" t="str">
        <f t="shared" si="59"/>
        <v>Normal</v>
      </c>
      <c r="F1913" t="s">
        <v>2378</v>
      </c>
      <c r="G1913" t="s">
        <v>2377</v>
      </c>
      <c r="H1913" t="s">
        <v>2377</v>
      </c>
      <c r="I1913">
        <v>0</v>
      </c>
      <c r="J1913" t="s">
        <v>2377</v>
      </c>
    </row>
    <row r="1914" spans="1:10" x14ac:dyDescent="0.3">
      <c r="A1914" t="s">
        <v>454</v>
      </c>
      <c r="B1914">
        <v>26.8</v>
      </c>
      <c r="C1914" t="str">
        <f t="shared" si="58"/>
        <v>Over Weight</v>
      </c>
      <c r="D1914">
        <v>6.18</v>
      </c>
      <c r="E1914" t="str">
        <f t="shared" si="59"/>
        <v>Prediabetes</v>
      </c>
      <c r="F1914" t="s">
        <v>2378</v>
      </c>
      <c r="G1914" t="s">
        <v>2377</v>
      </c>
      <c r="H1914" t="s">
        <v>2378</v>
      </c>
      <c r="I1914">
        <v>1</v>
      </c>
      <c r="J1914" t="s">
        <v>2377</v>
      </c>
    </row>
    <row r="1915" spans="1:10" x14ac:dyDescent="0.3">
      <c r="A1915" t="s">
        <v>453</v>
      </c>
      <c r="B1915">
        <v>17.690000000000001</v>
      </c>
      <c r="C1915" t="str">
        <f t="shared" si="58"/>
        <v>Under Weight</v>
      </c>
      <c r="D1915">
        <v>9.07</v>
      </c>
      <c r="E1915" t="str">
        <f t="shared" si="59"/>
        <v>Diabetes</v>
      </c>
      <c r="F1915" t="s">
        <v>2378</v>
      </c>
      <c r="G1915" t="s">
        <v>2377</v>
      </c>
      <c r="H1915" t="s">
        <v>2377</v>
      </c>
      <c r="I1915">
        <v>0</v>
      </c>
      <c r="J1915" t="s">
        <v>2377</v>
      </c>
    </row>
    <row r="1916" spans="1:10" x14ac:dyDescent="0.3">
      <c r="A1916" t="s">
        <v>452</v>
      </c>
      <c r="B1916">
        <v>25.77</v>
      </c>
      <c r="C1916" t="str">
        <f t="shared" si="58"/>
        <v>Over Weight</v>
      </c>
      <c r="D1916">
        <v>4.43</v>
      </c>
      <c r="E1916" t="str">
        <f t="shared" si="59"/>
        <v>Normal</v>
      </c>
      <c r="F1916" t="s">
        <v>2377</v>
      </c>
      <c r="G1916" t="s">
        <v>2377</v>
      </c>
      <c r="H1916" t="s">
        <v>2378</v>
      </c>
      <c r="I1916">
        <v>1</v>
      </c>
      <c r="J1916" t="s">
        <v>2377</v>
      </c>
    </row>
    <row r="1917" spans="1:10" x14ac:dyDescent="0.3">
      <c r="A1917" t="s">
        <v>451</v>
      </c>
      <c r="B1917">
        <v>34.46</v>
      </c>
      <c r="C1917" t="str">
        <f t="shared" si="58"/>
        <v>Obesity</v>
      </c>
      <c r="D1917">
        <v>4.17</v>
      </c>
      <c r="E1917" t="str">
        <f t="shared" si="59"/>
        <v>Normal</v>
      </c>
      <c r="F1917" t="s">
        <v>2377</v>
      </c>
      <c r="G1917" t="s">
        <v>2378</v>
      </c>
      <c r="H1917" t="s">
        <v>2377</v>
      </c>
      <c r="I1917">
        <v>1</v>
      </c>
      <c r="J1917" t="s">
        <v>2377</v>
      </c>
    </row>
    <row r="1918" spans="1:10" x14ac:dyDescent="0.3">
      <c r="A1918" t="s">
        <v>450</v>
      </c>
      <c r="B1918">
        <v>30.875</v>
      </c>
      <c r="C1918" t="str">
        <f t="shared" si="58"/>
        <v>Obesity</v>
      </c>
      <c r="D1918">
        <v>4.95</v>
      </c>
      <c r="E1918" t="str">
        <f t="shared" si="59"/>
        <v>Normal</v>
      </c>
      <c r="F1918" t="s">
        <v>2378</v>
      </c>
      <c r="G1918" t="s">
        <v>2377</v>
      </c>
      <c r="H1918" t="s">
        <v>2377</v>
      </c>
      <c r="I1918">
        <v>0</v>
      </c>
      <c r="J1918" t="s">
        <v>2377</v>
      </c>
    </row>
    <row r="1919" spans="1:10" x14ac:dyDescent="0.3">
      <c r="A1919" t="s">
        <v>449</v>
      </c>
      <c r="B1919">
        <v>39.49</v>
      </c>
      <c r="C1919" t="str">
        <f t="shared" si="58"/>
        <v>Obesity</v>
      </c>
      <c r="D1919">
        <v>5.13</v>
      </c>
      <c r="E1919" t="str">
        <f t="shared" si="59"/>
        <v>Normal</v>
      </c>
      <c r="F1919" t="s">
        <v>2377</v>
      </c>
      <c r="G1919" t="s">
        <v>2377</v>
      </c>
      <c r="H1919" t="s">
        <v>2377</v>
      </c>
      <c r="I1919">
        <v>0</v>
      </c>
      <c r="J1919" t="s">
        <v>2377</v>
      </c>
    </row>
    <row r="1920" spans="1:10" x14ac:dyDescent="0.3">
      <c r="A1920" t="s">
        <v>448</v>
      </c>
      <c r="B1920">
        <v>28.88</v>
      </c>
      <c r="C1920" t="str">
        <f t="shared" si="58"/>
        <v>Over Weight</v>
      </c>
      <c r="D1920">
        <v>4.0999999999999996</v>
      </c>
      <c r="E1920" t="str">
        <f t="shared" si="59"/>
        <v>Normal</v>
      </c>
      <c r="F1920" t="s">
        <v>2377</v>
      </c>
      <c r="G1920" t="s">
        <v>2377</v>
      </c>
      <c r="H1920" t="s">
        <v>2377</v>
      </c>
      <c r="I1920">
        <v>0</v>
      </c>
      <c r="J1920" t="s">
        <v>2377</v>
      </c>
    </row>
    <row r="1921" spans="1:10" x14ac:dyDescent="0.3">
      <c r="A1921" t="s">
        <v>447</v>
      </c>
      <c r="B1921">
        <v>20.234999999999999</v>
      </c>
      <c r="C1921" t="str">
        <f t="shared" si="58"/>
        <v>Normal Weight</v>
      </c>
      <c r="D1921">
        <v>5.01</v>
      </c>
      <c r="E1921" t="str">
        <f t="shared" si="59"/>
        <v>Normal</v>
      </c>
      <c r="F1921" t="s">
        <v>2378</v>
      </c>
      <c r="G1921" t="s">
        <v>2377</v>
      </c>
      <c r="H1921" t="s">
        <v>2377</v>
      </c>
      <c r="I1921">
        <v>0</v>
      </c>
      <c r="J1921" t="s">
        <v>2377</v>
      </c>
    </row>
    <row r="1922" spans="1:10" x14ac:dyDescent="0.3">
      <c r="A1922" t="s">
        <v>446</v>
      </c>
      <c r="B1922">
        <v>30.67</v>
      </c>
      <c r="C1922" t="str">
        <f t="shared" si="58"/>
        <v>Obesity</v>
      </c>
      <c r="D1922">
        <v>5.09</v>
      </c>
      <c r="E1922" t="str">
        <f t="shared" si="59"/>
        <v>Normal</v>
      </c>
      <c r="F1922" t="s">
        <v>2378</v>
      </c>
      <c r="G1922" t="s">
        <v>2377</v>
      </c>
      <c r="H1922" t="s">
        <v>2377</v>
      </c>
      <c r="I1922">
        <v>0</v>
      </c>
      <c r="J1922" t="s">
        <v>2377</v>
      </c>
    </row>
    <row r="1923" spans="1:10" x14ac:dyDescent="0.3">
      <c r="A1923" t="s">
        <v>445</v>
      </c>
      <c r="B1923">
        <v>30.875</v>
      </c>
      <c r="C1923" t="str">
        <f t="shared" ref="C1923:C1986" si="60">IF(B1923&lt;18.5,"Under Weight",IF(B1923&lt;=24.9,"Normal Weight",IF(B1923&lt;=29.9,"Over Weight","Obesity")))</f>
        <v>Obesity</v>
      </c>
      <c r="D1923">
        <v>6.49</v>
      </c>
      <c r="E1923" t="str">
        <f t="shared" ref="E1923:E1986" si="61">IF(D1923&lt;=5.7,"Normal",IF(D1923&lt;=6.4,"Prediabetes","Diabetes"))</f>
        <v>Diabetes</v>
      </c>
      <c r="F1923" t="s">
        <v>2377</v>
      </c>
      <c r="G1923" t="s">
        <v>2377</v>
      </c>
      <c r="H1923" t="s">
        <v>2377</v>
      </c>
      <c r="I1923">
        <v>0</v>
      </c>
      <c r="J1923" t="s">
        <v>2377</v>
      </c>
    </row>
    <row r="1924" spans="1:10" x14ac:dyDescent="0.3">
      <c r="A1924" t="s">
        <v>444</v>
      </c>
      <c r="B1924">
        <v>23.8</v>
      </c>
      <c r="C1924" t="str">
        <f t="shared" si="60"/>
        <v>Normal Weight</v>
      </c>
      <c r="D1924">
        <v>4.08</v>
      </c>
      <c r="E1924" t="str">
        <f t="shared" si="61"/>
        <v>Normal</v>
      </c>
      <c r="F1924" t="s">
        <v>2377</v>
      </c>
      <c r="G1924" t="s">
        <v>2377</v>
      </c>
      <c r="H1924" t="s">
        <v>2377</v>
      </c>
      <c r="I1924">
        <v>0</v>
      </c>
      <c r="J1924" t="s">
        <v>2377</v>
      </c>
    </row>
    <row r="1925" spans="1:10" x14ac:dyDescent="0.3">
      <c r="A1925" t="s">
        <v>443</v>
      </c>
      <c r="B1925">
        <v>15.37</v>
      </c>
      <c r="C1925" t="str">
        <f t="shared" si="60"/>
        <v>Under Weight</v>
      </c>
      <c r="D1925">
        <v>8.6300000000000008</v>
      </c>
      <c r="E1925" t="str">
        <f t="shared" si="61"/>
        <v>Diabetes</v>
      </c>
      <c r="F1925" t="s">
        <v>2378</v>
      </c>
      <c r="G1925" t="s">
        <v>2377</v>
      </c>
      <c r="H1925" t="s">
        <v>2377</v>
      </c>
      <c r="I1925">
        <v>0</v>
      </c>
      <c r="J1925" t="s">
        <v>2377</v>
      </c>
    </row>
    <row r="1926" spans="1:10" x14ac:dyDescent="0.3">
      <c r="A1926" t="s">
        <v>442</v>
      </c>
      <c r="B1926">
        <v>30.4</v>
      </c>
      <c r="C1926" t="str">
        <f t="shared" si="60"/>
        <v>Obesity</v>
      </c>
      <c r="D1926">
        <v>5.28</v>
      </c>
      <c r="E1926" t="str">
        <f t="shared" si="61"/>
        <v>Normal</v>
      </c>
      <c r="F1926" t="s">
        <v>2377</v>
      </c>
      <c r="G1926" t="s">
        <v>2377</v>
      </c>
      <c r="H1926" t="s">
        <v>2377</v>
      </c>
      <c r="I1926">
        <v>0</v>
      </c>
      <c r="J1926" t="s">
        <v>2377</v>
      </c>
    </row>
    <row r="1927" spans="1:10" x14ac:dyDescent="0.3">
      <c r="A1927" t="s">
        <v>441</v>
      </c>
      <c r="B1927">
        <v>19.48</v>
      </c>
      <c r="C1927" t="str">
        <f t="shared" si="60"/>
        <v>Normal Weight</v>
      </c>
      <c r="D1927">
        <v>5.63</v>
      </c>
      <c r="E1927" t="str">
        <f t="shared" si="61"/>
        <v>Normal</v>
      </c>
      <c r="F1927" t="s">
        <v>2378</v>
      </c>
      <c r="G1927" t="s">
        <v>2377</v>
      </c>
      <c r="H1927" t="s">
        <v>2377</v>
      </c>
      <c r="I1927">
        <v>1</v>
      </c>
      <c r="J1927" t="s">
        <v>2377</v>
      </c>
    </row>
    <row r="1928" spans="1:10" x14ac:dyDescent="0.3">
      <c r="A1928" t="s">
        <v>440</v>
      </c>
      <c r="B1928">
        <v>16.96</v>
      </c>
      <c r="C1928" t="str">
        <f t="shared" si="60"/>
        <v>Under Weight</v>
      </c>
      <c r="D1928">
        <v>11.47</v>
      </c>
      <c r="E1928" t="str">
        <f t="shared" si="61"/>
        <v>Diabetes</v>
      </c>
      <c r="F1928" t="s">
        <v>2378</v>
      </c>
      <c r="G1928" t="s">
        <v>2377</v>
      </c>
      <c r="H1928" t="s">
        <v>2377</v>
      </c>
      <c r="I1928">
        <v>0</v>
      </c>
      <c r="J1928" t="s">
        <v>2377</v>
      </c>
    </row>
    <row r="1929" spans="1:10" x14ac:dyDescent="0.3">
      <c r="A1929" t="s">
        <v>439</v>
      </c>
      <c r="B1929">
        <v>19.05</v>
      </c>
      <c r="C1929" t="str">
        <f t="shared" si="60"/>
        <v>Normal Weight</v>
      </c>
      <c r="D1929">
        <v>4.92</v>
      </c>
      <c r="E1929" t="str">
        <f t="shared" si="61"/>
        <v>Normal</v>
      </c>
      <c r="F1929" t="s">
        <v>2377</v>
      </c>
      <c r="G1929" t="s">
        <v>2377</v>
      </c>
      <c r="H1929" t="s">
        <v>2377</v>
      </c>
      <c r="I1929">
        <v>1</v>
      </c>
      <c r="J1929" t="s">
        <v>2377</v>
      </c>
    </row>
    <row r="1930" spans="1:10" x14ac:dyDescent="0.3">
      <c r="A1930" t="s">
        <v>438</v>
      </c>
      <c r="B1930">
        <v>37.619999999999997</v>
      </c>
      <c r="C1930" t="str">
        <f t="shared" si="60"/>
        <v>Obesity</v>
      </c>
      <c r="D1930">
        <v>4.18</v>
      </c>
      <c r="E1930" t="str">
        <f t="shared" si="61"/>
        <v>Normal</v>
      </c>
      <c r="F1930" t="s">
        <v>2377</v>
      </c>
      <c r="G1930" t="s">
        <v>2377</v>
      </c>
      <c r="H1930" t="s">
        <v>2377</v>
      </c>
      <c r="I1930">
        <v>0</v>
      </c>
      <c r="J1930" t="s">
        <v>2377</v>
      </c>
    </row>
    <row r="1931" spans="1:10" x14ac:dyDescent="0.3">
      <c r="A1931" t="s">
        <v>437</v>
      </c>
      <c r="B1931">
        <v>29.1</v>
      </c>
      <c r="C1931" t="str">
        <f t="shared" si="60"/>
        <v>Over Weight</v>
      </c>
      <c r="D1931">
        <v>4.67</v>
      </c>
      <c r="E1931" t="str">
        <f t="shared" si="61"/>
        <v>Normal</v>
      </c>
      <c r="F1931" t="s">
        <v>2377</v>
      </c>
      <c r="G1931" t="s">
        <v>2377</v>
      </c>
      <c r="H1931" t="s">
        <v>2377</v>
      </c>
      <c r="I1931">
        <v>0</v>
      </c>
      <c r="J1931" t="s">
        <v>2377</v>
      </c>
    </row>
    <row r="1932" spans="1:10" x14ac:dyDescent="0.3">
      <c r="A1932" t="s">
        <v>436</v>
      </c>
      <c r="B1932">
        <v>26.62</v>
      </c>
      <c r="C1932" t="str">
        <f t="shared" si="60"/>
        <v>Over Weight</v>
      </c>
      <c r="D1932">
        <v>6.24</v>
      </c>
      <c r="E1932" t="str">
        <f t="shared" si="61"/>
        <v>Prediabetes</v>
      </c>
      <c r="F1932" t="s">
        <v>2377</v>
      </c>
      <c r="G1932" t="s">
        <v>2377</v>
      </c>
      <c r="H1932" t="s">
        <v>2377</v>
      </c>
      <c r="I1932">
        <v>0</v>
      </c>
      <c r="J1932" t="s">
        <v>2377</v>
      </c>
    </row>
    <row r="1933" spans="1:10" x14ac:dyDescent="0.3">
      <c r="A1933" t="s">
        <v>435</v>
      </c>
      <c r="B1933">
        <v>25.74</v>
      </c>
      <c r="C1933" t="str">
        <f t="shared" si="60"/>
        <v>Over Weight</v>
      </c>
      <c r="D1933">
        <v>5.99</v>
      </c>
      <c r="E1933" t="str">
        <f t="shared" si="61"/>
        <v>Prediabetes</v>
      </c>
      <c r="F1933" t="s">
        <v>2377</v>
      </c>
      <c r="G1933" t="s">
        <v>2377</v>
      </c>
      <c r="H1933" t="s">
        <v>2377</v>
      </c>
      <c r="I1933">
        <v>0</v>
      </c>
      <c r="J1933" t="s">
        <v>2377</v>
      </c>
    </row>
    <row r="1934" spans="1:10" x14ac:dyDescent="0.3">
      <c r="A1934" t="s">
        <v>434</v>
      </c>
      <c r="B1934">
        <v>18.22</v>
      </c>
      <c r="C1934" t="str">
        <f t="shared" si="60"/>
        <v>Under Weight</v>
      </c>
      <c r="D1934">
        <v>10.27</v>
      </c>
      <c r="E1934" t="str">
        <f t="shared" si="61"/>
        <v>Diabetes</v>
      </c>
      <c r="F1934" t="s">
        <v>2378</v>
      </c>
      <c r="G1934" t="s">
        <v>2377</v>
      </c>
      <c r="H1934" t="s">
        <v>2377</v>
      </c>
      <c r="I1934">
        <v>1</v>
      </c>
      <c r="J1934" t="s">
        <v>2377</v>
      </c>
    </row>
    <row r="1935" spans="1:10" x14ac:dyDescent="0.3">
      <c r="A1935" t="s">
        <v>433</v>
      </c>
      <c r="B1935">
        <v>26.03</v>
      </c>
      <c r="C1935" t="str">
        <f t="shared" si="60"/>
        <v>Over Weight</v>
      </c>
      <c r="D1935">
        <v>5.97</v>
      </c>
      <c r="E1935" t="str">
        <f t="shared" si="61"/>
        <v>Prediabetes</v>
      </c>
      <c r="F1935" t="s">
        <v>2377</v>
      </c>
      <c r="G1935" t="s">
        <v>2377</v>
      </c>
      <c r="H1935" t="s">
        <v>2378</v>
      </c>
      <c r="I1935">
        <v>1</v>
      </c>
      <c r="J1935" t="s">
        <v>2377</v>
      </c>
    </row>
    <row r="1936" spans="1:10" x14ac:dyDescent="0.3">
      <c r="A1936" t="s">
        <v>432</v>
      </c>
      <c r="B1936">
        <v>17.29</v>
      </c>
      <c r="C1936" t="str">
        <f t="shared" si="60"/>
        <v>Under Weight</v>
      </c>
      <c r="D1936">
        <v>4.9800000000000004</v>
      </c>
      <c r="E1936" t="str">
        <f t="shared" si="61"/>
        <v>Normal</v>
      </c>
      <c r="F1936" t="s">
        <v>2377</v>
      </c>
      <c r="G1936" t="s">
        <v>2377</v>
      </c>
      <c r="H1936" t="s">
        <v>2377</v>
      </c>
      <c r="I1936">
        <v>0</v>
      </c>
      <c r="J1936" t="s">
        <v>2377</v>
      </c>
    </row>
    <row r="1937" spans="1:10" x14ac:dyDescent="0.3">
      <c r="A1937" t="s">
        <v>431</v>
      </c>
      <c r="B1937">
        <v>18.170000000000002</v>
      </c>
      <c r="C1937" t="str">
        <f t="shared" si="60"/>
        <v>Under Weight</v>
      </c>
      <c r="D1937">
        <v>6.91</v>
      </c>
      <c r="E1937" t="str">
        <f t="shared" si="61"/>
        <v>Diabetes</v>
      </c>
      <c r="F1937" t="s">
        <v>2378</v>
      </c>
      <c r="G1937" t="s">
        <v>2377</v>
      </c>
      <c r="H1937" t="s">
        <v>2377</v>
      </c>
      <c r="I1937">
        <v>1</v>
      </c>
      <c r="J1937" t="s">
        <v>2377</v>
      </c>
    </row>
    <row r="1938" spans="1:10" x14ac:dyDescent="0.3">
      <c r="A1938" t="s">
        <v>430</v>
      </c>
      <c r="B1938">
        <v>32.54</v>
      </c>
      <c r="C1938" t="str">
        <f t="shared" si="60"/>
        <v>Obesity</v>
      </c>
      <c r="D1938">
        <v>6.38</v>
      </c>
      <c r="E1938" t="str">
        <f t="shared" si="61"/>
        <v>Prediabetes</v>
      </c>
      <c r="F1938" t="s">
        <v>2377</v>
      </c>
      <c r="G1938" t="s">
        <v>2378</v>
      </c>
      <c r="H1938" t="s">
        <v>2377</v>
      </c>
      <c r="I1938">
        <v>1</v>
      </c>
      <c r="J1938" t="s">
        <v>2377</v>
      </c>
    </row>
    <row r="1939" spans="1:10" x14ac:dyDescent="0.3">
      <c r="A1939" t="s">
        <v>429</v>
      </c>
      <c r="B1939">
        <v>30.25</v>
      </c>
      <c r="C1939" t="str">
        <f t="shared" si="60"/>
        <v>Obesity</v>
      </c>
      <c r="D1939">
        <v>4.7699999999999996</v>
      </c>
      <c r="E1939" t="str">
        <f t="shared" si="61"/>
        <v>Normal</v>
      </c>
      <c r="F1939" t="s">
        <v>2377</v>
      </c>
      <c r="G1939" t="s">
        <v>2377</v>
      </c>
      <c r="H1939" t="s">
        <v>2377</v>
      </c>
      <c r="I1939">
        <v>0</v>
      </c>
      <c r="J1939" t="s">
        <v>2377</v>
      </c>
    </row>
    <row r="1940" spans="1:10" x14ac:dyDescent="0.3">
      <c r="A1940" t="s">
        <v>428</v>
      </c>
      <c r="B1940">
        <v>19.59</v>
      </c>
      <c r="C1940" t="str">
        <f t="shared" si="60"/>
        <v>Normal Weight</v>
      </c>
      <c r="D1940">
        <v>6.04</v>
      </c>
      <c r="E1940" t="str">
        <f t="shared" si="61"/>
        <v>Prediabetes</v>
      </c>
      <c r="F1940" t="s">
        <v>2378</v>
      </c>
      <c r="G1940" t="s">
        <v>2377</v>
      </c>
      <c r="H1940" t="s">
        <v>2377</v>
      </c>
      <c r="I1940">
        <v>1</v>
      </c>
      <c r="J1940" t="s">
        <v>2377</v>
      </c>
    </row>
    <row r="1941" spans="1:10" x14ac:dyDescent="0.3">
      <c r="A1941" t="s">
        <v>427</v>
      </c>
      <c r="B1941">
        <v>45.9</v>
      </c>
      <c r="C1941" t="str">
        <f t="shared" si="60"/>
        <v>Obesity</v>
      </c>
      <c r="D1941">
        <v>4.3</v>
      </c>
      <c r="E1941" t="str">
        <f t="shared" si="61"/>
        <v>Normal</v>
      </c>
      <c r="F1941" t="s">
        <v>2378</v>
      </c>
      <c r="G1941" t="s">
        <v>2377</v>
      </c>
      <c r="H1941" t="s">
        <v>2377</v>
      </c>
      <c r="I1941">
        <v>1</v>
      </c>
      <c r="J1941" t="s">
        <v>2377</v>
      </c>
    </row>
    <row r="1942" spans="1:10" x14ac:dyDescent="0.3">
      <c r="A1942" t="s">
        <v>426</v>
      </c>
      <c r="B1942">
        <v>17.059999999999999</v>
      </c>
      <c r="C1942" t="str">
        <f t="shared" si="60"/>
        <v>Under Weight</v>
      </c>
      <c r="D1942">
        <v>8.75</v>
      </c>
      <c r="E1942" t="str">
        <f t="shared" si="61"/>
        <v>Diabetes</v>
      </c>
      <c r="F1942" t="s">
        <v>2378</v>
      </c>
      <c r="G1942" t="s">
        <v>2377</v>
      </c>
      <c r="H1942" t="s">
        <v>2377</v>
      </c>
      <c r="I1942">
        <v>0</v>
      </c>
      <c r="J1942" t="s">
        <v>2377</v>
      </c>
    </row>
    <row r="1943" spans="1:10" x14ac:dyDescent="0.3">
      <c r="A1943" t="s">
        <v>425</v>
      </c>
      <c r="B1943">
        <v>32.07</v>
      </c>
      <c r="C1943" t="str">
        <f t="shared" si="60"/>
        <v>Obesity</v>
      </c>
      <c r="D1943">
        <v>5.25</v>
      </c>
      <c r="E1943" t="str">
        <f t="shared" si="61"/>
        <v>Normal</v>
      </c>
      <c r="F1943" t="s">
        <v>2377</v>
      </c>
      <c r="G1943" t="s">
        <v>2377</v>
      </c>
      <c r="H1943" t="s">
        <v>2378</v>
      </c>
      <c r="I1943">
        <v>1</v>
      </c>
      <c r="J1943" t="s">
        <v>2377</v>
      </c>
    </row>
    <row r="1944" spans="1:10" x14ac:dyDescent="0.3">
      <c r="A1944" t="s">
        <v>424</v>
      </c>
      <c r="B1944">
        <v>16.5</v>
      </c>
      <c r="C1944" t="str">
        <f t="shared" si="60"/>
        <v>Under Weight</v>
      </c>
      <c r="D1944">
        <v>5.03</v>
      </c>
      <c r="E1944" t="str">
        <f t="shared" si="61"/>
        <v>Normal</v>
      </c>
      <c r="F1944" t="s">
        <v>2377</v>
      </c>
      <c r="G1944" t="s">
        <v>2377</v>
      </c>
      <c r="H1944" t="s">
        <v>2377</v>
      </c>
      <c r="I1944">
        <v>1</v>
      </c>
      <c r="J1944" t="s">
        <v>2377</v>
      </c>
    </row>
    <row r="1945" spans="1:10" x14ac:dyDescent="0.3">
      <c r="A1945" t="s">
        <v>423</v>
      </c>
      <c r="B1945">
        <v>31.4</v>
      </c>
      <c r="C1945" t="str">
        <f t="shared" si="60"/>
        <v>Obesity</v>
      </c>
      <c r="D1945">
        <v>5.88</v>
      </c>
      <c r="E1945" t="str">
        <f t="shared" si="61"/>
        <v>Prediabetes</v>
      </c>
      <c r="F1945" t="s">
        <v>2377</v>
      </c>
      <c r="G1945" t="s">
        <v>2377</v>
      </c>
      <c r="H1945" t="s">
        <v>2377</v>
      </c>
      <c r="I1945">
        <v>1</v>
      </c>
      <c r="J1945" t="s">
        <v>2377</v>
      </c>
    </row>
    <row r="1946" spans="1:10" x14ac:dyDescent="0.3">
      <c r="A1946" t="s">
        <v>422</v>
      </c>
      <c r="B1946">
        <v>20.36</v>
      </c>
      <c r="C1946" t="str">
        <f t="shared" si="60"/>
        <v>Normal Weight</v>
      </c>
      <c r="D1946">
        <v>4.49</v>
      </c>
      <c r="E1946" t="str">
        <f t="shared" si="61"/>
        <v>Normal</v>
      </c>
      <c r="F1946" t="s">
        <v>2377</v>
      </c>
      <c r="G1946" t="s">
        <v>2377</v>
      </c>
      <c r="H1946" t="s">
        <v>2377</v>
      </c>
      <c r="I1946">
        <v>0</v>
      </c>
      <c r="J1946" t="s">
        <v>2377</v>
      </c>
    </row>
    <row r="1947" spans="1:10" x14ac:dyDescent="0.3">
      <c r="A1947" t="s">
        <v>421</v>
      </c>
      <c r="B1947">
        <v>25.46</v>
      </c>
      <c r="C1947" t="str">
        <f t="shared" si="60"/>
        <v>Over Weight</v>
      </c>
      <c r="D1947">
        <v>4.1399999999999997</v>
      </c>
      <c r="E1947" t="str">
        <f t="shared" si="61"/>
        <v>Normal</v>
      </c>
      <c r="F1947" t="s">
        <v>2377</v>
      </c>
      <c r="G1947" t="s">
        <v>2377</v>
      </c>
      <c r="H1947" t="s">
        <v>2377</v>
      </c>
      <c r="I1947">
        <v>1</v>
      </c>
      <c r="J1947" t="s">
        <v>2377</v>
      </c>
    </row>
    <row r="1948" spans="1:10" x14ac:dyDescent="0.3">
      <c r="A1948" t="s">
        <v>420</v>
      </c>
      <c r="B1948">
        <v>17.09</v>
      </c>
      <c r="C1948" t="str">
        <f t="shared" si="60"/>
        <v>Under Weight</v>
      </c>
      <c r="D1948">
        <v>5.8</v>
      </c>
      <c r="E1948" t="str">
        <f t="shared" si="61"/>
        <v>Prediabetes</v>
      </c>
      <c r="F1948" t="s">
        <v>2378</v>
      </c>
      <c r="G1948" t="s">
        <v>2377</v>
      </c>
      <c r="H1948" t="s">
        <v>2377</v>
      </c>
      <c r="I1948">
        <v>0</v>
      </c>
      <c r="J1948" t="s">
        <v>2377</v>
      </c>
    </row>
    <row r="1949" spans="1:10" x14ac:dyDescent="0.3">
      <c r="A1949" t="s">
        <v>419</v>
      </c>
      <c r="B1949">
        <v>20.83</v>
      </c>
      <c r="C1949" t="str">
        <f t="shared" si="60"/>
        <v>Normal Weight</v>
      </c>
      <c r="D1949">
        <v>5.12</v>
      </c>
      <c r="E1949" t="str">
        <f t="shared" si="61"/>
        <v>Normal</v>
      </c>
      <c r="F1949" t="s">
        <v>2377</v>
      </c>
      <c r="G1949" t="s">
        <v>2377</v>
      </c>
      <c r="H1949" t="s">
        <v>2377</v>
      </c>
      <c r="I1949">
        <v>0</v>
      </c>
      <c r="J1949" t="s">
        <v>2377</v>
      </c>
    </row>
    <row r="1950" spans="1:10" x14ac:dyDescent="0.3">
      <c r="A1950" t="s">
        <v>418</v>
      </c>
      <c r="B1950">
        <v>18.920000000000002</v>
      </c>
      <c r="C1950" t="str">
        <f t="shared" si="60"/>
        <v>Normal Weight</v>
      </c>
      <c r="D1950">
        <v>5.98</v>
      </c>
      <c r="E1950" t="str">
        <f t="shared" si="61"/>
        <v>Prediabetes</v>
      </c>
      <c r="F1950" t="s">
        <v>2378</v>
      </c>
      <c r="G1950" t="s">
        <v>2377</v>
      </c>
      <c r="H1950" t="s">
        <v>2377</v>
      </c>
      <c r="I1950">
        <v>1</v>
      </c>
      <c r="J1950" t="s">
        <v>2377</v>
      </c>
    </row>
    <row r="1951" spans="1:10" x14ac:dyDescent="0.3">
      <c r="A1951" t="s">
        <v>417</v>
      </c>
      <c r="B1951">
        <v>37.1</v>
      </c>
      <c r="C1951" t="str">
        <f t="shared" si="60"/>
        <v>Obesity</v>
      </c>
      <c r="D1951">
        <v>5.46</v>
      </c>
      <c r="E1951" t="str">
        <f t="shared" si="61"/>
        <v>Normal</v>
      </c>
      <c r="F1951" t="s">
        <v>2377</v>
      </c>
      <c r="G1951" t="s">
        <v>2377</v>
      </c>
      <c r="H1951" t="s">
        <v>2377</v>
      </c>
      <c r="I1951">
        <v>0</v>
      </c>
      <c r="J1951" t="s">
        <v>2377</v>
      </c>
    </row>
    <row r="1952" spans="1:10" x14ac:dyDescent="0.3">
      <c r="A1952" t="s">
        <v>416</v>
      </c>
      <c r="B1952">
        <v>22.515000000000001</v>
      </c>
      <c r="C1952" t="str">
        <f t="shared" si="60"/>
        <v>Normal Weight</v>
      </c>
      <c r="D1952">
        <v>4.91</v>
      </c>
      <c r="E1952" t="str">
        <f t="shared" si="61"/>
        <v>Normal</v>
      </c>
      <c r="F1952" t="s">
        <v>2378</v>
      </c>
      <c r="G1952" t="s">
        <v>2377</v>
      </c>
      <c r="H1952" t="s">
        <v>2378</v>
      </c>
      <c r="I1952">
        <v>1</v>
      </c>
      <c r="J1952" t="s">
        <v>2377</v>
      </c>
    </row>
    <row r="1953" spans="1:10" x14ac:dyDescent="0.3">
      <c r="A1953" t="s">
        <v>415</v>
      </c>
      <c r="B1953">
        <v>32.700000000000003</v>
      </c>
      <c r="C1953" t="str">
        <f t="shared" si="60"/>
        <v>Obesity</v>
      </c>
      <c r="D1953">
        <v>4.66</v>
      </c>
      <c r="E1953" t="str">
        <f t="shared" si="61"/>
        <v>Normal</v>
      </c>
      <c r="F1953" t="s">
        <v>2377</v>
      </c>
      <c r="G1953" t="s">
        <v>2377</v>
      </c>
      <c r="H1953" t="s">
        <v>2377</v>
      </c>
      <c r="I1953">
        <v>0</v>
      </c>
      <c r="J1953" t="s">
        <v>2377</v>
      </c>
    </row>
    <row r="1954" spans="1:10" x14ac:dyDescent="0.3">
      <c r="A1954" t="s">
        <v>414</v>
      </c>
      <c r="B1954">
        <v>17.75</v>
      </c>
      <c r="C1954" t="str">
        <f t="shared" si="60"/>
        <v>Under Weight</v>
      </c>
      <c r="D1954">
        <v>6.8</v>
      </c>
      <c r="E1954" t="str">
        <f t="shared" si="61"/>
        <v>Diabetes</v>
      </c>
      <c r="F1954" t="s">
        <v>2378</v>
      </c>
      <c r="G1954" t="s">
        <v>2377</v>
      </c>
      <c r="H1954" t="s">
        <v>2377</v>
      </c>
      <c r="I1954">
        <v>1</v>
      </c>
      <c r="J1954" t="s">
        <v>2377</v>
      </c>
    </row>
    <row r="1955" spans="1:10" x14ac:dyDescent="0.3">
      <c r="A1955" t="s">
        <v>413</v>
      </c>
      <c r="B1955">
        <v>33.630000000000003</v>
      </c>
      <c r="C1955" t="str">
        <f t="shared" si="60"/>
        <v>Obesity</v>
      </c>
      <c r="D1955">
        <v>4.47</v>
      </c>
      <c r="E1955" t="str">
        <f t="shared" si="61"/>
        <v>Normal</v>
      </c>
      <c r="F1955" t="s">
        <v>2378</v>
      </c>
      <c r="G1955" t="s">
        <v>2377</v>
      </c>
      <c r="H1955" t="s">
        <v>2377</v>
      </c>
      <c r="I1955">
        <v>0</v>
      </c>
      <c r="J1955" t="s">
        <v>2377</v>
      </c>
    </row>
    <row r="1956" spans="1:10" x14ac:dyDescent="0.3">
      <c r="A1956" t="s">
        <v>412</v>
      </c>
      <c r="B1956">
        <v>34.799999999999997</v>
      </c>
      <c r="C1956" t="str">
        <f t="shared" si="60"/>
        <v>Obesity</v>
      </c>
      <c r="D1956">
        <v>4.08</v>
      </c>
      <c r="E1956" t="str">
        <f t="shared" si="61"/>
        <v>Normal</v>
      </c>
      <c r="F1956" t="s">
        <v>2378</v>
      </c>
      <c r="G1956" t="s">
        <v>2377</v>
      </c>
      <c r="H1956" t="s">
        <v>2377</v>
      </c>
      <c r="I1956">
        <v>1</v>
      </c>
      <c r="J1956" t="s">
        <v>2377</v>
      </c>
    </row>
    <row r="1957" spans="1:10" x14ac:dyDescent="0.3">
      <c r="A1957" t="s">
        <v>411</v>
      </c>
      <c r="B1957">
        <v>16.809999999999999</v>
      </c>
      <c r="C1957" t="str">
        <f t="shared" si="60"/>
        <v>Under Weight</v>
      </c>
      <c r="D1957">
        <v>5.51</v>
      </c>
      <c r="E1957" t="str">
        <f t="shared" si="61"/>
        <v>Normal</v>
      </c>
      <c r="F1957" t="s">
        <v>2378</v>
      </c>
      <c r="G1957" t="s">
        <v>2377</v>
      </c>
      <c r="H1957" t="s">
        <v>2377</v>
      </c>
      <c r="I1957">
        <v>1</v>
      </c>
      <c r="J1957" t="s">
        <v>2377</v>
      </c>
    </row>
    <row r="1958" spans="1:10" x14ac:dyDescent="0.3">
      <c r="A1958" t="s">
        <v>410</v>
      </c>
      <c r="B1958">
        <v>16.690000000000001</v>
      </c>
      <c r="C1958" t="str">
        <f t="shared" si="60"/>
        <v>Under Weight</v>
      </c>
      <c r="D1958">
        <v>8.4</v>
      </c>
      <c r="E1958" t="str">
        <f t="shared" si="61"/>
        <v>Diabetes</v>
      </c>
      <c r="F1958" t="s">
        <v>2378</v>
      </c>
      <c r="G1958" t="s">
        <v>2377</v>
      </c>
      <c r="H1958" t="s">
        <v>2377</v>
      </c>
      <c r="I1958">
        <v>0</v>
      </c>
      <c r="J1958" t="s">
        <v>2377</v>
      </c>
    </row>
    <row r="1959" spans="1:10" x14ac:dyDescent="0.3">
      <c r="A1959" t="s">
        <v>409</v>
      </c>
      <c r="B1959">
        <v>23.21</v>
      </c>
      <c r="C1959" t="str">
        <f t="shared" si="60"/>
        <v>Normal Weight</v>
      </c>
      <c r="D1959">
        <v>5.14</v>
      </c>
      <c r="E1959" t="str">
        <f t="shared" si="61"/>
        <v>Normal</v>
      </c>
      <c r="F1959" t="s">
        <v>2378</v>
      </c>
      <c r="G1959" t="s">
        <v>2377</v>
      </c>
      <c r="H1959" t="s">
        <v>2377</v>
      </c>
      <c r="I1959">
        <v>1</v>
      </c>
      <c r="J1959" t="s">
        <v>2377</v>
      </c>
    </row>
    <row r="1960" spans="1:10" x14ac:dyDescent="0.3">
      <c r="A1960" t="s">
        <v>408</v>
      </c>
      <c r="B1960">
        <v>25.175000000000001</v>
      </c>
      <c r="C1960" t="str">
        <f t="shared" si="60"/>
        <v>Over Weight</v>
      </c>
      <c r="D1960">
        <v>5.21</v>
      </c>
      <c r="E1960" t="str">
        <f t="shared" si="61"/>
        <v>Normal</v>
      </c>
      <c r="F1960" t="s">
        <v>2378</v>
      </c>
      <c r="G1960" t="s">
        <v>2377</v>
      </c>
      <c r="H1960" t="s">
        <v>2377</v>
      </c>
      <c r="I1960">
        <v>1</v>
      </c>
      <c r="J1960" t="s">
        <v>2377</v>
      </c>
    </row>
    <row r="1961" spans="1:10" x14ac:dyDescent="0.3">
      <c r="A1961" t="s">
        <v>407</v>
      </c>
      <c r="B1961">
        <v>34.770000000000003</v>
      </c>
      <c r="C1961" t="str">
        <f t="shared" si="60"/>
        <v>Obesity</v>
      </c>
      <c r="D1961">
        <v>6.23</v>
      </c>
      <c r="E1961" t="str">
        <f t="shared" si="61"/>
        <v>Prediabetes</v>
      </c>
      <c r="F1961" t="s">
        <v>2377</v>
      </c>
      <c r="G1961" t="s">
        <v>2377</v>
      </c>
      <c r="H1961" t="s">
        <v>2377</v>
      </c>
      <c r="I1961">
        <v>0</v>
      </c>
      <c r="J1961" t="s">
        <v>2377</v>
      </c>
    </row>
    <row r="1962" spans="1:10" x14ac:dyDescent="0.3">
      <c r="A1962" t="s">
        <v>406</v>
      </c>
      <c r="B1962">
        <v>27.7</v>
      </c>
      <c r="C1962" t="str">
        <f t="shared" si="60"/>
        <v>Over Weight</v>
      </c>
      <c r="D1962">
        <v>5.6</v>
      </c>
      <c r="E1962" t="str">
        <f t="shared" si="61"/>
        <v>Normal</v>
      </c>
      <c r="F1962" t="s">
        <v>2377</v>
      </c>
      <c r="G1962" t="s">
        <v>2377</v>
      </c>
      <c r="H1962" t="s">
        <v>2377</v>
      </c>
      <c r="I1962">
        <v>1</v>
      </c>
      <c r="J1962" t="s">
        <v>2377</v>
      </c>
    </row>
    <row r="1963" spans="1:10" x14ac:dyDescent="0.3">
      <c r="A1963" t="s">
        <v>405</v>
      </c>
      <c r="B1963">
        <v>19.12</v>
      </c>
      <c r="C1963" t="str">
        <f t="shared" si="60"/>
        <v>Normal Weight</v>
      </c>
      <c r="D1963">
        <v>4.72</v>
      </c>
      <c r="E1963" t="str">
        <f t="shared" si="61"/>
        <v>Normal</v>
      </c>
      <c r="F1963" t="s">
        <v>2378</v>
      </c>
      <c r="G1963" t="s">
        <v>2377</v>
      </c>
      <c r="H1963" t="s">
        <v>2377</v>
      </c>
      <c r="I1963">
        <v>1</v>
      </c>
      <c r="J1963" t="s">
        <v>2377</v>
      </c>
    </row>
    <row r="1964" spans="1:10" x14ac:dyDescent="0.3">
      <c r="A1964" t="s">
        <v>404</v>
      </c>
      <c r="B1964">
        <v>32.67</v>
      </c>
      <c r="C1964" t="str">
        <f t="shared" si="60"/>
        <v>Obesity</v>
      </c>
      <c r="D1964">
        <v>4.67</v>
      </c>
      <c r="E1964" t="str">
        <f t="shared" si="61"/>
        <v>Normal</v>
      </c>
      <c r="F1964" t="s">
        <v>2377</v>
      </c>
      <c r="G1964" t="s">
        <v>2377</v>
      </c>
      <c r="H1964" t="s">
        <v>2378</v>
      </c>
      <c r="I1964">
        <v>1</v>
      </c>
      <c r="J1964" t="s">
        <v>2377</v>
      </c>
    </row>
    <row r="1965" spans="1:10" x14ac:dyDescent="0.3">
      <c r="A1965" t="s">
        <v>403</v>
      </c>
      <c r="B1965">
        <v>28.5</v>
      </c>
      <c r="C1965" t="str">
        <f t="shared" si="60"/>
        <v>Over Weight</v>
      </c>
      <c r="D1965">
        <v>6.11</v>
      </c>
      <c r="E1965" t="str">
        <f t="shared" si="61"/>
        <v>Prediabetes</v>
      </c>
      <c r="F1965" t="s">
        <v>2377</v>
      </c>
      <c r="G1965" t="s">
        <v>2377</v>
      </c>
      <c r="H1965" t="s">
        <v>2377</v>
      </c>
      <c r="I1965">
        <v>1</v>
      </c>
      <c r="J1965" t="s">
        <v>2377</v>
      </c>
    </row>
    <row r="1966" spans="1:10" x14ac:dyDescent="0.3">
      <c r="A1966" t="s">
        <v>402</v>
      </c>
      <c r="B1966">
        <v>39.270000000000003</v>
      </c>
      <c r="C1966" t="str">
        <f t="shared" si="60"/>
        <v>Obesity</v>
      </c>
      <c r="D1966">
        <v>6.25</v>
      </c>
      <c r="E1966" t="str">
        <f t="shared" si="61"/>
        <v>Prediabetes</v>
      </c>
      <c r="F1966" t="s">
        <v>2377</v>
      </c>
      <c r="G1966" t="s">
        <v>2377</v>
      </c>
      <c r="H1966" t="s">
        <v>2377</v>
      </c>
      <c r="I1966">
        <v>0</v>
      </c>
      <c r="J1966" t="s">
        <v>2377</v>
      </c>
    </row>
    <row r="1967" spans="1:10" x14ac:dyDescent="0.3">
      <c r="A1967" t="s">
        <v>401</v>
      </c>
      <c r="B1967">
        <v>32.49</v>
      </c>
      <c r="C1967" t="str">
        <f t="shared" si="60"/>
        <v>Obesity</v>
      </c>
      <c r="D1967">
        <v>4</v>
      </c>
      <c r="E1967" t="str">
        <f t="shared" si="61"/>
        <v>Normal</v>
      </c>
      <c r="F1967" t="s">
        <v>2378</v>
      </c>
      <c r="G1967" t="s">
        <v>2377</v>
      </c>
      <c r="H1967" t="s">
        <v>2377</v>
      </c>
      <c r="I1967">
        <v>0</v>
      </c>
      <c r="J1967" t="s">
        <v>2377</v>
      </c>
    </row>
    <row r="1968" spans="1:10" x14ac:dyDescent="0.3">
      <c r="A1968" t="s">
        <v>400</v>
      </c>
      <c r="B1968">
        <v>23.7</v>
      </c>
      <c r="C1968" t="str">
        <f t="shared" si="60"/>
        <v>Normal Weight</v>
      </c>
      <c r="D1968">
        <v>5.55</v>
      </c>
      <c r="E1968" t="str">
        <f t="shared" si="61"/>
        <v>Normal</v>
      </c>
      <c r="F1968" t="s">
        <v>2378</v>
      </c>
      <c r="G1968" t="s">
        <v>2377</v>
      </c>
      <c r="H1968" t="s">
        <v>2377</v>
      </c>
      <c r="I1968">
        <v>0</v>
      </c>
      <c r="J1968" t="s">
        <v>2377</v>
      </c>
    </row>
    <row r="1969" spans="1:10" x14ac:dyDescent="0.3">
      <c r="A1969" t="s">
        <v>399</v>
      </c>
      <c r="B1969">
        <v>30.4</v>
      </c>
      <c r="C1969" t="str">
        <f t="shared" si="60"/>
        <v>Obesity</v>
      </c>
      <c r="D1969">
        <v>5.95</v>
      </c>
      <c r="E1969" t="str">
        <f t="shared" si="61"/>
        <v>Prediabetes</v>
      </c>
      <c r="F1969" t="s">
        <v>2377</v>
      </c>
      <c r="G1969" t="s">
        <v>2378</v>
      </c>
      <c r="H1969" t="s">
        <v>2377</v>
      </c>
      <c r="I1969">
        <v>1</v>
      </c>
      <c r="J1969" t="s">
        <v>2377</v>
      </c>
    </row>
    <row r="1970" spans="1:10" x14ac:dyDescent="0.3">
      <c r="A1970" t="s">
        <v>398</v>
      </c>
      <c r="B1970">
        <v>38.94</v>
      </c>
      <c r="C1970" t="str">
        <f t="shared" si="60"/>
        <v>Obesity</v>
      </c>
      <c r="D1970">
        <v>4.3600000000000003</v>
      </c>
      <c r="E1970" t="str">
        <f t="shared" si="61"/>
        <v>Normal</v>
      </c>
      <c r="F1970" t="s">
        <v>2377</v>
      </c>
      <c r="G1970" t="s">
        <v>2377</v>
      </c>
      <c r="H1970" t="s">
        <v>2378</v>
      </c>
      <c r="I1970">
        <v>1</v>
      </c>
      <c r="J1970" t="s">
        <v>2377</v>
      </c>
    </row>
    <row r="1971" spans="1:10" x14ac:dyDescent="0.3">
      <c r="A1971" t="s">
        <v>397</v>
      </c>
      <c r="B1971">
        <v>31.02</v>
      </c>
      <c r="C1971" t="str">
        <f t="shared" si="60"/>
        <v>Obesity</v>
      </c>
      <c r="D1971">
        <v>4.84</v>
      </c>
      <c r="E1971" t="str">
        <f t="shared" si="61"/>
        <v>Normal</v>
      </c>
      <c r="F1971" t="s">
        <v>2377</v>
      </c>
      <c r="G1971" t="s">
        <v>2377</v>
      </c>
      <c r="H1971" t="s">
        <v>2378</v>
      </c>
      <c r="I1971">
        <v>1</v>
      </c>
      <c r="J1971" t="s">
        <v>2377</v>
      </c>
    </row>
    <row r="1972" spans="1:10" x14ac:dyDescent="0.3">
      <c r="A1972" t="s">
        <v>396</v>
      </c>
      <c r="B1972">
        <v>17.5</v>
      </c>
      <c r="C1972" t="str">
        <f t="shared" si="60"/>
        <v>Under Weight</v>
      </c>
      <c r="D1972">
        <v>4.5599999999999996</v>
      </c>
      <c r="E1972" t="str">
        <f t="shared" si="61"/>
        <v>Normal</v>
      </c>
      <c r="F1972" t="s">
        <v>2377</v>
      </c>
      <c r="G1972" t="s">
        <v>2377</v>
      </c>
      <c r="H1972" t="s">
        <v>2377</v>
      </c>
      <c r="I1972">
        <v>1</v>
      </c>
      <c r="J1972" t="s">
        <v>2377</v>
      </c>
    </row>
    <row r="1973" spans="1:10" x14ac:dyDescent="0.3">
      <c r="A1973" t="s">
        <v>395</v>
      </c>
      <c r="B1973">
        <v>34.799999999999997</v>
      </c>
      <c r="C1973" t="str">
        <f t="shared" si="60"/>
        <v>Obesity</v>
      </c>
      <c r="D1973">
        <v>4.42</v>
      </c>
      <c r="E1973" t="str">
        <f t="shared" si="61"/>
        <v>Normal</v>
      </c>
      <c r="F1973" t="s">
        <v>2378</v>
      </c>
      <c r="G1973" t="s">
        <v>2378</v>
      </c>
      <c r="H1973" t="s">
        <v>2377</v>
      </c>
      <c r="I1973">
        <v>2</v>
      </c>
      <c r="J1973" t="s">
        <v>2377</v>
      </c>
    </row>
    <row r="1974" spans="1:10" x14ac:dyDescent="0.3">
      <c r="A1974" t="s">
        <v>394</v>
      </c>
      <c r="B1974">
        <v>17.3</v>
      </c>
      <c r="C1974" t="str">
        <f t="shared" si="60"/>
        <v>Under Weight</v>
      </c>
      <c r="D1974">
        <v>7.66</v>
      </c>
      <c r="E1974" t="str">
        <f t="shared" si="61"/>
        <v>Diabetes</v>
      </c>
      <c r="F1974" t="s">
        <v>2378</v>
      </c>
      <c r="G1974" t="s">
        <v>2377</v>
      </c>
      <c r="H1974" t="s">
        <v>2377</v>
      </c>
      <c r="I1974">
        <v>1</v>
      </c>
      <c r="J1974" t="s">
        <v>2377</v>
      </c>
    </row>
    <row r="1975" spans="1:10" x14ac:dyDescent="0.3">
      <c r="A1975" t="s">
        <v>393</v>
      </c>
      <c r="B1975">
        <v>32.25</v>
      </c>
      <c r="C1975" t="str">
        <f t="shared" si="60"/>
        <v>Obesity</v>
      </c>
      <c r="D1975">
        <v>5.2</v>
      </c>
      <c r="E1975" t="str">
        <f t="shared" si="61"/>
        <v>Normal</v>
      </c>
      <c r="F1975" t="s">
        <v>2378</v>
      </c>
      <c r="G1975" t="s">
        <v>2377</v>
      </c>
      <c r="H1975" t="s">
        <v>2377</v>
      </c>
      <c r="I1975">
        <v>0</v>
      </c>
      <c r="J1975" t="s">
        <v>2377</v>
      </c>
    </row>
    <row r="1976" spans="1:10" x14ac:dyDescent="0.3">
      <c r="A1976" t="s">
        <v>392</v>
      </c>
      <c r="B1976">
        <v>42.4</v>
      </c>
      <c r="C1976" t="str">
        <f t="shared" si="60"/>
        <v>Obesity</v>
      </c>
      <c r="D1976">
        <v>5.53</v>
      </c>
      <c r="E1976" t="str">
        <f t="shared" si="61"/>
        <v>Normal</v>
      </c>
      <c r="F1976" t="s">
        <v>2378</v>
      </c>
      <c r="G1976" t="s">
        <v>2377</v>
      </c>
      <c r="H1976" t="s">
        <v>2377</v>
      </c>
      <c r="I1976">
        <v>0</v>
      </c>
      <c r="J1976" t="s">
        <v>2377</v>
      </c>
    </row>
    <row r="1977" spans="1:10" x14ac:dyDescent="0.3">
      <c r="A1977" t="s">
        <v>391</v>
      </c>
      <c r="B1977">
        <v>38.664999999999999</v>
      </c>
      <c r="C1977" t="str">
        <f t="shared" si="60"/>
        <v>Obesity</v>
      </c>
      <c r="D1977">
        <v>4.8600000000000003</v>
      </c>
      <c r="E1977" t="str">
        <f t="shared" si="61"/>
        <v>Normal</v>
      </c>
      <c r="F1977" t="s">
        <v>2377</v>
      </c>
      <c r="G1977" t="s">
        <v>2378</v>
      </c>
      <c r="H1977" t="s">
        <v>2377</v>
      </c>
      <c r="I1977">
        <v>1</v>
      </c>
      <c r="J1977" t="s">
        <v>2377</v>
      </c>
    </row>
    <row r="1978" spans="1:10" x14ac:dyDescent="0.3">
      <c r="A1978" t="s">
        <v>390</v>
      </c>
      <c r="B1978">
        <v>29.92</v>
      </c>
      <c r="C1978" t="str">
        <f t="shared" si="60"/>
        <v>Obesity</v>
      </c>
      <c r="D1978">
        <v>5.49</v>
      </c>
      <c r="E1978" t="str">
        <f t="shared" si="61"/>
        <v>Normal</v>
      </c>
      <c r="F1978" t="s">
        <v>2378</v>
      </c>
      <c r="G1978" t="s">
        <v>2377</v>
      </c>
      <c r="H1978" t="s">
        <v>2377</v>
      </c>
      <c r="I1978">
        <v>0</v>
      </c>
      <c r="J1978" t="s">
        <v>2377</v>
      </c>
    </row>
    <row r="1979" spans="1:10" x14ac:dyDescent="0.3">
      <c r="A1979" t="s">
        <v>389</v>
      </c>
      <c r="B1979">
        <v>29.48</v>
      </c>
      <c r="C1979" t="str">
        <f t="shared" si="60"/>
        <v>Over Weight</v>
      </c>
      <c r="D1979">
        <v>4.09</v>
      </c>
      <c r="E1979" t="str">
        <f t="shared" si="61"/>
        <v>Normal</v>
      </c>
      <c r="F1979" t="s">
        <v>2378</v>
      </c>
      <c r="G1979" t="s">
        <v>2377</v>
      </c>
      <c r="H1979" t="s">
        <v>2377</v>
      </c>
      <c r="I1979">
        <v>0</v>
      </c>
      <c r="J1979" t="s">
        <v>2377</v>
      </c>
    </row>
    <row r="1980" spans="1:10" x14ac:dyDescent="0.3">
      <c r="A1980" t="s">
        <v>388</v>
      </c>
      <c r="B1980">
        <v>28.785</v>
      </c>
      <c r="C1980" t="str">
        <f t="shared" si="60"/>
        <v>Over Weight</v>
      </c>
      <c r="D1980">
        <v>4.3099999999999996</v>
      </c>
      <c r="E1980" t="str">
        <f t="shared" si="61"/>
        <v>Normal</v>
      </c>
      <c r="F1980" t="s">
        <v>2378</v>
      </c>
      <c r="G1980" t="s">
        <v>2377</v>
      </c>
      <c r="H1980" t="s">
        <v>2377</v>
      </c>
      <c r="I1980">
        <v>0</v>
      </c>
      <c r="J1980" t="s">
        <v>2377</v>
      </c>
    </row>
    <row r="1981" spans="1:10" x14ac:dyDescent="0.3">
      <c r="A1981" t="s">
        <v>387</v>
      </c>
      <c r="B1981">
        <v>19.8</v>
      </c>
      <c r="C1981" t="str">
        <f t="shared" si="60"/>
        <v>Normal Weight</v>
      </c>
      <c r="D1981">
        <v>4</v>
      </c>
      <c r="E1981" t="str">
        <f t="shared" si="61"/>
        <v>Normal</v>
      </c>
      <c r="F1981" t="s">
        <v>2378</v>
      </c>
      <c r="G1981" t="s">
        <v>2377</v>
      </c>
      <c r="H1981" t="s">
        <v>2377</v>
      </c>
      <c r="I1981">
        <v>0</v>
      </c>
      <c r="J1981" t="s">
        <v>2377</v>
      </c>
    </row>
    <row r="1982" spans="1:10" x14ac:dyDescent="0.3">
      <c r="A1982" t="s">
        <v>386</v>
      </c>
      <c r="B1982">
        <v>35.53</v>
      </c>
      <c r="C1982" t="str">
        <f t="shared" si="60"/>
        <v>Obesity</v>
      </c>
      <c r="D1982">
        <v>4.68</v>
      </c>
      <c r="E1982" t="str">
        <f t="shared" si="61"/>
        <v>Normal</v>
      </c>
      <c r="F1982" t="s">
        <v>2377</v>
      </c>
      <c r="G1982" t="s">
        <v>2377</v>
      </c>
      <c r="H1982" t="s">
        <v>2378</v>
      </c>
      <c r="I1982">
        <v>1</v>
      </c>
      <c r="J1982" t="s">
        <v>2377</v>
      </c>
    </row>
    <row r="1983" spans="1:10" x14ac:dyDescent="0.3">
      <c r="A1983" t="s">
        <v>385</v>
      </c>
      <c r="B1983">
        <v>21.47</v>
      </c>
      <c r="C1983" t="str">
        <f t="shared" si="60"/>
        <v>Normal Weight</v>
      </c>
      <c r="D1983">
        <v>4.0199999999999996</v>
      </c>
      <c r="E1983" t="str">
        <f t="shared" si="61"/>
        <v>Normal</v>
      </c>
      <c r="F1983" t="s">
        <v>2378</v>
      </c>
      <c r="G1983" t="s">
        <v>2377</v>
      </c>
      <c r="H1983" t="s">
        <v>2377</v>
      </c>
      <c r="I1983">
        <v>1</v>
      </c>
      <c r="J1983" t="s">
        <v>2377</v>
      </c>
    </row>
    <row r="1984" spans="1:10" x14ac:dyDescent="0.3">
      <c r="A1984" t="s">
        <v>384</v>
      </c>
      <c r="B1984">
        <v>25.9</v>
      </c>
      <c r="C1984" t="str">
        <f t="shared" si="60"/>
        <v>Over Weight</v>
      </c>
      <c r="D1984">
        <v>5.12</v>
      </c>
      <c r="E1984" t="str">
        <f t="shared" si="61"/>
        <v>Normal</v>
      </c>
      <c r="F1984" t="s">
        <v>2377</v>
      </c>
      <c r="G1984" t="s">
        <v>2377</v>
      </c>
      <c r="H1984" t="s">
        <v>2378</v>
      </c>
      <c r="I1984">
        <v>1</v>
      </c>
      <c r="J1984" t="s">
        <v>2377</v>
      </c>
    </row>
    <row r="1985" spans="1:10" x14ac:dyDescent="0.3">
      <c r="A1985" t="s">
        <v>383</v>
      </c>
      <c r="B1985">
        <v>20.81</v>
      </c>
      <c r="C1985" t="str">
        <f t="shared" si="60"/>
        <v>Normal Weight</v>
      </c>
      <c r="D1985">
        <v>5.52</v>
      </c>
      <c r="E1985" t="str">
        <f t="shared" si="61"/>
        <v>Normal</v>
      </c>
      <c r="F1985" t="s">
        <v>2377</v>
      </c>
      <c r="G1985" t="s">
        <v>2377</v>
      </c>
      <c r="H1985" t="s">
        <v>2377</v>
      </c>
      <c r="I1985">
        <v>0</v>
      </c>
      <c r="J1985" t="s">
        <v>2377</v>
      </c>
    </row>
    <row r="1986" spans="1:10" x14ac:dyDescent="0.3">
      <c r="A1986" t="s">
        <v>382</v>
      </c>
      <c r="B1986">
        <v>25.84</v>
      </c>
      <c r="C1986" t="str">
        <f t="shared" si="60"/>
        <v>Over Weight</v>
      </c>
      <c r="D1986">
        <v>5.81</v>
      </c>
      <c r="E1986" t="str">
        <f t="shared" si="61"/>
        <v>Prediabetes</v>
      </c>
      <c r="F1986" t="s">
        <v>2378</v>
      </c>
      <c r="G1986" t="s">
        <v>2377</v>
      </c>
      <c r="H1986" t="s">
        <v>2378</v>
      </c>
      <c r="I1986">
        <v>1</v>
      </c>
      <c r="J1986" t="s">
        <v>2377</v>
      </c>
    </row>
    <row r="1987" spans="1:10" x14ac:dyDescent="0.3">
      <c r="A1987" t="s">
        <v>381</v>
      </c>
      <c r="B1987">
        <v>30.95</v>
      </c>
      <c r="C1987" t="str">
        <f t="shared" ref="C1987:C2050" si="62">IF(B1987&lt;18.5,"Under Weight",IF(B1987&lt;=24.9,"Normal Weight",IF(B1987&lt;=29.9,"Over Weight","Obesity")))</f>
        <v>Obesity</v>
      </c>
      <c r="D1987">
        <v>5.16</v>
      </c>
      <c r="E1987" t="str">
        <f t="shared" ref="E1987:E2050" si="63">IF(D1987&lt;=5.7,"Normal",IF(D1987&lt;=6.4,"Prediabetes","Diabetes"))</f>
        <v>Normal</v>
      </c>
      <c r="F1987" t="s">
        <v>2377</v>
      </c>
      <c r="G1987" t="s">
        <v>2377</v>
      </c>
      <c r="H1987" t="s">
        <v>2378</v>
      </c>
      <c r="I1987">
        <v>1</v>
      </c>
      <c r="J1987" t="s">
        <v>2377</v>
      </c>
    </row>
    <row r="1988" spans="1:10" x14ac:dyDescent="0.3">
      <c r="A1988" t="s">
        <v>380</v>
      </c>
      <c r="B1988">
        <v>30.54</v>
      </c>
      <c r="C1988" t="str">
        <f t="shared" si="62"/>
        <v>Obesity</v>
      </c>
      <c r="D1988">
        <v>5</v>
      </c>
      <c r="E1988" t="str">
        <f t="shared" si="63"/>
        <v>Normal</v>
      </c>
      <c r="F1988" t="s">
        <v>2377</v>
      </c>
      <c r="G1988" t="s">
        <v>2377</v>
      </c>
      <c r="H1988" t="s">
        <v>2378</v>
      </c>
      <c r="I1988">
        <v>1</v>
      </c>
      <c r="J1988" t="s">
        <v>2377</v>
      </c>
    </row>
    <row r="1989" spans="1:10" x14ac:dyDescent="0.3">
      <c r="A1989" t="s">
        <v>379</v>
      </c>
      <c r="B1989">
        <v>33.914999999999999</v>
      </c>
      <c r="C1989" t="str">
        <f t="shared" si="62"/>
        <v>Obesity</v>
      </c>
      <c r="D1989">
        <v>5.84</v>
      </c>
      <c r="E1989" t="str">
        <f t="shared" si="63"/>
        <v>Prediabetes</v>
      </c>
      <c r="F1989" t="s">
        <v>2378</v>
      </c>
      <c r="G1989" t="s">
        <v>2377</v>
      </c>
      <c r="H1989" t="s">
        <v>2377</v>
      </c>
      <c r="I1989">
        <v>0</v>
      </c>
      <c r="J1989" t="s">
        <v>2377</v>
      </c>
    </row>
    <row r="1990" spans="1:10" x14ac:dyDescent="0.3">
      <c r="A1990" t="s">
        <v>378</v>
      </c>
      <c r="B1990">
        <v>33.31</v>
      </c>
      <c r="C1990" t="str">
        <f t="shared" si="62"/>
        <v>Obesity</v>
      </c>
      <c r="D1990">
        <v>4.1900000000000004</v>
      </c>
      <c r="E1990" t="str">
        <f t="shared" si="63"/>
        <v>Normal</v>
      </c>
      <c r="F1990" t="s">
        <v>2377</v>
      </c>
      <c r="G1990" t="s">
        <v>2377</v>
      </c>
      <c r="H1990" t="s">
        <v>2378</v>
      </c>
      <c r="I1990">
        <v>1</v>
      </c>
      <c r="J1990" t="s">
        <v>2377</v>
      </c>
    </row>
    <row r="1991" spans="1:10" x14ac:dyDescent="0.3">
      <c r="A1991" t="s">
        <v>377</v>
      </c>
      <c r="B1991">
        <v>25.745000000000001</v>
      </c>
      <c r="C1991" t="str">
        <f t="shared" si="62"/>
        <v>Over Weight</v>
      </c>
      <c r="D1991">
        <v>4.62</v>
      </c>
      <c r="E1991" t="str">
        <f t="shared" si="63"/>
        <v>Normal</v>
      </c>
      <c r="F1991" t="s">
        <v>2378</v>
      </c>
      <c r="G1991" t="s">
        <v>2377</v>
      </c>
      <c r="H1991" t="s">
        <v>2377</v>
      </c>
      <c r="I1991">
        <v>0</v>
      </c>
      <c r="J1991" t="s">
        <v>2377</v>
      </c>
    </row>
    <row r="1992" spans="1:10" x14ac:dyDescent="0.3">
      <c r="A1992" t="s">
        <v>376</v>
      </c>
      <c r="B1992">
        <v>37.1</v>
      </c>
      <c r="C1992" t="str">
        <f t="shared" si="62"/>
        <v>Obesity</v>
      </c>
      <c r="D1992">
        <v>6.24</v>
      </c>
      <c r="E1992" t="str">
        <f t="shared" si="63"/>
        <v>Prediabetes</v>
      </c>
      <c r="F1992" t="s">
        <v>2377</v>
      </c>
      <c r="G1992" t="s">
        <v>2377</v>
      </c>
      <c r="H1992" t="s">
        <v>2377</v>
      </c>
      <c r="I1992">
        <v>0</v>
      </c>
      <c r="J1992" t="s">
        <v>2377</v>
      </c>
    </row>
    <row r="1993" spans="1:10" x14ac:dyDescent="0.3">
      <c r="A1993" t="s">
        <v>375</v>
      </c>
      <c r="B1993">
        <v>35.435000000000002</v>
      </c>
      <c r="C1993" t="str">
        <f t="shared" si="62"/>
        <v>Obesity</v>
      </c>
      <c r="D1993">
        <v>5.81</v>
      </c>
      <c r="E1993" t="str">
        <f t="shared" si="63"/>
        <v>Prediabetes</v>
      </c>
      <c r="F1993" t="s">
        <v>2377</v>
      </c>
      <c r="G1993" t="s">
        <v>2377</v>
      </c>
      <c r="H1993" t="s">
        <v>2377</v>
      </c>
      <c r="I1993">
        <v>0</v>
      </c>
      <c r="J1993" t="s">
        <v>2377</v>
      </c>
    </row>
    <row r="1994" spans="1:10" x14ac:dyDescent="0.3">
      <c r="A1994" t="s">
        <v>374</v>
      </c>
      <c r="B1994">
        <v>20.399999999999999</v>
      </c>
      <c r="C1994" t="str">
        <f t="shared" si="62"/>
        <v>Normal Weight</v>
      </c>
      <c r="D1994">
        <v>4.83</v>
      </c>
      <c r="E1994" t="str">
        <f t="shared" si="63"/>
        <v>Normal</v>
      </c>
      <c r="F1994" t="s">
        <v>2377</v>
      </c>
      <c r="G1994" t="s">
        <v>2377</v>
      </c>
      <c r="H1994" t="s">
        <v>2377</v>
      </c>
      <c r="I1994">
        <v>0</v>
      </c>
      <c r="J1994" t="s">
        <v>2377</v>
      </c>
    </row>
    <row r="1995" spans="1:10" x14ac:dyDescent="0.3">
      <c r="A1995" t="s">
        <v>373</v>
      </c>
      <c r="B1995">
        <v>42.13</v>
      </c>
      <c r="C1995" t="str">
        <f t="shared" si="62"/>
        <v>Obesity</v>
      </c>
      <c r="D1995">
        <v>5.72</v>
      </c>
      <c r="E1995" t="str">
        <f t="shared" si="63"/>
        <v>Prediabetes</v>
      </c>
      <c r="F1995" t="s">
        <v>2378</v>
      </c>
      <c r="G1995" t="s">
        <v>2377</v>
      </c>
      <c r="H1995" t="s">
        <v>2378</v>
      </c>
      <c r="I1995">
        <v>1</v>
      </c>
      <c r="J1995" t="s">
        <v>2377</v>
      </c>
    </row>
    <row r="1996" spans="1:10" x14ac:dyDescent="0.3">
      <c r="A1996" t="s">
        <v>372</v>
      </c>
      <c r="B1996">
        <v>33.99</v>
      </c>
      <c r="C1996" t="str">
        <f t="shared" si="62"/>
        <v>Obesity</v>
      </c>
      <c r="D1996">
        <v>4.83</v>
      </c>
      <c r="E1996" t="str">
        <f t="shared" si="63"/>
        <v>Normal</v>
      </c>
      <c r="F1996" t="s">
        <v>2378</v>
      </c>
      <c r="G1996" t="s">
        <v>2377</v>
      </c>
      <c r="H1996" t="s">
        <v>2378</v>
      </c>
      <c r="I1996">
        <v>1</v>
      </c>
      <c r="J1996" t="s">
        <v>2377</v>
      </c>
    </row>
    <row r="1997" spans="1:10" x14ac:dyDescent="0.3">
      <c r="A1997" t="s">
        <v>371</v>
      </c>
      <c r="B1997">
        <v>28.594999999999999</v>
      </c>
      <c r="C1997" t="str">
        <f t="shared" si="62"/>
        <v>Over Weight</v>
      </c>
      <c r="D1997">
        <v>4.1399999999999997</v>
      </c>
      <c r="E1997" t="str">
        <f t="shared" si="63"/>
        <v>Normal</v>
      </c>
      <c r="F1997" t="s">
        <v>2378</v>
      </c>
      <c r="G1997" t="s">
        <v>2377</v>
      </c>
      <c r="H1997" t="s">
        <v>2378</v>
      </c>
      <c r="I1997">
        <v>1</v>
      </c>
      <c r="J1997" t="s">
        <v>2377</v>
      </c>
    </row>
    <row r="1998" spans="1:10" x14ac:dyDescent="0.3">
      <c r="A1998" t="s">
        <v>370</v>
      </c>
      <c r="B1998">
        <v>20.8</v>
      </c>
      <c r="C1998" t="str">
        <f t="shared" si="62"/>
        <v>Normal Weight</v>
      </c>
      <c r="D1998">
        <v>4.07</v>
      </c>
      <c r="E1998" t="str">
        <f t="shared" si="63"/>
        <v>Normal</v>
      </c>
      <c r="F1998" t="s">
        <v>2378</v>
      </c>
      <c r="G1998" t="s">
        <v>2377</v>
      </c>
      <c r="H1998" t="s">
        <v>2378</v>
      </c>
      <c r="I1998">
        <v>1</v>
      </c>
      <c r="J1998" t="s">
        <v>2377</v>
      </c>
    </row>
    <row r="1999" spans="1:10" x14ac:dyDescent="0.3">
      <c r="A1999" t="s">
        <v>369</v>
      </c>
      <c r="B1999">
        <v>23.465</v>
      </c>
      <c r="C1999" t="str">
        <f t="shared" si="62"/>
        <v>Normal Weight</v>
      </c>
      <c r="D1999">
        <v>6.26</v>
      </c>
      <c r="E1999" t="str">
        <f t="shared" si="63"/>
        <v>Prediabetes</v>
      </c>
      <c r="F1999" t="s">
        <v>2378</v>
      </c>
      <c r="G1999" t="s">
        <v>2377</v>
      </c>
      <c r="H1999" t="s">
        <v>2378</v>
      </c>
      <c r="I1999">
        <v>1</v>
      </c>
      <c r="J1999" t="s">
        <v>2377</v>
      </c>
    </row>
    <row r="2000" spans="1:10" x14ac:dyDescent="0.3">
      <c r="A2000" t="s">
        <v>368</v>
      </c>
      <c r="B2000">
        <v>40.185000000000002</v>
      </c>
      <c r="C2000" t="str">
        <f t="shared" si="62"/>
        <v>Obesity</v>
      </c>
      <c r="D2000">
        <v>5.88</v>
      </c>
      <c r="E2000" t="str">
        <f t="shared" si="63"/>
        <v>Prediabetes</v>
      </c>
      <c r="F2000" t="s">
        <v>2378</v>
      </c>
      <c r="G2000" t="s">
        <v>2377</v>
      </c>
      <c r="H2000" t="s">
        <v>2377</v>
      </c>
      <c r="I2000">
        <v>0</v>
      </c>
      <c r="J2000" t="s">
        <v>2377</v>
      </c>
    </row>
    <row r="2001" spans="1:10" x14ac:dyDescent="0.3">
      <c r="A2001" t="s">
        <v>367</v>
      </c>
      <c r="B2001">
        <v>21.89</v>
      </c>
      <c r="C2001" t="str">
        <f t="shared" si="62"/>
        <v>Normal Weight</v>
      </c>
      <c r="D2001">
        <v>5.72</v>
      </c>
      <c r="E2001" t="str">
        <f t="shared" si="63"/>
        <v>Prediabetes</v>
      </c>
      <c r="F2001" t="s">
        <v>2378</v>
      </c>
      <c r="G2001" t="s">
        <v>2377</v>
      </c>
      <c r="H2001" t="s">
        <v>2377</v>
      </c>
      <c r="I2001">
        <v>0</v>
      </c>
      <c r="J2001" t="s">
        <v>2377</v>
      </c>
    </row>
    <row r="2002" spans="1:10" x14ac:dyDescent="0.3">
      <c r="A2002" t="s">
        <v>366</v>
      </c>
      <c r="B2002">
        <v>29.34</v>
      </c>
      <c r="C2002" t="str">
        <f t="shared" si="62"/>
        <v>Over Weight</v>
      </c>
      <c r="D2002">
        <v>6.09</v>
      </c>
      <c r="E2002" t="str">
        <f t="shared" si="63"/>
        <v>Prediabetes</v>
      </c>
      <c r="F2002" t="s">
        <v>2378</v>
      </c>
      <c r="G2002" t="s">
        <v>2378</v>
      </c>
      <c r="H2002" t="s">
        <v>2377</v>
      </c>
      <c r="I2002">
        <v>2</v>
      </c>
      <c r="J2002" t="s">
        <v>2377</v>
      </c>
    </row>
    <row r="2003" spans="1:10" x14ac:dyDescent="0.3">
      <c r="A2003" t="s">
        <v>365</v>
      </c>
      <c r="B2003">
        <v>22.61</v>
      </c>
      <c r="C2003" t="str">
        <f t="shared" si="62"/>
        <v>Normal Weight</v>
      </c>
      <c r="D2003">
        <v>4.25</v>
      </c>
      <c r="E2003" t="str">
        <f t="shared" si="63"/>
        <v>Normal</v>
      </c>
      <c r="F2003" t="s">
        <v>2378</v>
      </c>
      <c r="G2003" t="s">
        <v>2377</v>
      </c>
      <c r="H2003" t="s">
        <v>2377</v>
      </c>
      <c r="I2003">
        <v>0</v>
      </c>
      <c r="J2003" t="s">
        <v>2377</v>
      </c>
    </row>
    <row r="2004" spans="1:10" x14ac:dyDescent="0.3">
      <c r="A2004" t="s">
        <v>364</v>
      </c>
      <c r="B2004">
        <v>22.23</v>
      </c>
      <c r="C2004" t="str">
        <f t="shared" si="62"/>
        <v>Normal Weight</v>
      </c>
      <c r="D2004">
        <v>6.09</v>
      </c>
      <c r="E2004" t="str">
        <f t="shared" si="63"/>
        <v>Prediabetes</v>
      </c>
      <c r="F2004" t="s">
        <v>2378</v>
      </c>
      <c r="G2004" t="s">
        <v>2377</v>
      </c>
      <c r="H2004" t="s">
        <v>2377</v>
      </c>
      <c r="I2004">
        <v>0</v>
      </c>
      <c r="J2004" t="s">
        <v>2377</v>
      </c>
    </row>
    <row r="2005" spans="1:10" x14ac:dyDescent="0.3">
      <c r="A2005" t="s">
        <v>363</v>
      </c>
      <c r="B2005">
        <v>33.4</v>
      </c>
      <c r="C2005" t="str">
        <f t="shared" si="62"/>
        <v>Obesity</v>
      </c>
      <c r="D2005">
        <v>5.51</v>
      </c>
      <c r="E2005" t="str">
        <f t="shared" si="63"/>
        <v>Normal</v>
      </c>
      <c r="F2005" t="s">
        <v>2377</v>
      </c>
      <c r="G2005" t="s">
        <v>2377</v>
      </c>
      <c r="H2005" t="s">
        <v>2377</v>
      </c>
      <c r="I2005">
        <v>0</v>
      </c>
      <c r="J2005" t="s">
        <v>2377</v>
      </c>
    </row>
    <row r="2006" spans="1:10" x14ac:dyDescent="0.3">
      <c r="A2006" t="s">
        <v>362</v>
      </c>
      <c r="B2006">
        <v>33.11</v>
      </c>
      <c r="C2006" t="str">
        <f t="shared" si="62"/>
        <v>Obesity</v>
      </c>
      <c r="D2006">
        <v>5.63</v>
      </c>
      <c r="E2006" t="str">
        <f t="shared" si="63"/>
        <v>Normal</v>
      </c>
      <c r="F2006" t="s">
        <v>2377</v>
      </c>
      <c r="G2006" t="s">
        <v>2377</v>
      </c>
      <c r="H2006" t="s">
        <v>2377</v>
      </c>
      <c r="I2006">
        <v>0</v>
      </c>
      <c r="J2006" t="s">
        <v>2377</v>
      </c>
    </row>
    <row r="2007" spans="1:10" x14ac:dyDescent="0.3">
      <c r="A2007" t="s">
        <v>361</v>
      </c>
      <c r="B2007">
        <v>16.815000000000001</v>
      </c>
      <c r="C2007" t="str">
        <f t="shared" si="62"/>
        <v>Under Weight</v>
      </c>
      <c r="D2007">
        <v>5.29</v>
      </c>
      <c r="E2007" t="str">
        <f t="shared" si="63"/>
        <v>Normal</v>
      </c>
      <c r="F2007" t="s">
        <v>2378</v>
      </c>
      <c r="G2007" t="s">
        <v>2377</v>
      </c>
      <c r="H2007" t="s">
        <v>2377</v>
      </c>
      <c r="I2007">
        <v>0</v>
      </c>
      <c r="J2007" t="s">
        <v>2377</v>
      </c>
    </row>
    <row r="2008" spans="1:10" x14ac:dyDescent="0.3">
      <c r="A2008" t="s">
        <v>360</v>
      </c>
      <c r="B2008">
        <v>25.61</v>
      </c>
      <c r="C2008" t="str">
        <f t="shared" si="62"/>
        <v>Over Weight</v>
      </c>
      <c r="D2008">
        <v>4</v>
      </c>
      <c r="E2008" t="str">
        <f t="shared" si="63"/>
        <v>Normal</v>
      </c>
      <c r="F2008" t="s">
        <v>2377</v>
      </c>
      <c r="G2008" t="s">
        <v>2377</v>
      </c>
      <c r="H2008" t="s">
        <v>2378</v>
      </c>
      <c r="I2008">
        <v>1</v>
      </c>
      <c r="J2008" t="s">
        <v>2377</v>
      </c>
    </row>
    <row r="2009" spans="1:10" x14ac:dyDescent="0.3">
      <c r="A2009" t="s">
        <v>359</v>
      </c>
      <c r="B2009">
        <v>25.8</v>
      </c>
      <c r="C2009" t="str">
        <f t="shared" si="62"/>
        <v>Over Weight</v>
      </c>
      <c r="D2009">
        <v>5.49</v>
      </c>
      <c r="E2009" t="str">
        <f t="shared" si="63"/>
        <v>Normal</v>
      </c>
      <c r="F2009" t="s">
        <v>2377</v>
      </c>
      <c r="G2009" t="s">
        <v>2377</v>
      </c>
      <c r="H2009" t="s">
        <v>2377</v>
      </c>
      <c r="I2009">
        <v>0</v>
      </c>
      <c r="J2009" t="s">
        <v>2377</v>
      </c>
    </row>
    <row r="2010" spans="1:10" x14ac:dyDescent="0.3">
      <c r="A2010" t="s">
        <v>358</v>
      </c>
      <c r="B2010">
        <v>27.39</v>
      </c>
      <c r="C2010" t="str">
        <f t="shared" si="62"/>
        <v>Over Weight</v>
      </c>
      <c r="D2010">
        <v>5.34</v>
      </c>
      <c r="E2010" t="str">
        <f t="shared" si="63"/>
        <v>Normal</v>
      </c>
      <c r="F2010" t="s">
        <v>2377</v>
      </c>
      <c r="G2010" t="s">
        <v>2377</v>
      </c>
      <c r="H2010" t="s">
        <v>2377</v>
      </c>
      <c r="I2010">
        <v>0</v>
      </c>
      <c r="J2010" t="s">
        <v>2377</v>
      </c>
    </row>
    <row r="2011" spans="1:10" x14ac:dyDescent="0.3">
      <c r="A2011" t="s">
        <v>357</v>
      </c>
      <c r="B2011">
        <v>17.03</v>
      </c>
      <c r="C2011" t="str">
        <f t="shared" si="62"/>
        <v>Under Weight</v>
      </c>
      <c r="D2011">
        <v>4.12</v>
      </c>
      <c r="E2011" t="str">
        <f t="shared" si="63"/>
        <v>Normal</v>
      </c>
      <c r="F2011" t="s">
        <v>2377</v>
      </c>
      <c r="G2011" t="s">
        <v>2377</v>
      </c>
      <c r="H2011" t="s">
        <v>2377</v>
      </c>
      <c r="I2011">
        <v>1</v>
      </c>
      <c r="J2011" t="s">
        <v>2377</v>
      </c>
    </row>
    <row r="2012" spans="1:10" x14ac:dyDescent="0.3">
      <c r="A2012" t="s">
        <v>356</v>
      </c>
      <c r="B2012">
        <v>23.75</v>
      </c>
      <c r="C2012" t="str">
        <f t="shared" si="62"/>
        <v>Normal Weight</v>
      </c>
      <c r="D2012">
        <v>5.49</v>
      </c>
      <c r="E2012" t="str">
        <f t="shared" si="63"/>
        <v>Normal</v>
      </c>
      <c r="F2012" t="s">
        <v>2378</v>
      </c>
      <c r="G2012" t="s">
        <v>2377</v>
      </c>
      <c r="H2012" t="s">
        <v>2377</v>
      </c>
      <c r="I2012">
        <v>0</v>
      </c>
      <c r="J2012" t="s">
        <v>2377</v>
      </c>
    </row>
    <row r="2013" spans="1:10" x14ac:dyDescent="0.3">
      <c r="A2013" t="s">
        <v>354</v>
      </c>
      <c r="B2013">
        <v>26.03</v>
      </c>
      <c r="C2013" t="str">
        <f t="shared" si="62"/>
        <v>Over Weight</v>
      </c>
      <c r="D2013">
        <v>5.1100000000000003</v>
      </c>
      <c r="E2013" t="str">
        <f t="shared" si="63"/>
        <v>Normal</v>
      </c>
      <c r="F2013" t="s">
        <v>2378</v>
      </c>
      <c r="G2013" t="s">
        <v>2377</v>
      </c>
      <c r="H2013" t="s">
        <v>2377</v>
      </c>
      <c r="I2013">
        <v>1</v>
      </c>
      <c r="J2013" t="s">
        <v>2377</v>
      </c>
    </row>
    <row r="2014" spans="1:10" x14ac:dyDescent="0.3">
      <c r="A2014" t="s">
        <v>353</v>
      </c>
      <c r="B2014">
        <v>16.079999999999998</v>
      </c>
      <c r="C2014" t="str">
        <f t="shared" si="62"/>
        <v>Under Weight</v>
      </c>
      <c r="D2014">
        <v>5.94</v>
      </c>
      <c r="E2014" t="str">
        <f t="shared" si="63"/>
        <v>Prediabetes</v>
      </c>
      <c r="F2014" t="s">
        <v>2377</v>
      </c>
      <c r="G2014" t="s">
        <v>2377</v>
      </c>
      <c r="H2014" t="s">
        <v>2377</v>
      </c>
      <c r="I2014">
        <v>0</v>
      </c>
      <c r="J2014" t="s">
        <v>2377</v>
      </c>
    </row>
    <row r="2015" spans="1:10" x14ac:dyDescent="0.3">
      <c r="A2015" t="s">
        <v>352</v>
      </c>
      <c r="B2015">
        <v>30.875</v>
      </c>
      <c r="C2015" t="str">
        <f t="shared" si="62"/>
        <v>Obesity</v>
      </c>
      <c r="D2015">
        <v>5.54</v>
      </c>
      <c r="E2015" t="str">
        <f t="shared" si="63"/>
        <v>Normal</v>
      </c>
      <c r="F2015" t="s">
        <v>2377</v>
      </c>
      <c r="G2015" t="s">
        <v>2377</v>
      </c>
      <c r="H2015" t="s">
        <v>2377</v>
      </c>
      <c r="I2015">
        <v>0</v>
      </c>
      <c r="J2015" t="s">
        <v>2377</v>
      </c>
    </row>
    <row r="2016" spans="1:10" x14ac:dyDescent="0.3">
      <c r="A2016" t="s">
        <v>351</v>
      </c>
      <c r="B2016">
        <v>31.79</v>
      </c>
      <c r="C2016" t="str">
        <f t="shared" si="62"/>
        <v>Obesity</v>
      </c>
      <c r="D2016">
        <v>7.09</v>
      </c>
      <c r="E2016" t="str">
        <f t="shared" si="63"/>
        <v>Diabetes</v>
      </c>
      <c r="F2016" t="s">
        <v>2377</v>
      </c>
      <c r="G2016" t="s">
        <v>2377</v>
      </c>
      <c r="H2016" t="s">
        <v>2377</v>
      </c>
      <c r="I2016">
        <v>0</v>
      </c>
      <c r="J2016" t="s">
        <v>2377</v>
      </c>
    </row>
    <row r="2017" spans="1:10" x14ac:dyDescent="0.3">
      <c r="A2017" t="s">
        <v>350</v>
      </c>
      <c r="B2017">
        <v>28.48</v>
      </c>
      <c r="C2017" t="str">
        <f t="shared" si="62"/>
        <v>Over Weight</v>
      </c>
      <c r="D2017">
        <v>6.22</v>
      </c>
      <c r="E2017" t="str">
        <f t="shared" si="63"/>
        <v>Prediabetes</v>
      </c>
      <c r="F2017" t="s">
        <v>2378</v>
      </c>
      <c r="G2017" t="s">
        <v>2377</v>
      </c>
      <c r="H2017" t="s">
        <v>2378</v>
      </c>
      <c r="I2017">
        <v>1</v>
      </c>
      <c r="J2017" t="s">
        <v>2377</v>
      </c>
    </row>
    <row r="2018" spans="1:10" x14ac:dyDescent="0.3">
      <c r="A2018" t="s">
        <v>349</v>
      </c>
      <c r="B2018">
        <v>26.6</v>
      </c>
      <c r="C2018" t="str">
        <f t="shared" si="62"/>
        <v>Over Weight</v>
      </c>
      <c r="D2018">
        <v>4.33</v>
      </c>
      <c r="E2018" t="str">
        <f t="shared" si="63"/>
        <v>Normal</v>
      </c>
      <c r="F2018" t="s">
        <v>2377</v>
      </c>
      <c r="G2018" t="s">
        <v>2377</v>
      </c>
      <c r="H2018" t="s">
        <v>2377</v>
      </c>
      <c r="I2018">
        <v>1</v>
      </c>
      <c r="J2018" t="s">
        <v>2377</v>
      </c>
    </row>
    <row r="2019" spans="1:10" x14ac:dyDescent="0.3">
      <c r="A2019" t="s">
        <v>348</v>
      </c>
      <c r="B2019">
        <v>25.27</v>
      </c>
      <c r="C2019" t="str">
        <f t="shared" si="62"/>
        <v>Over Weight</v>
      </c>
      <c r="D2019">
        <v>5.83</v>
      </c>
      <c r="E2019" t="str">
        <f t="shared" si="63"/>
        <v>Prediabetes</v>
      </c>
      <c r="F2019" t="s">
        <v>2377</v>
      </c>
      <c r="G2019" t="s">
        <v>2377</v>
      </c>
      <c r="H2019" t="s">
        <v>2377</v>
      </c>
      <c r="I2019">
        <v>1</v>
      </c>
      <c r="J2019" t="s">
        <v>2377</v>
      </c>
    </row>
    <row r="2020" spans="1:10" x14ac:dyDescent="0.3">
      <c r="A2020" t="s">
        <v>347</v>
      </c>
      <c r="B2020">
        <v>34.484999999999999</v>
      </c>
      <c r="C2020" t="str">
        <f t="shared" si="62"/>
        <v>Obesity</v>
      </c>
      <c r="D2020">
        <v>4.7</v>
      </c>
      <c r="E2020" t="str">
        <f t="shared" si="63"/>
        <v>Normal</v>
      </c>
      <c r="F2020" t="s">
        <v>2378</v>
      </c>
      <c r="G2020" t="s">
        <v>2377</v>
      </c>
      <c r="H2020" t="s">
        <v>2378</v>
      </c>
      <c r="I2020">
        <v>1</v>
      </c>
      <c r="J2020" t="s">
        <v>2377</v>
      </c>
    </row>
    <row r="2021" spans="1:10" x14ac:dyDescent="0.3">
      <c r="A2021" t="s">
        <v>346</v>
      </c>
      <c r="B2021">
        <v>15.57</v>
      </c>
      <c r="C2021" t="str">
        <f t="shared" si="62"/>
        <v>Under Weight</v>
      </c>
      <c r="D2021">
        <v>4.07</v>
      </c>
      <c r="E2021" t="str">
        <f t="shared" si="63"/>
        <v>Normal</v>
      </c>
      <c r="F2021" t="s">
        <v>2378</v>
      </c>
      <c r="G2021" t="s">
        <v>2377</v>
      </c>
      <c r="H2021" t="s">
        <v>2377</v>
      </c>
      <c r="I2021">
        <v>1</v>
      </c>
      <c r="J2021" t="s">
        <v>2377</v>
      </c>
    </row>
    <row r="2022" spans="1:10" x14ac:dyDescent="0.3">
      <c r="A2022" t="s">
        <v>345</v>
      </c>
      <c r="B2022">
        <v>30.36</v>
      </c>
      <c r="C2022" t="str">
        <f t="shared" si="62"/>
        <v>Obesity</v>
      </c>
      <c r="D2022">
        <v>9.39</v>
      </c>
      <c r="E2022" t="str">
        <f t="shared" si="63"/>
        <v>Diabetes</v>
      </c>
      <c r="F2022" t="s">
        <v>2377</v>
      </c>
      <c r="G2022" t="s">
        <v>2377</v>
      </c>
      <c r="H2022" t="s">
        <v>2377</v>
      </c>
      <c r="I2022">
        <v>0</v>
      </c>
      <c r="J2022" t="s">
        <v>2377</v>
      </c>
    </row>
    <row r="2023" spans="1:10" x14ac:dyDescent="0.3">
      <c r="A2023" t="s">
        <v>344</v>
      </c>
      <c r="B2023">
        <v>19.37</v>
      </c>
      <c r="C2023" t="str">
        <f t="shared" si="62"/>
        <v>Normal Weight</v>
      </c>
      <c r="D2023">
        <v>4.18</v>
      </c>
      <c r="E2023" t="str">
        <f t="shared" si="63"/>
        <v>Normal</v>
      </c>
      <c r="F2023" t="s">
        <v>2377</v>
      </c>
      <c r="G2023" t="s">
        <v>2377</v>
      </c>
      <c r="H2023" t="s">
        <v>2377</v>
      </c>
      <c r="I2023">
        <v>0</v>
      </c>
      <c r="J2023" t="s">
        <v>2377</v>
      </c>
    </row>
    <row r="2024" spans="1:10" x14ac:dyDescent="0.3">
      <c r="A2024" t="s">
        <v>343</v>
      </c>
      <c r="B2024">
        <v>16.71</v>
      </c>
      <c r="C2024" t="str">
        <f t="shared" si="62"/>
        <v>Under Weight</v>
      </c>
      <c r="D2024">
        <v>4.18</v>
      </c>
      <c r="E2024" t="str">
        <f t="shared" si="63"/>
        <v>Normal</v>
      </c>
      <c r="F2024" t="s">
        <v>2377</v>
      </c>
      <c r="G2024" t="s">
        <v>2377</v>
      </c>
      <c r="H2024" t="s">
        <v>2377</v>
      </c>
      <c r="I2024">
        <v>1</v>
      </c>
      <c r="J2024" t="s">
        <v>2377</v>
      </c>
    </row>
    <row r="2025" spans="1:10" x14ac:dyDescent="0.3">
      <c r="A2025" t="s">
        <v>342</v>
      </c>
      <c r="B2025">
        <v>24.1</v>
      </c>
      <c r="C2025" t="str">
        <f t="shared" si="62"/>
        <v>Normal Weight</v>
      </c>
      <c r="D2025">
        <v>4.4000000000000004</v>
      </c>
      <c r="E2025" t="str">
        <f t="shared" si="63"/>
        <v>Normal</v>
      </c>
      <c r="F2025" t="s">
        <v>2378</v>
      </c>
      <c r="G2025" t="s">
        <v>2377</v>
      </c>
      <c r="H2025" t="s">
        <v>2377</v>
      </c>
      <c r="I2025">
        <v>1</v>
      </c>
      <c r="J2025" t="s">
        <v>2377</v>
      </c>
    </row>
    <row r="2026" spans="1:10" x14ac:dyDescent="0.3">
      <c r="A2026" t="s">
        <v>341</v>
      </c>
      <c r="B2026">
        <v>29.77</v>
      </c>
      <c r="C2026" t="str">
        <f t="shared" si="62"/>
        <v>Over Weight</v>
      </c>
      <c r="D2026">
        <v>9.9</v>
      </c>
      <c r="E2026" t="str">
        <f t="shared" si="63"/>
        <v>Diabetes</v>
      </c>
      <c r="F2026" t="s">
        <v>2377</v>
      </c>
      <c r="G2026" t="s">
        <v>2377</v>
      </c>
      <c r="H2026" t="s">
        <v>2377</v>
      </c>
      <c r="I2026">
        <v>0</v>
      </c>
      <c r="J2026" t="s">
        <v>2377</v>
      </c>
    </row>
    <row r="2027" spans="1:10" x14ac:dyDescent="0.3">
      <c r="A2027" t="s">
        <v>340</v>
      </c>
      <c r="B2027">
        <v>46.53</v>
      </c>
      <c r="C2027" t="str">
        <f t="shared" si="62"/>
        <v>Obesity</v>
      </c>
      <c r="D2027">
        <v>4.84</v>
      </c>
      <c r="E2027" t="str">
        <f t="shared" si="63"/>
        <v>Normal</v>
      </c>
      <c r="F2027" t="s">
        <v>2378</v>
      </c>
      <c r="G2027" t="s">
        <v>2377</v>
      </c>
      <c r="H2027" t="s">
        <v>2377</v>
      </c>
      <c r="I2027">
        <v>0</v>
      </c>
      <c r="J2027" t="s">
        <v>2377</v>
      </c>
    </row>
    <row r="2028" spans="1:10" x14ac:dyDescent="0.3">
      <c r="A2028" t="s">
        <v>339</v>
      </c>
      <c r="B2028">
        <v>23.4</v>
      </c>
      <c r="C2028" t="str">
        <f t="shared" si="62"/>
        <v>Normal Weight</v>
      </c>
      <c r="D2028">
        <v>5.53</v>
      </c>
      <c r="E2028" t="str">
        <f t="shared" si="63"/>
        <v>Normal</v>
      </c>
      <c r="F2028" t="s">
        <v>2377</v>
      </c>
      <c r="G2028" t="s">
        <v>2377</v>
      </c>
      <c r="H2028" t="s">
        <v>2378</v>
      </c>
      <c r="I2028">
        <v>1</v>
      </c>
      <c r="J2028" t="s">
        <v>2377</v>
      </c>
    </row>
    <row r="2029" spans="1:10" x14ac:dyDescent="0.3">
      <c r="A2029" t="s">
        <v>338</v>
      </c>
      <c r="B2029">
        <v>30</v>
      </c>
      <c r="C2029" t="str">
        <f t="shared" si="62"/>
        <v>Obesity</v>
      </c>
      <c r="D2029">
        <v>4.33</v>
      </c>
      <c r="E2029" t="str">
        <f t="shared" si="63"/>
        <v>Normal</v>
      </c>
      <c r="F2029" t="s">
        <v>2378</v>
      </c>
      <c r="G2029" t="s">
        <v>2377</v>
      </c>
      <c r="H2029" t="s">
        <v>2377</v>
      </c>
      <c r="I2029">
        <v>0</v>
      </c>
      <c r="J2029" t="s">
        <v>2377</v>
      </c>
    </row>
    <row r="2030" spans="1:10" x14ac:dyDescent="0.3">
      <c r="A2030" t="s">
        <v>337</v>
      </c>
      <c r="B2030">
        <v>29.15</v>
      </c>
      <c r="C2030" t="str">
        <f t="shared" si="62"/>
        <v>Over Weight</v>
      </c>
      <c r="D2030">
        <v>4.91</v>
      </c>
      <c r="E2030" t="str">
        <f t="shared" si="63"/>
        <v>Normal</v>
      </c>
      <c r="F2030" t="s">
        <v>2378</v>
      </c>
      <c r="G2030" t="s">
        <v>2377</v>
      </c>
      <c r="H2030" t="s">
        <v>2377</v>
      </c>
      <c r="I2030">
        <v>0</v>
      </c>
      <c r="J2030" t="s">
        <v>2377</v>
      </c>
    </row>
    <row r="2031" spans="1:10" x14ac:dyDescent="0.3">
      <c r="A2031" t="s">
        <v>336</v>
      </c>
      <c r="B2031">
        <v>34.865000000000002</v>
      </c>
      <c r="C2031" t="str">
        <f t="shared" si="62"/>
        <v>Obesity</v>
      </c>
      <c r="D2031">
        <v>4.8</v>
      </c>
      <c r="E2031" t="str">
        <f t="shared" si="63"/>
        <v>Normal</v>
      </c>
      <c r="F2031" t="s">
        <v>2377</v>
      </c>
      <c r="G2031" t="s">
        <v>2377</v>
      </c>
      <c r="H2031" t="s">
        <v>2377</v>
      </c>
      <c r="I2031">
        <v>0</v>
      </c>
      <c r="J2031" t="s">
        <v>2377</v>
      </c>
    </row>
    <row r="2032" spans="1:10" x14ac:dyDescent="0.3">
      <c r="A2032" t="s">
        <v>335</v>
      </c>
      <c r="B2032">
        <v>28.12</v>
      </c>
      <c r="C2032" t="str">
        <f t="shared" si="62"/>
        <v>Over Weight</v>
      </c>
      <c r="D2032">
        <v>5.55</v>
      </c>
      <c r="E2032" t="str">
        <f t="shared" si="63"/>
        <v>Normal</v>
      </c>
      <c r="F2032" t="s">
        <v>2378</v>
      </c>
      <c r="G2032" t="s">
        <v>2378</v>
      </c>
      <c r="H2032" t="s">
        <v>2377</v>
      </c>
      <c r="I2032">
        <v>2</v>
      </c>
      <c r="J2032" t="s">
        <v>2377</v>
      </c>
    </row>
    <row r="2033" spans="1:10" x14ac:dyDescent="0.3">
      <c r="A2033" t="s">
        <v>334</v>
      </c>
      <c r="B2033">
        <v>29.45</v>
      </c>
      <c r="C2033" t="str">
        <f t="shared" si="62"/>
        <v>Over Weight</v>
      </c>
      <c r="D2033">
        <v>5.24</v>
      </c>
      <c r="E2033" t="str">
        <f t="shared" si="63"/>
        <v>Normal</v>
      </c>
      <c r="F2033" t="s">
        <v>2378</v>
      </c>
      <c r="G2033" t="s">
        <v>2377</v>
      </c>
      <c r="H2033" t="s">
        <v>2377</v>
      </c>
      <c r="I2033">
        <v>0</v>
      </c>
      <c r="J2033" t="s">
        <v>2377</v>
      </c>
    </row>
    <row r="2034" spans="1:10" x14ac:dyDescent="0.3">
      <c r="A2034" t="s">
        <v>333</v>
      </c>
      <c r="B2034">
        <v>27.94</v>
      </c>
      <c r="C2034" t="str">
        <f t="shared" si="62"/>
        <v>Over Weight</v>
      </c>
      <c r="D2034">
        <v>6.08</v>
      </c>
      <c r="E2034" t="str">
        <f t="shared" si="63"/>
        <v>Prediabetes</v>
      </c>
      <c r="F2034" t="s">
        <v>2377</v>
      </c>
      <c r="G2034" t="s">
        <v>2377</v>
      </c>
      <c r="H2034" t="s">
        <v>2378</v>
      </c>
      <c r="I2034">
        <v>1</v>
      </c>
      <c r="J2034" t="s">
        <v>2377</v>
      </c>
    </row>
    <row r="2035" spans="1:10" x14ac:dyDescent="0.3">
      <c r="A2035" t="s">
        <v>332</v>
      </c>
      <c r="B2035">
        <v>27.2</v>
      </c>
      <c r="C2035" t="str">
        <f t="shared" si="62"/>
        <v>Over Weight</v>
      </c>
      <c r="D2035">
        <v>5.83</v>
      </c>
      <c r="E2035" t="str">
        <f t="shared" si="63"/>
        <v>Prediabetes</v>
      </c>
      <c r="F2035" t="s">
        <v>2377</v>
      </c>
      <c r="G2035" t="s">
        <v>2377</v>
      </c>
      <c r="H2035" t="s">
        <v>2378</v>
      </c>
      <c r="I2035">
        <v>1</v>
      </c>
      <c r="J2035" t="s">
        <v>2377</v>
      </c>
    </row>
    <row r="2036" spans="1:10" x14ac:dyDescent="0.3">
      <c r="A2036" t="s">
        <v>331</v>
      </c>
      <c r="B2036">
        <v>33.344999999999999</v>
      </c>
      <c r="C2036" t="str">
        <f t="shared" si="62"/>
        <v>Obesity</v>
      </c>
      <c r="D2036">
        <v>4.29</v>
      </c>
      <c r="E2036" t="str">
        <f t="shared" si="63"/>
        <v>Normal</v>
      </c>
      <c r="F2036" t="s">
        <v>2377</v>
      </c>
      <c r="G2036" t="s">
        <v>2377</v>
      </c>
      <c r="H2036" t="s">
        <v>2377</v>
      </c>
      <c r="I2036">
        <v>1</v>
      </c>
      <c r="J2036" t="s">
        <v>2377</v>
      </c>
    </row>
    <row r="2037" spans="1:10" x14ac:dyDescent="0.3">
      <c r="A2037" t="s">
        <v>330</v>
      </c>
      <c r="B2037">
        <v>29.925000000000001</v>
      </c>
      <c r="C2037" t="str">
        <f t="shared" si="62"/>
        <v>Obesity</v>
      </c>
      <c r="D2037">
        <v>5.3</v>
      </c>
      <c r="E2037" t="str">
        <f t="shared" si="63"/>
        <v>Normal</v>
      </c>
      <c r="F2037" t="s">
        <v>2377</v>
      </c>
      <c r="G2037" t="s">
        <v>2377</v>
      </c>
      <c r="H2037" t="s">
        <v>2377</v>
      </c>
      <c r="I2037">
        <v>1</v>
      </c>
      <c r="J2037" t="s">
        <v>2377</v>
      </c>
    </row>
    <row r="2038" spans="1:10" x14ac:dyDescent="0.3">
      <c r="A2038" t="s">
        <v>329</v>
      </c>
      <c r="B2038">
        <v>24.225000000000001</v>
      </c>
      <c r="C2038" t="str">
        <f t="shared" si="62"/>
        <v>Normal Weight</v>
      </c>
      <c r="D2038">
        <v>4.42</v>
      </c>
      <c r="E2038" t="str">
        <f t="shared" si="63"/>
        <v>Normal</v>
      </c>
      <c r="F2038" t="s">
        <v>2377</v>
      </c>
      <c r="G2038" t="s">
        <v>2377</v>
      </c>
      <c r="H2038" t="s">
        <v>2377</v>
      </c>
      <c r="I2038">
        <v>1</v>
      </c>
      <c r="J2038" t="s">
        <v>2377</v>
      </c>
    </row>
    <row r="2039" spans="1:10" x14ac:dyDescent="0.3">
      <c r="A2039" t="s">
        <v>328</v>
      </c>
      <c r="B2039">
        <v>29.68</v>
      </c>
      <c r="C2039" t="str">
        <f t="shared" si="62"/>
        <v>Over Weight</v>
      </c>
      <c r="D2039">
        <v>5.68</v>
      </c>
      <c r="E2039" t="str">
        <f t="shared" si="63"/>
        <v>Normal</v>
      </c>
      <c r="F2039" t="s">
        <v>2377</v>
      </c>
      <c r="G2039" t="s">
        <v>2378</v>
      </c>
      <c r="H2039" t="s">
        <v>2377</v>
      </c>
      <c r="I2039">
        <v>1</v>
      </c>
      <c r="J2039" t="s">
        <v>2377</v>
      </c>
    </row>
    <row r="2040" spans="1:10" x14ac:dyDescent="0.3">
      <c r="A2040" t="s">
        <v>327</v>
      </c>
      <c r="B2040">
        <v>20.614999999999998</v>
      </c>
      <c r="C2040" t="str">
        <f t="shared" si="62"/>
        <v>Normal Weight</v>
      </c>
      <c r="D2040">
        <v>6.05</v>
      </c>
      <c r="E2040" t="str">
        <f t="shared" si="63"/>
        <v>Prediabetes</v>
      </c>
      <c r="F2040" t="s">
        <v>2377</v>
      </c>
      <c r="G2040" t="s">
        <v>2377</v>
      </c>
      <c r="H2040" t="s">
        <v>2378</v>
      </c>
      <c r="I2040">
        <v>1</v>
      </c>
      <c r="J2040" t="s">
        <v>2377</v>
      </c>
    </row>
    <row r="2041" spans="1:10" x14ac:dyDescent="0.3">
      <c r="A2041" t="s">
        <v>326</v>
      </c>
      <c r="B2041">
        <v>32.119999999999997</v>
      </c>
      <c r="C2041" t="str">
        <f t="shared" si="62"/>
        <v>Obesity</v>
      </c>
      <c r="D2041">
        <v>5.33</v>
      </c>
      <c r="E2041" t="str">
        <f t="shared" si="63"/>
        <v>Normal</v>
      </c>
      <c r="F2041" t="s">
        <v>2377</v>
      </c>
      <c r="G2041" t="s">
        <v>2378</v>
      </c>
      <c r="H2041" t="s">
        <v>2377</v>
      </c>
      <c r="I2041">
        <v>1</v>
      </c>
      <c r="J2041" t="s">
        <v>2377</v>
      </c>
    </row>
    <row r="2042" spans="1:10" x14ac:dyDescent="0.3">
      <c r="A2042" t="s">
        <v>325</v>
      </c>
      <c r="B2042">
        <v>27.36</v>
      </c>
      <c r="C2042" t="str">
        <f t="shared" si="62"/>
        <v>Over Weight</v>
      </c>
      <c r="D2042">
        <v>6.22</v>
      </c>
      <c r="E2042" t="str">
        <f t="shared" si="63"/>
        <v>Prediabetes</v>
      </c>
      <c r="F2042" t="s">
        <v>2377</v>
      </c>
      <c r="G2042" t="s">
        <v>2377</v>
      </c>
      <c r="H2042" t="s">
        <v>2377</v>
      </c>
      <c r="I2042">
        <v>0</v>
      </c>
      <c r="J2042" t="s">
        <v>2377</v>
      </c>
    </row>
    <row r="2043" spans="1:10" x14ac:dyDescent="0.3">
      <c r="A2043" t="s">
        <v>324</v>
      </c>
      <c r="B2043">
        <v>17.385000000000002</v>
      </c>
      <c r="C2043" t="str">
        <f t="shared" si="62"/>
        <v>Under Weight</v>
      </c>
      <c r="D2043">
        <v>5.84</v>
      </c>
      <c r="E2043" t="str">
        <f t="shared" si="63"/>
        <v>Prediabetes</v>
      </c>
      <c r="F2043" t="s">
        <v>2377</v>
      </c>
      <c r="G2043" t="s">
        <v>2377</v>
      </c>
      <c r="H2043" t="s">
        <v>2377</v>
      </c>
      <c r="I2043">
        <v>0</v>
      </c>
      <c r="J2043" t="s">
        <v>2377</v>
      </c>
    </row>
    <row r="2044" spans="1:10" x14ac:dyDescent="0.3">
      <c r="A2044" t="s">
        <v>323</v>
      </c>
      <c r="B2044">
        <v>30.13</v>
      </c>
      <c r="C2044" t="str">
        <f t="shared" si="62"/>
        <v>Obesity</v>
      </c>
      <c r="D2044">
        <v>5.71</v>
      </c>
      <c r="E2044" t="str">
        <f t="shared" si="63"/>
        <v>Prediabetes</v>
      </c>
      <c r="F2044" t="s">
        <v>2377</v>
      </c>
      <c r="G2044" t="s">
        <v>2378</v>
      </c>
      <c r="H2044" t="s">
        <v>2377</v>
      </c>
      <c r="I2044">
        <v>1</v>
      </c>
      <c r="J2044" t="s">
        <v>2377</v>
      </c>
    </row>
    <row r="2045" spans="1:10" x14ac:dyDescent="0.3">
      <c r="A2045" t="s">
        <v>322</v>
      </c>
      <c r="B2045">
        <v>25.44</v>
      </c>
      <c r="C2045" t="str">
        <f t="shared" si="62"/>
        <v>Over Weight</v>
      </c>
      <c r="D2045">
        <v>6.04</v>
      </c>
      <c r="E2045" t="str">
        <f t="shared" si="63"/>
        <v>Prediabetes</v>
      </c>
      <c r="F2045" t="s">
        <v>2378</v>
      </c>
      <c r="G2045" t="s">
        <v>2377</v>
      </c>
      <c r="H2045" t="s">
        <v>2378</v>
      </c>
      <c r="I2045">
        <v>1</v>
      </c>
      <c r="J2045" t="s">
        <v>2377</v>
      </c>
    </row>
    <row r="2046" spans="1:10" x14ac:dyDescent="0.3">
      <c r="A2046" t="s">
        <v>321</v>
      </c>
      <c r="B2046">
        <v>39.805</v>
      </c>
      <c r="C2046" t="str">
        <f t="shared" si="62"/>
        <v>Obesity</v>
      </c>
      <c r="D2046">
        <v>4.38</v>
      </c>
      <c r="E2046" t="str">
        <f t="shared" si="63"/>
        <v>Normal</v>
      </c>
      <c r="F2046" t="s">
        <v>2377</v>
      </c>
      <c r="G2046" t="s">
        <v>2378</v>
      </c>
      <c r="H2046" t="s">
        <v>2377</v>
      </c>
      <c r="I2046">
        <v>1</v>
      </c>
      <c r="J2046" t="s">
        <v>2377</v>
      </c>
    </row>
    <row r="2047" spans="1:10" x14ac:dyDescent="0.3">
      <c r="A2047" t="s">
        <v>320</v>
      </c>
      <c r="B2047">
        <v>30.4</v>
      </c>
      <c r="C2047" t="str">
        <f t="shared" si="62"/>
        <v>Obesity</v>
      </c>
      <c r="D2047">
        <v>5.56</v>
      </c>
      <c r="E2047" t="str">
        <f t="shared" si="63"/>
        <v>Normal</v>
      </c>
      <c r="F2047" t="s">
        <v>2378</v>
      </c>
      <c r="G2047" t="s">
        <v>2378</v>
      </c>
      <c r="H2047" t="s">
        <v>2377</v>
      </c>
      <c r="I2047">
        <v>1</v>
      </c>
      <c r="J2047" t="s">
        <v>2377</v>
      </c>
    </row>
    <row r="2048" spans="1:10" x14ac:dyDescent="0.3">
      <c r="A2048" t="s">
        <v>319</v>
      </c>
      <c r="B2048">
        <v>23.18</v>
      </c>
      <c r="C2048" t="str">
        <f t="shared" si="62"/>
        <v>Normal Weight</v>
      </c>
      <c r="D2048">
        <v>4.24</v>
      </c>
      <c r="E2048" t="str">
        <f t="shared" si="63"/>
        <v>Normal</v>
      </c>
      <c r="F2048" t="s">
        <v>2377</v>
      </c>
      <c r="G2048" t="s">
        <v>2378</v>
      </c>
      <c r="H2048" t="s">
        <v>2377</v>
      </c>
      <c r="I2048">
        <v>1</v>
      </c>
      <c r="J2048" t="s">
        <v>2377</v>
      </c>
    </row>
    <row r="2049" spans="1:10" x14ac:dyDescent="0.3">
      <c r="A2049" t="s">
        <v>318</v>
      </c>
      <c r="B2049">
        <v>39.615000000000002</v>
      </c>
      <c r="C2049" t="str">
        <f t="shared" si="62"/>
        <v>Obesity</v>
      </c>
      <c r="D2049">
        <v>6.32</v>
      </c>
      <c r="E2049" t="str">
        <f t="shared" si="63"/>
        <v>Prediabetes</v>
      </c>
      <c r="F2049" t="s">
        <v>2377</v>
      </c>
      <c r="G2049" t="s">
        <v>2377</v>
      </c>
      <c r="H2049" t="s">
        <v>2378</v>
      </c>
      <c r="I2049">
        <v>1</v>
      </c>
      <c r="J2049" t="s">
        <v>2377</v>
      </c>
    </row>
    <row r="2050" spans="1:10" x14ac:dyDescent="0.3">
      <c r="A2050" t="s">
        <v>317</v>
      </c>
      <c r="B2050">
        <v>30.59</v>
      </c>
      <c r="C2050" t="str">
        <f t="shared" si="62"/>
        <v>Obesity</v>
      </c>
      <c r="D2050">
        <v>6.3</v>
      </c>
      <c r="E2050" t="str">
        <f t="shared" si="63"/>
        <v>Prediabetes</v>
      </c>
      <c r="F2050" t="s">
        <v>2378</v>
      </c>
      <c r="G2050" t="s">
        <v>2377</v>
      </c>
      <c r="H2050" t="s">
        <v>2378</v>
      </c>
      <c r="I2050">
        <v>1</v>
      </c>
      <c r="J2050" t="s">
        <v>2377</v>
      </c>
    </row>
    <row r="2051" spans="1:10" x14ac:dyDescent="0.3">
      <c r="A2051" t="s">
        <v>316</v>
      </c>
      <c r="B2051">
        <v>16.72</v>
      </c>
      <c r="C2051" t="str">
        <f t="shared" ref="C2051:C2114" si="64">IF(B2051&lt;18.5,"Under Weight",IF(B2051&lt;=24.9,"Normal Weight",IF(B2051&lt;=29.9,"Over Weight","Obesity")))</f>
        <v>Under Weight</v>
      </c>
      <c r="D2051">
        <v>4.38</v>
      </c>
      <c r="E2051" t="str">
        <f t="shared" ref="E2051:E2114" si="65">IF(D2051&lt;=5.7,"Normal",IF(D2051&lt;=6.4,"Prediabetes","Diabetes"))</f>
        <v>Normal</v>
      </c>
      <c r="F2051" t="s">
        <v>2378</v>
      </c>
      <c r="G2051" t="s">
        <v>2377</v>
      </c>
      <c r="H2051" t="s">
        <v>2377</v>
      </c>
      <c r="I2051">
        <v>1</v>
      </c>
      <c r="J2051" t="s">
        <v>2377</v>
      </c>
    </row>
    <row r="2052" spans="1:10" x14ac:dyDescent="0.3">
      <c r="A2052" t="s">
        <v>315</v>
      </c>
      <c r="B2052">
        <v>26.22</v>
      </c>
      <c r="C2052" t="str">
        <f t="shared" si="64"/>
        <v>Over Weight</v>
      </c>
      <c r="D2052">
        <v>4.6500000000000004</v>
      </c>
      <c r="E2052" t="str">
        <f t="shared" si="65"/>
        <v>Normal</v>
      </c>
      <c r="F2052" t="s">
        <v>2378</v>
      </c>
      <c r="G2052" t="s">
        <v>2377</v>
      </c>
      <c r="H2052" t="s">
        <v>2378</v>
      </c>
      <c r="I2052">
        <v>1</v>
      </c>
      <c r="J2052" t="s">
        <v>2377</v>
      </c>
    </row>
    <row r="2053" spans="1:10" x14ac:dyDescent="0.3">
      <c r="A2053" t="s">
        <v>314</v>
      </c>
      <c r="B2053">
        <v>31.824999999999999</v>
      </c>
      <c r="C2053" t="str">
        <f t="shared" si="64"/>
        <v>Obesity</v>
      </c>
      <c r="D2053">
        <v>4.7</v>
      </c>
      <c r="E2053" t="str">
        <f t="shared" si="65"/>
        <v>Normal</v>
      </c>
      <c r="F2053" t="s">
        <v>2377</v>
      </c>
      <c r="G2053" t="s">
        <v>2377</v>
      </c>
      <c r="H2053" t="s">
        <v>2378</v>
      </c>
      <c r="I2053">
        <v>1</v>
      </c>
      <c r="J2053" t="s">
        <v>2377</v>
      </c>
    </row>
    <row r="2054" spans="1:10" x14ac:dyDescent="0.3">
      <c r="A2054" t="s">
        <v>313</v>
      </c>
      <c r="B2054">
        <v>25.745000000000001</v>
      </c>
      <c r="C2054" t="str">
        <f t="shared" si="64"/>
        <v>Over Weight</v>
      </c>
      <c r="D2054">
        <v>4.34</v>
      </c>
      <c r="E2054" t="str">
        <f t="shared" si="65"/>
        <v>Normal</v>
      </c>
      <c r="F2054" t="s">
        <v>2377</v>
      </c>
      <c r="G2054" t="s">
        <v>2377</v>
      </c>
      <c r="H2054" t="s">
        <v>2378</v>
      </c>
      <c r="I2054">
        <v>1</v>
      </c>
      <c r="J2054" t="s">
        <v>2377</v>
      </c>
    </row>
    <row r="2055" spans="1:10" x14ac:dyDescent="0.3">
      <c r="A2055" t="s">
        <v>312</v>
      </c>
      <c r="B2055">
        <v>24.605</v>
      </c>
      <c r="C2055" t="str">
        <f t="shared" si="64"/>
        <v>Normal Weight</v>
      </c>
      <c r="D2055">
        <v>5.62</v>
      </c>
      <c r="E2055" t="str">
        <f t="shared" si="65"/>
        <v>Normal</v>
      </c>
      <c r="F2055" t="s">
        <v>2377</v>
      </c>
      <c r="G2055" t="s">
        <v>2377</v>
      </c>
      <c r="H2055" t="s">
        <v>2378</v>
      </c>
      <c r="I2055">
        <v>1</v>
      </c>
      <c r="J2055" t="s">
        <v>2377</v>
      </c>
    </row>
    <row r="2056" spans="1:10" x14ac:dyDescent="0.3">
      <c r="A2056" t="s">
        <v>311</v>
      </c>
      <c r="B2056">
        <v>24.51</v>
      </c>
      <c r="C2056" t="str">
        <f t="shared" si="64"/>
        <v>Normal Weight</v>
      </c>
      <c r="D2056">
        <v>4.24</v>
      </c>
      <c r="E2056" t="str">
        <f t="shared" si="65"/>
        <v>Normal</v>
      </c>
      <c r="F2056" t="s">
        <v>2377</v>
      </c>
      <c r="G2056" t="s">
        <v>2377</v>
      </c>
      <c r="H2056" t="s">
        <v>2378</v>
      </c>
      <c r="I2056">
        <v>1</v>
      </c>
      <c r="J2056" t="s">
        <v>2377</v>
      </c>
    </row>
    <row r="2057" spans="1:10" x14ac:dyDescent="0.3">
      <c r="A2057" t="s">
        <v>310</v>
      </c>
      <c r="B2057">
        <v>31.065000000000001</v>
      </c>
      <c r="C2057" t="str">
        <f t="shared" si="64"/>
        <v>Obesity</v>
      </c>
      <c r="D2057">
        <v>4.57</v>
      </c>
      <c r="E2057" t="str">
        <f t="shared" si="65"/>
        <v>Normal</v>
      </c>
      <c r="F2057" t="s">
        <v>2378</v>
      </c>
      <c r="G2057" t="s">
        <v>2377</v>
      </c>
      <c r="H2057" t="s">
        <v>2377</v>
      </c>
      <c r="I2057">
        <v>0</v>
      </c>
      <c r="J2057" t="s">
        <v>2377</v>
      </c>
    </row>
    <row r="2058" spans="1:10" x14ac:dyDescent="0.3">
      <c r="A2058" t="s">
        <v>309</v>
      </c>
      <c r="B2058">
        <v>28.12</v>
      </c>
      <c r="C2058" t="str">
        <f t="shared" si="64"/>
        <v>Over Weight</v>
      </c>
      <c r="D2058">
        <v>5.05</v>
      </c>
      <c r="E2058" t="str">
        <f t="shared" si="65"/>
        <v>Normal</v>
      </c>
      <c r="F2058" t="s">
        <v>2377</v>
      </c>
      <c r="G2058" t="s">
        <v>2377</v>
      </c>
      <c r="H2058" t="s">
        <v>2377</v>
      </c>
      <c r="I2058">
        <v>0</v>
      </c>
      <c r="J2058" t="s">
        <v>2377</v>
      </c>
    </row>
    <row r="2059" spans="1:10" x14ac:dyDescent="0.3">
      <c r="A2059" t="s">
        <v>308</v>
      </c>
      <c r="B2059">
        <v>38.06</v>
      </c>
      <c r="C2059" t="str">
        <f t="shared" si="64"/>
        <v>Obesity</v>
      </c>
      <c r="D2059">
        <v>6.16</v>
      </c>
      <c r="E2059" t="str">
        <f t="shared" si="65"/>
        <v>Prediabetes</v>
      </c>
      <c r="F2059" t="s">
        <v>2377</v>
      </c>
      <c r="G2059" t="s">
        <v>2377</v>
      </c>
      <c r="H2059" t="s">
        <v>2377</v>
      </c>
      <c r="I2059">
        <v>0</v>
      </c>
      <c r="J2059" t="s">
        <v>2377</v>
      </c>
    </row>
    <row r="2060" spans="1:10" x14ac:dyDescent="0.3">
      <c r="A2060" t="s">
        <v>307</v>
      </c>
      <c r="B2060">
        <v>24.96</v>
      </c>
      <c r="C2060" t="str">
        <f t="shared" si="64"/>
        <v>Over Weight</v>
      </c>
      <c r="D2060">
        <v>4.57</v>
      </c>
      <c r="E2060" t="str">
        <f t="shared" si="65"/>
        <v>Normal</v>
      </c>
      <c r="F2060" t="s">
        <v>2377</v>
      </c>
      <c r="G2060" t="s">
        <v>2377</v>
      </c>
      <c r="H2060" t="s">
        <v>2377</v>
      </c>
      <c r="I2060">
        <v>0</v>
      </c>
      <c r="J2060" t="s">
        <v>2377</v>
      </c>
    </row>
    <row r="2061" spans="1:10" x14ac:dyDescent="0.3">
      <c r="A2061" t="s">
        <v>306</v>
      </c>
      <c r="B2061">
        <v>17.670000000000002</v>
      </c>
      <c r="C2061" t="str">
        <f t="shared" si="64"/>
        <v>Under Weight</v>
      </c>
      <c r="D2061">
        <v>5.53</v>
      </c>
      <c r="E2061" t="str">
        <f t="shared" si="65"/>
        <v>Normal</v>
      </c>
      <c r="F2061" t="s">
        <v>2378</v>
      </c>
      <c r="G2061" t="s">
        <v>2377</v>
      </c>
      <c r="H2061" t="s">
        <v>2377</v>
      </c>
      <c r="I2061">
        <v>0</v>
      </c>
      <c r="J2061" t="s">
        <v>2377</v>
      </c>
    </row>
    <row r="2062" spans="1:10" x14ac:dyDescent="0.3">
      <c r="A2062" t="s">
        <v>305</v>
      </c>
      <c r="B2062">
        <v>31.35</v>
      </c>
      <c r="C2062" t="str">
        <f t="shared" si="64"/>
        <v>Obesity</v>
      </c>
      <c r="D2062">
        <v>5.84</v>
      </c>
      <c r="E2062" t="str">
        <f t="shared" si="65"/>
        <v>Prediabetes</v>
      </c>
      <c r="F2062" t="s">
        <v>2377</v>
      </c>
      <c r="G2062" t="s">
        <v>2378</v>
      </c>
      <c r="H2062" t="s">
        <v>2377</v>
      </c>
      <c r="I2062">
        <v>1</v>
      </c>
      <c r="J2062" t="s">
        <v>2377</v>
      </c>
    </row>
    <row r="2063" spans="1:10" x14ac:dyDescent="0.3">
      <c r="A2063" t="s">
        <v>304</v>
      </c>
      <c r="B2063">
        <v>28.31</v>
      </c>
      <c r="C2063" t="str">
        <f t="shared" si="64"/>
        <v>Over Weight</v>
      </c>
      <c r="D2063">
        <v>6.41</v>
      </c>
      <c r="E2063" t="str">
        <f t="shared" si="65"/>
        <v>Diabetes</v>
      </c>
      <c r="F2063" t="s">
        <v>2377</v>
      </c>
      <c r="G2063" t="s">
        <v>2378</v>
      </c>
      <c r="H2063" t="s">
        <v>2377</v>
      </c>
      <c r="I2063">
        <v>1</v>
      </c>
      <c r="J2063" t="s">
        <v>2377</v>
      </c>
    </row>
    <row r="2064" spans="1:10" x14ac:dyDescent="0.3">
      <c r="A2064" t="s">
        <v>303</v>
      </c>
      <c r="B2064">
        <v>30.3</v>
      </c>
      <c r="C2064" t="str">
        <f t="shared" si="64"/>
        <v>Obesity</v>
      </c>
      <c r="D2064">
        <v>4.7300000000000004</v>
      </c>
      <c r="E2064" t="str">
        <f t="shared" si="65"/>
        <v>Normal</v>
      </c>
      <c r="F2064" t="s">
        <v>2378</v>
      </c>
      <c r="G2064" t="s">
        <v>2377</v>
      </c>
      <c r="H2064" t="s">
        <v>2378</v>
      </c>
      <c r="I2064">
        <v>1</v>
      </c>
      <c r="J2064" t="s">
        <v>2377</v>
      </c>
    </row>
    <row r="2065" spans="1:10" x14ac:dyDescent="0.3">
      <c r="A2065" t="s">
        <v>302</v>
      </c>
      <c r="B2065">
        <v>26.4</v>
      </c>
      <c r="C2065" t="str">
        <f t="shared" si="64"/>
        <v>Over Weight</v>
      </c>
      <c r="D2065">
        <v>6.22</v>
      </c>
      <c r="E2065" t="str">
        <f t="shared" si="65"/>
        <v>Prediabetes</v>
      </c>
      <c r="F2065" t="s">
        <v>2378</v>
      </c>
      <c r="G2065" t="s">
        <v>2377</v>
      </c>
      <c r="H2065" t="s">
        <v>2377</v>
      </c>
      <c r="I2065">
        <v>0</v>
      </c>
      <c r="J2065" t="s">
        <v>2377</v>
      </c>
    </row>
    <row r="2066" spans="1:10" x14ac:dyDescent="0.3">
      <c r="A2066" t="s">
        <v>301</v>
      </c>
      <c r="B2066">
        <v>22.135000000000002</v>
      </c>
      <c r="C2066" t="str">
        <f t="shared" si="64"/>
        <v>Normal Weight</v>
      </c>
      <c r="D2066">
        <v>4.46</v>
      </c>
      <c r="E2066" t="str">
        <f t="shared" si="65"/>
        <v>Normal</v>
      </c>
      <c r="F2066" t="s">
        <v>2378</v>
      </c>
      <c r="G2066" t="s">
        <v>2377</v>
      </c>
      <c r="H2066" t="s">
        <v>2377</v>
      </c>
      <c r="I2066">
        <v>0</v>
      </c>
      <c r="J2066" t="s">
        <v>2377</v>
      </c>
    </row>
    <row r="2067" spans="1:10" x14ac:dyDescent="0.3">
      <c r="A2067" t="s">
        <v>300</v>
      </c>
      <c r="B2067">
        <v>17.399999999999999</v>
      </c>
      <c r="C2067" t="str">
        <f t="shared" si="64"/>
        <v>Under Weight</v>
      </c>
      <c r="D2067">
        <v>4.5</v>
      </c>
      <c r="E2067" t="str">
        <f t="shared" si="65"/>
        <v>Normal</v>
      </c>
      <c r="F2067" t="s">
        <v>2378</v>
      </c>
      <c r="G2067" t="s">
        <v>2377</v>
      </c>
      <c r="H2067" t="s">
        <v>2377</v>
      </c>
      <c r="I2067">
        <v>0</v>
      </c>
      <c r="J2067" t="s">
        <v>2377</v>
      </c>
    </row>
    <row r="2068" spans="1:10" x14ac:dyDescent="0.3">
      <c r="A2068" t="s">
        <v>298</v>
      </c>
      <c r="B2068">
        <v>28.06</v>
      </c>
      <c r="C2068" t="str">
        <f t="shared" si="64"/>
        <v>Over Weight</v>
      </c>
      <c r="D2068">
        <v>8.93</v>
      </c>
      <c r="E2068" t="str">
        <f t="shared" si="65"/>
        <v>Diabetes</v>
      </c>
      <c r="F2068" t="s">
        <v>2377</v>
      </c>
      <c r="G2068" t="s">
        <v>2377</v>
      </c>
      <c r="H2068" t="s">
        <v>2377</v>
      </c>
      <c r="I2068">
        <v>0</v>
      </c>
      <c r="J2068" t="s">
        <v>2377</v>
      </c>
    </row>
    <row r="2069" spans="1:10" x14ac:dyDescent="0.3">
      <c r="A2069" t="s">
        <v>297</v>
      </c>
      <c r="B2069">
        <v>31.13</v>
      </c>
      <c r="C2069" t="str">
        <f t="shared" si="64"/>
        <v>Obesity</v>
      </c>
      <c r="D2069">
        <v>11.02</v>
      </c>
      <c r="E2069" t="str">
        <f t="shared" si="65"/>
        <v>Diabetes</v>
      </c>
      <c r="F2069" t="s">
        <v>2377</v>
      </c>
      <c r="G2069" t="s">
        <v>2377</v>
      </c>
      <c r="H2069" t="s">
        <v>2377</v>
      </c>
      <c r="I2069">
        <v>0</v>
      </c>
      <c r="J2069" t="s">
        <v>2377</v>
      </c>
    </row>
    <row r="2070" spans="1:10" x14ac:dyDescent="0.3">
      <c r="A2070" t="s">
        <v>296</v>
      </c>
      <c r="B2070">
        <v>18.46</v>
      </c>
      <c r="C2070" t="str">
        <f t="shared" si="64"/>
        <v>Under Weight</v>
      </c>
      <c r="D2070">
        <v>5.25</v>
      </c>
      <c r="E2070" t="str">
        <f t="shared" si="65"/>
        <v>Normal</v>
      </c>
      <c r="F2070" t="s">
        <v>2377</v>
      </c>
      <c r="G2070" t="s">
        <v>2377</v>
      </c>
      <c r="H2070" t="s">
        <v>2377</v>
      </c>
      <c r="I2070">
        <v>0</v>
      </c>
      <c r="J2070" t="s">
        <v>2377</v>
      </c>
    </row>
    <row r="2071" spans="1:10" x14ac:dyDescent="0.3">
      <c r="A2071" t="s">
        <v>295</v>
      </c>
      <c r="B2071">
        <v>17.3</v>
      </c>
      <c r="C2071" t="str">
        <f t="shared" si="64"/>
        <v>Under Weight</v>
      </c>
      <c r="D2071">
        <v>4.75</v>
      </c>
      <c r="E2071" t="str">
        <f t="shared" si="65"/>
        <v>Normal</v>
      </c>
      <c r="F2071" t="s">
        <v>2377</v>
      </c>
      <c r="G2071" t="s">
        <v>2377</v>
      </c>
      <c r="H2071" t="s">
        <v>2377</v>
      </c>
      <c r="I2071">
        <v>0</v>
      </c>
      <c r="J2071" t="s">
        <v>2377</v>
      </c>
    </row>
    <row r="2072" spans="1:10" x14ac:dyDescent="0.3">
      <c r="A2072" t="s">
        <v>294</v>
      </c>
      <c r="B2072">
        <v>35.625</v>
      </c>
      <c r="C2072" t="str">
        <f t="shared" si="64"/>
        <v>Obesity</v>
      </c>
      <c r="D2072">
        <v>4.68</v>
      </c>
      <c r="E2072" t="str">
        <f t="shared" si="65"/>
        <v>Normal</v>
      </c>
      <c r="F2072" t="s">
        <v>2378</v>
      </c>
      <c r="G2072" t="s">
        <v>2377</v>
      </c>
      <c r="H2072" t="s">
        <v>2378</v>
      </c>
      <c r="I2072">
        <v>1</v>
      </c>
      <c r="J2072" t="s">
        <v>2377</v>
      </c>
    </row>
    <row r="2073" spans="1:10" x14ac:dyDescent="0.3">
      <c r="A2073" t="s">
        <v>293</v>
      </c>
      <c r="B2073">
        <v>20.234999999999999</v>
      </c>
      <c r="C2073" t="str">
        <f t="shared" si="64"/>
        <v>Normal Weight</v>
      </c>
      <c r="D2073">
        <v>6.17</v>
      </c>
      <c r="E2073" t="str">
        <f t="shared" si="65"/>
        <v>Prediabetes</v>
      </c>
      <c r="F2073" t="s">
        <v>2378</v>
      </c>
      <c r="G2073" t="s">
        <v>2378</v>
      </c>
      <c r="H2073" t="s">
        <v>2377</v>
      </c>
      <c r="I2073">
        <v>2</v>
      </c>
      <c r="J2073" t="s">
        <v>2377</v>
      </c>
    </row>
    <row r="2074" spans="1:10" x14ac:dyDescent="0.3">
      <c r="A2074" t="s">
        <v>292</v>
      </c>
      <c r="B2074">
        <v>27.55</v>
      </c>
      <c r="C2074" t="str">
        <f t="shared" si="64"/>
        <v>Over Weight</v>
      </c>
      <c r="D2074">
        <v>4.5599999999999996</v>
      </c>
      <c r="E2074" t="str">
        <f t="shared" si="65"/>
        <v>Normal</v>
      </c>
      <c r="F2074" t="s">
        <v>2378</v>
      </c>
      <c r="G2074" t="s">
        <v>2377</v>
      </c>
      <c r="H2074" t="s">
        <v>2378</v>
      </c>
      <c r="I2074">
        <v>1</v>
      </c>
      <c r="J2074" t="s">
        <v>2377</v>
      </c>
    </row>
    <row r="2075" spans="1:10" x14ac:dyDescent="0.3">
      <c r="A2075" t="s">
        <v>291</v>
      </c>
      <c r="B2075">
        <v>17.97</v>
      </c>
      <c r="C2075" t="str">
        <f t="shared" si="64"/>
        <v>Under Weight</v>
      </c>
      <c r="D2075">
        <v>6.3</v>
      </c>
      <c r="E2075" t="str">
        <f t="shared" si="65"/>
        <v>Prediabetes</v>
      </c>
      <c r="F2075" t="s">
        <v>2377</v>
      </c>
      <c r="G2075" t="s">
        <v>2377</v>
      </c>
      <c r="H2075" t="s">
        <v>2377</v>
      </c>
      <c r="I2075">
        <v>0</v>
      </c>
      <c r="J2075" t="s">
        <v>2377</v>
      </c>
    </row>
    <row r="2076" spans="1:10" x14ac:dyDescent="0.3">
      <c r="A2076" t="s">
        <v>290</v>
      </c>
      <c r="B2076">
        <v>29.98</v>
      </c>
      <c r="C2076" t="str">
        <f t="shared" si="64"/>
        <v>Obesity</v>
      </c>
      <c r="D2076">
        <v>6.03</v>
      </c>
      <c r="E2076" t="str">
        <f t="shared" si="65"/>
        <v>Prediabetes</v>
      </c>
      <c r="F2076" t="s">
        <v>2377</v>
      </c>
      <c r="G2076" t="s">
        <v>2378</v>
      </c>
      <c r="H2076" t="s">
        <v>2377</v>
      </c>
      <c r="I2076">
        <v>1</v>
      </c>
      <c r="J2076" t="s">
        <v>2377</v>
      </c>
    </row>
    <row r="2077" spans="1:10" x14ac:dyDescent="0.3">
      <c r="A2077" t="s">
        <v>289</v>
      </c>
      <c r="B2077">
        <v>33.659999999999997</v>
      </c>
      <c r="C2077" t="str">
        <f t="shared" si="64"/>
        <v>Obesity</v>
      </c>
      <c r="D2077">
        <v>4.2</v>
      </c>
      <c r="E2077" t="str">
        <f t="shared" si="65"/>
        <v>Normal</v>
      </c>
      <c r="F2077" t="s">
        <v>2378</v>
      </c>
      <c r="G2077" t="s">
        <v>2377</v>
      </c>
      <c r="H2077" t="s">
        <v>2377</v>
      </c>
      <c r="I2077">
        <v>1</v>
      </c>
      <c r="J2077" t="s">
        <v>2377</v>
      </c>
    </row>
    <row r="2078" spans="1:10" x14ac:dyDescent="0.3">
      <c r="A2078" t="s">
        <v>288</v>
      </c>
      <c r="B2078">
        <v>32.67</v>
      </c>
      <c r="C2078" t="str">
        <f t="shared" si="64"/>
        <v>Obesity</v>
      </c>
      <c r="D2078">
        <v>5.61</v>
      </c>
      <c r="E2078" t="str">
        <f t="shared" si="65"/>
        <v>Normal</v>
      </c>
      <c r="F2078" t="s">
        <v>2378</v>
      </c>
      <c r="G2078" t="s">
        <v>2377</v>
      </c>
      <c r="H2078" t="s">
        <v>2377</v>
      </c>
      <c r="I2078">
        <v>1</v>
      </c>
      <c r="J2078" t="s">
        <v>2377</v>
      </c>
    </row>
    <row r="2079" spans="1:10" x14ac:dyDescent="0.3">
      <c r="A2079" t="s">
        <v>287</v>
      </c>
      <c r="B2079">
        <v>30.5</v>
      </c>
      <c r="C2079" t="str">
        <f t="shared" si="64"/>
        <v>Obesity</v>
      </c>
      <c r="D2079">
        <v>5.88</v>
      </c>
      <c r="E2079" t="str">
        <f t="shared" si="65"/>
        <v>Prediabetes</v>
      </c>
      <c r="F2079" t="s">
        <v>2378</v>
      </c>
      <c r="G2079" t="s">
        <v>2377</v>
      </c>
      <c r="H2079" t="s">
        <v>2377</v>
      </c>
      <c r="I2079">
        <v>1</v>
      </c>
      <c r="J2079" t="s">
        <v>2377</v>
      </c>
    </row>
    <row r="2080" spans="1:10" x14ac:dyDescent="0.3">
      <c r="A2080" t="s">
        <v>286</v>
      </c>
      <c r="B2080">
        <v>23.1</v>
      </c>
      <c r="C2080" t="str">
        <f t="shared" si="64"/>
        <v>Normal Weight</v>
      </c>
      <c r="D2080">
        <v>5.92</v>
      </c>
      <c r="E2080" t="str">
        <f t="shared" si="65"/>
        <v>Prediabetes</v>
      </c>
      <c r="F2080" t="s">
        <v>2378</v>
      </c>
      <c r="G2080" t="s">
        <v>2377</v>
      </c>
      <c r="H2080" t="s">
        <v>2377</v>
      </c>
      <c r="I2080">
        <v>1</v>
      </c>
      <c r="J2080" t="s">
        <v>2377</v>
      </c>
    </row>
    <row r="2081" spans="1:10" x14ac:dyDescent="0.3">
      <c r="A2081" t="s">
        <v>285</v>
      </c>
      <c r="B2081">
        <v>39.49</v>
      </c>
      <c r="C2081" t="str">
        <f t="shared" si="64"/>
        <v>Obesity</v>
      </c>
      <c r="D2081">
        <v>4.8099999999999996</v>
      </c>
      <c r="E2081" t="str">
        <f t="shared" si="65"/>
        <v>Normal</v>
      </c>
      <c r="F2081" t="s">
        <v>2377</v>
      </c>
      <c r="G2081" t="s">
        <v>2377</v>
      </c>
      <c r="H2081" t="s">
        <v>2377</v>
      </c>
      <c r="I2081">
        <v>1</v>
      </c>
      <c r="J2081" t="s">
        <v>2377</v>
      </c>
    </row>
    <row r="2082" spans="1:10" x14ac:dyDescent="0.3">
      <c r="A2082" t="s">
        <v>284</v>
      </c>
      <c r="B2082">
        <v>33.99</v>
      </c>
      <c r="C2082" t="str">
        <f t="shared" si="64"/>
        <v>Obesity</v>
      </c>
      <c r="D2082">
        <v>4.55</v>
      </c>
      <c r="E2082" t="str">
        <f t="shared" si="65"/>
        <v>Normal</v>
      </c>
      <c r="F2082" t="s">
        <v>2377</v>
      </c>
      <c r="G2082" t="s">
        <v>2377</v>
      </c>
      <c r="H2082" t="s">
        <v>2377</v>
      </c>
      <c r="I2082">
        <v>1</v>
      </c>
      <c r="J2082" t="s">
        <v>2377</v>
      </c>
    </row>
    <row r="2083" spans="1:10" x14ac:dyDescent="0.3">
      <c r="A2083" t="s">
        <v>283</v>
      </c>
      <c r="B2083">
        <v>27.72</v>
      </c>
      <c r="C2083" t="str">
        <f t="shared" si="64"/>
        <v>Over Weight</v>
      </c>
      <c r="D2083">
        <v>6.43</v>
      </c>
      <c r="E2083" t="str">
        <f t="shared" si="65"/>
        <v>Diabetes</v>
      </c>
      <c r="F2083" t="s">
        <v>2377</v>
      </c>
      <c r="G2083" t="s">
        <v>2377</v>
      </c>
      <c r="H2083" t="s">
        <v>2377</v>
      </c>
      <c r="I2083">
        <v>1</v>
      </c>
      <c r="J2083" t="s">
        <v>2377</v>
      </c>
    </row>
    <row r="2084" spans="1:10" x14ac:dyDescent="0.3">
      <c r="A2084" t="s">
        <v>282</v>
      </c>
      <c r="B2084">
        <v>30.59</v>
      </c>
      <c r="C2084" t="str">
        <f t="shared" si="64"/>
        <v>Obesity</v>
      </c>
      <c r="D2084">
        <v>11.62</v>
      </c>
      <c r="E2084" t="str">
        <f t="shared" si="65"/>
        <v>Diabetes</v>
      </c>
      <c r="F2084" t="s">
        <v>2377</v>
      </c>
      <c r="G2084" t="s">
        <v>2377</v>
      </c>
      <c r="H2084" t="s">
        <v>2377</v>
      </c>
      <c r="I2084">
        <v>0</v>
      </c>
      <c r="J2084" t="s">
        <v>2377</v>
      </c>
    </row>
    <row r="2085" spans="1:10" x14ac:dyDescent="0.3">
      <c r="A2085" t="s">
        <v>281</v>
      </c>
      <c r="B2085">
        <v>22.6</v>
      </c>
      <c r="C2085" t="str">
        <f t="shared" si="64"/>
        <v>Normal Weight</v>
      </c>
      <c r="D2085">
        <v>6.04</v>
      </c>
      <c r="E2085" t="str">
        <f t="shared" si="65"/>
        <v>Prediabetes</v>
      </c>
      <c r="F2085" t="s">
        <v>2377</v>
      </c>
      <c r="G2085" t="s">
        <v>2377</v>
      </c>
      <c r="H2085" t="s">
        <v>2377</v>
      </c>
      <c r="I2085">
        <v>1</v>
      </c>
      <c r="J2085" t="s">
        <v>2377</v>
      </c>
    </row>
    <row r="2086" spans="1:10" x14ac:dyDescent="0.3">
      <c r="A2086" t="s">
        <v>280</v>
      </c>
      <c r="B2086">
        <v>28.785</v>
      </c>
      <c r="C2086" t="str">
        <f t="shared" si="64"/>
        <v>Over Weight</v>
      </c>
      <c r="D2086">
        <v>8.82</v>
      </c>
      <c r="E2086" t="str">
        <f t="shared" si="65"/>
        <v>Diabetes</v>
      </c>
      <c r="F2086" t="s">
        <v>2377</v>
      </c>
      <c r="G2086" t="s">
        <v>2377</v>
      </c>
      <c r="H2086" t="s">
        <v>2377</v>
      </c>
      <c r="I2086">
        <v>0</v>
      </c>
      <c r="J2086" t="s">
        <v>2377</v>
      </c>
    </row>
    <row r="2087" spans="1:10" x14ac:dyDescent="0.3">
      <c r="A2087" t="s">
        <v>279</v>
      </c>
      <c r="B2087">
        <v>50.38</v>
      </c>
      <c r="C2087" t="str">
        <f t="shared" si="64"/>
        <v>Obesity</v>
      </c>
      <c r="D2087">
        <v>5.8</v>
      </c>
      <c r="E2087" t="str">
        <f t="shared" si="65"/>
        <v>Prediabetes</v>
      </c>
      <c r="F2087" t="s">
        <v>2377</v>
      </c>
      <c r="G2087" t="s">
        <v>2377</v>
      </c>
      <c r="H2087" t="s">
        <v>2377</v>
      </c>
      <c r="I2087">
        <v>0</v>
      </c>
      <c r="J2087" t="s">
        <v>2377</v>
      </c>
    </row>
    <row r="2088" spans="1:10" x14ac:dyDescent="0.3">
      <c r="A2088" t="s">
        <v>278</v>
      </c>
      <c r="B2088">
        <v>35.200000000000003</v>
      </c>
      <c r="C2088" t="str">
        <f t="shared" si="64"/>
        <v>Obesity</v>
      </c>
      <c r="D2088">
        <v>4.28</v>
      </c>
      <c r="E2088" t="str">
        <f t="shared" si="65"/>
        <v>Normal</v>
      </c>
      <c r="F2088" t="s">
        <v>2377</v>
      </c>
      <c r="G2088" t="s">
        <v>2377</v>
      </c>
      <c r="H2088" t="s">
        <v>2377</v>
      </c>
      <c r="I2088">
        <v>0</v>
      </c>
      <c r="J2088" t="s">
        <v>2377</v>
      </c>
    </row>
    <row r="2089" spans="1:10" x14ac:dyDescent="0.3">
      <c r="A2089" t="s">
        <v>277</v>
      </c>
      <c r="B2089">
        <v>35.72</v>
      </c>
      <c r="C2089" t="str">
        <f t="shared" si="64"/>
        <v>Obesity</v>
      </c>
      <c r="D2089">
        <v>5.5</v>
      </c>
      <c r="E2089" t="str">
        <f t="shared" si="65"/>
        <v>Normal</v>
      </c>
      <c r="F2089" t="s">
        <v>2378</v>
      </c>
      <c r="G2089" t="s">
        <v>2377</v>
      </c>
      <c r="H2089" t="s">
        <v>2377</v>
      </c>
      <c r="I2089">
        <v>0</v>
      </c>
      <c r="J2089" t="s">
        <v>2377</v>
      </c>
    </row>
    <row r="2090" spans="1:10" x14ac:dyDescent="0.3">
      <c r="A2090" t="s">
        <v>276</v>
      </c>
      <c r="B2090">
        <v>24.51</v>
      </c>
      <c r="C2090" t="str">
        <f t="shared" si="64"/>
        <v>Normal Weight</v>
      </c>
      <c r="D2090">
        <v>4.6900000000000004</v>
      </c>
      <c r="E2090" t="str">
        <f t="shared" si="65"/>
        <v>Normal</v>
      </c>
      <c r="F2090" t="s">
        <v>2377</v>
      </c>
      <c r="G2090" t="s">
        <v>2377</v>
      </c>
      <c r="H2090" t="s">
        <v>2377</v>
      </c>
      <c r="I2090">
        <v>0</v>
      </c>
      <c r="J2090" t="s">
        <v>2377</v>
      </c>
    </row>
    <row r="2091" spans="1:10" x14ac:dyDescent="0.3">
      <c r="A2091" t="s">
        <v>274</v>
      </c>
      <c r="B2091">
        <v>23.844999999999999</v>
      </c>
      <c r="C2091" t="str">
        <f t="shared" si="64"/>
        <v>Normal Weight</v>
      </c>
      <c r="D2091">
        <v>4.43</v>
      </c>
      <c r="E2091" t="str">
        <f t="shared" si="65"/>
        <v>Normal</v>
      </c>
      <c r="F2091" t="s">
        <v>2377</v>
      </c>
      <c r="G2091" t="s">
        <v>2377</v>
      </c>
      <c r="H2091" t="s">
        <v>2377</v>
      </c>
      <c r="I2091">
        <v>0</v>
      </c>
      <c r="J2091" t="s">
        <v>2377</v>
      </c>
    </row>
    <row r="2092" spans="1:10" x14ac:dyDescent="0.3">
      <c r="A2092" t="s">
        <v>273</v>
      </c>
      <c r="B2092">
        <v>15.68</v>
      </c>
      <c r="C2092" t="str">
        <f t="shared" si="64"/>
        <v>Under Weight</v>
      </c>
      <c r="D2092">
        <v>6.16</v>
      </c>
      <c r="E2092" t="str">
        <f t="shared" si="65"/>
        <v>Prediabetes</v>
      </c>
      <c r="F2092" t="s">
        <v>2378</v>
      </c>
      <c r="G2092" t="s">
        <v>2377</v>
      </c>
      <c r="H2092" t="s">
        <v>2377</v>
      </c>
      <c r="I2092">
        <v>1</v>
      </c>
      <c r="J2092" t="s">
        <v>2377</v>
      </c>
    </row>
    <row r="2093" spans="1:10" x14ac:dyDescent="0.3">
      <c r="A2093" t="s">
        <v>272</v>
      </c>
      <c r="B2093">
        <v>32.395000000000003</v>
      </c>
      <c r="C2093" t="str">
        <f t="shared" si="64"/>
        <v>Obesity</v>
      </c>
      <c r="D2093">
        <v>6.66</v>
      </c>
      <c r="E2093" t="str">
        <f t="shared" si="65"/>
        <v>Diabetes</v>
      </c>
      <c r="F2093" t="s">
        <v>2377</v>
      </c>
      <c r="G2093" t="s">
        <v>2377</v>
      </c>
      <c r="H2093" t="s">
        <v>2377</v>
      </c>
      <c r="I2093">
        <v>0</v>
      </c>
      <c r="J2093" t="s">
        <v>2377</v>
      </c>
    </row>
    <row r="2094" spans="1:10" x14ac:dyDescent="0.3">
      <c r="A2094" t="s">
        <v>271</v>
      </c>
      <c r="B2094">
        <v>23.655000000000001</v>
      </c>
      <c r="C2094" t="str">
        <f t="shared" si="64"/>
        <v>Normal Weight</v>
      </c>
      <c r="D2094">
        <v>5.92</v>
      </c>
      <c r="E2094" t="str">
        <f t="shared" si="65"/>
        <v>Prediabetes</v>
      </c>
      <c r="F2094" t="s">
        <v>2377</v>
      </c>
      <c r="G2094" t="s">
        <v>2377</v>
      </c>
      <c r="H2094" t="s">
        <v>2377</v>
      </c>
      <c r="I2094">
        <v>1</v>
      </c>
      <c r="J2094" t="s">
        <v>2377</v>
      </c>
    </row>
    <row r="2095" spans="1:10" x14ac:dyDescent="0.3">
      <c r="A2095" t="s">
        <v>270</v>
      </c>
      <c r="B2095">
        <v>28.4</v>
      </c>
      <c r="C2095" t="str">
        <f t="shared" si="64"/>
        <v>Over Weight</v>
      </c>
      <c r="D2095">
        <v>5.97</v>
      </c>
      <c r="E2095" t="str">
        <f t="shared" si="65"/>
        <v>Prediabetes</v>
      </c>
      <c r="F2095" t="s">
        <v>2377</v>
      </c>
      <c r="G2095" t="s">
        <v>2377</v>
      </c>
      <c r="H2095" t="s">
        <v>2378</v>
      </c>
      <c r="I2095">
        <v>1</v>
      </c>
      <c r="J2095" t="s">
        <v>2377</v>
      </c>
    </row>
    <row r="2096" spans="1:10" x14ac:dyDescent="0.3">
      <c r="A2096" t="s">
        <v>269</v>
      </c>
      <c r="B2096">
        <v>35.42</v>
      </c>
      <c r="C2096" t="str">
        <f t="shared" si="64"/>
        <v>Obesity</v>
      </c>
      <c r="D2096">
        <v>4.6399999999999997</v>
      </c>
      <c r="E2096" t="str">
        <f t="shared" si="65"/>
        <v>Normal</v>
      </c>
      <c r="F2096" t="s">
        <v>2378</v>
      </c>
      <c r="G2096" t="s">
        <v>2377</v>
      </c>
      <c r="H2096" t="s">
        <v>2377</v>
      </c>
      <c r="I2096">
        <v>0</v>
      </c>
      <c r="J2096" t="s">
        <v>2377</v>
      </c>
    </row>
    <row r="2097" spans="1:10" x14ac:dyDescent="0.3">
      <c r="A2097" t="s">
        <v>268</v>
      </c>
      <c r="B2097">
        <v>26.18</v>
      </c>
      <c r="C2097" t="str">
        <f t="shared" si="64"/>
        <v>Over Weight</v>
      </c>
      <c r="D2097">
        <v>6.12</v>
      </c>
      <c r="E2097" t="str">
        <f t="shared" si="65"/>
        <v>Prediabetes</v>
      </c>
      <c r="F2097" t="s">
        <v>2377</v>
      </c>
      <c r="G2097" t="s">
        <v>2378</v>
      </c>
      <c r="H2097" t="s">
        <v>2377</v>
      </c>
      <c r="I2097">
        <v>1</v>
      </c>
      <c r="J2097" t="s">
        <v>2377</v>
      </c>
    </row>
    <row r="2098" spans="1:10" x14ac:dyDescent="0.3">
      <c r="A2098" t="s">
        <v>267</v>
      </c>
      <c r="B2098">
        <v>20.8</v>
      </c>
      <c r="C2098" t="str">
        <f t="shared" si="64"/>
        <v>Normal Weight</v>
      </c>
      <c r="D2098">
        <v>4.87</v>
      </c>
      <c r="E2098" t="str">
        <f t="shared" si="65"/>
        <v>Normal</v>
      </c>
      <c r="F2098" t="s">
        <v>2378</v>
      </c>
      <c r="G2098" t="s">
        <v>2377</v>
      </c>
      <c r="H2098" t="s">
        <v>2377</v>
      </c>
      <c r="I2098">
        <v>0</v>
      </c>
      <c r="J2098" t="s">
        <v>2377</v>
      </c>
    </row>
    <row r="2099" spans="1:10" x14ac:dyDescent="0.3">
      <c r="A2099" t="s">
        <v>266</v>
      </c>
      <c r="B2099">
        <v>15.82</v>
      </c>
      <c r="C2099" t="str">
        <f t="shared" si="64"/>
        <v>Under Weight</v>
      </c>
      <c r="D2099">
        <v>4.5999999999999996</v>
      </c>
      <c r="E2099" t="str">
        <f t="shared" si="65"/>
        <v>Normal</v>
      </c>
      <c r="F2099" t="s">
        <v>2377</v>
      </c>
      <c r="G2099" t="s">
        <v>2377</v>
      </c>
      <c r="H2099" t="s">
        <v>2377</v>
      </c>
      <c r="I2099">
        <v>0</v>
      </c>
      <c r="J2099" t="s">
        <v>2377</v>
      </c>
    </row>
    <row r="2100" spans="1:10" x14ac:dyDescent="0.3">
      <c r="A2100" t="s">
        <v>265</v>
      </c>
      <c r="B2100">
        <v>17.670000000000002</v>
      </c>
      <c r="C2100" t="str">
        <f t="shared" si="64"/>
        <v>Under Weight</v>
      </c>
      <c r="D2100">
        <v>4.78</v>
      </c>
      <c r="E2100" t="str">
        <f t="shared" si="65"/>
        <v>Normal</v>
      </c>
      <c r="F2100" t="s">
        <v>2377</v>
      </c>
      <c r="G2100" t="s">
        <v>2377</v>
      </c>
      <c r="H2100" t="s">
        <v>2377</v>
      </c>
      <c r="I2100">
        <v>0</v>
      </c>
      <c r="J2100" t="s">
        <v>2377</v>
      </c>
    </row>
    <row r="2101" spans="1:10" x14ac:dyDescent="0.3">
      <c r="A2101" t="s">
        <v>264</v>
      </c>
      <c r="B2101">
        <v>31.92</v>
      </c>
      <c r="C2101" t="str">
        <f t="shared" si="64"/>
        <v>Obesity</v>
      </c>
      <c r="D2101">
        <v>11.05</v>
      </c>
      <c r="E2101" t="str">
        <f t="shared" si="65"/>
        <v>Diabetes</v>
      </c>
      <c r="F2101" t="s">
        <v>2377</v>
      </c>
      <c r="G2101" t="s">
        <v>2377</v>
      </c>
      <c r="H2101" t="s">
        <v>2377</v>
      </c>
      <c r="I2101">
        <v>0</v>
      </c>
      <c r="J2101" t="s">
        <v>2377</v>
      </c>
    </row>
    <row r="2102" spans="1:10" x14ac:dyDescent="0.3">
      <c r="A2102" t="s">
        <v>263</v>
      </c>
      <c r="B2102">
        <v>28.975000000000001</v>
      </c>
      <c r="C2102" t="str">
        <f t="shared" si="64"/>
        <v>Over Weight</v>
      </c>
      <c r="D2102">
        <v>7.62</v>
      </c>
      <c r="E2102" t="str">
        <f t="shared" si="65"/>
        <v>Diabetes</v>
      </c>
      <c r="F2102" t="s">
        <v>2377</v>
      </c>
      <c r="G2102" t="s">
        <v>2377</v>
      </c>
      <c r="H2102" t="s">
        <v>2377</v>
      </c>
      <c r="I2102">
        <v>0</v>
      </c>
      <c r="J2102" t="s">
        <v>2377</v>
      </c>
    </row>
    <row r="2103" spans="1:10" x14ac:dyDescent="0.3">
      <c r="A2103" t="s">
        <v>262</v>
      </c>
      <c r="B2103">
        <v>31.73</v>
      </c>
      <c r="C2103" t="str">
        <f t="shared" si="64"/>
        <v>Obesity</v>
      </c>
      <c r="D2103">
        <v>4.78</v>
      </c>
      <c r="E2103" t="str">
        <f t="shared" si="65"/>
        <v>Normal</v>
      </c>
      <c r="F2103" t="s">
        <v>2378</v>
      </c>
      <c r="G2103" t="s">
        <v>2378</v>
      </c>
      <c r="H2103" t="s">
        <v>2377</v>
      </c>
      <c r="I2103">
        <v>2</v>
      </c>
      <c r="J2103" t="s">
        <v>2377</v>
      </c>
    </row>
    <row r="2104" spans="1:10" x14ac:dyDescent="0.3">
      <c r="A2104" t="s">
        <v>261</v>
      </c>
      <c r="B2104">
        <v>28.88</v>
      </c>
      <c r="C2104" t="str">
        <f t="shared" si="64"/>
        <v>Over Weight</v>
      </c>
      <c r="D2104">
        <v>6.09</v>
      </c>
      <c r="E2104" t="str">
        <f t="shared" si="65"/>
        <v>Prediabetes</v>
      </c>
      <c r="F2104" t="s">
        <v>2378</v>
      </c>
      <c r="G2104" t="s">
        <v>2378</v>
      </c>
      <c r="H2104" t="s">
        <v>2377</v>
      </c>
      <c r="I2104">
        <v>2</v>
      </c>
      <c r="J2104" t="s">
        <v>2377</v>
      </c>
    </row>
    <row r="2105" spans="1:10" x14ac:dyDescent="0.3">
      <c r="A2105" t="s">
        <v>260</v>
      </c>
      <c r="B2105">
        <v>25.555</v>
      </c>
      <c r="C2105" t="str">
        <f t="shared" si="64"/>
        <v>Over Weight</v>
      </c>
      <c r="D2105">
        <v>5.1100000000000003</v>
      </c>
      <c r="E2105" t="str">
        <f t="shared" si="65"/>
        <v>Normal</v>
      </c>
      <c r="F2105" t="s">
        <v>2377</v>
      </c>
      <c r="G2105" t="s">
        <v>2377</v>
      </c>
      <c r="H2105" t="s">
        <v>2378</v>
      </c>
      <c r="I2105">
        <v>1</v>
      </c>
      <c r="J2105" t="s">
        <v>2377</v>
      </c>
    </row>
    <row r="2106" spans="1:10" x14ac:dyDescent="0.3">
      <c r="A2106" t="s">
        <v>259</v>
      </c>
      <c r="B2106">
        <v>37.29</v>
      </c>
      <c r="C2106" t="str">
        <f t="shared" si="64"/>
        <v>Obesity</v>
      </c>
      <c r="D2106">
        <v>4.46</v>
      </c>
      <c r="E2106" t="str">
        <f t="shared" si="65"/>
        <v>Normal</v>
      </c>
      <c r="F2106" t="s">
        <v>2377</v>
      </c>
      <c r="G2106" t="s">
        <v>2378</v>
      </c>
      <c r="H2106" t="s">
        <v>2377</v>
      </c>
      <c r="I2106">
        <v>1</v>
      </c>
      <c r="J2106" t="s">
        <v>2377</v>
      </c>
    </row>
    <row r="2107" spans="1:10" x14ac:dyDescent="0.3">
      <c r="A2107" t="s">
        <v>258</v>
      </c>
      <c r="B2107">
        <v>40.28</v>
      </c>
      <c r="C2107" t="str">
        <f t="shared" si="64"/>
        <v>Obesity</v>
      </c>
      <c r="D2107">
        <v>6.11</v>
      </c>
      <c r="E2107" t="str">
        <f t="shared" si="65"/>
        <v>Prediabetes</v>
      </c>
      <c r="F2107" t="s">
        <v>2377</v>
      </c>
      <c r="G2107" t="s">
        <v>2378</v>
      </c>
      <c r="H2107" t="s">
        <v>2377</v>
      </c>
      <c r="I2107">
        <v>1</v>
      </c>
      <c r="J2107" t="s">
        <v>2377</v>
      </c>
    </row>
    <row r="2108" spans="1:10" x14ac:dyDescent="0.3">
      <c r="A2108" t="s">
        <v>257</v>
      </c>
      <c r="B2108">
        <v>40.185000000000002</v>
      </c>
      <c r="C2108" t="str">
        <f t="shared" si="64"/>
        <v>Obesity</v>
      </c>
      <c r="D2108">
        <v>4.66</v>
      </c>
      <c r="E2108" t="str">
        <f t="shared" si="65"/>
        <v>Normal</v>
      </c>
      <c r="F2108" t="s">
        <v>2377</v>
      </c>
      <c r="G2108" t="s">
        <v>2378</v>
      </c>
      <c r="H2108" t="s">
        <v>2377</v>
      </c>
      <c r="I2108">
        <v>1</v>
      </c>
      <c r="J2108" t="s">
        <v>2377</v>
      </c>
    </row>
    <row r="2109" spans="1:10" x14ac:dyDescent="0.3">
      <c r="A2109" t="s">
        <v>256</v>
      </c>
      <c r="B2109">
        <v>23.57</v>
      </c>
      <c r="C2109" t="str">
        <f t="shared" si="64"/>
        <v>Normal Weight</v>
      </c>
      <c r="D2109">
        <v>6.14</v>
      </c>
      <c r="E2109" t="str">
        <f t="shared" si="65"/>
        <v>Prediabetes</v>
      </c>
      <c r="F2109" t="s">
        <v>2377</v>
      </c>
      <c r="G2109" t="s">
        <v>2377</v>
      </c>
      <c r="H2109" t="s">
        <v>2377</v>
      </c>
      <c r="I2109">
        <v>0</v>
      </c>
      <c r="J2109" t="s">
        <v>2377</v>
      </c>
    </row>
    <row r="2110" spans="1:10" x14ac:dyDescent="0.3">
      <c r="A2110" t="s">
        <v>255</v>
      </c>
      <c r="B2110">
        <v>35.625</v>
      </c>
      <c r="C2110" t="str">
        <f t="shared" si="64"/>
        <v>Obesity</v>
      </c>
      <c r="D2110">
        <v>6.21</v>
      </c>
      <c r="E2110" t="str">
        <f t="shared" si="65"/>
        <v>Prediabetes</v>
      </c>
      <c r="F2110" t="s">
        <v>2377</v>
      </c>
      <c r="G2110" t="s">
        <v>2378</v>
      </c>
      <c r="H2110" t="s">
        <v>2377</v>
      </c>
      <c r="I2110">
        <v>1</v>
      </c>
      <c r="J2110" t="s">
        <v>2377</v>
      </c>
    </row>
    <row r="2111" spans="1:10" x14ac:dyDescent="0.3">
      <c r="A2111" t="s">
        <v>254</v>
      </c>
      <c r="B2111">
        <v>33.155000000000001</v>
      </c>
      <c r="C2111" t="str">
        <f t="shared" si="64"/>
        <v>Obesity</v>
      </c>
      <c r="D2111">
        <v>4.5999999999999996</v>
      </c>
      <c r="E2111" t="str">
        <f t="shared" si="65"/>
        <v>Normal</v>
      </c>
      <c r="F2111" t="s">
        <v>2377</v>
      </c>
      <c r="G2111" t="s">
        <v>2378</v>
      </c>
      <c r="H2111" t="s">
        <v>2377</v>
      </c>
      <c r="I2111">
        <v>1</v>
      </c>
      <c r="J2111" t="s">
        <v>2377</v>
      </c>
    </row>
    <row r="2112" spans="1:10" x14ac:dyDescent="0.3">
      <c r="A2112" t="s">
        <v>253</v>
      </c>
      <c r="B2112">
        <v>31.92</v>
      </c>
      <c r="C2112" t="str">
        <f t="shared" si="64"/>
        <v>Obesity</v>
      </c>
      <c r="D2112">
        <v>5.04</v>
      </c>
      <c r="E2112" t="str">
        <f t="shared" si="65"/>
        <v>Normal</v>
      </c>
      <c r="F2112" t="s">
        <v>2377</v>
      </c>
      <c r="G2112" t="s">
        <v>2378</v>
      </c>
      <c r="H2112" t="s">
        <v>2377</v>
      </c>
      <c r="I2112">
        <v>1</v>
      </c>
      <c r="J2112" t="s">
        <v>2377</v>
      </c>
    </row>
    <row r="2113" spans="1:10" x14ac:dyDescent="0.3">
      <c r="A2113" t="s">
        <v>252</v>
      </c>
      <c r="B2113">
        <v>30.305</v>
      </c>
      <c r="C2113" t="str">
        <f t="shared" si="64"/>
        <v>Obesity</v>
      </c>
      <c r="D2113">
        <v>5.08</v>
      </c>
      <c r="E2113" t="str">
        <f t="shared" si="65"/>
        <v>Normal</v>
      </c>
      <c r="F2113" t="s">
        <v>2377</v>
      </c>
      <c r="G2113" t="s">
        <v>2378</v>
      </c>
      <c r="H2113" t="s">
        <v>2377</v>
      </c>
      <c r="I2113">
        <v>1</v>
      </c>
      <c r="J2113" t="s">
        <v>2377</v>
      </c>
    </row>
    <row r="2114" spans="1:10" x14ac:dyDescent="0.3">
      <c r="A2114" t="s">
        <v>251</v>
      </c>
      <c r="B2114">
        <v>30.114999999999998</v>
      </c>
      <c r="C2114" t="str">
        <f t="shared" si="64"/>
        <v>Obesity</v>
      </c>
      <c r="D2114">
        <v>4.38</v>
      </c>
      <c r="E2114" t="str">
        <f t="shared" si="65"/>
        <v>Normal</v>
      </c>
      <c r="F2114" t="s">
        <v>2377</v>
      </c>
      <c r="G2114" t="s">
        <v>2378</v>
      </c>
      <c r="H2114" t="s">
        <v>2377</v>
      </c>
      <c r="I2114">
        <v>1</v>
      </c>
      <c r="J2114" t="s">
        <v>2377</v>
      </c>
    </row>
    <row r="2115" spans="1:10" x14ac:dyDescent="0.3">
      <c r="A2115" t="s">
        <v>250</v>
      </c>
      <c r="B2115">
        <v>24.09</v>
      </c>
      <c r="C2115" t="str">
        <f t="shared" ref="C2115:C2178" si="66">IF(B2115&lt;18.5,"Under Weight",IF(B2115&lt;=24.9,"Normal Weight",IF(B2115&lt;=29.9,"Over Weight","Obesity")))</f>
        <v>Normal Weight</v>
      </c>
      <c r="D2115">
        <v>4.79</v>
      </c>
      <c r="E2115" t="str">
        <f t="shared" ref="E2115:E2178" si="67">IF(D2115&lt;=5.7,"Normal",IF(D2115&lt;=6.4,"Prediabetes","Diabetes"))</f>
        <v>Normal</v>
      </c>
      <c r="F2115" t="s">
        <v>2377</v>
      </c>
      <c r="G2115" t="s">
        <v>2378</v>
      </c>
      <c r="H2115" t="s">
        <v>2377</v>
      </c>
      <c r="I2115">
        <v>1</v>
      </c>
      <c r="J2115" t="s">
        <v>2377</v>
      </c>
    </row>
    <row r="2116" spans="1:10" x14ac:dyDescent="0.3">
      <c r="A2116" t="s">
        <v>249</v>
      </c>
      <c r="B2116">
        <v>28.215</v>
      </c>
      <c r="C2116" t="str">
        <f t="shared" si="66"/>
        <v>Over Weight</v>
      </c>
      <c r="D2116">
        <v>4.21</v>
      </c>
      <c r="E2116" t="str">
        <f t="shared" si="67"/>
        <v>Normal</v>
      </c>
      <c r="F2116" t="s">
        <v>2377</v>
      </c>
      <c r="G2116" t="s">
        <v>2378</v>
      </c>
      <c r="H2116" t="s">
        <v>2377</v>
      </c>
      <c r="I2116">
        <v>1</v>
      </c>
      <c r="J2116" t="s">
        <v>2377</v>
      </c>
    </row>
    <row r="2117" spans="1:10" x14ac:dyDescent="0.3">
      <c r="A2117" t="s">
        <v>247</v>
      </c>
      <c r="B2117">
        <v>26.315000000000001</v>
      </c>
      <c r="C2117" t="str">
        <f t="shared" si="66"/>
        <v>Over Weight</v>
      </c>
      <c r="D2117">
        <v>5.47</v>
      </c>
      <c r="E2117" t="str">
        <f t="shared" si="67"/>
        <v>Normal</v>
      </c>
      <c r="F2117" t="s">
        <v>2377</v>
      </c>
      <c r="G2117" t="s">
        <v>2378</v>
      </c>
      <c r="H2117" t="s">
        <v>2377</v>
      </c>
      <c r="I2117">
        <v>1</v>
      </c>
      <c r="J2117" t="s">
        <v>2377</v>
      </c>
    </row>
    <row r="2118" spans="1:10" x14ac:dyDescent="0.3">
      <c r="A2118" t="s">
        <v>245</v>
      </c>
      <c r="B2118">
        <v>25.08</v>
      </c>
      <c r="C2118" t="str">
        <f t="shared" si="66"/>
        <v>Over Weight</v>
      </c>
      <c r="D2118">
        <v>5.09</v>
      </c>
      <c r="E2118" t="str">
        <f t="shared" si="67"/>
        <v>Normal</v>
      </c>
      <c r="F2118" t="s">
        <v>2377</v>
      </c>
      <c r="G2118" t="s">
        <v>2378</v>
      </c>
      <c r="H2118" t="s">
        <v>2377</v>
      </c>
      <c r="I2118">
        <v>1</v>
      </c>
      <c r="J2118" t="s">
        <v>2377</v>
      </c>
    </row>
    <row r="2119" spans="1:10" x14ac:dyDescent="0.3">
      <c r="A2119" t="s">
        <v>244</v>
      </c>
      <c r="B2119">
        <v>15.41</v>
      </c>
      <c r="C2119" t="str">
        <f t="shared" si="66"/>
        <v>Under Weight</v>
      </c>
      <c r="D2119">
        <v>5.08</v>
      </c>
      <c r="E2119" t="str">
        <f t="shared" si="67"/>
        <v>Normal</v>
      </c>
      <c r="F2119" t="s">
        <v>2377</v>
      </c>
      <c r="G2119" t="s">
        <v>2377</v>
      </c>
      <c r="H2119" t="s">
        <v>2377</v>
      </c>
      <c r="I2119">
        <v>0</v>
      </c>
      <c r="J2119" t="s">
        <v>2377</v>
      </c>
    </row>
    <row r="2120" spans="1:10" x14ac:dyDescent="0.3">
      <c r="A2120" t="s">
        <v>243</v>
      </c>
      <c r="B2120">
        <v>23.83</v>
      </c>
      <c r="C2120" t="str">
        <f t="shared" si="66"/>
        <v>Normal Weight</v>
      </c>
      <c r="D2120">
        <v>5.68</v>
      </c>
      <c r="E2120" t="str">
        <f t="shared" si="67"/>
        <v>Normal</v>
      </c>
      <c r="F2120" t="s">
        <v>2377</v>
      </c>
      <c r="G2120" t="s">
        <v>2377</v>
      </c>
      <c r="H2120" t="s">
        <v>2377</v>
      </c>
      <c r="I2120">
        <v>0</v>
      </c>
      <c r="J2120" t="s">
        <v>2377</v>
      </c>
    </row>
    <row r="2121" spans="1:10" x14ac:dyDescent="0.3">
      <c r="A2121" t="s">
        <v>242</v>
      </c>
      <c r="B2121">
        <v>36</v>
      </c>
      <c r="C2121" t="str">
        <f t="shared" si="66"/>
        <v>Obesity</v>
      </c>
      <c r="D2121">
        <v>4.66</v>
      </c>
      <c r="E2121" t="str">
        <f t="shared" si="67"/>
        <v>Normal</v>
      </c>
      <c r="F2121" t="s">
        <v>2377</v>
      </c>
      <c r="G2121" t="s">
        <v>2378</v>
      </c>
      <c r="H2121" t="s">
        <v>2377</v>
      </c>
      <c r="I2121">
        <v>1</v>
      </c>
      <c r="J2121" t="s">
        <v>2377</v>
      </c>
    </row>
    <row r="2122" spans="1:10" x14ac:dyDescent="0.3">
      <c r="A2122" t="s">
        <v>241</v>
      </c>
      <c r="B2122">
        <v>28.82</v>
      </c>
      <c r="C2122" t="str">
        <f t="shared" si="66"/>
        <v>Over Weight</v>
      </c>
      <c r="D2122">
        <v>5.59</v>
      </c>
      <c r="E2122" t="str">
        <f t="shared" si="67"/>
        <v>Normal</v>
      </c>
      <c r="F2122" t="s">
        <v>2377</v>
      </c>
      <c r="G2122" t="s">
        <v>2378</v>
      </c>
      <c r="H2122" t="s">
        <v>2377</v>
      </c>
      <c r="I2122">
        <v>1</v>
      </c>
      <c r="J2122" t="s">
        <v>2377</v>
      </c>
    </row>
    <row r="2123" spans="1:10" x14ac:dyDescent="0.3">
      <c r="A2123" t="s">
        <v>240</v>
      </c>
      <c r="B2123">
        <v>28.05</v>
      </c>
      <c r="C2123" t="str">
        <f t="shared" si="66"/>
        <v>Over Weight</v>
      </c>
      <c r="D2123">
        <v>6.2</v>
      </c>
      <c r="E2123" t="str">
        <f t="shared" si="67"/>
        <v>Prediabetes</v>
      </c>
      <c r="F2123" t="s">
        <v>2377</v>
      </c>
      <c r="G2123" t="s">
        <v>2378</v>
      </c>
      <c r="H2123" t="s">
        <v>2377</v>
      </c>
      <c r="I2123">
        <v>1</v>
      </c>
      <c r="J2123" t="s">
        <v>2377</v>
      </c>
    </row>
    <row r="2124" spans="1:10" x14ac:dyDescent="0.3">
      <c r="A2124" t="s">
        <v>239</v>
      </c>
      <c r="B2124">
        <v>27.1</v>
      </c>
      <c r="C2124" t="str">
        <f t="shared" si="66"/>
        <v>Over Weight</v>
      </c>
      <c r="D2124">
        <v>4.45</v>
      </c>
      <c r="E2124" t="str">
        <f t="shared" si="67"/>
        <v>Normal</v>
      </c>
      <c r="F2124" t="s">
        <v>2377</v>
      </c>
      <c r="G2124" t="s">
        <v>2378</v>
      </c>
      <c r="H2124" t="s">
        <v>2377</v>
      </c>
      <c r="I2124">
        <v>1</v>
      </c>
      <c r="J2124" t="s">
        <v>2377</v>
      </c>
    </row>
    <row r="2125" spans="1:10" x14ac:dyDescent="0.3">
      <c r="A2125" t="s">
        <v>238</v>
      </c>
      <c r="B2125">
        <v>24.3</v>
      </c>
      <c r="C2125" t="str">
        <f t="shared" si="66"/>
        <v>Normal Weight</v>
      </c>
      <c r="D2125">
        <v>6.1</v>
      </c>
      <c r="E2125" t="str">
        <f t="shared" si="67"/>
        <v>Prediabetes</v>
      </c>
      <c r="F2125" t="s">
        <v>2378</v>
      </c>
      <c r="G2125" t="s">
        <v>2378</v>
      </c>
      <c r="H2125" t="s">
        <v>2377</v>
      </c>
      <c r="I2125">
        <v>1</v>
      </c>
      <c r="J2125" t="s">
        <v>2377</v>
      </c>
    </row>
    <row r="2126" spans="1:10" x14ac:dyDescent="0.3">
      <c r="A2126" t="s">
        <v>237</v>
      </c>
      <c r="B2126">
        <v>30.72</v>
      </c>
      <c r="C2126" t="str">
        <f t="shared" si="66"/>
        <v>Obesity</v>
      </c>
      <c r="D2126">
        <v>6.06</v>
      </c>
      <c r="E2126" t="str">
        <f t="shared" si="67"/>
        <v>Prediabetes</v>
      </c>
      <c r="F2126" t="s">
        <v>2377</v>
      </c>
      <c r="G2126" t="s">
        <v>2378</v>
      </c>
      <c r="H2126" t="s">
        <v>2377</v>
      </c>
      <c r="I2126">
        <v>1</v>
      </c>
      <c r="J2126" t="s">
        <v>2377</v>
      </c>
    </row>
    <row r="2127" spans="1:10" x14ac:dyDescent="0.3">
      <c r="A2127" t="s">
        <v>236</v>
      </c>
      <c r="B2127">
        <v>37.43</v>
      </c>
      <c r="C2127" t="str">
        <f t="shared" si="66"/>
        <v>Obesity</v>
      </c>
      <c r="D2127">
        <v>4.5599999999999996</v>
      </c>
      <c r="E2127" t="str">
        <f t="shared" si="67"/>
        <v>Normal</v>
      </c>
      <c r="F2127" t="s">
        <v>2377</v>
      </c>
      <c r="G2127" t="s">
        <v>2377</v>
      </c>
      <c r="H2127" t="s">
        <v>2378</v>
      </c>
      <c r="I2127">
        <v>1</v>
      </c>
      <c r="J2127" t="s">
        <v>2377</v>
      </c>
    </row>
    <row r="2128" spans="1:10" x14ac:dyDescent="0.3">
      <c r="A2128" t="s">
        <v>235</v>
      </c>
      <c r="B2128">
        <v>25.74</v>
      </c>
      <c r="C2128" t="str">
        <f t="shared" si="66"/>
        <v>Over Weight</v>
      </c>
      <c r="D2128">
        <v>6.41</v>
      </c>
      <c r="E2128" t="str">
        <f t="shared" si="67"/>
        <v>Diabetes</v>
      </c>
      <c r="F2128" t="s">
        <v>2378</v>
      </c>
      <c r="G2128" t="s">
        <v>2377</v>
      </c>
      <c r="H2128" t="s">
        <v>2378</v>
      </c>
      <c r="I2128">
        <v>1</v>
      </c>
      <c r="J2128" t="s">
        <v>2377</v>
      </c>
    </row>
    <row r="2129" spans="1:10" x14ac:dyDescent="0.3">
      <c r="A2129" t="s">
        <v>234</v>
      </c>
      <c r="B2129">
        <v>36.575000000000003</v>
      </c>
      <c r="C2129" t="str">
        <f t="shared" si="66"/>
        <v>Obesity</v>
      </c>
      <c r="D2129">
        <v>5.57</v>
      </c>
      <c r="E2129" t="str">
        <f t="shared" si="67"/>
        <v>Normal</v>
      </c>
      <c r="F2129" t="s">
        <v>2377</v>
      </c>
      <c r="G2129" t="s">
        <v>2377</v>
      </c>
      <c r="H2129" t="s">
        <v>2378</v>
      </c>
      <c r="I2129">
        <v>1</v>
      </c>
      <c r="J2129" t="s">
        <v>2377</v>
      </c>
    </row>
    <row r="2130" spans="1:10" x14ac:dyDescent="0.3">
      <c r="A2130" t="s">
        <v>233</v>
      </c>
      <c r="B2130">
        <v>35.15</v>
      </c>
      <c r="C2130" t="str">
        <f t="shared" si="66"/>
        <v>Obesity</v>
      </c>
      <c r="D2130">
        <v>5.47</v>
      </c>
      <c r="E2130" t="str">
        <f t="shared" si="67"/>
        <v>Normal</v>
      </c>
      <c r="F2130" t="s">
        <v>2377</v>
      </c>
      <c r="G2130" t="s">
        <v>2377</v>
      </c>
      <c r="H2130" t="s">
        <v>2378</v>
      </c>
      <c r="I2130">
        <v>1</v>
      </c>
      <c r="J2130" t="s">
        <v>2377</v>
      </c>
    </row>
    <row r="2131" spans="1:10" x14ac:dyDescent="0.3">
      <c r="A2131" t="s">
        <v>232</v>
      </c>
      <c r="B2131">
        <v>32.11</v>
      </c>
      <c r="C2131" t="str">
        <f t="shared" si="66"/>
        <v>Obesity</v>
      </c>
      <c r="D2131">
        <v>4.43</v>
      </c>
      <c r="E2131" t="str">
        <f t="shared" si="67"/>
        <v>Normal</v>
      </c>
      <c r="F2131" t="s">
        <v>2377</v>
      </c>
      <c r="G2131" t="s">
        <v>2377</v>
      </c>
      <c r="H2131" t="s">
        <v>2378</v>
      </c>
      <c r="I2131">
        <v>1</v>
      </c>
      <c r="J2131" t="s">
        <v>2377</v>
      </c>
    </row>
    <row r="2132" spans="1:10" x14ac:dyDescent="0.3">
      <c r="A2132" t="s">
        <v>231</v>
      </c>
      <c r="B2132">
        <v>30.495000000000001</v>
      </c>
      <c r="C2132" t="str">
        <f t="shared" si="66"/>
        <v>Obesity</v>
      </c>
      <c r="D2132">
        <v>4.95</v>
      </c>
      <c r="E2132" t="str">
        <f t="shared" si="67"/>
        <v>Normal</v>
      </c>
      <c r="F2132" t="s">
        <v>2377</v>
      </c>
      <c r="G2132" t="s">
        <v>2377</v>
      </c>
      <c r="H2132" t="s">
        <v>2378</v>
      </c>
      <c r="I2132">
        <v>1</v>
      </c>
      <c r="J2132" t="s">
        <v>2377</v>
      </c>
    </row>
    <row r="2133" spans="1:10" x14ac:dyDescent="0.3">
      <c r="A2133" t="s">
        <v>230</v>
      </c>
      <c r="B2133">
        <v>29.24</v>
      </c>
      <c r="C2133" t="str">
        <f t="shared" si="66"/>
        <v>Over Weight</v>
      </c>
      <c r="D2133">
        <v>4.04</v>
      </c>
      <c r="E2133" t="str">
        <f t="shared" si="67"/>
        <v>Normal</v>
      </c>
      <c r="F2133" t="s">
        <v>2377</v>
      </c>
      <c r="G2133" t="s">
        <v>2378</v>
      </c>
      <c r="H2133" t="s">
        <v>2377</v>
      </c>
      <c r="I2133">
        <v>1</v>
      </c>
      <c r="J2133" t="s">
        <v>2377</v>
      </c>
    </row>
    <row r="2134" spans="1:10" x14ac:dyDescent="0.3">
      <c r="A2134" t="s">
        <v>229</v>
      </c>
      <c r="B2134">
        <v>22.515000000000001</v>
      </c>
      <c r="C2134" t="str">
        <f t="shared" si="66"/>
        <v>Normal Weight</v>
      </c>
      <c r="D2134">
        <v>5.93</v>
      </c>
      <c r="E2134" t="str">
        <f t="shared" si="67"/>
        <v>Prediabetes</v>
      </c>
      <c r="F2134" t="s">
        <v>2377</v>
      </c>
      <c r="G2134" t="s">
        <v>2377</v>
      </c>
      <c r="H2134" t="s">
        <v>2378</v>
      </c>
      <c r="I2134">
        <v>1</v>
      </c>
      <c r="J2134" t="s">
        <v>2377</v>
      </c>
    </row>
    <row r="2135" spans="1:10" x14ac:dyDescent="0.3">
      <c r="A2135" t="s">
        <v>228</v>
      </c>
      <c r="B2135">
        <v>15.65</v>
      </c>
      <c r="C2135" t="str">
        <f t="shared" si="66"/>
        <v>Under Weight</v>
      </c>
      <c r="D2135">
        <v>4.2300000000000004</v>
      </c>
      <c r="E2135" t="str">
        <f t="shared" si="67"/>
        <v>Normal</v>
      </c>
      <c r="F2135" t="s">
        <v>2377</v>
      </c>
      <c r="G2135" t="s">
        <v>2377</v>
      </c>
      <c r="H2135" t="s">
        <v>2377</v>
      </c>
      <c r="I2135">
        <v>0</v>
      </c>
      <c r="J2135" t="s">
        <v>2377</v>
      </c>
    </row>
    <row r="2136" spans="1:10" x14ac:dyDescent="0.3">
      <c r="A2136" t="s">
        <v>227</v>
      </c>
      <c r="B2136">
        <v>27.36</v>
      </c>
      <c r="C2136" t="str">
        <f t="shared" si="66"/>
        <v>Over Weight</v>
      </c>
      <c r="D2136">
        <v>5.59</v>
      </c>
      <c r="E2136" t="str">
        <f t="shared" si="67"/>
        <v>Normal</v>
      </c>
      <c r="F2136" t="s">
        <v>2378</v>
      </c>
      <c r="G2136" t="s">
        <v>2377</v>
      </c>
      <c r="H2136" t="s">
        <v>2377</v>
      </c>
      <c r="I2136">
        <v>0</v>
      </c>
      <c r="J2136" t="s">
        <v>2377</v>
      </c>
    </row>
    <row r="2137" spans="1:10" x14ac:dyDescent="0.3">
      <c r="A2137" t="s">
        <v>226</v>
      </c>
      <c r="B2137">
        <v>22.3</v>
      </c>
      <c r="C2137" t="str">
        <f t="shared" si="66"/>
        <v>Normal Weight</v>
      </c>
      <c r="D2137">
        <v>4.8899999999999997</v>
      </c>
      <c r="E2137" t="str">
        <f t="shared" si="67"/>
        <v>Normal</v>
      </c>
      <c r="F2137" t="s">
        <v>2378</v>
      </c>
      <c r="G2137" t="s">
        <v>2377</v>
      </c>
      <c r="H2137" t="s">
        <v>2377</v>
      </c>
      <c r="I2137">
        <v>0</v>
      </c>
      <c r="J2137" t="s">
        <v>2377</v>
      </c>
    </row>
    <row r="2138" spans="1:10" x14ac:dyDescent="0.3">
      <c r="A2138" t="s">
        <v>225</v>
      </c>
      <c r="B2138">
        <v>26.03</v>
      </c>
      <c r="C2138" t="str">
        <f t="shared" si="66"/>
        <v>Over Weight</v>
      </c>
      <c r="D2138">
        <v>5.81</v>
      </c>
      <c r="E2138" t="str">
        <f t="shared" si="67"/>
        <v>Prediabetes</v>
      </c>
      <c r="F2138" t="s">
        <v>2378</v>
      </c>
      <c r="G2138" t="s">
        <v>2377</v>
      </c>
      <c r="H2138" t="s">
        <v>2377</v>
      </c>
      <c r="I2138">
        <v>0</v>
      </c>
      <c r="J2138" t="s">
        <v>2377</v>
      </c>
    </row>
    <row r="2139" spans="1:10" x14ac:dyDescent="0.3">
      <c r="A2139" t="s">
        <v>224</v>
      </c>
      <c r="B2139">
        <v>27.74</v>
      </c>
      <c r="C2139" t="str">
        <f t="shared" si="66"/>
        <v>Over Weight</v>
      </c>
      <c r="D2139">
        <v>4.29</v>
      </c>
      <c r="E2139" t="str">
        <f t="shared" si="67"/>
        <v>Normal</v>
      </c>
      <c r="F2139" t="s">
        <v>2377</v>
      </c>
      <c r="G2139" t="s">
        <v>2378</v>
      </c>
      <c r="H2139" t="s">
        <v>2377</v>
      </c>
      <c r="I2139">
        <v>1</v>
      </c>
      <c r="J2139" t="s">
        <v>2377</v>
      </c>
    </row>
    <row r="2140" spans="1:10" x14ac:dyDescent="0.3">
      <c r="A2140" t="s">
        <v>223</v>
      </c>
      <c r="B2140">
        <v>32.11</v>
      </c>
      <c r="C2140" t="str">
        <f t="shared" si="66"/>
        <v>Obesity</v>
      </c>
      <c r="D2140">
        <v>4.03</v>
      </c>
      <c r="E2140" t="str">
        <f t="shared" si="67"/>
        <v>Normal</v>
      </c>
      <c r="F2140" t="s">
        <v>2378</v>
      </c>
      <c r="G2140" t="s">
        <v>2378</v>
      </c>
      <c r="H2140" t="s">
        <v>2377</v>
      </c>
      <c r="I2140">
        <v>2</v>
      </c>
      <c r="J2140" t="s">
        <v>2377</v>
      </c>
    </row>
    <row r="2141" spans="1:10" x14ac:dyDescent="0.3">
      <c r="A2141" t="s">
        <v>222</v>
      </c>
      <c r="B2141">
        <v>25.175000000000001</v>
      </c>
      <c r="C2141" t="str">
        <f t="shared" si="66"/>
        <v>Over Weight</v>
      </c>
      <c r="D2141">
        <v>6.29</v>
      </c>
      <c r="E2141" t="str">
        <f t="shared" si="67"/>
        <v>Prediabetes</v>
      </c>
      <c r="F2141" t="s">
        <v>2378</v>
      </c>
      <c r="G2141" t="s">
        <v>2378</v>
      </c>
      <c r="H2141" t="s">
        <v>2377</v>
      </c>
      <c r="I2141">
        <v>2</v>
      </c>
      <c r="J2141" t="s">
        <v>2377</v>
      </c>
    </row>
    <row r="2142" spans="1:10" x14ac:dyDescent="0.3">
      <c r="A2142" t="s">
        <v>221</v>
      </c>
      <c r="B2142">
        <v>39.49</v>
      </c>
      <c r="C2142" t="str">
        <f t="shared" si="66"/>
        <v>Obesity</v>
      </c>
      <c r="D2142">
        <v>4.4800000000000004</v>
      </c>
      <c r="E2142" t="str">
        <f t="shared" si="67"/>
        <v>Normal</v>
      </c>
      <c r="F2142" t="s">
        <v>2378</v>
      </c>
      <c r="G2142" t="s">
        <v>2377</v>
      </c>
      <c r="H2142" t="s">
        <v>2377</v>
      </c>
      <c r="I2142">
        <v>0</v>
      </c>
      <c r="J2142" t="s">
        <v>2377</v>
      </c>
    </row>
    <row r="2143" spans="1:10" x14ac:dyDescent="0.3">
      <c r="A2143" t="s">
        <v>220</v>
      </c>
      <c r="B2143">
        <v>34.869999999999997</v>
      </c>
      <c r="C2143" t="str">
        <f t="shared" si="66"/>
        <v>Obesity</v>
      </c>
      <c r="D2143">
        <v>5.51</v>
      </c>
      <c r="E2143" t="str">
        <f t="shared" si="67"/>
        <v>Normal</v>
      </c>
      <c r="F2143" t="s">
        <v>2378</v>
      </c>
      <c r="G2143" t="s">
        <v>2377</v>
      </c>
      <c r="H2143" t="s">
        <v>2377</v>
      </c>
      <c r="I2143">
        <v>0</v>
      </c>
      <c r="J2143" t="s">
        <v>2377</v>
      </c>
    </row>
    <row r="2144" spans="1:10" x14ac:dyDescent="0.3">
      <c r="A2144" t="s">
        <v>219</v>
      </c>
      <c r="B2144">
        <v>34.6</v>
      </c>
      <c r="C2144" t="str">
        <f t="shared" si="66"/>
        <v>Obesity</v>
      </c>
      <c r="D2144">
        <v>4.5</v>
      </c>
      <c r="E2144" t="str">
        <f t="shared" si="67"/>
        <v>Normal</v>
      </c>
      <c r="F2144" t="s">
        <v>2378</v>
      </c>
      <c r="G2144" t="s">
        <v>2377</v>
      </c>
      <c r="H2144" t="s">
        <v>2377</v>
      </c>
      <c r="I2144">
        <v>0</v>
      </c>
      <c r="J2144" t="s">
        <v>2377</v>
      </c>
    </row>
    <row r="2145" spans="1:10" x14ac:dyDescent="0.3">
      <c r="A2145" t="s">
        <v>218</v>
      </c>
      <c r="B2145">
        <v>25.8</v>
      </c>
      <c r="C2145" t="str">
        <f t="shared" si="66"/>
        <v>Over Weight</v>
      </c>
      <c r="D2145">
        <v>6.29</v>
      </c>
      <c r="E2145" t="str">
        <f t="shared" si="67"/>
        <v>Prediabetes</v>
      </c>
      <c r="F2145" t="s">
        <v>2378</v>
      </c>
      <c r="G2145" t="s">
        <v>2377</v>
      </c>
      <c r="H2145" t="s">
        <v>2377</v>
      </c>
      <c r="I2145">
        <v>0</v>
      </c>
      <c r="J2145" t="s">
        <v>2377</v>
      </c>
    </row>
    <row r="2146" spans="1:10" x14ac:dyDescent="0.3">
      <c r="A2146" t="s">
        <v>217</v>
      </c>
      <c r="B2146">
        <v>35.86</v>
      </c>
      <c r="C2146" t="str">
        <f t="shared" si="66"/>
        <v>Obesity</v>
      </c>
      <c r="D2146">
        <v>4.33</v>
      </c>
      <c r="E2146" t="str">
        <f t="shared" si="67"/>
        <v>Normal</v>
      </c>
      <c r="F2146" t="s">
        <v>2377</v>
      </c>
      <c r="G2146" t="s">
        <v>2377</v>
      </c>
      <c r="H2146" t="s">
        <v>2377</v>
      </c>
      <c r="I2146">
        <v>1</v>
      </c>
      <c r="J2146" t="s">
        <v>2377</v>
      </c>
    </row>
    <row r="2147" spans="1:10" x14ac:dyDescent="0.3">
      <c r="A2147" t="s">
        <v>216</v>
      </c>
      <c r="B2147">
        <v>40.47</v>
      </c>
      <c r="C2147" t="str">
        <f t="shared" si="66"/>
        <v>Obesity</v>
      </c>
      <c r="D2147">
        <v>11.15</v>
      </c>
      <c r="E2147" t="str">
        <f t="shared" si="67"/>
        <v>Diabetes</v>
      </c>
      <c r="F2147" t="s">
        <v>2377</v>
      </c>
      <c r="G2147" t="s">
        <v>2377</v>
      </c>
      <c r="H2147" t="s">
        <v>2377</v>
      </c>
      <c r="I2147">
        <v>0</v>
      </c>
      <c r="J2147" t="s">
        <v>2377</v>
      </c>
    </row>
    <row r="2148" spans="1:10" x14ac:dyDescent="0.3">
      <c r="A2148" t="s">
        <v>215</v>
      </c>
      <c r="B2148">
        <v>32.01</v>
      </c>
      <c r="C2148" t="str">
        <f t="shared" si="66"/>
        <v>Obesity</v>
      </c>
      <c r="D2148">
        <v>6.45</v>
      </c>
      <c r="E2148" t="str">
        <f t="shared" si="67"/>
        <v>Diabetes</v>
      </c>
      <c r="F2148" t="s">
        <v>2377</v>
      </c>
      <c r="G2148" t="s">
        <v>2377</v>
      </c>
      <c r="H2148" t="s">
        <v>2377</v>
      </c>
      <c r="I2148">
        <v>1</v>
      </c>
      <c r="J2148" t="s">
        <v>2377</v>
      </c>
    </row>
    <row r="2149" spans="1:10" x14ac:dyDescent="0.3">
      <c r="A2149" t="s">
        <v>214</v>
      </c>
      <c r="B2149">
        <v>33</v>
      </c>
      <c r="C2149" t="str">
        <f t="shared" si="66"/>
        <v>Obesity</v>
      </c>
      <c r="D2149">
        <v>9.27</v>
      </c>
      <c r="E2149" t="str">
        <f t="shared" si="67"/>
        <v>Diabetes</v>
      </c>
      <c r="F2149" t="s">
        <v>2377</v>
      </c>
      <c r="G2149" t="s">
        <v>2377</v>
      </c>
      <c r="H2149" t="s">
        <v>2377</v>
      </c>
      <c r="I2149">
        <v>0</v>
      </c>
      <c r="J2149" t="s">
        <v>2377</v>
      </c>
    </row>
    <row r="2150" spans="1:10" x14ac:dyDescent="0.3">
      <c r="A2150" t="s">
        <v>213</v>
      </c>
      <c r="B2150">
        <v>29.3</v>
      </c>
      <c r="C2150" t="str">
        <f t="shared" si="66"/>
        <v>Over Weight</v>
      </c>
      <c r="D2150">
        <v>6.15</v>
      </c>
      <c r="E2150" t="str">
        <f t="shared" si="67"/>
        <v>Prediabetes</v>
      </c>
      <c r="F2150" t="s">
        <v>2377</v>
      </c>
      <c r="G2150" t="s">
        <v>2377</v>
      </c>
      <c r="H2150" t="s">
        <v>2377</v>
      </c>
      <c r="I2150">
        <v>1</v>
      </c>
      <c r="J2150" t="s">
        <v>2377</v>
      </c>
    </row>
    <row r="2151" spans="1:10" x14ac:dyDescent="0.3">
      <c r="A2151" t="s">
        <v>212</v>
      </c>
      <c r="B2151">
        <v>25.8</v>
      </c>
      <c r="C2151" t="str">
        <f t="shared" si="66"/>
        <v>Over Weight</v>
      </c>
      <c r="D2151">
        <v>4.13</v>
      </c>
      <c r="E2151" t="str">
        <f t="shared" si="67"/>
        <v>Normal</v>
      </c>
      <c r="F2151" t="s">
        <v>2377</v>
      </c>
      <c r="G2151" t="s">
        <v>2377</v>
      </c>
      <c r="H2151" t="s">
        <v>2377</v>
      </c>
      <c r="I2151">
        <v>1</v>
      </c>
      <c r="J2151" t="s">
        <v>2377</v>
      </c>
    </row>
    <row r="2152" spans="1:10" x14ac:dyDescent="0.3">
      <c r="A2152" t="s">
        <v>211</v>
      </c>
      <c r="B2152">
        <v>23.4</v>
      </c>
      <c r="C2152" t="str">
        <f t="shared" si="66"/>
        <v>Normal Weight</v>
      </c>
      <c r="D2152">
        <v>4.24</v>
      </c>
      <c r="E2152" t="str">
        <f t="shared" si="67"/>
        <v>Normal</v>
      </c>
      <c r="F2152" t="s">
        <v>2377</v>
      </c>
      <c r="G2152" t="s">
        <v>2377</v>
      </c>
      <c r="H2152" t="s">
        <v>2377</v>
      </c>
      <c r="I2152">
        <v>1</v>
      </c>
      <c r="J2152" t="s">
        <v>2377</v>
      </c>
    </row>
    <row r="2153" spans="1:10" x14ac:dyDescent="0.3">
      <c r="A2153" t="s">
        <v>210</v>
      </c>
      <c r="B2153">
        <v>27.93</v>
      </c>
      <c r="C2153" t="str">
        <f t="shared" si="66"/>
        <v>Over Weight</v>
      </c>
      <c r="D2153">
        <v>9.8800000000000008</v>
      </c>
      <c r="E2153" t="str">
        <f t="shared" si="67"/>
        <v>Diabetes</v>
      </c>
      <c r="F2153" t="s">
        <v>2377</v>
      </c>
      <c r="G2153" t="s">
        <v>2377</v>
      </c>
      <c r="H2153" t="s">
        <v>2377</v>
      </c>
      <c r="I2153">
        <v>0</v>
      </c>
      <c r="J2153" t="s">
        <v>2377</v>
      </c>
    </row>
    <row r="2154" spans="1:10" x14ac:dyDescent="0.3">
      <c r="A2154" t="s">
        <v>209</v>
      </c>
      <c r="B2154">
        <v>22</v>
      </c>
      <c r="C2154" t="str">
        <f t="shared" si="66"/>
        <v>Normal Weight</v>
      </c>
      <c r="D2154">
        <v>9.5</v>
      </c>
      <c r="E2154" t="str">
        <f t="shared" si="67"/>
        <v>Diabetes</v>
      </c>
      <c r="F2154" t="s">
        <v>2377</v>
      </c>
      <c r="G2154" t="s">
        <v>2377</v>
      </c>
      <c r="H2154" t="s">
        <v>2377</v>
      </c>
      <c r="I2154">
        <v>0</v>
      </c>
      <c r="J2154" t="s">
        <v>2377</v>
      </c>
    </row>
    <row r="2155" spans="1:10" x14ac:dyDescent="0.3">
      <c r="A2155" t="s">
        <v>208</v>
      </c>
      <c r="B2155">
        <v>36.86</v>
      </c>
      <c r="C2155" t="str">
        <f t="shared" si="66"/>
        <v>Obesity</v>
      </c>
      <c r="D2155">
        <v>4.97</v>
      </c>
      <c r="E2155" t="str">
        <f t="shared" si="67"/>
        <v>Normal</v>
      </c>
      <c r="F2155" t="s">
        <v>2378</v>
      </c>
      <c r="G2155" t="s">
        <v>2377</v>
      </c>
      <c r="H2155" t="s">
        <v>2377</v>
      </c>
      <c r="I2155">
        <v>0</v>
      </c>
      <c r="J2155" t="s">
        <v>2377</v>
      </c>
    </row>
    <row r="2156" spans="1:10" x14ac:dyDescent="0.3">
      <c r="A2156" t="s">
        <v>207</v>
      </c>
      <c r="B2156">
        <v>31.254999999999999</v>
      </c>
      <c r="C2156" t="str">
        <f t="shared" si="66"/>
        <v>Obesity</v>
      </c>
      <c r="D2156">
        <v>5.49</v>
      </c>
      <c r="E2156" t="str">
        <f t="shared" si="67"/>
        <v>Normal</v>
      </c>
      <c r="F2156" t="s">
        <v>2378</v>
      </c>
      <c r="G2156" t="s">
        <v>2377</v>
      </c>
      <c r="H2156" t="s">
        <v>2377</v>
      </c>
      <c r="I2156">
        <v>0</v>
      </c>
      <c r="J2156" t="s">
        <v>2377</v>
      </c>
    </row>
    <row r="2157" spans="1:10" x14ac:dyDescent="0.3">
      <c r="A2157" t="s">
        <v>206</v>
      </c>
      <c r="B2157">
        <v>23.06</v>
      </c>
      <c r="C2157" t="str">
        <f t="shared" si="66"/>
        <v>Normal Weight</v>
      </c>
      <c r="D2157">
        <v>4.47</v>
      </c>
      <c r="E2157" t="str">
        <f t="shared" si="67"/>
        <v>Normal</v>
      </c>
      <c r="F2157" t="s">
        <v>2377</v>
      </c>
      <c r="G2157" t="s">
        <v>2377</v>
      </c>
      <c r="H2157" t="s">
        <v>2377</v>
      </c>
      <c r="I2157">
        <v>0</v>
      </c>
      <c r="J2157" t="s">
        <v>2377</v>
      </c>
    </row>
    <row r="2158" spans="1:10" x14ac:dyDescent="0.3">
      <c r="A2158" t="s">
        <v>205</v>
      </c>
      <c r="B2158">
        <v>28.975000000000001</v>
      </c>
      <c r="C2158" t="str">
        <f t="shared" si="66"/>
        <v>Over Weight</v>
      </c>
      <c r="D2158">
        <v>4.34</v>
      </c>
      <c r="E2158" t="str">
        <f t="shared" si="67"/>
        <v>Normal</v>
      </c>
      <c r="F2158" t="s">
        <v>2378</v>
      </c>
      <c r="G2158" t="s">
        <v>2377</v>
      </c>
      <c r="H2158" t="s">
        <v>2377</v>
      </c>
      <c r="I2158">
        <v>0</v>
      </c>
      <c r="J2158" t="s">
        <v>2377</v>
      </c>
    </row>
    <row r="2159" spans="1:10" x14ac:dyDescent="0.3">
      <c r="A2159" t="s">
        <v>204</v>
      </c>
      <c r="B2159">
        <v>33.299999999999997</v>
      </c>
      <c r="C2159" t="str">
        <f t="shared" si="66"/>
        <v>Obesity</v>
      </c>
      <c r="D2159">
        <v>9.49</v>
      </c>
      <c r="E2159" t="str">
        <f t="shared" si="67"/>
        <v>Diabetes</v>
      </c>
      <c r="F2159" t="s">
        <v>2377</v>
      </c>
      <c r="G2159" t="s">
        <v>2377</v>
      </c>
      <c r="H2159" t="s">
        <v>2377</v>
      </c>
      <c r="I2159">
        <v>0</v>
      </c>
      <c r="J2159" t="s">
        <v>2377</v>
      </c>
    </row>
    <row r="2160" spans="1:10" x14ac:dyDescent="0.3">
      <c r="A2160" t="s">
        <v>203</v>
      </c>
      <c r="B2160">
        <v>33</v>
      </c>
      <c r="C2160" t="str">
        <f t="shared" si="66"/>
        <v>Obesity</v>
      </c>
      <c r="D2160">
        <v>10.16</v>
      </c>
      <c r="E2160" t="str">
        <f t="shared" si="67"/>
        <v>Diabetes</v>
      </c>
      <c r="F2160" t="s">
        <v>2377</v>
      </c>
      <c r="G2160" t="s">
        <v>2377</v>
      </c>
      <c r="H2160" t="s">
        <v>2377</v>
      </c>
      <c r="I2160">
        <v>0</v>
      </c>
      <c r="J2160" t="s">
        <v>2377</v>
      </c>
    </row>
    <row r="2161" spans="1:10" x14ac:dyDescent="0.3">
      <c r="A2161" t="s">
        <v>202</v>
      </c>
      <c r="B2161">
        <v>31.46</v>
      </c>
      <c r="C2161" t="str">
        <f t="shared" si="66"/>
        <v>Obesity</v>
      </c>
      <c r="D2161">
        <v>11.19</v>
      </c>
      <c r="E2161" t="str">
        <f t="shared" si="67"/>
        <v>Diabetes</v>
      </c>
      <c r="F2161" t="s">
        <v>2377</v>
      </c>
      <c r="G2161" t="s">
        <v>2377</v>
      </c>
      <c r="H2161" t="s">
        <v>2377</v>
      </c>
      <c r="I2161">
        <v>0</v>
      </c>
      <c r="J2161" t="s">
        <v>2377</v>
      </c>
    </row>
    <row r="2162" spans="1:10" x14ac:dyDescent="0.3">
      <c r="A2162" t="s">
        <v>201</v>
      </c>
      <c r="B2162">
        <v>29.6</v>
      </c>
      <c r="C2162" t="str">
        <f t="shared" si="66"/>
        <v>Over Weight</v>
      </c>
      <c r="D2162">
        <v>11.03</v>
      </c>
      <c r="E2162" t="str">
        <f t="shared" si="67"/>
        <v>Diabetes</v>
      </c>
      <c r="F2162" t="s">
        <v>2377</v>
      </c>
      <c r="G2162" t="s">
        <v>2377</v>
      </c>
      <c r="H2162" t="s">
        <v>2377</v>
      </c>
      <c r="I2162">
        <v>0</v>
      </c>
      <c r="J2162" t="s">
        <v>2377</v>
      </c>
    </row>
    <row r="2163" spans="1:10" x14ac:dyDescent="0.3">
      <c r="A2163" t="s">
        <v>200</v>
      </c>
      <c r="B2163">
        <v>22.05</v>
      </c>
      <c r="C2163" t="str">
        <f t="shared" si="66"/>
        <v>Normal Weight</v>
      </c>
      <c r="D2163">
        <v>4.43</v>
      </c>
      <c r="E2163" t="str">
        <f t="shared" si="67"/>
        <v>Normal</v>
      </c>
      <c r="F2163" t="s">
        <v>2378</v>
      </c>
      <c r="G2163" t="s">
        <v>2377</v>
      </c>
      <c r="H2163" t="s">
        <v>2377</v>
      </c>
      <c r="I2163">
        <v>0</v>
      </c>
      <c r="J2163" t="s">
        <v>2377</v>
      </c>
    </row>
    <row r="2164" spans="1:10" x14ac:dyDescent="0.3">
      <c r="A2164" t="s">
        <v>198</v>
      </c>
      <c r="B2164">
        <v>27.06</v>
      </c>
      <c r="C2164" t="str">
        <f t="shared" si="66"/>
        <v>Over Weight</v>
      </c>
      <c r="D2164">
        <v>6.14</v>
      </c>
      <c r="E2164" t="str">
        <f t="shared" si="67"/>
        <v>Prediabetes</v>
      </c>
      <c r="F2164" t="s">
        <v>2377</v>
      </c>
      <c r="G2164" t="s">
        <v>2378</v>
      </c>
      <c r="H2164" t="s">
        <v>2377</v>
      </c>
      <c r="I2164">
        <v>1</v>
      </c>
      <c r="J2164" t="s">
        <v>2377</v>
      </c>
    </row>
    <row r="2165" spans="1:10" x14ac:dyDescent="0.3">
      <c r="A2165" t="s">
        <v>197</v>
      </c>
      <c r="B2165">
        <v>20.49</v>
      </c>
      <c r="C2165" t="str">
        <f t="shared" si="66"/>
        <v>Normal Weight</v>
      </c>
      <c r="D2165">
        <v>4.87</v>
      </c>
      <c r="E2165" t="str">
        <f t="shared" si="67"/>
        <v>Normal</v>
      </c>
      <c r="F2165" t="s">
        <v>2377</v>
      </c>
      <c r="G2165" t="s">
        <v>2377</v>
      </c>
      <c r="H2165" t="s">
        <v>2377</v>
      </c>
      <c r="I2165">
        <v>0</v>
      </c>
      <c r="J2165" t="s">
        <v>2377</v>
      </c>
    </row>
    <row r="2166" spans="1:10" x14ac:dyDescent="0.3">
      <c r="A2166" t="s">
        <v>196</v>
      </c>
      <c r="B2166">
        <v>28.4</v>
      </c>
      <c r="C2166" t="str">
        <f t="shared" si="66"/>
        <v>Over Weight</v>
      </c>
      <c r="D2166">
        <v>4.3</v>
      </c>
      <c r="E2166" t="str">
        <f t="shared" si="67"/>
        <v>Normal</v>
      </c>
      <c r="F2166" t="s">
        <v>2377</v>
      </c>
      <c r="G2166" t="s">
        <v>2377</v>
      </c>
      <c r="H2166" t="s">
        <v>2378</v>
      </c>
      <c r="I2166">
        <v>1</v>
      </c>
      <c r="J2166" t="s">
        <v>2377</v>
      </c>
    </row>
    <row r="2167" spans="1:10" x14ac:dyDescent="0.3">
      <c r="A2167" t="s">
        <v>195</v>
      </c>
      <c r="B2167">
        <v>41.91</v>
      </c>
      <c r="C2167" t="str">
        <f t="shared" si="66"/>
        <v>Obesity</v>
      </c>
      <c r="D2167">
        <v>6.19</v>
      </c>
      <c r="E2167" t="str">
        <f t="shared" si="67"/>
        <v>Prediabetes</v>
      </c>
      <c r="F2167" t="s">
        <v>2377</v>
      </c>
      <c r="G2167" t="s">
        <v>2377</v>
      </c>
      <c r="H2167" t="s">
        <v>2377</v>
      </c>
      <c r="I2167">
        <v>0</v>
      </c>
      <c r="J2167" t="s">
        <v>2377</v>
      </c>
    </row>
    <row r="2168" spans="1:10" x14ac:dyDescent="0.3">
      <c r="A2168" t="s">
        <v>194</v>
      </c>
      <c r="B2168">
        <v>24.6</v>
      </c>
      <c r="C2168" t="str">
        <f t="shared" si="66"/>
        <v>Normal Weight</v>
      </c>
      <c r="D2168">
        <v>6.19</v>
      </c>
      <c r="E2168" t="str">
        <f t="shared" si="67"/>
        <v>Prediabetes</v>
      </c>
      <c r="F2168" t="s">
        <v>2377</v>
      </c>
      <c r="G2168" t="s">
        <v>2377</v>
      </c>
      <c r="H2168" t="s">
        <v>2378</v>
      </c>
      <c r="I2168">
        <v>1</v>
      </c>
      <c r="J2168" t="s">
        <v>2377</v>
      </c>
    </row>
    <row r="2169" spans="1:10" x14ac:dyDescent="0.3">
      <c r="A2169" t="s">
        <v>193</v>
      </c>
      <c r="B2169">
        <v>20.9</v>
      </c>
      <c r="C2169" t="str">
        <f t="shared" si="66"/>
        <v>Normal Weight</v>
      </c>
      <c r="D2169">
        <v>5.12</v>
      </c>
      <c r="E2169" t="str">
        <f t="shared" si="67"/>
        <v>Normal</v>
      </c>
      <c r="F2169" t="s">
        <v>2377</v>
      </c>
      <c r="G2169" t="s">
        <v>2377</v>
      </c>
      <c r="H2169" t="s">
        <v>2378</v>
      </c>
      <c r="I2169">
        <v>1</v>
      </c>
      <c r="J2169" t="s">
        <v>2377</v>
      </c>
    </row>
    <row r="2170" spans="1:10" x14ac:dyDescent="0.3">
      <c r="A2170" t="s">
        <v>192</v>
      </c>
      <c r="B2170">
        <v>34.4</v>
      </c>
      <c r="C2170" t="str">
        <f t="shared" si="66"/>
        <v>Obesity</v>
      </c>
      <c r="D2170">
        <v>4.04</v>
      </c>
      <c r="E2170" t="str">
        <f t="shared" si="67"/>
        <v>Normal</v>
      </c>
      <c r="F2170" t="s">
        <v>2377</v>
      </c>
      <c r="G2170" t="s">
        <v>2377</v>
      </c>
      <c r="H2170" t="s">
        <v>2377</v>
      </c>
      <c r="I2170">
        <v>0</v>
      </c>
      <c r="J2170" t="s">
        <v>2377</v>
      </c>
    </row>
    <row r="2171" spans="1:10" x14ac:dyDescent="0.3">
      <c r="A2171" t="s">
        <v>191</v>
      </c>
      <c r="B2171">
        <v>32.56</v>
      </c>
      <c r="C2171" t="str">
        <f t="shared" si="66"/>
        <v>Obesity</v>
      </c>
      <c r="D2171">
        <v>5.36</v>
      </c>
      <c r="E2171" t="str">
        <f t="shared" si="67"/>
        <v>Normal</v>
      </c>
      <c r="F2171" t="s">
        <v>2377</v>
      </c>
      <c r="G2171" t="s">
        <v>2377</v>
      </c>
      <c r="H2171" t="s">
        <v>2377</v>
      </c>
      <c r="I2171">
        <v>0</v>
      </c>
      <c r="J2171" t="s">
        <v>2377</v>
      </c>
    </row>
    <row r="2172" spans="1:10" x14ac:dyDescent="0.3">
      <c r="A2172" t="s">
        <v>190</v>
      </c>
      <c r="B2172">
        <v>27.98</v>
      </c>
      <c r="C2172" t="str">
        <f t="shared" si="66"/>
        <v>Over Weight</v>
      </c>
      <c r="D2172">
        <v>4.38</v>
      </c>
      <c r="E2172" t="str">
        <f t="shared" si="67"/>
        <v>Normal</v>
      </c>
      <c r="F2172" t="s">
        <v>2377</v>
      </c>
      <c r="G2172" t="s">
        <v>2378</v>
      </c>
      <c r="H2172" t="s">
        <v>2377</v>
      </c>
      <c r="I2172">
        <v>1</v>
      </c>
      <c r="J2172" t="s">
        <v>2377</v>
      </c>
    </row>
    <row r="2173" spans="1:10" x14ac:dyDescent="0.3">
      <c r="A2173" t="s">
        <v>189</v>
      </c>
      <c r="B2173">
        <v>26.51</v>
      </c>
      <c r="C2173" t="str">
        <f t="shared" si="66"/>
        <v>Over Weight</v>
      </c>
      <c r="D2173">
        <v>4.58</v>
      </c>
      <c r="E2173" t="str">
        <f t="shared" si="67"/>
        <v>Normal</v>
      </c>
      <c r="F2173" t="s">
        <v>2377</v>
      </c>
      <c r="G2173" t="s">
        <v>2377</v>
      </c>
      <c r="H2173" t="s">
        <v>2377</v>
      </c>
      <c r="I2173">
        <v>0</v>
      </c>
      <c r="J2173" t="s">
        <v>2377</v>
      </c>
    </row>
    <row r="2174" spans="1:10" x14ac:dyDescent="0.3">
      <c r="A2174" t="s">
        <v>188</v>
      </c>
      <c r="B2174">
        <v>29.734999999999999</v>
      </c>
      <c r="C2174" t="str">
        <f t="shared" si="66"/>
        <v>Over Weight</v>
      </c>
      <c r="D2174">
        <v>11.92</v>
      </c>
      <c r="E2174" t="str">
        <f t="shared" si="67"/>
        <v>Diabetes</v>
      </c>
      <c r="F2174" t="s">
        <v>2377</v>
      </c>
      <c r="G2174" t="s">
        <v>2377</v>
      </c>
      <c r="H2174" t="s">
        <v>2377</v>
      </c>
      <c r="I2174">
        <v>0</v>
      </c>
      <c r="J2174" t="s">
        <v>2377</v>
      </c>
    </row>
    <row r="2175" spans="1:10" x14ac:dyDescent="0.3">
      <c r="A2175" t="s">
        <v>187</v>
      </c>
      <c r="B2175">
        <v>40.5</v>
      </c>
      <c r="C2175" t="str">
        <f t="shared" si="66"/>
        <v>Obesity</v>
      </c>
      <c r="D2175">
        <v>5.4</v>
      </c>
      <c r="E2175" t="str">
        <f t="shared" si="67"/>
        <v>Normal</v>
      </c>
      <c r="F2175" t="s">
        <v>2377</v>
      </c>
      <c r="G2175" t="s">
        <v>2377</v>
      </c>
      <c r="H2175" t="s">
        <v>2378</v>
      </c>
      <c r="I2175">
        <v>1</v>
      </c>
      <c r="J2175" t="s">
        <v>2377</v>
      </c>
    </row>
    <row r="2176" spans="1:10" x14ac:dyDescent="0.3">
      <c r="A2176" t="s">
        <v>186</v>
      </c>
      <c r="B2176">
        <v>25.64</v>
      </c>
      <c r="C2176" t="str">
        <f t="shared" si="66"/>
        <v>Over Weight</v>
      </c>
      <c r="D2176">
        <v>4.76</v>
      </c>
      <c r="E2176" t="str">
        <f t="shared" si="67"/>
        <v>Normal</v>
      </c>
      <c r="F2176" t="s">
        <v>2377</v>
      </c>
      <c r="G2176" t="s">
        <v>2377</v>
      </c>
      <c r="H2176" t="s">
        <v>2377</v>
      </c>
      <c r="I2176">
        <v>1</v>
      </c>
      <c r="J2176" t="s">
        <v>2377</v>
      </c>
    </row>
    <row r="2177" spans="1:10" x14ac:dyDescent="0.3">
      <c r="A2177" t="s">
        <v>185</v>
      </c>
      <c r="B2177">
        <v>32.9</v>
      </c>
      <c r="C2177" t="str">
        <f t="shared" si="66"/>
        <v>Obesity</v>
      </c>
      <c r="D2177">
        <v>4.78</v>
      </c>
      <c r="E2177" t="str">
        <f t="shared" si="67"/>
        <v>Normal</v>
      </c>
      <c r="F2177" t="s">
        <v>2377</v>
      </c>
      <c r="G2177" t="s">
        <v>2377</v>
      </c>
      <c r="H2177" t="s">
        <v>2378</v>
      </c>
      <c r="I2177">
        <v>1</v>
      </c>
      <c r="J2177" t="s">
        <v>2377</v>
      </c>
    </row>
    <row r="2178" spans="1:10" x14ac:dyDescent="0.3">
      <c r="A2178" t="s">
        <v>184</v>
      </c>
      <c r="B2178">
        <v>29.8</v>
      </c>
      <c r="C2178" t="str">
        <f t="shared" si="66"/>
        <v>Over Weight</v>
      </c>
      <c r="D2178">
        <v>4.26</v>
      </c>
      <c r="E2178" t="str">
        <f t="shared" si="67"/>
        <v>Normal</v>
      </c>
      <c r="F2178" t="s">
        <v>2377</v>
      </c>
      <c r="G2178" t="s">
        <v>2377</v>
      </c>
      <c r="H2178" t="s">
        <v>2378</v>
      </c>
      <c r="I2178">
        <v>1</v>
      </c>
      <c r="J2178" t="s">
        <v>2377</v>
      </c>
    </row>
    <row r="2179" spans="1:10" x14ac:dyDescent="0.3">
      <c r="A2179" t="s">
        <v>183</v>
      </c>
      <c r="B2179">
        <v>28.9</v>
      </c>
      <c r="C2179" t="str">
        <f t="shared" ref="C2179:C2242" si="68">IF(B2179&lt;18.5,"Under Weight",IF(B2179&lt;=24.9,"Normal Weight",IF(B2179&lt;=29.9,"Over Weight","Obesity")))</f>
        <v>Over Weight</v>
      </c>
      <c r="D2179">
        <v>5.85</v>
      </c>
      <c r="E2179" t="str">
        <f t="shared" ref="E2179:E2242" si="69">IF(D2179&lt;=5.7,"Normal",IF(D2179&lt;=6.4,"Prediabetes","Diabetes"))</f>
        <v>Prediabetes</v>
      </c>
      <c r="F2179" t="s">
        <v>2377</v>
      </c>
      <c r="G2179" t="s">
        <v>2377</v>
      </c>
      <c r="H2179" t="s">
        <v>2378</v>
      </c>
      <c r="I2179">
        <v>1</v>
      </c>
      <c r="J2179" t="s">
        <v>2377</v>
      </c>
    </row>
    <row r="2180" spans="1:10" x14ac:dyDescent="0.3">
      <c r="A2180" t="s">
        <v>182</v>
      </c>
      <c r="B2180">
        <v>24.7</v>
      </c>
      <c r="C2180" t="str">
        <f t="shared" si="68"/>
        <v>Normal Weight</v>
      </c>
      <c r="D2180">
        <v>5.32</v>
      </c>
      <c r="E2180" t="str">
        <f t="shared" si="69"/>
        <v>Normal</v>
      </c>
      <c r="F2180" t="s">
        <v>2377</v>
      </c>
      <c r="G2180" t="s">
        <v>2377</v>
      </c>
      <c r="H2180" t="s">
        <v>2378</v>
      </c>
      <c r="I2180">
        <v>1</v>
      </c>
      <c r="J2180" t="s">
        <v>2377</v>
      </c>
    </row>
    <row r="2181" spans="1:10" x14ac:dyDescent="0.3">
      <c r="A2181" t="s">
        <v>181</v>
      </c>
      <c r="B2181">
        <v>20.6</v>
      </c>
      <c r="C2181" t="str">
        <f t="shared" si="68"/>
        <v>Normal Weight</v>
      </c>
      <c r="D2181">
        <v>5.14</v>
      </c>
      <c r="E2181" t="str">
        <f t="shared" si="69"/>
        <v>Normal</v>
      </c>
      <c r="F2181" t="s">
        <v>2377</v>
      </c>
      <c r="G2181" t="s">
        <v>2377</v>
      </c>
      <c r="H2181" t="s">
        <v>2378</v>
      </c>
      <c r="I2181">
        <v>1</v>
      </c>
      <c r="J2181" t="s">
        <v>2377</v>
      </c>
    </row>
    <row r="2182" spans="1:10" x14ac:dyDescent="0.3">
      <c r="A2182" t="s">
        <v>180</v>
      </c>
      <c r="B2182">
        <v>18.600000000000001</v>
      </c>
      <c r="C2182" t="str">
        <f t="shared" si="68"/>
        <v>Normal Weight</v>
      </c>
      <c r="D2182">
        <v>5</v>
      </c>
      <c r="E2182" t="str">
        <f t="shared" si="69"/>
        <v>Normal</v>
      </c>
      <c r="F2182" t="s">
        <v>2377</v>
      </c>
      <c r="G2182" t="s">
        <v>2377</v>
      </c>
      <c r="H2182" t="s">
        <v>2378</v>
      </c>
      <c r="I2182">
        <v>1</v>
      </c>
      <c r="J2182" t="s">
        <v>2377</v>
      </c>
    </row>
    <row r="2183" spans="1:10" x14ac:dyDescent="0.3">
      <c r="A2183" t="s">
        <v>179</v>
      </c>
      <c r="B2183">
        <v>17.8</v>
      </c>
      <c r="C2183" t="str">
        <f t="shared" si="68"/>
        <v>Under Weight</v>
      </c>
      <c r="D2183">
        <v>4.55</v>
      </c>
      <c r="E2183" t="str">
        <f t="shared" si="69"/>
        <v>Normal</v>
      </c>
      <c r="F2183" t="s">
        <v>2377</v>
      </c>
      <c r="G2183" t="s">
        <v>2377</v>
      </c>
      <c r="H2183" t="s">
        <v>2378</v>
      </c>
      <c r="I2183">
        <v>1</v>
      </c>
      <c r="J2183" t="s">
        <v>2377</v>
      </c>
    </row>
    <row r="2184" spans="1:10" x14ac:dyDescent="0.3">
      <c r="A2184" t="s">
        <v>178</v>
      </c>
      <c r="B2184">
        <v>35.200000000000003</v>
      </c>
      <c r="C2184" t="str">
        <f t="shared" si="68"/>
        <v>Obesity</v>
      </c>
      <c r="D2184">
        <v>5.97</v>
      </c>
      <c r="E2184" t="str">
        <f t="shared" si="69"/>
        <v>Prediabetes</v>
      </c>
      <c r="F2184" t="s">
        <v>2377</v>
      </c>
      <c r="G2184" t="s">
        <v>2378</v>
      </c>
      <c r="H2184" t="s">
        <v>2377</v>
      </c>
      <c r="I2184">
        <v>1</v>
      </c>
      <c r="J2184" t="s">
        <v>2377</v>
      </c>
    </row>
    <row r="2185" spans="1:10" x14ac:dyDescent="0.3">
      <c r="A2185" t="s">
        <v>177</v>
      </c>
      <c r="B2185">
        <v>33.770000000000003</v>
      </c>
      <c r="C2185" t="str">
        <f t="shared" si="68"/>
        <v>Obesity</v>
      </c>
      <c r="D2185">
        <v>4.0199999999999996</v>
      </c>
      <c r="E2185" t="str">
        <f t="shared" si="69"/>
        <v>Normal</v>
      </c>
      <c r="F2185" t="s">
        <v>2377</v>
      </c>
      <c r="G2185" t="s">
        <v>2378</v>
      </c>
      <c r="H2185" t="s">
        <v>2377</v>
      </c>
      <c r="I2185">
        <v>1</v>
      </c>
      <c r="J2185" t="s">
        <v>2377</v>
      </c>
    </row>
    <row r="2186" spans="1:10" x14ac:dyDescent="0.3">
      <c r="A2186" t="s">
        <v>176</v>
      </c>
      <c r="B2186">
        <v>30.03</v>
      </c>
      <c r="C2186" t="str">
        <f t="shared" si="68"/>
        <v>Obesity</v>
      </c>
      <c r="D2186">
        <v>4.04</v>
      </c>
      <c r="E2186" t="str">
        <f t="shared" si="69"/>
        <v>Normal</v>
      </c>
      <c r="F2186" t="s">
        <v>2377</v>
      </c>
      <c r="G2186" t="s">
        <v>2378</v>
      </c>
      <c r="H2186" t="s">
        <v>2377</v>
      </c>
      <c r="I2186">
        <v>1</v>
      </c>
      <c r="J2186" t="s">
        <v>2377</v>
      </c>
    </row>
    <row r="2187" spans="1:10" x14ac:dyDescent="0.3">
      <c r="A2187" t="s">
        <v>175</v>
      </c>
      <c r="B2187">
        <v>29.37</v>
      </c>
      <c r="C2187" t="str">
        <f t="shared" si="68"/>
        <v>Over Weight</v>
      </c>
      <c r="D2187">
        <v>5.54</v>
      </c>
      <c r="E2187" t="str">
        <f t="shared" si="69"/>
        <v>Normal</v>
      </c>
      <c r="F2187" t="s">
        <v>2377</v>
      </c>
      <c r="G2187" t="s">
        <v>2378</v>
      </c>
      <c r="H2187" t="s">
        <v>2377</v>
      </c>
      <c r="I2187">
        <v>1</v>
      </c>
      <c r="J2187" t="s">
        <v>2377</v>
      </c>
    </row>
    <row r="2188" spans="1:10" x14ac:dyDescent="0.3">
      <c r="A2188" t="s">
        <v>174</v>
      </c>
      <c r="B2188">
        <v>28.5</v>
      </c>
      <c r="C2188" t="str">
        <f t="shared" si="68"/>
        <v>Over Weight</v>
      </c>
      <c r="D2188">
        <v>4.03</v>
      </c>
      <c r="E2188" t="str">
        <f t="shared" si="69"/>
        <v>Normal</v>
      </c>
      <c r="F2188" t="s">
        <v>2377</v>
      </c>
      <c r="G2188" t="s">
        <v>2378</v>
      </c>
      <c r="H2188" t="s">
        <v>2377</v>
      </c>
      <c r="I2188">
        <v>1</v>
      </c>
      <c r="J2188" t="s">
        <v>2377</v>
      </c>
    </row>
    <row r="2189" spans="1:10" x14ac:dyDescent="0.3">
      <c r="A2189" t="s">
        <v>173</v>
      </c>
      <c r="B2189">
        <v>23.32</v>
      </c>
      <c r="C2189" t="str">
        <f t="shared" si="68"/>
        <v>Normal Weight</v>
      </c>
      <c r="D2189">
        <v>5.62</v>
      </c>
      <c r="E2189" t="str">
        <f t="shared" si="69"/>
        <v>Normal</v>
      </c>
      <c r="F2189" t="s">
        <v>2377</v>
      </c>
      <c r="G2189" t="s">
        <v>2378</v>
      </c>
      <c r="H2189" t="s">
        <v>2377</v>
      </c>
      <c r="I2189">
        <v>1</v>
      </c>
      <c r="J2189" t="s">
        <v>2377</v>
      </c>
    </row>
    <row r="2190" spans="1:10" x14ac:dyDescent="0.3">
      <c r="A2190" t="s">
        <v>172</v>
      </c>
      <c r="B2190">
        <v>26.125</v>
      </c>
      <c r="C2190" t="str">
        <f t="shared" si="68"/>
        <v>Over Weight</v>
      </c>
      <c r="D2190">
        <v>5.27</v>
      </c>
      <c r="E2190" t="str">
        <f t="shared" si="69"/>
        <v>Normal</v>
      </c>
      <c r="F2190" t="s">
        <v>2377</v>
      </c>
      <c r="G2190" t="s">
        <v>2378</v>
      </c>
      <c r="H2190" t="s">
        <v>2377</v>
      </c>
      <c r="I2190">
        <v>1</v>
      </c>
      <c r="J2190" t="s">
        <v>2377</v>
      </c>
    </row>
    <row r="2191" spans="1:10" x14ac:dyDescent="0.3">
      <c r="A2191" t="s">
        <v>171</v>
      </c>
      <c r="B2191">
        <v>25.46</v>
      </c>
      <c r="C2191" t="str">
        <f t="shared" si="68"/>
        <v>Over Weight</v>
      </c>
      <c r="D2191">
        <v>5.18</v>
      </c>
      <c r="E2191" t="str">
        <f t="shared" si="69"/>
        <v>Normal</v>
      </c>
      <c r="F2191" t="s">
        <v>2377</v>
      </c>
      <c r="G2191" t="s">
        <v>2378</v>
      </c>
      <c r="H2191" t="s">
        <v>2377</v>
      </c>
      <c r="I2191">
        <v>1</v>
      </c>
      <c r="J2191" t="s">
        <v>2377</v>
      </c>
    </row>
    <row r="2192" spans="1:10" x14ac:dyDescent="0.3">
      <c r="A2192" t="s">
        <v>170</v>
      </c>
      <c r="B2192">
        <v>23.75</v>
      </c>
      <c r="C2192" t="str">
        <f t="shared" si="68"/>
        <v>Normal Weight</v>
      </c>
      <c r="D2192">
        <v>5.27</v>
      </c>
      <c r="E2192" t="str">
        <f t="shared" si="69"/>
        <v>Normal</v>
      </c>
      <c r="F2192" t="s">
        <v>2377</v>
      </c>
      <c r="G2192" t="s">
        <v>2378</v>
      </c>
      <c r="H2192" t="s">
        <v>2377</v>
      </c>
      <c r="I2192">
        <v>1</v>
      </c>
      <c r="J2192" t="s">
        <v>2377</v>
      </c>
    </row>
    <row r="2193" spans="1:10" x14ac:dyDescent="0.3">
      <c r="A2193" t="s">
        <v>168</v>
      </c>
      <c r="B2193">
        <v>23.085000000000001</v>
      </c>
      <c r="C2193" t="str">
        <f t="shared" si="68"/>
        <v>Normal Weight</v>
      </c>
      <c r="D2193">
        <v>5.62</v>
      </c>
      <c r="E2193" t="str">
        <f t="shared" si="69"/>
        <v>Normal</v>
      </c>
      <c r="F2193" t="s">
        <v>2377</v>
      </c>
      <c r="G2193" t="s">
        <v>2378</v>
      </c>
      <c r="H2193" t="s">
        <v>2377</v>
      </c>
      <c r="I2193">
        <v>1</v>
      </c>
      <c r="J2193" t="s">
        <v>2377</v>
      </c>
    </row>
    <row r="2194" spans="1:10" x14ac:dyDescent="0.3">
      <c r="A2194" t="s">
        <v>166</v>
      </c>
      <c r="B2194">
        <v>22.99</v>
      </c>
      <c r="C2194" t="str">
        <f t="shared" si="68"/>
        <v>Normal Weight</v>
      </c>
      <c r="D2194">
        <v>5.0599999999999996</v>
      </c>
      <c r="E2194" t="str">
        <f t="shared" si="69"/>
        <v>Normal</v>
      </c>
      <c r="F2194" t="s">
        <v>2377</v>
      </c>
      <c r="G2194" t="s">
        <v>2378</v>
      </c>
      <c r="H2194" t="s">
        <v>2377</v>
      </c>
      <c r="I2194">
        <v>1</v>
      </c>
      <c r="J2194" t="s">
        <v>2377</v>
      </c>
    </row>
    <row r="2195" spans="1:10" x14ac:dyDescent="0.3">
      <c r="A2195" t="s">
        <v>164</v>
      </c>
      <c r="B2195">
        <v>21.47</v>
      </c>
      <c r="C2195" t="str">
        <f t="shared" si="68"/>
        <v>Normal Weight</v>
      </c>
      <c r="D2195">
        <v>4.6900000000000004</v>
      </c>
      <c r="E2195" t="str">
        <f t="shared" si="69"/>
        <v>Normal</v>
      </c>
      <c r="F2195" t="s">
        <v>2377</v>
      </c>
      <c r="G2195" t="s">
        <v>2378</v>
      </c>
      <c r="H2195" t="s">
        <v>2377</v>
      </c>
      <c r="I2195">
        <v>1</v>
      </c>
      <c r="J2195" t="s">
        <v>2377</v>
      </c>
    </row>
    <row r="2196" spans="1:10" x14ac:dyDescent="0.3">
      <c r="A2196" t="s">
        <v>162</v>
      </c>
      <c r="B2196">
        <v>15.96</v>
      </c>
      <c r="C2196" t="str">
        <f t="shared" si="68"/>
        <v>Under Weight</v>
      </c>
      <c r="D2196">
        <v>5.44</v>
      </c>
      <c r="E2196" t="str">
        <f t="shared" si="69"/>
        <v>Normal</v>
      </c>
      <c r="F2196" t="s">
        <v>2377</v>
      </c>
      <c r="G2196" t="s">
        <v>2378</v>
      </c>
      <c r="H2196" t="s">
        <v>2377</v>
      </c>
      <c r="I2196">
        <v>1</v>
      </c>
      <c r="J2196" t="s">
        <v>2377</v>
      </c>
    </row>
    <row r="2197" spans="1:10" x14ac:dyDescent="0.3">
      <c r="A2197" t="s">
        <v>161</v>
      </c>
      <c r="B2197">
        <v>39.5</v>
      </c>
      <c r="C2197" t="str">
        <f t="shared" si="68"/>
        <v>Obesity</v>
      </c>
      <c r="D2197">
        <v>5.05</v>
      </c>
      <c r="E2197" t="str">
        <f t="shared" si="69"/>
        <v>Normal</v>
      </c>
      <c r="F2197" t="s">
        <v>2377</v>
      </c>
      <c r="G2197" t="s">
        <v>2378</v>
      </c>
      <c r="H2197" t="s">
        <v>2377</v>
      </c>
      <c r="I2197">
        <v>1</v>
      </c>
      <c r="J2197" t="s">
        <v>2377</v>
      </c>
    </row>
    <row r="2198" spans="1:10" x14ac:dyDescent="0.3">
      <c r="A2198" t="s">
        <v>160</v>
      </c>
      <c r="B2198">
        <v>33.770000000000003</v>
      </c>
      <c r="C2198" t="str">
        <f t="shared" si="68"/>
        <v>Obesity</v>
      </c>
      <c r="D2198">
        <v>6</v>
      </c>
      <c r="E2198" t="str">
        <f t="shared" si="69"/>
        <v>Prediabetes</v>
      </c>
      <c r="F2198" t="s">
        <v>2377</v>
      </c>
      <c r="G2198" t="s">
        <v>2378</v>
      </c>
      <c r="H2198" t="s">
        <v>2377</v>
      </c>
      <c r="I2198">
        <v>1</v>
      </c>
      <c r="J2198" t="s">
        <v>2377</v>
      </c>
    </row>
    <row r="2199" spans="1:10" x14ac:dyDescent="0.3">
      <c r="A2199" t="s">
        <v>159</v>
      </c>
      <c r="B2199">
        <v>26.84</v>
      </c>
      <c r="C2199" t="str">
        <f t="shared" si="68"/>
        <v>Over Weight</v>
      </c>
      <c r="D2199">
        <v>5.99</v>
      </c>
      <c r="E2199" t="str">
        <f t="shared" si="69"/>
        <v>Prediabetes</v>
      </c>
      <c r="F2199" t="s">
        <v>2378</v>
      </c>
      <c r="G2199" t="s">
        <v>2378</v>
      </c>
      <c r="H2199" t="s">
        <v>2377</v>
      </c>
      <c r="I2199">
        <v>1</v>
      </c>
      <c r="J2199" t="s">
        <v>2377</v>
      </c>
    </row>
    <row r="2200" spans="1:10" x14ac:dyDescent="0.3">
      <c r="A2200" t="s">
        <v>158</v>
      </c>
      <c r="B2200">
        <v>35.53</v>
      </c>
      <c r="C2200" t="str">
        <f t="shared" si="68"/>
        <v>Obesity</v>
      </c>
      <c r="D2200">
        <v>4.3600000000000003</v>
      </c>
      <c r="E2200" t="str">
        <f t="shared" si="69"/>
        <v>Normal</v>
      </c>
      <c r="F2200" t="s">
        <v>2377</v>
      </c>
      <c r="G2200" t="s">
        <v>2377</v>
      </c>
      <c r="H2200" t="s">
        <v>2378</v>
      </c>
      <c r="I2200">
        <v>1</v>
      </c>
      <c r="J2200" t="s">
        <v>2377</v>
      </c>
    </row>
    <row r="2201" spans="1:10" x14ac:dyDescent="0.3">
      <c r="A2201" t="s">
        <v>157</v>
      </c>
      <c r="B2201">
        <v>30.59</v>
      </c>
      <c r="C2201" t="str">
        <f t="shared" si="68"/>
        <v>Obesity</v>
      </c>
      <c r="D2201">
        <v>4.41</v>
      </c>
      <c r="E2201" t="str">
        <f t="shared" si="69"/>
        <v>Normal</v>
      </c>
      <c r="F2201" t="s">
        <v>2377</v>
      </c>
      <c r="G2201" t="s">
        <v>2377</v>
      </c>
      <c r="H2201" t="s">
        <v>2378</v>
      </c>
      <c r="I2201">
        <v>1</v>
      </c>
      <c r="J2201" t="s">
        <v>2377</v>
      </c>
    </row>
    <row r="2202" spans="1:10" x14ac:dyDescent="0.3">
      <c r="A2202" t="s">
        <v>156</v>
      </c>
      <c r="B2202">
        <v>30.59</v>
      </c>
      <c r="C2202" t="str">
        <f t="shared" si="68"/>
        <v>Obesity</v>
      </c>
      <c r="D2202">
        <v>4.17</v>
      </c>
      <c r="E2202" t="str">
        <f t="shared" si="69"/>
        <v>Normal</v>
      </c>
      <c r="F2202" t="s">
        <v>2377</v>
      </c>
      <c r="G2202" t="s">
        <v>2377</v>
      </c>
      <c r="H2202" t="s">
        <v>2378</v>
      </c>
      <c r="I2202">
        <v>1</v>
      </c>
      <c r="J2202" t="s">
        <v>2377</v>
      </c>
    </row>
    <row r="2203" spans="1:10" x14ac:dyDescent="0.3">
      <c r="A2203" t="s">
        <v>155</v>
      </c>
      <c r="B2203">
        <v>27.835000000000001</v>
      </c>
      <c r="C2203" t="str">
        <f t="shared" si="68"/>
        <v>Over Weight</v>
      </c>
      <c r="D2203">
        <v>4.4400000000000004</v>
      </c>
      <c r="E2203" t="str">
        <f t="shared" si="69"/>
        <v>Normal</v>
      </c>
      <c r="F2203" t="s">
        <v>2377</v>
      </c>
      <c r="G2203" t="s">
        <v>2377</v>
      </c>
      <c r="H2203" t="s">
        <v>2378</v>
      </c>
      <c r="I2203">
        <v>1</v>
      </c>
      <c r="J2203" t="s">
        <v>2377</v>
      </c>
    </row>
    <row r="2204" spans="1:10" x14ac:dyDescent="0.3">
      <c r="A2204" t="s">
        <v>154</v>
      </c>
      <c r="B2204">
        <v>40.26</v>
      </c>
      <c r="C2204" t="str">
        <f t="shared" si="68"/>
        <v>Obesity</v>
      </c>
      <c r="D2204">
        <v>5.52</v>
      </c>
      <c r="E2204" t="str">
        <f t="shared" si="69"/>
        <v>Normal</v>
      </c>
      <c r="F2204" t="s">
        <v>2377</v>
      </c>
      <c r="G2204" t="s">
        <v>2378</v>
      </c>
      <c r="H2204" t="s">
        <v>2377</v>
      </c>
      <c r="I2204">
        <v>1</v>
      </c>
      <c r="J2204" t="s">
        <v>2377</v>
      </c>
    </row>
    <row r="2205" spans="1:10" x14ac:dyDescent="0.3">
      <c r="A2205" t="s">
        <v>153</v>
      </c>
      <c r="B2205">
        <v>39.82</v>
      </c>
      <c r="C2205" t="str">
        <f t="shared" si="68"/>
        <v>Obesity</v>
      </c>
      <c r="D2205">
        <v>6.01</v>
      </c>
      <c r="E2205" t="str">
        <f t="shared" si="69"/>
        <v>Prediabetes</v>
      </c>
      <c r="F2205" t="s">
        <v>2377</v>
      </c>
      <c r="G2205" t="s">
        <v>2378</v>
      </c>
      <c r="H2205" t="s">
        <v>2377</v>
      </c>
      <c r="I2205">
        <v>1</v>
      </c>
      <c r="J2205" t="s">
        <v>2377</v>
      </c>
    </row>
    <row r="2206" spans="1:10" x14ac:dyDescent="0.3">
      <c r="A2206" t="s">
        <v>152</v>
      </c>
      <c r="B2206">
        <v>39.159999999999997</v>
      </c>
      <c r="C2206" t="str">
        <f t="shared" si="68"/>
        <v>Obesity</v>
      </c>
      <c r="D2206">
        <v>5.81</v>
      </c>
      <c r="E2206" t="str">
        <f t="shared" si="69"/>
        <v>Prediabetes</v>
      </c>
      <c r="F2206" t="s">
        <v>2377</v>
      </c>
      <c r="G2206" t="s">
        <v>2378</v>
      </c>
      <c r="H2206" t="s">
        <v>2377</v>
      </c>
      <c r="I2206">
        <v>1</v>
      </c>
      <c r="J2206" t="s">
        <v>2377</v>
      </c>
    </row>
    <row r="2207" spans="1:10" x14ac:dyDescent="0.3">
      <c r="A2207" t="s">
        <v>151</v>
      </c>
      <c r="B2207">
        <v>25.555</v>
      </c>
      <c r="C2207" t="str">
        <f t="shared" si="68"/>
        <v>Over Weight</v>
      </c>
      <c r="D2207">
        <v>4.37</v>
      </c>
      <c r="E2207" t="str">
        <f t="shared" si="69"/>
        <v>Normal</v>
      </c>
      <c r="F2207" t="s">
        <v>2377</v>
      </c>
      <c r="G2207" t="s">
        <v>2377</v>
      </c>
      <c r="H2207" t="s">
        <v>2378</v>
      </c>
      <c r="I2207">
        <v>1</v>
      </c>
      <c r="J2207" t="s">
        <v>2377</v>
      </c>
    </row>
    <row r="2208" spans="1:10" x14ac:dyDescent="0.3">
      <c r="A2208" t="s">
        <v>150</v>
      </c>
      <c r="B2208">
        <v>25.175000000000001</v>
      </c>
      <c r="C2208" t="str">
        <f t="shared" si="68"/>
        <v>Over Weight</v>
      </c>
      <c r="D2208">
        <v>5.74</v>
      </c>
      <c r="E2208" t="str">
        <f t="shared" si="69"/>
        <v>Prediabetes</v>
      </c>
      <c r="F2208" t="s">
        <v>2377</v>
      </c>
      <c r="G2208" t="s">
        <v>2377</v>
      </c>
      <c r="H2208" t="s">
        <v>2378</v>
      </c>
      <c r="I2208">
        <v>1</v>
      </c>
      <c r="J2208" t="s">
        <v>2377</v>
      </c>
    </row>
    <row r="2209" spans="1:10" x14ac:dyDescent="0.3">
      <c r="A2209" t="s">
        <v>149</v>
      </c>
      <c r="B2209">
        <v>38.28</v>
      </c>
      <c r="C2209" t="str">
        <f t="shared" si="68"/>
        <v>Obesity</v>
      </c>
      <c r="D2209">
        <v>5.39</v>
      </c>
      <c r="E2209" t="str">
        <f t="shared" si="69"/>
        <v>Normal</v>
      </c>
      <c r="F2209" t="s">
        <v>2377</v>
      </c>
      <c r="G2209" t="s">
        <v>2378</v>
      </c>
      <c r="H2209" t="s">
        <v>2377</v>
      </c>
      <c r="I2209">
        <v>1</v>
      </c>
      <c r="J2209" t="s">
        <v>2377</v>
      </c>
    </row>
    <row r="2210" spans="1:10" x14ac:dyDescent="0.3">
      <c r="A2210" t="s">
        <v>148</v>
      </c>
      <c r="B2210">
        <v>38.17</v>
      </c>
      <c r="C2210" t="str">
        <f t="shared" si="68"/>
        <v>Obesity</v>
      </c>
      <c r="D2210">
        <v>4.07</v>
      </c>
      <c r="E2210" t="str">
        <f t="shared" si="69"/>
        <v>Normal</v>
      </c>
      <c r="F2210" t="s">
        <v>2377</v>
      </c>
      <c r="G2210" t="s">
        <v>2378</v>
      </c>
      <c r="H2210" t="s">
        <v>2377</v>
      </c>
      <c r="I2210">
        <v>1</v>
      </c>
      <c r="J2210" t="s">
        <v>2377</v>
      </c>
    </row>
    <row r="2211" spans="1:10" x14ac:dyDescent="0.3">
      <c r="A2211" t="s">
        <v>147</v>
      </c>
      <c r="B2211">
        <v>36.85</v>
      </c>
      <c r="C2211" t="str">
        <f t="shared" si="68"/>
        <v>Obesity</v>
      </c>
      <c r="D2211">
        <v>5.49</v>
      </c>
      <c r="E2211" t="str">
        <f t="shared" si="69"/>
        <v>Normal</v>
      </c>
      <c r="F2211" t="s">
        <v>2377</v>
      </c>
      <c r="G2211" t="s">
        <v>2378</v>
      </c>
      <c r="H2211" t="s">
        <v>2377</v>
      </c>
      <c r="I2211">
        <v>1</v>
      </c>
      <c r="J2211" t="s">
        <v>2377</v>
      </c>
    </row>
    <row r="2212" spans="1:10" x14ac:dyDescent="0.3">
      <c r="A2212" t="s">
        <v>146</v>
      </c>
      <c r="B2212">
        <v>22.61</v>
      </c>
      <c r="C2212" t="str">
        <f t="shared" si="68"/>
        <v>Normal Weight</v>
      </c>
      <c r="D2212">
        <v>5.68</v>
      </c>
      <c r="E2212" t="str">
        <f t="shared" si="69"/>
        <v>Normal</v>
      </c>
      <c r="F2212" t="s">
        <v>2377</v>
      </c>
      <c r="G2212" t="s">
        <v>2377</v>
      </c>
      <c r="H2212" t="s">
        <v>2378</v>
      </c>
      <c r="I2212">
        <v>1</v>
      </c>
      <c r="J2212" t="s">
        <v>2377</v>
      </c>
    </row>
    <row r="2213" spans="1:10" x14ac:dyDescent="0.3">
      <c r="A2213" t="s">
        <v>145</v>
      </c>
      <c r="B2213">
        <v>21.754999999999999</v>
      </c>
      <c r="C2213" t="str">
        <f t="shared" si="68"/>
        <v>Normal Weight</v>
      </c>
      <c r="D2213">
        <v>6.09</v>
      </c>
      <c r="E2213" t="str">
        <f t="shared" si="69"/>
        <v>Prediabetes</v>
      </c>
      <c r="F2213" t="s">
        <v>2377</v>
      </c>
      <c r="G2213" t="s">
        <v>2377</v>
      </c>
      <c r="H2213" t="s">
        <v>2378</v>
      </c>
      <c r="I2213">
        <v>1</v>
      </c>
      <c r="J2213" t="s">
        <v>2377</v>
      </c>
    </row>
    <row r="2214" spans="1:10" x14ac:dyDescent="0.3">
      <c r="A2214" t="s">
        <v>144</v>
      </c>
      <c r="B2214">
        <v>20.425000000000001</v>
      </c>
      <c r="C2214" t="str">
        <f t="shared" si="68"/>
        <v>Normal Weight</v>
      </c>
      <c r="D2214">
        <v>5.53</v>
      </c>
      <c r="E2214" t="str">
        <f t="shared" si="69"/>
        <v>Normal</v>
      </c>
      <c r="F2214" t="s">
        <v>2377</v>
      </c>
      <c r="G2214" t="s">
        <v>2377</v>
      </c>
      <c r="H2214" t="s">
        <v>2378</v>
      </c>
      <c r="I2214">
        <v>1</v>
      </c>
      <c r="J2214" t="s">
        <v>2377</v>
      </c>
    </row>
    <row r="2215" spans="1:10" x14ac:dyDescent="0.3">
      <c r="A2215" t="s">
        <v>143</v>
      </c>
      <c r="B2215">
        <v>31.35</v>
      </c>
      <c r="C2215" t="str">
        <f t="shared" si="68"/>
        <v>Obesity</v>
      </c>
      <c r="D2215">
        <v>4.28</v>
      </c>
      <c r="E2215" t="str">
        <f t="shared" si="69"/>
        <v>Normal</v>
      </c>
      <c r="F2215" t="s">
        <v>2377</v>
      </c>
      <c r="G2215" t="s">
        <v>2378</v>
      </c>
      <c r="H2215" t="s">
        <v>2377</v>
      </c>
      <c r="I2215">
        <v>1</v>
      </c>
      <c r="J2215" t="s">
        <v>2377</v>
      </c>
    </row>
    <row r="2216" spans="1:10" x14ac:dyDescent="0.3">
      <c r="A2216" t="s">
        <v>142</v>
      </c>
      <c r="B2216">
        <v>31.13</v>
      </c>
      <c r="C2216" t="str">
        <f t="shared" si="68"/>
        <v>Obesity</v>
      </c>
      <c r="D2216">
        <v>6.01</v>
      </c>
      <c r="E2216" t="str">
        <f t="shared" si="69"/>
        <v>Prediabetes</v>
      </c>
      <c r="F2216" t="s">
        <v>2377</v>
      </c>
      <c r="G2216" t="s">
        <v>2378</v>
      </c>
      <c r="H2216" t="s">
        <v>2377</v>
      </c>
      <c r="I2216">
        <v>1</v>
      </c>
      <c r="J2216" t="s">
        <v>2377</v>
      </c>
    </row>
    <row r="2217" spans="1:10" x14ac:dyDescent="0.3">
      <c r="A2217" t="s">
        <v>141</v>
      </c>
      <c r="B2217">
        <v>17.48</v>
      </c>
      <c r="C2217" t="str">
        <f t="shared" si="68"/>
        <v>Under Weight</v>
      </c>
      <c r="D2217">
        <v>4.59</v>
      </c>
      <c r="E2217" t="str">
        <f t="shared" si="69"/>
        <v>Normal</v>
      </c>
      <c r="F2217" t="s">
        <v>2377</v>
      </c>
      <c r="G2217" t="s">
        <v>2377</v>
      </c>
      <c r="H2217" t="s">
        <v>2378</v>
      </c>
      <c r="I2217">
        <v>1</v>
      </c>
      <c r="J2217" t="s">
        <v>2377</v>
      </c>
    </row>
    <row r="2218" spans="1:10" x14ac:dyDescent="0.3">
      <c r="A2218" t="s">
        <v>140</v>
      </c>
      <c r="B2218">
        <v>22.57</v>
      </c>
      <c r="C2218" t="str">
        <f t="shared" si="68"/>
        <v>Normal Weight</v>
      </c>
      <c r="D2218">
        <v>5.8</v>
      </c>
      <c r="E2218" t="str">
        <f t="shared" si="69"/>
        <v>Prediabetes</v>
      </c>
      <c r="F2218" t="s">
        <v>2378</v>
      </c>
      <c r="G2218" t="s">
        <v>2377</v>
      </c>
      <c r="H2218" t="s">
        <v>2377</v>
      </c>
      <c r="I2218">
        <v>1</v>
      </c>
      <c r="J2218" t="s">
        <v>2377</v>
      </c>
    </row>
    <row r="2219" spans="1:10" x14ac:dyDescent="0.3">
      <c r="A2219" t="s">
        <v>139</v>
      </c>
      <c r="B2219">
        <v>26.73</v>
      </c>
      <c r="C2219" t="str">
        <f t="shared" si="68"/>
        <v>Over Weight</v>
      </c>
      <c r="D2219">
        <v>5.08</v>
      </c>
      <c r="E2219" t="str">
        <f t="shared" si="69"/>
        <v>Normal</v>
      </c>
      <c r="F2219" t="s">
        <v>2377</v>
      </c>
      <c r="G2219" t="s">
        <v>2378</v>
      </c>
      <c r="H2219" t="s">
        <v>2377</v>
      </c>
      <c r="I2219">
        <v>1</v>
      </c>
      <c r="J2219" t="s">
        <v>2377</v>
      </c>
    </row>
    <row r="2220" spans="1:10" x14ac:dyDescent="0.3">
      <c r="A2220" t="s">
        <v>138</v>
      </c>
      <c r="B2220">
        <v>20.79</v>
      </c>
      <c r="C2220" t="str">
        <f t="shared" si="68"/>
        <v>Normal Weight</v>
      </c>
      <c r="D2220">
        <v>5.84</v>
      </c>
      <c r="E2220" t="str">
        <f t="shared" si="69"/>
        <v>Prediabetes</v>
      </c>
      <c r="F2220" t="s">
        <v>2377</v>
      </c>
      <c r="G2220" t="s">
        <v>2378</v>
      </c>
      <c r="H2220" t="s">
        <v>2377</v>
      </c>
      <c r="I2220">
        <v>1</v>
      </c>
      <c r="J2220" t="s">
        <v>2377</v>
      </c>
    </row>
    <row r="2221" spans="1:10" x14ac:dyDescent="0.3">
      <c r="A2221" t="s">
        <v>137</v>
      </c>
      <c r="B2221">
        <v>20.149999999999999</v>
      </c>
      <c r="C2221" t="str">
        <f t="shared" si="68"/>
        <v>Normal Weight</v>
      </c>
      <c r="D2221">
        <v>4.1500000000000004</v>
      </c>
      <c r="E2221" t="str">
        <f t="shared" si="69"/>
        <v>Normal</v>
      </c>
      <c r="F2221" t="s">
        <v>2377</v>
      </c>
      <c r="G2221" t="s">
        <v>2377</v>
      </c>
      <c r="H2221" t="s">
        <v>2377</v>
      </c>
      <c r="I2221">
        <v>1</v>
      </c>
      <c r="J2221" t="s">
        <v>2377</v>
      </c>
    </row>
    <row r="2222" spans="1:10" x14ac:dyDescent="0.3">
      <c r="A2222" t="s">
        <v>136</v>
      </c>
      <c r="B2222">
        <v>36.85</v>
      </c>
      <c r="C2222" t="str">
        <f t="shared" si="68"/>
        <v>Obesity</v>
      </c>
      <c r="D2222">
        <v>4.3600000000000003</v>
      </c>
      <c r="E2222" t="str">
        <f t="shared" si="69"/>
        <v>Normal</v>
      </c>
      <c r="F2222" t="s">
        <v>2378</v>
      </c>
      <c r="G2222" t="s">
        <v>2377</v>
      </c>
      <c r="H2222" t="s">
        <v>2377</v>
      </c>
      <c r="I2222">
        <v>0</v>
      </c>
      <c r="J2222" t="s">
        <v>2377</v>
      </c>
    </row>
    <row r="2223" spans="1:10" x14ac:dyDescent="0.3">
      <c r="A2223" t="s">
        <v>135</v>
      </c>
      <c r="B2223">
        <v>35.53</v>
      </c>
      <c r="C2223" t="str">
        <f t="shared" si="68"/>
        <v>Obesity</v>
      </c>
      <c r="D2223">
        <v>4.55</v>
      </c>
      <c r="E2223" t="str">
        <f t="shared" si="69"/>
        <v>Normal</v>
      </c>
      <c r="F2223" t="s">
        <v>2378</v>
      </c>
      <c r="G2223" t="s">
        <v>2377</v>
      </c>
      <c r="H2223" t="s">
        <v>2377</v>
      </c>
      <c r="I2223">
        <v>0</v>
      </c>
      <c r="J2223" t="s">
        <v>2377</v>
      </c>
    </row>
    <row r="2224" spans="1:10" x14ac:dyDescent="0.3">
      <c r="A2224" t="s">
        <v>134</v>
      </c>
      <c r="B2224">
        <v>31.1</v>
      </c>
      <c r="C2224" t="str">
        <f t="shared" si="68"/>
        <v>Obesity</v>
      </c>
      <c r="D2224">
        <v>4.37</v>
      </c>
      <c r="E2224" t="str">
        <f t="shared" si="69"/>
        <v>Normal</v>
      </c>
      <c r="F2224" t="s">
        <v>2378</v>
      </c>
      <c r="G2224" t="s">
        <v>2377</v>
      </c>
      <c r="H2224" t="s">
        <v>2377</v>
      </c>
      <c r="I2224">
        <v>0</v>
      </c>
      <c r="J2224" t="s">
        <v>2377</v>
      </c>
    </row>
    <row r="2225" spans="1:10" x14ac:dyDescent="0.3">
      <c r="A2225" t="s">
        <v>133</v>
      </c>
      <c r="B2225">
        <v>23.21</v>
      </c>
      <c r="C2225" t="str">
        <f t="shared" si="68"/>
        <v>Normal Weight</v>
      </c>
      <c r="D2225">
        <v>5.24</v>
      </c>
      <c r="E2225" t="str">
        <f t="shared" si="69"/>
        <v>Normal</v>
      </c>
      <c r="F2225" t="s">
        <v>2378</v>
      </c>
      <c r="G2225" t="s">
        <v>2377</v>
      </c>
      <c r="H2225" t="s">
        <v>2377</v>
      </c>
      <c r="I2225">
        <v>0</v>
      </c>
      <c r="J2225" t="s">
        <v>2377</v>
      </c>
    </row>
    <row r="2226" spans="1:10" x14ac:dyDescent="0.3">
      <c r="A2226" t="s">
        <v>132</v>
      </c>
      <c r="B2226">
        <v>18.36</v>
      </c>
      <c r="C2226" t="str">
        <f t="shared" si="68"/>
        <v>Under Weight</v>
      </c>
      <c r="D2226">
        <v>5.96</v>
      </c>
      <c r="E2226" t="str">
        <f t="shared" si="69"/>
        <v>Prediabetes</v>
      </c>
      <c r="F2226" t="s">
        <v>2377</v>
      </c>
      <c r="G2226" t="s">
        <v>2377</v>
      </c>
      <c r="H2226" t="s">
        <v>2377</v>
      </c>
      <c r="I2226">
        <v>1</v>
      </c>
      <c r="J2226" t="s">
        <v>2377</v>
      </c>
    </row>
    <row r="2227" spans="1:10" x14ac:dyDescent="0.3">
      <c r="A2227" t="s">
        <v>131</v>
      </c>
      <c r="B2227">
        <v>15.92</v>
      </c>
      <c r="C2227" t="str">
        <f t="shared" si="68"/>
        <v>Under Weight</v>
      </c>
      <c r="D2227">
        <v>4.76</v>
      </c>
      <c r="E2227" t="str">
        <f t="shared" si="69"/>
        <v>Normal</v>
      </c>
      <c r="F2227" t="s">
        <v>2378</v>
      </c>
      <c r="G2227" t="s">
        <v>2377</v>
      </c>
      <c r="H2227" t="s">
        <v>2377</v>
      </c>
      <c r="I2227">
        <v>1</v>
      </c>
      <c r="J2227" t="s">
        <v>2377</v>
      </c>
    </row>
    <row r="2228" spans="1:10" x14ac:dyDescent="0.3">
      <c r="A2228" t="s">
        <v>130</v>
      </c>
      <c r="B2228">
        <v>15.17</v>
      </c>
      <c r="C2228" t="str">
        <f t="shared" si="68"/>
        <v>Under Weight</v>
      </c>
      <c r="D2228">
        <v>4.3</v>
      </c>
      <c r="E2228" t="str">
        <f t="shared" si="69"/>
        <v>Normal</v>
      </c>
      <c r="F2228" t="s">
        <v>2378</v>
      </c>
      <c r="G2228" t="s">
        <v>2377</v>
      </c>
      <c r="H2228" t="s">
        <v>2378</v>
      </c>
      <c r="I2228">
        <v>1</v>
      </c>
      <c r="J2228" t="s">
        <v>2377</v>
      </c>
    </row>
    <row r="2229" spans="1:10" x14ac:dyDescent="0.3">
      <c r="A2229" t="s">
        <v>129</v>
      </c>
      <c r="B2229">
        <v>16.63</v>
      </c>
      <c r="C2229" t="str">
        <f t="shared" si="68"/>
        <v>Under Weight</v>
      </c>
      <c r="D2229">
        <v>4.5</v>
      </c>
      <c r="E2229" t="str">
        <f t="shared" si="69"/>
        <v>Normal</v>
      </c>
      <c r="F2229" t="s">
        <v>2377</v>
      </c>
      <c r="G2229" t="s">
        <v>2377</v>
      </c>
      <c r="H2229" t="s">
        <v>2377</v>
      </c>
      <c r="I2229">
        <v>1</v>
      </c>
      <c r="J2229" t="s">
        <v>2377</v>
      </c>
    </row>
    <row r="2230" spans="1:10" x14ac:dyDescent="0.3">
      <c r="A2230" t="s">
        <v>128</v>
      </c>
      <c r="B2230">
        <v>19.39</v>
      </c>
      <c r="C2230" t="str">
        <f t="shared" si="68"/>
        <v>Normal Weight</v>
      </c>
      <c r="D2230">
        <v>5.59</v>
      </c>
      <c r="E2230" t="str">
        <f t="shared" si="69"/>
        <v>Normal</v>
      </c>
      <c r="F2230" t="s">
        <v>2377</v>
      </c>
      <c r="G2230" t="s">
        <v>2377</v>
      </c>
      <c r="H2230" t="s">
        <v>2378</v>
      </c>
      <c r="I2230">
        <v>1</v>
      </c>
      <c r="J2230" t="s">
        <v>2377</v>
      </c>
    </row>
    <row r="2231" spans="1:10" x14ac:dyDescent="0.3">
      <c r="A2231" t="s">
        <v>127</v>
      </c>
      <c r="B2231">
        <v>17.34</v>
      </c>
      <c r="C2231" t="str">
        <f t="shared" si="68"/>
        <v>Under Weight</v>
      </c>
      <c r="D2231">
        <v>6.29</v>
      </c>
      <c r="E2231" t="str">
        <f t="shared" si="69"/>
        <v>Prediabetes</v>
      </c>
      <c r="F2231" t="s">
        <v>2378</v>
      </c>
      <c r="G2231" t="s">
        <v>2377</v>
      </c>
      <c r="H2231" t="s">
        <v>2378</v>
      </c>
      <c r="I2231">
        <v>1</v>
      </c>
      <c r="J2231" t="s">
        <v>2377</v>
      </c>
    </row>
    <row r="2232" spans="1:10" x14ac:dyDescent="0.3">
      <c r="A2232" t="s">
        <v>126</v>
      </c>
      <c r="B2232">
        <v>17.940000000000001</v>
      </c>
      <c r="C2232" t="str">
        <f t="shared" si="68"/>
        <v>Under Weight</v>
      </c>
      <c r="D2232">
        <v>4.1900000000000004</v>
      </c>
      <c r="E2232" t="str">
        <f t="shared" si="69"/>
        <v>Normal</v>
      </c>
      <c r="F2232" t="s">
        <v>2377</v>
      </c>
      <c r="G2232" t="s">
        <v>2378</v>
      </c>
      <c r="H2232" t="s">
        <v>2377</v>
      </c>
      <c r="I2232">
        <v>1</v>
      </c>
      <c r="J2232" t="s">
        <v>2377</v>
      </c>
    </row>
    <row r="2233" spans="1:10" x14ac:dyDescent="0.3">
      <c r="A2233" t="s">
        <v>125</v>
      </c>
      <c r="B2233">
        <v>16.670000000000002</v>
      </c>
      <c r="C2233" t="str">
        <f t="shared" si="68"/>
        <v>Under Weight</v>
      </c>
      <c r="D2233">
        <v>4.7</v>
      </c>
      <c r="E2233" t="str">
        <f t="shared" si="69"/>
        <v>Normal</v>
      </c>
      <c r="F2233" t="s">
        <v>2378</v>
      </c>
      <c r="G2233" t="s">
        <v>2377</v>
      </c>
      <c r="H2233" t="s">
        <v>2378</v>
      </c>
      <c r="I2233">
        <v>1</v>
      </c>
      <c r="J2233" t="s">
        <v>2377</v>
      </c>
    </row>
    <row r="2234" spans="1:10" x14ac:dyDescent="0.3">
      <c r="A2234" t="s">
        <v>124</v>
      </c>
      <c r="B2234">
        <v>20.58</v>
      </c>
      <c r="C2234" t="str">
        <f t="shared" si="68"/>
        <v>Normal Weight</v>
      </c>
      <c r="D2234">
        <v>5.64</v>
      </c>
      <c r="E2234" t="str">
        <f t="shared" si="69"/>
        <v>Normal</v>
      </c>
      <c r="F2234" t="s">
        <v>2378</v>
      </c>
      <c r="G2234" t="s">
        <v>2377</v>
      </c>
      <c r="H2234" t="s">
        <v>2377</v>
      </c>
      <c r="I2234">
        <v>0</v>
      </c>
      <c r="J2234" t="s">
        <v>2377</v>
      </c>
    </row>
    <row r="2235" spans="1:10" x14ac:dyDescent="0.3">
      <c r="A2235" t="s">
        <v>123</v>
      </c>
      <c r="B2235">
        <v>16.5</v>
      </c>
      <c r="C2235" t="str">
        <f t="shared" si="68"/>
        <v>Under Weight</v>
      </c>
      <c r="D2235">
        <v>4.1100000000000003</v>
      </c>
      <c r="E2235" t="str">
        <f t="shared" si="69"/>
        <v>Normal</v>
      </c>
      <c r="F2235" t="s">
        <v>2378</v>
      </c>
      <c r="G2235" t="s">
        <v>2377</v>
      </c>
      <c r="H2235" t="s">
        <v>2377</v>
      </c>
      <c r="I2235">
        <v>0</v>
      </c>
      <c r="J2235" t="s">
        <v>2377</v>
      </c>
    </row>
    <row r="2236" spans="1:10" x14ac:dyDescent="0.3">
      <c r="A2236" t="s">
        <v>122</v>
      </c>
      <c r="B2236">
        <v>15.41</v>
      </c>
      <c r="C2236" t="str">
        <f t="shared" si="68"/>
        <v>Under Weight</v>
      </c>
      <c r="D2236">
        <v>5.43</v>
      </c>
      <c r="E2236" t="str">
        <f t="shared" si="69"/>
        <v>Normal</v>
      </c>
      <c r="F2236" t="s">
        <v>2378</v>
      </c>
      <c r="G2236" t="s">
        <v>2377</v>
      </c>
      <c r="H2236" t="s">
        <v>2378</v>
      </c>
      <c r="I2236">
        <v>1</v>
      </c>
      <c r="J2236" t="s">
        <v>2377</v>
      </c>
    </row>
    <row r="2237" spans="1:10" x14ac:dyDescent="0.3">
      <c r="A2237" t="s">
        <v>121</v>
      </c>
      <c r="B2237">
        <v>24.59</v>
      </c>
      <c r="C2237" t="str">
        <f t="shared" si="68"/>
        <v>Normal Weight</v>
      </c>
      <c r="D2237">
        <v>4.38</v>
      </c>
      <c r="E2237" t="str">
        <f t="shared" si="69"/>
        <v>Normal</v>
      </c>
      <c r="F2237" t="s">
        <v>2377</v>
      </c>
      <c r="G2237" t="s">
        <v>2377</v>
      </c>
      <c r="H2237" t="s">
        <v>2377</v>
      </c>
      <c r="I2237">
        <v>1</v>
      </c>
      <c r="J2237" t="s">
        <v>2377</v>
      </c>
    </row>
    <row r="2238" spans="1:10" x14ac:dyDescent="0.3">
      <c r="A2238" t="s">
        <v>120</v>
      </c>
      <c r="B2238">
        <v>33.33</v>
      </c>
      <c r="C2238" t="str">
        <f t="shared" si="68"/>
        <v>Obesity</v>
      </c>
      <c r="D2238">
        <v>9.7899999999999991</v>
      </c>
      <c r="E2238" t="str">
        <f t="shared" si="69"/>
        <v>Diabetes</v>
      </c>
      <c r="F2238" t="s">
        <v>2377</v>
      </c>
      <c r="G2238" t="s">
        <v>2377</v>
      </c>
      <c r="H2238" t="s">
        <v>2377</v>
      </c>
      <c r="I2238">
        <v>0</v>
      </c>
      <c r="J2238" t="s">
        <v>2377</v>
      </c>
    </row>
    <row r="2239" spans="1:10" x14ac:dyDescent="0.3">
      <c r="A2239" t="s">
        <v>119</v>
      </c>
      <c r="B2239">
        <v>18.5</v>
      </c>
      <c r="C2239" t="str">
        <f t="shared" si="68"/>
        <v>Normal Weight</v>
      </c>
      <c r="D2239">
        <v>11.84</v>
      </c>
      <c r="E2239" t="str">
        <f t="shared" si="69"/>
        <v>Diabetes</v>
      </c>
      <c r="F2239" t="s">
        <v>2377</v>
      </c>
      <c r="G2239" t="s">
        <v>2377</v>
      </c>
      <c r="H2239" t="s">
        <v>2377</v>
      </c>
      <c r="I2239">
        <v>0</v>
      </c>
      <c r="J2239" t="s">
        <v>2377</v>
      </c>
    </row>
    <row r="2240" spans="1:10" x14ac:dyDescent="0.3">
      <c r="A2240" t="s">
        <v>118</v>
      </c>
      <c r="B2240">
        <v>18.579999999999998</v>
      </c>
      <c r="C2240" t="str">
        <f t="shared" si="68"/>
        <v>Normal Weight</v>
      </c>
      <c r="D2240">
        <v>6.22</v>
      </c>
      <c r="E2240" t="str">
        <f t="shared" si="69"/>
        <v>Prediabetes</v>
      </c>
      <c r="F2240" t="s">
        <v>2377</v>
      </c>
      <c r="G2240" t="s">
        <v>2377</v>
      </c>
      <c r="H2240" t="s">
        <v>2377</v>
      </c>
      <c r="I2240">
        <v>0</v>
      </c>
      <c r="J2240" t="s">
        <v>2377</v>
      </c>
    </row>
    <row r="2241" spans="1:10" x14ac:dyDescent="0.3">
      <c r="A2241" t="s">
        <v>117</v>
      </c>
      <c r="B2241">
        <v>16.64</v>
      </c>
      <c r="C2241" t="str">
        <f t="shared" si="68"/>
        <v>Under Weight</v>
      </c>
      <c r="D2241">
        <v>10.01</v>
      </c>
      <c r="E2241" t="str">
        <f t="shared" si="69"/>
        <v>Diabetes</v>
      </c>
      <c r="F2241" t="s">
        <v>2377</v>
      </c>
      <c r="G2241" t="s">
        <v>2377</v>
      </c>
      <c r="H2241" t="s">
        <v>2377</v>
      </c>
      <c r="I2241">
        <v>0</v>
      </c>
      <c r="J2241" t="s">
        <v>2377</v>
      </c>
    </row>
    <row r="2242" spans="1:10" x14ac:dyDescent="0.3">
      <c r="A2242" t="s">
        <v>116</v>
      </c>
      <c r="B2242">
        <v>19.329999999999998</v>
      </c>
      <c r="C2242" t="str">
        <f t="shared" si="68"/>
        <v>Normal Weight</v>
      </c>
      <c r="D2242">
        <v>4.32</v>
      </c>
      <c r="E2242" t="str">
        <f t="shared" si="69"/>
        <v>Normal</v>
      </c>
      <c r="F2242" t="s">
        <v>2377</v>
      </c>
      <c r="G2242" t="s">
        <v>2377</v>
      </c>
      <c r="H2242" t="s">
        <v>2377</v>
      </c>
      <c r="I2242">
        <v>1</v>
      </c>
      <c r="J2242" t="s">
        <v>2377</v>
      </c>
    </row>
    <row r="2243" spans="1:10" x14ac:dyDescent="0.3">
      <c r="A2243" t="s">
        <v>115</v>
      </c>
      <c r="B2243">
        <v>21.26</v>
      </c>
      <c r="C2243" t="str">
        <f t="shared" ref="C2243:C2306" si="70">IF(B2243&lt;18.5,"Under Weight",IF(B2243&lt;=24.9,"Normal Weight",IF(B2243&lt;=29.9,"Over Weight","Obesity")))</f>
        <v>Normal Weight</v>
      </c>
      <c r="D2243">
        <v>5.65</v>
      </c>
      <c r="E2243" t="str">
        <f t="shared" ref="E2243:E2306" si="71">IF(D2243&lt;=5.7,"Normal",IF(D2243&lt;=6.4,"Prediabetes","Diabetes"))</f>
        <v>Normal</v>
      </c>
      <c r="F2243" t="s">
        <v>2378</v>
      </c>
      <c r="G2243" t="s">
        <v>2377</v>
      </c>
      <c r="H2243" t="s">
        <v>2378</v>
      </c>
      <c r="I2243">
        <v>1</v>
      </c>
      <c r="J2243" t="s">
        <v>2377</v>
      </c>
    </row>
    <row r="2244" spans="1:10" x14ac:dyDescent="0.3">
      <c r="A2244" t="s">
        <v>114</v>
      </c>
      <c r="B2244">
        <v>15.6</v>
      </c>
      <c r="C2244" t="str">
        <f t="shared" si="70"/>
        <v>Under Weight</v>
      </c>
      <c r="D2244">
        <v>4.12</v>
      </c>
      <c r="E2244" t="str">
        <f t="shared" si="71"/>
        <v>Normal</v>
      </c>
      <c r="F2244" t="s">
        <v>2378</v>
      </c>
      <c r="G2244" t="s">
        <v>2377</v>
      </c>
      <c r="H2244" t="s">
        <v>2377</v>
      </c>
      <c r="I2244">
        <v>1</v>
      </c>
      <c r="J2244" t="s">
        <v>2377</v>
      </c>
    </row>
    <row r="2245" spans="1:10" x14ac:dyDescent="0.3">
      <c r="A2245" t="s">
        <v>113</v>
      </c>
      <c r="B2245">
        <v>24.39</v>
      </c>
      <c r="C2245" t="str">
        <f t="shared" si="70"/>
        <v>Normal Weight</v>
      </c>
      <c r="D2245">
        <v>6.24</v>
      </c>
      <c r="E2245" t="str">
        <f t="shared" si="71"/>
        <v>Prediabetes</v>
      </c>
      <c r="F2245" t="s">
        <v>2377</v>
      </c>
      <c r="G2245" t="s">
        <v>2377</v>
      </c>
      <c r="H2245" t="s">
        <v>2377</v>
      </c>
      <c r="I2245">
        <v>1</v>
      </c>
      <c r="J2245" t="s">
        <v>2377</v>
      </c>
    </row>
    <row r="2246" spans="1:10" x14ac:dyDescent="0.3">
      <c r="A2246" t="s">
        <v>112</v>
      </c>
      <c r="B2246">
        <v>24.75</v>
      </c>
      <c r="C2246" t="str">
        <f t="shared" si="70"/>
        <v>Normal Weight</v>
      </c>
      <c r="D2246">
        <v>4.83</v>
      </c>
      <c r="E2246" t="str">
        <f t="shared" si="71"/>
        <v>Normal</v>
      </c>
      <c r="F2246" t="s">
        <v>2377</v>
      </c>
      <c r="G2246" t="s">
        <v>2377</v>
      </c>
      <c r="H2246" t="s">
        <v>2377</v>
      </c>
      <c r="I2246">
        <v>0</v>
      </c>
      <c r="J2246" t="s">
        <v>2377</v>
      </c>
    </row>
    <row r="2247" spans="1:10" x14ac:dyDescent="0.3">
      <c r="A2247" t="s">
        <v>111</v>
      </c>
      <c r="B2247">
        <v>20.88</v>
      </c>
      <c r="C2247" t="str">
        <f t="shared" si="70"/>
        <v>Normal Weight</v>
      </c>
      <c r="D2247">
        <v>7.4</v>
      </c>
      <c r="E2247" t="str">
        <f t="shared" si="71"/>
        <v>Diabetes</v>
      </c>
      <c r="F2247" t="s">
        <v>2377</v>
      </c>
      <c r="G2247" t="s">
        <v>2377</v>
      </c>
      <c r="H2247" t="s">
        <v>2377</v>
      </c>
      <c r="I2247">
        <v>0</v>
      </c>
      <c r="J2247" t="s">
        <v>2377</v>
      </c>
    </row>
    <row r="2248" spans="1:10" x14ac:dyDescent="0.3">
      <c r="A2248" t="s">
        <v>110</v>
      </c>
      <c r="B2248">
        <v>20.43</v>
      </c>
      <c r="C2248" t="str">
        <f t="shared" si="70"/>
        <v>Normal Weight</v>
      </c>
      <c r="D2248">
        <v>4.54</v>
      </c>
      <c r="E2248" t="str">
        <f t="shared" si="71"/>
        <v>Normal</v>
      </c>
      <c r="F2248" t="s">
        <v>2377</v>
      </c>
      <c r="G2248" t="s">
        <v>2377</v>
      </c>
      <c r="H2248" t="s">
        <v>2377</v>
      </c>
      <c r="I2248">
        <v>0</v>
      </c>
      <c r="J2248" t="s">
        <v>2377</v>
      </c>
    </row>
    <row r="2249" spans="1:10" x14ac:dyDescent="0.3">
      <c r="A2249" t="s">
        <v>109</v>
      </c>
      <c r="B2249">
        <v>15.18</v>
      </c>
      <c r="C2249" t="str">
        <f t="shared" si="70"/>
        <v>Under Weight</v>
      </c>
      <c r="D2249">
        <v>11.11</v>
      </c>
      <c r="E2249" t="str">
        <f t="shared" si="71"/>
        <v>Diabetes</v>
      </c>
      <c r="F2249" t="s">
        <v>2377</v>
      </c>
      <c r="G2249" t="s">
        <v>2377</v>
      </c>
      <c r="H2249" t="s">
        <v>2377</v>
      </c>
      <c r="I2249">
        <v>0</v>
      </c>
      <c r="J2249" t="s">
        <v>2377</v>
      </c>
    </row>
    <row r="2250" spans="1:10" x14ac:dyDescent="0.3">
      <c r="A2250" t="s">
        <v>108</v>
      </c>
      <c r="B2250">
        <v>15.12</v>
      </c>
      <c r="C2250" t="str">
        <f t="shared" si="70"/>
        <v>Under Weight</v>
      </c>
      <c r="D2250">
        <v>4.03</v>
      </c>
      <c r="E2250" t="str">
        <f t="shared" si="71"/>
        <v>Normal</v>
      </c>
      <c r="F2250" t="s">
        <v>2378</v>
      </c>
      <c r="G2250" t="s">
        <v>2377</v>
      </c>
      <c r="H2250" t="s">
        <v>2377</v>
      </c>
      <c r="I2250">
        <v>0</v>
      </c>
      <c r="J2250" t="s">
        <v>2377</v>
      </c>
    </row>
    <row r="2251" spans="1:10" x14ac:dyDescent="0.3">
      <c r="A2251" t="s">
        <v>107</v>
      </c>
      <c r="B2251">
        <v>23.88</v>
      </c>
      <c r="C2251" t="str">
        <f t="shared" si="70"/>
        <v>Normal Weight</v>
      </c>
      <c r="D2251">
        <v>4.51</v>
      </c>
      <c r="E2251" t="str">
        <f t="shared" si="71"/>
        <v>Normal</v>
      </c>
      <c r="F2251" t="s">
        <v>2377</v>
      </c>
      <c r="G2251" t="s">
        <v>2377</v>
      </c>
      <c r="H2251" t="s">
        <v>2377</v>
      </c>
      <c r="I2251">
        <v>1</v>
      </c>
      <c r="J2251" t="s">
        <v>2377</v>
      </c>
    </row>
    <row r="2252" spans="1:10" x14ac:dyDescent="0.3">
      <c r="A2252" t="s">
        <v>106</v>
      </c>
      <c r="B2252">
        <v>16.13</v>
      </c>
      <c r="C2252" t="str">
        <f t="shared" si="70"/>
        <v>Under Weight</v>
      </c>
      <c r="D2252">
        <v>5.56</v>
      </c>
      <c r="E2252" t="str">
        <f t="shared" si="71"/>
        <v>Normal</v>
      </c>
      <c r="F2252" t="s">
        <v>2377</v>
      </c>
      <c r="G2252" t="s">
        <v>2378</v>
      </c>
      <c r="H2252" t="s">
        <v>2377</v>
      </c>
      <c r="I2252">
        <v>1</v>
      </c>
      <c r="J2252" t="s">
        <v>2377</v>
      </c>
    </row>
    <row r="2253" spans="1:10" x14ac:dyDescent="0.3">
      <c r="A2253" t="s">
        <v>105</v>
      </c>
      <c r="B2253">
        <v>24.09</v>
      </c>
      <c r="C2253" t="str">
        <f t="shared" si="70"/>
        <v>Normal Weight</v>
      </c>
      <c r="D2253">
        <v>4.0999999999999996</v>
      </c>
      <c r="E2253" t="str">
        <f t="shared" si="71"/>
        <v>Normal</v>
      </c>
      <c r="F2253" t="s">
        <v>2377</v>
      </c>
      <c r="G2253" t="s">
        <v>2378</v>
      </c>
      <c r="H2253" t="s">
        <v>2377</v>
      </c>
      <c r="I2253">
        <v>1</v>
      </c>
      <c r="J2253" t="s">
        <v>2377</v>
      </c>
    </row>
    <row r="2254" spans="1:10" x14ac:dyDescent="0.3">
      <c r="A2254" t="s">
        <v>104</v>
      </c>
      <c r="B2254">
        <v>19.43</v>
      </c>
      <c r="C2254" t="str">
        <f t="shared" si="70"/>
        <v>Normal Weight</v>
      </c>
      <c r="D2254">
        <v>5.85</v>
      </c>
      <c r="E2254" t="str">
        <f t="shared" si="71"/>
        <v>Prediabetes</v>
      </c>
      <c r="F2254" t="s">
        <v>2377</v>
      </c>
      <c r="G2254" t="s">
        <v>2378</v>
      </c>
      <c r="H2254" t="s">
        <v>2377</v>
      </c>
      <c r="I2254">
        <v>1</v>
      </c>
      <c r="J2254" t="s">
        <v>2377</v>
      </c>
    </row>
    <row r="2255" spans="1:10" x14ac:dyDescent="0.3">
      <c r="A2255" t="s">
        <v>103</v>
      </c>
      <c r="B2255">
        <v>15.22</v>
      </c>
      <c r="C2255" t="str">
        <f t="shared" si="70"/>
        <v>Under Weight</v>
      </c>
      <c r="D2255">
        <v>4.92</v>
      </c>
      <c r="E2255" t="str">
        <f t="shared" si="71"/>
        <v>Normal</v>
      </c>
      <c r="F2255" t="s">
        <v>2378</v>
      </c>
      <c r="G2255" t="s">
        <v>2377</v>
      </c>
      <c r="H2255" t="s">
        <v>2378</v>
      </c>
      <c r="I2255">
        <v>1</v>
      </c>
      <c r="J2255" t="s">
        <v>2377</v>
      </c>
    </row>
    <row r="2256" spans="1:10" x14ac:dyDescent="0.3">
      <c r="A2256" t="s">
        <v>102</v>
      </c>
      <c r="B2256">
        <v>20.72</v>
      </c>
      <c r="C2256" t="str">
        <f t="shared" si="70"/>
        <v>Normal Weight</v>
      </c>
      <c r="D2256">
        <v>9.4600000000000009</v>
      </c>
      <c r="E2256" t="str">
        <f t="shared" si="71"/>
        <v>Diabetes</v>
      </c>
      <c r="F2256" t="s">
        <v>2377</v>
      </c>
      <c r="G2256" t="s">
        <v>2377</v>
      </c>
      <c r="H2256" t="s">
        <v>2377</v>
      </c>
      <c r="I2256">
        <v>0</v>
      </c>
      <c r="J2256" t="s">
        <v>2377</v>
      </c>
    </row>
    <row r="2257" spans="1:10" x14ac:dyDescent="0.3">
      <c r="A2257" t="s">
        <v>101</v>
      </c>
      <c r="B2257">
        <v>35.4</v>
      </c>
      <c r="C2257" t="str">
        <f t="shared" si="70"/>
        <v>Obesity</v>
      </c>
      <c r="D2257">
        <v>5.94</v>
      </c>
      <c r="E2257" t="str">
        <f t="shared" si="71"/>
        <v>Prediabetes</v>
      </c>
      <c r="F2257" t="s">
        <v>2377</v>
      </c>
      <c r="G2257" t="s">
        <v>2377</v>
      </c>
      <c r="H2257" t="s">
        <v>2378</v>
      </c>
      <c r="I2257">
        <v>1</v>
      </c>
      <c r="J2257" t="s">
        <v>2377</v>
      </c>
    </row>
    <row r="2258" spans="1:10" x14ac:dyDescent="0.3">
      <c r="A2258" t="s">
        <v>100</v>
      </c>
      <c r="B2258">
        <v>34.4</v>
      </c>
      <c r="C2258" t="str">
        <f t="shared" si="70"/>
        <v>Obesity</v>
      </c>
      <c r="D2258">
        <v>5.7</v>
      </c>
      <c r="E2258" t="str">
        <f t="shared" si="71"/>
        <v>Normal</v>
      </c>
      <c r="F2258" t="s">
        <v>2377</v>
      </c>
      <c r="G2258" t="s">
        <v>2377</v>
      </c>
      <c r="H2258" t="s">
        <v>2378</v>
      </c>
      <c r="I2258">
        <v>1</v>
      </c>
      <c r="J2258" t="s">
        <v>2377</v>
      </c>
    </row>
    <row r="2259" spans="1:10" x14ac:dyDescent="0.3">
      <c r="A2259" t="s">
        <v>99</v>
      </c>
      <c r="B2259">
        <v>34.1</v>
      </c>
      <c r="C2259" t="str">
        <f t="shared" si="70"/>
        <v>Obesity</v>
      </c>
      <c r="D2259">
        <v>4.13</v>
      </c>
      <c r="E2259" t="str">
        <f t="shared" si="71"/>
        <v>Normal</v>
      </c>
      <c r="F2259" t="s">
        <v>2377</v>
      </c>
      <c r="G2259" t="s">
        <v>2377</v>
      </c>
      <c r="H2259" t="s">
        <v>2378</v>
      </c>
      <c r="I2259">
        <v>1</v>
      </c>
      <c r="J2259" t="s">
        <v>2377</v>
      </c>
    </row>
    <row r="2260" spans="1:10" x14ac:dyDescent="0.3">
      <c r="A2260" t="s">
        <v>98</v>
      </c>
      <c r="B2260">
        <v>30.4</v>
      </c>
      <c r="C2260" t="str">
        <f t="shared" si="70"/>
        <v>Obesity</v>
      </c>
      <c r="D2260">
        <v>4.7699999999999996</v>
      </c>
      <c r="E2260" t="str">
        <f t="shared" si="71"/>
        <v>Normal</v>
      </c>
      <c r="F2260" t="s">
        <v>2377</v>
      </c>
      <c r="G2260" t="s">
        <v>2377</v>
      </c>
      <c r="H2260" t="s">
        <v>2378</v>
      </c>
      <c r="I2260">
        <v>1</v>
      </c>
      <c r="J2260" t="s">
        <v>2377</v>
      </c>
    </row>
    <row r="2261" spans="1:10" x14ac:dyDescent="0.3">
      <c r="A2261" t="s">
        <v>97</v>
      </c>
      <c r="B2261">
        <v>28.7</v>
      </c>
      <c r="C2261" t="str">
        <f t="shared" si="70"/>
        <v>Over Weight</v>
      </c>
      <c r="D2261">
        <v>4.99</v>
      </c>
      <c r="E2261" t="str">
        <f t="shared" si="71"/>
        <v>Normal</v>
      </c>
      <c r="F2261" t="s">
        <v>2377</v>
      </c>
      <c r="G2261" t="s">
        <v>2377</v>
      </c>
      <c r="H2261" t="s">
        <v>2378</v>
      </c>
      <c r="I2261">
        <v>1</v>
      </c>
      <c r="J2261" t="s">
        <v>2377</v>
      </c>
    </row>
    <row r="2262" spans="1:10" x14ac:dyDescent="0.3">
      <c r="A2262" t="s">
        <v>96</v>
      </c>
      <c r="B2262">
        <v>17.440000000000001</v>
      </c>
      <c r="C2262" t="str">
        <f t="shared" si="70"/>
        <v>Under Weight</v>
      </c>
      <c r="D2262">
        <v>4.42</v>
      </c>
      <c r="E2262" t="str">
        <f t="shared" si="71"/>
        <v>Normal</v>
      </c>
      <c r="F2262" t="s">
        <v>2378</v>
      </c>
      <c r="G2262" t="s">
        <v>2377</v>
      </c>
      <c r="H2262" t="s">
        <v>2378</v>
      </c>
      <c r="I2262">
        <v>1</v>
      </c>
      <c r="J2262" t="s">
        <v>2377</v>
      </c>
    </row>
    <row r="2263" spans="1:10" x14ac:dyDescent="0.3">
      <c r="A2263" t="s">
        <v>95</v>
      </c>
      <c r="B2263">
        <v>27.6</v>
      </c>
      <c r="C2263" t="str">
        <f t="shared" si="70"/>
        <v>Over Weight</v>
      </c>
      <c r="D2263">
        <v>4.01</v>
      </c>
      <c r="E2263" t="str">
        <f t="shared" si="71"/>
        <v>Normal</v>
      </c>
      <c r="F2263" t="s">
        <v>2377</v>
      </c>
      <c r="G2263" t="s">
        <v>2377</v>
      </c>
      <c r="H2263" t="s">
        <v>2378</v>
      </c>
      <c r="I2263">
        <v>1</v>
      </c>
      <c r="J2263" t="s">
        <v>2377</v>
      </c>
    </row>
    <row r="2264" spans="1:10" x14ac:dyDescent="0.3">
      <c r="A2264" t="s">
        <v>94</v>
      </c>
      <c r="B2264">
        <v>20.7</v>
      </c>
      <c r="C2264" t="str">
        <f t="shared" si="70"/>
        <v>Normal Weight</v>
      </c>
      <c r="D2264">
        <v>4.49</v>
      </c>
      <c r="E2264" t="str">
        <f t="shared" si="71"/>
        <v>Normal</v>
      </c>
      <c r="F2264" t="s">
        <v>2377</v>
      </c>
      <c r="G2264" t="s">
        <v>2377</v>
      </c>
      <c r="H2264" t="s">
        <v>2378</v>
      </c>
      <c r="I2264">
        <v>1</v>
      </c>
      <c r="J2264" t="s">
        <v>2377</v>
      </c>
    </row>
    <row r="2265" spans="1:10" x14ac:dyDescent="0.3">
      <c r="A2265" t="s">
        <v>93</v>
      </c>
      <c r="B2265">
        <v>20.3</v>
      </c>
      <c r="C2265" t="str">
        <f t="shared" si="70"/>
        <v>Normal Weight</v>
      </c>
      <c r="D2265">
        <v>6.37</v>
      </c>
      <c r="E2265" t="str">
        <f t="shared" si="71"/>
        <v>Prediabetes</v>
      </c>
      <c r="F2265" t="s">
        <v>2377</v>
      </c>
      <c r="G2265" t="s">
        <v>2377</v>
      </c>
      <c r="H2265" t="s">
        <v>2378</v>
      </c>
      <c r="I2265">
        <v>1</v>
      </c>
      <c r="J2265" t="s">
        <v>2377</v>
      </c>
    </row>
    <row r="2266" spans="1:10" x14ac:dyDescent="0.3">
      <c r="A2266" t="s">
        <v>92</v>
      </c>
      <c r="B2266">
        <v>19.8</v>
      </c>
      <c r="C2266" t="str">
        <f t="shared" si="70"/>
        <v>Normal Weight</v>
      </c>
      <c r="D2266">
        <v>5.12</v>
      </c>
      <c r="E2266" t="str">
        <f t="shared" si="71"/>
        <v>Normal</v>
      </c>
      <c r="F2266" t="s">
        <v>2377</v>
      </c>
      <c r="G2266" t="s">
        <v>2377</v>
      </c>
      <c r="H2266" t="s">
        <v>2378</v>
      </c>
      <c r="I2266">
        <v>1</v>
      </c>
      <c r="J2266" t="s">
        <v>2377</v>
      </c>
    </row>
    <row r="2267" spans="1:10" x14ac:dyDescent="0.3">
      <c r="A2267" t="s">
        <v>91</v>
      </c>
      <c r="B2267">
        <v>21.87</v>
      </c>
      <c r="C2267" t="str">
        <f t="shared" si="70"/>
        <v>Normal Weight</v>
      </c>
      <c r="D2267">
        <v>8.59</v>
      </c>
      <c r="E2267" t="str">
        <f t="shared" si="71"/>
        <v>Diabetes</v>
      </c>
      <c r="F2267" t="s">
        <v>2377</v>
      </c>
      <c r="G2267" t="s">
        <v>2377</v>
      </c>
      <c r="H2267" t="s">
        <v>2377</v>
      </c>
      <c r="I2267">
        <v>0</v>
      </c>
      <c r="J2267" t="s">
        <v>2377</v>
      </c>
    </row>
    <row r="2268" spans="1:10" x14ac:dyDescent="0.3">
      <c r="A2268" t="s">
        <v>90</v>
      </c>
      <c r="B2268">
        <v>16.600000000000001</v>
      </c>
      <c r="C2268" t="str">
        <f t="shared" si="70"/>
        <v>Under Weight</v>
      </c>
      <c r="D2268">
        <v>5.87</v>
      </c>
      <c r="E2268" t="str">
        <f t="shared" si="71"/>
        <v>Prediabetes</v>
      </c>
      <c r="F2268" t="s">
        <v>2377</v>
      </c>
      <c r="G2268" t="s">
        <v>2377</v>
      </c>
      <c r="H2268" t="s">
        <v>2377</v>
      </c>
      <c r="I2268">
        <v>1</v>
      </c>
      <c r="J2268" t="s">
        <v>2377</v>
      </c>
    </row>
    <row r="2269" spans="1:10" x14ac:dyDescent="0.3">
      <c r="A2269" t="s">
        <v>89</v>
      </c>
      <c r="B2269">
        <v>21.98</v>
      </c>
      <c r="C2269" t="str">
        <f t="shared" si="70"/>
        <v>Normal Weight</v>
      </c>
      <c r="D2269">
        <v>7.03</v>
      </c>
      <c r="E2269" t="str">
        <f t="shared" si="71"/>
        <v>Diabetes</v>
      </c>
      <c r="F2269" t="s">
        <v>2377</v>
      </c>
      <c r="G2269" t="s">
        <v>2377</v>
      </c>
      <c r="H2269" t="s">
        <v>2377</v>
      </c>
      <c r="I2269">
        <v>0</v>
      </c>
      <c r="J2269" t="s">
        <v>2377</v>
      </c>
    </row>
    <row r="2270" spans="1:10" x14ac:dyDescent="0.3">
      <c r="A2270" t="s">
        <v>88</v>
      </c>
      <c r="B2270">
        <v>19.7</v>
      </c>
      <c r="C2270" t="str">
        <f t="shared" si="70"/>
        <v>Normal Weight</v>
      </c>
      <c r="D2270">
        <v>5.51</v>
      </c>
      <c r="E2270" t="str">
        <f t="shared" si="71"/>
        <v>Normal</v>
      </c>
      <c r="F2270" t="s">
        <v>2377</v>
      </c>
      <c r="G2270" t="s">
        <v>2377</v>
      </c>
      <c r="H2270" t="s">
        <v>2377</v>
      </c>
      <c r="I2270">
        <v>1</v>
      </c>
      <c r="J2270" t="s">
        <v>2377</v>
      </c>
    </row>
    <row r="2271" spans="1:10" x14ac:dyDescent="0.3">
      <c r="A2271" t="s">
        <v>87</v>
      </c>
      <c r="B2271">
        <v>19.21</v>
      </c>
      <c r="C2271" t="str">
        <f t="shared" si="70"/>
        <v>Normal Weight</v>
      </c>
      <c r="D2271">
        <v>4.76</v>
      </c>
      <c r="E2271" t="str">
        <f t="shared" si="71"/>
        <v>Normal</v>
      </c>
      <c r="F2271" t="s">
        <v>2377</v>
      </c>
      <c r="G2271" t="s">
        <v>2378</v>
      </c>
      <c r="H2271" t="s">
        <v>2377</v>
      </c>
      <c r="I2271">
        <v>1</v>
      </c>
      <c r="J2271" t="s">
        <v>2377</v>
      </c>
    </row>
    <row r="2272" spans="1:10" x14ac:dyDescent="0.3">
      <c r="A2272" t="s">
        <v>86</v>
      </c>
      <c r="B2272">
        <v>19.3</v>
      </c>
      <c r="C2272" t="str">
        <f t="shared" si="70"/>
        <v>Normal Weight</v>
      </c>
      <c r="D2272">
        <v>4.7</v>
      </c>
      <c r="E2272" t="str">
        <f t="shared" si="71"/>
        <v>Normal</v>
      </c>
      <c r="F2272" t="s">
        <v>2377</v>
      </c>
      <c r="G2272" t="s">
        <v>2378</v>
      </c>
      <c r="H2272" t="s">
        <v>2377</v>
      </c>
      <c r="I2272">
        <v>1</v>
      </c>
      <c r="J2272" t="s">
        <v>2377</v>
      </c>
    </row>
    <row r="2273" spans="1:10" x14ac:dyDescent="0.3">
      <c r="A2273" t="s">
        <v>85</v>
      </c>
      <c r="B2273">
        <v>16.22</v>
      </c>
      <c r="C2273" t="str">
        <f t="shared" si="70"/>
        <v>Under Weight</v>
      </c>
      <c r="D2273">
        <v>6.21</v>
      </c>
      <c r="E2273" t="str">
        <f t="shared" si="71"/>
        <v>Prediabetes</v>
      </c>
      <c r="F2273" t="s">
        <v>2378</v>
      </c>
      <c r="G2273" t="s">
        <v>2377</v>
      </c>
      <c r="H2273" t="s">
        <v>2377</v>
      </c>
      <c r="I2273">
        <v>0</v>
      </c>
      <c r="J2273" t="s">
        <v>2377</v>
      </c>
    </row>
    <row r="2274" spans="1:10" x14ac:dyDescent="0.3">
      <c r="A2274" t="s">
        <v>84</v>
      </c>
      <c r="B2274">
        <v>17.12</v>
      </c>
      <c r="C2274" t="str">
        <f t="shared" si="70"/>
        <v>Under Weight</v>
      </c>
      <c r="D2274">
        <v>4.5199999999999996</v>
      </c>
      <c r="E2274" t="str">
        <f t="shared" si="71"/>
        <v>Normal</v>
      </c>
      <c r="F2274" t="s">
        <v>2377</v>
      </c>
      <c r="G2274" t="s">
        <v>2378</v>
      </c>
      <c r="H2274" t="s">
        <v>2377</v>
      </c>
      <c r="I2274">
        <v>1</v>
      </c>
      <c r="J2274" t="s">
        <v>2377</v>
      </c>
    </row>
    <row r="2275" spans="1:10" x14ac:dyDescent="0.3">
      <c r="A2275" t="s">
        <v>83</v>
      </c>
      <c r="B2275">
        <v>19.07</v>
      </c>
      <c r="C2275" t="str">
        <f t="shared" si="70"/>
        <v>Normal Weight</v>
      </c>
      <c r="D2275">
        <v>5.45</v>
      </c>
      <c r="E2275" t="str">
        <f t="shared" si="71"/>
        <v>Normal</v>
      </c>
      <c r="F2275" t="s">
        <v>2377</v>
      </c>
      <c r="G2275" t="s">
        <v>2377</v>
      </c>
      <c r="H2275" t="s">
        <v>2377</v>
      </c>
      <c r="I2275">
        <v>1</v>
      </c>
      <c r="J2275" t="s">
        <v>2377</v>
      </c>
    </row>
    <row r="2276" spans="1:10" x14ac:dyDescent="0.3">
      <c r="A2276" t="s">
        <v>82</v>
      </c>
      <c r="B2276">
        <v>15.56</v>
      </c>
      <c r="C2276" t="str">
        <f t="shared" si="70"/>
        <v>Under Weight</v>
      </c>
      <c r="D2276">
        <v>4.42</v>
      </c>
      <c r="E2276" t="str">
        <f t="shared" si="71"/>
        <v>Normal</v>
      </c>
      <c r="F2276" t="s">
        <v>2377</v>
      </c>
      <c r="G2276" t="s">
        <v>2377</v>
      </c>
      <c r="H2276" t="s">
        <v>2377</v>
      </c>
      <c r="I2276">
        <v>0</v>
      </c>
      <c r="J2276" t="s">
        <v>2377</v>
      </c>
    </row>
    <row r="2277" spans="1:10" x14ac:dyDescent="0.3">
      <c r="A2277" t="s">
        <v>81</v>
      </c>
      <c r="B2277">
        <v>22.76</v>
      </c>
      <c r="C2277" t="str">
        <f t="shared" si="70"/>
        <v>Normal Weight</v>
      </c>
      <c r="D2277">
        <v>9.44</v>
      </c>
      <c r="E2277" t="str">
        <f t="shared" si="71"/>
        <v>Diabetes</v>
      </c>
      <c r="F2277" t="s">
        <v>2377</v>
      </c>
      <c r="G2277" t="s">
        <v>2377</v>
      </c>
      <c r="H2277" t="s">
        <v>2377</v>
      </c>
      <c r="I2277">
        <v>0</v>
      </c>
      <c r="J2277" t="s">
        <v>2377</v>
      </c>
    </row>
    <row r="2278" spans="1:10" x14ac:dyDescent="0.3">
      <c r="A2278" t="s">
        <v>80</v>
      </c>
      <c r="B2278">
        <v>22.79</v>
      </c>
      <c r="C2278" t="str">
        <f t="shared" si="70"/>
        <v>Normal Weight</v>
      </c>
      <c r="D2278">
        <v>6.15</v>
      </c>
      <c r="E2278" t="str">
        <f t="shared" si="71"/>
        <v>Prediabetes</v>
      </c>
      <c r="F2278" t="s">
        <v>2378</v>
      </c>
      <c r="G2278" t="s">
        <v>2377</v>
      </c>
      <c r="H2278" t="s">
        <v>2378</v>
      </c>
      <c r="I2278">
        <v>1</v>
      </c>
      <c r="J2278" t="s">
        <v>2377</v>
      </c>
    </row>
    <row r="2279" spans="1:10" x14ac:dyDescent="0.3">
      <c r="A2279" t="s">
        <v>79</v>
      </c>
      <c r="B2279">
        <v>17.41</v>
      </c>
      <c r="C2279" t="str">
        <f t="shared" si="70"/>
        <v>Under Weight</v>
      </c>
      <c r="D2279">
        <v>5.13</v>
      </c>
      <c r="E2279" t="str">
        <f t="shared" si="71"/>
        <v>Normal</v>
      </c>
      <c r="F2279" t="s">
        <v>2378</v>
      </c>
      <c r="G2279" t="s">
        <v>2377</v>
      </c>
      <c r="H2279" t="s">
        <v>2377</v>
      </c>
      <c r="I2279">
        <v>0</v>
      </c>
      <c r="J2279" t="s">
        <v>2377</v>
      </c>
    </row>
    <row r="2280" spans="1:10" x14ac:dyDescent="0.3">
      <c r="A2280" t="s">
        <v>78</v>
      </c>
      <c r="B2280">
        <v>19.32</v>
      </c>
      <c r="C2280" t="str">
        <f t="shared" si="70"/>
        <v>Normal Weight</v>
      </c>
      <c r="D2280">
        <v>4.96</v>
      </c>
      <c r="E2280" t="str">
        <f t="shared" si="71"/>
        <v>Normal</v>
      </c>
      <c r="F2280" t="s">
        <v>2378</v>
      </c>
      <c r="G2280" t="s">
        <v>2377</v>
      </c>
      <c r="H2280" t="s">
        <v>2377</v>
      </c>
      <c r="I2280">
        <v>0</v>
      </c>
      <c r="J2280" t="s">
        <v>2377</v>
      </c>
    </row>
    <row r="2281" spans="1:10" x14ac:dyDescent="0.3">
      <c r="A2281" t="s">
        <v>77</v>
      </c>
      <c r="B2281">
        <v>18.25</v>
      </c>
      <c r="C2281" t="str">
        <f t="shared" si="70"/>
        <v>Under Weight</v>
      </c>
      <c r="D2281">
        <v>10.95</v>
      </c>
      <c r="E2281" t="str">
        <f t="shared" si="71"/>
        <v>Diabetes</v>
      </c>
      <c r="F2281" t="s">
        <v>2377</v>
      </c>
      <c r="G2281" t="s">
        <v>2377</v>
      </c>
      <c r="H2281" t="s">
        <v>2377</v>
      </c>
      <c r="I2281">
        <v>0</v>
      </c>
      <c r="J2281" t="s">
        <v>2377</v>
      </c>
    </row>
    <row r="2282" spans="1:10" x14ac:dyDescent="0.3">
      <c r="A2282" t="s">
        <v>76</v>
      </c>
      <c r="B2282">
        <v>53.13</v>
      </c>
      <c r="C2282" t="str">
        <f t="shared" si="70"/>
        <v>Obesity</v>
      </c>
      <c r="D2282">
        <v>4.4400000000000004</v>
      </c>
      <c r="E2282" t="str">
        <f t="shared" si="71"/>
        <v>Normal</v>
      </c>
      <c r="F2282" t="s">
        <v>2377</v>
      </c>
      <c r="G2282" t="s">
        <v>2378</v>
      </c>
      <c r="H2282" t="s">
        <v>2377</v>
      </c>
      <c r="I2282">
        <v>1</v>
      </c>
      <c r="J2282" t="s">
        <v>2377</v>
      </c>
    </row>
    <row r="2283" spans="1:10" x14ac:dyDescent="0.3">
      <c r="A2283" t="s">
        <v>75</v>
      </c>
      <c r="B2283">
        <v>20.46</v>
      </c>
      <c r="C2283" t="str">
        <f t="shared" si="70"/>
        <v>Normal Weight</v>
      </c>
      <c r="D2283">
        <v>4.0199999999999996</v>
      </c>
      <c r="E2283" t="str">
        <f t="shared" si="71"/>
        <v>Normal</v>
      </c>
      <c r="F2283" t="s">
        <v>2377</v>
      </c>
      <c r="G2283" t="s">
        <v>2377</v>
      </c>
      <c r="H2283" t="s">
        <v>2377</v>
      </c>
      <c r="I2283">
        <v>0</v>
      </c>
      <c r="J2283" t="s">
        <v>2377</v>
      </c>
    </row>
    <row r="2284" spans="1:10" x14ac:dyDescent="0.3">
      <c r="A2284" t="s">
        <v>74</v>
      </c>
      <c r="B2284">
        <v>43.01</v>
      </c>
      <c r="C2284" t="str">
        <f t="shared" si="70"/>
        <v>Obesity</v>
      </c>
      <c r="D2284">
        <v>5.44</v>
      </c>
      <c r="E2284" t="str">
        <f t="shared" si="71"/>
        <v>Normal</v>
      </c>
      <c r="F2284" t="s">
        <v>2377</v>
      </c>
      <c r="G2284" t="s">
        <v>2378</v>
      </c>
      <c r="H2284" t="s">
        <v>2377</v>
      </c>
      <c r="I2284">
        <v>1</v>
      </c>
      <c r="J2284" t="s">
        <v>2377</v>
      </c>
    </row>
    <row r="2285" spans="1:10" x14ac:dyDescent="0.3">
      <c r="A2285" t="s">
        <v>73</v>
      </c>
      <c r="B2285">
        <v>15.01</v>
      </c>
      <c r="C2285" t="str">
        <f t="shared" si="70"/>
        <v>Under Weight</v>
      </c>
      <c r="D2285">
        <v>4.1500000000000004</v>
      </c>
      <c r="E2285" t="str">
        <f t="shared" si="71"/>
        <v>Normal</v>
      </c>
      <c r="F2285" t="s">
        <v>2377</v>
      </c>
      <c r="G2285" t="s">
        <v>2377</v>
      </c>
      <c r="H2285" t="s">
        <v>2378</v>
      </c>
      <c r="I2285">
        <v>1</v>
      </c>
      <c r="J2285" t="s">
        <v>2377</v>
      </c>
    </row>
    <row r="2286" spans="1:10" x14ac:dyDescent="0.3">
      <c r="A2286" t="s">
        <v>72</v>
      </c>
      <c r="B2286">
        <v>41.14</v>
      </c>
      <c r="C2286" t="str">
        <f t="shared" si="70"/>
        <v>Obesity</v>
      </c>
      <c r="D2286">
        <v>6.02</v>
      </c>
      <c r="E2286" t="str">
        <f t="shared" si="71"/>
        <v>Prediabetes</v>
      </c>
      <c r="F2286" t="s">
        <v>2377</v>
      </c>
      <c r="G2286" t="s">
        <v>2378</v>
      </c>
      <c r="H2286" t="s">
        <v>2377</v>
      </c>
      <c r="I2286">
        <v>1</v>
      </c>
      <c r="J2286" t="s">
        <v>2377</v>
      </c>
    </row>
    <row r="2287" spans="1:10" x14ac:dyDescent="0.3">
      <c r="A2287" t="s">
        <v>71</v>
      </c>
      <c r="B2287">
        <v>16.55</v>
      </c>
      <c r="C2287" t="str">
        <f t="shared" si="70"/>
        <v>Under Weight</v>
      </c>
      <c r="D2287">
        <v>7.73</v>
      </c>
      <c r="E2287" t="str">
        <f t="shared" si="71"/>
        <v>Diabetes</v>
      </c>
      <c r="F2287" t="s">
        <v>2377</v>
      </c>
      <c r="G2287" t="s">
        <v>2377</v>
      </c>
      <c r="H2287" t="s">
        <v>2377</v>
      </c>
      <c r="I2287">
        <v>0</v>
      </c>
      <c r="J2287" t="s">
        <v>2377</v>
      </c>
    </row>
    <row r="2288" spans="1:10" x14ac:dyDescent="0.3">
      <c r="A2288" t="s">
        <v>70</v>
      </c>
      <c r="B2288">
        <v>37.29</v>
      </c>
      <c r="C2288" t="str">
        <f t="shared" si="70"/>
        <v>Obesity</v>
      </c>
      <c r="D2288">
        <v>5.03</v>
      </c>
      <c r="E2288" t="str">
        <f t="shared" si="71"/>
        <v>Normal</v>
      </c>
      <c r="F2288" t="s">
        <v>2377</v>
      </c>
      <c r="G2288" t="s">
        <v>2378</v>
      </c>
      <c r="H2288" t="s">
        <v>2377</v>
      </c>
      <c r="I2288">
        <v>1</v>
      </c>
      <c r="J2288" t="s">
        <v>2377</v>
      </c>
    </row>
    <row r="2289" spans="1:10" x14ac:dyDescent="0.3">
      <c r="A2289" t="s">
        <v>69</v>
      </c>
      <c r="B2289">
        <v>16.739999999999998</v>
      </c>
      <c r="C2289" t="str">
        <f t="shared" si="70"/>
        <v>Under Weight</v>
      </c>
      <c r="D2289">
        <v>4.08</v>
      </c>
      <c r="E2289" t="str">
        <f t="shared" si="71"/>
        <v>Normal</v>
      </c>
      <c r="F2289" t="s">
        <v>2378</v>
      </c>
      <c r="G2289" t="s">
        <v>2377</v>
      </c>
      <c r="H2289" t="s">
        <v>2377</v>
      </c>
      <c r="I2289">
        <v>0</v>
      </c>
      <c r="J2289" t="s">
        <v>2377</v>
      </c>
    </row>
    <row r="2290" spans="1:10" x14ac:dyDescent="0.3">
      <c r="A2290" t="s">
        <v>68</v>
      </c>
      <c r="B2290">
        <v>34.43</v>
      </c>
      <c r="C2290" t="str">
        <f t="shared" si="70"/>
        <v>Obesity</v>
      </c>
      <c r="D2290">
        <v>4.2699999999999996</v>
      </c>
      <c r="E2290" t="str">
        <f t="shared" si="71"/>
        <v>Normal</v>
      </c>
      <c r="F2290" t="s">
        <v>2377</v>
      </c>
      <c r="G2290" t="s">
        <v>2378</v>
      </c>
      <c r="H2290" t="s">
        <v>2377</v>
      </c>
      <c r="I2290">
        <v>1</v>
      </c>
      <c r="J2290" t="s">
        <v>2377</v>
      </c>
    </row>
    <row r="2291" spans="1:10" x14ac:dyDescent="0.3">
      <c r="A2291" t="s">
        <v>67</v>
      </c>
      <c r="B2291">
        <v>34.1</v>
      </c>
      <c r="C2291" t="str">
        <f t="shared" si="70"/>
        <v>Obesity</v>
      </c>
      <c r="D2291">
        <v>4.07</v>
      </c>
      <c r="E2291" t="str">
        <f t="shared" si="71"/>
        <v>Normal</v>
      </c>
      <c r="F2291" t="s">
        <v>2377</v>
      </c>
      <c r="G2291" t="s">
        <v>2378</v>
      </c>
      <c r="H2291" t="s">
        <v>2377</v>
      </c>
      <c r="I2291">
        <v>1</v>
      </c>
      <c r="J2291" t="s">
        <v>2377</v>
      </c>
    </row>
    <row r="2292" spans="1:10" x14ac:dyDescent="0.3">
      <c r="A2292" t="s">
        <v>66</v>
      </c>
      <c r="B2292">
        <v>19.3</v>
      </c>
      <c r="C2292" t="str">
        <f t="shared" si="70"/>
        <v>Normal Weight</v>
      </c>
      <c r="D2292">
        <v>10.36</v>
      </c>
      <c r="E2292" t="str">
        <f t="shared" si="71"/>
        <v>Diabetes</v>
      </c>
      <c r="F2292" t="s">
        <v>2377</v>
      </c>
      <c r="G2292" t="s">
        <v>2377</v>
      </c>
      <c r="H2292" t="s">
        <v>2377</v>
      </c>
      <c r="I2292">
        <v>0</v>
      </c>
      <c r="J2292" t="s">
        <v>2377</v>
      </c>
    </row>
    <row r="2293" spans="1:10" x14ac:dyDescent="0.3">
      <c r="A2293" t="s">
        <v>65</v>
      </c>
      <c r="B2293">
        <v>33.659999999999997</v>
      </c>
      <c r="C2293" t="str">
        <f t="shared" si="70"/>
        <v>Obesity</v>
      </c>
      <c r="D2293">
        <v>5.71</v>
      </c>
      <c r="E2293" t="str">
        <f t="shared" si="71"/>
        <v>Prediabetes</v>
      </c>
      <c r="F2293" t="s">
        <v>2377</v>
      </c>
      <c r="G2293" t="s">
        <v>2378</v>
      </c>
      <c r="H2293" t="s">
        <v>2377</v>
      </c>
      <c r="I2293">
        <v>1</v>
      </c>
      <c r="J2293" t="s">
        <v>2377</v>
      </c>
    </row>
    <row r="2294" spans="1:10" x14ac:dyDescent="0.3">
      <c r="A2294" t="s">
        <v>64</v>
      </c>
      <c r="B2294">
        <v>33.33</v>
      </c>
      <c r="C2294" t="str">
        <f t="shared" si="70"/>
        <v>Obesity</v>
      </c>
      <c r="D2294">
        <v>6.08</v>
      </c>
      <c r="E2294" t="str">
        <f t="shared" si="71"/>
        <v>Prediabetes</v>
      </c>
      <c r="F2294" t="s">
        <v>2377</v>
      </c>
      <c r="G2294" t="s">
        <v>2378</v>
      </c>
      <c r="H2294" t="s">
        <v>2377</v>
      </c>
      <c r="I2294">
        <v>1</v>
      </c>
      <c r="J2294" t="s">
        <v>2377</v>
      </c>
    </row>
    <row r="2295" spans="1:10" x14ac:dyDescent="0.3">
      <c r="A2295" t="s">
        <v>63</v>
      </c>
      <c r="B2295">
        <v>21.84</v>
      </c>
      <c r="C2295" t="str">
        <f t="shared" si="70"/>
        <v>Normal Weight</v>
      </c>
      <c r="D2295">
        <v>5.71</v>
      </c>
      <c r="E2295" t="str">
        <f t="shared" si="71"/>
        <v>Prediabetes</v>
      </c>
      <c r="F2295" t="s">
        <v>2377</v>
      </c>
      <c r="G2295" t="s">
        <v>2378</v>
      </c>
      <c r="H2295" t="s">
        <v>2377</v>
      </c>
      <c r="I2295">
        <v>1</v>
      </c>
      <c r="J2295" t="s">
        <v>2377</v>
      </c>
    </row>
    <row r="2296" spans="1:10" x14ac:dyDescent="0.3">
      <c r="A2296" t="s">
        <v>62</v>
      </c>
      <c r="B2296">
        <v>16.87</v>
      </c>
      <c r="C2296" t="str">
        <f t="shared" si="70"/>
        <v>Under Weight</v>
      </c>
      <c r="D2296">
        <v>9.1300000000000008</v>
      </c>
      <c r="E2296" t="str">
        <f t="shared" si="71"/>
        <v>Diabetes</v>
      </c>
      <c r="F2296" t="s">
        <v>2377</v>
      </c>
      <c r="G2296" t="s">
        <v>2377</v>
      </c>
      <c r="H2296" t="s">
        <v>2377</v>
      </c>
      <c r="I2296">
        <v>0</v>
      </c>
      <c r="J2296" t="s">
        <v>2377</v>
      </c>
    </row>
    <row r="2297" spans="1:10" x14ac:dyDescent="0.3">
      <c r="A2297" t="s">
        <v>61</v>
      </c>
      <c r="B2297">
        <v>30.14</v>
      </c>
      <c r="C2297" t="str">
        <f t="shared" si="70"/>
        <v>Obesity</v>
      </c>
      <c r="D2297">
        <v>5.49</v>
      </c>
      <c r="E2297" t="str">
        <f t="shared" si="71"/>
        <v>Normal</v>
      </c>
      <c r="F2297" t="s">
        <v>2377</v>
      </c>
      <c r="G2297" t="s">
        <v>2378</v>
      </c>
      <c r="H2297" t="s">
        <v>2377</v>
      </c>
      <c r="I2297">
        <v>1</v>
      </c>
      <c r="J2297" t="s">
        <v>2377</v>
      </c>
    </row>
    <row r="2298" spans="1:10" x14ac:dyDescent="0.3">
      <c r="A2298" t="s">
        <v>60</v>
      </c>
      <c r="B2298">
        <v>23.21</v>
      </c>
      <c r="C2298" t="str">
        <f t="shared" si="70"/>
        <v>Normal Weight</v>
      </c>
      <c r="D2298">
        <v>4.37</v>
      </c>
      <c r="E2298" t="str">
        <f t="shared" si="71"/>
        <v>Normal</v>
      </c>
      <c r="F2298" t="s">
        <v>2377</v>
      </c>
      <c r="G2298" t="s">
        <v>2378</v>
      </c>
      <c r="H2298" t="s">
        <v>2377</v>
      </c>
      <c r="I2298">
        <v>1</v>
      </c>
      <c r="J2298" t="s">
        <v>2377</v>
      </c>
    </row>
    <row r="2299" spans="1:10" x14ac:dyDescent="0.3">
      <c r="A2299" t="s">
        <v>59</v>
      </c>
      <c r="B2299">
        <v>17.170000000000002</v>
      </c>
      <c r="C2299" t="str">
        <f t="shared" si="70"/>
        <v>Under Weight</v>
      </c>
      <c r="D2299">
        <v>8.4600000000000009</v>
      </c>
      <c r="E2299" t="str">
        <f t="shared" si="71"/>
        <v>Diabetes</v>
      </c>
      <c r="F2299" t="s">
        <v>2377</v>
      </c>
      <c r="G2299" t="s">
        <v>2377</v>
      </c>
      <c r="H2299" t="s">
        <v>2377</v>
      </c>
      <c r="I2299">
        <v>0</v>
      </c>
      <c r="J2299" t="s">
        <v>2377</v>
      </c>
    </row>
    <row r="2300" spans="1:10" x14ac:dyDescent="0.3">
      <c r="A2300" t="s">
        <v>58</v>
      </c>
      <c r="B2300">
        <v>15.61</v>
      </c>
      <c r="C2300" t="str">
        <f t="shared" si="70"/>
        <v>Under Weight</v>
      </c>
      <c r="D2300">
        <v>5.28</v>
      </c>
      <c r="E2300" t="str">
        <f t="shared" si="71"/>
        <v>Normal</v>
      </c>
      <c r="F2300" t="s">
        <v>2377</v>
      </c>
      <c r="G2300" t="s">
        <v>2377</v>
      </c>
      <c r="H2300" t="s">
        <v>2377</v>
      </c>
      <c r="I2300">
        <v>1</v>
      </c>
      <c r="J2300" t="s">
        <v>2377</v>
      </c>
    </row>
    <row r="2301" spans="1:10" x14ac:dyDescent="0.3">
      <c r="A2301" t="s">
        <v>57</v>
      </c>
      <c r="B2301">
        <v>17.98</v>
      </c>
      <c r="C2301" t="str">
        <f t="shared" si="70"/>
        <v>Under Weight</v>
      </c>
      <c r="D2301">
        <v>5.33</v>
      </c>
      <c r="E2301" t="str">
        <f t="shared" si="71"/>
        <v>Normal</v>
      </c>
      <c r="F2301" t="s">
        <v>2378</v>
      </c>
      <c r="G2301" t="s">
        <v>2377</v>
      </c>
      <c r="H2301" t="s">
        <v>2378</v>
      </c>
      <c r="I2301">
        <v>1</v>
      </c>
      <c r="J2301" t="s">
        <v>2377</v>
      </c>
    </row>
    <row r="2302" spans="1:10" x14ac:dyDescent="0.3">
      <c r="A2302" t="s">
        <v>56</v>
      </c>
      <c r="B2302">
        <v>21.64</v>
      </c>
      <c r="C2302" t="str">
        <f t="shared" si="70"/>
        <v>Normal Weight</v>
      </c>
      <c r="D2302">
        <v>5.5</v>
      </c>
      <c r="E2302" t="str">
        <f t="shared" si="71"/>
        <v>Normal</v>
      </c>
      <c r="F2302" t="s">
        <v>2377</v>
      </c>
      <c r="G2302" t="s">
        <v>2378</v>
      </c>
      <c r="H2302" t="s">
        <v>2377</v>
      </c>
      <c r="I2302">
        <v>1</v>
      </c>
      <c r="J2302" t="s">
        <v>2377</v>
      </c>
    </row>
    <row r="2303" spans="1:10" x14ac:dyDescent="0.3">
      <c r="A2303" t="s">
        <v>55</v>
      </c>
      <c r="B2303">
        <v>16.399999999999999</v>
      </c>
      <c r="C2303" t="str">
        <f t="shared" si="70"/>
        <v>Under Weight</v>
      </c>
      <c r="D2303">
        <v>5.4</v>
      </c>
      <c r="E2303" t="str">
        <f t="shared" si="71"/>
        <v>Normal</v>
      </c>
      <c r="F2303" t="s">
        <v>2377</v>
      </c>
      <c r="G2303" t="s">
        <v>2377</v>
      </c>
      <c r="H2303" t="s">
        <v>2378</v>
      </c>
      <c r="I2303">
        <v>1</v>
      </c>
      <c r="J2303" t="s">
        <v>2377</v>
      </c>
    </row>
    <row r="2304" spans="1:10" x14ac:dyDescent="0.3">
      <c r="A2304" t="s">
        <v>54</v>
      </c>
      <c r="B2304">
        <v>15.77</v>
      </c>
      <c r="C2304" t="str">
        <f t="shared" si="70"/>
        <v>Under Weight</v>
      </c>
      <c r="D2304">
        <v>6.05</v>
      </c>
      <c r="E2304" t="str">
        <f t="shared" si="71"/>
        <v>Prediabetes</v>
      </c>
      <c r="F2304" t="s">
        <v>2378</v>
      </c>
      <c r="G2304" t="s">
        <v>2377</v>
      </c>
      <c r="H2304" t="s">
        <v>2377</v>
      </c>
      <c r="I2304">
        <v>1</v>
      </c>
      <c r="J2304" t="s">
        <v>2377</v>
      </c>
    </row>
    <row r="2305" spans="1:10" x14ac:dyDescent="0.3">
      <c r="A2305" t="s">
        <v>53</v>
      </c>
      <c r="B2305">
        <v>18.27</v>
      </c>
      <c r="C2305" t="str">
        <f t="shared" si="70"/>
        <v>Under Weight</v>
      </c>
      <c r="D2305">
        <v>11.46</v>
      </c>
      <c r="E2305" t="str">
        <f t="shared" si="71"/>
        <v>Diabetes</v>
      </c>
      <c r="F2305" t="s">
        <v>2377</v>
      </c>
      <c r="G2305" t="s">
        <v>2377</v>
      </c>
      <c r="H2305" t="s">
        <v>2377</v>
      </c>
      <c r="I2305">
        <v>0</v>
      </c>
      <c r="J2305" t="s">
        <v>2377</v>
      </c>
    </row>
    <row r="2306" spans="1:10" x14ac:dyDescent="0.3">
      <c r="A2306" t="s">
        <v>52</v>
      </c>
      <c r="B2306">
        <v>16.489999999999998</v>
      </c>
      <c r="C2306" t="str">
        <f t="shared" si="70"/>
        <v>Under Weight</v>
      </c>
      <c r="D2306">
        <v>8.48</v>
      </c>
      <c r="E2306" t="str">
        <f t="shared" si="71"/>
        <v>Diabetes</v>
      </c>
      <c r="F2306" t="s">
        <v>2377</v>
      </c>
      <c r="G2306" t="s">
        <v>2377</v>
      </c>
      <c r="H2306" t="s">
        <v>2377</v>
      </c>
      <c r="I2306">
        <v>0</v>
      </c>
      <c r="J2306" t="s">
        <v>2377</v>
      </c>
    </row>
    <row r="2307" spans="1:10" x14ac:dyDescent="0.3">
      <c r="A2307" t="s">
        <v>51</v>
      </c>
      <c r="B2307">
        <v>16.14</v>
      </c>
      <c r="C2307" t="str">
        <f t="shared" ref="C2307:C2336" si="72">IF(B2307&lt;18.5,"Under Weight",IF(B2307&lt;=24.9,"Normal Weight",IF(B2307&lt;=29.9,"Over Weight","Obesity")))</f>
        <v>Under Weight</v>
      </c>
      <c r="D2307">
        <v>4.8600000000000003</v>
      </c>
      <c r="E2307" t="str">
        <f t="shared" ref="E2307:E2336" si="73">IF(D2307&lt;=5.7,"Normal",IF(D2307&lt;=6.4,"Prediabetes","Diabetes"))</f>
        <v>Normal</v>
      </c>
      <c r="F2307" t="s">
        <v>2377</v>
      </c>
      <c r="G2307" t="s">
        <v>2377</v>
      </c>
      <c r="H2307" t="s">
        <v>2377</v>
      </c>
      <c r="I2307">
        <v>0</v>
      </c>
      <c r="J2307" t="s">
        <v>2377</v>
      </c>
    </row>
    <row r="2308" spans="1:10" x14ac:dyDescent="0.3">
      <c r="A2308" t="s">
        <v>50</v>
      </c>
      <c r="B2308">
        <v>20.85</v>
      </c>
      <c r="C2308" t="str">
        <f t="shared" si="72"/>
        <v>Normal Weight</v>
      </c>
      <c r="D2308">
        <v>4.45</v>
      </c>
      <c r="E2308" t="str">
        <f t="shared" si="73"/>
        <v>Normal</v>
      </c>
      <c r="F2308" t="s">
        <v>2378</v>
      </c>
      <c r="G2308" t="s">
        <v>2377</v>
      </c>
      <c r="H2308" t="s">
        <v>2377</v>
      </c>
      <c r="I2308">
        <v>1</v>
      </c>
      <c r="J2308" t="s">
        <v>2377</v>
      </c>
    </row>
    <row r="2309" spans="1:10" x14ac:dyDescent="0.3">
      <c r="A2309" t="s">
        <v>49</v>
      </c>
      <c r="B2309">
        <v>15.88</v>
      </c>
      <c r="C2309" t="str">
        <f t="shared" si="72"/>
        <v>Under Weight</v>
      </c>
      <c r="D2309">
        <v>4.3600000000000003</v>
      </c>
      <c r="E2309" t="str">
        <f t="shared" si="73"/>
        <v>Normal</v>
      </c>
      <c r="F2309" t="s">
        <v>2377</v>
      </c>
      <c r="G2309" t="s">
        <v>2377</v>
      </c>
      <c r="H2309" t="s">
        <v>2377</v>
      </c>
      <c r="I2309">
        <v>0</v>
      </c>
      <c r="J2309" t="s">
        <v>2377</v>
      </c>
    </row>
    <row r="2310" spans="1:10" x14ac:dyDescent="0.3">
      <c r="A2310" t="s">
        <v>48</v>
      </c>
      <c r="B2310">
        <v>20.66</v>
      </c>
      <c r="C2310" t="str">
        <f t="shared" si="72"/>
        <v>Normal Weight</v>
      </c>
      <c r="D2310">
        <v>5.8</v>
      </c>
      <c r="E2310" t="str">
        <f t="shared" si="73"/>
        <v>Prediabetes</v>
      </c>
      <c r="F2310" t="s">
        <v>2377</v>
      </c>
      <c r="G2310" t="s">
        <v>2378</v>
      </c>
      <c r="H2310" t="s">
        <v>2377</v>
      </c>
      <c r="I2310">
        <v>1</v>
      </c>
      <c r="J2310" t="s">
        <v>2377</v>
      </c>
    </row>
    <row r="2311" spans="1:10" x14ac:dyDescent="0.3">
      <c r="A2311" t="s">
        <v>47</v>
      </c>
      <c r="B2311">
        <v>20.399999999999999</v>
      </c>
      <c r="C2311" t="str">
        <f t="shared" si="72"/>
        <v>Normal Weight</v>
      </c>
      <c r="D2311">
        <v>5.27</v>
      </c>
      <c r="E2311" t="str">
        <f t="shared" si="73"/>
        <v>Normal</v>
      </c>
      <c r="F2311" t="s">
        <v>2377</v>
      </c>
      <c r="G2311" t="s">
        <v>2377</v>
      </c>
      <c r="H2311" t="s">
        <v>2377</v>
      </c>
      <c r="I2311">
        <v>0</v>
      </c>
      <c r="J2311" t="s">
        <v>2377</v>
      </c>
    </row>
    <row r="2312" spans="1:10" x14ac:dyDescent="0.3">
      <c r="A2312" t="s">
        <v>46</v>
      </c>
      <c r="B2312">
        <v>25.19</v>
      </c>
      <c r="C2312" t="str">
        <f t="shared" si="72"/>
        <v>Over Weight</v>
      </c>
      <c r="D2312">
        <v>5.64</v>
      </c>
      <c r="E2312" t="str">
        <f t="shared" si="73"/>
        <v>Normal</v>
      </c>
      <c r="F2312" t="s">
        <v>2378</v>
      </c>
      <c r="G2312" t="s">
        <v>2377</v>
      </c>
      <c r="H2312" t="s">
        <v>2377</v>
      </c>
      <c r="I2312">
        <v>0</v>
      </c>
      <c r="J2312" t="s">
        <v>2377</v>
      </c>
    </row>
    <row r="2313" spans="1:10" x14ac:dyDescent="0.3">
      <c r="A2313" t="s">
        <v>45</v>
      </c>
      <c r="B2313">
        <v>20.54</v>
      </c>
      <c r="C2313" t="str">
        <f t="shared" si="72"/>
        <v>Normal Weight</v>
      </c>
      <c r="D2313">
        <v>4.2</v>
      </c>
      <c r="E2313" t="str">
        <f t="shared" si="73"/>
        <v>Normal</v>
      </c>
      <c r="F2313" t="s">
        <v>2378</v>
      </c>
      <c r="G2313" t="s">
        <v>2377</v>
      </c>
      <c r="H2313" t="s">
        <v>2377</v>
      </c>
      <c r="I2313">
        <v>1</v>
      </c>
      <c r="J2313" t="s">
        <v>2377</v>
      </c>
    </row>
    <row r="2314" spans="1:10" x14ac:dyDescent="0.3">
      <c r="A2314" t="s">
        <v>44</v>
      </c>
      <c r="B2314">
        <v>20.13</v>
      </c>
      <c r="C2314" t="str">
        <f t="shared" si="72"/>
        <v>Normal Weight</v>
      </c>
      <c r="D2314">
        <v>5.42</v>
      </c>
      <c r="E2314" t="str">
        <f t="shared" si="73"/>
        <v>Normal</v>
      </c>
      <c r="F2314" t="s">
        <v>2377</v>
      </c>
      <c r="G2314" t="s">
        <v>2377</v>
      </c>
      <c r="H2314" t="s">
        <v>2377</v>
      </c>
      <c r="I2314">
        <v>0</v>
      </c>
      <c r="J2314" t="s">
        <v>2377</v>
      </c>
    </row>
    <row r="2315" spans="1:10" x14ac:dyDescent="0.3">
      <c r="A2315" t="s">
        <v>43</v>
      </c>
      <c r="B2315">
        <v>18.93</v>
      </c>
      <c r="C2315" t="str">
        <f t="shared" si="72"/>
        <v>Normal Weight</v>
      </c>
      <c r="D2315">
        <v>6.11</v>
      </c>
      <c r="E2315" t="str">
        <f t="shared" si="73"/>
        <v>Prediabetes</v>
      </c>
      <c r="F2315" t="s">
        <v>2377</v>
      </c>
      <c r="G2315" t="s">
        <v>2377</v>
      </c>
      <c r="H2315" t="s">
        <v>2378</v>
      </c>
      <c r="I2315">
        <v>1</v>
      </c>
      <c r="J2315" t="s">
        <v>2377</v>
      </c>
    </row>
    <row r="2316" spans="1:10" x14ac:dyDescent="0.3">
      <c r="A2316" t="s">
        <v>42</v>
      </c>
      <c r="B2316">
        <v>24.14</v>
      </c>
      <c r="C2316" t="str">
        <f t="shared" si="72"/>
        <v>Normal Weight</v>
      </c>
      <c r="D2316">
        <v>5.29</v>
      </c>
      <c r="E2316" t="str">
        <f t="shared" si="73"/>
        <v>Normal</v>
      </c>
      <c r="F2316" t="s">
        <v>2377</v>
      </c>
      <c r="G2316" t="s">
        <v>2378</v>
      </c>
      <c r="H2316" t="s">
        <v>2377</v>
      </c>
      <c r="I2316">
        <v>1</v>
      </c>
      <c r="J2316" t="s">
        <v>2377</v>
      </c>
    </row>
    <row r="2317" spans="1:10" x14ac:dyDescent="0.3">
      <c r="A2317" t="s">
        <v>40</v>
      </c>
      <c r="B2317">
        <v>25.03</v>
      </c>
      <c r="C2317" t="str">
        <f t="shared" si="72"/>
        <v>Over Weight</v>
      </c>
      <c r="D2317">
        <v>5.91</v>
      </c>
      <c r="E2317" t="str">
        <f t="shared" si="73"/>
        <v>Prediabetes</v>
      </c>
      <c r="F2317" t="s">
        <v>2377</v>
      </c>
      <c r="G2317" t="s">
        <v>2378</v>
      </c>
      <c r="H2317" t="s">
        <v>2377</v>
      </c>
      <c r="I2317">
        <v>1</v>
      </c>
      <c r="J2317" t="s">
        <v>2377</v>
      </c>
    </row>
    <row r="2318" spans="1:10" x14ac:dyDescent="0.3">
      <c r="A2318" t="s">
        <v>39</v>
      </c>
      <c r="B2318">
        <v>20.47</v>
      </c>
      <c r="C2318" t="str">
        <f t="shared" si="72"/>
        <v>Normal Weight</v>
      </c>
      <c r="D2318">
        <v>5.81</v>
      </c>
      <c r="E2318" t="str">
        <f t="shared" si="73"/>
        <v>Prediabetes</v>
      </c>
      <c r="F2318" t="s">
        <v>2378</v>
      </c>
      <c r="G2318" t="s">
        <v>2377</v>
      </c>
      <c r="H2318" t="s">
        <v>2377</v>
      </c>
      <c r="I2318">
        <v>1</v>
      </c>
      <c r="J2318" t="s">
        <v>2377</v>
      </c>
    </row>
    <row r="2319" spans="1:10" x14ac:dyDescent="0.3">
      <c r="A2319" t="s">
        <v>38</v>
      </c>
      <c r="B2319">
        <v>18.82</v>
      </c>
      <c r="C2319" t="str">
        <f t="shared" si="72"/>
        <v>Normal Weight</v>
      </c>
      <c r="D2319">
        <v>5.51</v>
      </c>
      <c r="E2319" t="str">
        <f t="shared" si="73"/>
        <v>Normal</v>
      </c>
      <c r="F2319" t="s">
        <v>2378</v>
      </c>
      <c r="G2319" t="s">
        <v>2377</v>
      </c>
      <c r="H2319" t="s">
        <v>2377</v>
      </c>
      <c r="I2319">
        <v>0</v>
      </c>
      <c r="J2319" t="s">
        <v>2377</v>
      </c>
    </row>
    <row r="2320" spans="1:10" x14ac:dyDescent="0.3">
      <c r="A2320" t="s">
        <v>37</v>
      </c>
      <c r="B2320">
        <v>17.079999999999998</v>
      </c>
      <c r="C2320" t="str">
        <f t="shared" si="72"/>
        <v>Under Weight</v>
      </c>
      <c r="D2320">
        <v>5.73</v>
      </c>
      <c r="E2320" t="str">
        <f t="shared" si="73"/>
        <v>Prediabetes</v>
      </c>
      <c r="F2320" t="s">
        <v>2377</v>
      </c>
      <c r="G2320" t="s">
        <v>2377</v>
      </c>
      <c r="H2320" t="s">
        <v>2378</v>
      </c>
      <c r="I2320">
        <v>1</v>
      </c>
      <c r="J2320" t="s">
        <v>2377</v>
      </c>
    </row>
    <row r="2321" spans="1:10" x14ac:dyDescent="0.3">
      <c r="A2321" t="s">
        <v>35</v>
      </c>
      <c r="B2321">
        <v>19.21</v>
      </c>
      <c r="C2321" t="str">
        <f t="shared" si="72"/>
        <v>Normal Weight</v>
      </c>
      <c r="D2321">
        <v>5.53</v>
      </c>
      <c r="E2321" t="str">
        <f t="shared" si="73"/>
        <v>Normal</v>
      </c>
      <c r="F2321" t="s">
        <v>2378</v>
      </c>
      <c r="G2321" t="s">
        <v>2377</v>
      </c>
      <c r="H2321" t="s">
        <v>2377</v>
      </c>
      <c r="I2321">
        <v>0</v>
      </c>
      <c r="J2321" t="s">
        <v>2377</v>
      </c>
    </row>
    <row r="2322" spans="1:10" x14ac:dyDescent="0.3">
      <c r="A2322" t="s">
        <v>33</v>
      </c>
      <c r="B2322">
        <v>17.86</v>
      </c>
      <c r="C2322" t="str">
        <f t="shared" si="72"/>
        <v>Under Weight</v>
      </c>
      <c r="D2322">
        <v>5.43</v>
      </c>
      <c r="E2322" t="str">
        <f t="shared" si="73"/>
        <v>Normal</v>
      </c>
      <c r="F2322" t="s">
        <v>2377</v>
      </c>
      <c r="G2322" t="s">
        <v>2377</v>
      </c>
      <c r="H2322" t="s">
        <v>2378</v>
      </c>
      <c r="I2322">
        <v>1</v>
      </c>
      <c r="J2322" t="s">
        <v>2377</v>
      </c>
    </row>
    <row r="2323" spans="1:10" x14ac:dyDescent="0.3">
      <c r="A2323" t="s">
        <v>32</v>
      </c>
      <c r="B2323">
        <v>21.38</v>
      </c>
      <c r="C2323" t="str">
        <f t="shared" si="72"/>
        <v>Normal Weight</v>
      </c>
      <c r="D2323">
        <v>8.01</v>
      </c>
      <c r="E2323" t="str">
        <f t="shared" si="73"/>
        <v>Diabetes</v>
      </c>
      <c r="F2323" t="s">
        <v>2377</v>
      </c>
      <c r="G2323" t="s">
        <v>2377</v>
      </c>
      <c r="H2323" t="s">
        <v>2377</v>
      </c>
      <c r="I2323">
        <v>0</v>
      </c>
      <c r="J2323" t="s">
        <v>2377</v>
      </c>
    </row>
    <row r="2324" spans="1:10" x14ac:dyDescent="0.3">
      <c r="A2324" t="s">
        <v>31</v>
      </c>
      <c r="B2324">
        <v>23.35</v>
      </c>
      <c r="C2324" t="str">
        <f t="shared" si="72"/>
        <v>Normal Weight</v>
      </c>
      <c r="D2324">
        <v>5.94</v>
      </c>
      <c r="E2324" t="str">
        <f t="shared" si="73"/>
        <v>Prediabetes</v>
      </c>
      <c r="F2324" t="s">
        <v>2377</v>
      </c>
      <c r="G2324" t="s">
        <v>2377</v>
      </c>
      <c r="H2324" t="s">
        <v>2377</v>
      </c>
      <c r="I2324">
        <v>0</v>
      </c>
      <c r="J2324" t="s">
        <v>2377</v>
      </c>
    </row>
    <row r="2325" spans="1:10" x14ac:dyDescent="0.3">
      <c r="A2325" t="s">
        <v>28</v>
      </c>
      <c r="B2325">
        <v>22.24</v>
      </c>
      <c r="C2325" t="str">
        <f t="shared" si="72"/>
        <v>Normal Weight</v>
      </c>
      <c r="D2325">
        <v>5.04</v>
      </c>
      <c r="E2325" t="str">
        <f t="shared" si="73"/>
        <v>Normal</v>
      </c>
      <c r="F2325" t="s">
        <v>2377</v>
      </c>
      <c r="G2325" t="s">
        <v>2377</v>
      </c>
      <c r="H2325" t="s">
        <v>2377</v>
      </c>
      <c r="I2325">
        <v>0</v>
      </c>
      <c r="J2325" t="s">
        <v>2377</v>
      </c>
    </row>
    <row r="2326" spans="1:10" x14ac:dyDescent="0.3">
      <c r="A2326" t="s">
        <v>27</v>
      </c>
      <c r="B2326">
        <v>24.76</v>
      </c>
      <c r="C2326" t="str">
        <f t="shared" si="72"/>
        <v>Normal Weight</v>
      </c>
      <c r="D2326">
        <v>4.54</v>
      </c>
      <c r="E2326" t="str">
        <f t="shared" si="73"/>
        <v>Normal</v>
      </c>
      <c r="F2326" t="s">
        <v>2378</v>
      </c>
      <c r="G2326" t="s">
        <v>2377</v>
      </c>
      <c r="H2326" t="s">
        <v>2377</v>
      </c>
      <c r="I2326">
        <v>0</v>
      </c>
      <c r="J2326" t="s">
        <v>2377</v>
      </c>
    </row>
    <row r="2327" spans="1:10" x14ac:dyDescent="0.3">
      <c r="A2327" t="s">
        <v>26</v>
      </c>
      <c r="B2327">
        <v>20.100000000000001</v>
      </c>
      <c r="C2327" t="str">
        <f t="shared" si="72"/>
        <v>Normal Weight</v>
      </c>
      <c r="D2327">
        <v>5.6</v>
      </c>
      <c r="E2327" t="str">
        <f t="shared" si="73"/>
        <v>Normal</v>
      </c>
      <c r="F2327" t="s">
        <v>2378</v>
      </c>
      <c r="G2327" t="s">
        <v>2377</v>
      </c>
      <c r="H2327" t="s">
        <v>2378</v>
      </c>
      <c r="I2327">
        <v>1</v>
      </c>
      <c r="J2327" t="s">
        <v>2377</v>
      </c>
    </row>
    <row r="2328" spans="1:10" x14ac:dyDescent="0.3">
      <c r="A2328" t="s">
        <v>25</v>
      </c>
      <c r="B2328">
        <v>21.77</v>
      </c>
      <c r="C2328" t="str">
        <f t="shared" si="72"/>
        <v>Normal Weight</v>
      </c>
      <c r="D2328">
        <v>10.67</v>
      </c>
      <c r="E2328" t="str">
        <f t="shared" si="73"/>
        <v>Diabetes</v>
      </c>
      <c r="F2328" t="s">
        <v>2377</v>
      </c>
      <c r="G2328" t="s">
        <v>2377</v>
      </c>
      <c r="H2328" t="s">
        <v>2377</v>
      </c>
      <c r="I2328">
        <v>0</v>
      </c>
      <c r="J2328" t="s">
        <v>2377</v>
      </c>
    </row>
    <row r="2329" spans="1:10" x14ac:dyDescent="0.3">
      <c r="A2329" t="s">
        <v>24</v>
      </c>
      <c r="B2329">
        <v>17.82</v>
      </c>
      <c r="C2329" t="str">
        <f t="shared" si="72"/>
        <v>Under Weight</v>
      </c>
      <c r="D2329">
        <v>5.26</v>
      </c>
      <c r="E2329" t="str">
        <f t="shared" si="73"/>
        <v>Normal</v>
      </c>
      <c r="F2329" t="s">
        <v>2378</v>
      </c>
      <c r="G2329" t="s">
        <v>2377</v>
      </c>
      <c r="H2329" t="s">
        <v>2377</v>
      </c>
      <c r="I2329">
        <v>1</v>
      </c>
      <c r="J2329" t="s">
        <v>2377</v>
      </c>
    </row>
    <row r="2330" spans="1:10" x14ac:dyDescent="0.3">
      <c r="A2330" t="s">
        <v>23</v>
      </c>
      <c r="B2330">
        <v>17.07</v>
      </c>
      <c r="C2330" t="str">
        <f t="shared" si="72"/>
        <v>Under Weight</v>
      </c>
      <c r="D2330">
        <v>5.22</v>
      </c>
      <c r="E2330" t="str">
        <f t="shared" si="73"/>
        <v>Normal</v>
      </c>
      <c r="F2330" t="s">
        <v>2377</v>
      </c>
      <c r="G2330" t="s">
        <v>2377</v>
      </c>
      <c r="H2330" t="s">
        <v>2378</v>
      </c>
      <c r="I2330">
        <v>1</v>
      </c>
      <c r="J2330" t="s">
        <v>2377</v>
      </c>
    </row>
    <row r="2331" spans="1:10" x14ac:dyDescent="0.3">
      <c r="A2331" t="s">
        <v>21</v>
      </c>
      <c r="B2331">
        <v>22.24</v>
      </c>
      <c r="C2331" t="str">
        <f t="shared" si="72"/>
        <v>Normal Weight</v>
      </c>
      <c r="D2331">
        <v>4.29</v>
      </c>
      <c r="E2331" t="str">
        <f t="shared" si="73"/>
        <v>Normal</v>
      </c>
      <c r="F2331" t="s">
        <v>2378</v>
      </c>
      <c r="G2331" t="s">
        <v>2377</v>
      </c>
      <c r="H2331" t="s">
        <v>2377</v>
      </c>
      <c r="I2331">
        <v>0</v>
      </c>
      <c r="J2331" t="s">
        <v>2377</v>
      </c>
    </row>
    <row r="2332" spans="1:10" x14ac:dyDescent="0.3">
      <c r="A2332" t="s">
        <v>20</v>
      </c>
      <c r="B2332">
        <v>22.34</v>
      </c>
      <c r="C2332" t="str">
        <f t="shared" si="72"/>
        <v>Normal Weight</v>
      </c>
      <c r="D2332">
        <v>5.57</v>
      </c>
      <c r="E2332" t="str">
        <f t="shared" si="73"/>
        <v>Normal</v>
      </c>
      <c r="F2332" t="s">
        <v>2377</v>
      </c>
      <c r="G2332" t="s">
        <v>2377</v>
      </c>
      <c r="H2332" t="s">
        <v>2377</v>
      </c>
      <c r="I2332">
        <v>1</v>
      </c>
      <c r="J2332" t="s">
        <v>2377</v>
      </c>
    </row>
    <row r="2333" spans="1:10" x14ac:dyDescent="0.3">
      <c r="A2333" t="s">
        <v>18</v>
      </c>
      <c r="B2333">
        <v>17.7</v>
      </c>
      <c r="C2333" t="str">
        <f t="shared" si="72"/>
        <v>Under Weight</v>
      </c>
      <c r="D2333">
        <v>6.28</v>
      </c>
      <c r="E2333" t="str">
        <f t="shared" si="73"/>
        <v>Prediabetes</v>
      </c>
      <c r="F2333" t="s">
        <v>2377</v>
      </c>
      <c r="G2333" t="s">
        <v>2377</v>
      </c>
      <c r="H2333" t="s">
        <v>2377</v>
      </c>
      <c r="I2333">
        <v>1</v>
      </c>
      <c r="J2333" t="s">
        <v>2377</v>
      </c>
    </row>
    <row r="2334" spans="1:10" x14ac:dyDescent="0.3">
      <c r="A2334" t="s">
        <v>16</v>
      </c>
      <c r="B2334">
        <v>16.47</v>
      </c>
      <c r="C2334" t="str">
        <f t="shared" si="72"/>
        <v>Under Weight</v>
      </c>
      <c r="D2334">
        <v>6.35</v>
      </c>
      <c r="E2334" t="str">
        <f t="shared" si="73"/>
        <v>Prediabetes</v>
      </c>
      <c r="F2334" t="s">
        <v>2377</v>
      </c>
      <c r="G2334" t="s">
        <v>2377</v>
      </c>
      <c r="H2334" t="s">
        <v>2378</v>
      </c>
      <c r="I2334">
        <v>1</v>
      </c>
      <c r="J2334" t="s">
        <v>2377</v>
      </c>
    </row>
    <row r="2335" spans="1:10" x14ac:dyDescent="0.3">
      <c r="A2335" t="s">
        <v>13</v>
      </c>
      <c r="B2335">
        <v>17.600000000000001</v>
      </c>
      <c r="C2335" t="str">
        <f t="shared" si="72"/>
        <v>Under Weight</v>
      </c>
      <c r="D2335">
        <v>4.3899999999999997</v>
      </c>
      <c r="E2335" t="str">
        <f t="shared" si="73"/>
        <v>Normal</v>
      </c>
      <c r="F2335" t="s">
        <v>2377</v>
      </c>
      <c r="G2335" t="s">
        <v>2377</v>
      </c>
      <c r="H2335" t="s">
        <v>2377</v>
      </c>
      <c r="I2335">
        <v>1</v>
      </c>
      <c r="J2335" t="s">
        <v>2377</v>
      </c>
    </row>
    <row r="2336" spans="1:10" x14ac:dyDescent="0.3">
      <c r="A2336" t="s">
        <v>8</v>
      </c>
      <c r="B2336">
        <v>17.579999999999998</v>
      </c>
      <c r="C2336" t="str">
        <f t="shared" si="72"/>
        <v>Under Weight</v>
      </c>
      <c r="D2336">
        <v>4.51</v>
      </c>
      <c r="E2336" t="str">
        <f t="shared" si="73"/>
        <v>Normal</v>
      </c>
      <c r="F2336" t="s">
        <v>2377</v>
      </c>
      <c r="G2336" t="s">
        <v>2377</v>
      </c>
      <c r="H2336" t="s">
        <v>2377</v>
      </c>
      <c r="I2336">
        <v>1</v>
      </c>
      <c r="J2336" t="s">
        <v>2377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344"/>
  <sheetViews>
    <sheetView workbookViewId="0">
      <selection activeCell="D13" sqref="D13"/>
    </sheetView>
  </sheetViews>
  <sheetFormatPr defaultRowHeight="14.4" x14ac:dyDescent="0.3"/>
  <cols>
    <col min="1" max="1" width="14.44140625" customWidth="1"/>
    <col min="2" max="2" width="9.109375" customWidth="1"/>
    <col min="4" max="4" width="12.6640625" customWidth="1"/>
    <col min="5" max="5" width="17.5546875" bestFit="1" customWidth="1"/>
    <col min="6" max="6" width="17.5546875" customWidth="1"/>
    <col min="7" max="7" width="9.88671875" customWidth="1"/>
    <col min="8" max="8" width="15.77734375" style="8" customWidth="1"/>
    <col min="9" max="9" width="13.21875" customWidth="1"/>
    <col min="10" max="10" width="11.5546875" customWidth="1"/>
    <col min="11" max="11" width="16.109375" customWidth="1"/>
    <col min="12" max="12" width="12.21875" customWidth="1"/>
  </cols>
  <sheetData>
    <row r="1" spans="1:12" s="2" customFormat="1" ht="15.6" x14ac:dyDescent="0.3">
      <c r="A1" s="6" t="s">
        <v>0</v>
      </c>
      <c r="B1" s="6" t="s">
        <v>4717</v>
      </c>
      <c r="C1" s="6" t="s">
        <v>1</v>
      </c>
      <c r="D1" s="6" t="s">
        <v>2</v>
      </c>
      <c r="E1" s="6" t="s">
        <v>4718</v>
      </c>
      <c r="F1" s="6" t="s">
        <v>4719</v>
      </c>
      <c r="G1" s="6" t="s">
        <v>3</v>
      </c>
      <c r="H1" s="7" t="s">
        <v>4</v>
      </c>
      <c r="I1" s="6" t="s">
        <v>5</v>
      </c>
      <c r="J1" s="6" t="s">
        <v>6</v>
      </c>
      <c r="K1" s="6" t="s">
        <v>7</v>
      </c>
      <c r="L1" s="6" t="s">
        <v>4714</v>
      </c>
    </row>
    <row r="2" spans="1:12" x14ac:dyDescent="0.3">
      <c r="A2" t="s">
        <v>8</v>
      </c>
      <c r="B2">
        <v>1992</v>
      </c>
      <c r="C2" t="s">
        <v>9</v>
      </c>
      <c r="D2">
        <v>9</v>
      </c>
      <c r="E2" t="str">
        <f>TEXT(DATE(Table1[[#This Row],[year]],MONTH(DATEVALUE(Table1[[#This Row],[month]]&amp;"1")),Table1[[#This Row],[date]]),"DD-MMM-YYYY")</f>
        <v>09-Jul-1992</v>
      </c>
      <c r="F2">
        <f>DATEDIF(Table1[[#This Row],[Date of Birth]],DATE(2023,6,8),"Y")</f>
        <v>30</v>
      </c>
      <c r="G2">
        <v>0</v>
      </c>
      <c r="H2" s="8">
        <v>563.84</v>
      </c>
      <c r="I2" t="s">
        <v>10</v>
      </c>
      <c r="J2" t="s">
        <v>11</v>
      </c>
      <c r="K2" t="s">
        <v>12</v>
      </c>
      <c r="L2" t="str">
        <f>IF(Table1[[#This Row],[State ID]]="?","Unknown",Table1[[#This Row],[State ID]])</f>
        <v>R1013</v>
      </c>
    </row>
    <row r="3" spans="1:12" x14ac:dyDescent="0.3">
      <c r="A3" t="s">
        <v>13</v>
      </c>
      <c r="B3">
        <v>1992</v>
      </c>
      <c r="C3" t="s">
        <v>14</v>
      </c>
      <c r="D3">
        <v>30</v>
      </c>
      <c r="E3" t="str">
        <f>TEXT(DATE(Table1[[#This Row],[year]],MONTH(DATEVALUE(Table1[[#This Row],[month]]&amp;"1")),Table1[[#This Row],[date]]),"DD-MMM-YYYY")</f>
        <v>30-Nov-1992</v>
      </c>
      <c r="F3">
        <f>DATEDIF(Table1[[#This Row],[Date of Birth]],DATE(2023,6,8),"Y")</f>
        <v>30</v>
      </c>
      <c r="G3">
        <v>0</v>
      </c>
      <c r="H3" s="8">
        <v>570.62</v>
      </c>
      <c r="I3" t="s">
        <v>10</v>
      </c>
      <c r="J3" t="s">
        <v>15</v>
      </c>
      <c r="K3" t="s">
        <v>12</v>
      </c>
      <c r="L3" t="str">
        <f>IF(Table1[[#This Row],[State ID]]="?","Unknown",Table1[[#This Row],[State ID]])</f>
        <v>R1013</v>
      </c>
    </row>
    <row r="4" spans="1:12" x14ac:dyDescent="0.3">
      <c r="A4" t="s">
        <v>16</v>
      </c>
      <c r="B4">
        <v>1993</v>
      </c>
      <c r="C4" t="s">
        <v>17</v>
      </c>
      <c r="D4">
        <v>30</v>
      </c>
      <c r="E4" t="str">
        <f>TEXT(DATE(Table1[[#This Row],[year]],MONTH(DATEVALUE(Table1[[#This Row],[month]]&amp;"1")),Table1[[#This Row],[date]]),"DD-MMM-YYYY")</f>
        <v>30-Jun-1993</v>
      </c>
      <c r="F4">
        <f>DATEDIF(Table1[[#This Row],[Date of Birth]],DATE(2023,6,8),"Y")</f>
        <v>29</v>
      </c>
      <c r="G4">
        <v>0</v>
      </c>
      <c r="H4" s="8">
        <v>600</v>
      </c>
      <c r="I4" t="s">
        <v>10</v>
      </c>
      <c r="J4" t="s">
        <v>15</v>
      </c>
      <c r="K4" t="s">
        <v>12</v>
      </c>
      <c r="L4" t="str">
        <f>IF(Table1[[#This Row],[State ID]]="?","Unknown",Table1[[#This Row],[State ID]])</f>
        <v>R1013</v>
      </c>
    </row>
    <row r="5" spans="1:12" x14ac:dyDescent="0.3">
      <c r="A5" t="s">
        <v>18</v>
      </c>
      <c r="B5">
        <v>1992</v>
      </c>
      <c r="C5" t="s">
        <v>19</v>
      </c>
      <c r="D5">
        <v>13</v>
      </c>
      <c r="E5" t="str">
        <f>TEXT(DATE(Table1[[#This Row],[year]],MONTH(DATEVALUE(Table1[[#This Row],[month]]&amp;"1")),Table1[[#This Row],[date]]),"DD-MMM-YYYY")</f>
        <v>13-Sep-1992</v>
      </c>
      <c r="F5">
        <f>DATEDIF(Table1[[#This Row],[Date of Birth]],DATE(2023,6,8),"Y")</f>
        <v>30</v>
      </c>
      <c r="G5">
        <v>0</v>
      </c>
      <c r="H5" s="8">
        <v>604.54</v>
      </c>
      <c r="I5" t="s">
        <v>11</v>
      </c>
      <c r="J5" t="s">
        <v>11</v>
      </c>
      <c r="K5" t="s">
        <v>12</v>
      </c>
      <c r="L5" t="str">
        <f>IF(Table1[[#This Row],[State ID]]="?","Unknown",Table1[[#This Row],[State ID]])</f>
        <v>R1013</v>
      </c>
    </row>
    <row r="6" spans="1:12" x14ac:dyDescent="0.3">
      <c r="A6" t="s">
        <v>20</v>
      </c>
      <c r="B6">
        <v>1998</v>
      </c>
      <c r="C6" t="s">
        <v>9</v>
      </c>
      <c r="D6">
        <v>27</v>
      </c>
      <c r="E6" t="str">
        <f>TEXT(DATE(Table1[[#This Row],[year]],MONTH(DATEVALUE(Table1[[#This Row],[month]]&amp;"1")),Table1[[#This Row],[date]]),"DD-MMM-YYYY")</f>
        <v>27-Jul-1998</v>
      </c>
      <c r="F6">
        <f>DATEDIF(Table1[[#This Row],[Date of Birth]],DATE(2023,6,8),"Y")</f>
        <v>24</v>
      </c>
      <c r="G6">
        <v>0</v>
      </c>
      <c r="H6" s="8">
        <v>637.26</v>
      </c>
      <c r="I6" t="s">
        <v>11</v>
      </c>
      <c r="J6" t="s">
        <v>11</v>
      </c>
      <c r="K6" t="s">
        <v>12</v>
      </c>
      <c r="L6" t="str">
        <f>IF(Table1[[#This Row],[State ID]]="?","Unknown",Table1[[#This Row],[State ID]])</f>
        <v>R1013</v>
      </c>
    </row>
    <row r="7" spans="1:12" x14ac:dyDescent="0.3">
      <c r="A7" t="s">
        <v>21</v>
      </c>
      <c r="B7">
        <v>2001</v>
      </c>
      <c r="C7" t="s">
        <v>14</v>
      </c>
      <c r="D7">
        <v>20</v>
      </c>
      <c r="E7" t="str">
        <f>TEXT(DATE(Table1[[#This Row],[year]],MONTH(DATEVALUE(Table1[[#This Row],[month]]&amp;"1")),Table1[[#This Row],[date]]),"DD-MMM-YYYY")</f>
        <v>20-Nov-2001</v>
      </c>
      <c r="F7">
        <f>DATEDIF(Table1[[#This Row],[Date of Birth]],DATE(2023,6,8),"Y")</f>
        <v>21</v>
      </c>
      <c r="G7">
        <v>0</v>
      </c>
      <c r="H7" s="8">
        <v>646.14</v>
      </c>
      <c r="I7" t="s">
        <v>11</v>
      </c>
      <c r="J7" t="s">
        <v>11</v>
      </c>
      <c r="K7" t="s">
        <v>22</v>
      </c>
      <c r="L7" t="str">
        <f>IF(Table1[[#This Row],[State ID]]="?","Unknown",Table1[[#This Row],[State ID]])</f>
        <v>R1012</v>
      </c>
    </row>
    <row r="8" spans="1:12" x14ac:dyDescent="0.3">
      <c r="A8" t="s">
        <v>23</v>
      </c>
      <c r="B8">
        <v>1993</v>
      </c>
      <c r="C8" t="s">
        <v>17</v>
      </c>
      <c r="D8">
        <v>1</v>
      </c>
      <c r="E8" t="str">
        <f>TEXT(DATE(Table1[[#This Row],[year]],MONTH(DATEVALUE(Table1[[#This Row],[month]]&amp;"1")),Table1[[#This Row],[date]]),"DD-MMM-YYYY")</f>
        <v>01-Jun-1993</v>
      </c>
      <c r="F8">
        <f>DATEDIF(Table1[[#This Row],[Date of Birth]],DATE(2023,6,8),"Y")</f>
        <v>30</v>
      </c>
      <c r="G8">
        <v>0</v>
      </c>
      <c r="H8" s="8">
        <v>650</v>
      </c>
      <c r="I8" t="s">
        <v>11</v>
      </c>
      <c r="J8" t="s">
        <v>11</v>
      </c>
      <c r="K8" t="s">
        <v>12</v>
      </c>
      <c r="L8" t="str">
        <f>IF(Table1[[#This Row],[State ID]]="?","Unknown",Table1[[#This Row],[State ID]])</f>
        <v>R1013</v>
      </c>
    </row>
    <row r="9" spans="1:12" x14ac:dyDescent="0.3">
      <c r="A9" t="s">
        <v>24</v>
      </c>
      <c r="B9">
        <v>1995</v>
      </c>
      <c r="C9" t="s">
        <v>9</v>
      </c>
      <c r="D9">
        <v>4</v>
      </c>
      <c r="E9" t="str">
        <f>TEXT(DATE(Table1[[#This Row],[year]],MONTH(DATEVALUE(Table1[[#This Row],[month]]&amp;"1")),Table1[[#This Row],[date]]),"DD-MMM-YYYY")</f>
        <v>04-Jul-1995</v>
      </c>
      <c r="F9">
        <f>DATEDIF(Table1[[#This Row],[Date of Birth]],DATE(2023,6,8),"Y")</f>
        <v>27</v>
      </c>
      <c r="G9">
        <v>0</v>
      </c>
      <c r="H9" s="8">
        <v>650</v>
      </c>
      <c r="I9" t="s">
        <v>11</v>
      </c>
      <c r="J9" t="s">
        <v>11</v>
      </c>
      <c r="K9" t="s">
        <v>12</v>
      </c>
      <c r="L9" t="str">
        <f>IF(Table1[[#This Row],[State ID]]="?","Unknown",Table1[[#This Row],[State ID]])</f>
        <v>R1013</v>
      </c>
    </row>
    <row r="10" spans="1:12" x14ac:dyDescent="0.3">
      <c r="A10" t="s">
        <v>25</v>
      </c>
      <c r="B10">
        <v>2002</v>
      </c>
      <c r="C10" t="s">
        <v>14</v>
      </c>
      <c r="D10">
        <v>29</v>
      </c>
      <c r="E10" t="str">
        <f>TEXT(DATE(Table1[[#This Row],[year]],MONTH(DATEVALUE(Table1[[#This Row],[month]]&amp;"1")),Table1[[#This Row],[date]]),"DD-MMM-YYYY")</f>
        <v>29-Nov-2002</v>
      </c>
      <c r="F10">
        <f>DATEDIF(Table1[[#This Row],[Date of Birth]],DATE(2023,6,8),"Y")</f>
        <v>20</v>
      </c>
      <c r="G10">
        <v>0</v>
      </c>
      <c r="H10" s="8">
        <v>668</v>
      </c>
      <c r="I10" t="s">
        <v>11</v>
      </c>
      <c r="J10" t="s">
        <v>10</v>
      </c>
      <c r="K10" t="s">
        <v>22</v>
      </c>
      <c r="L10" t="str">
        <f>IF(Table1[[#This Row],[State ID]]="?","Unknown",Table1[[#This Row],[State ID]])</f>
        <v>R1012</v>
      </c>
    </row>
    <row r="11" spans="1:12" x14ac:dyDescent="0.3">
      <c r="A11" t="s">
        <v>26</v>
      </c>
      <c r="B11">
        <v>1997</v>
      </c>
      <c r="C11" t="s">
        <v>14</v>
      </c>
      <c r="D11">
        <v>9</v>
      </c>
      <c r="E11" t="str">
        <f>TEXT(DATE(Table1[[#This Row],[year]],MONTH(DATEVALUE(Table1[[#This Row],[month]]&amp;"1")),Table1[[#This Row],[date]]),"DD-MMM-YYYY")</f>
        <v>09-Nov-1997</v>
      </c>
      <c r="F11">
        <f>DATEDIF(Table1[[#This Row],[Date of Birth]],DATE(2023,6,8),"Y")</f>
        <v>25</v>
      </c>
      <c r="G11">
        <v>0</v>
      </c>
      <c r="H11" s="8">
        <v>670</v>
      </c>
      <c r="I11" t="s">
        <v>11</v>
      </c>
      <c r="J11" t="s">
        <v>11</v>
      </c>
      <c r="K11" t="s">
        <v>12</v>
      </c>
      <c r="L11" t="str">
        <f>IF(Table1[[#This Row],[State ID]]="?","Unknown",Table1[[#This Row],[State ID]])</f>
        <v>R1013</v>
      </c>
    </row>
    <row r="12" spans="1:12" x14ac:dyDescent="0.3">
      <c r="A12" t="s">
        <v>27</v>
      </c>
      <c r="B12">
        <v>2001</v>
      </c>
      <c r="C12" t="s">
        <v>19</v>
      </c>
      <c r="D12">
        <v>12</v>
      </c>
      <c r="E12" t="str">
        <f>TEXT(DATE(Table1[[#This Row],[year]],MONTH(DATEVALUE(Table1[[#This Row],[month]]&amp;"1")),Table1[[#This Row],[date]]),"DD-MMM-YYYY")</f>
        <v>12-Sep-2001</v>
      </c>
      <c r="F12">
        <f>DATEDIF(Table1[[#This Row],[Date of Birth]],DATE(2023,6,8),"Y")</f>
        <v>21</v>
      </c>
      <c r="G12">
        <v>0</v>
      </c>
      <c r="H12" s="8">
        <v>687.54</v>
      </c>
      <c r="I12" t="s">
        <v>11</v>
      </c>
      <c r="J12" t="s">
        <v>10</v>
      </c>
      <c r="K12" t="s">
        <v>12</v>
      </c>
      <c r="L12" t="str">
        <f>IF(Table1[[#This Row],[State ID]]="?","Unknown",Table1[[#This Row],[State ID]])</f>
        <v>R1013</v>
      </c>
    </row>
    <row r="13" spans="1:12" x14ac:dyDescent="0.3">
      <c r="A13" t="s">
        <v>28</v>
      </c>
      <c r="B13">
        <v>1999</v>
      </c>
      <c r="C13" t="s">
        <v>29</v>
      </c>
      <c r="D13">
        <v>26</v>
      </c>
      <c r="E13" t="str">
        <f>TEXT(DATE(Table1[[#This Row],[year]],MONTH(DATEVALUE(Table1[[#This Row],[month]]&amp;"1")),Table1[[#This Row],[date]]),"DD-MMM-YYYY")</f>
        <v>26-Dec-1999</v>
      </c>
      <c r="F13">
        <f>DATEDIF(Table1[[#This Row],[Date of Birth]],DATE(2023,6,8),"Y")</f>
        <v>23</v>
      </c>
      <c r="G13">
        <v>0</v>
      </c>
      <c r="H13" s="8">
        <v>700</v>
      </c>
      <c r="I13" t="s">
        <v>10</v>
      </c>
      <c r="J13" t="s">
        <v>11</v>
      </c>
      <c r="K13" t="s">
        <v>12</v>
      </c>
      <c r="L13" t="str">
        <f>IF(Table1[[#This Row],[State ID]]="?","Unknown",Table1[[#This Row],[State ID]])</f>
        <v>R1013</v>
      </c>
    </row>
    <row r="14" spans="1:12" x14ac:dyDescent="0.3">
      <c r="A14" t="s">
        <v>31</v>
      </c>
      <c r="B14">
        <v>1999</v>
      </c>
      <c r="C14" t="s">
        <v>29</v>
      </c>
      <c r="D14">
        <v>14</v>
      </c>
      <c r="E14" t="str">
        <f>TEXT(DATE(Table1[[#This Row],[year]],MONTH(DATEVALUE(Table1[[#This Row],[month]]&amp;"1")),Table1[[#This Row],[date]]),"DD-MMM-YYYY")</f>
        <v>14-Dec-1999</v>
      </c>
      <c r="F14">
        <f>DATEDIF(Table1[[#This Row],[Date of Birth]],DATE(2023,6,8),"Y")</f>
        <v>23</v>
      </c>
      <c r="G14">
        <v>0</v>
      </c>
      <c r="H14" s="8">
        <v>722.99</v>
      </c>
      <c r="I14" t="s">
        <v>11</v>
      </c>
      <c r="J14" t="s">
        <v>15</v>
      </c>
      <c r="K14" t="s">
        <v>12</v>
      </c>
      <c r="L14" t="str">
        <f>IF(Table1[[#This Row],[State ID]]="?","Unknown",Table1[[#This Row],[State ID]])</f>
        <v>R1013</v>
      </c>
    </row>
    <row r="15" spans="1:12" x14ac:dyDescent="0.3">
      <c r="A15" t="s">
        <v>32</v>
      </c>
      <c r="B15">
        <v>2002</v>
      </c>
      <c r="C15" t="s">
        <v>19</v>
      </c>
      <c r="D15">
        <v>19</v>
      </c>
      <c r="E15" t="str">
        <f>TEXT(DATE(Table1[[#This Row],[year]],MONTH(DATEVALUE(Table1[[#This Row],[month]]&amp;"1")),Table1[[#This Row],[date]]),"DD-MMM-YYYY")</f>
        <v>19-Sep-2002</v>
      </c>
      <c r="F15">
        <f>DATEDIF(Table1[[#This Row],[Date of Birth]],DATE(2023,6,8),"Y")</f>
        <v>20</v>
      </c>
      <c r="G15">
        <v>0</v>
      </c>
      <c r="H15" s="8">
        <v>750</v>
      </c>
      <c r="I15" t="s">
        <v>11</v>
      </c>
      <c r="J15" t="s">
        <v>15</v>
      </c>
      <c r="K15" t="s">
        <v>22</v>
      </c>
      <c r="L15" t="str">
        <f>IF(Table1[[#This Row],[State ID]]="?","Unknown",Table1[[#This Row],[State ID]])</f>
        <v>R1012</v>
      </c>
    </row>
    <row r="16" spans="1:12" x14ac:dyDescent="0.3">
      <c r="A16" t="s">
        <v>33</v>
      </c>
      <c r="B16">
        <v>1993</v>
      </c>
      <c r="C16" t="s">
        <v>34</v>
      </c>
      <c r="D16">
        <v>9</v>
      </c>
      <c r="E16" t="str">
        <f>TEXT(DATE(Table1[[#This Row],[year]],MONTH(DATEVALUE(Table1[[#This Row],[month]]&amp;"1")),Table1[[#This Row],[date]]),"DD-MMM-YYYY")</f>
        <v>09-Aug-1993</v>
      </c>
      <c r="F16">
        <f>DATEDIF(Table1[[#This Row],[Date of Birth]],DATE(2023,6,8),"Y")</f>
        <v>29</v>
      </c>
      <c r="G16">
        <v>0</v>
      </c>
      <c r="H16" s="8">
        <v>760</v>
      </c>
      <c r="I16" t="s">
        <v>11</v>
      </c>
      <c r="J16" t="s">
        <v>15</v>
      </c>
      <c r="K16" t="s">
        <v>12</v>
      </c>
      <c r="L16" t="str">
        <f>IF(Table1[[#This Row],[State ID]]="?","Unknown",Table1[[#This Row],[State ID]])</f>
        <v>R1013</v>
      </c>
    </row>
    <row r="17" spans="1:12" x14ac:dyDescent="0.3">
      <c r="A17" t="s">
        <v>35</v>
      </c>
      <c r="B17">
        <v>1996</v>
      </c>
      <c r="C17" t="s">
        <v>36</v>
      </c>
      <c r="D17">
        <v>22</v>
      </c>
      <c r="E17" t="str">
        <f>TEXT(DATE(Table1[[#This Row],[year]],MONTH(DATEVALUE(Table1[[#This Row],[month]]&amp;"1")),Table1[[#This Row],[date]]),"DD-MMM-YYYY")</f>
        <v>22-Oct-1996</v>
      </c>
      <c r="F17">
        <f>DATEDIF(Table1[[#This Row],[Date of Birth]],DATE(2023,6,8),"Y")</f>
        <v>26</v>
      </c>
      <c r="G17">
        <v>0</v>
      </c>
      <c r="H17" s="8">
        <v>760</v>
      </c>
      <c r="I17" t="s">
        <v>11</v>
      </c>
      <c r="J17" t="s">
        <v>11</v>
      </c>
      <c r="K17" t="s">
        <v>12</v>
      </c>
      <c r="L17" t="str">
        <f>IF(Table1[[#This Row],[State ID]]="?","Unknown",Table1[[#This Row],[State ID]])</f>
        <v>R1013</v>
      </c>
    </row>
    <row r="18" spans="1:12" x14ac:dyDescent="0.3">
      <c r="A18" t="s">
        <v>37</v>
      </c>
      <c r="B18">
        <v>1993</v>
      </c>
      <c r="C18" t="s">
        <v>17</v>
      </c>
      <c r="D18">
        <v>28</v>
      </c>
      <c r="E18" t="str">
        <f>TEXT(DATE(Table1[[#This Row],[year]],MONTH(DATEVALUE(Table1[[#This Row],[month]]&amp;"1")),Table1[[#This Row],[date]]),"DD-MMM-YYYY")</f>
        <v>28-Jun-1993</v>
      </c>
      <c r="F18">
        <f>DATEDIF(Table1[[#This Row],[Date of Birth]],DATE(2023,6,8),"Y")</f>
        <v>29</v>
      </c>
      <c r="G18">
        <v>0</v>
      </c>
      <c r="H18" s="8">
        <v>770</v>
      </c>
      <c r="I18" t="s">
        <v>11</v>
      </c>
      <c r="J18" t="s">
        <v>11</v>
      </c>
      <c r="K18" t="s">
        <v>12</v>
      </c>
      <c r="L18" t="str">
        <f>IF(Table1[[#This Row],[State ID]]="?","Unknown",Table1[[#This Row],[State ID]])</f>
        <v>R1013</v>
      </c>
    </row>
    <row r="19" spans="1:12" x14ac:dyDescent="0.3">
      <c r="A19" t="s">
        <v>38</v>
      </c>
      <c r="B19">
        <v>1996</v>
      </c>
      <c r="C19" t="s">
        <v>19</v>
      </c>
      <c r="D19">
        <v>18</v>
      </c>
      <c r="E19" t="str">
        <f>TEXT(DATE(Table1[[#This Row],[year]],MONTH(DATEVALUE(Table1[[#This Row],[month]]&amp;"1")),Table1[[#This Row],[date]]),"DD-MMM-YYYY")</f>
        <v>18-Sep-1996</v>
      </c>
      <c r="F19">
        <f>DATEDIF(Table1[[#This Row],[Date of Birth]],DATE(2023,6,8),"Y")</f>
        <v>26</v>
      </c>
      <c r="G19">
        <v>0</v>
      </c>
      <c r="H19" s="8">
        <v>770.38</v>
      </c>
      <c r="I19" t="s">
        <v>11</v>
      </c>
      <c r="J19" t="s">
        <v>10</v>
      </c>
      <c r="K19" t="s">
        <v>22</v>
      </c>
      <c r="L19" t="str">
        <f>IF(Table1[[#This Row],[State ID]]="?","Unknown",Table1[[#This Row],[State ID]])</f>
        <v>R1012</v>
      </c>
    </row>
    <row r="20" spans="1:12" x14ac:dyDescent="0.3">
      <c r="A20" t="s">
        <v>39</v>
      </c>
      <c r="B20">
        <v>1995</v>
      </c>
      <c r="C20" t="s">
        <v>29</v>
      </c>
      <c r="D20">
        <v>7</v>
      </c>
      <c r="E20" t="str">
        <f>TEXT(DATE(Table1[[#This Row],[year]],MONTH(DATEVALUE(Table1[[#This Row],[month]]&amp;"1")),Table1[[#This Row],[date]]),"DD-MMM-YYYY")</f>
        <v>07-Dec-1995</v>
      </c>
      <c r="F20">
        <f>DATEDIF(Table1[[#This Row],[Date of Birth]],DATE(2023,6,8),"Y")</f>
        <v>27</v>
      </c>
      <c r="G20">
        <v>0</v>
      </c>
      <c r="H20" s="8">
        <v>773.54</v>
      </c>
      <c r="I20" t="s">
        <v>11</v>
      </c>
      <c r="J20" t="s">
        <v>10</v>
      </c>
      <c r="K20" t="s">
        <v>12</v>
      </c>
      <c r="L20" t="str">
        <f>IF(Table1[[#This Row],[State ID]]="?","Unknown",Table1[[#This Row],[State ID]])</f>
        <v>R1013</v>
      </c>
    </row>
    <row r="21" spans="1:12" x14ac:dyDescent="0.3">
      <c r="A21" t="s">
        <v>40</v>
      </c>
      <c r="B21">
        <v>2004</v>
      </c>
      <c r="C21" t="s">
        <v>36</v>
      </c>
      <c r="D21">
        <v>7</v>
      </c>
      <c r="E21" t="str">
        <f>TEXT(DATE(Table1[[#This Row],[year]],MONTH(DATEVALUE(Table1[[#This Row],[month]]&amp;"1")),Table1[[#This Row],[date]]),"DD-MMM-YYYY")</f>
        <v>07-Oct-2004</v>
      </c>
      <c r="F21">
        <f>DATEDIF(Table1[[#This Row],[Date of Birth]],DATE(2023,6,8),"Y")</f>
        <v>18</v>
      </c>
      <c r="G21">
        <v>0</v>
      </c>
      <c r="H21" s="8">
        <v>830.52</v>
      </c>
      <c r="I21" t="s">
        <v>11</v>
      </c>
      <c r="J21" t="s">
        <v>10</v>
      </c>
      <c r="K21" t="s">
        <v>41</v>
      </c>
      <c r="L21" t="str">
        <f>IF(Table1[[#This Row],[State ID]]="?","Unknown",Table1[[#This Row],[State ID]])</f>
        <v>R1011</v>
      </c>
    </row>
    <row r="22" spans="1:12" x14ac:dyDescent="0.3">
      <c r="A22" t="s">
        <v>42</v>
      </c>
      <c r="B22">
        <v>2000</v>
      </c>
      <c r="C22" t="s">
        <v>14</v>
      </c>
      <c r="D22">
        <v>18</v>
      </c>
      <c r="E22" t="str">
        <f>TEXT(DATE(Table1[[#This Row],[year]],MONTH(DATEVALUE(Table1[[#This Row],[month]]&amp;"1")),Table1[[#This Row],[date]]),"DD-MMM-YYYY")</f>
        <v>18-Nov-2000</v>
      </c>
      <c r="F22">
        <f>DATEDIF(Table1[[#This Row],[Date of Birth]],DATE(2023,6,8),"Y")</f>
        <v>22</v>
      </c>
      <c r="G22">
        <v>0</v>
      </c>
      <c r="H22" s="8">
        <v>865.41</v>
      </c>
      <c r="I22" t="s">
        <v>11</v>
      </c>
      <c r="J22" t="s">
        <v>15</v>
      </c>
      <c r="K22" t="s">
        <v>12</v>
      </c>
      <c r="L22" t="str">
        <f>IF(Table1[[#This Row],[State ID]]="?","Unknown",Table1[[#This Row],[State ID]])</f>
        <v>R1013</v>
      </c>
    </row>
    <row r="23" spans="1:12" x14ac:dyDescent="0.3">
      <c r="A23" t="s">
        <v>43</v>
      </c>
      <c r="B23">
        <v>1993</v>
      </c>
      <c r="C23" t="s">
        <v>14</v>
      </c>
      <c r="D23">
        <v>27</v>
      </c>
      <c r="E23" t="str">
        <f>TEXT(DATE(Table1[[#This Row],[year]],MONTH(DATEVALUE(Table1[[#This Row],[month]]&amp;"1")),Table1[[#This Row],[date]]),"DD-MMM-YYYY")</f>
        <v>27-Nov-1993</v>
      </c>
      <c r="F23">
        <f>DATEDIF(Table1[[#This Row],[Date of Birth]],DATE(2023,6,8),"Y")</f>
        <v>29</v>
      </c>
      <c r="G23">
        <v>0</v>
      </c>
      <c r="H23" s="8">
        <v>896.21</v>
      </c>
      <c r="I23" t="s">
        <v>11</v>
      </c>
      <c r="J23" t="s">
        <v>15</v>
      </c>
      <c r="K23" t="s">
        <v>12</v>
      </c>
      <c r="L23" t="str">
        <f>IF(Table1[[#This Row],[State ID]]="?","Unknown",Table1[[#This Row],[State ID]])</f>
        <v>R1013</v>
      </c>
    </row>
    <row r="24" spans="1:12" x14ac:dyDescent="0.3">
      <c r="A24" t="s">
        <v>44</v>
      </c>
      <c r="B24">
        <v>1994</v>
      </c>
      <c r="C24" t="s">
        <v>36</v>
      </c>
      <c r="D24">
        <v>30</v>
      </c>
      <c r="E24" t="str">
        <f>TEXT(DATE(Table1[[#This Row],[year]],MONTH(DATEVALUE(Table1[[#This Row],[month]]&amp;"1")),Table1[[#This Row],[date]]),"DD-MMM-YYYY")</f>
        <v>30-Oct-1994</v>
      </c>
      <c r="F24">
        <f>DATEDIF(Table1[[#This Row],[Date of Birth]],DATE(2023,6,8),"Y")</f>
        <v>28</v>
      </c>
      <c r="G24">
        <v>0</v>
      </c>
      <c r="H24" s="8">
        <v>915.07</v>
      </c>
      <c r="I24" t="s">
        <v>11</v>
      </c>
      <c r="J24" t="s">
        <v>15</v>
      </c>
      <c r="K24" t="s">
        <v>12</v>
      </c>
      <c r="L24" t="str">
        <f>IF(Table1[[#This Row],[State ID]]="?","Unknown",Table1[[#This Row],[State ID]])</f>
        <v>R1013</v>
      </c>
    </row>
    <row r="25" spans="1:12" x14ac:dyDescent="0.3">
      <c r="A25" t="s">
        <v>45</v>
      </c>
      <c r="B25">
        <v>1995</v>
      </c>
      <c r="C25" t="s">
        <v>36</v>
      </c>
      <c r="D25">
        <v>28</v>
      </c>
      <c r="E25" t="str">
        <f>TEXT(DATE(Table1[[#This Row],[year]],MONTH(DATEVALUE(Table1[[#This Row],[month]]&amp;"1")),Table1[[#This Row],[date]]),"DD-MMM-YYYY")</f>
        <v>28-Oct-1995</v>
      </c>
      <c r="F25">
        <f>DATEDIF(Table1[[#This Row],[Date of Birth]],DATE(2023,6,8),"Y")</f>
        <v>27</v>
      </c>
      <c r="G25">
        <v>0</v>
      </c>
      <c r="H25" s="8">
        <v>928.59</v>
      </c>
      <c r="I25" t="s">
        <v>11</v>
      </c>
      <c r="J25" t="s">
        <v>15</v>
      </c>
      <c r="K25" t="s">
        <v>12</v>
      </c>
      <c r="L25" t="str">
        <f>IF(Table1[[#This Row],[State ID]]="?","Unknown",Table1[[#This Row],[State ID]])</f>
        <v>R1013</v>
      </c>
    </row>
    <row r="26" spans="1:12" x14ac:dyDescent="0.3">
      <c r="A26" t="s">
        <v>46</v>
      </c>
      <c r="B26">
        <v>2001</v>
      </c>
      <c r="C26" t="s">
        <v>34</v>
      </c>
      <c r="D26">
        <v>19</v>
      </c>
      <c r="E26" t="str">
        <f>TEXT(DATE(Table1[[#This Row],[year]],MONTH(DATEVALUE(Table1[[#This Row],[month]]&amp;"1")),Table1[[#This Row],[date]]),"DD-MMM-YYYY")</f>
        <v>19-Aug-2001</v>
      </c>
      <c r="F26">
        <f>DATEDIF(Table1[[#This Row],[Date of Birth]],DATE(2023,6,8),"Y")</f>
        <v>21</v>
      </c>
      <c r="G26">
        <v>0</v>
      </c>
      <c r="H26" s="8">
        <v>964.71</v>
      </c>
      <c r="I26" t="s">
        <v>11</v>
      </c>
      <c r="J26" t="s">
        <v>10</v>
      </c>
      <c r="K26" t="s">
        <v>12</v>
      </c>
      <c r="L26" t="str">
        <f>IF(Table1[[#This Row],[State ID]]="?","Unknown",Table1[[#This Row],[State ID]])</f>
        <v>R1013</v>
      </c>
    </row>
    <row r="27" spans="1:12" x14ac:dyDescent="0.3">
      <c r="A27" t="s">
        <v>47</v>
      </c>
      <c r="B27">
        <v>1994</v>
      </c>
      <c r="C27" t="s">
        <v>14</v>
      </c>
      <c r="D27">
        <v>22</v>
      </c>
      <c r="E27" t="str">
        <f>TEXT(DATE(Table1[[#This Row],[year]],MONTH(DATEVALUE(Table1[[#This Row],[month]]&amp;"1")),Table1[[#This Row],[date]]),"DD-MMM-YYYY")</f>
        <v>22-Nov-1994</v>
      </c>
      <c r="F27">
        <f>DATEDIF(Table1[[#This Row],[Date of Birth]],DATE(2023,6,8),"Y")</f>
        <v>28</v>
      </c>
      <c r="G27">
        <v>0</v>
      </c>
      <c r="H27" s="8">
        <v>1006.65</v>
      </c>
      <c r="I27" t="s">
        <v>11</v>
      </c>
      <c r="J27" t="s">
        <v>10</v>
      </c>
      <c r="K27" t="s">
        <v>12</v>
      </c>
      <c r="L27" t="str">
        <f>IF(Table1[[#This Row],[State ID]]="?","Unknown",Table1[[#This Row],[State ID]])</f>
        <v>R1013</v>
      </c>
    </row>
    <row r="28" spans="1:12" x14ac:dyDescent="0.3">
      <c r="A28" t="s">
        <v>48</v>
      </c>
      <c r="B28">
        <v>2000</v>
      </c>
      <c r="C28" t="s">
        <v>36</v>
      </c>
      <c r="D28">
        <v>9</v>
      </c>
      <c r="E28" t="str">
        <f>TEXT(DATE(Table1[[#This Row],[year]],MONTH(DATEVALUE(Table1[[#This Row],[month]]&amp;"1")),Table1[[#This Row],[date]]),"DD-MMM-YYYY")</f>
        <v>09-Oct-2000</v>
      </c>
      <c r="F28">
        <f>DATEDIF(Table1[[#This Row],[Date of Birth]],DATE(2023,6,8),"Y")</f>
        <v>22</v>
      </c>
      <c r="G28">
        <v>0</v>
      </c>
      <c r="H28" s="8">
        <v>1012</v>
      </c>
      <c r="I28" t="s">
        <v>11</v>
      </c>
      <c r="J28" t="s">
        <v>10</v>
      </c>
      <c r="K28" t="s">
        <v>12</v>
      </c>
      <c r="L28" t="str">
        <f>IF(Table1[[#This Row],[State ID]]="?","Unknown",Table1[[#This Row],[State ID]])</f>
        <v>R1013</v>
      </c>
    </row>
    <row r="29" spans="1:12" x14ac:dyDescent="0.3">
      <c r="A29" t="s">
        <v>49</v>
      </c>
      <c r="B29">
        <v>1999</v>
      </c>
      <c r="C29" t="s">
        <v>34</v>
      </c>
      <c r="D29">
        <v>5</v>
      </c>
      <c r="E29" t="str">
        <f>TEXT(DATE(Table1[[#This Row],[year]],MONTH(DATEVALUE(Table1[[#This Row],[month]]&amp;"1")),Table1[[#This Row],[date]]),"DD-MMM-YYYY")</f>
        <v>05-Aug-1999</v>
      </c>
      <c r="F29">
        <f>DATEDIF(Table1[[#This Row],[Date of Birth]],DATE(2023,6,8),"Y")</f>
        <v>23</v>
      </c>
      <c r="G29">
        <v>0</v>
      </c>
      <c r="H29" s="8">
        <v>1019</v>
      </c>
      <c r="I29" t="s">
        <v>11</v>
      </c>
      <c r="J29" t="s">
        <v>10</v>
      </c>
      <c r="K29" t="s">
        <v>12</v>
      </c>
      <c r="L29" t="str">
        <f>IF(Table1[[#This Row],[State ID]]="?","Unknown",Table1[[#This Row],[State ID]])</f>
        <v>R1013</v>
      </c>
    </row>
    <row r="30" spans="1:12" x14ac:dyDescent="0.3">
      <c r="A30" t="s">
        <v>50</v>
      </c>
      <c r="B30">
        <v>1995</v>
      </c>
      <c r="C30" t="s">
        <v>36</v>
      </c>
      <c r="D30">
        <v>5</v>
      </c>
      <c r="E30" t="str">
        <f>TEXT(DATE(Table1[[#This Row],[year]],MONTH(DATEVALUE(Table1[[#This Row],[month]]&amp;"1")),Table1[[#This Row],[date]]),"DD-MMM-YYYY")</f>
        <v>05-Oct-1995</v>
      </c>
      <c r="F30">
        <f>DATEDIF(Table1[[#This Row],[Date of Birth]],DATE(2023,6,8),"Y")</f>
        <v>27</v>
      </c>
      <c r="G30">
        <v>0</v>
      </c>
      <c r="H30" s="8">
        <v>1033.74</v>
      </c>
      <c r="I30" t="s">
        <v>11</v>
      </c>
      <c r="J30" t="s">
        <v>15</v>
      </c>
      <c r="K30" t="s">
        <v>12</v>
      </c>
      <c r="L30" t="str">
        <f>IF(Table1[[#This Row],[State ID]]="?","Unknown",Table1[[#This Row],[State ID]])</f>
        <v>R1013</v>
      </c>
    </row>
    <row r="31" spans="1:12" x14ac:dyDescent="0.3">
      <c r="A31" t="s">
        <v>51</v>
      </c>
      <c r="B31">
        <v>1994</v>
      </c>
      <c r="C31" t="s">
        <v>14</v>
      </c>
      <c r="D31">
        <v>17</v>
      </c>
      <c r="E31" t="str">
        <f>TEXT(DATE(Table1[[#This Row],[year]],MONTH(DATEVALUE(Table1[[#This Row],[month]]&amp;"1")),Table1[[#This Row],[date]]),"DD-MMM-YYYY")</f>
        <v>17-Nov-1994</v>
      </c>
      <c r="F31">
        <f>DATEDIF(Table1[[#This Row],[Date of Birth]],DATE(2023,6,8),"Y")</f>
        <v>28</v>
      </c>
      <c r="G31">
        <v>0</v>
      </c>
      <c r="H31" s="8">
        <v>1044</v>
      </c>
      <c r="I31" t="s">
        <v>11</v>
      </c>
      <c r="J31" t="s">
        <v>10</v>
      </c>
      <c r="K31" t="s">
        <v>12</v>
      </c>
      <c r="L31" t="str">
        <f>IF(Table1[[#This Row],[State ID]]="?","Unknown",Table1[[#This Row],[State ID]])</f>
        <v>R1013</v>
      </c>
    </row>
    <row r="32" spans="1:12" x14ac:dyDescent="0.3">
      <c r="A32" t="s">
        <v>52</v>
      </c>
      <c r="B32">
        <v>2002</v>
      </c>
      <c r="C32" t="s">
        <v>9</v>
      </c>
      <c r="D32">
        <v>20</v>
      </c>
      <c r="E32" t="str">
        <f>TEXT(DATE(Table1[[#This Row],[year]],MONTH(DATEVALUE(Table1[[#This Row],[month]]&amp;"1")),Table1[[#This Row],[date]]),"DD-MMM-YYYY")</f>
        <v>20-Jul-2002</v>
      </c>
      <c r="F32">
        <f>DATEDIF(Table1[[#This Row],[Date of Birth]],DATE(2023,6,8),"Y")</f>
        <v>20</v>
      </c>
      <c r="G32">
        <v>0</v>
      </c>
      <c r="H32" s="8">
        <v>1047</v>
      </c>
      <c r="I32" t="s">
        <v>11</v>
      </c>
      <c r="J32" t="s">
        <v>15</v>
      </c>
      <c r="K32" t="s">
        <v>12</v>
      </c>
      <c r="L32" t="str">
        <f>IF(Table1[[#This Row],[State ID]]="?","Unknown",Table1[[#This Row],[State ID]])</f>
        <v>R1013</v>
      </c>
    </row>
    <row r="33" spans="1:12" x14ac:dyDescent="0.3">
      <c r="A33" t="s">
        <v>53</v>
      </c>
      <c r="B33">
        <v>2002</v>
      </c>
      <c r="C33" t="s">
        <v>9</v>
      </c>
      <c r="D33">
        <v>1</v>
      </c>
      <c r="E33" t="str">
        <f>TEXT(DATE(Table1[[#This Row],[year]],MONTH(DATEVALUE(Table1[[#This Row],[month]]&amp;"1")),Table1[[#This Row],[date]]),"DD-MMM-YYYY")</f>
        <v>01-Jul-2002</v>
      </c>
      <c r="F33">
        <f>DATEDIF(Table1[[#This Row],[Date of Birth]],DATE(2023,6,8),"Y")</f>
        <v>20</v>
      </c>
      <c r="G33">
        <v>0</v>
      </c>
      <c r="H33" s="8">
        <v>1049</v>
      </c>
      <c r="I33" t="s">
        <v>11</v>
      </c>
      <c r="J33" t="s">
        <v>10</v>
      </c>
      <c r="K33" t="s">
        <v>22</v>
      </c>
      <c r="L33" t="str">
        <f>IF(Table1[[#This Row],[State ID]]="?","Unknown",Table1[[#This Row],[State ID]])</f>
        <v>R1012</v>
      </c>
    </row>
    <row r="34" spans="1:12" x14ac:dyDescent="0.3">
      <c r="A34" t="s">
        <v>54</v>
      </c>
      <c r="B34">
        <v>1995</v>
      </c>
      <c r="C34" t="s">
        <v>17</v>
      </c>
      <c r="D34">
        <v>1</v>
      </c>
      <c r="E34" t="str">
        <f>TEXT(DATE(Table1[[#This Row],[year]],MONTH(DATEVALUE(Table1[[#This Row],[month]]&amp;"1")),Table1[[#This Row],[date]]),"DD-MMM-YYYY")</f>
        <v>01-Jun-1995</v>
      </c>
      <c r="F34">
        <f>DATEDIF(Table1[[#This Row],[Date of Birth]],DATE(2023,6,8),"Y")</f>
        <v>28</v>
      </c>
      <c r="G34">
        <v>0</v>
      </c>
      <c r="H34" s="8">
        <v>1056</v>
      </c>
      <c r="I34" t="s">
        <v>11</v>
      </c>
      <c r="J34" t="s">
        <v>10</v>
      </c>
      <c r="K34" t="s">
        <v>12</v>
      </c>
      <c r="L34" t="str">
        <f>IF(Table1[[#This Row],[State ID]]="?","Unknown",Table1[[#This Row],[State ID]])</f>
        <v>R1013</v>
      </c>
    </row>
    <row r="35" spans="1:12" x14ac:dyDescent="0.3">
      <c r="A35" t="s">
        <v>55</v>
      </c>
      <c r="B35">
        <v>1993</v>
      </c>
      <c r="C35" t="s">
        <v>19</v>
      </c>
      <c r="D35">
        <v>28</v>
      </c>
      <c r="E35" t="str">
        <f>TEXT(DATE(Table1[[#This Row],[year]],MONTH(DATEVALUE(Table1[[#This Row],[month]]&amp;"1")),Table1[[#This Row],[date]]),"DD-MMM-YYYY")</f>
        <v>28-Sep-1993</v>
      </c>
      <c r="F35">
        <f>DATEDIF(Table1[[#This Row],[Date of Birth]],DATE(2023,6,8),"Y")</f>
        <v>29</v>
      </c>
      <c r="G35">
        <v>0</v>
      </c>
      <c r="H35" s="8">
        <v>1068</v>
      </c>
      <c r="I35" t="s">
        <v>11</v>
      </c>
      <c r="J35" t="s">
        <v>15</v>
      </c>
      <c r="K35" t="s">
        <v>12</v>
      </c>
      <c r="L35" t="str">
        <f>IF(Table1[[#This Row],[State ID]]="?","Unknown",Table1[[#This Row],[State ID]])</f>
        <v>R1013</v>
      </c>
    </row>
    <row r="36" spans="1:12" x14ac:dyDescent="0.3">
      <c r="A36" t="s">
        <v>56</v>
      </c>
      <c r="B36">
        <v>2004</v>
      </c>
      <c r="C36" t="s">
        <v>34</v>
      </c>
      <c r="D36">
        <v>24</v>
      </c>
      <c r="E36" t="str">
        <f>TEXT(DATE(Table1[[#This Row],[year]],MONTH(DATEVALUE(Table1[[#This Row],[month]]&amp;"1")),Table1[[#This Row],[date]]),"DD-MMM-YYYY")</f>
        <v>24-Aug-2004</v>
      </c>
      <c r="F36">
        <f>DATEDIF(Table1[[#This Row],[Date of Birth]],DATE(2023,6,8),"Y")</f>
        <v>18</v>
      </c>
      <c r="G36">
        <v>0</v>
      </c>
      <c r="H36" s="8">
        <v>1070</v>
      </c>
      <c r="I36" t="s">
        <v>11</v>
      </c>
      <c r="J36" t="s">
        <v>11</v>
      </c>
      <c r="K36" t="s">
        <v>12</v>
      </c>
      <c r="L36" t="str">
        <f>IF(Table1[[#This Row],[State ID]]="?","Unknown",Table1[[#This Row],[State ID]])</f>
        <v>R1013</v>
      </c>
    </row>
    <row r="37" spans="1:12" x14ac:dyDescent="0.3">
      <c r="A37" t="s">
        <v>57</v>
      </c>
      <c r="B37">
        <v>1997</v>
      </c>
      <c r="C37" t="s">
        <v>34</v>
      </c>
      <c r="D37">
        <v>13</v>
      </c>
      <c r="E37" t="str">
        <f>TEXT(DATE(Table1[[#This Row],[year]],MONTH(DATEVALUE(Table1[[#This Row],[month]]&amp;"1")),Table1[[#This Row],[date]]),"DD-MMM-YYYY")</f>
        <v>13-Aug-1997</v>
      </c>
      <c r="F37">
        <f>DATEDIF(Table1[[#This Row],[Date of Birth]],DATE(2023,6,8),"Y")</f>
        <v>25</v>
      </c>
      <c r="G37">
        <v>0</v>
      </c>
      <c r="H37" s="8">
        <v>1071</v>
      </c>
      <c r="I37" t="s">
        <v>11</v>
      </c>
      <c r="J37" t="s">
        <v>11</v>
      </c>
      <c r="K37" t="s">
        <v>12</v>
      </c>
      <c r="L37" t="str">
        <f>IF(Table1[[#This Row],[State ID]]="?","Unknown",Table1[[#This Row],[State ID]])</f>
        <v>R1013</v>
      </c>
    </row>
    <row r="38" spans="1:12" x14ac:dyDescent="0.3">
      <c r="A38" t="s">
        <v>58</v>
      </c>
      <c r="B38">
        <v>1998</v>
      </c>
      <c r="C38" t="s">
        <v>29</v>
      </c>
      <c r="D38">
        <v>26</v>
      </c>
      <c r="E38" t="str">
        <f>TEXT(DATE(Table1[[#This Row],[year]],MONTH(DATEVALUE(Table1[[#This Row],[month]]&amp;"1")),Table1[[#This Row],[date]]),"DD-MMM-YYYY")</f>
        <v>26-Dec-1998</v>
      </c>
      <c r="F38">
        <f>DATEDIF(Table1[[#This Row],[Date of Birth]],DATE(2023,6,8),"Y")</f>
        <v>24</v>
      </c>
      <c r="G38">
        <v>0</v>
      </c>
      <c r="H38" s="8">
        <v>1082</v>
      </c>
      <c r="I38" t="s">
        <v>11</v>
      </c>
      <c r="J38" t="s">
        <v>10</v>
      </c>
      <c r="K38" t="s">
        <v>12</v>
      </c>
      <c r="L38" t="str">
        <f>IF(Table1[[#This Row],[State ID]]="?","Unknown",Table1[[#This Row],[State ID]])</f>
        <v>R1013</v>
      </c>
    </row>
    <row r="39" spans="1:12" x14ac:dyDescent="0.3">
      <c r="A39" t="s">
        <v>59</v>
      </c>
      <c r="B39">
        <v>2002</v>
      </c>
      <c r="C39" t="s">
        <v>34</v>
      </c>
      <c r="D39">
        <v>13</v>
      </c>
      <c r="E39" t="str">
        <f>TEXT(DATE(Table1[[#This Row],[year]],MONTH(DATEVALUE(Table1[[#This Row],[month]]&amp;"1")),Table1[[#This Row],[date]]),"DD-MMM-YYYY")</f>
        <v>13-Aug-2002</v>
      </c>
      <c r="F39">
        <f>DATEDIF(Table1[[#This Row],[Date of Birth]],DATE(2023,6,8),"Y")</f>
        <v>20</v>
      </c>
      <c r="G39">
        <v>0</v>
      </c>
      <c r="H39" s="8">
        <v>1086</v>
      </c>
      <c r="I39" t="s">
        <v>11</v>
      </c>
      <c r="J39" t="s">
        <v>11</v>
      </c>
      <c r="K39" t="s">
        <v>12</v>
      </c>
      <c r="L39" t="str">
        <f>IF(Table1[[#This Row],[State ID]]="?","Unknown",Table1[[#This Row],[State ID]])</f>
        <v>R1013</v>
      </c>
    </row>
    <row r="40" spans="1:12" x14ac:dyDescent="0.3">
      <c r="A40" t="s">
        <v>60</v>
      </c>
      <c r="B40">
        <v>2004</v>
      </c>
      <c r="C40" t="s">
        <v>14</v>
      </c>
      <c r="D40">
        <v>12</v>
      </c>
      <c r="E40" t="str">
        <f>TEXT(DATE(Table1[[#This Row],[year]],MONTH(DATEVALUE(Table1[[#This Row],[month]]&amp;"1")),Table1[[#This Row],[date]]),"DD-MMM-YYYY")</f>
        <v>12-Nov-2004</v>
      </c>
      <c r="F40">
        <f>DATEDIF(Table1[[#This Row],[Date of Birth]],DATE(2023,6,8),"Y")</f>
        <v>18</v>
      </c>
      <c r="G40">
        <v>0</v>
      </c>
      <c r="H40" s="8">
        <v>1121.8699999999999</v>
      </c>
      <c r="I40" t="s">
        <v>11</v>
      </c>
      <c r="J40" t="s">
        <v>15</v>
      </c>
      <c r="K40" t="s">
        <v>12</v>
      </c>
      <c r="L40" t="str">
        <f>IF(Table1[[#This Row],[State ID]]="?","Unknown",Table1[[#This Row],[State ID]])</f>
        <v>R1013</v>
      </c>
    </row>
    <row r="41" spans="1:12" x14ac:dyDescent="0.3">
      <c r="A41" t="s">
        <v>61</v>
      </c>
      <c r="B41">
        <v>2004</v>
      </c>
      <c r="C41" t="s">
        <v>17</v>
      </c>
      <c r="D41">
        <v>14</v>
      </c>
      <c r="E41" t="str">
        <f>TEXT(DATE(Table1[[#This Row],[year]],MONTH(DATEVALUE(Table1[[#This Row],[month]]&amp;"1")),Table1[[#This Row],[date]]),"DD-MMM-YYYY")</f>
        <v>14-Jun-2004</v>
      </c>
      <c r="F41">
        <f>DATEDIF(Table1[[#This Row],[Date of Birth]],DATE(2023,6,8),"Y")</f>
        <v>18</v>
      </c>
      <c r="G41">
        <v>0</v>
      </c>
      <c r="H41" s="8">
        <v>1131.51</v>
      </c>
      <c r="I41" t="s">
        <v>11</v>
      </c>
      <c r="J41" t="s">
        <v>15</v>
      </c>
      <c r="K41" t="s">
        <v>12</v>
      </c>
      <c r="L41" t="str">
        <f>IF(Table1[[#This Row],[State ID]]="?","Unknown",Table1[[#This Row],[State ID]])</f>
        <v>R1013</v>
      </c>
    </row>
    <row r="42" spans="1:12" x14ac:dyDescent="0.3">
      <c r="A42" t="s">
        <v>62</v>
      </c>
      <c r="B42">
        <v>2002</v>
      </c>
      <c r="C42" t="s">
        <v>9</v>
      </c>
      <c r="D42">
        <v>19</v>
      </c>
      <c r="E42" t="str">
        <f>TEXT(DATE(Table1[[#This Row],[year]],MONTH(DATEVALUE(Table1[[#This Row],[month]]&amp;"1")),Table1[[#This Row],[date]]),"DD-MMM-YYYY")</f>
        <v>19-Jul-2002</v>
      </c>
      <c r="F42">
        <f>DATEDIF(Table1[[#This Row],[Date of Birth]],DATE(2023,6,8),"Y")</f>
        <v>20</v>
      </c>
      <c r="G42">
        <v>0</v>
      </c>
      <c r="H42" s="8">
        <v>1132</v>
      </c>
      <c r="I42" t="s">
        <v>11</v>
      </c>
      <c r="J42" t="s">
        <v>15</v>
      </c>
      <c r="K42" t="s">
        <v>12</v>
      </c>
      <c r="L42" t="str">
        <f>IF(Table1[[#This Row],[State ID]]="?","Unknown",Table1[[#This Row],[State ID]])</f>
        <v>R1013</v>
      </c>
    </row>
    <row r="43" spans="1:12" x14ac:dyDescent="0.3">
      <c r="A43" t="s">
        <v>63</v>
      </c>
      <c r="B43">
        <v>2004</v>
      </c>
      <c r="C43" t="s">
        <v>36</v>
      </c>
      <c r="D43">
        <v>6</v>
      </c>
      <c r="E43" t="str">
        <f>TEXT(DATE(Table1[[#This Row],[year]],MONTH(DATEVALUE(Table1[[#This Row],[month]]&amp;"1")),Table1[[#This Row],[date]]),"DD-MMM-YYYY")</f>
        <v>06-Oct-2004</v>
      </c>
      <c r="F43">
        <f>DATEDIF(Table1[[#This Row],[Date of Birth]],DATE(2023,6,8),"Y")</f>
        <v>18</v>
      </c>
      <c r="G43">
        <v>0</v>
      </c>
      <c r="H43" s="8">
        <v>1135</v>
      </c>
      <c r="I43" t="s">
        <v>11</v>
      </c>
      <c r="J43" t="s">
        <v>11</v>
      </c>
      <c r="K43" t="s">
        <v>12</v>
      </c>
      <c r="L43" t="str">
        <f>IF(Table1[[#This Row],[State ID]]="?","Unknown",Table1[[#This Row],[State ID]])</f>
        <v>R1013</v>
      </c>
    </row>
    <row r="44" spans="1:12" x14ac:dyDescent="0.3">
      <c r="A44" t="s">
        <v>64</v>
      </c>
      <c r="B44">
        <v>2004</v>
      </c>
      <c r="C44" t="s">
        <v>17</v>
      </c>
      <c r="D44">
        <v>11</v>
      </c>
      <c r="E44" t="str">
        <f>TEXT(DATE(Table1[[#This Row],[year]],MONTH(DATEVALUE(Table1[[#This Row],[month]]&amp;"1")),Table1[[#This Row],[date]]),"DD-MMM-YYYY")</f>
        <v>11-Jun-2004</v>
      </c>
      <c r="F44">
        <f>DATEDIF(Table1[[#This Row],[Date of Birth]],DATE(2023,6,8),"Y")</f>
        <v>18</v>
      </c>
      <c r="G44">
        <v>0</v>
      </c>
      <c r="H44" s="8">
        <v>1135.94</v>
      </c>
      <c r="I44" t="s">
        <v>11</v>
      </c>
      <c r="J44" t="s">
        <v>11</v>
      </c>
      <c r="K44" t="s">
        <v>12</v>
      </c>
      <c r="L44" t="str">
        <f>IF(Table1[[#This Row],[State ID]]="?","Unknown",Table1[[#This Row],[State ID]])</f>
        <v>R1013</v>
      </c>
    </row>
    <row r="45" spans="1:12" x14ac:dyDescent="0.3">
      <c r="A45" t="s">
        <v>65</v>
      </c>
      <c r="B45">
        <v>2004</v>
      </c>
      <c r="C45" t="s">
        <v>14</v>
      </c>
      <c r="D45">
        <v>28</v>
      </c>
      <c r="E45" t="str">
        <f>TEXT(DATE(Table1[[#This Row],[year]],MONTH(DATEVALUE(Table1[[#This Row],[month]]&amp;"1")),Table1[[#This Row],[date]]),"DD-MMM-YYYY")</f>
        <v>28-Nov-2004</v>
      </c>
      <c r="F45">
        <f>DATEDIF(Table1[[#This Row],[Date of Birth]],DATE(2023,6,8),"Y")</f>
        <v>18</v>
      </c>
      <c r="G45">
        <v>0</v>
      </c>
      <c r="H45" s="8">
        <v>1136.4000000000001</v>
      </c>
      <c r="I45" t="s">
        <v>11</v>
      </c>
      <c r="J45" t="s">
        <v>11</v>
      </c>
      <c r="K45" t="s">
        <v>12</v>
      </c>
      <c r="L45" t="str">
        <f>IF(Table1[[#This Row],[State ID]]="?","Unknown",Table1[[#This Row],[State ID]])</f>
        <v>R1013</v>
      </c>
    </row>
    <row r="46" spans="1:12" x14ac:dyDescent="0.3">
      <c r="A46" t="s">
        <v>66</v>
      </c>
      <c r="B46">
        <v>2002</v>
      </c>
      <c r="C46" t="s">
        <v>34</v>
      </c>
      <c r="D46">
        <v>11</v>
      </c>
      <c r="E46" t="str">
        <f>TEXT(DATE(Table1[[#This Row],[year]],MONTH(DATEVALUE(Table1[[#This Row],[month]]&amp;"1")),Table1[[#This Row],[date]]),"DD-MMM-YYYY")</f>
        <v>11-Aug-2002</v>
      </c>
      <c r="F46">
        <f>DATEDIF(Table1[[#This Row],[Date of Birth]],DATE(2023,6,8),"Y")</f>
        <v>20</v>
      </c>
      <c r="G46">
        <v>0</v>
      </c>
      <c r="H46" s="8">
        <v>1137</v>
      </c>
      <c r="I46" t="s">
        <v>11</v>
      </c>
      <c r="J46" t="s">
        <v>15</v>
      </c>
      <c r="K46" t="s">
        <v>12</v>
      </c>
      <c r="L46" t="str">
        <f>IF(Table1[[#This Row],[State ID]]="?","Unknown",Table1[[#This Row],[State ID]])</f>
        <v>R1013</v>
      </c>
    </row>
    <row r="47" spans="1:12" x14ac:dyDescent="0.3">
      <c r="A47" t="s">
        <v>30</v>
      </c>
      <c r="B47">
        <v>2004</v>
      </c>
      <c r="C47" t="s">
        <v>14</v>
      </c>
      <c r="D47">
        <v>6</v>
      </c>
      <c r="E47" t="str">
        <f>TEXT(DATE(Table1[[#This Row],[year]],MONTH(DATEVALUE(Table1[[#This Row],[month]]&amp;"1")),Table1[[#This Row],[date]]),"DD-MMM-YYYY")</f>
        <v>06-Nov-2004</v>
      </c>
      <c r="F47">
        <f>DATEDIF(Table1[[#This Row],[Date of Birth]],DATE(2023,6,8),"Y")</f>
        <v>18</v>
      </c>
      <c r="G47">
        <v>0</v>
      </c>
      <c r="H47" s="8">
        <v>1137.01</v>
      </c>
      <c r="I47" t="s">
        <v>11</v>
      </c>
      <c r="J47" t="s">
        <v>15</v>
      </c>
      <c r="K47" t="s">
        <v>12</v>
      </c>
      <c r="L47" t="str">
        <f>IF(Table1[[#This Row],[State ID]]="?","Unknown",Table1[[#This Row],[State ID]])</f>
        <v>R1013</v>
      </c>
    </row>
    <row r="48" spans="1:12" x14ac:dyDescent="0.3">
      <c r="A48" t="s">
        <v>67</v>
      </c>
      <c r="B48">
        <v>2004</v>
      </c>
      <c r="C48" t="s">
        <v>36</v>
      </c>
      <c r="D48">
        <v>15</v>
      </c>
      <c r="E48" t="str">
        <f>TEXT(DATE(Table1[[#This Row],[year]],MONTH(DATEVALUE(Table1[[#This Row],[month]]&amp;"1")),Table1[[#This Row],[date]]),"DD-MMM-YYYY")</f>
        <v>15-Oct-2004</v>
      </c>
      <c r="F48">
        <f>DATEDIF(Table1[[#This Row],[Date of Birth]],DATE(2023,6,8),"Y")</f>
        <v>18</v>
      </c>
      <c r="G48">
        <v>0</v>
      </c>
      <c r="H48" s="8">
        <v>1137.01</v>
      </c>
      <c r="I48" t="s">
        <v>11</v>
      </c>
      <c r="J48" t="s">
        <v>15</v>
      </c>
      <c r="K48" t="s">
        <v>12</v>
      </c>
      <c r="L48" t="str">
        <f>IF(Table1[[#This Row],[State ID]]="?","Unknown",Table1[[#This Row],[State ID]])</f>
        <v>R1013</v>
      </c>
    </row>
    <row r="49" spans="1:12" x14ac:dyDescent="0.3">
      <c r="A49" t="s">
        <v>68</v>
      </c>
      <c r="B49">
        <v>2004</v>
      </c>
      <c r="C49" t="s">
        <v>14</v>
      </c>
      <c r="D49">
        <v>27</v>
      </c>
      <c r="E49" t="str">
        <f>TEXT(DATE(Table1[[#This Row],[year]],MONTH(DATEVALUE(Table1[[#This Row],[month]]&amp;"1")),Table1[[#This Row],[date]]),"DD-MMM-YYYY")</f>
        <v>27-Nov-2004</v>
      </c>
      <c r="F49">
        <f>DATEDIF(Table1[[#This Row],[Date of Birth]],DATE(2023,6,8),"Y")</f>
        <v>18</v>
      </c>
      <c r="G49">
        <v>0</v>
      </c>
      <c r="H49" s="8">
        <v>1137.47</v>
      </c>
      <c r="I49" t="s">
        <v>11</v>
      </c>
      <c r="J49" t="s">
        <v>10</v>
      </c>
      <c r="K49" t="s">
        <v>12</v>
      </c>
      <c r="L49" t="str">
        <f>IF(Table1[[#This Row],[State ID]]="?","Unknown",Table1[[#This Row],[State ID]])</f>
        <v>R1013</v>
      </c>
    </row>
    <row r="50" spans="1:12" x14ac:dyDescent="0.3">
      <c r="A50" t="s">
        <v>69</v>
      </c>
      <c r="B50">
        <v>2001</v>
      </c>
      <c r="C50" t="s">
        <v>36</v>
      </c>
      <c r="D50">
        <v>25</v>
      </c>
      <c r="E50" t="str">
        <f>TEXT(DATE(Table1[[#This Row],[year]],MONTH(DATEVALUE(Table1[[#This Row],[month]]&amp;"1")),Table1[[#This Row],[date]]),"DD-MMM-YYYY")</f>
        <v>25-Oct-2001</v>
      </c>
      <c r="F50">
        <f>DATEDIF(Table1[[#This Row],[Date of Birth]],DATE(2023,6,8),"Y")</f>
        <v>21</v>
      </c>
      <c r="G50">
        <v>0</v>
      </c>
      <c r="H50" s="8">
        <v>1141</v>
      </c>
      <c r="I50" t="s">
        <v>11</v>
      </c>
      <c r="J50" t="s">
        <v>15</v>
      </c>
      <c r="K50" t="s">
        <v>12</v>
      </c>
      <c r="L50" t="str">
        <f>IF(Table1[[#This Row],[State ID]]="?","Unknown",Table1[[#This Row],[State ID]])</f>
        <v>R1013</v>
      </c>
    </row>
    <row r="51" spans="1:12" x14ac:dyDescent="0.3">
      <c r="A51" t="s">
        <v>70</v>
      </c>
      <c r="B51">
        <v>2004</v>
      </c>
      <c r="C51" t="s">
        <v>19</v>
      </c>
      <c r="D51">
        <v>12</v>
      </c>
      <c r="E51" t="str">
        <f>TEXT(DATE(Table1[[#This Row],[year]],MONTH(DATEVALUE(Table1[[#This Row],[month]]&amp;"1")),Table1[[#This Row],[date]]),"DD-MMM-YYYY")</f>
        <v>12-Sep-2004</v>
      </c>
      <c r="F51">
        <f>DATEDIF(Table1[[#This Row],[Date of Birth]],DATE(2023,6,8),"Y")</f>
        <v>18</v>
      </c>
      <c r="G51">
        <v>0</v>
      </c>
      <c r="H51" s="8">
        <v>1141.45</v>
      </c>
      <c r="I51" t="s">
        <v>11</v>
      </c>
      <c r="J51" t="s">
        <v>11</v>
      </c>
      <c r="K51" t="s">
        <v>12</v>
      </c>
      <c r="L51" t="str">
        <f>IF(Table1[[#This Row],[State ID]]="?","Unknown",Table1[[#This Row],[State ID]])</f>
        <v>R1013</v>
      </c>
    </row>
    <row r="52" spans="1:12" x14ac:dyDescent="0.3">
      <c r="A52" t="s">
        <v>71</v>
      </c>
      <c r="B52">
        <v>2002</v>
      </c>
      <c r="C52" t="s">
        <v>36</v>
      </c>
      <c r="D52">
        <v>1</v>
      </c>
      <c r="E52" t="str">
        <f>TEXT(DATE(Table1[[#This Row],[year]],MONTH(DATEVALUE(Table1[[#This Row],[month]]&amp;"1")),Table1[[#This Row],[date]]),"DD-MMM-YYYY")</f>
        <v>01-Oct-2002</v>
      </c>
      <c r="F52">
        <f>DATEDIF(Table1[[#This Row],[Date of Birth]],DATE(2023,6,8),"Y")</f>
        <v>20</v>
      </c>
      <c r="G52">
        <v>0</v>
      </c>
      <c r="H52" s="8">
        <v>1142</v>
      </c>
      <c r="I52" t="s">
        <v>11</v>
      </c>
      <c r="J52" t="s">
        <v>10</v>
      </c>
      <c r="K52" t="s">
        <v>41</v>
      </c>
      <c r="L52" t="str">
        <f>IF(Table1[[#This Row],[State ID]]="?","Unknown",Table1[[#This Row],[State ID]])</f>
        <v>R1011</v>
      </c>
    </row>
    <row r="53" spans="1:12" x14ac:dyDescent="0.3">
      <c r="A53" t="s">
        <v>72</v>
      </c>
      <c r="B53">
        <v>2004</v>
      </c>
      <c r="C53" t="s">
        <v>17</v>
      </c>
      <c r="D53">
        <v>10</v>
      </c>
      <c r="E53" t="str">
        <f>TEXT(DATE(Table1[[#This Row],[year]],MONTH(DATEVALUE(Table1[[#This Row],[month]]&amp;"1")),Table1[[#This Row],[date]]),"DD-MMM-YYYY")</f>
        <v>10-Jun-2004</v>
      </c>
      <c r="F53">
        <f>DATEDIF(Table1[[#This Row],[Date of Birth]],DATE(2023,6,8),"Y")</f>
        <v>18</v>
      </c>
      <c r="G53">
        <v>0</v>
      </c>
      <c r="H53" s="8">
        <v>1146.8</v>
      </c>
      <c r="I53" t="s">
        <v>10</v>
      </c>
      <c r="J53" t="s">
        <v>10</v>
      </c>
      <c r="K53" t="s">
        <v>12</v>
      </c>
      <c r="L53" t="str">
        <f>IF(Table1[[#This Row],[State ID]]="?","Unknown",Table1[[#This Row],[State ID]])</f>
        <v>R1013</v>
      </c>
    </row>
    <row r="54" spans="1:12" x14ac:dyDescent="0.3">
      <c r="A54" t="s">
        <v>73</v>
      </c>
      <c r="B54">
        <v>2003</v>
      </c>
      <c r="C54" t="s">
        <v>17</v>
      </c>
      <c r="D54">
        <v>12</v>
      </c>
      <c r="E54" t="str">
        <f>TEXT(DATE(Table1[[#This Row],[year]],MONTH(DATEVALUE(Table1[[#This Row],[month]]&amp;"1")),Table1[[#This Row],[date]]),"DD-MMM-YYYY")</f>
        <v>12-Jun-2003</v>
      </c>
      <c r="F54">
        <f>DATEDIF(Table1[[#This Row],[Date of Birth]],DATE(2023,6,8),"Y")</f>
        <v>19</v>
      </c>
      <c r="G54">
        <v>0</v>
      </c>
      <c r="H54" s="8">
        <v>1149</v>
      </c>
      <c r="I54" t="s">
        <v>10</v>
      </c>
      <c r="J54" t="s">
        <v>15</v>
      </c>
      <c r="K54" t="s">
        <v>22</v>
      </c>
      <c r="L54" t="str">
        <f>IF(Table1[[#This Row],[State ID]]="?","Unknown",Table1[[#This Row],[State ID]])</f>
        <v>R1012</v>
      </c>
    </row>
    <row r="55" spans="1:12" x14ac:dyDescent="0.3">
      <c r="A55" t="s">
        <v>74</v>
      </c>
      <c r="B55">
        <v>2004</v>
      </c>
      <c r="C55" t="s">
        <v>9</v>
      </c>
      <c r="D55">
        <v>18</v>
      </c>
      <c r="E55" t="str">
        <f>TEXT(DATE(Table1[[#This Row],[year]],MONTH(DATEVALUE(Table1[[#This Row],[month]]&amp;"1")),Table1[[#This Row],[date]]),"DD-MMM-YYYY")</f>
        <v>18-Jul-2004</v>
      </c>
      <c r="F55">
        <f>DATEDIF(Table1[[#This Row],[Date of Birth]],DATE(2023,6,8),"Y")</f>
        <v>18</v>
      </c>
      <c r="G55">
        <v>0</v>
      </c>
      <c r="H55" s="8">
        <v>1149.4000000000001</v>
      </c>
      <c r="I55" t="s">
        <v>10</v>
      </c>
      <c r="J55" t="s">
        <v>10</v>
      </c>
      <c r="K55" t="s">
        <v>12</v>
      </c>
      <c r="L55" t="str">
        <f>IF(Table1[[#This Row],[State ID]]="?","Unknown",Table1[[#This Row],[State ID]])</f>
        <v>R1013</v>
      </c>
    </row>
    <row r="56" spans="1:12" x14ac:dyDescent="0.3">
      <c r="A56" t="s">
        <v>75</v>
      </c>
      <c r="B56">
        <v>1994</v>
      </c>
      <c r="C56" t="s">
        <v>9</v>
      </c>
      <c r="D56">
        <v>26</v>
      </c>
      <c r="E56" t="str">
        <f>TEXT(DATE(Table1[[#This Row],[year]],MONTH(DATEVALUE(Table1[[#This Row],[month]]&amp;"1")),Table1[[#This Row],[date]]),"DD-MMM-YYYY")</f>
        <v>26-Jul-1994</v>
      </c>
      <c r="F56">
        <f>DATEDIF(Table1[[#This Row],[Date of Birth]],DATE(2023,6,8),"Y")</f>
        <v>28</v>
      </c>
      <c r="G56">
        <v>0</v>
      </c>
      <c r="H56" s="8">
        <v>1158.32</v>
      </c>
      <c r="I56" t="s">
        <v>10</v>
      </c>
      <c r="J56" t="s">
        <v>15</v>
      </c>
      <c r="K56" t="s">
        <v>12</v>
      </c>
      <c r="L56" t="str">
        <f>IF(Table1[[#This Row],[State ID]]="?","Unknown",Table1[[#This Row],[State ID]])</f>
        <v>R1013</v>
      </c>
    </row>
    <row r="57" spans="1:12" x14ac:dyDescent="0.3">
      <c r="A57" t="s">
        <v>76</v>
      </c>
      <c r="B57">
        <v>2004</v>
      </c>
      <c r="C57" t="s">
        <v>14</v>
      </c>
      <c r="D57">
        <v>11</v>
      </c>
      <c r="E57" t="str">
        <f>TEXT(DATE(Table1[[#This Row],[year]],MONTH(DATEVALUE(Table1[[#This Row],[month]]&amp;"1")),Table1[[#This Row],[date]]),"DD-MMM-YYYY")</f>
        <v>11-Nov-2004</v>
      </c>
      <c r="F57">
        <f>DATEDIF(Table1[[#This Row],[Date of Birth]],DATE(2023,6,8),"Y")</f>
        <v>18</v>
      </c>
      <c r="G57">
        <v>0</v>
      </c>
      <c r="H57" s="8">
        <v>1163.46</v>
      </c>
      <c r="I57" t="s">
        <v>10</v>
      </c>
      <c r="J57" t="s">
        <v>11</v>
      </c>
      <c r="K57" t="s">
        <v>12</v>
      </c>
      <c r="L57" t="str">
        <f>IF(Table1[[#This Row],[State ID]]="?","Unknown",Table1[[#This Row],[State ID]])</f>
        <v>R1013</v>
      </c>
    </row>
    <row r="58" spans="1:12" x14ac:dyDescent="0.3">
      <c r="A58" t="s">
        <v>77</v>
      </c>
      <c r="B58">
        <v>2002</v>
      </c>
      <c r="C58" t="s">
        <v>17</v>
      </c>
      <c r="D58">
        <v>11</v>
      </c>
      <c r="E58" t="str">
        <f>TEXT(DATE(Table1[[#This Row],[year]],MONTH(DATEVALUE(Table1[[#This Row],[month]]&amp;"1")),Table1[[#This Row],[date]]),"DD-MMM-YYYY")</f>
        <v>11-Jun-2002</v>
      </c>
      <c r="F58">
        <f>DATEDIF(Table1[[#This Row],[Date of Birth]],DATE(2023,6,8),"Y")</f>
        <v>20</v>
      </c>
      <c r="G58">
        <v>0</v>
      </c>
      <c r="H58" s="8">
        <v>1165</v>
      </c>
      <c r="I58" t="s">
        <v>10</v>
      </c>
      <c r="J58" t="s">
        <v>11</v>
      </c>
      <c r="K58" t="s">
        <v>22</v>
      </c>
      <c r="L58" t="str">
        <f>IF(Table1[[#This Row],[State ID]]="?","Unknown",Table1[[#This Row],[State ID]])</f>
        <v>R1012</v>
      </c>
    </row>
    <row r="59" spans="1:12" x14ac:dyDescent="0.3">
      <c r="A59" t="s">
        <v>78</v>
      </c>
      <c r="B59">
        <v>2001</v>
      </c>
      <c r="C59" t="s">
        <v>14</v>
      </c>
      <c r="D59">
        <v>12</v>
      </c>
      <c r="E59" t="str">
        <f>TEXT(DATE(Table1[[#This Row],[year]],MONTH(DATEVALUE(Table1[[#This Row],[month]]&amp;"1")),Table1[[#This Row],[date]]),"DD-MMM-YYYY")</f>
        <v>12-Nov-2001</v>
      </c>
      <c r="F59">
        <f>DATEDIF(Table1[[#This Row],[Date of Birth]],DATE(2023,6,8),"Y")</f>
        <v>21</v>
      </c>
      <c r="G59">
        <v>0</v>
      </c>
      <c r="H59" s="8">
        <v>1167</v>
      </c>
      <c r="I59" t="s">
        <v>10</v>
      </c>
      <c r="J59" t="s">
        <v>15</v>
      </c>
      <c r="K59" t="s">
        <v>12</v>
      </c>
      <c r="L59" t="str">
        <f>IF(Table1[[#This Row],[State ID]]="?","Unknown",Table1[[#This Row],[State ID]])</f>
        <v>R1013</v>
      </c>
    </row>
    <row r="60" spans="1:12" x14ac:dyDescent="0.3">
      <c r="A60" t="s">
        <v>79</v>
      </c>
      <c r="B60">
        <v>1996</v>
      </c>
      <c r="C60" t="s">
        <v>34</v>
      </c>
      <c r="D60">
        <v>11</v>
      </c>
      <c r="E60" t="str">
        <f>TEXT(DATE(Table1[[#This Row],[year]],MONTH(DATEVALUE(Table1[[#This Row],[month]]&amp;"1")),Table1[[#This Row],[date]]),"DD-MMM-YYYY")</f>
        <v>11-Aug-1996</v>
      </c>
      <c r="F60">
        <f>DATEDIF(Table1[[#This Row],[Date of Birth]],DATE(2023,6,8),"Y")</f>
        <v>26</v>
      </c>
      <c r="G60">
        <v>0</v>
      </c>
      <c r="H60" s="8">
        <v>1178</v>
      </c>
      <c r="I60" t="s">
        <v>10</v>
      </c>
      <c r="J60" t="s">
        <v>11</v>
      </c>
      <c r="K60" t="s">
        <v>12</v>
      </c>
      <c r="L60" t="str">
        <f>IF(Table1[[#This Row],[State ID]]="?","Unknown",Table1[[#This Row],[State ID]])</f>
        <v>R1013</v>
      </c>
    </row>
    <row r="61" spans="1:12" x14ac:dyDescent="0.3">
      <c r="A61" t="s">
        <v>80</v>
      </c>
      <c r="B61">
        <v>1997</v>
      </c>
      <c r="C61" t="s">
        <v>17</v>
      </c>
      <c r="D61">
        <v>28</v>
      </c>
      <c r="E61" t="str">
        <f>TEXT(DATE(Table1[[#This Row],[year]],MONTH(DATEVALUE(Table1[[#This Row],[month]]&amp;"1")),Table1[[#This Row],[date]]),"DD-MMM-YYYY")</f>
        <v>28-Jun-1997</v>
      </c>
      <c r="F61">
        <f>DATEDIF(Table1[[#This Row],[Date of Birth]],DATE(2023,6,8),"Y")</f>
        <v>25</v>
      </c>
      <c r="G61">
        <v>0</v>
      </c>
      <c r="H61" s="8">
        <v>1178.07</v>
      </c>
      <c r="I61" t="s">
        <v>10</v>
      </c>
      <c r="J61" t="s">
        <v>10</v>
      </c>
      <c r="K61" t="s">
        <v>12</v>
      </c>
      <c r="L61" t="str">
        <f>IF(Table1[[#This Row],[State ID]]="?","Unknown",Table1[[#This Row],[State ID]])</f>
        <v>R1013</v>
      </c>
    </row>
    <row r="62" spans="1:12" x14ac:dyDescent="0.3">
      <c r="A62" t="s">
        <v>81</v>
      </c>
      <c r="B62">
        <v>2002</v>
      </c>
      <c r="C62" t="s">
        <v>34</v>
      </c>
      <c r="D62">
        <v>26</v>
      </c>
      <c r="E62" t="str">
        <f>TEXT(DATE(Table1[[#This Row],[year]],MONTH(DATEVALUE(Table1[[#This Row],[month]]&amp;"1")),Table1[[#This Row],[date]]),"DD-MMM-YYYY")</f>
        <v>26-Aug-2002</v>
      </c>
      <c r="F62">
        <f>DATEDIF(Table1[[#This Row],[Date of Birth]],DATE(2023,6,8),"Y")</f>
        <v>20</v>
      </c>
      <c r="G62">
        <v>0</v>
      </c>
      <c r="H62" s="8">
        <v>1191</v>
      </c>
      <c r="I62" t="s">
        <v>10</v>
      </c>
      <c r="J62" t="s">
        <v>15</v>
      </c>
      <c r="K62" t="s">
        <v>12</v>
      </c>
      <c r="L62" t="str">
        <f>IF(Table1[[#This Row],[State ID]]="?","Unknown",Table1[[#This Row],[State ID]])</f>
        <v>R1013</v>
      </c>
    </row>
    <row r="63" spans="1:12" x14ac:dyDescent="0.3">
      <c r="A63" t="s">
        <v>82</v>
      </c>
      <c r="B63">
        <v>1999</v>
      </c>
      <c r="C63" t="s">
        <v>17</v>
      </c>
      <c r="D63">
        <v>28</v>
      </c>
      <c r="E63" t="str">
        <f>TEXT(DATE(Table1[[#This Row],[year]],MONTH(DATEVALUE(Table1[[#This Row],[month]]&amp;"1")),Table1[[#This Row],[date]]),"DD-MMM-YYYY")</f>
        <v>28-Jun-1999</v>
      </c>
      <c r="F63">
        <f>DATEDIF(Table1[[#This Row],[Date of Birth]],DATE(2023,6,8),"Y")</f>
        <v>23</v>
      </c>
      <c r="G63">
        <v>0</v>
      </c>
      <c r="H63" s="8">
        <v>1200</v>
      </c>
      <c r="I63" t="s">
        <v>10</v>
      </c>
      <c r="J63" t="s">
        <v>11</v>
      </c>
      <c r="K63" t="s">
        <v>22</v>
      </c>
      <c r="L63" t="str">
        <f>IF(Table1[[#This Row],[State ID]]="?","Unknown",Table1[[#This Row],[State ID]])</f>
        <v>R1012</v>
      </c>
    </row>
    <row r="64" spans="1:12" x14ac:dyDescent="0.3">
      <c r="A64" t="s">
        <v>83</v>
      </c>
      <c r="B64">
        <v>1992</v>
      </c>
      <c r="C64" t="s">
        <v>36</v>
      </c>
      <c r="D64">
        <v>6</v>
      </c>
      <c r="E64" t="str">
        <f>TEXT(DATE(Table1[[#This Row],[year]],MONTH(DATEVALUE(Table1[[#This Row],[month]]&amp;"1")),Table1[[#This Row],[date]]),"DD-MMM-YYYY")</f>
        <v>06-Oct-1992</v>
      </c>
      <c r="F64">
        <f>DATEDIF(Table1[[#This Row],[Date of Birth]],DATE(2023,6,8),"Y")</f>
        <v>30</v>
      </c>
      <c r="G64">
        <v>0</v>
      </c>
      <c r="H64" s="8">
        <v>1200.55</v>
      </c>
      <c r="I64" t="s">
        <v>10</v>
      </c>
      <c r="J64" t="s">
        <v>11</v>
      </c>
      <c r="K64" t="s">
        <v>12</v>
      </c>
      <c r="L64" t="str">
        <f>IF(Table1[[#This Row],[State ID]]="?","Unknown",Table1[[#This Row],[State ID]])</f>
        <v>R1013</v>
      </c>
    </row>
    <row r="65" spans="1:12" x14ac:dyDescent="0.3">
      <c r="A65" t="s">
        <v>84</v>
      </c>
      <c r="B65">
        <v>2004</v>
      </c>
      <c r="C65" t="s">
        <v>17</v>
      </c>
      <c r="D65">
        <v>2</v>
      </c>
      <c r="E65" t="str">
        <f>TEXT(DATE(Table1[[#This Row],[year]],MONTH(DATEVALUE(Table1[[#This Row],[month]]&amp;"1")),Table1[[#This Row],[date]]),"DD-MMM-YYYY")</f>
        <v>02-Jun-2004</v>
      </c>
      <c r="F65">
        <f>DATEDIF(Table1[[#This Row],[Date of Birth]],DATE(2023,6,8),"Y")</f>
        <v>19</v>
      </c>
      <c r="G65">
        <v>0</v>
      </c>
      <c r="H65" s="8">
        <v>1210</v>
      </c>
      <c r="I65" t="s">
        <v>10</v>
      </c>
      <c r="J65" t="s">
        <v>15</v>
      </c>
      <c r="K65" t="s">
        <v>12</v>
      </c>
      <c r="L65" t="str">
        <f>IF(Table1[[#This Row],[State ID]]="?","Unknown",Table1[[#This Row],[State ID]])</f>
        <v>R1013</v>
      </c>
    </row>
    <row r="66" spans="1:12" x14ac:dyDescent="0.3">
      <c r="A66" t="s">
        <v>85</v>
      </c>
      <c r="B66">
        <v>1996</v>
      </c>
      <c r="C66" t="s">
        <v>14</v>
      </c>
      <c r="D66">
        <v>4</v>
      </c>
      <c r="E66" t="str">
        <f>TEXT(DATE(Table1[[#This Row],[year]],MONTH(DATEVALUE(Table1[[#This Row],[month]]&amp;"1")),Table1[[#This Row],[date]]),"DD-MMM-YYYY")</f>
        <v>04-Nov-1996</v>
      </c>
      <c r="F66">
        <f>DATEDIF(Table1[[#This Row],[Date of Birth]],DATE(2023,6,8),"Y")</f>
        <v>26</v>
      </c>
      <c r="G66">
        <v>0</v>
      </c>
      <c r="H66" s="8">
        <v>1220</v>
      </c>
      <c r="I66" t="s">
        <v>10</v>
      </c>
      <c r="J66" t="s">
        <v>11</v>
      </c>
      <c r="K66" t="s">
        <v>22</v>
      </c>
      <c r="L66" t="str">
        <f>IF(Table1[[#This Row],[State ID]]="?","Unknown",Table1[[#This Row],[State ID]])</f>
        <v>R1012</v>
      </c>
    </row>
    <row r="67" spans="1:12" x14ac:dyDescent="0.3">
      <c r="A67" t="s">
        <v>86</v>
      </c>
      <c r="B67">
        <v>2004</v>
      </c>
      <c r="C67" t="s">
        <v>9</v>
      </c>
      <c r="D67">
        <v>9</v>
      </c>
      <c r="E67" t="str">
        <f>TEXT(DATE(Table1[[#This Row],[year]],MONTH(DATEVALUE(Table1[[#This Row],[month]]&amp;"1")),Table1[[#This Row],[date]]),"DD-MMM-YYYY")</f>
        <v>09-Jul-2004</v>
      </c>
      <c r="F67">
        <f>DATEDIF(Table1[[#This Row],[Date of Birth]],DATE(2023,6,8),"Y")</f>
        <v>18</v>
      </c>
      <c r="G67">
        <v>0</v>
      </c>
      <c r="H67" s="8">
        <v>1224</v>
      </c>
      <c r="I67" t="s">
        <v>10</v>
      </c>
      <c r="J67" t="s">
        <v>15</v>
      </c>
      <c r="K67" t="s">
        <v>12</v>
      </c>
      <c r="L67" t="str">
        <f>IF(Table1[[#This Row],[State ID]]="?","Unknown",Table1[[#This Row],[State ID]])</f>
        <v>R1013</v>
      </c>
    </row>
    <row r="68" spans="1:12" x14ac:dyDescent="0.3">
      <c r="A68" t="s">
        <v>87</v>
      </c>
      <c r="B68">
        <v>2004</v>
      </c>
      <c r="C68" t="s">
        <v>36</v>
      </c>
      <c r="D68">
        <v>16</v>
      </c>
      <c r="E68" t="str">
        <f>TEXT(DATE(Table1[[#This Row],[year]],MONTH(DATEVALUE(Table1[[#This Row],[month]]&amp;"1")),Table1[[#This Row],[date]]),"DD-MMM-YYYY")</f>
        <v>16-Oct-2004</v>
      </c>
      <c r="F68">
        <f>DATEDIF(Table1[[#This Row],[Date of Birth]],DATE(2023,6,8),"Y")</f>
        <v>18</v>
      </c>
      <c r="G68">
        <v>0</v>
      </c>
      <c r="H68" s="8">
        <v>1228</v>
      </c>
      <c r="I68" t="s">
        <v>10</v>
      </c>
      <c r="J68" t="s">
        <v>15</v>
      </c>
      <c r="K68" t="s">
        <v>22</v>
      </c>
      <c r="L68" t="str">
        <f>IF(Table1[[#This Row],[State ID]]="?","Unknown",Table1[[#This Row],[State ID]])</f>
        <v>R1012</v>
      </c>
    </row>
    <row r="69" spans="1:12" x14ac:dyDescent="0.3">
      <c r="A69" t="s">
        <v>88</v>
      </c>
      <c r="B69">
        <v>1998</v>
      </c>
      <c r="C69" t="s">
        <v>9</v>
      </c>
      <c r="D69">
        <v>13</v>
      </c>
      <c r="E69" t="str">
        <f>TEXT(DATE(Table1[[#This Row],[year]],MONTH(DATEVALUE(Table1[[#This Row],[month]]&amp;"1")),Table1[[#This Row],[date]]),"DD-MMM-YYYY")</f>
        <v>13-Jul-1998</v>
      </c>
      <c r="F69">
        <f>DATEDIF(Table1[[#This Row],[Date of Birth]],DATE(2023,6,8),"Y")</f>
        <v>24</v>
      </c>
      <c r="G69">
        <v>0</v>
      </c>
      <c r="H69" s="8">
        <v>1234</v>
      </c>
      <c r="I69" t="s">
        <v>10</v>
      </c>
      <c r="J69" t="s">
        <v>15</v>
      </c>
      <c r="K69" t="s">
        <v>12</v>
      </c>
      <c r="L69" t="str">
        <f>IF(Table1[[#This Row],[State ID]]="?","Unknown",Table1[[#This Row],[State ID]])</f>
        <v>R1013</v>
      </c>
    </row>
    <row r="70" spans="1:12" x14ac:dyDescent="0.3">
      <c r="A70" t="s">
        <v>89</v>
      </c>
      <c r="B70">
        <v>2002</v>
      </c>
      <c r="C70" t="s">
        <v>29</v>
      </c>
      <c r="D70">
        <v>12</v>
      </c>
      <c r="E70" t="str">
        <f>TEXT(DATE(Table1[[#This Row],[year]],MONTH(DATEVALUE(Table1[[#This Row],[month]]&amp;"1")),Table1[[#This Row],[date]]),"DD-MMM-YYYY")</f>
        <v>12-Dec-2002</v>
      </c>
      <c r="F70">
        <f>DATEDIF(Table1[[#This Row],[Date of Birth]],DATE(2023,6,8),"Y")</f>
        <v>20</v>
      </c>
      <c r="G70">
        <v>0</v>
      </c>
      <c r="H70" s="8">
        <v>1237</v>
      </c>
      <c r="I70" t="s">
        <v>10</v>
      </c>
      <c r="J70" t="s">
        <v>10</v>
      </c>
      <c r="K70" t="s">
        <v>12</v>
      </c>
      <c r="L70" t="str">
        <f>IF(Table1[[#This Row],[State ID]]="?","Unknown",Table1[[#This Row],[State ID]])</f>
        <v>R1013</v>
      </c>
    </row>
    <row r="71" spans="1:12" x14ac:dyDescent="0.3">
      <c r="A71" t="s">
        <v>90</v>
      </c>
      <c r="B71">
        <v>1998</v>
      </c>
      <c r="C71" t="s">
        <v>36</v>
      </c>
      <c r="D71">
        <v>11</v>
      </c>
      <c r="E71" t="str">
        <f>TEXT(DATE(Table1[[#This Row],[year]],MONTH(DATEVALUE(Table1[[#This Row],[month]]&amp;"1")),Table1[[#This Row],[date]]),"DD-MMM-YYYY")</f>
        <v>11-Oct-1998</v>
      </c>
      <c r="F71">
        <f>DATEDIF(Table1[[#This Row],[Date of Birth]],DATE(2023,6,8),"Y")</f>
        <v>24</v>
      </c>
      <c r="G71">
        <v>0</v>
      </c>
      <c r="H71" s="8">
        <v>1240</v>
      </c>
      <c r="I71" t="s">
        <v>10</v>
      </c>
      <c r="J71" t="s">
        <v>15</v>
      </c>
      <c r="K71" t="s">
        <v>22</v>
      </c>
      <c r="L71" t="str">
        <f>IF(Table1[[#This Row],[State ID]]="?","Unknown",Table1[[#This Row],[State ID]])</f>
        <v>R1012</v>
      </c>
    </row>
    <row r="72" spans="1:12" x14ac:dyDescent="0.3">
      <c r="A72" t="s">
        <v>91</v>
      </c>
      <c r="B72">
        <v>2002</v>
      </c>
      <c r="C72" t="s">
        <v>9</v>
      </c>
      <c r="D72">
        <v>1</v>
      </c>
      <c r="E72" t="str">
        <f>TEXT(DATE(Table1[[#This Row],[year]],MONTH(DATEVALUE(Table1[[#This Row],[month]]&amp;"1")),Table1[[#This Row],[date]]),"DD-MMM-YYYY")</f>
        <v>01-Jul-2002</v>
      </c>
      <c r="F72">
        <f>DATEDIF(Table1[[#This Row],[Date of Birth]],DATE(2023,6,8),"Y")</f>
        <v>20</v>
      </c>
      <c r="G72">
        <v>0</v>
      </c>
      <c r="H72" s="8">
        <v>1241</v>
      </c>
      <c r="I72" t="s">
        <v>10</v>
      </c>
      <c r="J72" t="s">
        <v>10</v>
      </c>
      <c r="K72" t="s">
        <v>12</v>
      </c>
      <c r="L72" t="str">
        <f>IF(Table1[[#This Row],[State ID]]="?","Unknown",Table1[[#This Row],[State ID]])</f>
        <v>R1013</v>
      </c>
    </row>
    <row r="73" spans="1:12" x14ac:dyDescent="0.3">
      <c r="A73" t="s">
        <v>92</v>
      </c>
      <c r="B73">
        <v>2003</v>
      </c>
      <c r="C73" t="s">
        <v>34</v>
      </c>
      <c r="D73">
        <v>2</v>
      </c>
      <c r="E73" t="str">
        <f>TEXT(DATE(Table1[[#This Row],[year]],MONTH(DATEVALUE(Table1[[#This Row],[month]]&amp;"1")),Table1[[#This Row],[date]]),"DD-MMM-YYYY")</f>
        <v>02-Aug-2003</v>
      </c>
      <c r="F73">
        <f>DATEDIF(Table1[[#This Row],[Date of Birth]],DATE(2023,6,8),"Y")</f>
        <v>19</v>
      </c>
      <c r="G73">
        <v>0</v>
      </c>
      <c r="H73" s="8">
        <v>1241.57</v>
      </c>
      <c r="I73" t="s">
        <v>10</v>
      </c>
      <c r="J73" t="s">
        <v>10</v>
      </c>
      <c r="K73" t="s">
        <v>41</v>
      </c>
      <c r="L73" t="str">
        <f>IF(Table1[[#This Row],[State ID]]="?","Unknown",Table1[[#This Row],[State ID]])</f>
        <v>R1011</v>
      </c>
    </row>
    <row r="74" spans="1:12" x14ac:dyDescent="0.3">
      <c r="A74" t="s">
        <v>93</v>
      </c>
      <c r="B74">
        <v>2003</v>
      </c>
      <c r="C74" t="s">
        <v>19</v>
      </c>
      <c r="D74">
        <v>15</v>
      </c>
      <c r="E74" t="str">
        <f>TEXT(DATE(Table1[[#This Row],[year]],MONTH(DATEVALUE(Table1[[#This Row],[month]]&amp;"1")),Table1[[#This Row],[date]]),"DD-MMM-YYYY")</f>
        <v>15-Sep-2003</v>
      </c>
      <c r="F74">
        <f>DATEDIF(Table1[[#This Row],[Date of Birth]],DATE(2023,6,8),"Y")</f>
        <v>19</v>
      </c>
      <c r="G74">
        <v>0</v>
      </c>
      <c r="H74" s="8">
        <v>1242.26</v>
      </c>
      <c r="I74" t="s">
        <v>10</v>
      </c>
      <c r="J74" t="s">
        <v>15</v>
      </c>
      <c r="K74" t="s">
        <v>41</v>
      </c>
      <c r="L74" t="str">
        <f>IF(Table1[[#This Row],[State ID]]="?","Unknown",Table1[[#This Row],[State ID]])</f>
        <v>R1011</v>
      </c>
    </row>
    <row r="75" spans="1:12" x14ac:dyDescent="0.3">
      <c r="A75" t="s">
        <v>94</v>
      </c>
      <c r="B75">
        <v>2003</v>
      </c>
      <c r="C75" t="s">
        <v>19</v>
      </c>
      <c r="D75">
        <v>8</v>
      </c>
      <c r="E75" t="str">
        <f>TEXT(DATE(Table1[[#This Row],[year]],MONTH(DATEVALUE(Table1[[#This Row],[month]]&amp;"1")),Table1[[#This Row],[date]]),"DD-MMM-YYYY")</f>
        <v>08-Sep-2003</v>
      </c>
      <c r="F75">
        <f>DATEDIF(Table1[[#This Row],[Date of Birth]],DATE(2023,6,8),"Y")</f>
        <v>19</v>
      </c>
      <c r="G75">
        <v>0</v>
      </c>
      <c r="H75" s="8">
        <v>1242.82</v>
      </c>
      <c r="I75" t="s">
        <v>10</v>
      </c>
      <c r="J75" t="s">
        <v>15</v>
      </c>
      <c r="K75" t="s">
        <v>41</v>
      </c>
      <c r="L75" t="str">
        <f>IF(Table1[[#This Row],[State ID]]="?","Unknown",Table1[[#This Row],[State ID]])</f>
        <v>R1011</v>
      </c>
    </row>
    <row r="76" spans="1:12" x14ac:dyDescent="0.3">
      <c r="A76" t="s">
        <v>95</v>
      </c>
      <c r="B76">
        <v>2003</v>
      </c>
      <c r="C76" t="s">
        <v>19</v>
      </c>
      <c r="D76">
        <v>15</v>
      </c>
      <c r="E76" t="str">
        <f>TEXT(DATE(Table1[[#This Row],[year]],MONTH(DATEVALUE(Table1[[#This Row],[month]]&amp;"1")),Table1[[#This Row],[date]]),"DD-MMM-YYYY")</f>
        <v>15-Sep-2003</v>
      </c>
      <c r="F76">
        <f>DATEDIF(Table1[[#This Row],[Date of Birth]],DATE(2023,6,8),"Y")</f>
        <v>19</v>
      </c>
      <c r="G76">
        <v>0</v>
      </c>
      <c r="H76" s="8">
        <v>1252.4100000000001</v>
      </c>
      <c r="I76" t="s">
        <v>10</v>
      </c>
      <c r="J76" t="s">
        <v>11</v>
      </c>
      <c r="K76" t="s">
        <v>41</v>
      </c>
      <c r="L76" t="str">
        <f>IF(Table1[[#This Row],[State ID]]="?","Unknown",Table1[[#This Row],[State ID]])</f>
        <v>R1011</v>
      </c>
    </row>
    <row r="77" spans="1:12" x14ac:dyDescent="0.3">
      <c r="A77" t="s">
        <v>96</v>
      </c>
      <c r="B77">
        <v>1997</v>
      </c>
      <c r="C77" t="s">
        <v>14</v>
      </c>
      <c r="D77">
        <v>4</v>
      </c>
      <c r="E77" t="str">
        <f>TEXT(DATE(Table1[[#This Row],[year]],MONTH(DATEVALUE(Table1[[#This Row],[month]]&amp;"1")),Table1[[#This Row],[date]]),"DD-MMM-YYYY")</f>
        <v>04-Nov-1997</v>
      </c>
      <c r="F77">
        <f>DATEDIF(Table1[[#This Row],[Date of Birth]],DATE(2023,6,8),"Y")</f>
        <v>25</v>
      </c>
      <c r="G77">
        <v>0</v>
      </c>
      <c r="H77" s="8">
        <v>1253</v>
      </c>
      <c r="I77" t="s">
        <v>10</v>
      </c>
      <c r="J77" t="s">
        <v>10</v>
      </c>
      <c r="K77" t="s">
        <v>12</v>
      </c>
      <c r="L77" t="str">
        <f>IF(Table1[[#This Row],[State ID]]="?","Unknown",Table1[[#This Row],[State ID]])</f>
        <v>R1013</v>
      </c>
    </row>
    <row r="78" spans="1:12" x14ac:dyDescent="0.3">
      <c r="A78" t="s">
        <v>97</v>
      </c>
      <c r="B78">
        <v>2003</v>
      </c>
      <c r="C78" t="s">
        <v>29</v>
      </c>
      <c r="D78">
        <v>10</v>
      </c>
      <c r="E78" t="str">
        <f>TEXT(DATE(Table1[[#This Row],[year]],MONTH(DATEVALUE(Table1[[#This Row],[month]]&amp;"1")),Table1[[#This Row],[date]]),"DD-MMM-YYYY")</f>
        <v>10-Dec-2003</v>
      </c>
      <c r="F78">
        <f>DATEDIF(Table1[[#This Row],[Date of Birth]],DATE(2023,6,8),"Y")</f>
        <v>19</v>
      </c>
      <c r="G78">
        <v>0</v>
      </c>
      <c r="H78" s="8">
        <v>1253.94</v>
      </c>
      <c r="I78" t="s">
        <v>10</v>
      </c>
      <c r="J78" t="s">
        <v>10</v>
      </c>
      <c r="K78" t="s">
        <v>41</v>
      </c>
      <c r="L78" t="str">
        <f>IF(Table1[[#This Row],[State ID]]="?","Unknown",Table1[[#This Row],[State ID]])</f>
        <v>R1011</v>
      </c>
    </row>
    <row r="79" spans="1:12" x14ac:dyDescent="0.3">
      <c r="A79" t="s">
        <v>98</v>
      </c>
      <c r="B79">
        <v>2003</v>
      </c>
      <c r="C79" t="s">
        <v>36</v>
      </c>
      <c r="D79">
        <v>13</v>
      </c>
      <c r="E79" t="str">
        <f>TEXT(DATE(Table1[[#This Row],[year]],MONTH(DATEVALUE(Table1[[#This Row],[month]]&amp;"1")),Table1[[#This Row],[date]]),"DD-MMM-YYYY")</f>
        <v>13-Oct-2003</v>
      </c>
      <c r="F79">
        <f>DATEDIF(Table1[[#This Row],[Date of Birth]],DATE(2023,6,8),"Y")</f>
        <v>19</v>
      </c>
      <c r="G79">
        <v>0</v>
      </c>
      <c r="H79" s="8">
        <v>1256.3</v>
      </c>
      <c r="I79" t="s">
        <v>10</v>
      </c>
      <c r="J79" t="s">
        <v>11</v>
      </c>
      <c r="K79" t="s">
        <v>41</v>
      </c>
      <c r="L79" t="str">
        <f>IF(Table1[[#This Row],[State ID]]="?","Unknown",Table1[[#This Row],[State ID]])</f>
        <v>R1011</v>
      </c>
    </row>
    <row r="80" spans="1:12" x14ac:dyDescent="0.3">
      <c r="A80" t="s">
        <v>99</v>
      </c>
      <c r="B80">
        <v>2003</v>
      </c>
      <c r="C80" t="s">
        <v>36</v>
      </c>
      <c r="D80">
        <v>30</v>
      </c>
      <c r="E80" t="str">
        <f>TEXT(DATE(Table1[[#This Row],[year]],MONTH(DATEVALUE(Table1[[#This Row],[month]]&amp;"1")),Table1[[#This Row],[date]]),"DD-MMM-YYYY")</f>
        <v>30-Oct-2003</v>
      </c>
      <c r="F80">
        <f>DATEDIF(Table1[[#This Row],[Date of Birth]],DATE(2023,6,8),"Y")</f>
        <v>19</v>
      </c>
      <c r="G80">
        <v>0</v>
      </c>
      <c r="H80" s="8">
        <v>1261.44</v>
      </c>
      <c r="I80" t="s">
        <v>10</v>
      </c>
      <c r="J80" t="s">
        <v>11</v>
      </c>
      <c r="K80" t="s">
        <v>41</v>
      </c>
      <c r="L80" t="str">
        <f>IF(Table1[[#This Row],[State ID]]="?","Unknown",Table1[[#This Row],[State ID]])</f>
        <v>R1011</v>
      </c>
    </row>
    <row r="81" spans="1:12" x14ac:dyDescent="0.3">
      <c r="A81" t="s">
        <v>100</v>
      </c>
      <c r="B81">
        <v>2003</v>
      </c>
      <c r="C81" t="s">
        <v>34</v>
      </c>
      <c r="D81">
        <v>15</v>
      </c>
      <c r="E81" t="str">
        <f>TEXT(DATE(Table1[[#This Row],[year]],MONTH(DATEVALUE(Table1[[#This Row],[month]]&amp;"1")),Table1[[#This Row],[date]]),"DD-MMM-YYYY")</f>
        <v>15-Aug-2003</v>
      </c>
      <c r="F81">
        <f>DATEDIF(Table1[[#This Row],[Date of Birth]],DATE(2023,6,8),"Y")</f>
        <v>19</v>
      </c>
      <c r="G81">
        <v>0</v>
      </c>
      <c r="H81" s="8">
        <v>1261.8599999999999</v>
      </c>
      <c r="I81" t="s">
        <v>10</v>
      </c>
      <c r="J81" t="s">
        <v>11</v>
      </c>
      <c r="K81" t="s">
        <v>41</v>
      </c>
      <c r="L81" t="str">
        <f>IF(Table1[[#This Row],[State ID]]="?","Unknown",Table1[[#This Row],[State ID]])</f>
        <v>R1011</v>
      </c>
    </row>
    <row r="82" spans="1:12" x14ac:dyDescent="0.3">
      <c r="A82" t="s">
        <v>101</v>
      </c>
      <c r="B82">
        <v>2003</v>
      </c>
      <c r="C82" t="s">
        <v>14</v>
      </c>
      <c r="D82">
        <v>21</v>
      </c>
      <c r="E82" t="str">
        <f>TEXT(DATE(Table1[[#This Row],[year]],MONTH(DATEVALUE(Table1[[#This Row],[month]]&amp;"1")),Table1[[#This Row],[date]]),"DD-MMM-YYYY")</f>
        <v>21-Nov-2003</v>
      </c>
      <c r="F82">
        <f>DATEDIF(Table1[[#This Row],[Date of Birth]],DATE(2023,6,8),"Y")</f>
        <v>19</v>
      </c>
      <c r="G82">
        <v>0</v>
      </c>
      <c r="H82" s="8">
        <v>1263.25</v>
      </c>
      <c r="I82" t="s">
        <v>10</v>
      </c>
      <c r="J82" t="s">
        <v>11</v>
      </c>
      <c r="K82" t="s">
        <v>41</v>
      </c>
      <c r="L82" t="str">
        <f>IF(Table1[[#This Row],[State ID]]="?","Unknown",Table1[[#This Row],[State ID]])</f>
        <v>R1011</v>
      </c>
    </row>
    <row r="83" spans="1:12" x14ac:dyDescent="0.3">
      <c r="A83" t="s">
        <v>102</v>
      </c>
      <c r="B83">
        <v>2002</v>
      </c>
      <c r="C83" t="s">
        <v>29</v>
      </c>
      <c r="D83">
        <v>4</v>
      </c>
      <c r="E83" t="str">
        <f>TEXT(DATE(Table1[[#This Row],[year]],MONTH(DATEVALUE(Table1[[#This Row],[month]]&amp;"1")),Table1[[#This Row],[date]]),"DD-MMM-YYYY")</f>
        <v>04-Dec-2002</v>
      </c>
      <c r="F83">
        <f>DATEDIF(Table1[[#This Row],[Date of Birth]],DATE(2023,6,8),"Y")</f>
        <v>20</v>
      </c>
      <c r="G83">
        <v>0</v>
      </c>
      <c r="H83" s="8">
        <v>1267</v>
      </c>
      <c r="I83" t="s">
        <v>10</v>
      </c>
      <c r="J83" t="s">
        <v>15</v>
      </c>
      <c r="K83" t="s">
        <v>12</v>
      </c>
      <c r="L83" t="str">
        <f>IF(Table1[[#This Row],[State ID]]="?","Unknown",Table1[[#This Row],[State ID]])</f>
        <v>R1013</v>
      </c>
    </row>
    <row r="84" spans="1:12" x14ac:dyDescent="0.3">
      <c r="A84" t="s">
        <v>103</v>
      </c>
      <c r="B84">
        <v>1997</v>
      </c>
      <c r="C84" t="s">
        <v>36</v>
      </c>
      <c r="D84">
        <v>26</v>
      </c>
      <c r="E84" t="str">
        <f>TEXT(DATE(Table1[[#This Row],[year]],MONTH(DATEVALUE(Table1[[#This Row],[month]]&amp;"1")),Table1[[#This Row],[date]]),"DD-MMM-YYYY")</f>
        <v>26-Oct-1997</v>
      </c>
      <c r="F84">
        <f>DATEDIF(Table1[[#This Row],[Date of Birth]],DATE(2023,6,8),"Y")</f>
        <v>25</v>
      </c>
      <c r="G84">
        <v>0</v>
      </c>
      <c r="H84" s="8">
        <v>1276</v>
      </c>
      <c r="I84" t="s">
        <v>10</v>
      </c>
      <c r="J84" t="s">
        <v>10</v>
      </c>
      <c r="K84" t="s">
        <v>22</v>
      </c>
      <c r="L84" t="str">
        <f>IF(Table1[[#This Row],[State ID]]="?","Unknown",Table1[[#This Row],[State ID]])</f>
        <v>R1012</v>
      </c>
    </row>
    <row r="85" spans="1:12" x14ac:dyDescent="0.3">
      <c r="A85" t="s">
        <v>104</v>
      </c>
      <c r="B85">
        <v>2004</v>
      </c>
      <c r="C85" t="s">
        <v>19</v>
      </c>
      <c r="D85">
        <v>30</v>
      </c>
      <c r="E85" t="str">
        <f>TEXT(DATE(Table1[[#This Row],[year]],MONTH(DATEVALUE(Table1[[#This Row],[month]]&amp;"1")),Table1[[#This Row],[date]]),"DD-MMM-YYYY")</f>
        <v>30-Sep-2004</v>
      </c>
      <c r="F85">
        <f>DATEDIF(Table1[[#This Row],[Date of Birth]],DATE(2023,6,8),"Y")</f>
        <v>18</v>
      </c>
      <c r="G85">
        <v>0</v>
      </c>
      <c r="H85" s="8">
        <v>1283</v>
      </c>
      <c r="I85" t="s">
        <v>10</v>
      </c>
      <c r="J85" t="s">
        <v>15</v>
      </c>
      <c r="K85" t="s">
        <v>12</v>
      </c>
      <c r="L85" t="str">
        <f>IF(Table1[[#This Row],[State ID]]="?","Unknown",Table1[[#This Row],[State ID]])</f>
        <v>R1013</v>
      </c>
    </row>
    <row r="86" spans="1:12" x14ac:dyDescent="0.3">
      <c r="A86" t="s">
        <v>105</v>
      </c>
      <c r="B86">
        <v>2004</v>
      </c>
      <c r="C86" t="s">
        <v>9</v>
      </c>
      <c r="D86">
        <v>28</v>
      </c>
      <c r="E86" t="str">
        <f>TEXT(DATE(Table1[[#This Row],[year]],MONTH(DATEVALUE(Table1[[#This Row],[month]]&amp;"1")),Table1[[#This Row],[date]]),"DD-MMM-YYYY")</f>
        <v>28-Jul-2004</v>
      </c>
      <c r="F86">
        <f>DATEDIF(Table1[[#This Row],[Date of Birth]],DATE(2023,6,8),"Y")</f>
        <v>18</v>
      </c>
      <c r="G86">
        <v>0</v>
      </c>
      <c r="H86" s="8">
        <v>1285</v>
      </c>
      <c r="I86" t="s">
        <v>10</v>
      </c>
      <c r="J86" t="s">
        <v>11</v>
      </c>
      <c r="K86" t="s">
        <v>12</v>
      </c>
      <c r="L86" t="str">
        <f>IF(Table1[[#This Row],[State ID]]="?","Unknown",Table1[[#This Row],[State ID]])</f>
        <v>R1013</v>
      </c>
    </row>
    <row r="87" spans="1:12" x14ac:dyDescent="0.3">
      <c r="A87" t="s">
        <v>106</v>
      </c>
      <c r="B87">
        <v>2000</v>
      </c>
      <c r="C87" t="s">
        <v>17</v>
      </c>
      <c r="D87">
        <v>26</v>
      </c>
      <c r="E87" t="str">
        <f>TEXT(DATE(Table1[[#This Row],[year]],MONTH(DATEVALUE(Table1[[#This Row],[month]]&amp;"1")),Table1[[#This Row],[date]]),"DD-MMM-YYYY")</f>
        <v>26-Jun-2000</v>
      </c>
      <c r="F87">
        <f>DATEDIF(Table1[[#This Row],[Date of Birth]],DATE(2023,6,8),"Y")</f>
        <v>22</v>
      </c>
      <c r="G87">
        <v>0</v>
      </c>
      <c r="H87" s="8">
        <v>1286</v>
      </c>
      <c r="I87" t="s">
        <v>10</v>
      </c>
      <c r="J87" t="s">
        <v>10</v>
      </c>
      <c r="K87" t="s">
        <v>12</v>
      </c>
      <c r="L87" t="str">
        <f>IF(Table1[[#This Row],[State ID]]="?","Unknown",Table1[[#This Row],[State ID]])</f>
        <v>R1013</v>
      </c>
    </row>
    <row r="88" spans="1:12" x14ac:dyDescent="0.3">
      <c r="A88" t="s">
        <v>107</v>
      </c>
      <c r="B88">
        <v>1998</v>
      </c>
      <c r="C88" t="s">
        <v>17</v>
      </c>
      <c r="D88">
        <v>4</v>
      </c>
      <c r="E88" t="str">
        <f>TEXT(DATE(Table1[[#This Row],[year]],MONTH(DATEVALUE(Table1[[#This Row],[month]]&amp;"1")),Table1[[#This Row],[date]]),"DD-MMM-YYYY")</f>
        <v>04-Jun-1998</v>
      </c>
      <c r="F88">
        <f>DATEDIF(Table1[[#This Row],[Date of Birth]],DATE(2023,6,8),"Y")</f>
        <v>25</v>
      </c>
      <c r="G88">
        <v>0</v>
      </c>
      <c r="H88" s="8">
        <v>1290.93</v>
      </c>
      <c r="I88" t="s">
        <v>10</v>
      </c>
      <c r="J88" t="s">
        <v>10</v>
      </c>
      <c r="K88" t="s">
        <v>12</v>
      </c>
      <c r="L88" t="str">
        <f>IF(Table1[[#This Row],[State ID]]="?","Unknown",Table1[[#This Row],[State ID]])</f>
        <v>R1013</v>
      </c>
    </row>
    <row r="89" spans="1:12" x14ac:dyDescent="0.3">
      <c r="A89" t="s">
        <v>108</v>
      </c>
      <c r="B89">
        <v>2001</v>
      </c>
      <c r="C89" t="s">
        <v>14</v>
      </c>
      <c r="D89">
        <v>29</v>
      </c>
      <c r="E89" t="str">
        <f>TEXT(DATE(Table1[[#This Row],[year]],MONTH(DATEVALUE(Table1[[#This Row],[month]]&amp;"1")),Table1[[#This Row],[date]]),"DD-MMM-YYYY")</f>
        <v>29-Nov-2001</v>
      </c>
      <c r="F89">
        <f>DATEDIF(Table1[[#This Row],[Date of Birth]],DATE(2023,6,8),"Y")</f>
        <v>21</v>
      </c>
      <c r="G89">
        <v>0</v>
      </c>
      <c r="H89" s="8">
        <v>1293</v>
      </c>
      <c r="I89" t="s">
        <v>10</v>
      </c>
      <c r="J89" t="s">
        <v>11</v>
      </c>
      <c r="K89" t="s">
        <v>22</v>
      </c>
      <c r="L89" t="str">
        <f>IF(Table1[[#This Row],[State ID]]="?","Unknown",Table1[[#This Row],[State ID]])</f>
        <v>R1012</v>
      </c>
    </row>
    <row r="90" spans="1:12" x14ac:dyDescent="0.3">
      <c r="A90" t="s">
        <v>109</v>
      </c>
      <c r="B90">
        <v>2002</v>
      </c>
      <c r="C90" t="s">
        <v>29</v>
      </c>
      <c r="D90">
        <v>10</v>
      </c>
      <c r="E90" t="str">
        <f>TEXT(DATE(Table1[[#This Row],[year]],MONTH(DATEVALUE(Table1[[#This Row],[month]]&amp;"1")),Table1[[#This Row],[date]]),"DD-MMM-YYYY")</f>
        <v>10-Dec-2002</v>
      </c>
      <c r="F90">
        <f>DATEDIF(Table1[[#This Row],[Date of Birth]],DATE(2023,6,8),"Y")</f>
        <v>20</v>
      </c>
      <c r="G90">
        <v>0</v>
      </c>
      <c r="H90" s="8">
        <v>1304</v>
      </c>
      <c r="I90" t="s">
        <v>10</v>
      </c>
      <c r="J90" t="s">
        <v>10</v>
      </c>
      <c r="K90" t="s">
        <v>22</v>
      </c>
      <c r="L90" t="str">
        <f>IF(Table1[[#This Row],[State ID]]="?","Unknown",Table1[[#This Row],[State ID]])</f>
        <v>R1012</v>
      </c>
    </row>
    <row r="91" spans="1:12" x14ac:dyDescent="0.3">
      <c r="A91" t="s">
        <v>110</v>
      </c>
      <c r="B91">
        <v>1999</v>
      </c>
      <c r="C91" t="s">
        <v>29</v>
      </c>
      <c r="D91">
        <v>2</v>
      </c>
      <c r="E91" t="str">
        <f>TEXT(DATE(Table1[[#This Row],[year]],MONTH(DATEVALUE(Table1[[#This Row],[month]]&amp;"1")),Table1[[#This Row],[date]]),"DD-MMM-YYYY")</f>
        <v>02-Dec-1999</v>
      </c>
      <c r="F91">
        <f>DATEDIF(Table1[[#This Row],[Date of Birth]],DATE(2023,6,8),"Y")</f>
        <v>23</v>
      </c>
      <c r="G91">
        <v>0</v>
      </c>
      <c r="H91" s="8">
        <v>1304</v>
      </c>
      <c r="I91" t="s">
        <v>10</v>
      </c>
      <c r="J91" t="s">
        <v>10</v>
      </c>
      <c r="K91" t="s">
        <v>12</v>
      </c>
      <c r="L91" t="str">
        <f>IF(Table1[[#This Row],[State ID]]="?","Unknown",Table1[[#This Row],[State ID]])</f>
        <v>R1013</v>
      </c>
    </row>
    <row r="92" spans="1:12" x14ac:dyDescent="0.3">
      <c r="A92" t="s">
        <v>111</v>
      </c>
      <c r="B92">
        <v>2002</v>
      </c>
      <c r="C92" t="s">
        <v>36</v>
      </c>
      <c r="D92">
        <v>13</v>
      </c>
      <c r="E92" t="str">
        <f>TEXT(DATE(Table1[[#This Row],[year]],MONTH(DATEVALUE(Table1[[#This Row],[month]]&amp;"1")),Table1[[#This Row],[date]]),"DD-MMM-YYYY")</f>
        <v>13-Oct-2002</v>
      </c>
      <c r="F92">
        <f>DATEDIF(Table1[[#This Row],[Date of Birth]],DATE(2023,6,8),"Y")</f>
        <v>20</v>
      </c>
      <c r="G92">
        <v>0</v>
      </c>
      <c r="H92" s="8">
        <v>1315</v>
      </c>
      <c r="I92" t="s">
        <v>10</v>
      </c>
      <c r="J92" t="s">
        <v>10</v>
      </c>
      <c r="K92" t="s">
        <v>12</v>
      </c>
      <c r="L92" t="str">
        <f>IF(Table1[[#This Row],[State ID]]="?","Unknown",Table1[[#This Row],[State ID]])</f>
        <v>R1013</v>
      </c>
    </row>
    <row r="93" spans="1:12" x14ac:dyDescent="0.3">
      <c r="A93" t="s">
        <v>112</v>
      </c>
      <c r="B93">
        <v>1999</v>
      </c>
      <c r="C93" t="s">
        <v>36</v>
      </c>
      <c r="D93">
        <v>14</v>
      </c>
      <c r="E93" t="str">
        <f>TEXT(DATE(Table1[[#This Row],[year]],MONTH(DATEVALUE(Table1[[#This Row],[month]]&amp;"1")),Table1[[#This Row],[date]]),"DD-MMM-YYYY")</f>
        <v>14-Oct-1999</v>
      </c>
      <c r="F93">
        <f>DATEDIF(Table1[[#This Row],[Date of Birth]],DATE(2023,6,8),"Y")</f>
        <v>23</v>
      </c>
      <c r="G93">
        <v>0</v>
      </c>
      <c r="H93" s="8">
        <v>1329.17</v>
      </c>
      <c r="I93" t="s">
        <v>10</v>
      </c>
      <c r="J93" t="s">
        <v>11</v>
      </c>
      <c r="K93" t="s">
        <v>12</v>
      </c>
      <c r="L93" t="str">
        <f>IF(Table1[[#This Row],[State ID]]="?","Unknown",Table1[[#This Row],[State ID]])</f>
        <v>R1013</v>
      </c>
    </row>
    <row r="94" spans="1:12" x14ac:dyDescent="0.3">
      <c r="A94" t="s">
        <v>113</v>
      </c>
      <c r="B94">
        <v>1998</v>
      </c>
      <c r="C94" t="s">
        <v>9</v>
      </c>
      <c r="D94">
        <v>12</v>
      </c>
      <c r="E94" t="str">
        <f>TEXT(DATE(Table1[[#This Row],[year]],MONTH(DATEVALUE(Table1[[#This Row],[month]]&amp;"1")),Table1[[#This Row],[date]]),"DD-MMM-YYYY")</f>
        <v>12-Jul-1998</v>
      </c>
      <c r="F94">
        <f>DATEDIF(Table1[[#This Row],[Date of Birth]],DATE(2023,6,8),"Y")</f>
        <v>24</v>
      </c>
      <c r="G94">
        <v>0</v>
      </c>
      <c r="H94" s="8">
        <v>1332.61</v>
      </c>
      <c r="I94" t="s">
        <v>10</v>
      </c>
      <c r="J94" t="s">
        <v>11</v>
      </c>
      <c r="K94" t="s">
        <v>12</v>
      </c>
      <c r="L94" t="str">
        <f>IF(Table1[[#This Row],[State ID]]="?","Unknown",Table1[[#This Row],[State ID]])</f>
        <v>R1013</v>
      </c>
    </row>
    <row r="95" spans="1:12" x14ac:dyDescent="0.3">
      <c r="A95" t="s">
        <v>114</v>
      </c>
      <c r="B95">
        <v>1995</v>
      </c>
      <c r="C95" t="s">
        <v>9</v>
      </c>
      <c r="D95">
        <v>30</v>
      </c>
      <c r="E95" t="str">
        <f>TEXT(DATE(Table1[[#This Row],[year]],MONTH(DATEVALUE(Table1[[#This Row],[month]]&amp;"1")),Table1[[#This Row],[date]]),"DD-MMM-YYYY")</f>
        <v>30-Jul-1995</v>
      </c>
      <c r="F95">
        <f>DATEDIF(Table1[[#This Row],[Date of Birth]],DATE(2023,6,8),"Y")</f>
        <v>27</v>
      </c>
      <c r="G95">
        <v>0</v>
      </c>
      <c r="H95" s="8">
        <v>1338</v>
      </c>
      <c r="I95" t="s">
        <v>10</v>
      </c>
      <c r="J95" t="s">
        <v>11</v>
      </c>
      <c r="K95" t="s">
        <v>22</v>
      </c>
      <c r="L95" t="str">
        <f>IF(Table1[[#This Row],[State ID]]="?","Unknown",Table1[[#This Row],[State ID]])</f>
        <v>R1012</v>
      </c>
    </row>
    <row r="96" spans="1:12" x14ac:dyDescent="0.3">
      <c r="A96" t="s">
        <v>115</v>
      </c>
      <c r="B96">
        <v>1997</v>
      </c>
      <c r="C96" t="s">
        <v>14</v>
      </c>
      <c r="D96">
        <v>7</v>
      </c>
      <c r="E96" t="str">
        <f>TEXT(DATE(Table1[[#This Row],[year]],MONTH(DATEVALUE(Table1[[#This Row],[month]]&amp;"1")),Table1[[#This Row],[date]]),"DD-MMM-YYYY")</f>
        <v>07-Nov-1997</v>
      </c>
      <c r="F96">
        <f>DATEDIF(Table1[[#This Row],[Date of Birth]],DATE(2023,6,8),"Y")</f>
        <v>25</v>
      </c>
      <c r="G96">
        <v>0</v>
      </c>
      <c r="H96" s="8">
        <v>1341.16</v>
      </c>
      <c r="I96" t="s">
        <v>10</v>
      </c>
      <c r="J96" t="s">
        <v>10</v>
      </c>
      <c r="K96" t="s">
        <v>22</v>
      </c>
      <c r="L96" t="str">
        <f>IF(Table1[[#This Row],[State ID]]="?","Unknown",Table1[[#This Row],[State ID]])</f>
        <v>R1012</v>
      </c>
    </row>
    <row r="97" spans="1:12" x14ac:dyDescent="0.3">
      <c r="A97" t="s">
        <v>116</v>
      </c>
      <c r="B97">
        <v>1998</v>
      </c>
      <c r="C97" t="s">
        <v>29</v>
      </c>
      <c r="D97">
        <v>3</v>
      </c>
      <c r="E97" t="str">
        <f>TEXT(DATE(Table1[[#This Row],[year]],MONTH(DATEVALUE(Table1[[#This Row],[month]]&amp;"1")),Table1[[#This Row],[date]]),"DD-MMM-YYYY")</f>
        <v>03-Dec-1998</v>
      </c>
      <c r="F97">
        <f>DATEDIF(Table1[[#This Row],[Date of Birth]],DATE(2023,6,8),"Y")</f>
        <v>24</v>
      </c>
      <c r="G97">
        <v>0</v>
      </c>
      <c r="H97" s="8">
        <v>1359</v>
      </c>
      <c r="I97" t="s">
        <v>10</v>
      </c>
      <c r="J97" t="s">
        <v>15</v>
      </c>
      <c r="K97" t="s">
        <v>12</v>
      </c>
      <c r="L97" t="str">
        <f>IF(Table1[[#This Row],[State ID]]="?","Unknown",Table1[[#This Row],[State ID]])</f>
        <v>R1013</v>
      </c>
    </row>
    <row r="98" spans="1:12" x14ac:dyDescent="0.3">
      <c r="A98" t="s">
        <v>117</v>
      </c>
      <c r="B98">
        <v>2002</v>
      </c>
      <c r="C98" t="s">
        <v>34</v>
      </c>
      <c r="D98">
        <v>15</v>
      </c>
      <c r="E98" t="str">
        <f>TEXT(DATE(Table1[[#This Row],[year]],MONTH(DATEVALUE(Table1[[#This Row],[month]]&amp;"1")),Table1[[#This Row],[date]]),"DD-MMM-YYYY")</f>
        <v>15-Aug-2002</v>
      </c>
      <c r="F98">
        <f>DATEDIF(Table1[[#This Row],[Date of Birth]],DATE(2023,6,8),"Y")</f>
        <v>20</v>
      </c>
      <c r="G98">
        <v>0</v>
      </c>
      <c r="H98" s="8">
        <v>1382</v>
      </c>
      <c r="I98" t="s">
        <v>10</v>
      </c>
      <c r="J98" t="s">
        <v>15</v>
      </c>
      <c r="K98" t="s">
        <v>12</v>
      </c>
      <c r="L98" t="str">
        <f>IF(Table1[[#This Row],[State ID]]="?","Unknown",Table1[[#This Row],[State ID]])</f>
        <v>R1013</v>
      </c>
    </row>
    <row r="99" spans="1:12" x14ac:dyDescent="0.3">
      <c r="A99" t="s">
        <v>118</v>
      </c>
      <c r="B99">
        <v>1999</v>
      </c>
      <c r="C99" t="s">
        <v>9</v>
      </c>
      <c r="D99">
        <v>6</v>
      </c>
      <c r="E99" t="str">
        <f>TEXT(DATE(Table1[[#This Row],[year]],MONTH(DATEVALUE(Table1[[#This Row],[month]]&amp;"1")),Table1[[#This Row],[date]]),"DD-MMM-YYYY")</f>
        <v>06-Jul-1999</v>
      </c>
      <c r="F99">
        <f>DATEDIF(Table1[[#This Row],[Date of Birth]],DATE(2023,6,8),"Y")</f>
        <v>23</v>
      </c>
      <c r="G99">
        <v>0</v>
      </c>
      <c r="H99" s="8">
        <v>1389</v>
      </c>
      <c r="I99" t="s">
        <v>10</v>
      </c>
      <c r="J99" t="s">
        <v>10</v>
      </c>
      <c r="K99" t="s">
        <v>12</v>
      </c>
      <c r="L99" t="str">
        <f>IF(Table1[[#This Row],[State ID]]="?","Unknown",Table1[[#This Row],[State ID]])</f>
        <v>R1013</v>
      </c>
    </row>
    <row r="100" spans="1:12" x14ac:dyDescent="0.3">
      <c r="A100" t="s">
        <v>119</v>
      </c>
      <c r="B100">
        <v>2002</v>
      </c>
      <c r="C100" t="s">
        <v>14</v>
      </c>
      <c r="D100">
        <v>14</v>
      </c>
      <c r="E100" t="str">
        <f>TEXT(DATE(Table1[[#This Row],[year]],MONTH(DATEVALUE(Table1[[#This Row],[month]]&amp;"1")),Table1[[#This Row],[date]]),"DD-MMM-YYYY")</f>
        <v>14-Nov-2002</v>
      </c>
      <c r="F100">
        <f>DATEDIF(Table1[[#This Row],[Date of Birth]],DATE(2023,6,8),"Y")</f>
        <v>20</v>
      </c>
      <c r="G100">
        <v>0</v>
      </c>
      <c r="H100" s="8">
        <v>1390</v>
      </c>
      <c r="I100" t="s">
        <v>10</v>
      </c>
      <c r="J100" t="s">
        <v>10</v>
      </c>
      <c r="K100" t="s">
        <v>12</v>
      </c>
      <c r="L100" t="str">
        <f>IF(Table1[[#This Row],[State ID]]="?","Unknown",Table1[[#This Row],[State ID]])</f>
        <v>R1013</v>
      </c>
    </row>
    <row r="101" spans="1:12" x14ac:dyDescent="0.3">
      <c r="A101" t="s">
        <v>120</v>
      </c>
      <c r="B101">
        <v>2002</v>
      </c>
      <c r="C101" t="s">
        <v>29</v>
      </c>
      <c r="D101">
        <v>22</v>
      </c>
      <c r="E101" t="str">
        <f>TEXT(DATE(Table1[[#This Row],[year]],MONTH(DATEVALUE(Table1[[#This Row],[month]]&amp;"1")),Table1[[#This Row],[date]]),"DD-MMM-YYYY")</f>
        <v>22-Dec-2002</v>
      </c>
      <c r="F101">
        <f>DATEDIF(Table1[[#This Row],[Date of Birth]],DATE(2023,6,8),"Y")</f>
        <v>20</v>
      </c>
      <c r="G101">
        <v>0</v>
      </c>
      <c r="H101" s="8">
        <v>1391.53</v>
      </c>
      <c r="I101" t="s">
        <v>10</v>
      </c>
      <c r="J101" t="s">
        <v>15</v>
      </c>
      <c r="K101" t="s">
        <v>12</v>
      </c>
      <c r="L101" t="str">
        <f>IF(Table1[[#This Row],[State ID]]="?","Unknown",Table1[[#This Row],[State ID]])</f>
        <v>R1013</v>
      </c>
    </row>
    <row r="102" spans="1:12" x14ac:dyDescent="0.3">
      <c r="A102" t="s">
        <v>121</v>
      </c>
      <c r="B102">
        <v>1998</v>
      </c>
      <c r="C102" t="s">
        <v>19</v>
      </c>
      <c r="D102">
        <v>5</v>
      </c>
      <c r="E102" t="str">
        <f>TEXT(DATE(Table1[[#This Row],[year]],MONTH(DATEVALUE(Table1[[#This Row],[month]]&amp;"1")),Table1[[#This Row],[date]]),"DD-MMM-YYYY")</f>
        <v>05-Sep-1998</v>
      </c>
      <c r="F102">
        <f>DATEDIF(Table1[[#This Row],[Date of Birth]],DATE(2023,6,8),"Y")</f>
        <v>24</v>
      </c>
      <c r="G102">
        <v>0</v>
      </c>
      <c r="H102" s="8">
        <v>1400.44</v>
      </c>
      <c r="I102" t="s">
        <v>10</v>
      </c>
      <c r="J102" t="s">
        <v>10</v>
      </c>
      <c r="K102" t="s">
        <v>12</v>
      </c>
      <c r="L102" t="str">
        <f>IF(Table1[[#This Row],[State ID]]="?","Unknown",Table1[[#This Row],[State ID]])</f>
        <v>R1013</v>
      </c>
    </row>
    <row r="103" spans="1:12" x14ac:dyDescent="0.3">
      <c r="A103" t="s">
        <v>122</v>
      </c>
      <c r="B103">
        <v>1997</v>
      </c>
      <c r="C103" t="s">
        <v>36</v>
      </c>
      <c r="D103">
        <v>27</v>
      </c>
      <c r="E103" t="str">
        <f>TEXT(DATE(Table1[[#This Row],[year]],MONTH(DATEVALUE(Table1[[#This Row],[month]]&amp;"1")),Table1[[#This Row],[date]]),"DD-MMM-YYYY")</f>
        <v>27-Oct-1997</v>
      </c>
      <c r="F103">
        <f>DATEDIF(Table1[[#This Row],[Date of Birth]],DATE(2023,6,8),"Y")</f>
        <v>25</v>
      </c>
      <c r="G103">
        <v>0</v>
      </c>
      <c r="H103" s="8">
        <v>1402</v>
      </c>
      <c r="I103" t="s">
        <v>10</v>
      </c>
      <c r="J103" t="s">
        <v>11</v>
      </c>
      <c r="K103" t="s">
        <v>41</v>
      </c>
      <c r="L103" t="str">
        <f>IF(Table1[[#This Row],[State ID]]="?","Unknown",Table1[[#This Row],[State ID]])</f>
        <v>R1011</v>
      </c>
    </row>
    <row r="104" spans="1:12" x14ac:dyDescent="0.3">
      <c r="A104" t="s">
        <v>123</v>
      </c>
      <c r="B104">
        <v>1996</v>
      </c>
      <c r="C104" t="s">
        <v>17</v>
      </c>
      <c r="D104">
        <v>23</v>
      </c>
      <c r="E104" t="str">
        <f>TEXT(DATE(Table1[[#This Row],[year]],MONTH(DATEVALUE(Table1[[#This Row],[month]]&amp;"1")),Table1[[#This Row],[date]]),"DD-MMM-YYYY")</f>
        <v>23-Jun-1996</v>
      </c>
      <c r="F104">
        <f>DATEDIF(Table1[[#This Row],[Date of Birth]],DATE(2023,6,8),"Y")</f>
        <v>26</v>
      </c>
      <c r="G104">
        <v>0</v>
      </c>
      <c r="H104" s="8">
        <v>1417</v>
      </c>
      <c r="I104" t="s">
        <v>10</v>
      </c>
      <c r="J104" t="s">
        <v>11</v>
      </c>
      <c r="K104" t="s">
        <v>12</v>
      </c>
      <c r="L104" t="str">
        <f>IF(Table1[[#This Row],[State ID]]="?","Unknown",Table1[[#This Row],[State ID]])</f>
        <v>R1013</v>
      </c>
    </row>
    <row r="105" spans="1:12" x14ac:dyDescent="0.3">
      <c r="A105" t="s">
        <v>124</v>
      </c>
      <c r="B105">
        <v>2001</v>
      </c>
      <c r="C105" t="s">
        <v>34</v>
      </c>
      <c r="D105">
        <v>23</v>
      </c>
      <c r="E105" t="str">
        <f>TEXT(DATE(Table1[[#This Row],[year]],MONTH(DATEVALUE(Table1[[#This Row],[month]]&amp;"1")),Table1[[#This Row],[date]]),"DD-MMM-YYYY")</f>
        <v>23-Aug-2001</v>
      </c>
      <c r="F105">
        <f>DATEDIF(Table1[[#This Row],[Date of Birth]],DATE(2023,6,8),"Y")</f>
        <v>21</v>
      </c>
      <c r="G105">
        <v>0</v>
      </c>
      <c r="H105" s="8">
        <v>1421</v>
      </c>
      <c r="I105" t="s">
        <v>10</v>
      </c>
      <c r="J105" t="s">
        <v>10</v>
      </c>
      <c r="K105" t="s">
        <v>12</v>
      </c>
      <c r="L105" t="str">
        <f>IF(Table1[[#This Row],[State ID]]="?","Unknown",Table1[[#This Row],[State ID]])</f>
        <v>R1013</v>
      </c>
    </row>
    <row r="106" spans="1:12" x14ac:dyDescent="0.3">
      <c r="A106" t="s">
        <v>125</v>
      </c>
      <c r="B106">
        <v>1997</v>
      </c>
      <c r="C106" t="s">
        <v>29</v>
      </c>
      <c r="D106">
        <v>5</v>
      </c>
      <c r="E106" t="str">
        <f>TEXT(DATE(Table1[[#This Row],[year]],MONTH(DATEVALUE(Table1[[#This Row],[month]]&amp;"1")),Table1[[#This Row],[date]]),"DD-MMM-YYYY")</f>
        <v>05-Dec-1997</v>
      </c>
      <c r="F106">
        <f>DATEDIF(Table1[[#This Row],[Date of Birth]],DATE(2023,6,8),"Y")</f>
        <v>25</v>
      </c>
      <c r="G106">
        <v>0</v>
      </c>
      <c r="H106" s="8">
        <v>1422</v>
      </c>
      <c r="I106" t="s">
        <v>10</v>
      </c>
      <c r="J106" t="s">
        <v>10</v>
      </c>
      <c r="K106" t="s">
        <v>12</v>
      </c>
      <c r="L106" t="str">
        <f>IF(Table1[[#This Row],[State ID]]="?","Unknown",Table1[[#This Row],[State ID]])</f>
        <v>R1013</v>
      </c>
    </row>
    <row r="107" spans="1:12" x14ac:dyDescent="0.3">
      <c r="A107" t="s">
        <v>126</v>
      </c>
      <c r="B107">
        <v>2000</v>
      </c>
      <c r="C107" t="s">
        <v>19</v>
      </c>
      <c r="D107">
        <v>1</v>
      </c>
      <c r="E107" t="str">
        <f>TEXT(DATE(Table1[[#This Row],[year]],MONTH(DATEVALUE(Table1[[#This Row],[month]]&amp;"1")),Table1[[#This Row],[date]]),"DD-MMM-YYYY")</f>
        <v>01-Sep-2000</v>
      </c>
      <c r="F107">
        <f>DATEDIF(Table1[[#This Row],[Date of Birth]],DATE(2023,6,8),"Y")</f>
        <v>22</v>
      </c>
      <c r="G107">
        <v>0</v>
      </c>
      <c r="H107" s="8">
        <v>1438</v>
      </c>
      <c r="I107" t="s">
        <v>10</v>
      </c>
      <c r="J107" t="s">
        <v>10</v>
      </c>
      <c r="K107" t="s">
        <v>12</v>
      </c>
      <c r="L107" t="str">
        <f>IF(Table1[[#This Row],[State ID]]="?","Unknown",Table1[[#This Row],[State ID]])</f>
        <v>R1013</v>
      </c>
    </row>
    <row r="108" spans="1:12" x14ac:dyDescent="0.3">
      <c r="A108" t="s">
        <v>127</v>
      </c>
      <c r="B108">
        <v>1997</v>
      </c>
      <c r="C108" t="s">
        <v>17</v>
      </c>
      <c r="D108">
        <v>19</v>
      </c>
      <c r="E108" t="str">
        <f>TEXT(DATE(Table1[[#This Row],[year]],MONTH(DATEVALUE(Table1[[#This Row],[month]]&amp;"1")),Table1[[#This Row],[date]]),"DD-MMM-YYYY")</f>
        <v>19-Jun-1997</v>
      </c>
      <c r="F108">
        <f>DATEDIF(Table1[[#This Row],[Date of Birth]],DATE(2023,6,8),"Y")</f>
        <v>25</v>
      </c>
      <c r="G108">
        <v>0</v>
      </c>
      <c r="H108" s="8">
        <v>1445</v>
      </c>
      <c r="I108" t="s">
        <v>10</v>
      </c>
      <c r="J108" t="s">
        <v>15</v>
      </c>
      <c r="K108" t="s">
        <v>12</v>
      </c>
      <c r="L108" t="str">
        <f>IF(Table1[[#This Row],[State ID]]="?","Unknown",Table1[[#This Row],[State ID]])</f>
        <v>R1013</v>
      </c>
    </row>
    <row r="109" spans="1:12" x14ac:dyDescent="0.3">
      <c r="A109" t="s">
        <v>128</v>
      </c>
      <c r="B109">
        <v>2003</v>
      </c>
      <c r="C109" t="s">
        <v>17</v>
      </c>
      <c r="D109">
        <v>20</v>
      </c>
      <c r="E109" t="str">
        <f>TEXT(DATE(Table1[[#This Row],[year]],MONTH(DATEVALUE(Table1[[#This Row],[month]]&amp;"1")),Table1[[#This Row],[date]]),"DD-MMM-YYYY")</f>
        <v>20-Jun-2003</v>
      </c>
      <c r="F109">
        <f>DATEDIF(Table1[[#This Row],[Date of Birth]],DATE(2023,6,8),"Y")</f>
        <v>19</v>
      </c>
      <c r="G109">
        <v>0</v>
      </c>
      <c r="H109" s="8">
        <v>1467</v>
      </c>
      <c r="I109" t="s">
        <v>10</v>
      </c>
      <c r="J109" t="s">
        <v>10</v>
      </c>
      <c r="K109" t="s">
        <v>12</v>
      </c>
      <c r="L109" t="str">
        <f>IF(Table1[[#This Row],[State ID]]="?","Unknown",Table1[[#This Row],[State ID]])</f>
        <v>R1013</v>
      </c>
    </row>
    <row r="110" spans="1:12" x14ac:dyDescent="0.3">
      <c r="A110" t="s">
        <v>129</v>
      </c>
      <c r="B110">
        <v>1998</v>
      </c>
      <c r="C110" t="s">
        <v>29</v>
      </c>
      <c r="D110">
        <v>7</v>
      </c>
      <c r="E110" t="str">
        <f>TEXT(DATE(Table1[[#This Row],[year]],MONTH(DATEVALUE(Table1[[#This Row],[month]]&amp;"1")),Table1[[#This Row],[date]]),"DD-MMM-YYYY")</f>
        <v>07-Dec-1998</v>
      </c>
      <c r="F110">
        <f>DATEDIF(Table1[[#This Row],[Date of Birth]],DATE(2023,6,8),"Y")</f>
        <v>24</v>
      </c>
      <c r="G110">
        <v>0</v>
      </c>
      <c r="H110" s="8">
        <v>1477</v>
      </c>
      <c r="I110" t="s">
        <v>10</v>
      </c>
      <c r="J110" t="s">
        <v>15</v>
      </c>
      <c r="K110" t="s">
        <v>12</v>
      </c>
      <c r="L110" t="str">
        <f>IF(Table1[[#This Row],[State ID]]="?","Unknown",Table1[[#This Row],[State ID]])</f>
        <v>R1013</v>
      </c>
    </row>
    <row r="111" spans="1:12" x14ac:dyDescent="0.3">
      <c r="A111" t="s">
        <v>130</v>
      </c>
      <c r="B111">
        <v>1997</v>
      </c>
      <c r="C111" t="s">
        <v>17</v>
      </c>
      <c r="D111">
        <v>9</v>
      </c>
      <c r="E111" t="str">
        <f>TEXT(DATE(Table1[[#This Row],[year]],MONTH(DATEVALUE(Table1[[#This Row],[month]]&amp;"1")),Table1[[#This Row],[date]]),"DD-MMM-YYYY")</f>
        <v>09-Jun-1997</v>
      </c>
      <c r="F111">
        <f>DATEDIF(Table1[[#This Row],[Date of Birth]],DATE(2023,6,8),"Y")</f>
        <v>25</v>
      </c>
      <c r="G111">
        <v>0</v>
      </c>
      <c r="H111" s="8">
        <v>1481</v>
      </c>
      <c r="I111" t="s">
        <v>10</v>
      </c>
      <c r="J111" t="s">
        <v>15</v>
      </c>
      <c r="K111" t="s">
        <v>22</v>
      </c>
      <c r="L111" t="str">
        <f>IF(Table1[[#This Row],[State ID]]="?","Unknown",Table1[[#This Row],[State ID]])</f>
        <v>R1012</v>
      </c>
    </row>
    <row r="112" spans="1:12" x14ac:dyDescent="0.3">
      <c r="A112" t="s">
        <v>131</v>
      </c>
      <c r="B112">
        <v>1995</v>
      </c>
      <c r="C112" t="s">
        <v>36</v>
      </c>
      <c r="D112">
        <v>7</v>
      </c>
      <c r="E112" t="str">
        <f>TEXT(DATE(Table1[[#This Row],[year]],MONTH(DATEVALUE(Table1[[#This Row],[month]]&amp;"1")),Table1[[#This Row],[date]]),"DD-MMM-YYYY")</f>
        <v>07-Oct-1995</v>
      </c>
      <c r="F112">
        <f>DATEDIF(Table1[[#This Row],[Date of Birth]],DATE(2023,6,8),"Y")</f>
        <v>27</v>
      </c>
      <c r="G112">
        <v>0</v>
      </c>
      <c r="H112" s="8">
        <v>1493</v>
      </c>
      <c r="I112" t="s">
        <v>10</v>
      </c>
      <c r="J112" t="s">
        <v>11</v>
      </c>
      <c r="K112" t="s">
        <v>12</v>
      </c>
      <c r="L112" t="str">
        <f>IF(Table1[[#This Row],[State ID]]="?","Unknown",Table1[[#This Row],[State ID]])</f>
        <v>R1013</v>
      </c>
    </row>
    <row r="113" spans="1:12" x14ac:dyDescent="0.3">
      <c r="A113" t="s">
        <v>132</v>
      </c>
      <c r="B113">
        <v>1998</v>
      </c>
      <c r="C113" t="s">
        <v>17</v>
      </c>
      <c r="D113">
        <v>19</v>
      </c>
      <c r="E113" t="str">
        <f>TEXT(DATE(Table1[[#This Row],[year]],MONTH(DATEVALUE(Table1[[#This Row],[month]]&amp;"1")),Table1[[#This Row],[date]]),"DD-MMM-YYYY")</f>
        <v>19-Jun-1998</v>
      </c>
      <c r="F113">
        <f>DATEDIF(Table1[[#This Row],[Date of Birth]],DATE(2023,6,8),"Y")</f>
        <v>24</v>
      </c>
      <c r="G113">
        <v>0</v>
      </c>
      <c r="H113" s="8">
        <v>1497</v>
      </c>
      <c r="I113" t="s">
        <v>10</v>
      </c>
      <c r="J113" t="s">
        <v>10</v>
      </c>
      <c r="K113" t="s">
        <v>12</v>
      </c>
      <c r="L113" t="str">
        <f>IF(Table1[[#This Row],[State ID]]="?","Unknown",Table1[[#This Row],[State ID]])</f>
        <v>R1013</v>
      </c>
    </row>
    <row r="114" spans="1:12" x14ac:dyDescent="0.3">
      <c r="A114" t="s">
        <v>133</v>
      </c>
      <c r="B114">
        <v>2001</v>
      </c>
      <c r="C114" t="s">
        <v>34</v>
      </c>
      <c r="D114">
        <v>25</v>
      </c>
      <c r="E114" t="str">
        <f>TEXT(DATE(Table1[[#This Row],[year]],MONTH(DATEVALUE(Table1[[#This Row],[month]]&amp;"1")),Table1[[#This Row],[date]]),"DD-MMM-YYYY")</f>
        <v>25-Aug-2001</v>
      </c>
      <c r="F114">
        <f>DATEDIF(Table1[[#This Row],[Date of Birth]],DATE(2023,6,8),"Y")</f>
        <v>21</v>
      </c>
      <c r="G114">
        <v>0</v>
      </c>
      <c r="H114" s="8">
        <v>1515.34</v>
      </c>
      <c r="I114" t="s">
        <v>10</v>
      </c>
      <c r="J114" t="s">
        <v>11</v>
      </c>
      <c r="K114" t="s">
        <v>12</v>
      </c>
      <c r="L114" t="str">
        <f>IF(Table1[[#This Row],[State ID]]="?","Unknown",Table1[[#This Row],[State ID]])</f>
        <v>R1013</v>
      </c>
    </row>
    <row r="115" spans="1:12" x14ac:dyDescent="0.3">
      <c r="A115" t="s">
        <v>134</v>
      </c>
      <c r="B115">
        <v>2001</v>
      </c>
      <c r="C115" t="s">
        <v>9</v>
      </c>
      <c r="D115">
        <v>7</v>
      </c>
      <c r="E115" t="str">
        <f>TEXT(DATE(Table1[[#This Row],[year]],MONTH(DATEVALUE(Table1[[#This Row],[month]]&amp;"1")),Table1[[#This Row],[date]]),"DD-MMM-YYYY")</f>
        <v>07-Jul-2001</v>
      </c>
      <c r="F115">
        <f>DATEDIF(Table1[[#This Row],[Date of Birth]],DATE(2023,6,8),"Y")</f>
        <v>21</v>
      </c>
      <c r="G115">
        <v>0</v>
      </c>
      <c r="H115" s="8">
        <v>1526.31</v>
      </c>
      <c r="I115" t="s">
        <v>10</v>
      </c>
      <c r="J115" t="s">
        <v>11</v>
      </c>
      <c r="K115" t="s">
        <v>41</v>
      </c>
      <c r="L115" t="str">
        <f>IF(Table1[[#This Row],[State ID]]="?","Unknown",Table1[[#This Row],[State ID]])</f>
        <v>R1011</v>
      </c>
    </row>
    <row r="116" spans="1:12" x14ac:dyDescent="0.3">
      <c r="A116" t="s">
        <v>135</v>
      </c>
      <c r="B116">
        <v>2001</v>
      </c>
      <c r="C116" t="s">
        <v>17</v>
      </c>
      <c r="D116">
        <v>2</v>
      </c>
      <c r="E116" t="str">
        <f>TEXT(DATE(Table1[[#This Row],[year]],MONTH(DATEVALUE(Table1[[#This Row],[month]]&amp;"1")),Table1[[#This Row],[date]]),"DD-MMM-YYYY")</f>
        <v>02-Jun-2001</v>
      </c>
      <c r="F116">
        <f>DATEDIF(Table1[[#This Row],[Date of Birth]],DATE(2023,6,8),"Y")</f>
        <v>22</v>
      </c>
      <c r="G116">
        <v>0</v>
      </c>
      <c r="H116" s="8">
        <v>1532.47</v>
      </c>
      <c r="I116" t="s">
        <v>10</v>
      </c>
      <c r="J116" t="s">
        <v>10</v>
      </c>
      <c r="K116" t="s">
        <v>12</v>
      </c>
      <c r="L116" t="str">
        <f>IF(Table1[[#This Row],[State ID]]="?","Unknown",Table1[[#This Row],[State ID]])</f>
        <v>R1013</v>
      </c>
    </row>
    <row r="117" spans="1:12" x14ac:dyDescent="0.3">
      <c r="A117" t="s">
        <v>136</v>
      </c>
      <c r="B117">
        <v>2001</v>
      </c>
      <c r="C117" t="s">
        <v>29</v>
      </c>
      <c r="D117">
        <v>5</v>
      </c>
      <c r="E117" t="str">
        <f>TEXT(DATE(Table1[[#This Row],[year]],MONTH(DATEVALUE(Table1[[#This Row],[month]]&amp;"1")),Table1[[#This Row],[date]]),"DD-MMM-YYYY")</f>
        <v>05-Dec-2001</v>
      </c>
      <c r="F117">
        <f>DATEDIF(Table1[[#This Row],[Date of Birth]],DATE(2023,6,8),"Y")</f>
        <v>21</v>
      </c>
      <c r="G117">
        <v>0</v>
      </c>
      <c r="H117" s="8">
        <v>1534.3</v>
      </c>
      <c r="I117" t="s">
        <v>10</v>
      </c>
      <c r="J117" t="s">
        <v>10</v>
      </c>
      <c r="K117" t="s">
        <v>12</v>
      </c>
      <c r="L117" t="str">
        <f>IF(Table1[[#This Row],[State ID]]="?","Unknown",Table1[[#This Row],[State ID]])</f>
        <v>R1013</v>
      </c>
    </row>
    <row r="118" spans="1:12" x14ac:dyDescent="0.3">
      <c r="A118" t="s">
        <v>137</v>
      </c>
      <c r="B118">
        <v>1992</v>
      </c>
      <c r="C118" t="s">
        <v>19</v>
      </c>
      <c r="D118">
        <v>22</v>
      </c>
      <c r="E118" t="str">
        <f>TEXT(DATE(Table1[[#This Row],[year]],MONTH(DATEVALUE(Table1[[#This Row],[month]]&amp;"1")),Table1[[#This Row],[date]]),"DD-MMM-YYYY")</f>
        <v>22-Sep-1992</v>
      </c>
      <c r="F118">
        <f>DATEDIF(Table1[[#This Row],[Date of Birth]],DATE(2023,6,8),"Y")</f>
        <v>30</v>
      </c>
      <c r="G118">
        <v>0</v>
      </c>
      <c r="H118" s="8">
        <v>1566.88</v>
      </c>
      <c r="I118" t="s">
        <v>10</v>
      </c>
      <c r="J118" t="s">
        <v>15</v>
      </c>
      <c r="K118" t="s">
        <v>12</v>
      </c>
      <c r="L118" t="str">
        <f>IF(Table1[[#This Row],[State ID]]="?","Unknown",Table1[[#This Row],[State ID]])</f>
        <v>R1013</v>
      </c>
    </row>
    <row r="119" spans="1:12" x14ac:dyDescent="0.3">
      <c r="A119" t="s">
        <v>138</v>
      </c>
      <c r="B119">
        <v>2004</v>
      </c>
      <c r="C119" t="s">
        <v>14</v>
      </c>
      <c r="D119">
        <v>19</v>
      </c>
      <c r="E119" t="str">
        <f>TEXT(DATE(Table1[[#This Row],[year]],MONTH(DATEVALUE(Table1[[#This Row],[month]]&amp;"1")),Table1[[#This Row],[date]]),"DD-MMM-YYYY")</f>
        <v>19-Nov-2004</v>
      </c>
      <c r="F119">
        <f>DATEDIF(Table1[[#This Row],[Date of Birth]],DATE(2023,6,8),"Y")</f>
        <v>18</v>
      </c>
      <c r="G119">
        <v>0</v>
      </c>
      <c r="H119" s="8">
        <v>1607.51</v>
      </c>
      <c r="I119" t="s">
        <v>10</v>
      </c>
      <c r="J119" t="s">
        <v>11</v>
      </c>
      <c r="K119" t="s">
        <v>12</v>
      </c>
      <c r="L119" t="str">
        <f>IF(Table1[[#This Row],[State ID]]="?","Unknown",Table1[[#This Row],[State ID]])</f>
        <v>R1013</v>
      </c>
    </row>
    <row r="120" spans="1:12" x14ac:dyDescent="0.3">
      <c r="A120" t="s">
        <v>139</v>
      </c>
      <c r="B120">
        <v>2004</v>
      </c>
      <c r="C120" t="s">
        <v>9</v>
      </c>
      <c r="D120">
        <v>22</v>
      </c>
      <c r="E120" t="str">
        <f>TEXT(DATE(Table1[[#This Row],[year]],MONTH(DATEVALUE(Table1[[#This Row],[month]]&amp;"1")),Table1[[#This Row],[date]]),"DD-MMM-YYYY")</f>
        <v>22-Jul-2004</v>
      </c>
      <c r="F120">
        <f>DATEDIF(Table1[[#This Row],[Date of Birth]],DATE(2023,6,8),"Y")</f>
        <v>18</v>
      </c>
      <c r="G120">
        <v>0</v>
      </c>
      <c r="H120" s="8">
        <v>1615.77</v>
      </c>
      <c r="I120" t="s">
        <v>10</v>
      </c>
      <c r="J120" t="s">
        <v>15</v>
      </c>
      <c r="K120" t="s">
        <v>12</v>
      </c>
      <c r="L120" t="str">
        <f>IF(Table1[[#This Row],[State ID]]="?","Unknown",Table1[[#This Row],[State ID]])</f>
        <v>R1013</v>
      </c>
    </row>
    <row r="121" spans="1:12" x14ac:dyDescent="0.3">
      <c r="A121" t="s">
        <v>140</v>
      </c>
      <c r="B121">
        <v>1995</v>
      </c>
      <c r="C121" t="s">
        <v>34</v>
      </c>
      <c r="D121">
        <v>5</v>
      </c>
      <c r="E121" t="str">
        <f>TEXT(DATE(Table1[[#This Row],[year]],MONTH(DATEVALUE(Table1[[#This Row],[month]]&amp;"1")),Table1[[#This Row],[date]]),"DD-MMM-YYYY")</f>
        <v>05-Aug-1995</v>
      </c>
      <c r="F121">
        <f>DATEDIF(Table1[[#This Row],[Date of Birth]],DATE(2023,6,8),"Y")</f>
        <v>27</v>
      </c>
      <c r="G121">
        <v>0</v>
      </c>
      <c r="H121" s="8">
        <v>1617.16</v>
      </c>
      <c r="I121" t="s">
        <v>10</v>
      </c>
      <c r="J121" t="s">
        <v>15</v>
      </c>
      <c r="K121" t="s">
        <v>12</v>
      </c>
      <c r="L121" t="str">
        <f>IF(Table1[[#This Row],[State ID]]="?","Unknown",Table1[[#This Row],[State ID]])</f>
        <v>R1013</v>
      </c>
    </row>
    <row r="122" spans="1:12" x14ac:dyDescent="0.3">
      <c r="A122" t="s">
        <v>141</v>
      </c>
      <c r="B122">
        <v>2003</v>
      </c>
      <c r="C122" t="s">
        <v>19</v>
      </c>
      <c r="D122">
        <v>14</v>
      </c>
      <c r="E122" t="str">
        <f>TEXT(DATE(Table1[[#This Row],[year]],MONTH(DATEVALUE(Table1[[#This Row],[month]]&amp;"1")),Table1[[#This Row],[date]]),"DD-MMM-YYYY")</f>
        <v>14-Sep-2003</v>
      </c>
      <c r="F122">
        <f>DATEDIF(Table1[[#This Row],[Date of Birth]],DATE(2023,6,8),"Y")</f>
        <v>19</v>
      </c>
      <c r="G122">
        <v>0</v>
      </c>
      <c r="H122" s="8">
        <v>1621.34</v>
      </c>
      <c r="I122" t="s">
        <v>10</v>
      </c>
      <c r="J122" t="s">
        <v>10</v>
      </c>
      <c r="K122" t="s">
        <v>22</v>
      </c>
      <c r="L122" t="str">
        <f>IF(Table1[[#This Row],[State ID]]="?","Unknown",Table1[[#This Row],[State ID]])</f>
        <v>R1012</v>
      </c>
    </row>
    <row r="123" spans="1:12" x14ac:dyDescent="0.3">
      <c r="A123" t="s">
        <v>142</v>
      </c>
      <c r="B123">
        <v>2004</v>
      </c>
      <c r="C123" t="s">
        <v>34</v>
      </c>
      <c r="D123">
        <v>21</v>
      </c>
      <c r="E123" t="str">
        <f>TEXT(DATE(Table1[[#This Row],[year]],MONTH(DATEVALUE(Table1[[#This Row],[month]]&amp;"1")),Table1[[#This Row],[date]]),"DD-MMM-YYYY")</f>
        <v>21-Aug-2004</v>
      </c>
      <c r="F123">
        <f>DATEDIF(Table1[[#This Row],[Date of Birth]],DATE(2023,6,8),"Y")</f>
        <v>18</v>
      </c>
      <c r="G123">
        <v>0</v>
      </c>
      <c r="H123" s="8">
        <v>1621.88</v>
      </c>
      <c r="I123" t="s">
        <v>10</v>
      </c>
      <c r="J123" t="s">
        <v>10</v>
      </c>
      <c r="K123" t="s">
        <v>12</v>
      </c>
      <c r="L123" t="str">
        <f>IF(Table1[[#This Row],[State ID]]="?","Unknown",Table1[[#This Row],[State ID]])</f>
        <v>R1013</v>
      </c>
    </row>
    <row r="124" spans="1:12" x14ac:dyDescent="0.3">
      <c r="A124" t="s">
        <v>143</v>
      </c>
      <c r="B124">
        <v>2004</v>
      </c>
      <c r="C124" t="s">
        <v>9</v>
      </c>
      <c r="D124">
        <v>25</v>
      </c>
      <c r="E124" t="str">
        <f>TEXT(DATE(Table1[[#This Row],[year]],MONTH(DATEVALUE(Table1[[#This Row],[month]]&amp;"1")),Table1[[#This Row],[date]]),"DD-MMM-YYYY")</f>
        <v>25-Jul-2004</v>
      </c>
      <c r="F124">
        <f>DATEDIF(Table1[[#This Row],[Date of Birth]],DATE(2023,6,8),"Y")</f>
        <v>18</v>
      </c>
      <c r="G124">
        <v>0</v>
      </c>
      <c r="H124" s="8">
        <v>1622.19</v>
      </c>
      <c r="I124" t="s">
        <v>10</v>
      </c>
      <c r="J124" t="s">
        <v>15</v>
      </c>
      <c r="K124" t="s">
        <v>12</v>
      </c>
      <c r="L124" t="str">
        <f>IF(Table1[[#This Row],[State ID]]="?","Unknown",Table1[[#This Row],[State ID]])</f>
        <v>R1013</v>
      </c>
    </row>
    <row r="125" spans="1:12" x14ac:dyDescent="0.3">
      <c r="A125" t="s">
        <v>144</v>
      </c>
      <c r="B125">
        <v>2003</v>
      </c>
      <c r="C125" t="s">
        <v>19</v>
      </c>
      <c r="D125">
        <v>9</v>
      </c>
      <c r="E125" t="str">
        <f>TEXT(DATE(Table1[[#This Row],[year]],MONTH(DATEVALUE(Table1[[#This Row],[month]]&amp;"1")),Table1[[#This Row],[date]]),"DD-MMM-YYYY")</f>
        <v>09-Sep-2003</v>
      </c>
      <c r="F125">
        <f>DATEDIF(Table1[[#This Row],[Date of Birth]],DATE(2023,6,8),"Y")</f>
        <v>19</v>
      </c>
      <c r="G125">
        <v>0</v>
      </c>
      <c r="H125" s="8">
        <v>1625.43</v>
      </c>
      <c r="I125" t="s">
        <v>10</v>
      </c>
      <c r="J125" t="s">
        <v>11</v>
      </c>
      <c r="K125" t="s">
        <v>22</v>
      </c>
      <c r="L125" t="str">
        <f>IF(Table1[[#This Row],[State ID]]="?","Unknown",Table1[[#This Row],[State ID]])</f>
        <v>R1012</v>
      </c>
    </row>
    <row r="126" spans="1:12" x14ac:dyDescent="0.3">
      <c r="A126" t="s">
        <v>145</v>
      </c>
      <c r="B126">
        <v>2003</v>
      </c>
      <c r="C126" t="s">
        <v>29</v>
      </c>
      <c r="D126">
        <v>4</v>
      </c>
      <c r="E126" t="str">
        <f>TEXT(DATE(Table1[[#This Row],[year]],MONTH(DATEVALUE(Table1[[#This Row],[month]]&amp;"1")),Table1[[#This Row],[date]]),"DD-MMM-YYYY")</f>
        <v>04-Dec-2003</v>
      </c>
      <c r="F126">
        <f>DATEDIF(Table1[[#This Row],[Date of Birth]],DATE(2023,6,8),"Y")</f>
        <v>19</v>
      </c>
      <c r="G126">
        <v>0</v>
      </c>
      <c r="H126" s="8">
        <v>1627.28</v>
      </c>
      <c r="I126" t="s">
        <v>10</v>
      </c>
      <c r="J126" t="s">
        <v>10</v>
      </c>
      <c r="K126" t="s">
        <v>22</v>
      </c>
      <c r="L126" t="str">
        <f>IF(Table1[[#This Row],[State ID]]="?","Unknown",Table1[[#This Row],[State ID]])</f>
        <v>R1012</v>
      </c>
    </row>
    <row r="127" spans="1:12" x14ac:dyDescent="0.3">
      <c r="A127" t="s">
        <v>146</v>
      </c>
      <c r="B127">
        <v>2003</v>
      </c>
      <c r="C127" t="s">
        <v>9</v>
      </c>
      <c r="D127">
        <v>17</v>
      </c>
      <c r="E127" t="str">
        <f>TEXT(DATE(Table1[[#This Row],[year]],MONTH(DATEVALUE(Table1[[#This Row],[month]]&amp;"1")),Table1[[#This Row],[date]]),"DD-MMM-YYYY")</f>
        <v>17-Jul-2003</v>
      </c>
      <c r="F127">
        <f>DATEDIF(Table1[[#This Row],[Date of Birth]],DATE(2023,6,8),"Y")</f>
        <v>19</v>
      </c>
      <c r="G127">
        <v>0</v>
      </c>
      <c r="H127" s="8">
        <v>1628.47</v>
      </c>
      <c r="I127" t="s">
        <v>10</v>
      </c>
      <c r="J127" t="s">
        <v>15</v>
      </c>
      <c r="K127" t="s">
        <v>22</v>
      </c>
      <c r="L127" t="str">
        <f>IF(Table1[[#This Row],[State ID]]="?","Unknown",Table1[[#This Row],[State ID]])</f>
        <v>R1012</v>
      </c>
    </row>
    <row r="128" spans="1:12" x14ac:dyDescent="0.3">
      <c r="A128" t="s">
        <v>147</v>
      </c>
      <c r="B128">
        <v>2004</v>
      </c>
      <c r="C128" t="s">
        <v>36</v>
      </c>
      <c r="D128">
        <v>4</v>
      </c>
      <c r="E128" t="str">
        <f>TEXT(DATE(Table1[[#This Row],[year]],MONTH(DATEVALUE(Table1[[#This Row],[month]]&amp;"1")),Table1[[#This Row],[date]]),"DD-MMM-YYYY")</f>
        <v>04-Oct-2004</v>
      </c>
      <c r="F128">
        <f>DATEDIF(Table1[[#This Row],[Date of Birth]],DATE(2023,6,8),"Y")</f>
        <v>18</v>
      </c>
      <c r="G128">
        <v>0</v>
      </c>
      <c r="H128" s="8">
        <v>1629.83</v>
      </c>
      <c r="I128" t="s">
        <v>10</v>
      </c>
      <c r="J128" t="s">
        <v>10</v>
      </c>
      <c r="K128" t="s">
        <v>12</v>
      </c>
      <c r="L128" t="str">
        <f>IF(Table1[[#This Row],[State ID]]="?","Unknown",Table1[[#This Row],[State ID]])</f>
        <v>R1013</v>
      </c>
    </row>
    <row r="129" spans="1:12" x14ac:dyDescent="0.3">
      <c r="A129" t="s">
        <v>148</v>
      </c>
      <c r="B129">
        <v>2004</v>
      </c>
      <c r="C129" t="s">
        <v>29</v>
      </c>
      <c r="D129">
        <v>5</v>
      </c>
      <c r="E129" t="str">
        <f>TEXT(DATE(Table1[[#This Row],[year]],MONTH(DATEVALUE(Table1[[#This Row],[month]]&amp;"1")),Table1[[#This Row],[date]]),"DD-MMM-YYYY")</f>
        <v>05-Dec-2004</v>
      </c>
      <c r="F129">
        <f>DATEDIF(Table1[[#This Row],[Date of Birth]],DATE(2023,6,8),"Y")</f>
        <v>18</v>
      </c>
      <c r="G129">
        <v>0</v>
      </c>
      <c r="H129" s="8">
        <v>1631.67</v>
      </c>
      <c r="I129" t="s">
        <v>10</v>
      </c>
      <c r="J129" t="s">
        <v>11</v>
      </c>
      <c r="K129" t="s">
        <v>12</v>
      </c>
      <c r="L129" t="str">
        <f>IF(Table1[[#This Row],[State ID]]="?","Unknown",Table1[[#This Row],[State ID]])</f>
        <v>R1013</v>
      </c>
    </row>
    <row r="130" spans="1:12" x14ac:dyDescent="0.3">
      <c r="A130" t="s">
        <v>149</v>
      </c>
      <c r="B130">
        <v>2004</v>
      </c>
      <c r="C130" t="s">
        <v>9</v>
      </c>
      <c r="D130">
        <v>9</v>
      </c>
      <c r="E130" t="str">
        <f>TEXT(DATE(Table1[[#This Row],[year]],MONTH(DATEVALUE(Table1[[#This Row],[month]]&amp;"1")),Table1[[#This Row],[date]]),"DD-MMM-YYYY")</f>
        <v>09-Jul-2004</v>
      </c>
      <c r="F130">
        <f>DATEDIF(Table1[[#This Row],[Date of Birth]],DATE(2023,6,8),"Y")</f>
        <v>18</v>
      </c>
      <c r="G130">
        <v>0</v>
      </c>
      <c r="H130" s="8">
        <v>1631.82</v>
      </c>
      <c r="I130" t="s">
        <v>10</v>
      </c>
      <c r="J130" t="s">
        <v>15</v>
      </c>
      <c r="K130" t="s">
        <v>12</v>
      </c>
      <c r="L130" t="str">
        <f>IF(Table1[[#This Row],[State ID]]="?","Unknown",Table1[[#This Row],[State ID]])</f>
        <v>R1013</v>
      </c>
    </row>
    <row r="131" spans="1:12" x14ac:dyDescent="0.3">
      <c r="A131" t="s">
        <v>150</v>
      </c>
      <c r="B131">
        <v>2003</v>
      </c>
      <c r="C131" t="s">
        <v>36</v>
      </c>
      <c r="D131">
        <v>3</v>
      </c>
      <c r="E131" t="str">
        <f>TEXT(DATE(Table1[[#This Row],[year]],MONTH(DATEVALUE(Table1[[#This Row],[month]]&amp;"1")),Table1[[#This Row],[date]]),"DD-MMM-YYYY")</f>
        <v>03-Oct-2003</v>
      </c>
      <c r="F131">
        <f>DATEDIF(Table1[[#This Row],[Date of Birth]],DATE(2023,6,8),"Y")</f>
        <v>19</v>
      </c>
      <c r="G131">
        <v>0</v>
      </c>
      <c r="H131" s="8">
        <v>1632.04</v>
      </c>
      <c r="I131" t="s">
        <v>10</v>
      </c>
      <c r="J131" t="s">
        <v>10</v>
      </c>
      <c r="K131" t="s">
        <v>22</v>
      </c>
      <c r="L131" t="str">
        <f>IF(Table1[[#This Row],[State ID]]="?","Unknown",Table1[[#This Row],[State ID]])</f>
        <v>R1012</v>
      </c>
    </row>
    <row r="132" spans="1:12" x14ac:dyDescent="0.3">
      <c r="A132" t="s">
        <v>151</v>
      </c>
      <c r="B132">
        <v>2003</v>
      </c>
      <c r="C132" t="s">
        <v>19</v>
      </c>
      <c r="D132">
        <v>16</v>
      </c>
      <c r="E132" t="str">
        <f>TEXT(DATE(Table1[[#This Row],[year]],MONTH(DATEVALUE(Table1[[#This Row],[month]]&amp;"1")),Table1[[#This Row],[date]]),"DD-MMM-YYYY")</f>
        <v>16-Sep-2003</v>
      </c>
      <c r="F132">
        <f>DATEDIF(Table1[[#This Row],[Date of Birth]],DATE(2023,6,8),"Y")</f>
        <v>19</v>
      </c>
      <c r="G132">
        <v>0</v>
      </c>
      <c r="H132" s="8">
        <v>1632.56</v>
      </c>
      <c r="I132" t="s">
        <v>10</v>
      </c>
      <c r="J132" t="s">
        <v>10</v>
      </c>
      <c r="K132" t="s">
        <v>22</v>
      </c>
      <c r="L132" t="str">
        <f>IF(Table1[[#This Row],[State ID]]="?","Unknown",Table1[[#This Row],[State ID]])</f>
        <v>R1012</v>
      </c>
    </row>
    <row r="133" spans="1:12" x14ac:dyDescent="0.3">
      <c r="A133" t="s">
        <v>152</v>
      </c>
      <c r="B133">
        <v>2004</v>
      </c>
      <c r="C133" t="s">
        <v>29</v>
      </c>
      <c r="D133">
        <v>13</v>
      </c>
      <c r="E133" t="str">
        <f>TEXT(DATE(Table1[[#This Row],[year]],MONTH(DATEVALUE(Table1[[#This Row],[month]]&amp;"1")),Table1[[#This Row],[date]]),"DD-MMM-YYYY")</f>
        <v>13-Dec-2004</v>
      </c>
      <c r="F133">
        <f>DATEDIF(Table1[[#This Row],[Date of Birth]],DATE(2023,6,8),"Y")</f>
        <v>18</v>
      </c>
      <c r="G133">
        <v>0</v>
      </c>
      <c r="H133" s="8">
        <v>1633.04</v>
      </c>
      <c r="I133" t="s">
        <v>10</v>
      </c>
      <c r="J133" t="s">
        <v>10</v>
      </c>
      <c r="K133" t="s">
        <v>12</v>
      </c>
      <c r="L133" t="str">
        <f>IF(Table1[[#This Row],[State ID]]="?","Unknown",Table1[[#This Row],[State ID]])</f>
        <v>R1013</v>
      </c>
    </row>
    <row r="134" spans="1:12" x14ac:dyDescent="0.3">
      <c r="A134" t="s">
        <v>153</v>
      </c>
      <c r="B134">
        <v>2004</v>
      </c>
      <c r="C134" t="s">
        <v>34</v>
      </c>
      <c r="D134">
        <v>8</v>
      </c>
      <c r="E134" t="str">
        <f>TEXT(DATE(Table1[[#This Row],[year]],MONTH(DATEVALUE(Table1[[#This Row],[month]]&amp;"1")),Table1[[#This Row],[date]]),"DD-MMM-YYYY")</f>
        <v>08-Aug-2004</v>
      </c>
      <c r="F134">
        <f>DATEDIF(Table1[[#This Row],[Date of Birth]],DATE(2023,6,8),"Y")</f>
        <v>18</v>
      </c>
      <c r="G134">
        <v>0</v>
      </c>
      <c r="H134" s="8">
        <v>1633.96</v>
      </c>
      <c r="I134" t="s">
        <v>10</v>
      </c>
      <c r="J134" t="s">
        <v>15</v>
      </c>
      <c r="K134" t="s">
        <v>12</v>
      </c>
      <c r="L134" t="str">
        <f>IF(Table1[[#This Row],[State ID]]="?","Unknown",Table1[[#This Row],[State ID]])</f>
        <v>R1013</v>
      </c>
    </row>
    <row r="135" spans="1:12" x14ac:dyDescent="0.3">
      <c r="A135" t="s">
        <v>154</v>
      </c>
      <c r="B135">
        <v>2004</v>
      </c>
      <c r="C135" t="s">
        <v>17</v>
      </c>
      <c r="D135">
        <v>13</v>
      </c>
      <c r="E135" t="str">
        <f>TEXT(DATE(Table1[[#This Row],[year]],MONTH(DATEVALUE(Table1[[#This Row],[month]]&amp;"1")),Table1[[#This Row],[date]]),"DD-MMM-YYYY")</f>
        <v>13-Jun-2004</v>
      </c>
      <c r="F135">
        <f>DATEDIF(Table1[[#This Row],[Date of Birth]],DATE(2023,6,8),"Y")</f>
        <v>18</v>
      </c>
      <c r="G135">
        <v>0</v>
      </c>
      <c r="H135" s="8">
        <v>1634.57</v>
      </c>
      <c r="I135" t="s">
        <v>10</v>
      </c>
      <c r="J135" t="s">
        <v>10</v>
      </c>
      <c r="K135" t="s">
        <v>12</v>
      </c>
      <c r="L135" t="str">
        <f>IF(Table1[[#This Row],[State ID]]="?","Unknown",Table1[[#This Row],[State ID]])</f>
        <v>R1013</v>
      </c>
    </row>
    <row r="136" spans="1:12" x14ac:dyDescent="0.3">
      <c r="A136" t="s">
        <v>155</v>
      </c>
      <c r="B136">
        <v>2003</v>
      </c>
      <c r="C136" t="s">
        <v>29</v>
      </c>
      <c r="D136">
        <v>30</v>
      </c>
      <c r="E136" t="str">
        <f>TEXT(DATE(Table1[[#This Row],[year]],MONTH(DATEVALUE(Table1[[#This Row],[month]]&amp;"1")),Table1[[#This Row],[date]]),"DD-MMM-YYYY")</f>
        <v>30-Dec-2003</v>
      </c>
      <c r="F136">
        <f>DATEDIF(Table1[[#This Row],[Date of Birth]],DATE(2023,6,8),"Y")</f>
        <v>19</v>
      </c>
      <c r="G136">
        <v>0</v>
      </c>
      <c r="H136" s="8">
        <v>1635.73</v>
      </c>
      <c r="I136" t="s">
        <v>10</v>
      </c>
      <c r="J136" t="s">
        <v>11</v>
      </c>
      <c r="K136" t="s">
        <v>22</v>
      </c>
      <c r="L136" t="str">
        <f>IF(Table1[[#This Row],[State ID]]="?","Unknown",Table1[[#This Row],[State ID]])</f>
        <v>R1012</v>
      </c>
    </row>
    <row r="137" spans="1:12" x14ac:dyDescent="0.3">
      <c r="A137" t="s">
        <v>156</v>
      </c>
      <c r="B137">
        <v>2003</v>
      </c>
      <c r="C137" t="s">
        <v>19</v>
      </c>
      <c r="D137">
        <v>16</v>
      </c>
      <c r="E137" t="str">
        <f>TEXT(DATE(Table1[[#This Row],[year]],MONTH(DATEVALUE(Table1[[#This Row],[month]]&amp;"1")),Table1[[#This Row],[date]]),"DD-MMM-YYYY")</f>
        <v>16-Sep-2003</v>
      </c>
      <c r="F137">
        <f>DATEDIF(Table1[[#This Row],[Date of Birth]],DATE(2023,6,8),"Y")</f>
        <v>19</v>
      </c>
      <c r="G137">
        <v>0</v>
      </c>
      <c r="H137" s="8">
        <v>1639.56</v>
      </c>
      <c r="I137" t="s">
        <v>10</v>
      </c>
      <c r="J137" t="s">
        <v>10</v>
      </c>
      <c r="K137" t="s">
        <v>22</v>
      </c>
      <c r="L137" t="str">
        <f>IF(Table1[[#This Row],[State ID]]="?","Unknown",Table1[[#This Row],[State ID]])</f>
        <v>R1012</v>
      </c>
    </row>
    <row r="138" spans="1:12" x14ac:dyDescent="0.3">
      <c r="A138" t="s">
        <v>157</v>
      </c>
      <c r="B138">
        <v>2003</v>
      </c>
      <c r="C138" t="s">
        <v>34</v>
      </c>
      <c r="D138">
        <v>21</v>
      </c>
      <c r="E138" t="str">
        <f>TEXT(DATE(Table1[[#This Row],[year]],MONTH(DATEVALUE(Table1[[#This Row],[month]]&amp;"1")),Table1[[#This Row],[date]]),"DD-MMM-YYYY")</f>
        <v>21-Aug-2003</v>
      </c>
      <c r="F138">
        <f>DATEDIF(Table1[[#This Row],[Date of Birth]],DATE(2023,6,8),"Y")</f>
        <v>19</v>
      </c>
      <c r="G138">
        <v>0</v>
      </c>
      <c r="H138" s="8">
        <v>1639.56</v>
      </c>
      <c r="I138" t="s">
        <v>10</v>
      </c>
      <c r="J138" t="s">
        <v>10</v>
      </c>
      <c r="K138" t="s">
        <v>22</v>
      </c>
      <c r="L138" t="str">
        <f>IF(Table1[[#This Row],[State ID]]="?","Unknown",Table1[[#This Row],[State ID]])</f>
        <v>R1012</v>
      </c>
    </row>
    <row r="139" spans="1:12" x14ac:dyDescent="0.3">
      <c r="A139" t="s">
        <v>158</v>
      </c>
      <c r="B139">
        <v>2003</v>
      </c>
      <c r="C139" t="s">
        <v>29</v>
      </c>
      <c r="D139">
        <v>30</v>
      </c>
      <c r="E139" t="str">
        <f>TEXT(DATE(Table1[[#This Row],[year]],MONTH(DATEVALUE(Table1[[#This Row],[month]]&amp;"1")),Table1[[#This Row],[date]]),"DD-MMM-YYYY")</f>
        <v>30-Dec-2003</v>
      </c>
      <c r="F139">
        <f>DATEDIF(Table1[[#This Row],[Date of Birth]],DATE(2023,6,8),"Y")</f>
        <v>19</v>
      </c>
      <c r="G139">
        <v>0</v>
      </c>
      <c r="H139" s="8">
        <v>1646.43</v>
      </c>
      <c r="I139" t="s">
        <v>10</v>
      </c>
      <c r="J139" t="s">
        <v>15</v>
      </c>
      <c r="K139" t="s">
        <v>22</v>
      </c>
      <c r="L139" t="str">
        <f>IF(Table1[[#This Row],[State ID]]="?","Unknown",Table1[[#This Row],[State ID]])</f>
        <v>R1012</v>
      </c>
    </row>
    <row r="140" spans="1:12" x14ac:dyDescent="0.3">
      <c r="A140" t="s">
        <v>159</v>
      </c>
      <c r="B140">
        <v>2000</v>
      </c>
      <c r="C140" t="s">
        <v>36</v>
      </c>
      <c r="D140">
        <v>23</v>
      </c>
      <c r="E140" t="str">
        <f>TEXT(DATE(Table1[[#This Row],[year]],MONTH(DATEVALUE(Table1[[#This Row],[month]]&amp;"1")),Table1[[#This Row],[date]]),"DD-MMM-YYYY")</f>
        <v>23-Oct-2000</v>
      </c>
      <c r="F140">
        <f>DATEDIF(Table1[[#This Row],[Date of Birth]],DATE(2023,6,8),"Y")</f>
        <v>22</v>
      </c>
      <c r="G140">
        <v>0</v>
      </c>
      <c r="H140" s="8">
        <v>1665</v>
      </c>
      <c r="I140" t="s">
        <v>10</v>
      </c>
      <c r="J140" t="s">
        <v>10</v>
      </c>
      <c r="K140" t="s">
        <v>12</v>
      </c>
      <c r="L140" t="str">
        <f>IF(Table1[[#This Row],[State ID]]="?","Unknown",Table1[[#This Row],[State ID]])</f>
        <v>R1013</v>
      </c>
    </row>
    <row r="141" spans="1:12" x14ac:dyDescent="0.3">
      <c r="A141" t="s">
        <v>160</v>
      </c>
      <c r="B141">
        <v>2000</v>
      </c>
      <c r="C141" t="s">
        <v>17</v>
      </c>
      <c r="D141">
        <v>10</v>
      </c>
      <c r="E141" t="str">
        <f>TEXT(DATE(Table1[[#This Row],[year]],MONTH(DATEVALUE(Table1[[#This Row],[month]]&amp;"1")),Table1[[#This Row],[date]]),"DD-MMM-YYYY")</f>
        <v>10-Jun-2000</v>
      </c>
      <c r="F141">
        <f>DATEDIF(Table1[[#This Row],[Date of Birth]],DATE(2023,6,8),"Y")</f>
        <v>22</v>
      </c>
      <c r="G141">
        <v>0</v>
      </c>
      <c r="H141" s="8">
        <v>1674.63</v>
      </c>
      <c r="I141" t="s">
        <v>10</v>
      </c>
      <c r="J141" t="s">
        <v>10</v>
      </c>
      <c r="K141" t="s">
        <v>12</v>
      </c>
      <c r="L141" t="str">
        <f>IF(Table1[[#This Row],[State ID]]="?","Unknown",Table1[[#This Row],[State ID]])</f>
        <v>R1013</v>
      </c>
    </row>
    <row r="142" spans="1:12" x14ac:dyDescent="0.3">
      <c r="A142" t="s">
        <v>161</v>
      </c>
      <c r="B142">
        <v>2000</v>
      </c>
      <c r="C142" t="s">
        <v>36</v>
      </c>
      <c r="D142">
        <v>21</v>
      </c>
      <c r="E142" t="str">
        <f>TEXT(DATE(Table1[[#This Row],[year]],MONTH(DATEVALUE(Table1[[#This Row],[month]]&amp;"1")),Table1[[#This Row],[date]]),"DD-MMM-YYYY")</f>
        <v>21-Oct-2000</v>
      </c>
      <c r="F142">
        <f>DATEDIF(Table1[[#This Row],[Date of Birth]],DATE(2023,6,8),"Y")</f>
        <v>22</v>
      </c>
      <c r="G142">
        <v>0</v>
      </c>
      <c r="H142" s="8">
        <v>1682.6</v>
      </c>
      <c r="I142" t="s">
        <v>10</v>
      </c>
      <c r="J142" t="s">
        <v>10</v>
      </c>
      <c r="K142" t="s">
        <v>41</v>
      </c>
      <c r="L142" t="str">
        <f>IF(Table1[[#This Row],[State ID]]="?","Unknown",Table1[[#This Row],[State ID]])</f>
        <v>R1011</v>
      </c>
    </row>
    <row r="143" spans="1:12" x14ac:dyDescent="0.3">
      <c r="A143" t="s">
        <v>162</v>
      </c>
      <c r="B143">
        <v>2004</v>
      </c>
      <c r="C143" t="s">
        <v>14</v>
      </c>
      <c r="D143">
        <v>17</v>
      </c>
      <c r="E143" t="str">
        <f>TEXT(DATE(Table1[[#This Row],[year]],MONTH(DATEVALUE(Table1[[#This Row],[month]]&amp;"1")),Table1[[#This Row],[date]]),"DD-MMM-YYYY")</f>
        <v>17-Nov-2004</v>
      </c>
      <c r="F143">
        <f>DATEDIF(Table1[[#This Row],[Date of Birth]],DATE(2023,6,8),"Y")</f>
        <v>18</v>
      </c>
      <c r="G143">
        <v>0</v>
      </c>
      <c r="H143" s="8">
        <v>1694.8</v>
      </c>
      <c r="I143" t="s">
        <v>10</v>
      </c>
      <c r="J143" t="s">
        <v>10</v>
      </c>
      <c r="K143" t="s">
        <v>163</v>
      </c>
      <c r="L143" t="str">
        <f>IF(Table1[[#This Row],[State ID]]="?","Unknown",Table1[[#This Row],[State ID]])</f>
        <v>R1015</v>
      </c>
    </row>
    <row r="144" spans="1:12" x14ac:dyDescent="0.3">
      <c r="A144" t="s">
        <v>164</v>
      </c>
      <c r="B144">
        <v>2004</v>
      </c>
      <c r="C144" t="s">
        <v>29</v>
      </c>
      <c r="D144">
        <v>10</v>
      </c>
      <c r="E144" t="str">
        <f>TEXT(DATE(Table1[[#This Row],[year]],MONTH(DATEVALUE(Table1[[#This Row],[month]]&amp;"1")),Table1[[#This Row],[date]]),"DD-MMM-YYYY")</f>
        <v>10-Dec-2004</v>
      </c>
      <c r="F144">
        <f>DATEDIF(Table1[[#This Row],[Date of Birth]],DATE(2023,6,8),"Y")</f>
        <v>18</v>
      </c>
      <c r="G144">
        <v>0</v>
      </c>
      <c r="H144" s="8">
        <v>1702.46</v>
      </c>
      <c r="I144" t="s">
        <v>10</v>
      </c>
      <c r="J144" t="s">
        <v>11</v>
      </c>
      <c r="K144" t="s">
        <v>165</v>
      </c>
      <c r="L144" t="str">
        <f>IF(Table1[[#This Row],[State ID]]="?","Unknown",Table1[[#This Row],[State ID]])</f>
        <v>R1019</v>
      </c>
    </row>
    <row r="145" spans="1:12" x14ac:dyDescent="0.3">
      <c r="A145" t="s">
        <v>166</v>
      </c>
      <c r="B145">
        <v>2004</v>
      </c>
      <c r="C145" t="s">
        <v>14</v>
      </c>
      <c r="D145">
        <v>7</v>
      </c>
      <c r="E145" t="str">
        <f>TEXT(DATE(Table1[[#This Row],[year]],MONTH(DATEVALUE(Table1[[#This Row],[month]]&amp;"1")),Table1[[#This Row],[date]]),"DD-MMM-YYYY")</f>
        <v>07-Nov-2004</v>
      </c>
      <c r="F145">
        <f>DATEDIF(Table1[[#This Row],[Date of Birth]],DATE(2023,6,8),"Y")</f>
        <v>18</v>
      </c>
      <c r="G145">
        <v>0</v>
      </c>
      <c r="H145" s="8">
        <v>1704.57</v>
      </c>
      <c r="I145" t="s">
        <v>10</v>
      </c>
      <c r="J145" t="s">
        <v>15</v>
      </c>
      <c r="K145" t="s">
        <v>167</v>
      </c>
      <c r="L145" t="str">
        <f>IF(Table1[[#This Row],[State ID]]="?","Unknown",Table1[[#This Row],[State ID]])</f>
        <v>R1016</v>
      </c>
    </row>
    <row r="146" spans="1:12" x14ac:dyDescent="0.3">
      <c r="A146" t="s">
        <v>168</v>
      </c>
      <c r="B146">
        <v>2004</v>
      </c>
      <c r="C146" t="s">
        <v>29</v>
      </c>
      <c r="D146">
        <v>14</v>
      </c>
      <c r="E146" t="str">
        <f>TEXT(DATE(Table1[[#This Row],[year]],MONTH(DATEVALUE(Table1[[#This Row],[month]]&amp;"1")),Table1[[#This Row],[date]]),"DD-MMM-YYYY")</f>
        <v>14-Dec-2004</v>
      </c>
      <c r="F146">
        <f>DATEDIF(Table1[[#This Row],[Date of Birth]],DATE(2023,6,8),"Y")</f>
        <v>18</v>
      </c>
      <c r="G146">
        <v>0</v>
      </c>
      <c r="H146" s="8">
        <v>1704.7</v>
      </c>
      <c r="I146" t="s">
        <v>10</v>
      </c>
      <c r="J146" t="s">
        <v>11</v>
      </c>
      <c r="K146" t="s">
        <v>169</v>
      </c>
      <c r="L146" t="str">
        <f>IF(Table1[[#This Row],[State ID]]="?","Unknown",Table1[[#This Row],[State ID]])</f>
        <v>R1018</v>
      </c>
    </row>
    <row r="147" spans="1:12" x14ac:dyDescent="0.3">
      <c r="A147" t="s">
        <v>170</v>
      </c>
      <c r="B147">
        <v>2004</v>
      </c>
      <c r="C147" t="s">
        <v>29</v>
      </c>
      <c r="D147">
        <v>6</v>
      </c>
      <c r="E147" t="str">
        <f>TEXT(DATE(Table1[[#This Row],[year]],MONTH(DATEVALUE(Table1[[#This Row],[month]]&amp;"1")),Table1[[#This Row],[date]]),"DD-MMM-YYYY")</f>
        <v>06-Dec-2004</v>
      </c>
      <c r="F147">
        <f>DATEDIF(Table1[[#This Row],[Date of Birth]],DATE(2023,6,8),"Y")</f>
        <v>18</v>
      </c>
      <c r="G147">
        <v>0</v>
      </c>
      <c r="H147" s="8">
        <v>1705.62</v>
      </c>
      <c r="I147" t="s">
        <v>10</v>
      </c>
      <c r="J147" t="s">
        <v>10</v>
      </c>
      <c r="K147" t="s">
        <v>163</v>
      </c>
      <c r="L147" t="str">
        <f>IF(Table1[[#This Row],[State ID]]="?","Unknown",Table1[[#This Row],[State ID]])</f>
        <v>R1015</v>
      </c>
    </row>
    <row r="148" spans="1:12" x14ac:dyDescent="0.3">
      <c r="A148" t="s">
        <v>171</v>
      </c>
      <c r="B148">
        <v>2004</v>
      </c>
      <c r="C148" t="s">
        <v>36</v>
      </c>
      <c r="D148">
        <v>17</v>
      </c>
      <c r="E148" t="str">
        <f>TEXT(DATE(Table1[[#This Row],[year]],MONTH(DATEVALUE(Table1[[#This Row],[month]]&amp;"1")),Table1[[#This Row],[date]]),"DD-MMM-YYYY")</f>
        <v>17-Oct-2004</v>
      </c>
      <c r="F148">
        <f>DATEDIF(Table1[[#This Row],[Date of Birth]],DATE(2023,6,8),"Y")</f>
        <v>18</v>
      </c>
      <c r="G148">
        <v>0</v>
      </c>
      <c r="H148" s="8">
        <v>1708</v>
      </c>
      <c r="I148" t="s">
        <v>11</v>
      </c>
      <c r="J148" t="s">
        <v>10</v>
      </c>
      <c r="K148" t="s">
        <v>167</v>
      </c>
      <c r="L148" t="str">
        <f>IF(Table1[[#This Row],[State ID]]="?","Unknown",Table1[[#This Row],[State ID]])</f>
        <v>R1016</v>
      </c>
    </row>
    <row r="149" spans="1:12" x14ac:dyDescent="0.3">
      <c r="A149" t="s">
        <v>172</v>
      </c>
      <c r="B149">
        <v>2004</v>
      </c>
      <c r="C149" t="s">
        <v>29</v>
      </c>
      <c r="D149">
        <v>12</v>
      </c>
      <c r="E149" t="str">
        <f>TEXT(DATE(Table1[[#This Row],[year]],MONTH(DATEVALUE(Table1[[#This Row],[month]]&amp;"1")),Table1[[#This Row],[date]]),"DD-MMM-YYYY")</f>
        <v>12-Dec-2004</v>
      </c>
      <c r="F149">
        <f>DATEDIF(Table1[[#This Row],[Date of Birth]],DATE(2023,6,8),"Y")</f>
        <v>18</v>
      </c>
      <c r="G149">
        <v>0</v>
      </c>
      <c r="H149" s="8">
        <v>1708.93</v>
      </c>
      <c r="I149" t="s">
        <v>11</v>
      </c>
      <c r="J149" t="s">
        <v>15</v>
      </c>
      <c r="K149" t="s">
        <v>165</v>
      </c>
      <c r="L149" t="str">
        <f>IF(Table1[[#This Row],[State ID]]="?","Unknown",Table1[[#This Row],[State ID]])</f>
        <v>R1019</v>
      </c>
    </row>
    <row r="150" spans="1:12" x14ac:dyDescent="0.3">
      <c r="A150" t="s">
        <v>173</v>
      </c>
      <c r="B150">
        <v>2004</v>
      </c>
      <c r="C150" t="s">
        <v>19</v>
      </c>
      <c r="D150">
        <v>19</v>
      </c>
      <c r="E150" t="str">
        <f>TEXT(DATE(Table1[[#This Row],[year]],MONTH(DATEVALUE(Table1[[#This Row],[month]]&amp;"1")),Table1[[#This Row],[date]]),"DD-MMM-YYYY")</f>
        <v>19-Sep-2004</v>
      </c>
      <c r="F150">
        <f>DATEDIF(Table1[[#This Row],[Date of Birth]],DATE(2023,6,8),"Y")</f>
        <v>18</v>
      </c>
      <c r="G150">
        <v>1</v>
      </c>
      <c r="H150" s="8">
        <v>1711.03</v>
      </c>
      <c r="I150" t="s">
        <v>11</v>
      </c>
      <c r="J150" t="s">
        <v>11</v>
      </c>
      <c r="K150" t="s">
        <v>12</v>
      </c>
      <c r="L150" t="str">
        <f>IF(Table1[[#This Row],[State ID]]="?","Unknown",Table1[[#This Row],[State ID]])</f>
        <v>R1013</v>
      </c>
    </row>
    <row r="151" spans="1:12" x14ac:dyDescent="0.3">
      <c r="A151" t="s">
        <v>174</v>
      </c>
      <c r="B151">
        <v>2004</v>
      </c>
      <c r="C151" t="s">
        <v>19</v>
      </c>
      <c r="D151">
        <v>21</v>
      </c>
      <c r="E151" t="str">
        <f>TEXT(DATE(Table1[[#This Row],[year]],MONTH(DATEVALUE(Table1[[#This Row],[month]]&amp;"1")),Table1[[#This Row],[date]]),"DD-MMM-YYYY")</f>
        <v>21-Sep-2004</v>
      </c>
      <c r="F151">
        <f>DATEDIF(Table1[[#This Row],[Date of Birth]],DATE(2023,6,8),"Y")</f>
        <v>18</v>
      </c>
      <c r="G151">
        <v>0</v>
      </c>
      <c r="H151" s="8">
        <v>1712.23</v>
      </c>
      <c r="I151" t="s">
        <v>11</v>
      </c>
      <c r="J151" t="s">
        <v>15</v>
      </c>
      <c r="K151" t="s">
        <v>167</v>
      </c>
      <c r="L151" t="str">
        <f>IF(Table1[[#This Row],[State ID]]="?","Unknown",Table1[[#This Row],[State ID]])</f>
        <v>R1016</v>
      </c>
    </row>
    <row r="152" spans="1:12" x14ac:dyDescent="0.3">
      <c r="A152" t="s">
        <v>175</v>
      </c>
      <c r="B152">
        <v>2004</v>
      </c>
      <c r="C152" t="s">
        <v>17</v>
      </c>
      <c r="D152">
        <v>10</v>
      </c>
      <c r="E152" t="str">
        <f>TEXT(DATE(Table1[[#This Row],[year]],MONTH(DATEVALUE(Table1[[#This Row],[month]]&amp;"1")),Table1[[#This Row],[date]]),"DD-MMM-YYYY")</f>
        <v>10-Jun-2004</v>
      </c>
      <c r="F152">
        <f>DATEDIF(Table1[[#This Row],[Date of Birth]],DATE(2023,6,8),"Y")</f>
        <v>18</v>
      </c>
      <c r="G152">
        <v>1</v>
      </c>
      <c r="H152" s="8">
        <v>1719.44</v>
      </c>
      <c r="I152" t="s">
        <v>11</v>
      </c>
      <c r="J152" t="s">
        <v>11</v>
      </c>
      <c r="K152" t="s">
        <v>12</v>
      </c>
      <c r="L152" t="str">
        <f>IF(Table1[[#This Row],[State ID]]="?","Unknown",Table1[[#This Row],[State ID]])</f>
        <v>R1013</v>
      </c>
    </row>
    <row r="153" spans="1:12" x14ac:dyDescent="0.3">
      <c r="A153" t="s">
        <v>176</v>
      </c>
      <c r="B153">
        <v>2004</v>
      </c>
      <c r="C153" t="s">
        <v>19</v>
      </c>
      <c r="D153">
        <v>11</v>
      </c>
      <c r="E153" t="str">
        <f>TEXT(DATE(Table1[[#This Row],[year]],MONTH(DATEVALUE(Table1[[#This Row],[month]]&amp;"1")),Table1[[#This Row],[date]]),"DD-MMM-YYYY")</f>
        <v>11-Sep-2004</v>
      </c>
      <c r="F153">
        <f>DATEDIF(Table1[[#This Row],[Date of Birth]],DATE(2023,6,8),"Y")</f>
        <v>18</v>
      </c>
      <c r="G153">
        <v>1</v>
      </c>
      <c r="H153" s="8">
        <v>1720.35</v>
      </c>
      <c r="I153" t="s">
        <v>11</v>
      </c>
      <c r="J153" t="s">
        <v>11</v>
      </c>
      <c r="K153" t="s">
        <v>12</v>
      </c>
      <c r="L153" t="str">
        <f>IF(Table1[[#This Row],[State ID]]="?","Unknown",Table1[[#This Row],[State ID]])</f>
        <v>R1013</v>
      </c>
    </row>
    <row r="154" spans="1:12" x14ac:dyDescent="0.3">
      <c r="A154" t="s">
        <v>177</v>
      </c>
      <c r="B154">
        <v>2004</v>
      </c>
      <c r="C154" t="s">
        <v>36</v>
      </c>
      <c r="D154">
        <v>21</v>
      </c>
      <c r="E154" t="str">
        <f>TEXT(DATE(Table1[[#This Row],[year]],MONTH(DATEVALUE(Table1[[#This Row],[month]]&amp;"1")),Table1[[#This Row],[date]]),"DD-MMM-YYYY")</f>
        <v>21-Oct-2004</v>
      </c>
      <c r="F154">
        <f>DATEDIF(Table1[[#This Row],[Date of Birth]],DATE(2023,6,8),"Y")</f>
        <v>18</v>
      </c>
      <c r="G154">
        <v>1</v>
      </c>
      <c r="H154" s="8">
        <v>1725.55</v>
      </c>
      <c r="I154" t="s">
        <v>11</v>
      </c>
      <c r="J154" t="s">
        <v>10</v>
      </c>
      <c r="K154" t="s">
        <v>12</v>
      </c>
      <c r="L154" t="str">
        <f>IF(Table1[[#This Row],[State ID]]="?","Unknown",Table1[[#This Row],[State ID]])</f>
        <v>R1013</v>
      </c>
    </row>
    <row r="155" spans="1:12" x14ac:dyDescent="0.3">
      <c r="A155" t="s">
        <v>178</v>
      </c>
      <c r="B155">
        <v>2004</v>
      </c>
      <c r="C155" t="s">
        <v>19</v>
      </c>
      <c r="D155">
        <v>9</v>
      </c>
      <c r="E155" t="str">
        <f>TEXT(DATE(Table1[[#This Row],[year]],MONTH(DATEVALUE(Table1[[#This Row],[month]]&amp;"1")),Table1[[#This Row],[date]]),"DD-MMM-YYYY")</f>
        <v>09-Sep-2004</v>
      </c>
      <c r="F155">
        <f>DATEDIF(Table1[[#This Row],[Date of Birth]],DATE(2023,6,8),"Y")</f>
        <v>18</v>
      </c>
      <c r="G155">
        <v>1</v>
      </c>
      <c r="H155" s="8">
        <v>1727.54</v>
      </c>
      <c r="I155" t="s">
        <v>11</v>
      </c>
      <c r="J155" t="s">
        <v>15</v>
      </c>
      <c r="K155" t="s">
        <v>12</v>
      </c>
      <c r="L155" t="str">
        <f>IF(Table1[[#This Row],[State ID]]="?","Unknown",Table1[[#This Row],[State ID]])</f>
        <v>R1013</v>
      </c>
    </row>
    <row r="156" spans="1:12" x14ac:dyDescent="0.3">
      <c r="A156" t="s">
        <v>179</v>
      </c>
      <c r="B156">
        <v>2003</v>
      </c>
      <c r="C156" t="s">
        <v>14</v>
      </c>
      <c r="D156">
        <v>21</v>
      </c>
      <c r="E156" t="str">
        <f>TEXT(DATE(Table1[[#This Row],[year]],MONTH(DATEVALUE(Table1[[#This Row],[month]]&amp;"1")),Table1[[#This Row],[date]]),"DD-MMM-YYYY")</f>
        <v>21-Nov-2003</v>
      </c>
      <c r="F156">
        <f>DATEDIF(Table1[[#This Row],[Date of Birth]],DATE(2023,6,8),"Y")</f>
        <v>19</v>
      </c>
      <c r="G156">
        <v>0</v>
      </c>
      <c r="H156" s="8">
        <v>1727.79</v>
      </c>
      <c r="I156" t="s">
        <v>11</v>
      </c>
      <c r="J156" t="s">
        <v>11</v>
      </c>
      <c r="K156" t="s">
        <v>41</v>
      </c>
      <c r="L156" t="str">
        <f>IF(Table1[[#This Row],[State ID]]="?","Unknown",Table1[[#This Row],[State ID]])</f>
        <v>R1011</v>
      </c>
    </row>
    <row r="157" spans="1:12" x14ac:dyDescent="0.3">
      <c r="A157" t="s">
        <v>180</v>
      </c>
      <c r="B157">
        <v>2003</v>
      </c>
      <c r="C157" t="s">
        <v>19</v>
      </c>
      <c r="D157">
        <v>1</v>
      </c>
      <c r="E157" t="str">
        <f>TEXT(DATE(Table1[[#This Row],[year]],MONTH(DATEVALUE(Table1[[#This Row],[month]]&amp;"1")),Table1[[#This Row],[date]]),"DD-MMM-YYYY")</f>
        <v>01-Sep-2003</v>
      </c>
      <c r="F157">
        <f>DATEDIF(Table1[[#This Row],[Date of Birth]],DATE(2023,6,8),"Y")</f>
        <v>19</v>
      </c>
      <c r="G157">
        <v>0</v>
      </c>
      <c r="H157" s="8">
        <v>1728.9</v>
      </c>
      <c r="I157" t="s">
        <v>11</v>
      </c>
      <c r="J157" t="s">
        <v>10</v>
      </c>
      <c r="K157" t="s">
        <v>41</v>
      </c>
      <c r="L157" t="str">
        <f>IF(Table1[[#This Row],[State ID]]="?","Unknown",Table1[[#This Row],[State ID]])</f>
        <v>R1011</v>
      </c>
    </row>
    <row r="158" spans="1:12" x14ac:dyDescent="0.3">
      <c r="A158" t="s">
        <v>181</v>
      </c>
      <c r="B158">
        <v>2003</v>
      </c>
      <c r="C158" t="s">
        <v>14</v>
      </c>
      <c r="D158">
        <v>9</v>
      </c>
      <c r="E158" t="str">
        <f>TEXT(DATE(Table1[[#This Row],[year]],MONTH(DATEVALUE(Table1[[#This Row],[month]]&amp;"1")),Table1[[#This Row],[date]]),"DD-MMM-YYYY")</f>
        <v>09-Nov-2003</v>
      </c>
      <c r="F158">
        <f>DATEDIF(Table1[[#This Row],[Date of Birth]],DATE(2023,6,8),"Y")</f>
        <v>19</v>
      </c>
      <c r="G158">
        <v>0</v>
      </c>
      <c r="H158" s="8">
        <v>1731.68</v>
      </c>
      <c r="I158" t="s">
        <v>11</v>
      </c>
      <c r="J158" t="s">
        <v>10</v>
      </c>
      <c r="K158" t="s">
        <v>41</v>
      </c>
      <c r="L158" t="str">
        <f>IF(Table1[[#This Row],[State ID]]="?","Unknown",Table1[[#This Row],[State ID]])</f>
        <v>R1011</v>
      </c>
    </row>
    <row r="159" spans="1:12" x14ac:dyDescent="0.3">
      <c r="A159" t="s">
        <v>182</v>
      </c>
      <c r="B159">
        <v>2003</v>
      </c>
      <c r="C159" t="s">
        <v>14</v>
      </c>
      <c r="D159">
        <v>14</v>
      </c>
      <c r="E159" t="str">
        <f>TEXT(DATE(Table1[[#This Row],[year]],MONTH(DATEVALUE(Table1[[#This Row],[month]]&amp;"1")),Table1[[#This Row],[date]]),"DD-MMM-YYYY")</f>
        <v>14-Nov-2003</v>
      </c>
      <c r="F159">
        <f>DATEDIF(Table1[[#This Row],[Date of Birth]],DATE(2023,6,8),"Y")</f>
        <v>19</v>
      </c>
      <c r="G159">
        <v>0</v>
      </c>
      <c r="H159" s="8">
        <v>1737.38</v>
      </c>
      <c r="I159" t="s">
        <v>11</v>
      </c>
      <c r="J159" t="s">
        <v>10</v>
      </c>
      <c r="K159" t="s">
        <v>41</v>
      </c>
      <c r="L159" t="str">
        <f>IF(Table1[[#This Row],[State ID]]="?","Unknown",Table1[[#This Row],[State ID]])</f>
        <v>R1011</v>
      </c>
    </row>
    <row r="160" spans="1:12" x14ac:dyDescent="0.3">
      <c r="A160" t="s">
        <v>183</v>
      </c>
      <c r="B160">
        <v>2003</v>
      </c>
      <c r="C160" t="s">
        <v>9</v>
      </c>
      <c r="D160">
        <v>25</v>
      </c>
      <c r="E160" t="str">
        <f>TEXT(DATE(Table1[[#This Row],[year]],MONTH(DATEVALUE(Table1[[#This Row],[month]]&amp;"1")),Table1[[#This Row],[date]]),"DD-MMM-YYYY")</f>
        <v>25-Jul-2003</v>
      </c>
      <c r="F160">
        <f>DATEDIF(Table1[[#This Row],[Date of Birth]],DATE(2023,6,8),"Y")</f>
        <v>19</v>
      </c>
      <c r="G160">
        <v>0</v>
      </c>
      <c r="H160" s="8">
        <v>1743.21</v>
      </c>
      <c r="I160" t="s">
        <v>11</v>
      </c>
      <c r="J160" t="s">
        <v>15</v>
      </c>
      <c r="K160" t="s">
        <v>41</v>
      </c>
      <c r="L160" t="str">
        <f>IF(Table1[[#This Row],[State ID]]="?","Unknown",Table1[[#This Row],[State ID]])</f>
        <v>R1011</v>
      </c>
    </row>
    <row r="161" spans="1:12" x14ac:dyDescent="0.3">
      <c r="A161" t="s">
        <v>184</v>
      </c>
      <c r="B161">
        <v>2003</v>
      </c>
      <c r="C161" t="s">
        <v>9</v>
      </c>
      <c r="D161">
        <v>28</v>
      </c>
      <c r="E161" t="str">
        <f>TEXT(DATE(Table1[[#This Row],[year]],MONTH(DATEVALUE(Table1[[#This Row],[month]]&amp;"1")),Table1[[#This Row],[date]]),"DD-MMM-YYYY")</f>
        <v>28-Jul-2003</v>
      </c>
      <c r="F161">
        <f>DATEDIF(Table1[[#This Row],[Date of Birth]],DATE(2023,6,8),"Y")</f>
        <v>19</v>
      </c>
      <c r="G161">
        <v>0</v>
      </c>
      <c r="H161" s="8">
        <v>1744.47</v>
      </c>
      <c r="I161" t="s">
        <v>11</v>
      </c>
      <c r="J161" t="s">
        <v>15</v>
      </c>
      <c r="K161" t="s">
        <v>41</v>
      </c>
      <c r="L161" t="str">
        <f>IF(Table1[[#This Row],[State ID]]="?","Unknown",Table1[[#This Row],[State ID]])</f>
        <v>R1011</v>
      </c>
    </row>
    <row r="162" spans="1:12" x14ac:dyDescent="0.3">
      <c r="A162" t="s">
        <v>185</v>
      </c>
      <c r="B162">
        <v>2003</v>
      </c>
      <c r="C162" t="s">
        <v>19</v>
      </c>
      <c r="D162">
        <v>26</v>
      </c>
      <c r="E162" t="str">
        <f>TEXT(DATE(Table1[[#This Row],[year]],MONTH(DATEVALUE(Table1[[#This Row],[month]]&amp;"1")),Table1[[#This Row],[date]]),"DD-MMM-YYYY")</f>
        <v>26-Sep-2003</v>
      </c>
      <c r="F162">
        <f>DATEDIF(Table1[[#This Row],[Date of Birth]],DATE(2023,6,8),"Y")</f>
        <v>19</v>
      </c>
      <c r="G162">
        <v>0</v>
      </c>
      <c r="H162" s="8">
        <v>1748.77</v>
      </c>
      <c r="I162" t="s">
        <v>11</v>
      </c>
      <c r="J162" t="s">
        <v>15</v>
      </c>
      <c r="K162" t="s">
        <v>41</v>
      </c>
      <c r="L162" t="str">
        <f>IF(Table1[[#This Row],[State ID]]="?","Unknown",Table1[[#This Row],[State ID]])</f>
        <v>R1011</v>
      </c>
    </row>
    <row r="163" spans="1:12" x14ac:dyDescent="0.3">
      <c r="A163" t="s">
        <v>186</v>
      </c>
      <c r="B163">
        <v>1998</v>
      </c>
      <c r="C163" t="s">
        <v>36</v>
      </c>
      <c r="D163">
        <v>7</v>
      </c>
      <c r="E163" t="str">
        <f>TEXT(DATE(Table1[[#This Row],[year]],MONTH(DATEVALUE(Table1[[#This Row],[month]]&amp;"1")),Table1[[#This Row],[date]]),"DD-MMM-YYYY")</f>
        <v>07-Oct-1998</v>
      </c>
      <c r="F163">
        <f>DATEDIF(Table1[[#This Row],[Date of Birth]],DATE(2023,6,8),"Y")</f>
        <v>24</v>
      </c>
      <c r="G163">
        <v>0</v>
      </c>
      <c r="H163" s="8">
        <v>1756.6</v>
      </c>
      <c r="I163" t="s">
        <v>11</v>
      </c>
      <c r="J163" t="s">
        <v>11</v>
      </c>
      <c r="K163" t="s">
        <v>12</v>
      </c>
      <c r="L163" t="str">
        <f>IF(Table1[[#This Row],[State ID]]="?","Unknown",Table1[[#This Row],[State ID]])</f>
        <v>R1013</v>
      </c>
    </row>
    <row r="164" spans="1:12" x14ac:dyDescent="0.3">
      <c r="A164" t="s">
        <v>187</v>
      </c>
      <c r="B164">
        <v>2003</v>
      </c>
      <c r="C164" t="s">
        <v>14</v>
      </c>
      <c r="D164">
        <v>19</v>
      </c>
      <c r="E164" t="str">
        <f>TEXT(DATE(Table1[[#This Row],[year]],MONTH(DATEVALUE(Table1[[#This Row],[month]]&amp;"1")),Table1[[#This Row],[date]]),"DD-MMM-YYYY")</f>
        <v>19-Nov-2003</v>
      </c>
      <c r="F164">
        <f>DATEDIF(Table1[[#This Row],[Date of Birth]],DATE(2023,6,8),"Y")</f>
        <v>19</v>
      </c>
      <c r="G164">
        <v>0</v>
      </c>
      <c r="H164" s="8">
        <v>1759.34</v>
      </c>
      <c r="I164" t="s">
        <v>11</v>
      </c>
      <c r="J164" t="s">
        <v>15</v>
      </c>
      <c r="K164" t="s">
        <v>41</v>
      </c>
      <c r="L164" t="str">
        <f>IF(Table1[[#This Row],[State ID]]="?","Unknown",Table1[[#This Row],[State ID]])</f>
        <v>R1011</v>
      </c>
    </row>
    <row r="165" spans="1:12" x14ac:dyDescent="0.3">
      <c r="A165" t="s">
        <v>188</v>
      </c>
      <c r="B165">
        <v>2002</v>
      </c>
      <c r="C165" t="s">
        <v>29</v>
      </c>
      <c r="D165">
        <v>13</v>
      </c>
      <c r="E165" t="str">
        <f>TEXT(DATE(Table1[[#This Row],[year]],MONTH(DATEVALUE(Table1[[#This Row],[month]]&amp;"1")),Table1[[#This Row],[date]]),"DD-MMM-YYYY")</f>
        <v>13-Dec-2002</v>
      </c>
      <c r="F165">
        <f>DATEDIF(Table1[[#This Row],[Date of Birth]],DATE(2023,6,8),"Y")</f>
        <v>20</v>
      </c>
      <c r="G165">
        <v>0</v>
      </c>
      <c r="H165" s="8">
        <v>1769.53</v>
      </c>
      <c r="I165" t="s">
        <v>11</v>
      </c>
      <c r="J165" t="s">
        <v>11</v>
      </c>
      <c r="K165" t="s">
        <v>22</v>
      </c>
      <c r="L165" t="str">
        <f>IF(Table1[[#This Row],[State ID]]="?","Unknown",Table1[[#This Row],[State ID]])</f>
        <v>R1012</v>
      </c>
    </row>
    <row r="166" spans="1:12" x14ac:dyDescent="0.3">
      <c r="A166" t="s">
        <v>189</v>
      </c>
      <c r="B166">
        <v>1999</v>
      </c>
      <c r="C166" t="s">
        <v>19</v>
      </c>
      <c r="D166">
        <v>25</v>
      </c>
      <c r="E166" t="str">
        <f>TEXT(DATE(Table1[[#This Row],[year]],MONTH(DATEVALUE(Table1[[#This Row],[month]]&amp;"1")),Table1[[#This Row],[date]]),"DD-MMM-YYYY")</f>
        <v>25-Sep-1999</v>
      </c>
      <c r="F166">
        <f>DATEDIF(Table1[[#This Row],[Date of Birth]],DATE(2023,6,8),"Y")</f>
        <v>23</v>
      </c>
      <c r="G166">
        <v>0</v>
      </c>
      <c r="H166" s="8">
        <v>1815.88</v>
      </c>
      <c r="I166" t="s">
        <v>11</v>
      </c>
      <c r="J166" t="s">
        <v>11</v>
      </c>
      <c r="K166" t="s">
        <v>12</v>
      </c>
      <c r="L166" t="str">
        <f>IF(Table1[[#This Row],[State ID]]="?","Unknown",Table1[[#This Row],[State ID]])</f>
        <v>R1013</v>
      </c>
    </row>
    <row r="167" spans="1:12" x14ac:dyDescent="0.3">
      <c r="A167" t="s">
        <v>190</v>
      </c>
      <c r="B167">
        <v>2004</v>
      </c>
      <c r="C167" t="s">
        <v>34</v>
      </c>
      <c r="D167">
        <v>19</v>
      </c>
      <c r="E167" t="str">
        <f>TEXT(DATE(Table1[[#This Row],[year]],MONTH(DATEVALUE(Table1[[#This Row],[month]]&amp;"1")),Table1[[#This Row],[date]]),"DD-MMM-YYYY")</f>
        <v>19-Aug-2004</v>
      </c>
      <c r="F167">
        <f>DATEDIF(Table1[[#This Row],[Date of Birth]],DATE(2023,6,8),"Y")</f>
        <v>18</v>
      </c>
      <c r="G167">
        <v>0</v>
      </c>
      <c r="H167" s="8">
        <v>1822.54</v>
      </c>
      <c r="I167" t="s">
        <v>11</v>
      </c>
      <c r="J167" t="s">
        <v>15</v>
      </c>
      <c r="K167" t="s">
        <v>22</v>
      </c>
      <c r="L167" t="str">
        <f>IF(Table1[[#This Row],[State ID]]="?","Unknown",Table1[[#This Row],[State ID]])</f>
        <v>R1012</v>
      </c>
    </row>
    <row r="168" spans="1:12" x14ac:dyDescent="0.3">
      <c r="A168" t="s">
        <v>191</v>
      </c>
      <c r="B168">
        <v>1999</v>
      </c>
      <c r="C168" t="s">
        <v>14</v>
      </c>
      <c r="D168">
        <v>17</v>
      </c>
      <c r="E168" t="str">
        <f>TEXT(DATE(Table1[[#This Row],[year]],MONTH(DATEVALUE(Table1[[#This Row],[month]]&amp;"1")),Table1[[#This Row],[date]]),"DD-MMM-YYYY")</f>
        <v>17-Nov-1999</v>
      </c>
      <c r="F168">
        <f>DATEDIF(Table1[[#This Row],[Date of Birth]],DATE(2023,6,8),"Y")</f>
        <v>23</v>
      </c>
      <c r="G168">
        <v>0</v>
      </c>
      <c r="H168" s="8">
        <v>1824.29</v>
      </c>
      <c r="I168" t="s">
        <v>11</v>
      </c>
      <c r="J168" t="s">
        <v>11</v>
      </c>
      <c r="K168" t="s">
        <v>12</v>
      </c>
      <c r="L168" t="str">
        <f>IF(Table1[[#This Row],[State ID]]="?","Unknown",Table1[[#This Row],[State ID]])</f>
        <v>R1013</v>
      </c>
    </row>
    <row r="169" spans="1:12" x14ac:dyDescent="0.3">
      <c r="A169" t="s">
        <v>192</v>
      </c>
      <c r="B169">
        <v>1999</v>
      </c>
      <c r="C169" t="s">
        <v>36</v>
      </c>
      <c r="D169">
        <v>1</v>
      </c>
      <c r="E169" t="str">
        <f>TEXT(DATE(Table1[[#This Row],[year]],MONTH(DATEVALUE(Table1[[#This Row],[month]]&amp;"1")),Table1[[#This Row],[date]]),"DD-MMM-YYYY")</f>
        <v>01-Oct-1999</v>
      </c>
      <c r="F169">
        <f>DATEDIF(Table1[[#This Row],[Date of Birth]],DATE(2023,6,8),"Y")</f>
        <v>23</v>
      </c>
      <c r="G169">
        <v>0</v>
      </c>
      <c r="H169" s="8">
        <v>1826.84</v>
      </c>
      <c r="I169" t="s">
        <v>11</v>
      </c>
      <c r="J169" t="s">
        <v>10</v>
      </c>
      <c r="K169" t="s">
        <v>41</v>
      </c>
      <c r="L169" t="str">
        <f>IF(Table1[[#This Row],[State ID]]="?","Unknown",Table1[[#This Row],[State ID]])</f>
        <v>R1011</v>
      </c>
    </row>
    <row r="170" spans="1:12" x14ac:dyDescent="0.3">
      <c r="A170" t="s">
        <v>193</v>
      </c>
      <c r="B170">
        <v>2003</v>
      </c>
      <c r="C170" t="s">
        <v>34</v>
      </c>
      <c r="D170">
        <v>11</v>
      </c>
      <c r="E170" t="str">
        <f>TEXT(DATE(Table1[[#This Row],[year]],MONTH(DATEVALUE(Table1[[#This Row],[month]]&amp;"1")),Table1[[#This Row],[date]]),"DD-MMM-YYYY")</f>
        <v>11-Aug-2003</v>
      </c>
      <c r="F170">
        <f>DATEDIF(Table1[[#This Row],[Date of Birth]],DATE(2023,6,8),"Y")</f>
        <v>19</v>
      </c>
      <c r="G170">
        <v>1</v>
      </c>
      <c r="H170" s="8">
        <v>1832.09</v>
      </c>
      <c r="I170" t="s">
        <v>11</v>
      </c>
      <c r="J170" t="s">
        <v>11</v>
      </c>
      <c r="K170" t="s">
        <v>41</v>
      </c>
      <c r="L170" t="str">
        <f>IF(Table1[[#This Row],[State ID]]="?","Unknown",Table1[[#This Row],[State ID]])</f>
        <v>R1011</v>
      </c>
    </row>
    <row r="171" spans="1:12" x14ac:dyDescent="0.3">
      <c r="A171" t="s">
        <v>194</v>
      </c>
      <c r="B171">
        <v>2003</v>
      </c>
      <c r="C171" t="s">
        <v>34</v>
      </c>
      <c r="D171">
        <v>4</v>
      </c>
      <c r="E171" t="str">
        <f>TEXT(DATE(Table1[[#This Row],[year]],MONTH(DATEVALUE(Table1[[#This Row],[month]]&amp;"1")),Table1[[#This Row],[date]]),"DD-MMM-YYYY")</f>
        <v>04-Aug-2003</v>
      </c>
      <c r="F171">
        <f>DATEDIF(Table1[[#This Row],[Date of Birth]],DATE(2023,6,8),"Y")</f>
        <v>19</v>
      </c>
      <c r="G171">
        <v>1</v>
      </c>
      <c r="H171" s="8">
        <v>1837.24</v>
      </c>
      <c r="I171" t="s">
        <v>11</v>
      </c>
      <c r="J171" t="s">
        <v>10</v>
      </c>
      <c r="K171" t="s">
        <v>41</v>
      </c>
      <c r="L171" t="str">
        <f>IF(Table1[[#This Row],[State ID]]="?","Unknown",Table1[[#This Row],[State ID]])</f>
        <v>R1011</v>
      </c>
    </row>
    <row r="172" spans="1:12" x14ac:dyDescent="0.3">
      <c r="A172" t="s">
        <v>195</v>
      </c>
      <c r="B172">
        <v>1999</v>
      </c>
      <c r="C172" t="s">
        <v>29</v>
      </c>
      <c r="D172">
        <v>12</v>
      </c>
      <c r="E172" t="str">
        <f>TEXT(DATE(Table1[[#This Row],[year]],MONTH(DATEVALUE(Table1[[#This Row],[month]]&amp;"1")),Table1[[#This Row],[date]]),"DD-MMM-YYYY")</f>
        <v>12-Dec-1999</v>
      </c>
      <c r="F172">
        <f>DATEDIF(Table1[[#This Row],[Date of Birth]],DATE(2023,6,8),"Y")</f>
        <v>23</v>
      </c>
      <c r="G172">
        <v>0</v>
      </c>
      <c r="H172" s="8">
        <v>1837.28</v>
      </c>
      <c r="I172" t="s">
        <v>11</v>
      </c>
      <c r="J172" t="s">
        <v>10</v>
      </c>
      <c r="K172" t="s">
        <v>12</v>
      </c>
      <c r="L172" t="str">
        <f>IF(Table1[[#This Row],[State ID]]="?","Unknown",Table1[[#This Row],[State ID]])</f>
        <v>R1013</v>
      </c>
    </row>
    <row r="173" spans="1:12" x14ac:dyDescent="0.3">
      <c r="A173" t="s">
        <v>196</v>
      </c>
      <c r="B173">
        <v>2003</v>
      </c>
      <c r="C173" t="s">
        <v>9</v>
      </c>
      <c r="D173">
        <v>20</v>
      </c>
      <c r="E173" t="str">
        <f>TEXT(DATE(Table1[[#This Row],[year]],MONTH(DATEVALUE(Table1[[#This Row],[month]]&amp;"1")),Table1[[#This Row],[date]]),"DD-MMM-YYYY")</f>
        <v>20-Jul-2003</v>
      </c>
      <c r="F173">
        <f>DATEDIF(Table1[[#This Row],[Date of Birth]],DATE(2023,6,8),"Y")</f>
        <v>19</v>
      </c>
      <c r="G173">
        <v>1</v>
      </c>
      <c r="H173" s="8">
        <v>1842.52</v>
      </c>
      <c r="I173" t="s">
        <v>11</v>
      </c>
      <c r="J173" t="s">
        <v>10</v>
      </c>
      <c r="K173" t="s">
        <v>41</v>
      </c>
      <c r="L173" t="str">
        <f>IF(Table1[[#This Row],[State ID]]="?","Unknown",Table1[[#This Row],[State ID]])</f>
        <v>R1011</v>
      </c>
    </row>
    <row r="174" spans="1:12" x14ac:dyDescent="0.3">
      <c r="A174" t="s">
        <v>197</v>
      </c>
      <c r="B174">
        <v>1994</v>
      </c>
      <c r="C174" t="s">
        <v>29</v>
      </c>
      <c r="D174">
        <v>6</v>
      </c>
      <c r="E174" t="str">
        <f>TEXT(DATE(Table1[[#This Row],[year]],MONTH(DATEVALUE(Table1[[#This Row],[month]]&amp;"1")),Table1[[#This Row],[date]]),"DD-MMM-YYYY")</f>
        <v>06-Dec-1994</v>
      </c>
      <c r="F174">
        <f>DATEDIF(Table1[[#This Row],[Date of Birth]],DATE(2023,6,8),"Y")</f>
        <v>28</v>
      </c>
      <c r="G174">
        <v>0</v>
      </c>
      <c r="H174" s="8">
        <v>1850.55</v>
      </c>
      <c r="I174" t="s">
        <v>11</v>
      </c>
      <c r="J174" t="s">
        <v>10</v>
      </c>
      <c r="K174" t="s">
        <v>22</v>
      </c>
      <c r="L174" t="str">
        <f>IF(Table1[[#This Row],[State ID]]="?","Unknown",Table1[[#This Row],[State ID]])</f>
        <v>R1012</v>
      </c>
    </row>
    <row r="175" spans="1:12" x14ac:dyDescent="0.3">
      <c r="A175" t="s">
        <v>198</v>
      </c>
      <c r="B175">
        <v>2004</v>
      </c>
      <c r="C175" t="s">
        <v>29</v>
      </c>
      <c r="D175">
        <v>27</v>
      </c>
      <c r="E175" t="str">
        <f>TEXT(DATE(Table1[[#This Row],[year]],MONTH(DATEVALUE(Table1[[#This Row],[month]]&amp;"1")),Table1[[#This Row],[date]]),"DD-MMM-YYYY")</f>
        <v>27-Dec-2004</v>
      </c>
      <c r="F175">
        <f>DATEDIF(Table1[[#This Row],[Date of Birth]],DATE(2023,6,8),"Y")</f>
        <v>18</v>
      </c>
      <c r="G175">
        <v>0</v>
      </c>
      <c r="H175" s="8">
        <v>1863.45</v>
      </c>
      <c r="I175" t="s">
        <v>11</v>
      </c>
      <c r="J175" t="s">
        <v>15</v>
      </c>
      <c r="K175" t="s">
        <v>199</v>
      </c>
      <c r="L175" t="str">
        <f>IF(Table1[[#This Row],[State ID]]="?","Unknown",Table1[[#This Row],[State ID]])</f>
        <v>R1025</v>
      </c>
    </row>
    <row r="176" spans="1:12" x14ac:dyDescent="0.3">
      <c r="A176" t="s">
        <v>200</v>
      </c>
      <c r="B176">
        <v>1996</v>
      </c>
      <c r="C176" t="s">
        <v>9</v>
      </c>
      <c r="D176">
        <v>2</v>
      </c>
      <c r="E176" t="str">
        <f>TEXT(DATE(Table1[[#This Row],[year]],MONTH(DATEVALUE(Table1[[#This Row],[month]]&amp;"1")),Table1[[#This Row],[date]]),"DD-MMM-YYYY")</f>
        <v>02-Jul-1996</v>
      </c>
      <c r="F176">
        <f>DATEDIF(Table1[[#This Row],[Date of Birth]],DATE(2023,6,8),"Y")</f>
        <v>26</v>
      </c>
      <c r="G176">
        <v>0</v>
      </c>
      <c r="H176" s="8">
        <v>1865.98</v>
      </c>
      <c r="I176" t="s">
        <v>11</v>
      </c>
      <c r="J176" t="s">
        <v>11</v>
      </c>
      <c r="K176" t="s">
        <v>22</v>
      </c>
      <c r="L176" t="str">
        <f>IF(Table1[[#This Row],[State ID]]="?","Unknown",Table1[[#This Row],[State ID]])</f>
        <v>R1012</v>
      </c>
    </row>
    <row r="177" spans="1:12" x14ac:dyDescent="0.3">
      <c r="A177" t="s">
        <v>201</v>
      </c>
      <c r="B177">
        <v>2002</v>
      </c>
      <c r="C177" t="s">
        <v>19</v>
      </c>
      <c r="D177">
        <v>22</v>
      </c>
      <c r="E177" t="str">
        <f>TEXT(DATE(Table1[[#This Row],[year]],MONTH(DATEVALUE(Table1[[#This Row],[month]]&amp;"1")),Table1[[#This Row],[date]]),"DD-MMM-YYYY")</f>
        <v>22-Sep-2002</v>
      </c>
      <c r="F177">
        <f>DATEDIF(Table1[[#This Row],[Date of Birth]],DATE(2023,6,8),"Y")</f>
        <v>20</v>
      </c>
      <c r="G177">
        <v>0</v>
      </c>
      <c r="H177" s="8">
        <v>1875.34</v>
      </c>
      <c r="I177" t="s">
        <v>11</v>
      </c>
      <c r="J177" t="s">
        <v>10</v>
      </c>
      <c r="K177" t="s">
        <v>41</v>
      </c>
      <c r="L177" t="str">
        <f>IF(Table1[[#This Row],[State ID]]="?","Unknown",Table1[[#This Row],[State ID]])</f>
        <v>R1011</v>
      </c>
    </row>
    <row r="178" spans="1:12" x14ac:dyDescent="0.3">
      <c r="A178" t="s">
        <v>202</v>
      </c>
      <c r="B178">
        <v>2002</v>
      </c>
      <c r="C178" t="s">
        <v>36</v>
      </c>
      <c r="D178">
        <v>29</v>
      </c>
      <c r="E178" t="str">
        <f>TEXT(DATE(Table1[[#This Row],[year]],MONTH(DATEVALUE(Table1[[#This Row],[month]]&amp;"1")),Table1[[#This Row],[date]]),"DD-MMM-YYYY")</f>
        <v>29-Oct-2002</v>
      </c>
      <c r="F178">
        <f>DATEDIF(Table1[[#This Row],[Date of Birth]],DATE(2023,6,8),"Y")</f>
        <v>20</v>
      </c>
      <c r="G178">
        <v>0</v>
      </c>
      <c r="H178" s="8">
        <v>1877.93</v>
      </c>
      <c r="I178" t="s">
        <v>11</v>
      </c>
      <c r="J178" t="s">
        <v>15</v>
      </c>
      <c r="K178" t="s">
        <v>12</v>
      </c>
      <c r="L178" t="str">
        <f>IF(Table1[[#This Row],[State ID]]="?","Unknown",Table1[[#This Row],[State ID]])</f>
        <v>R1013</v>
      </c>
    </row>
    <row r="179" spans="1:12" x14ac:dyDescent="0.3">
      <c r="A179" t="s">
        <v>203</v>
      </c>
      <c r="B179">
        <v>2002</v>
      </c>
      <c r="C179" t="s">
        <v>34</v>
      </c>
      <c r="D179">
        <v>29</v>
      </c>
      <c r="E179" t="str">
        <f>TEXT(DATE(Table1[[#This Row],[year]],MONTH(DATEVALUE(Table1[[#This Row],[month]]&amp;"1")),Table1[[#This Row],[date]]),"DD-MMM-YYYY")</f>
        <v>29-Aug-2002</v>
      </c>
      <c r="F179">
        <f>DATEDIF(Table1[[#This Row],[Date of Birth]],DATE(2023,6,8),"Y")</f>
        <v>20</v>
      </c>
      <c r="G179">
        <v>0</v>
      </c>
      <c r="H179" s="8">
        <v>1880.07</v>
      </c>
      <c r="I179" t="s">
        <v>11</v>
      </c>
      <c r="J179" t="s">
        <v>10</v>
      </c>
      <c r="K179" t="s">
        <v>12</v>
      </c>
      <c r="L179" t="str">
        <f>IF(Table1[[#This Row],[State ID]]="?","Unknown",Table1[[#This Row],[State ID]])</f>
        <v>R1013</v>
      </c>
    </row>
    <row r="180" spans="1:12" x14ac:dyDescent="0.3">
      <c r="A180" t="s">
        <v>204</v>
      </c>
      <c r="B180">
        <v>2002</v>
      </c>
      <c r="C180" t="s">
        <v>34</v>
      </c>
      <c r="D180">
        <v>21</v>
      </c>
      <c r="E180" t="str">
        <f>TEXT(DATE(Table1[[#This Row],[year]],MONTH(DATEVALUE(Table1[[#This Row],[month]]&amp;"1")),Table1[[#This Row],[date]]),"DD-MMM-YYYY")</f>
        <v>21-Aug-2002</v>
      </c>
      <c r="F180">
        <f>DATEDIF(Table1[[#This Row],[Date of Birth]],DATE(2023,6,8),"Y")</f>
        <v>20</v>
      </c>
      <c r="G180">
        <v>0</v>
      </c>
      <c r="H180" s="8">
        <v>1880.49</v>
      </c>
      <c r="I180" t="s">
        <v>11</v>
      </c>
      <c r="J180" t="s">
        <v>15</v>
      </c>
      <c r="K180" t="s">
        <v>41</v>
      </c>
      <c r="L180" t="str">
        <f>IF(Table1[[#This Row],[State ID]]="?","Unknown",Table1[[#This Row],[State ID]])</f>
        <v>R1011</v>
      </c>
    </row>
    <row r="181" spans="1:12" x14ac:dyDescent="0.3">
      <c r="A181" t="s">
        <v>205</v>
      </c>
      <c r="B181">
        <v>2001</v>
      </c>
      <c r="C181" t="s">
        <v>34</v>
      </c>
      <c r="D181">
        <v>10</v>
      </c>
      <c r="E181" t="str">
        <f>TEXT(DATE(Table1[[#This Row],[year]],MONTH(DATEVALUE(Table1[[#This Row],[month]]&amp;"1")),Table1[[#This Row],[date]]),"DD-MMM-YYYY")</f>
        <v>10-Aug-2001</v>
      </c>
      <c r="F181">
        <f>DATEDIF(Table1[[#This Row],[Date of Birth]],DATE(2023,6,8),"Y")</f>
        <v>21</v>
      </c>
      <c r="G181">
        <v>0</v>
      </c>
      <c r="H181" s="8">
        <v>1906.36</v>
      </c>
      <c r="I181" t="s">
        <v>11</v>
      </c>
      <c r="J181" t="s">
        <v>15</v>
      </c>
      <c r="K181" t="s">
        <v>22</v>
      </c>
      <c r="L181" t="str">
        <f>IF(Table1[[#This Row],[State ID]]="?","Unknown",Table1[[#This Row],[State ID]])</f>
        <v>R1012</v>
      </c>
    </row>
    <row r="182" spans="1:12" x14ac:dyDescent="0.3">
      <c r="A182" t="s">
        <v>206</v>
      </c>
      <c r="B182">
        <v>1994</v>
      </c>
      <c r="C182" t="s">
        <v>36</v>
      </c>
      <c r="D182">
        <v>6</v>
      </c>
      <c r="E182" t="str">
        <f>TEXT(DATE(Table1[[#This Row],[year]],MONTH(DATEVALUE(Table1[[#This Row],[month]]&amp;"1")),Table1[[#This Row],[date]]),"DD-MMM-YYYY")</f>
        <v>06-Oct-1994</v>
      </c>
      <c r="F182">
        <f>DATEDIF(Table1[[#This Row],[Date of Birth]],DATE(2023,6,8),"Y")</f>
        <v>28</v>
      </c>
      <c r="G182">
        <v>0</v>
      </c>
      <c r="H182" s="8">
        <v>1908.9</v>
      </c>
      <c r="I182" t="s">
        <v>11</v>
      </c>
      <c r="J182" t="s">
        <v>11</v>
      </c>
      <c r="K182" t="s">
        <v>12</v>
      </c>
      <c r="L182" t="str">
        <f>IF(Table1[[#This Row],[State ID]]="?","Unknown",Table1[[#This Row],[State ID]])</f>
        <v>R1013</v>
      </c>
    </row>
    <row r="183" spans="1:12" x14ac:dyDescent="0.3">
      <c r="A183" t="s">
        <v>207</v>
      </c>
      <c r="B183">
        <v>2001</v>
      </c>
      <c r="C183" t="s">
        <v>34</v>
      </c>
      <c r="D183">
        <v>3</v>
      </c>
      <c r="E183" t="str">
        <f>TEXT(DATE(Table1[[#This Row],[year]],MONTH(DATEVALUE(Table1[[#This Row],[month]]&amp;"1")),Table1[[#This Row],[date]]),"DD-MMM-YYYY")</f>
        <v>03-Aug-2001</v>
      </c>
      <c r="F183">
        <f>DATEDIF(Table1[[#This Row],[Date of Birth]],DATE(2023,6,8),"Y")</f>
        <v>21</v>
      </c>
      <c r="G183">
        <v>0</v>
      </c>
      <c r="H183" s="8">
        <v>1909.53</v>
      </c>
      <c r="I183" t="s">
        <v>11</v>
      </c>
      <c r="J183" t="s">
        <v>11</v>
      </c>
      <c r="K183" t="s">
        <v>22</v>
      </c>
      <c r="L183" t="str">
        <f>IF(Table1[[#This Row],[State ID]]="?","Unknown",Table1[[#This Row],[State ID]])</f>
        <v>R1012</v>
      </c>
    </row>
    <row r="184" spans="1:12" x14ac:dyDescent="0.3">
      <c r="A184" t="s">
        <v>208</v>
      </c>
      <c r="B184">
        <v>2001</v>
      </c>
      <c r="C184" t="s">
        <v>29</v>
      </c>
      <c r="D184">
        <v>9</v>
      </c>
      <c r="E184" t="str">
        <f>TEXT(DATE(Table1[[#This Row],[year]],MONTH(DATEVALUE(Table1[[#This Row],[month]]&amp;"1")),Table1[[#This Row],[date]]),"DD-MMM-YYYY")</f>
        <v>09-Dec-2001</v>
      </c>
      <c r="F184">
        <f>DATEDIF(Table1[[#This Row],[Date of Birth]],DATE(2023,6,8),"Y")</f>
        <v>21</v>
      </c>
      <c r="G184">
        <v>0</v>
      </c>
      <c r="H184" s="8">
        <v>1917.32</v>
      </c>
      <c r="I184" t="s">
        <v>11</v>
      </c>
      <c r="J184" t="s">
        <v>10</v>
      </c>
      <c r="K184" t="s">
        <v>22</v>
      </c>
      <c r="L184" t="str">
        <f>IF(Table1[[#This Row],[State ID]]="?","Unknown",Table1[[#This Row],[State ID]])</f>
        <v>R1012</v>
      </c>
    </row>
    <row r="185" spans="1:12" x14ac:dyDescent="0.3">
      <c r="A185" t="s">
        <v>209</v>
      </c>
      <c r="B185">
        <v>2002</v>
      </c>
      <c r="C185" t="s">
        <v>19</v>
      </c>
      <c r="D185">
        <v>7</v>
      </c>
      <c r="E185" t="str">
        <f>TEXT(DATE(Table1[[#This Row],[year]],MONTH(DATEVALUE(Table1[[#This Row],[month]]&amp;"1")),Table1[[#This Row],[date]]),"DD-MMM-YYYY")</f>
        <v>07-Sep-2002</v>
      </c>
      <c r="F185">
        <f>DATEDIF(Table1[[#This Row],[Date of Birth]],DATE(2023,6,8),"Y")</f>
        <v>20</v>
      </c>
      <c r="G185">
        <v>1</v>
      </c>
      <c r="H185" s="8">
        <v>1964.78</v>
      </c>
      <c r="I185" t="s">
        <v>11</v>
      </c>
      <c r="J185" t="s">
        <v>15</v>
      </c>
      <c r="K185" t="s">
        <v>41</v>
      </c>
      <c r="L185" t="str">
        <f>IF(Table1[[#This Row],[State ID]]="?","Unknown",Table1[[#This Row],[State ID]])</f>
        <v>R1011</v>
      </c>
    </row>
    <row r="186" spans="1:12" x14ac:dyDescent="0.3">
      <c r="A186" t="s">
        <v>210</v>
      </c>
      <c r="B186">
        <v>2002</v>
      </c>
      <c r="C186" t="s">
        <v>9</v>
      </c>
      <c r="D186">
        <v>29</v>
      </c>
      <c r="E186" t="str">
        <f>TEXT(DATE(Table1[[#This Row],[year]],MONTH(DATEVALUE(Table1[[#This Row],[month]]&amp;"1")),Table1[[#This Row],[date]]),"DD-MMM-YYYY")</f>
        <v>29-Jul-2002</v>
      </c>
      <c r="F186">
        <f>DATEDIF(Table1[[#This Row],[Date of Birth]],DATE(2023,6,8),"Y")</f>
        <v>20</v>
      </c>
      <c r="G186">
        <v>0</v>
      </c>
      <c r="H186" s="8">
        <v>1967.02</v>
      </c>
      <c r="I186" t="s">
        <v>11</v>
      </c>
      <c r="J186" t="s">
        <v>10</v>
      </c>
      <c r="K186" t="s">
        <v>167</v>
      </c>
      <c r="L186" t="str">
        <f>IF(Table1[[#This Row],[State ID]]="?","Unknown",Table1[[#This Row],[State ID]])</f>
        <v>R1016</v>
      </c>
    </row>
    <row r="187" spans="1:12" x14ac:dyDescent="0.3">
      <c r="A187" t="s">
        <v>211</v>
      </c>
      <c r="B187">
        <v>1998</v>
      </c>
      <c r="C187" t="s">
        <v>19</v>
      </c>
      <c r="D187">
        <v>28</v>
      </c>
      <c r="E187" t="str">
        <f>TEXT(DATE(Table1[[#This Row],[year]],MONTH(DATEVALUE(Table1[[#This Row],[month]]&amp;"1")),Table1[[#This Row],[date]]),"DD-MMM-YYYY")</f>
        <v>28-Sep-1998</v>
      </c>
      <c r="F187">
        <f>DATEDIF(Table1[[#This Row],[Date of Birth]],DATE(2023,6,8),"Y")</f>
        <v>24</v>
      </c>
      <c r="G187">
        <v>0</v>
      </c>
      <c r="H187" s="8">
        <v>1969.61</v>
      </c>
      <c r="I187" t="s">
        <v>11</v>
      </c>
      <c r="J187" t="s">
        <v>11</v>
      </c>
      <c r="K187" t="s">
        <v>41</v>
      </c>
      <c r="L187" t="str">
        <f>IF(Table1[[#This Row],[State ID]]="?","Unknown",Table1[[#This Row],[State ID]])</f>
        <v>R1011</v>
      </c>
    </row>
    <row r="188" spans="1:12" x14ac:dyDescent="0.3">
      <c r="A188" t="s">
        <v>212</v>
      </c>
      <c r="B188">
        <v>1998</v>
      </c>
      <c r="C188" t="s">
        <v>36</v>
      </c>
      <c r="D188">
        <v>5</v>
      </c>
      <c r="E188" t="str">
        <f>TEXT(DATE(Table1[[#This Row],[year]],MONTH(DATEVALUE(Table1[[#This Row],[month]]&amp;"1")),Table1[[#This Row],[date]]),"DD-MMM-YYYY")</f>
        <v>05-Oct-1998</v>
      </c>
      <c r="F188">
        <f>DATEDIF(Table1[[#This Row],[Date of Birth]],DATE(2023,6,8),"Y")</f>
        <v>24</v>
      </c>
      <c r="G188">
        <v>0</v>
      </c>
      <c r="H188" s="8">
        <v>1972.95</v>
      </c>
      <c r="I188" t="s">
        <v>11</v>
      </c>
      <c r="J188" t="s">
        <v>15</v>
      </c>
      <c r="K188" t="s">
        <v>41</v>
      </c>
      <c r="L188" t="str">
        <f>IF(Table1[[#This Row],[State ID]]="?","Unknown",Table1[[#This Row],[State ID]])</f>
        <v>R1011</v>
      </c>
    </row>
    <row r="189" spans="1:12" x14ac:dyDescent="0.3">
      <c r="A189" t="s">
        <v>213</v>
      </c>
      <c r="B189">
        <v>1998</v>
      </c>
      <c r="C189" t="s">
        <v>19</v>
      </c>
      <c r="D189">
        <v>29</v>
      </c>
      <c r="E189" t="str">
        <f>TEXT(DATE(Table1[[#This Row],[year]],MONTH(DATEVALUE(Table1[[#This Row],[month]]&amp;"1")),Table1[[#This Row],[date]]),"DD-MMM-YYYY")</f>
        <v>29-Sep-1998</v>
      </c>
      <c r="F189">
        <f>DATEDIF(Table1[[#This Row],[Date of Birth]],DATE(2023,6,8),"Y")</f>
        <v>24</v>
      </c>
      <c r="G189">
        <v>0</v>
      </c>
      <c r="H189" s="8">
        <v>1977.82</v>
      </c>
      <c r="I189" t="s">
        <v>11</v>
      </c>
      <c r="J189" t="s">
        <v>15</v>
      </c>
      <c r="K189" t="s">
        <v>41</v>
      </c>
      <c r="L189" t="str">
        <f>IF(Table1[[#This Row],[State ID]]="?","Unknown",Table1[[#This Row],[State ID]])</f>
        <v>R1011</v>
      </c>
    </row>
    <row r="190" spans="1:12" x14ac:dyDescent="0.3">
      <c r="A190" t="s">
        <v>214</v>
      </c>
      <c r="B190">
        <v>2002</v>
      </c>
      <c r="C190" t="s">
        <v>9</v>
      </c>
      <c r="D190">
        <v>16</v>
      </c>
      <c r="E190" t="str">
        <f>TEXT(DATE(Table1[[#This Row],[year]],MONTH(DATEVALUE(Table1[[#This Row],[month]]&amp;"1")),Table1[[#This Row],[date]]),"DD-MMM-YYYY")</f>
        <v>16-Jul-2002</v>
      </c>
      <c r="F190">
        <f>DATEDIF(Table1[[#This Row],[Date of Birth]],DATE(2023,6,8),"Y")</f>
        <v>20</v>
      </c>
      <c r="G190">
        <v>1</v>
      </c>
      <c r="H190" s="8">
        <v>1980.07</v>
      </c>
      <c r="I190" t="s">
        <v>11</v>
      </c>
      <c r="J190" t="s">
        <v>11</v>
      </c>
      <c r="K190" t="s">
        <v>41</v>
      </c>
      <c r="L190" t="str">
        <f>IF(Table1[[#This Row],[State ID]]="?","Unknown",Table1[[#This Row],[State ID]])</f>
        <v>R1011</v>
      </c>
    </row>
    <row r="191" spans="1:12" x14ac:dyDescent="0.3">
      <c r="A191" t="s">
        <v>215</v>
      </c>
      <c r="B191">
        <v>1998</v>
      </c>
      <c r="C191" t="s">
        <v>29</v>
      </c>
      <c r="D191">
        <v>29</v>
      </c>
      <c r="E191" t="str">
        <f>TEXT(DATE(Table1[[#This Row],[year]],MONTH(DATEVALUE(Table1[[#This Row],[month]]&amp;"1")),Table1[[#This Row],[date]]),"DD-MMM-YYYY")</f>
        <v>29-Dec-1998</v>
      </c>
      <c r="F191">
        <f>DATEDIF(Table1[[#This Row],[Date of Birth]],DATE(2023,6,8),"Y")</f>
        <v>24</v>
      </c>
      <c r="G191">
        <v>0</v>
      </c>
      <c r="H191" s="8">
        <v>1981.58</v>
      </c>
      <c r="I191" t="s">
        <v>11</v>
      </c>
      <c r="J191" t="s">
        <v>15</v>
      </c>
      <c r="K191" t="s">
        <v>12</v>
      </c>
      <c r="L191" t="str">
        <f>IF(Table1[[#This Row],[State ID]]="?","Unknown",Table1[[#This Row],[State ID]])</f>
        <v>R1013</v>
      </c>
    </row>
    <row r="192" spans="1:12" x14ac:dyDescent="0.3">
      <c r="A192" t="s">
        <v>216</v>
      </c>
      <c r="B192">
        <v>2002</v>
      </c>
      <c r="C192" t="s">
        <v>19</v>
      </c>
      <c r="D192">
        <v>29</v>
      </c>
      <c r="E192" t="str">
        <f>TEXT(DATE(Table1[[#This Row],[year]],MONTH(DATEVALUE(Table1[[#This Row],[month]]&amp;"1")),Table1[[#This Row],[date]]),"DD-MMM-YYYY")</f>
        <v>29-Sep-2002</v>
      </c>
      <c r="F192">
        <f>DATEDIF(Table1[[#This Row],[Date of Birth]],DATE(2023,6,8),"Y")</f>
        <v>20</v>
      </c>
      <c r="G192">
        <v>0</v>
      </c>
      <c r="H192" s="8">
        <v>1984.45</v>
      </c>
      <c r="I192" t="s">
        <v>11</v>
      </c>
      <c r="J192" t="s">
        <v>11</v>
      </c>
      <c r="K192" t="s">
        <v>167</v>
      </c>
      <c r="L192" t="str">
        <f>IF(Table1[[#This Row],[State ID]]="?","Unknown",Table1[[#This Row],[State ID]])</f>
        <v>R1016</v>
      </c>
    </row>
    <row r="193" spans="1:12" x14ac:dyDescent="0.3">
      <c r="A193" t="s">
        <v>217</v>
      </c>
      <c r="B193">
        <v>1998</v>
      </c>
      <c r="C193" t="s">
        <v>19</v>
      </c>
      <c r="D193">
        <v>14</v>
      </c>
      <c r="E193" t="str">
        <f>TEXT(DATE(Table1[[#This Row],[year]],MONTH(DATEVALUE(Table1[[#This Row],[month]]&amp;"1")),Table1[[#This Row],[date]]),"DD-MMM-YYYY")</f>
        <v>14-Sep-1998</v>
      </c>
      <c r="F193">
        <f>DATEDIF(Table1[[#This Row],[Date of Birth]],DATE(2023,6,8),"Y")</f>
        <v>24</v>
      </c>
      <c r="G193">
        <v>0</v>
      </c>
      <c r="H193" s="8">
        <v>1986.93</v>
      </c>
      <c r="I193" t="s">
        <v>11</v>
      </c>
      <c r="J193" t="s">
        <v>10</v>
      </c>
      <c r="K193" t="s">
        <v>12</v>
      </c>
      <c r="L193" t="str">
        <f>IF(Table1[[#This Row],[State ID]]="?","Unknown",Table1[[#This Row],[State ID]])</f>
        <v>R1013</v>
      </c>
    </row>
    <row r="194" spans="1:12" x14ac:dyDescent="0.3">
      <c r="A194" t="s">
        <v>218</v>
      </c>
      <c r="B194">
        <v>2001</v>
      </c>
      <c r="C194" t="s">
        <v>34</v>
      </c>
      <c r="D194">
        <v>14</v>
      </c>
      <c r="E194" t="str">
        <f>TEXT(DATE(Table1[[#This Row],[year]],MONTH(DATEVALUE(Table1[[#This Row],[month]]&amp;"1")),Table1[[#This Row],[date]]),"DD-MMM-YYYY")</f>
        <v>14-Aug-2001</v>
      </c>
      <c r="F194">
        <f>DATEDIF(Table1[[#This Row],[Date of Birth]],DATE(2023,6,8),"Y")</f>
        <v>21</v>
      </c>
      <c r="G194">
        <v>0</v>
      </c>
      <c r="H194" s="8">
        <v>2007.95</v>
      </c>
      <c r="I194" t="s">
        <v>11</v>
      </c>
      <c r="J194" t="s">
        <v>10</v>
      </c>
      <c r="K194" t="s">
        <v>41</v>
      </c>
      <c r="L194" t="str">
        <f>IF(Table1[[#This Row],[State ID]]="?","Unknown",Table1[[#This Row],[State ID]])</f>
        <v>R1011</v>
      </c>
    </row>
    <row r="195" spans="1:12" x14ac:dyDescent="0.3">
      <c r="A195" t="s">
        <v>219</v>
      </c>
      <c r="B195">
        <v>2001</v>
      </c>
      <c r="C195" t="s">
        <v>9</v>
      </c>
      <c r="D195">
        <v>1</v>
      </c>
      <c r="E195" t="str">
        <f>TEXT(DATE(Table1[[#This Row],[year]],MONTH(DATEVALUE(Table1[[#This Row],[month]]&amp;"1")),Table1[[#This Row],[date]]),"DD-MMM-YYYY")</f>
        <v>01-Jul-2001</v>
      </c>
      <c r="F195">
        <f>DATEDIF(Table1[[#This Row],[Date of Birth]],DATE(2023,6,8),"Y")</f>
        <v>21</v>
      </c>
      <c r="G195">
        <v>0</v>
      </c>
      <c r="H195" s="8">
        <v>2020.18</v>
      </c>
      <c r="I195" t="s">
        <v>11</v>
      </c>
      <c r="J195" t="s">
        <v>15</v>
      </c>
      <c r="K195" t="s">
        <v>41</v>
      </c>
      <c r="L195" t="str">
        <f>IF(Table1[[#This Row],[State ID]]="?","Unknown",Table1[[#This Row],[State ID]])</f>
        <v>R1011</v>
      </c>
    </row>
    <row r="196" spans="1:12" x14ac:dyDescent="0.3">
      <c r="A196" t="s">
        <v>220</v>
      </c>
      <c r="B196">
        <v>2001</v>
      </c>
      <c r="C196" t="s">
        <v>19</v>
      </c>
      <c r="D196">
        <v>6</v>
      </c>
      <c r="E196" t="str">
        <f>TEXT(DATE(Table1[[#This Row],[year]],MONTH(DATEVALUE(Table1[[#This Row],[month]]&amp;"1")),Table1[[#This Row],[date]]),"DD-MMM-YYYY")</f>
        <v>06-Sep-2001</v>
      </c>
      <c r="F196">
        <f>DATEDIF(Table1[[#This Row],[Date of Birth]],DATE(2023,6,8),"Y")</f>
        <v>21</v>
      </c>
      <c r="G196">
        <v>0</v>
      </c>
      <c r="H196" s="8">
        <v>2020.55</v>
      </c>
      <c r="I196" t="s">
        <v>11</v>
      </c>
      <c r="J196" t="s">
        <v>10</v>
      </c>
      <c r="K196" t="s">
        <v>12</v>
      </c>
      <c r="L196" t="str">
        <f>IF(Table1[[#This Row],[State ID]]="?","Unknown",Table1[[#This Row],[State ID]])</f>
        <v>R1013</v>
      </c>
    </row>
    <row r="197" spans="1:12" x14ac:dyDescent="0.3">
      <c r="A197" t="s">
        <v>221</v>
      </c>
      <c r="B197">
        <v>2001</v>
      </c>
      <c r="C197" t="s">
        <v>34</v>
      </c>
      <c r="D197">
        <v>4</v>
      </c>
      <c r="E197" t="str">
        <f>TEXT(DATE(Table1[[#This Row],[year]],MONTH(DATEVALUE(Table1[[#This Row],[month]]&amp;"1")),Table1[[#This Row],[date]]),"DD-MMM-YYYY")</f>
        <v>04-Aug-2001</v>
      </c>
      <c r="F197">
        <f>DATEDIF(Table1[[#This Row],[Date of Birth]],DATE(2023,6,8),"Y")</f>
        <v>21</v>
      </c>
      <c r="G197">
        <v>0</v>
      </c>
      <c r="H197" s="8">
        <v>2026.97</v>
      </c>
      <c r="I197" t="s">
        <v>11</v>
      </c>
      <c r="J197" t="s">
        <v>10</v>
      </c>
      <c r="K197" t="s">
        <v>12</v>
      </c>
      <c r="L197" t="str">
        <f>IF(Table1[[#This Row],[State ID]]="?","Unknown",Table1[[#This Row],[State ID]])</f>
        <v>R1013</v>
      </c>
    </row>
    <row r="198" spans="1:12" x14ac:dyDescent="0.3">
      <c r="A198" t="s">
        <v>222</v>
      </c>
      <c r="B198">
        <v>2000</v>
      </c>
      <c r="C198" t="s">
        <v>19</v>
      </c>
      <c r="D198">
        <v>2</v>
      </c>
      <c r="E198" t="str">
        <f>TEXT(DATE(Table1[[#This Row],[year]],MONTH(DATEVALUE(Table1[[#This Row],[month]]&amp;"1")),Table1[[#This Row],[date]]),"DD-MMM-YYYY")</f>
        <v>02-Sep-2000</v>
      </c>
      <c r="F198">
        <f>DATEDIF(Table1[[#This Row],[Date of Birth]],DATE(2023,6,8),"Y")</f>
        <v>22</v>
      </c>
      <c r="G198">
        <v>0</v>
      </c>
      <c r="H198" s="8">
        <v>2045.69</v>
      </c>
      <c r="I198" t="s">
        <v>11</v>
      </c>
      <c r="J198" t="s">
        <v>11</v>
      </c>
      <c r="K198" t="s">
        <v>22</v>
      </c>
      <c r="L198" t="str">
        <f>IF(Table1[[#This Row],[State ID]]="?","Unknown",Table1[[#This Row],[State ID]])</f>
        <v>R1012</v>
      </c>
    </row>
    <row r="199" spans="1:12" x14ac:dyDescent="0.3">
      <c r="A199" t="s">
        <v>223</v>
      </c>
      <c r="B199">
        <v>2000</v>
      </c>
      <c r="C199" t="s">
        <v>9</v>
      </c>
      <c r="D199">
        <v>26</v>
      </c>
      <c r="E199" t="str">
        <f>TEXT(DATE(Table1[[#This Row],[year]],MONTH(DATEVALUE(Table1[[#This Row],[month]]&amp;"1")),Table1[[#This Row],[date]]),"DD-MMM-YYYY")</f>
        <v>26-Jul-2000</v>
      </c>
      <c r="F199">
        <f>DATEDIF(Table1[[#This Row],[Date of Birth]],DATE(2023,6,8),"Y")</f>
        <v>22</v>
      </c>
      <c r="G199">
        <v>0</v>
      </c>
      <c r="H199" s="8">
        <v>2055.3200000000002</v>
      </c>
      <c r="I199" t="s">
        <v>11</v>
      </c>
      <c r="J199" t="s">
        <v>11</v>
      </c>
      <c r="K199" t="s">
        <v>22</v>
      </c>
      <c r="L199" t="str">
        <f>IF(Table1[[#This Row],[State ID]]="?","Unknown",Table1[[#This Row],[State ID]])</f>
        <v>R1012</v>
      </c>
    </row>
    <row r="200" spans="1:12" x14ac:dyDescent="0.3">
      <c r="A200" t="s">
        <v>224</v>
      </c>
      <c r="B200">
        <v>2004</v>
      </c>
      <c r="C200" t="s">
        <v>17</v>
      </c>
      <c r="D200">
        <v>12</v>
      </c>
      <c r="E200" t="str">
        <f>TEXT(DATE(Table1[[#This Row],[year]],MONTH(DATEVALUE(Table1[[#This Row],[month]]&amp;"1")),Table1[[#This Row],[date]]),"DD-MMM-YYYY")</f>
        <v>12-Jun-2004</v>
      </c>
      <c r="F200">
        <f>DATEDIF(Table1[[#This Row],[Date of Birth]],DATE(2023,6,8),"Y")</f>
        <v>18</v>
      </c>
      <c r="G200">
        <v>0</v>
      </c>
      <c r="H200" s="8">
        <v>2094.1</v>
      </c>
      <c r="I200" t="s">
        <v>11</v>
      </c>
      <c r="J200" t="s">
        <v>10</v>
      </c>
      <c r="K200" t="s">
        <v>199</v>
      </c>
      <c r="L200" t="str">
        <f>IF(Table1[[#This Row],[State ID]]="?","Unknown",Table1[[#This Row],[State ID]])</f>
        <v>R1025</v>
      </c>
    </row>
    <row r="201" spans="1:12" x14ac:dyDescent="0.3">
      <c r="A201" t="s">
        <v>225</v>
      </c>
      <c r="B201">
        <v>2001</v>
      </c>
      <c r="C201" t="s">
        <v>34</v>
      </c>
      <c r="D201">
        <v>14</v>
      </c>
      <c r="E201" t="str">
        <f>TEXT(DATE(Table1[[#This Row],[year]],MONTH(DATEVALUE(Table1[[#This Row],[month]]&amp;"1")),Table1[[#This Row],[date]]),"DD-MMM-YYYY")</f>
        <v>14-Aug-2001</v>
      </c>
      <c r="F201">
        <f>DATEDIF(Table1[[#This Row],[Date of Birth]],DATE(2023,6,8),"Y")</f>
        <v>21</v>
      </c>
      <c r="G201">
        <v>0</v>
      </c>
      <c r="H201" s="8">
        <v>2102.2600000000002</v>
      </c>
      <c r="I201" t="s">
        <v>11</v>
      </c>
      <c r="J201" t="s">
        <v>10</v>
      </c>
      <c r="K201" t="s">
        <v>165</v>
      </c>
      <c r="L201" t="str">
        <f>IF(Table1[[#This Row],[State ID]]="?","Unknown",Table1[[#This Row],[State ID]])</f>
        <v>R1019</v>
      </c>
    </row>
    <row r="202" spans="1:12" x14ac:dyDescent="0.3">
      <c r="A202" t="s">
        <v>226</v>
      </c>
      <c r="B202">
        <v>2001</v>
      </c>
      <c r="C202" t="s">
        <v>17</v>
      </c>
      <c r="D202">
        <v>22</v>
      </c>
      <c r="E202" t="str">
        <f>TEXT(DATE(Table1[[#This Row],[year]],MONTH(DATEVALUE(Table1[[#This Row],[month]]&amp;"1")),Table1[[#This Row],[date]]),"DD-MMM-YYYY")</f>
        <v>22-Jun-2001</v>
      </c>
      <c r="F202">
        <f>DATEDIF(Table1[[#This Row],[Date of Birth]],DATE(2023,6,8),"Y")</f>
        <v>21</v>
      </c>
      <c r="G202">
        <v>1</v>
      </c>
      <c r="H202" s="8">
        <v>2103.08</v>
      </c>
      <c r="I202" t="s">
        <v>11</v>
      </c>
      <c r="J202" t="s">
        <v>10</v>
      </c>
      <c r="K202" t="s">
        <v>41</v>
      </c>
      <c r="L202" t="str">
        <f>IF(Table1[[#This Row],[State ID]]="?","Unknown",Table1[[#This Row],[State ID]])</f>
        <v>R1011</v>
      </c>
    </row>
    <row r="203" spans="1:12" x14ac:dyDescent="0.3">
      <c r="A203" t="s">
        <v>227</v>
      </c>
      <c r="B203">
        <v>2001</v>
      </c>
      <c r="C203" t="s">
        <v>14</v>
      </c>
      <c r="D203">
        <v>28</v>
      </c>
      <c r="E203" t="str">
        <f>TEXT(DATE(Table1[[#This Row],[year]],MONTH(DATEVALUE(Table1[[#This Row],[month]]&amp;"1")),Table1[[#This Row],[date]]),"DD-MMM-YYYY")</f>
        <v>28-Nov-2001</v>
      </c>
      <c r="F203">
        <f>DATEDIF(Table1[[#This Row],[Date of Birth]],DATE(2023,6,8),"Y")</f>
        <v>21</v>
      </c>
      <c r="G203">
        <v>0</v>
      </c>
      <c r="H203" s="8">
        <v>2104.11</v>
      </c>
      <c r="I203" t="s">
        <v>10</v>
      </c>
      <c r="J203" t="s">
        <v>15</v>
      </c>
      <c r="K203" t="s">
        <v>167</v>
      </c>
      <c r="L203" t="str">
        <f>IF(Table1[[#This Row],[State ID]]="?","Unknown",Table1[[#This Row],[State ID]])</f>
        <v>R1016</v>
      </c>
    </row>
    <row r="204" spans="1:12" x14ac:dyDescent="0.3">
      <c r="A204" t="s">
        <v>228</v>
      </c>
      <c r="B204">
        <v>1989</v>
      </c>
      <c r="C204" t="s">
        <v>9</v>
      </c>
      <c r="D204">
        <v>21</v>
      </c>
      <c r="E204" t="str">
        <f>TEXT(DATE(Table1[[#This Row],[year]],MONTH(DATEVALUE(Table1[[#This Row],[month]]&amp;"1")),Table1[[#This Row],[date]]),"DD-MMM-YYYY")</f>
        <v>21-Jul-1989</v>
      </c>
      <c r="F204">
        <f>DATEDIF(Table1[[#This Row],[Date of Birth]],DATE(2023,6,8),"Y")</f>
        <v>33</v>
      </c>
      <c r="G204">
        <v>3</v>
      </c>
      <c r="H204" s="8">
        <v>2106.2600000000002</v>
      </c>
      <c r="I204" t="s">
        <v>10</v>
      </c>
      <c r="J204" t="s">
        <v>10</v>
      </c>
      <c r="K204" t="s">
        <v>12</v>
      </c>
      <c r="L204" t="str">
        <f>IF(Table1[[#This Row],[State ID]]="?","Unknown",Table1[[#This Row],[State ID]])</f>
        <v>R1013</v>
      </c>
    </row>
    <row r="205" spans="1:12" x14ac:dyDescent="0.3">
      <c r="A205" t="s">
        <v>229</v>
      </c>
      <c r="B205">
        <v>2003</v>
      </c>
      <c r="C205" t="s">
        <v>19</v>
      </c>
      <c r="D205">
        <v>30</v>
      </c>
      <c r="E205" t="str">
        <f>TEXT(DATE(Table1[[#This Row],[year]],MONTH(DATEVALUE(Table1[[#This Row],[month]]&amp;"1")),Table1[[#This Row],[date]]),"DD-MMM-YYYY")</f>
        <v>30-Sep-2003</v>
      </c>
      <c r="F205">
        <f>DATEDIF(Table1[[#This Row],[Date of Birth]],DATE(2023,6,8),"Y")</f>
        <v>19</v>
      </c>
      <c r="G205">
        <v>0</v>
      </c>
      <c r="H205" s="8">
        <v>2117.34</v>
      </c>
      <c r="I205" t="s">
        <v>10</v>
      </c>
      <c r="J205" t="s">
        <v>11</v>
      </c>
      <c r="K205" t="s">
        <v>22</v>
      </c>
      <c r="L205" t="str">
        <f>IF(Table1[[#This Row],[State ID]]="?","Unknown",Table1[[#This Row],[State ID]])</f>
        <v>R1012</v>
      </c>
    </row>
    <row r="206" spans="1:12" x14ac:dyDescent="0.3">
      <c r="A206" t="s">
        <v>230</v>
      </c>
      <c r="B206">
        <v>2004</v>
      </c>
      <c r="C206" t="s">
        <v>14</v>
      </c>
      <c r="D206">
        <v>4</v>
      </c>
      <c r="E206" t="str">
        <f>TEXT(DATE(Table1[[#This Row],[year]],MONTH(DATEVALUE(Table1[[#This Row],[month]]&amp;"1")),Table1[[#This Row],[date]]),"DD-MMM-YYYY")</f>
        <v>04-Nov-2004</v>
      </c>
      <c r="F206">
        <f>DATEDIF(Table1[[#This Row],[Date of Birth]],DATE(2023,6,8),"Y")</f>
        <v>18</v>
      </c>
      <c r="G206">
        <v>0</v>
      </c>
      <c r="H206" s="8">
        <v>2118.61</v>
      </c>
      <c r="I206" t="s">
        <v>10</v>
      </c>
      <c r="J206" t="s">
        <v>15</v>
      </c>
      <c r="K206" t="s">
        <v>22</v>
      </c>
      <c r="L206" t="str">
        <f>IF(Table1[[#This Row],[State ID]]="?","Unknown",Table1[[#This Row],[State ID]])</f>
        <v>R1012</v>
      </c>
    </row>
    <row r="207" spans="1:12" x14ac:dyDescent="0.3">
      <c r="A207" t="s">
        <v>231</v>
      </c>
      <c r="B207">
        <v>2003</v>
      </c>
      <c r="C207" t="s">
        <v>34</v>
      </c>
      <c r="D207">
        <v>30</v>
      </c>
      <c r="E207" t="str">
        <f>TEXT(DATE(Table1[[#This Row],[year]],MONTH(DATEVALUE(Table1[[#This Row],[month]]&amp;"1")),Table1[[#This Row],[date]]),"DD-MMM-YYYY")</f>
        <v>30-Aug-2003</v>
      </c>
      <c r="F207">
        <f>DATEDIF(Table1[[#This Row],[Date of Birth]],DATE(2023,6,8),"Y")</f>
        <v>19</v>
      </c>
      <c r="G207">
        <v>0</v>
      </c>
      <c r="H207" s="8">
        <v>2128.4299999999998</v>
      </c>
      <c r="I207" t="s">
        <v>10</v>
      </c>
      <c r="J207" t="s">
        <v>15</v>
      </c>
      <c r="K207" t="s">
        <v>22</v>
      </c>
      <c r="L207" t="str">
        <f>IF(Table1[[#This Row],[State ID]]="?","Unknown",Table1[[#This Row],[State ID]])</f>
        <v>R1012</v>
      </c>
    </row>
    <row r="208" spans="1:12" x14ac:dyDescent="0.3">
      <c r="A208" t="s">
        <v>232</v>
      </c>
      <c r="B208">
        <v>2003</v>
      </c>
      <c r="C208" t="s">
        <v>29</v>
      </c>
      <c r="D208">
        <v>22</v>
      </c>
      <c r="E208" t="str">
        <f>TEXT(DATE(Table1[[#This Row],[year]],MONTH(DATEVALUE(Table1[[#This Row],[month]]&amp;"1")),Table1[[#This Row],[date]]),"DD-MMM-YYYY")</f>
        <v>22-Dec-2003</v>
      </c>
      <c r="F208">
        <f>DATEDIF(Table1[[#This Row],[Date of Birth]],DATE(2023,6,8),"Y")</f>
        <v>19</v>
      </c>
      <c r="G208">
        <v>0</v>
      </c>
      <c r="H208" s="8">
        <v>2130.6799999999998</v>
      </c>
      <c r="I208" t="s">
        <v>10</v>
      </c>
      <c r="J208" t="s">
        <v>11</v>
      </c>
      <c r="K208" t="s">
        <v>22</v>
      </c>
      <c r="L208" t="str">
        <f>IF(Table1[[#This Row],[State ID]]="?","Unknown",Table1[[#This Row],[State ID]])</f>
        <v>R1012</v>
      </c>
    </row>
    <row r="209" spans="1:12" x14ac:dyDescent="0.3">
      <c r="A209" t="s">
        <v>233</v>
      </c>
      <c r="B209">
        <v>2003</v>
      </c>
      <c r="C209" t="s">
        <v>19</v>
      </c>
      <c r="D209">
        <v>1</v>
      </c>
      <c r="E209" t="str">
        <f>TEXT(DATE(Table1[[#This Row],[year]],MONTH(DATEVALUE(Table1[[#This Row],[month]]&amp;"1")),Table1[[#This Row],[date]]),"DD-MMM-YYYY")</f>
        <v>01-Sep-2003</v>
      </c>
      <c r="F209">
        <f>DATEDIF(Table1[[#This Row],[Date of Birth]],DATE(2023,6,8),"Y")</f>
        <v>19</v>
      </c>
      <c r="G209">
        <v>0</v>
      </c>
      <c r="H209" s="8">
        <v>2134.9</v>
      </c>
      <c r="I209" t="s">
        <v>10</v>
      </c>
      <c r="J209" t="s">
        <v>11</v>
      </c>
      <c r="K209" t="s">
        <v>22</v>
      </c>
      <c r="L209" t="str">
        <f>IF(Table1[[#This Row],[State ID]]="?","Unknown",Table1[[#This Row],[State ID]])</f>
        <v>R1012</v>
      </c>
    </row>
    <row r="210" spans="1:12" x14ac:dyDescent="0.3">
      <c r="A210" t="s">
        <v>234</v>
      </c>
      <c r="B210">
        <v>2003</v>
      </c>
      <c r="C210" t="s">
        <v>19</v>
      </c>
      <c r="D210">
        <v>26</v>
      </c>
      <c r="E210" t="str">
        <f>TEXT(DATE(Table1[[#This Row],[year]],MONTH(DATEVALUE(Table1[[#This Row],[month]]&amp;"1")),Table1[[#This Row],[date]]),"DD-MMM-YYYY")</f>
        <v>26-Sep-2003</v>
      </c>
      <c r="F210">
        <f>DATEDIF(Table1[[#This Row],[Date of Birth]],DATE(2023,6,8),"Y")</f>
        <v>19</v>
      </c>
      <c r="G210">
        <v>0</v>
      </c>
      <c r="H210" s="8">
        <v>2136.88</v>
      </c>
      <c r="I210" t="s">
        <v>10</v>
      </c>
      <c r="J210" t="s">
        <v>10</v>
      </c>
      <c r="K210" t="s">
        <v>22</v>
      </c>
      <c r="L210" t="str">
        <f>IF(Table1[[#This Row],[State ID]]="?","Unknown",Table1[[#This Row],[State ID]])</f>
        <v>R1012</v>
      </c>
    </row>
    <row r="211" spans="1:12" x14ac:dyDescent="0.3">
      <c r="A211" t="s">
        <v>235</v>
      </c>
      <c r="B211">
        <v>1997</v>
      </c>
      <c r="C211" t="s">
        <v>19</v>
      </c>
      <c r="D211">
        <v>3</v>
      </c>
      <c r="E211" t="str">
        <f>TEXT(DATE(Table1[[#This Row],[year]],MONTH(DATEVALUE(Table1[[#This Row],[month]]&amp;"1")),Table1[[#This Row],[date]]),"DD-MMM-YYYY")</f>
        <v>03-Sep-1997</v>
      </c>
      <c r="F211">
        <f>DATEDIF(Table1[[#This Row],[Date of Birth]],DATE(2023,6,8),"Y")</f>
        <v>25</v>
      </c>
      <c r="G211">
        <v>0</v>
      </c>
      <c r="H211" s="8">
        <v>2137.65</v>
      </c>
      <c r="I211" t="s">
        <v>11</v>
      </c>
      <c r="J211" t="s">
        <v>15</v>
      </c>
      <c r="K211" t="s">
        <v>12</v>
      </c>
      <c r="L211" t="str">
        <f>IF(Table1[[#This Row],[State ID]]="?","Unknown",Table1[[#This Row],[State ID]])</f>
        <v>R1013</v>
      </c>
    </row>
    <row r="212" spans="1:12" x14ac:dyDescent="0.3">
      <c r="A212" t="s">
        <v>236</v>
      </c>
      <c r="B212">
        <v>2003</v>
      </c>
      <c r="C212" t="s">
        <v>34</v>
      </c>
      <c r="D212">
        <v>19</v>
      </c>
      <c r="E212" t="str">
        <f>TEXT(DATE(Table1[[#This Row],[year]],MONTH(DATEVALUE(Table1[[#This Row],[month]]&amp;"1")),Table1[[#This Row],[date]]),"DD-MMM-YYYY")</f>
        <v>19-Aug-2003</v>
      </c>
      <c r="F212">
        <f>DATEDIF(Table1[[#This Row],[Date of Birth]],DATE(2023,6,8),"Y")</f>
        <v>19</v>
      </c>
      <c r="G212">
        <v>0</v>
      </c>
      <c r="H212" s="8">
        <v>2138.0700000000002</v>
      </c>
      <c r="I212" t="s">
        <v>10</v>
      </c>
      <c r="J212" t="s">
        <v>15</v>
      </c>
      <c r="K212" t="s">
        <v>22</v>
      </c>
      <c r="L212" t="str">
        <f>IF(Table1[[#This Row],[State ID]]="?","Unknown",Table1[[#This Row],[State ID]])</f>
        <v>R1012</v>
      </c>
    </row>
    <row r="213" spans="1:12" x14ac:dyDescent="0.3">
      <c r="A213" t="s">
        <v>237</v>
      </c>
      <c r="B213">
        <v>2004</v>
      </c>
      <c r="C213" t="s">
        <v>36</v>
      </c>
      <c r="D213">
        <v>4</v>
      </c>
      <c r="E213" t="str">
        <f>TEXT(DATE(Table1[[#This Row],[year]],MONTH(DATEVALUE(Table1[[#This Row],[month]]&amp;"1")),Table1[[#This Row],[date]]),"DD-MMM-YYYY")</f>
        <v>04-Oct-2004</v>
      </c>
      <c r="F213">
        <f>DATEDIF(Table1[[#This Row],[Date of Birth]],DATE(2023,6,8),"Y")</f>
        <v>18</v>
      </c>
      <c r="G213">
        <v>0</v>
      </c>
      <c r="H213" s="8">
        <v>2144.85</v>
      </c>
      <c r="I213" t="s">
        <v>10</v>
      </c>
      <c r="J213" t="s">
        <v>15</v>
      </c>
      <c r="K213" t="s">
        <v>41</v>
      </c>
      <c r="L213" t="str">
        <f>IF(Table1[[#This Row],[State ID]]="?","Unknown",Table1[[#This Row],[State ID]])</f>
        <v>R1011</v>
      </c>
    </row>
    <row r="214" spans="1:12" x14ac:dyDescent="0.3">
      <c r="A214" t="s">
        <v>238</v>
      </c>
      <c r="B214">
        <v>2000</v>
      </c>
      <c r="C214" t="s">
        <v>29</v>
      </c>
      <c r="D214">
        <v>27</v>
      </c>
      <c r="E214" t="str">
        <f>TEXT(DATE(Table1[[#This Row],[year]],MONTH(DATEVALUE(Table1[[#This Row],[month]]&amp;"1")),Table1[[#This Row],[date]]),"DD-MMM-YYYY")</f>
        <v>27-Dec-2000</v>
      </c>
      <c r="F214">
        <f>DATEDIF(Table1[[#This Row],[Date of Birth]],DATE(2023,6,8),"Y")</f>
        <v>22</v>
      </c>
      <c r="G214">
        <v>0</v>
      </c>
      <c r="H214" s="8">
        <v>2150.4699999999998</v>
      </c>
      <c r="I214" t="s">
        <v>10</v>
      </c>
      <c r="J214" t="s">
        <v>11</v>
      </c>
      <c r="K214" t="s">
        <v>41</v>
      </c>
      <c r="L214" t="str">
        <f>IF(Table1[[#This Row],[State ID]]="?","Unknown",Table1[[#This Row],[State ID]])</f>
        <v>R1011</v>
      </c>
    </row>
    <row r="215" spans="1:12" x14ac:dyDescent="0.3">
      <c r="A215" t="s">
        <v>239</v>
      </c>
      <c r="B215">
        <v>2000</v>
      </c>
      <c r="C215" t="s">
        <v>36</v>
      </c>
      <c r="D215">
        <v>22</v>
      </c>
      <c r="E215" t="str">
        <f>TEXT(DATE(Table1[[#This Row],[year]],MONTH(DATEVALUE(Table1[[#This Row],[month]]&amp;"1")),Table1[[#This Row],[date]]),"DD-MMM-YYYY")</f>
        <v>22-Oct-2000</v>
      </c>
      <c r="F215">
        <f>DATEDIF(Table1[[#This Row],[Date of Birth]],DATE(2023,6,8),"Y")</f>
        <v>22</v>
      </c>
      <c r="G215">
        <v>0</v>
      </c>
      <c r="H215" s="8">
        <v>2154.36</v>
      </c>
      <c r="I215" t="s">
        <v>10</v>
      </c>
      <c r="J215" t="s">
        <v>10</v>
      </c>
      <c r="K215" t="s">
        <v>41</v>
      </c>
      <c r="L215" t="str">
        <f>IF(Table1[[#This Row],[State ID]]="?","Unknown",Table1[[#This Row],[State ID]])</f>
        <v>R1011</v>
      </c>
    </row>
    <row r="216" spans="1:12" x14ac:dyDescent="0.3">
      <c r="A216" t="s">
        <v>240</v>
      </c>
      <c r="B216">
        <v>2000</v>
      </c>
      <c r="C216" t="s">
        <v>14</v>
      </c>
      <c r="D216">
        <v>29</v>
      </c>
      <c r="E216" t="str">
        <f>TEXT(DATE(Table1[[#This Row],[year]],MONTH(DATEVALUE(Table1[[#This Row],[month]]&amp;"1")),Table1[[#This Row],[date]]),"DD-MMM-YYYY")</f>
        <v>29-Nov-2000</v>
      </c>
      <c r="F216">
        <f>DATEDIF(Table1[[#This Row],[Date of Birth]],DATE(2023,6,8),"Y")</f>
        <v>22</v>
      </c>
      <c r="G216">
        <v>0</v>
      </c>
      <c r="H216" s="8">
        <v>2155.6799999999998</v>
      </c>
      <c r="I216" t="s">
        <v>10</v>
      </c>
      <c r="J216" t="s">
        <v>11</v>
      </c>
      <c r="K216" t="s">
        <v>12</v>
      </c>
      <c r="L216" t="str">
        <f>IF(Table1[[#This Row],[State ID]]="?","Unknown",Table1[[#This Row],[State ID]])</f>
        <v>R1013</v>
      </c>
    </row>
    <row r="217" spans="1:12" x14ac:dyDescent="0.3">
      <c r="A217" t="s">
        <v>241</v>
      </c>
      <c r="B217">
        <v>2000</v>
      </c>
      <c r="C217" t="s">
        <v>29</v>
      </c>
      <c r="D217">
        <v>10</v>
      </c>
      <c r="E217" t="str">
        <f>TEXT(DATE(Table1[[#This Row],[year]],MONTH(DATEVALUE(Table1[[#This Row],[month]]&amp;"1")),Table1[[#This Row],[date]]),"DD-MMM-YYYY")</f>
        <v>10-Dec-2000</v>
      </c>
      <c r="F217">
        <f>DATEDIF(Table1[[#This Row],[Date of Birth]],DATE(2023,6,8),"Y")</f>
        <v>22</v>
      </c>
      <c r="G217">
        <v>0</v>
      </c>
      <c r="H217" s="8">
        <v>2156.75</v>
      </c>
      <c r="I217" t="s">
        <v>10</v>
      </c>
      <c r="J217" t="s">
        <v>10</v>
      </c>
      <c r="K217" t="s">
        <v>12</v>
      </c>
      <c r="L217" t="str">
        <f>IF(Table1[[#This Row],[State ID]]="?","Unknown",Table1[[#This Row],[State ID]])</f>
        <v>R1013</v>
      </c>
    </row>
    <row r="218" spans="1:12" x14ac:dyDescent="0.3">
      <c r="A218" t="s">
        <v>242</v>
      </c>
      <c r="B218">
        <v>2000</v>
      </c>
      <c r="C218" t="s">
        <v>34</v>
      </c>
      <c r="D218">
        <v>23</v>
      </c>
      <c r="E218" t="str">
        <f>TEXT(DATE(Table1[[#This Row],[year]],MONTH(DATEVALUE(Table1[[#This Row],[month]]&amp;"1")),Table1[[#This Row],[date]]),"DD-MMM-YYYY")</f>
        <v>23-Aug-2000</v>
      </c>
      <c r="F218">
        <f>DATEDIF(Table1[[#This Row],[Date of Birth]],DATE(2023,6,8),"Y")</f>
        <v>22</v>
      </c>
      <c r="G218">
        <v>0</v>
      </c>
      <c r="H218" s="8">
        <v>2166.73</v>
      </c>
      <c r="I218" t="s">
        <v>10</v>
      </c>
      <c r="J218" t="s">
        <v>10</v>
      </c>
      <c r="K218" t="s">
        <v>41</v>
      </c>
      <c r="L218" t="str">
        <f>IF(Table1[[#This Row],[State ID]]="?","Unknown",Table1[[#This Row],[State ID]])</f>
        <v>R1011</v>
      </c>
    </row>
    <row r="219" spans="1:12" x14ac:dyDescent="0.3">
      <c r="A219" t="s">
        <v>243</v>
      </c>
      <c r="B219">
        <v>1994</v>
      </c>
      <c r="C219" t="s">
        <v>19</v>
      </c>
      <c r="D219">
        <v>27</v>
      </c>
      <c r="E219" t="str">
        <f>TEXT(DATE(Table1[[#This Row],[year]],MONTH(DATEVALUE(Table1[[#This Row],[month]]&amp;"1")),Table1[[#This Row],[date]]),"DD-MMM-YYYY")</f>
        <v>27-Sep-1994</v>
      </c>
      <c r="F219">
        <f>DATEDIF(Table1[[#This Row],[Date of Birth]],DATE(2023,6,8),"Y")</f>
        <v>28</v>
      </c>
      <c r="G219">
        <v>0</v>
      </c>
      <c r="H219" s="8">
        <v>2170.08</v>
      </c>
      <c r="I219" t="s">
        <v>10</v>
      </c>
      <c r="J219" t="s">
        <v>10</v>
      </c>
      <c r="K219" t="s">
        <v>12</v>
      </c>
      <c r="L219" t="str">
        <f>IF(Table1[[#This Row],[State ID]]="?","Unknown",Table1[[#This Row],[State ID]])</f>
        <v>R1013</v>
      </c>
    </row>
    <row r="220" spans="1:12" x14ac:dyDescent="0.3">
      <c r="A220" t="s">
        <v>244</v>
      </c>
      <c r="B220">
        <v>1991</v>
      </c>
      <c r="C220" t="s">
        <v>29</v>
      </c>
      <c r="D220">
        <v>16</v>
      </c>
      <c r="E220" t="str">
        <f>TEXT(DATE(Table1[[#This Row],[year]],MONTH(DATEVALUE(Table1[[#This Row],[month]]&amp;"1")),Table1[[#This Row],[date]]),"DD-MMM-YYYY")</f>
        <v>16-Dec-1991</v>
      </c>
      <c r="F220">
        <f>DATEDIF(Table1[[#This Row],[Date of Birth]],DATE(2023,6,8),"Y")</f>
        <v>31</v>
      </c>
      <c r="G220">
        <v>3</v>
      </c>
      <c r="H220" s="8">
        <v>2193.1999999999998</v>
      </c>
      <c r="I220" t="s">
        <v>10</v>
      </c>
      <c r="J220" t="s">
        <v>10</v>
      </c>
      <c r="K220" t="s">
        <v>22</v>
      </c>
      <c r="L220" t="str">
        <f>IF(Table1[[#This Row],[State ID]]="?","Unknown",Table1[[#This Row],[State ID]])</f>
        <v>R1012</v>
      </c>
    </row>
    <row r="221" spans="1:12" x14ac:dyDescent="0.3">
      <c r="A221" t="s">
        <v>245</v>
      </c>
      <c r="B221">
        <v>2004</v>
      </c>
      <c r="C221" t="s">
        <v>29</v>
      </c>
      <c r="D221">
        <v>7</v>
      </c>
      <c r="E221" t="str">
        <f>TEXT(DATE(Table1[[#This Row],[year]],MONTH(DATEVALUE(Table1[[#This Row],[month]]&amp;"1")),Table1[[#This Row],[date]]),"DD-MMM-YYYY")</f>
        <v>07-Dec-2004</v>
      </c>
      <c r="F221">
        <f>DATEDIF(Table1[[#This Row],[Date of Birth]],DATE(2023,6,8),"Y")</f>
        <v>18</v>
      </c>
      <c r="G221">
        <v>0</v>
      </c>
      <c r="H221" s="8">
        <v>2196.4699999999998</v>
      </c>
      <c r="I221" t="s">
        <v>10</v>
      </c>
      <c r="J221" t="s">
        <v>11</v>
      </c>
      <c r="K221" t="s">
        <v>246</v>
      </c>
      <c r="L221" t="str">
        <f>IF(Table1[[#This Row],[State ID]]="?","Unknown",Table1[[#This Row],[State ID]])</f>
        <v>R1024</v>
      </c>
    </row>
    <row r="222" spans="1:12" x14ac:dyDescent="0.3">
      <c r="A222" t="s">
        <v>247</v>
      </c>
      <c r="B222">
        <v>2004</v>
      </c>
      <c r="C222" t="s">
        <v>19</v>
      </c>
      <c r="D222">
        <v>3</v>
      </c>
      <c r="E222" t="str">
        <f>TEXT(DATE(Table1[[#This Row],[year]],MONTH(DATEVALUE(Table1[[#This Row],[month]]&amp;"1")),Table1[[#This Row],[date]]),"DD-MMM-YYYY")</f>
        <v>03-Sep-2004</v>
      </c>
      <c r="F222">
        <f>DATEDIF(Table1[[#This Row],[Date of Birth]],DATE(2023,6,8),"Y")</f>
        <v>18</v>
      </c>
      <c r="G222">
        <v>0</v>
      </c>
      <c r="H222" s="8">
        <v>2198.19</v>
      </c>
      <c r="I222" t="s">
        <v>10</v>
      </c>
      <c r="J222" t="s">
        <v>15</v>
      </c>
      <c r="K222" t="s">
        <v>248</v>
      </c>
      <c r="L222" t="str">
        <f>IF(Table1[[#This Row],[State ID]]="?","Unknown",Table1[[#This Row],[State ID]])</f>
        <v>R1023</v>
      </c>
    </row>
    <row r="223" spans="1:12" x14ac:dyDescent="0.3">
      <c r="A223" t="s">
        <v>249</v>
      </c>
      <c r="B223">
        <v>2004</v>
      </c>
      <c r="C223" t="s">
        <v>19</v>
      </c>
      <c r="D223">
        <v>12</v>
      </c>
      <c r="E223" t="str">
        <f>TEXT(DATE(Table1[[#This Row],[year]],MONTH(DATEVALUE(Table1[[#This Row],[month]]&amp;"1")),Table1[[#This Row],[date]]),"DD-MMM-YYYY")</f>
        <v>12-Sep-2004</v>
      </c>
      <c r="F223">
        <f>DATEDIF(Table1[[#This Row],[Date of Birth]],DATE(2023,6,8),"Y")</f>
        <v>18</v>
      </c>
      <c r="G223">
        <v>0</v>
      </c>
      <c r="H223" s="8">
        <v>2200.83</v>
      </c>
      <c r="I223" t="s">
        <v>10</v>
      </c>
      <c r="J223" t="s">
        <v>10</v>
      </c>
      <c r="K223" t="s">
        <v>246</v>
      </c>
      <c r="L223" t="str">
        <f>IF(Table1[[#This Row],[State ID]]="?","Unknown",Table1[[#This Row],[State ID]])</f>
        <v>R1024</v>
      </c>
    </row>
    <row r="224" spans="1:12" x14ac:dyDescent="0.3">
      <c r="A224" t="s">
        <v>250</v>
      </c>
      <c r="B224">
        <v>2004</v>
      </c>
      <c r="C224" t="s">
        <v>9</v>
      </c>
      <c r="D224">
        <v>27</v>
      </c>
      <c r="E224" t="str">
        <f>TEXT(DATE(Table1[[#This Row],[year]],MONTH(DATEVALUE(Table1[[#This Row],[month]]&amp;"1")),Table1[[#This Row],[date]]),"DD-MMM-YYYY")</f>
        <v>27-Jul-2004</v>
      </c>
      <c r="F224">
        <f>DATEDIF(Table1[[#This Row],[Date of Birth]],DATE(2023,6,8),"Y")</f>
        <v>18</v>
      </c>
      <c r="G224">
        <v>1</v>
      </c>
      <c r="H224" s="8">
        <v>2201.1</v>
      </c>
      <c r="I224" t="s">
        <v>10</v>
      </c>
      <c r="J224" t="s">
        <v>11</v>
      </c>
      <c r="K224" t="s">
        <v>12</v>
      </c>
      <c r="L224" t="str">
        <f>IF(Table1[[#This Row],[State ID]]="?","Unknown",Table1[[#This Row],[State ID]])</f>
        <v>R1013</v>
      </c>
    </row>
    <row r="225" spans="1:12" x14ac:dyDescent="0.3">
      <c r="A225" t="s">
        <v>251</v>
      </c>
      <c r="B225">
        <v>2004</v>
      </c>
      <c r="C225" t="s">
        <v>34</v>
      </c>
      <c r="D225">
        <v>6</v>
      </c>
      <c r="E225" t="str">
        <f>TEXT(DATE(Table1[[#This Row],[year]],MONTH(DATEVALUE(Table1[[#This Row],[month]]&amp;"1")),Table1[[#This Row],[date]]),"DD-MMM-YYYY")</f>
        <v>06-Aug-2004</v>
      </c>
      <c r="F225">
        <f>DATEDIF(Table1[[#This Row],[Date of Birth]],DATE(2023,6,8),"Y")</f>
        <v>18</v>
      </c>
      <c r="G225">
        <v>0</v>
      </c>
      <c r="H225" s="8">
        <v>2203.4699999999998</v>
      </c>
      <c r="I225" t="s">
        <v>10</v>
      </c>
      <c r="J225" t="s">
        <v>10</v>
      </c>
      <c r="K225" t="s">
        <v>246</v>
      </c>
      <c r="L225" t="str">
        <f>IF(Table1[[#This Row],[State ID]]="?","Unknown",Table1[[#This Row],[State ID]])</f>
        <v>R1024</v>
      </c>
    </row>
    <row r="226" spans="1:12" x14ac:dyDescent="0.3">
      <c r="A226" t="s">
        <v>252</v>
      </c>
      <c r="B226">
        <v>2004</v>
      </c>
      <c r="C226" t="s">
        <v>36</v>
      </c>
      <c r="D226">
        <v>28</v>
      </c>
      <c r="E226" t="str">
        <f>TEXT(DATE(Table1[[#This Row],[year]],MONTH(DATEVALUE(Table1[[#This Row],[month]]&amp;"1")),Table1[[#This Row],[date]]),"DD-MMM-YYYY")</f>
        <v>28-Oct-2004</v>
      </c>
      <c r="F226">
        <f>DATEDIF(Table1[[#This Row],[Date of Birth]],DATE(2023,6,8),"Y")</f>
        <v>18</v>
      </c>
      <c r="G226">
        <v>0</v>
      </c>
      <c r="H226" s="8">
        <v>2203.7399999999998</v>
      </c>
      <c r="I226" t="s">
        <v>10</v>
      </c>
      <c r="J226" t="s">
        <v>10</v>
      </c>
      <c r="K226" t="s">
        <v>246</v>
      </c>
      <c r="L226" t="str">
        <f>IF(Table1[[#This Row],[State ID]]="?","Unknown",Table1[[#This Row],[State ID]])</f>
        <v>R1024</v>
      </c>
    </row>
    <row r="227" spans="1:12" x14ac:dyDescent="0.3">
      <c r="A227" t="s">
        <v>253</v>
      </c>
      <c r="B227">
        <v>2004</v>
      </c>
      <c r="C227" t="s">
        <v>14</v>
      </c>
      <c r="D227">
        <v>13</v>
      </c>
      <c r="E227" t="str">
        <f>TEXT(DATE(Table1[[#This Row],[year]],MONTH(DATEVALUE(Table1[[#This Row],[month]]&amp;"1")),Table1[[#This Row],[date]]),"DD-MMM-YYYY")</f>
        <v>13-Nov-2004</v>
      </c>
      <c r="F227">
        <f>DATEDIF(Table1[[#This Row],[Date of Birth]],DATE(2023,6,8),"Y")</f>
        <v>18</v>
      </c>
      <c r="G227">
        <v>0</v>
      </c>
      <c r="H227" s="8">
        <v>2205.98</v>
      </c>
      <c r="I227" t="s">
        <v>10</v>
      </c>
      <c r="J227" t="s">
        <v>11</v>
      </c>
      <c r="K227" t="s">
        <v>246</v>
      </c>
      <c r="L227" t="str">
        <f>IF(Table1[[#This Row],[State ID]]="?","Unknown",Table1[[#This Row],[State ID]])</f>
        <v>R1024</v>
      </c>
    </row>
    <row r="228" spans="1:12" x14ac:dyDescent="0.3">
      <c r="A228" t="s">
        <v>254</v>
      </c>
      <c r="B228">
        <v>2004</v>
      </c>
      <c r="C228" t="s">
        <v>34</v>
      </c>
      <c r="D228">
        <v>6</v>
      </c>
      <c r="E228" t="str">
        <f>TEXT(DATE(Table1[[#This Row],[year]],MONTH(DATEVALUE(Table1[[#This Row],[month]]&amp;"1")),Table1[[#This Row],[date]]),"DD-MMM-YYYY")</f>
        <v>06-Aug-2004</v>
      </c>
      <c r="F228">
        <f>DATEDIF(Table1[[#This Row],[Date of Birth]],DATE(2023,6,8),"Y")</f>
        <v>18</v>
      </c>
      <c r="G228">
        <v>0</v>
      </c>
      <c r="H228" s="8">
        <v>2207.6999999999998</v>
      </c>
      <c r="I228" t="s">
        <v>10</v>
      </c>
      <c r="J228" t="s">
        <v>10</v>
      </c>
      <c r="K228" t="s">
        <v>246</v>
      </c>
      <c r="L228" t="str">
        <f>IF(Table1[[#This Row],[State ID]]="?","Unknown",Table1[[#This Row],[State ID]])</f>
        <v>R1024</v>
      </c>
    </row>
    <row r="229" spans="1:12" x14ac:dyDescent="0.3">
      <c r="A229" t="s">
        <v>255</v>
      </c>
      <c r="B229">
        <v>2004</v>
      </c>
      <c r="C229" t="s">
        <v>9</v>
      </c>
      <c r="D229">
        <v>27</v>
      </c>
      <c r="E229" t="str">
        <f>TEXT(DATE(Table1[[#This Row],[year]],MONTH(DATEVALUE(Table1[[#This Row],[month]]&amp;"1")),Table1[[#This Row],[date]]),"DD-MMM-YYYY")</f>
        <v>27-Jul-2004</v>
      </c>
      <c r="F229">
        <f>DATEDIF(Table1[[#This Row],[Date of Birth]],DATE(2023,6,8),"Y")</f>
        <v>18</v>
      </c>
      <c r="G229">
        <v>0</v>
      </c>
      <c r="H229" s="8">
        <v>2211.13</v>
      </c>
      <c r="I229" t="s">
        <v>10</v>
      </c>
      <c r="J229" t="s">
        <v>10</v>
      </c>
      <c r="K229" t="s">
        <v>246</v>
      </c>
      <c r="L229" t="str">
        <f>IF(Table1[[#This Row],[State ID]]="?","Unknown",Table1[[#This Row],[State ID]])</f>
        <v>R1024</v>
      </c>
    </row>
    <row r="230" spans="1:12" x14ac:dyDescent="0.3">
      <c r="A230" t="s">
        <v>256</v>
      </c>
      <c r="B230">
        <v>1994</v>
      </c>
      <c r="C230" t="s">
        <v>14</v>
      </c>
      <c r="D230">
        <v>17</v>
      </c>
      <c r="E230" t="str">
        <f>TEXT(DATE(Table1[[#This Row],[year]],MONTH(DATEVALUE(Table1[[#This Row],[month]]&amp;"1")),Table1[[#This Row],[date]]),"DD-MMM-YYYY")</f>
        <v>17-Nov-1994</v>
      </c>
      <c r="F230">
        <f>DATEDIF(Table1[[#This Row],[Date of Birth]],DATE(2023,6,8),"Y")</f>
        <v>28</v>
      </c>
      <c r="G230">
        <v>0</v>
      </c>
      <c r="H230" s="8">
        <v>2213.21</v>
      </c>
      <c r="I230" t="s">
        <v>10</v>
      </c>
      <c r="J230" t="s">
        <v>10</v>
      </c>
      <c r="K230" t="s">
        <v>12</v>
      </c>
      <c r="L230" t="str">
        <f>IF(Table1[[#This Row],[State ID]]="?","Unknown",Table1[[#This Row],[State ID]])</f>
        <v>R1013</v>
      </c>
    </row>
    <row r="231" spans="1:12" x14ac:dyDescent="0.3">
      <c r="A231" t="s">
        <v>257</v>
      </c>
      <c r="B231">
        <v>2004</v>
      </c>
      <c r="C231" t="s">
        <v>17</v>
      </c>
      <c r="D231">
        <v>13</v>
      </c>
      <c r="E231" t="str">
        <f>TEXT(DATE(Table1[[#This Row],[year]],MONTH(DATEVALUE(Table1[[#This Row],[month]]&amp;"1")),Table1[[#This Row],[date]]),"DD-MMM-YYYY")</f>
        <v>13-Jun-2004</v>
      </c>
      <c r="F231">
        <f>DATEDIF(Table1[[#This Row],[Date of Birth]],DATE(2023,6,8),"Y")</f>
        <v>18</v>
      </c>
      <c r="G231">
        <v>0</v>
      </c>
      <c r="H231" s="8">
        <v>2217.4699999999998</v>
      </c>
      <c r="I231" t="s">
        <v>10</v>
      </c>
      <c r="J231" t="s">
        <v>15</v>
      </c>
      <c r="K231" t="s">
        <v>246</v>
      </c>
      <c r="L231" t="str">
        <f>IF(Table1[[#This Row],[State ID]]="?","Unknown",Table1[[#This Row],[State ID]])</f>
        <v>R1024</v>
      </c>
    </row>
    <row r="232" spans="1:12" x14ac:dyDescent="0.3">
      <c r="A232" t="s">
        <v>258</v>
      </c>
      <c r="B232">
        <v>2004</v>
      </c>
      <c r="C232" t="s">
        <v>19</v>
      </c>
      <c r="D232">
        <v>25</v>
      </c>
      <c r="E232" t="str">
        <f>TEXT(DATE(Table1[[#This Row],[year]],MONTH(DATEVALUE(Table1[[#This Row],[month]]&amp;"1")),Table1[[#This Row],[date]]),"DD-MMM-YYYY")</f>
        <v>25-Sep-2004</v>
      </c>
      <c r="F232">
        <f>DATEDIF(Table1[[#This Row],[Date of Birth]],DATE(2023,6,8),"Y")</f>
        <v>18</v>
      </c>
      <c r="G232">
        <v>0</v>
      </c>
      <c r="H232" s="8">
        <v>2217.6</v>
      </c>
      <c r="I232" t="s">
        <v>10</v>
      </c>
      <c r="J232" t="s">
        <v>15</v>
      </c>
      <c r="K232" t="s">
        <v>246</v>
      </c>
      <c r="L232" t="str">
        <f>IF(Table1[[#This Row],[State ID]]="?","Unknown",Table1[[#This Row],[State ID]])</f>
        <v>R1024</v>
      </c>
    </row>
    <row r="233" spans="1:12" x14ac:dyDescent="0.3">
      <c r="A233" t="s">
        <v>259</v>
      </c>
      <c r="B233">
        <v>2004</v>
      </c>
      <c r="C233" t="s">
        <v>29</v>
      </c>
      <c r="D233">
        <v>12</v>
      </c>
      <c r="E233" t="str">
        <f>TEXT(DATE(Table1[[#This Row],[year]],MONTH(DATEVALUE(Table1[[#This Row],[month]]&amp;"1")),Table1[[#This Row],[date]]),"DD-MMM-YYYY")</f>
        <v>12-Dec-2004</v>
      </c>
      <c r="F233">
        <f>DATEDIF(Table1[[#This Row],[Date of Birth]],DATE(2023,6,8),"Y")</f>
        <v>18</v>
      </c>
      <c r="G233">
        <v>1</v>
      </c>
      <c r="H233" s="8">
        <v>2219.4499999999998</v>
      </c>
      <c r="I233" t="s">
        <v>10</v>
      </c>
      <c r="J233" t="s">
        <v>15</v>
      </c>
      <c r="K233" t="s">
        <v>12</v>
      </c>
      <c r="L233" t="str">
        <f>IF(Table1[[#This Row],[State ID]]="?","Unknown",Table1[[#This Row],[State ID]])</f>
        <v>R1013</v>
      </c>
    </row>
    <row r="234" spans="1:12" x14ac:dyDescent="0.3">
      <c r="A234" t="s">
        <v>260</v>
      </c>
      <c r="B234">
        <v>2003</v>
      </c>
      <c r="C234" t="s">
        <v>29</v>
      </c>
      <c r="D234">
        <v>10</v>
      </c>
      <c r="E234" t="str">
        <f>TEXT(DATE(Table1[[#This Row],[year]],MONTH(DATEVALUE(Table1[[#This Row],[month]]&amp;"1")),Table1[[#This Row],[date]]),"DD-MMM-YYYY")</f>
        <v>10-Dec-2003</v>
      </c>
      <c r="F234">
        <f>DATEDIF(Table1[[#This Row],[Date of Birth]],DATE(2023,6,8),"Y")</f>
        <v>19</v>
      </c>
      <c r="G234">
        <v>1</v>
      </c>
      <c r="H234" s="8">
        <v>2221.56</v>
      </c>
      <c r="I234" t="s">
        <v>10</v>
      </c>
      <c r="J234" t="s">
        <v>11</v>
      </c>
      <c r="K234" t="s">
        <v>22</v>
      </c>
      <c r="L234" t="str">
        <f>IF(Table1[[#This Row],[State ID]]="?","Unknown",Table1[[#This Row],[State ID]])</f>
        <v>R1012</v>
      </c>
    </row>
    <row r="235" spans="1:12" x14ac:dyDescent="0.3">
      <c r="A235" t="s">
        <v>261</v>
      </c>
      <c r="B235">
        <v>2000</v>
      </c>
      <c r="C235" t="s">
        <v>17</v>
      </c>
      <c r="D235">
        <v>30</v>
      </c>
      <c r="E235" t="str">
        <f>TEXT(DATE(Table1[[#This Row],[year]],MONTH(DATEVALUE(Table1[[#This Row],[month]]&amp;"1")),Table1[[#This Row],[date]]),"DD-MMM-YYYY")</f>
        <v>30-Jun-2000</v>
      </c>
      <c r="F235">
        <f>DATEDIF(Table1[[#This Row],[Date of Birth]],DATE(2023,6,8),"Y")</f>
        <v>22</v>
      </c>
      <c r="G235">
        <v>0</v>
      </c>
      <c r="H235" s="8">
        <v>2250.84</v>
      </c>
      <c r="I235" t="s">
        <v>10</v>
      </c>
      <c r="J235" t="s">
        <v>10</v>
      </c>
      <c r="K235" t="s">
        <v>169</v>
      </c>
      <c r="L235" t="str">
        <f>IF(Table1[[#This Row],[State ID]]="?","Unknown",Table1[[#This Row],[State ID]])</f>
        <v>R1018</v>
      </c>
    </row>
    <row r="236" spans="1:12" x14ac:dyDescent="0.3">
      <c r="A236" t="s">
        <v>262</v>
      </c>
      <c r="B236">
        <v>2000</v>
      </c>
      <c r="C236" t="s">
        <v>29</v>
      </c>
      <c r="D236">
        <v>11</v>
      </c>
      <c r="E236" t="str">
        <f>TEXT(DATE(Table1[[#This Row],[year]],MONTH(DATEVALUE(Table1[[#This Row],[month]]&amp;"1")),Table1[[#This Row],[date]]),"DD-MMM-YYYY")</f>
        <v>11-Dec-2000</v>
      </c>
      <c r="F236">
        <f>DATEDIF(Table1[[#This Row],[Date of Birth]],DATE(2023,6,8),"Y")</f>
        <v>22</v>
      </c>
      <c r="G236">
        <v>0</v>
      </c>
      <c r="H236" s="8">
        <v>2254.8000000000002</v>
      </c>
      <c r="I236" t="s">
        <v>10</v>
      </c>
      <c r="J236" t="s">
        <v>11</v>
      </c>
      <c r="K236" t="s">
        <v>167</v>
      </c>
      <c r="L236" t="str">
        <f>IF(Table1[[#This Row],[State ID]]="?","Unknown",Table1[[#This Row],[State ID]])</f>
        <v>R1016</v>
      </c>
    </row>
    <row r="237" spans="1:12" x14ac:dyDescent="0.3">
      <c r="A237" t="s">
        <v>263</v>
      </c>
      <c r="B237">
        <v>2002</v>
      </c>
      <c r="C237" t="s">
        <v>9</v>
      </c>
      <c r="D237">
        <v>15</v>
      </c>
      <c r="E237" t="str">
        <f>TEXT(DATE(Table1[[#This Row],[year]],MONTH(DATEVALUE(Table1[[#This Row],[month]]&amp;"1")),Table1[[#This Row],[date]]),"DD-MMM-YYYY")</f>
        <v>15-Jul-2002</v>
      </c>
      <c r="F237">
        <f>DATEDIF(Table1[[#This Row],[Date of Birth]],DATE(2023,6,8),"Y")</f>
        <v>20</v>
      </c>
      <c r="G237">
        <v>0</v>
      </c>
      <c r="H237" s="8">
        <v>2257.48</v>
      </c>
      <c r="I237" t="s">
        <v>10</v>
      </c>
      <c r="J237" t="s">
        <v>15</v>
      </c>
      <c r="K237" t="s">
        <v>22</v>
      </c>
      <c r="L237" t="str">
        <f>IF(Table1[[#This Row],[State ID]]="?","Unknown",Table1[[#This Row],[State ID]])</f>
        <v>R1012</v>
      </c>
    </row>
    <row r="238" spans="1:12" x14ac:dyDescent="0.3">
      <c r="A238" t="s">
        <v>264</v>
      </c>
      <c r="B238">
        <v>2002</v>
      </c>
      <c r="C238" t="s">
        <v>14</v>
      </c>
      <c r="D238">
        <v>12</v>
      </c>
      <c r="E238" t="str">
        <f>TEXT(DATE(Table1[[#This Row],[year]],MONTH(DATEVALUE(Table1[[#This Row],[month]]&amp;"1")),Table1[[#This Row],[date]]),"DD-MMM-YYYY")</f>
        <v>12-Nov-2002</v>
      </c>
      <c r="F238">
        <f>DATEDIF(Table1[[#This Row],[Date of Birth]],DATE(2023,6,8),"Y")</f>
        <v>20</v>
      </c>
      <c r="G238">
        <v>0</v>
      </c>
      <c r="H238" s="8">
        <v>2261.5700000000002</v>
      </c>
      <c r="I238" t="s">
        <v>10</v>
      </c>
      <c r="J238" t="s">
        <v>15</v>
      </c>
      <c r="K238" t="s">
        <v>22</v>
      </c>
      <c r="L238" t="str">
        <f>IF(Table1[[#This Row],[State ID]]="?","Unknown",Table1[[#This Row],[State ID]])</f>
        <v>R1012</v>
      </c>
    </row>
    <row r="239" spans="1:12" x14ac:dyDescent="0.3">
      <c r="A239" t="s">
        <v>265</v>
      </c>
      <c r="B239">
        <v>1991</v>
      </c>
      <c r="C239" t="s">
        <v>17</v>
      </c>
      <c r="D239">
        <v>16</v>
      </c>
      <c r="E239" t="str">
        <f>TEXT(DATE(Table1[[#This Row],[year]],MONTH(DATEVALUE(Table1[[#This Row],[month]]&amp;"1")),Table1[[#This Row],[date]]),"DD-MMM-YYYY")</f>
        <v>16-Jun-1991</v>
      </c>
      <c r="F239">
        <f>DATEDIF(Table1[[#This Row],[Date of Birth]],DATE(2023,6,8),"Y")</f>
        <v>31</v>
      </c>
      <c r="G239">
        <v>3</v>
      </c>
      <c r="H239" s="8">
        <v>2277.7199999999998</v>
      </c>
      <c r="I239" t="s">
        <v>10</v>
      </c>
      <c r="J239" t="s">
        <v>15</v>
      </c>
      <c r="K239" t="s">
        <v>12</v>
      </c>
      <c r="L239" t="str">
        <f>IF(Table1[[#This Row],[State ID]]="?","Unknown",Table1[[#This Row],[State ID]])</f>
        <v>R1013</v>
      </c>
    </row>
    <row r="240" spans="1:12" x14ac:dyDescent="0.3">
      <c r="A240" t="s">
        <v>266</v>
      </c>
      <c r="B240">
        <v>1989</v>
      </c>
      <c r="C240" t="s">
        <v>36</v>
      </c>
      <c r="D240">
        <v>5</v>
      </c>
      <c r="E240" t="str">
        <f>TEXT(DATE(Table1[[#This Row],[year]],MONTH(DATEVALUE(Table1[[#This Row],[month]]&amp;"1")),Table1[[#This Row],[date]]),"DD-MMM-YYYY")</f>
        <v>05-Oct-1989</v>
      </c>
      <c r="F240">
        <f>DATEDIF(Table1[[#This Row],[Date of Birth]],DATE(2023,6,8),"Y")</f>
        <v>33</v>
      </c>
      <c r="G240">
        <v>3</v>
      </c>
      <c r="H240" s="8">
        <v>2295.2399999999998</v>
      </c>
      <c r="I240" t="s">
        <v>10</v>
      </c>
      <c r="J240" t="s">
        <v>15</v>
      </c>
      <c r="K240" t="s">
        <v>12</v>
      </c>
      <c r="L240" t="str">
        <f>IF(Table1[[#This Row],[State ID]]="?","Unknown",Table1[[#This Row],[State ID]])</f>
        <v>R1013</v>
      </c>
    </row>
    <row r="241" spans="1:12" x14ac:dyDescent="0.3">
      <c r="A241" t="s">
        <v>267</v>
      </c>
      <c r="B241">
        <v>1996</v>
      </c>
      <c r="C241" t="s">
        <v>14</v>
      </c>
      <c r="D241">
        <v>28</v>
      </c>
      <c r="E241" t="str">
        <f>TEXT(DATE(Table1[[#This Row],[year]],MONTH(DATEVALUE(Table1[[#This Row],[month]]&amp;"1")),Table1[[#This Row],[date]]),"DD-MMM-YYYY")</f>
        <v>28-Nov-1996</v>
      </c>
      <c r="F241">
        <f>DATEDIF(Table1[[#This Row],[Date of Birth]],DATE(2023,6,8),"Y")</f>
        <v>26</v>
      </c>
      <c r="G241">
        <v>0</v>
      </c>
      <c r="H241" s="8">
        <v>2302.3000000000002</v>
      </c>
      <c r="I241" t="s">
        <v>15</v>
      </c>
      <c r="J241" t="s">
        <v>10</v>
      </c>
      <c r="K241" t="s">
        <v>41</v>
      </c>
      <c r="L241" t="str">
        <f>IF(Table1[[#This Row],[State ID]]="?","Unknown",Table1[[#This Row],[State ID]])</f>
        <v>R1011</v>
      </c>
    </row>
    <row r="242" spans="1:12" x14ac:dyDescent="0.3">
      <c r="A242" t="s">
        <v>268</v>
      </c>
      <c r="B242">
        <v>2004</v>
      </c>
      <c r="C242" t="s">
        <v>19</v>
      </c>
      <c r="D242">
        <v>6</v>
      </c>
      <c r="E242" t="str">
        <f>TEXT(DATE(Table1[[#This Row],[year]],MONTH(DATEVALUE(Table1[[#This Row],[month]]&amp;"1")),Table1[[#This Row],[date]]),"DD-MMM-YYYY")</f>
        <v>06-Sep-2004</v>
      </c>
      <c r="F242">
        <f>DATEDIF(Table1[[#This Row],[Date of Birth]],DATE(2023,6,8),"Y")</f>
        <v>18</v>
      </c>
      <c r="G242">
        <v>2</v>
      </c>
      <c r="H242" s="8">
        <v>2304</v>
      </c>
      <c r="I242" t="s">
        <v>10</v>
      </c>
      <c r="J242" t="s">
        <v>11</v>
      </c>
      <c r="K242" t="s">
        <v>12</v>
      </c>
      <c r="L242" t="str">
        <f>IF(Table1[[#This Row],[State ID]]="?","Unknown",Table1[[#This Row],[State ID]])</f>
        <v>R1013</v>
      </c>
    </row>
    <row r="243" spans="1:12" x14ac:dyDescent="0.3">
      <c r="A243" t="s">
        <v>269</v>
      </c>
      <c r="B243">
        <v>1996</v>
      </c>
      <c r="C243" t="s">
        <v>29</v>
      </c>
      <c r="D243">
        <v>17</v>
      </c>
      <c r="E243" t="str">
        <f>TEXT(DATE(Table1[[#This Row],[year]],MONTH(DATEVALUE(Table1[[#This Row],[month]]&amp;"1")),Table1[[#This Row],[date]]),"DD-MMM-YYYY")</f>
        <v>17-Dec-1996</v>
      </c>
      <c r="F243">
        <f>DATEDIF(Table1[[#This Row],[Date of Birth]],DATE(2023,6,8),"Y")</f>
        <v>26</v>
      </c>
      <c r="G243">
        <v>0</v>
      </c>
      <c r="H243" s="8">
        <v>2322.62</v>
      </c>
      <c r="I243" t="s">
        <v>10</v>
      </c>
      <c r="J243" t="s">
        <v>15</v>
      </c>
      <c r="K243" t="s">
        <v>12</v>
      </c>
      <c r="L243" t="str">
        <f>IF(Table1[[#This Row],[State ID]]="?","Unknown",Table1[[#This Row],[State ID]])</f>
        <v>R1013</v>
      </c>
    </row>
    <row r="244" spans="1:12" x14ac:dyDescent="0.3">
      <c r="A244" t="s">
        <v>270</v>
      </c>
      <c r="B244">
        <v>2003</v>
      </c>
      <c r="C244" t="s">
        <v>14</v>
      </c>
      <c r="D244">
        <v>18</v>
      </c>
      <c r="E244" t="str">
        <f>TEXT(DATE(Table1[[#This Row],[year]],MONTH(DATEVALUE(Table1[[#This Row],[month]]&amp;"1")),Table1[[#This Row],[date]]),"DD-MMM-YYYY")</f>
        <v>18-Nov-2003</v>
      </c>
      <c r="F244">
        <f>DATEDIF(Table1[[#This Row],[Date of Birth]],DATE(2023,6,8),"Y")</f>
        <v>19</v>
      </c>
      <c r="G244">
        <v>1</v>
      </c>
      <c r="H244" s="8">
        <v>2331.52</v>
      </c>
      <c r="I244" t="s">
        <v>10</v>
      </c>
      <c r="J244" t="s">
        <v>11</v>
      </c>
      <c r="K244" t="s">
        <v>41</v>
      </c>
      <c r="L244" t="str">
        <f>IF(Table1[[#This Row],[State ID]]="?","Unknown",Table1[[#This Row],[State ID]])</f>
        <v>R1011</v>
      </c>
    </row>
    <row r="245" spans="1:12" x14ac:dyDescent="0.3">
      <c r="A245" t="s">
        <v>271</v>
      </c>
      <c r="B245">
        <v>1998</v>
      </c>
      <c r="C245" t="s">
        <v>36</v>
      </c>
      <c r="D245">
        <v>21</v>
      </c>
      <c r="E245" t="str">
        <f>TEXT(DATE(Table1[[#This Row],[year]],MONTH(DATEVALUE(Table1[[#This Row],[month]]&amp;"1")),Table1[[#This Row],[date]]),"DD-MMM-YYYY")</f>
        <v>21-Oct-1998</v>
      </c>
      <c r="F245">
        <f>DATEDIF(Table1[[#This Row],[Date of Birth]],DATE(2023,6,8),"Y")</f>
        <v>24</v>
      </c>
      <c r="G245">
        <v>0</v>
      </c>
      <c r="H245" s="8">
        <v>2352.9699999999998</v>
      </c>
      <c r="I245" t="s">
        <v>11</v>
      </c>
      <c r="J245" t="s">
        <v>11</v>
      </c>
      <c r="K245" t="s">
        <v>22</v>
      </c>
      <c r="L245" t="str">
        <f>IF(Table1[[#This Row],[State ID]]="?","Unknown",Table1[[#This Row],[State ID]])</f>
        <v>R1012</v>
      </c>
    </row>
    <row r="246" spans="1:12" x14ac:dyDescent="0.3">
      <c r="A246" t="s">
        <v>272</v>
      </c>
      <c r="B246">
        <v>2002</v>
      </c>
      <c r="C246" t="s">
        <v>14</v>
      </c>
      <c r="D246">
        <v>5</v>
      </c>
      <c r="E246" t="str">
        <f>TEXT(DATE(Table1[[#This Row],[year]],MONTH(DATEVALUE(Table1[[#This Row],[month]]&amp;"1")),Table1[[#This Row],[date]]),"DD-MMM-YYYY")</f>
        <v>05-Nov-2002</v>
      </c>
      <c r="F246">
        <f>DATEDIF(Table1[[#This Row],[Date of Birth]],DATE(2023,6,8),"Y")</f>
        <v>20</v>
      </c>
      <c r="G246">
        <v>1</v>
      </c>
      <c r="H246" s="8">
        <v>2362.23</v>
      </c>
      <c r="I246" t="s">
        <v>10</v>
      </c>
      <c r="J246" t="s">
        <v>15</v>
      </c>
      <c r="K246" t="s">
        <v>22</v>
      </c>
      <c r="L246" t="str">
        <f>IF(Table1[[#This Row],[State ID]]="?","Unknown",Table1[[#This Row],[State ID]])</f>
        <v>R1012</v>
      </c>
    </row>
    <row r="247" spans="1:12" x14ac:dyDescent="0.3">
      <c r="A247" t="s">
        <v>273</v>
      </c>
      <c r="B247">
        <v>1988</v>
      </c>
      <c r="C247" t="s">
        <v>29</v>
      </c>
      <c r="D247">
        <v>12</v>
      </c>
      <c r="E247" t="str">
        <f>TEXT(DATE(Table1[[#This Row],[year]],MONTH(DATEVALUE(Table1[[#This Row],[month]]&amp;"1")),Table1[[#This Row],[date]]),"DD-MMM-YYYY")</f>
        <v>12-Dec-1988</v>
      </c>
      <c r="F247">
        <f>DATEDIF(Table1[[#This Row],[Date of Birth]],DATE(2023,6,8),"Y")</f>
        <v>34</v>
      </c>
      <c r="G247">
        <v>3</v>
      </c>
      <c r="H247" s="8">
        <v>2373.3000000000002</v>
      </c>
      <c r="I247" t="s">
        <v>10</v>
      </c>
      <c r="J247" t="s">
        <v>10</v>
      </c>
      <c r="K247" t="s">
        <v>12</v>
      </c>
      <c r="L247" t="str">
        <f>IF(Table1[[#This Row],[State ID]]="?","Unknown",Table1[[#This Row],[State ID]])</f>
        <v>R1013</v>
      </c>
    </row>
    <row r="248" spans="1:12" x14ac:dyDescent="0.3">
      <c r="A248" t="s">
        <v>274</v>
      </c>
      <c r="B248">
        <v>1999</v>
      </c>
      <c r="C248" t="s">
        <v>29</v>
      </c>
      <c r="D248">
        <v>17</v>
      </c>
      <c r="E248" t="str">
        <f>TEXT(DATE(Table1[[#This Row],[year]],MONTH(DATEVALUE(Table1[[#This Row],[month]]&amp;"1")),Table1[[#This Row],[date]]),"DD-MMM-YYYY")</f>
        <v>17-Dec-1999</v>
      </c>
      <c r="F248">
        <f>DATEDIF(Table1[[#This Row],[Date of Birth]],DATE(2023,6,8),"Y")</f>
        <v>23</v>
      </c>
      <c r="G248">
        <v>0</v>
      </c>
      <c r="H248" s="8">
        <v>2395.17</v>
      </c>
      <c r="I248" t="s">
        <v>10</v>
      </c>
      <c r="J248" t="s">
        <v>15</v>
      </c>
      <c r="K248" t="s">
        <v>275</v>
      </c>
      <c r="L248" t="str">
        <f>IF(Table1[[#This Row],[State ID]]="?","Unknown",Table1[[#This Row],[State ID]])</f>
        <v>R1014</v>
      </c>
    </row>
    <row r="249" spans="1:12" x14ac:dyDescent="0.3">
      <c r="A249" t="s">
        <v>276</v>
      </c>
      <c r="B249">
        <v>1999</v>
      </c>
      <c r="C249" t="s">
        <v>34</v>
      </c>
      <c r="D249">
        <v>10</v>
      </c>
      <c r="E249" t="str">
        <f>TEXT(DATE(Table1[[#This Row],[year]],MONTH(DATEVALUE(Table1[[#This Row],[month]]&amp;"1")),Table1[[#This Row],[date]]),"DD-MMM-YYYY")</f>
        <v>10-Aug-1999</v>
      </c>
      <c r="F249">
        <f>DATEDIF(Table1[[#This Row],[Date of Birth]],DATE(2023,6,8),"Y")</f>
        <v>23</v>
      </c>
      <c r="G249">
        <v>0</v>
      </c>
      <c r="H249" s="8">
        <v>2396.1</v>
      </c>
      <c r="I249" t="s">
        <v>10</v>
      </c>
      <c r="J249" t="s">
        <v>15</v>
      </c>
      <c r="K249" t="s">
        <v>165</v>
      </c>
      <c r="L249" t="str">
        <f>IF(Table1[[#This Row],[State ID]]="?","Unknown",Table1[[#This Row],[State ID]])</f>
        <v>R1019</v>
      </c>
    </row>
    <row r="250" spans="1:12" x14ac:dyDescent="0.3">
      <c r="A250" t="s">
        <v>277</v>
      </c>
      <c r="B250">
        <v>2001</v>
      </c>
      <c r="C250" t="s">
        <v>17</v>
      </c>
      <c r="D250">
        <v>3</v>
      </c>
      <c r="E250" t="str">
        <f>TEXT(DATE(Table1[[#This Row],[year]],MONTH(DATEVALUE(Table1[[#This Row],[month]]&amp;"1")),Table1[[#This Row],[date]]),"DD-MMM-YYYY")</f>
        <v>03-Jun-2001</v>
      </c>
      <c r="F250">
        <f>DATEDIF(Table1[[#This Row],[Date of Birth]],DATE(2023,6,8),"Y")</f>
        <v>22</v>
      </c>
      <c r="G250">
        <v>0</v>
      </c>
      <c r="H250" s="8">
        <v>2404.73</v>
      </c>
      <c r="I250" t="s">
        <v>10</v>
      </c>
      <c r="J250" t="s">
        <v>11</v>
      </c>
      <c r="K250" t="s">
        <v>22</v>
      </c>
      <c r="L250" t="str">
        <f>IF(Table1[[#This Row],[State ID]]="?","Unknown",Table1[[#This Row],[State ID]])</f>
        <v>R1012</v>
      </c>
    </row>
    <row r="251" spans="1:12" x14ac:dyDescent="0.3">
      <c r="A251" t="s">
        <v>278</v>
      </c>
      <c r="B251">
        <v>1999</v>
      </c>
      <c r="C251" t="s">
        <v>14</v>
      </c>
      <c r="D251">
        <v>12</v>
      </c>
      <c r="E251" t="str">
        <f>TEXT(DATE(Table1[[#This Row],[year]],MONTH(DATEVALUE(Table1[[#This Row],[month]]&amp;"1")),Table1[[#This Row],[date]]),"DD-MMM-YYYY")</f>
        <v>12-Nov-1999</v>
      </c>
      <c r="F251">
        <f>DATEDIF(Table1[[#This Row],[Date of Birth]],DATE(2023,6,8),"Y")</f>
        <v>23</v>
      </c>
      <c r="G251">
        <v>1</v>
      </c>
      <c r="H251" s="8">
        <v>2416.96</v>
      </c>
      <c r="I251" t="s">
        <v>10</v>
      </c>
      <c r="J251" t="s">
        <v>10</v>
      </c>
      <c r="K251" t="s">
        <v>41</v>
      </c>
      <c r="L251" t="str">
        <f>IF(Table1[[#This Row],[State ID]]="?","Unknown",Table1[[#This Row],[State ID]])</f>
        <v>R1011</v>
      </c>
    </row>
    <row r="252" spans="1:12" x14ac:dyDescent="0.3">
      <c r="A252" t="s">
        <v>279</v>
      </c>
      <c r="B252">
        <v>1999</v>
      </c>
      <c r="C252" t="s">
        <v>14</v>
      </c>
      <c r="D252">
        <v>21</v>
      </c>
      <c r="E252" t="str">
        <f>TEXT(DATE(Table1[[#This Row],[year]],MONTH(DATEVALUE(Table1[[#This Row],[month]]&amp;"1")),Table1[[#This Row],[date]]),"DD-MMM-YYYY")</f>
        <v>21-Nov-1999</v>
      </c>
      <c r="F252">
        <f>DATEDIF(Table1[[#This Row],[Date of Birth]],DATE(2023,6,8),"Y")</f>
        <v>23</v>
      </c>
      <c r="G252">
        <v>1</v>
      </c>
      <c r="H252" s="8">
        <v>2438.06</v>
      </c>
      <c r="I252" t="s">
        <v>10</v>
      </c>
      <c r="J252" t="s">
        <v>10</v>
      </c>
      <c r="K252" t="s">
        <v>12</v>
      </c>
      <c r="L252" t="str">
        <f>IF(Table1[[#This Row],[State ID]]="?","Unknown",Table1[[#This Row],[State ID]])</f>
        <v>R1013</v>
      </c>
    </row>
    <row r="253" spans="1:12" x14ac:dyDescent="0.3">
      <c r="A253" t="s">
        <v>280</v>
      </c>
      <c r="B253">
        <v>2002</v>
      </c>
      <c r="C253" t="s">
        <v>9</v>
      </c>
      <c r="D253">
        <v>29</v>
      </c>
      <c r="E253" t="str">
        <f>TEXT(DATE(Table1[[#This Row],[year]],MONTH(DATEVALUE(Table1[[#This Row],[month]]&amp;"1")),Table1[[#This Row],[date]]),"DD-MMM-YYYY")</f>
        <v>29-Jul-2002</v>
      </c>
      <c r="F253">
        <f>DATEDIF(Table1[[#This Row],[Date of Birth]],DATE(2023,6,8),"Y")</f>
        <v>20</v>
      </c>
      <c r="G253">
        <v>0</v>
      </c>
      <c r="H253" s="8">
        <v>2457.21</v>
      </c>
      <c r="I253" t="s">
        <v>10</v>
      </c>
      <c r="J253" t="s">
        <v>15</v>
      </c>
      <c r="K253" t="s">
        <v>246</v>
      </c>
      <c r="L253" t="str">
        <f>IF(Table1[[#This Row],[State ID]]="?","Unknown",Table1[[#This Row],[State ID]])</f>
        <v>R1024</v>
      </c>
    </row>
    <row r="254" spans="1:12" x14ac:dyDescent="0.3">
      <c r="A254" t="s">
        <v>281</v>
      </c>
      <c r="B254">
        <v>1998</v>
      </c>
      <c r="C254" t="s">
        <v>14</v>
      </c>
      <c r="D254">
        <v>19</v>
      </c>
      <c r="E254" t="str">
        <f>TEXT(DATE(Table1[[#This Row],[year]],MONTH(DATEVALUE(Table1[[#This Row],[month]]&amp;"1")),Table1[[#This Row],[date]]),"DD-MMM-YYYY")</f>
        <v>19-Nov-1998</v>
      </c>
      <c r="F254">
        <f>DATEDIF(Table1[[#This Row],[Date of Birth]],DATE(2023,6,8),"Y")</f>
        <v>24</v>
      </c>
      <c r="G254">
        <v>0</v>
      </c>
      <c r="H254" s="8">
        <v>2457.5</v>
      </c>
      <c r="I254" t="s">
        <v>10</v>
      </c>
      <c r="J254" t="s">
        <v>15</v>
      </c>
      <c r="K254" t="s">
        <v>41</v>
      </c>
      <c r="L254" t="str">
        <f>IF(Table1[[#This Row],[State ID]]="?","Unknown",Table1[[#This Row],[State ID]])</f>
        <v>R1011</v>
      </c>
    </row>
    <row r="255" spans="1:12" x14ac:dyDescent="0.3">
      <c r="A255" t="s">
        <v>282</v>
      </c>
      <c r="B255">
        <v>2002</v>
      </c>
      <c r="C255" t="s">
        <v>9</v>
      </c>
      <c r="D255">
        <v>11</v>
      </c>
      <c r="E255" t="str">
        <f>TEXT(DATE(Table1[[#This Row],[year]],MONTH(DATEVALUE(Table1[[#This Row],[month]]&amp;"1")),Table1[[#This Row],[date]]),"DD-MMM-YYYY")</f>
        <v>11-Jul-2002</v>
      </c>
      <c r="F255">
        <f>DATEDIF(Table1[[#This Row],[Date of Birth]],DATE(2023,6,8),"Y")</f>
        <v>20</v>
      </c>
      <c r="G255">
        <v>0</v>
      </c>
      <c r="H255" s="8">
        <v>2459.7199999999998</v>
      </c>
      <c r="I255" t="s">
        <v>10</v>
      </c>
      <c r="J255" t="s">
        <v>10</v>
      </c>
      <c r="K255" t="s">
        <v>246</v>
      </c>
      <c r="L255" t="str">
        <f>IF(Table1[[#This Row],[State ID]]="?","Unknown",Table1[[#This Row],[State ID]])</f>
        <v>R1024</v>
      </c>
    </row>
    <row r="256" spans="1:12" x14ac:dyDescent="0.3">
      <c r="A256" t="s">
        <v>283</v>
      </c>
      <c r="B256">
        <v>1998</v>
      </c>
      <c r="C256" t="s">
        <v>34</v>
      </c>
      <c r="D256">
        <v>17</v>
      </c>
      <c r="E256" t="str">
        <f>TEXT(DATE(Table1[[#This Row],[year]],MONTH(DATEVALUE(Table1[[#This Row],[month]]&amp;"1")),Table1[[#This Row],[date]]),"DD-MMM-YYYY")</f>
        <v>17-Aug-1998</v>
      </c>
      <c r="F256">
        <f>DATEDIF(Table1[[#This Row],[Date of Birth]],DATE(2023,6,8),"Y")</f>
        <v>24</v>
      </c>
      <c r="G256">
        <v>0</v>
      </c>
      <c r="H256" s="8">
        <v>2464.62</v>
      </c>
      <c r="I256" t="s">
        <v>10</v>
      </c>
      <c r="J256" t="s">
        <v>11</v>
      </c>
      <c r="K256" t="s">
        <v>12</v>
      </c>
      <c r="L256" t="str">
        <f>IF(Table1[[#This Row],[State ID]]="?","Unknown",Table1[[#This Row],[State ID]])</f>
        <v>R1013</v>
      </c>
    </row>
    <row r="257" spans="1:12" x14ac:dyDescent="0.3">
      <c r="A257" t="s">
        <v>284</v>
      </c>
      <c r="B257">
        <v>1998</v>
      </c>
      <c r="C257" t="s">
        <v>9</v>
      </c>
      <c r="D257">
        <v>2</v>
      </c>
      <c r="E257" t="str">
        <f>TEXT(DATE(Table1[[#This Row],[year]],MONTH(DATEVALUE(Table1[[#This Row],[month]]&amp;"1")),Table1[[#This Row],[date]]),"DD-MMM-YYYY")</f>
        <v>02-Jul-1998</v>
      </c>
      <c r="F257">
        <f>DATEDIF(Table1[[#This Row],[Date of Birth]],DATE(2023,6,8),"Y")</f>
        <v>24</v>
      </c>
      <c r="G257">
        <v>0</v>
      </c>
      <c r="H257" s="8">
        <v>2473.33</v>
      </c>
      <c r="I257" t="s">
        <v>10</v>
      </c>
      <c r="J257" t="s">
        <v>11</v>
      </c>
      <c r="K257" t="s">
        <v>12</v>
      </c>
      <c r="L257" t="str">
        <f>IF(Table1[[#This Row],[State ID]]="?","Unknown",Table1[[#This Row],[State ID]])</f>
        <v>R1013</v>
      </c>
    </row>
    <row r="258" spans="1:12" x14ac:dyDescent="0.3">
      <c r="A258" t="s">
        <v>285</v>
      </c>
      <c r="B258">
        <v>1998</v>
      </c>
      <c r="C258" t="s">
        <v>17</v>
      </c>
      <c r="D258">
        <v>20</v>
      </c>
      <c r="E258" t="str">
        <f>TEXT(DATE(Table1[[#This Row],[year]],MONTH(DATEVALUE(Table1[[#This Row],[month]]&amp;"1")),Table1[[#This Row],[date]]),"DD-MMM-YYYY")</f>
        <v>20-Jun-1998</v>
      </c>
      <c r="F258">
        <f>DATEDIF(Table1[[#This Row],[Date of Birth]],DATE(2023,6,8),"Y")</f>
        <v>24</v>
      </c>
      <c r="G258">
        <v>0</v>
      </c>
      <c r="H258" s="8">
        <v>2480.98</v>
      </c>
      <c r="I258" t="s">
        <v>10</v>
      </c>
      <c r="J258" t="s">
        <v>10</v>
      </c>
      <c r="K258" t="s">
        <v>12</v>
      </c>
      <c r="L258" t="str">
        <f>IF(Table1[[#This Row],[State ID]]="?","Unknown",Table1[[#This Row],[State ID]])</f>
        <v>R1013</v>
      </c>
    </row>
    <row r="259" spans="1:12" x14ac:dyDescent="0.3">
      <c r="A259" t="s">
        <v>286</v>
      </c>
      <c r="B259">
        <v>1995</v>
      </c>
      <c r="C259" t="s">
        <v>14</v>
      </c>
      <c r="D259">
        <v>6</v>
      </c>
      <c r="E259" t="str">
        <f>TEXT(DATE(Table1[[#This Row],[year]],MONTH(DATEVALUE(Table1[[#This Row],[month]]&amp;"1")),Table1[[#This Row],[date]]),"DD-MMM-YYYY")</f>
        <v>06-Nov-1995</v>
      </c>
      <c r="F259">
        <f>DATEDIF(Table1[[#This Row],[Date of Birth]],DATE(2023,6,8),"Y")</f>
        <v>27</v>
      </c>
      <c r="G259">
        <v>0</v>
      </c>
      <c r="H259" s="8">
        <v>2483.7399999999998</v>
      </c>
      <c r="I259" t="s">
        <v>11</v>
      </c>
      <c r="J259" t="s">
        <v>10</v>
      </c>
      <c r="K259" t="s">
        <v>12</v>
      </c>
      <c r="L259" t="str">
        <f>IF(Table1[[#This Row],[State ID]]="?","Unknown",Table1[[#This Row],[State ID]])</f>
        <v>R1013</v>
      </c>
    </row>
    <row r="260" spans="1:12" x14ac:dyDescent="0.3">
      <c r="A260" t="s">
        <v>287</v>
      </c>
      <c r="B260">
        <v>1995</v>
      </c>
      <c r="C260" t="s">
        <v>36</v>
      </c>
      <c r="D260">
        <v>14</v>
      </c>
      <c r="E260" t="str">
        <f>TEXT(DATE(Table1[[#This Row],[year]],MONTH(DATEVALUE(Table1[[#This Row],[month]]&amp;"1")),Table1[[#This Row],[date]]),"DD-MMM-YYYY")</f>
        <v>14-Oct-1995</v>
      </c>
      <c r="F260">
        <f>DATEDIF(Table1[[#This Row],[Date of Birth]],DATE(2023,6,8),"Y")</f>
        <v>27</v>
      </c>
      <c r="G260">
        <v>0</v>
      </c>
      <c r="H260" s="8">
        <v>2494.02</v>
      </c>
      <c r="I260" t="s">
        <v>11</v>
      </c>
      <c r="J260" t="s">
        <v>15</v>
      </c>
      <c r="K260" t="s">
        <v>41</v>
      </c>
      <c r="L260" t="str">
        <f>IF(Table1[[#This Row],[State ID]]="?","Unknown",Table1[[#This Row],[State ID]])</f>
        <v>R1011</v>
      </c>
    </row>
    <row r="261" spans="1:12" x14ac:dyDescent="0.3">
      <c r="A261" t="s">
        <v>288</v>
      </c>
      <c r="B261">
        <v>1995</v>
      </c>
      <c r="C261" t="s">
        <v>9</v>
      </c>
      <c r="D261">
        <v>9</v>
      </c>
      <c r="E261" t="str">
        <f>TEXT(DATE(Table1[[#This Row],[year]],MONTH(DATEVALUE(Table1[[#This Row],[month]]&amp;"1")),Table1[[#This Row],[date]]),"DD-MMM-YYYY")</f>
        <v>09-Jul-1995</v>
      </c>
      <c r="F261">
        <f>DATEDIF(Table1[[#This Row],[Date of Birth]],DATE(2023,6,8),"Y")</f>
        <v>27</v>
      </c>
      <c r="G261">
        <v>0</v>
      </c>
      <c r="H261" s="8">
        <v>2497.04</v>
      </c>
      <c r="I261" t="s">
        <v>11</v>
      </c>
      <c r="J261" t="s">
        <v>11</v>
      </c>
      <c r="K261" t="s">
        <v>12</v>
      </c>
      <c r="L261" t="str">
        <f>IF(Table1[[#This Row],[State ID]]="?","Unknown",Table1[[#This Row],[State ID]])</f>
        <v>R1013</v>
      </c>
    </row>
    <row r="262" spans="1:12" x14ac:dyDescent="0.3">
      <c r="A262" t="s">
        <v>289</v>
      </c>
      <c r="B262">
        <v>1995</v>
      </c>
      <c r="C262" t="s">
        <v>36</v>
      </c>
      <c r="D262">
        <v>15</v>
      </c>
      <c r="E262" t="str">
        <f>TEXT(DATE(Table1[[#This Row],[year]],MONTH(DATEVALUE(Table1[[#This Row],[month]]&amp;"1")),Table1[[#This Row],[date]]),"DD-MMM-YYYY")</f>
        <v>15-Oct-1995</v>
      </c>
      <c r="F262">
        <f>DATEDIF(Table1[[#This Row],[Date of Birth]],DATE(2023,6,8),"Y")</f>
        <v>27</v>
      </c>
      <c r="G262">
        <v>0</v>
      </c>
      <c r="H262" s="8">
        <v>2498.41</v>
      </c>
      <c r="I262" t="s">
        <v>11</v>
      </c>
      <c r="J262" t="s">
        <v>11</v>
      </c>
      <c r="K262" t="s">
        <v>12</v>
      </c>
      <c r="L262" t="str">
        <f>IF(Table1[[#This Row],[State ID]]="?","Unknown",Table1[[#This Row],[State ID]])</f>
        <v>R1013</v>
      </c>
    </row>
    <row r="263" spans="1:12" x14ac:dyDescent="0.3">
      <c r="A263" t="s">
        <v>290</v>
      </c>
      <c r="B263">
        <v>2004</v>
      </c>
      <c r="C263" t="s">
        <v>19</v>
      </c>
      <c r="D263">
        <v>6</v>
      </c>
      <c r="E263" t="str">
        <f>TEXT(DATE(Table1[[#This Row],[year]],MONTH(DATEVALUE(Table1[[#This Row],[month]]&amp;"1")),Table1[[#This Row],[date]]),"DD-MMM-YYYY")</f>
        <v>06-Sep-2004</v>
      </c>
      <c r="F263">
        <f>DATEDIF(Table1[[#This Row],[Date of Birth]],DATE(2023,6,8),"Y")</f>
        <v>18</v>
      </c>
      <c r="G263">
        <v>0</v>
      </c>
      <c r="H263" s="8">
        <v>2500.9299999999998</v>
      </c>
      <c r="I263" t="s">
        <v>10</v>
      </c>
      <c r="J263" t="s">
        <v>10</v>
      </c>
      <c r="K263" t="s">
        <v>22</v>
      </c>
      <c r="L263" t="str">
        <f>IF(Table1[[#This Row],[State ID]]="?","Unknown",Table1[[#This Row],[State ID]])</f>
        <v>R1012</v>
      </c>
    </row>
    <row r="264" spans="1:12" x14ac:dyDescent="0.3">
      <c r="A264" t="s">
        <v>291</v>
      </c>
      <c r="B264">
        <v>1991</v>
      </c>
      <c r="C264" t="s">
        <v>34</v>
      </c>
      <c r="D264">
        <v>5</v>
      </c>
      <c r="E264" t="str">
        <f>TEXT(DATE(Table1[[#This Row],[year]],MONTH(DATEVALUE(Table1[[#This Row],[month]]&amp;"1")),Table1[[#This Row],[date]]),"DD-MMM-YYYY")</f>
        <v>05-Aug-1991</v>
      </c>
      <c r="F264">
        <f>DATEDIF(Table1[[#This Row],[Date of Birth]],DATE(2023,6,8),"Y")</f>
        <v>31</v>
      </c>
      <c r="G264">
        <v>3</v>
      </c>
      <c r="H264" s="8">
        <v>2510.79</v>
      </c>
      <c r="I264" t="s">
        <v>10</v>
      </c>
      <c r="J264" t="s">
        <v>15</v>
      </c>
      <c r="K264" t="s">
        <v>12</v>
      </c>
      <c r="L264" t="str">
        <f>IF(Table1[[#This Row],[State ID]]="?","Unknown",Table1[[#This Row],[State ID]])</f>
        <v>R1013</v>
      </c>
    </row>
    <row r="265" spans="1:12" x14ac:dyDescent="0.3">
      <c r="A265" t="s">
        <v>292</v>
      </c>
      <c r="B265">
        <v>1997</v>
      </c>
      <c r="C265" t="s">
        <v>14</v>
      </c>
      <c r="D265">
        <v>2</v>
      </c>
      <c r="E265" t="str">
        <f>TEXT(DATE(Table1[[#This Row],[year]],MONTH(DATEVALUE(Table1[[#This Row],[month]]&amp;"1")),Table1[[#This Row],[date]]),"DD-MMM-YYYY")</f>
        <v>02-Nov-1997</v>
      </c>
      <c r="F265">
        <f>DATEDIF(Table1[[#This Row],[Date of Birth]],DATE(2023,6,8),"Y")</f>
        <v>25</v>
      </c>
      <c r="G265">
        <v>0</v>
      </c>
      <c r="H265" s="8">
        <v>2523.17</v>
      </c>
      <c r="I265" t="s">
        <v>11</v>
      </c>
      <c r="J265" t="s">
        <v>15</v>
      </c>
      <c r="K265" t="s">
        <v>22</v>
      </c>
      <c r="L265" t="str">
        <f>IF(Table1[[#This Row],[State ID]]="?","Unknown",Table1[[#This Row],[State ID]])</f>
        <v>R1012</v>
      </c>
    </row>
    <row r="266" spans="1:12" x14ac:dyDescent="0.3">
      <c r="A266" t="s">
        <v>293</v>
      </c>
      <c r="B266">
        <v>2000</v>
      </c>
      <c r="C266" t="s">
        <v>34</v>
      </c>
      <c r="D266">
        <v>25</v>
      </c>
      <c r="E266" t="str">
        <f>TEXT(DATE(Table1[[#This Row],[year]],MONTH(DATEVALUE(Table1[[#This Row],[month]]&amp;"1")),Table1[[#This Row],[date]]),"DD-MMM-YYYY")</f>
        <v>25-Aug-2000</v>
      </c>
      <c r="F266">
        <f>DATEDIF(Table1[[#This Row],[Date of Birth]],DATE(2023,6,8),"Y")</f>
        <v>22</v>
      </c>
      <c r="G266">
        <v>0</v>
      </c>
      <c r="H266" s="8">
        <v>2527.8200000000002</v>
      </c>
      <c r="I266" t="s">
        <v>10</v>
      </c>
      <c r="J266" t="s">
        <v>11</v>
      </c>
      <c r="K266" t="s">
        <v>22</v>
      </c>
      <c r="L266" t="str">
        <f>IF(Table1[[#This Row],[State ID]]="?","Unknown",Table1[[#This Row],[State ID]])</f>
        <v>R1012</v>
      </c>
    </row>
    <row r="267" spans="1:12" x14ac:dyDescent="0.3">
      <c r="A267" t="s">
        <v>294</v>
      </c>
      <c r="B267">
        <v>1997</v>
      </c>
      <c r="C267" t="s">
        <v>9</v>
      </c>
      <c r="D267">
        <v>28</v>
      </c>
      <c r="E267" t="str">
        <f>TEXT(DATE(Table1[[#This Row],[year]],MONTH(DATEVALUE(Table1[[#This Row],[month]]&amp;"1")),Table1[[#This Row],[date]]),"DD-MMM-YYYY")</f>
        <v>28-Jul-1997</v>
      </c>
      <c r="F267">
        <f>DATEDIF(Table1[[#This Row],[Date of Birth]],DATE(2023,6,8),"Y")</f>
        <v>25</v>
      </c>
      <c r="G267">
        <v>0</v>
      </c>
      <c r="H267" s="8">
        <v>2534.39</v>
      </c>
      <c r="I267" t="s">
        <v>11</v>
      </c>
      <c r="J267" t="s">
        <v>11</v>
      </c>
      <c r="K267" t="s">
        <v>22</v>
      </c>
      <c r="L267" t="str">
        <f>IF(Table1[[#This Row],[State ID]]="?","Unknown",Table1[[#This Row],[State ID]])</f>
        <v>R1012</v>
      </c>
    </row>
    <row r="268" spans="1:12" x14ac:dyDescent="0.3">
      <c r="A268" t="s">
        <v>295</v>
      </c>
      <c r="B268">
        <v>1990</v>
      </c>
      <c r="C268" t="s">
        <v>36</v>
      </c>
      <c r="D268">
        <v>1</v>
      </c>
      <c r="E268" t="str">
        <f>TEXT(DATE(Table1[[#This Row],[year]],MONTH(DATEVALUE(Table1[[#This Row],[month]]&amp;"1")),Table1[[#This Row],[date]]),"DD-MMM-YYYY")</f>
        <v>01-Oct-1990</v>
      </c>
      <c r="F268">
        <f>DATEDIF(Table1[[#This Row],[Date of Birth]],DATE(2023,6,8),"Y")</f>
        <v>32</v>
      </c>
      <c r="G268">
        <v>3</v>
      </c>
      <c r="H268" s="8">
        <v>2540.39</v>
      </c>
      <c r="I268" t="s">
        <v>10</v>
      </c>
      <c r="J268" t="s">
        <v>10</v>
      </c>
      <c r="K268" t="s">
        <v>12</v>
      </c>
      <c r="L268" t="str">
        <f>IF(Table1[[#This Row],[State ID]]="?","Unknown",Table1[[#This Row],[State ID]])</f>
        <v>R1013</v>
      </c>
    </row>
    <row r="269" spans="1:12" x14ac:dyDescent="0.3">
      <c r="A269" t="s">
        <v>296</v>
      </c>
      <c r="B269">
        <v>1991</v>
      </c>
      <c r="C269" t="s">
        <v>14</v>
      </c>
      <c r="D269">
        <v>17</v>
      </c>
      <c r="E269" t="str">
        <f>TEXT(DATE(Table1[[#This Row],[year]],MONTH(DATEVALUE(Table1[[#This Row],[month]]&amp;"1")),Table1[[#This Row],[date]]),"DD-MMM-YYYY")</f>
        <v>17-Nov-1991</v>
      </c>
      <c r="F269">
        <f>DATEDIF(Table1[[#This Row],[Date of Birth]],DATE(2023,6,8),"Y")</f>
        <v>31</v>
      </c>
      <c r="G269">
        <v>3</v>
      </c>
      <c r="H269" s="8">
        <v>2545.6799999999998</v>
      </c>
      <c r="I269" t="s">
        <v>10</v>
      </c>
      <c r="J269" t="s">
        <v>15</v>
      </c>
      <c r="K269" t="s">
        <v>12</v>
      </c>
      <c r="L269" t="str">
        <f>IF(Table1[[#This Row],[State ID]]="?","Unknown",Table1[[#This Row],[State ID]])</f>
        <v>R1013</v>
      </c>
    </row>
    <row r="270" spans="1:12" x14ac:dyDescent="0.3">
      <c r="A270" t="s">
        <v>297</v>
      </c>
      <c r="B270">
        <v>2002</v>
      </c>
      <c r="C270" t="s">
        <v>36</v>
      </c>
      <c r="D270">
        <v>11</v>
      </c>
      <c r="E270" t="str">
        <f>TEXT(DATE(Table1[[#This Row],[year]],MONTH(DATEVALUE(Table1[[#This Row],[month]]&amp;"1")),Table1[[#This Row],[date]]),"DD-MMM-YYYY")</f>
        <v>11-Oct-2002</v>
      </c>
      <c r="F270">
        <f>DATEDIF(Table1[[#This Row],[Date of Birth]],DATE(2023,6,8),"Y")</f>
        <v>20</v>
      </c>
      <c r="G270">
        <v>2</v>
      </c>
      <c r="H270" s="8">
        <v>2566.4699999999998</v>
      </c>
      <c r="I270" t="s">
        <v>10</v>
      </c>
      <c r="J270" t="s">
        <v>11</v>
      </c>
      <c r="K270" t="s">
        <v>12</v>
      </c>
      <c r="L270" t="str">
        <f>IF(Table1[[#This Row],[State ID]]="?","Unknown",Table1[[#This Row],[State ID]])</f>
        <v>R1013</v>
      </c>
    </row>
    <row r="271" spans="1:12" x14ac:dyDescent="0.3">
      <c r="A271" t="s">
        <v>298</v>
      </c>
      <c r="B271">
        <v>2002</v>
      </c>
      <c r="C271" t="s">
        <v>9</v>
      </c>
      <c r="D271">
        <v>20</v>
      </c>
      <c r="E271" t="str">
        <f>TEXT(DATE(Table1[[#This Row],[year]],MONTH(DATEVALUE(Table1[[#This Row],[month]]&amp;"1")),Table1[[#This Row],[date]]),"DD-MMM-YYYY")</f>
        <v>20-Jul-2002</v>
      </c>
      <c r="F271">
        <f>DATEDIF(Table1[[#This Row],[Date of Birth]],DATE(2023,6,8),"Y")</f>
        <v>20</v>
      </c>
      <c r="G271">
        <v>0</v>
      </c>
      <c r="H271" s="8">
        <v>2585.04</v>
      </c>
      <c r="I271" t="s">
        <v>10</v>
      </c>
      <c r="J271" t="s">
        <v>10</v>
      </c>
      <c r="K271" t="s">
        <v>299</v>
      </c>
      <c r="L271" t="str">
        <f>IF(Table1[[#This Row],[State ID]]="?","Unknown",Table1[[#This Row],[State ID]])</f>
        <v>R1021</v>
      </c>
    </row>
    <row r="272" spans="1:12" x14ac:dyDescent="0.3">
      <c r="A272" t="s">
        <v>300</v>
      </c>
      <c r="B272">
        <v>2001</v>
      </c>
      <c r="C272" t="s">
        <v>36</v>
      </c>
      <c r="D272">
        <v>15</v>
      </c>
      <c r="E272" t="str">
        <f>TEXT(DATE(Table1[[#This Row],[year]],MONTH(DATEVALUE(Table1[[#This Row],[month]]&amp;"1")),Table1[[#This Row],[date]]),"DD-MMM-YYYY")</f>
        <v>15-Oct-2001</v>
      </c>
      <c r="F272">
        <f>DATEDIF(Table1[[#This Row],[Date of Birth]],DATE(2023,6,8),"Y")</f>
        <v>21</v>
      </c>
      <c r="G272">
        <v>1</v>
      </c>
      <c r="H272" s="8">
        <v>2585.27</v>
      </c>
      <c r="I272" t="s">
        <v>10</v>
      </c>
      <c r="J272" t="s">
        <v>11</v>
      </c>
      <c r="K272" t="s">
        <v>41</v>
      </c>
      <c r="L272" t="str">
        <f>IF(Table1[[#This Row],[State ID]]="?","Unknown",Table1[[#This Row],[State ID]])</f>
        <v>R1011</v>
      </c>
    </row>
    <row r="273" spans="1:12" x14ac:dyDescent="0.3">
      <c r="A273" t="s">
        <v>301</v>
      </c>
      <c r="B273">
        <v>2001</v>
      </c>
      <c r="C273" t="s">
        <v>9</v>
      </c>
      <c r="D273">
        <v>28</v>
      </c>
      <c r="E273" t="str">
        <f>TEXT(DATE(Table1[[#This Row],[year]],MONTH(DATEVALUE(Table1[[#This Row],[month]]&amp;"1")),Table1[[#This Row],[date]]),"DD-MMM-YYYY")</f>
        <v>28-Jul-2001</v>
      </c>
      <c r="F273">
        <f>DATEDIF(Table1[[#This Row],[Date of Birth]],DATE(2023,6,8),"Y")</f>
        <v>21</v>
      </c>
      <c r="G273">
        <v>0</v>
      </c>
      <c r="H273" s="8">
        <v>2585.85</v>
      </c>
      <c r="I273" t="s">
        <v>10</v>
      </c>
      <c r="J273" t="s">
        <v>10</v>
      </c>
      <c r="K273" t="s">
        <v>246</v>
      </c>
      <c r="L273" t="str">
        <f>IF(Table1[[#This Row],[State ID]]="?","Unknown",Table1[[#This Row],[State ID]])</f>
        <v>R1024</v>
      </c>
    </row>
    <row r="274" spans="1:12" x14ac:dyDescent="0.3">
      <c r="A274" t="s">
        <v>302</v>
      </c>
      <c r="B274">
        <v>2001</v>
      </c>
      <c r="C274" t="s">
        <v>34</v>
      </c>
      <c r="D274">
        <v>26</v>
      </c>
      <c r="E274" t="str">
        <f>TEXT(DATE(Table1[[#This Row],[year]],MONTH(DATEVALUE(Table1[[#This Row],[month]]&amp;"1")),Table1[[#This Row],[date]]),"DD-MMM-YYYY")</f>
        <v>26-Aug-2001</v>
      </c>
      <c r="F274">
        <f>DATEDIF(Table1[[#This Row],[Date of Birth]],DATE(2023,6,8),"Y")</f>
        <v>21</v>
      </c>
      <c r="G274">
        <v>1</v>
      </c>
      <c r="H274" s="8">
        <v>2597.7800000000002</v>
      </c>
      <c r="I274" t="s">
        <v>10</v>
      </c>
      <c r="J274" t="s">
        <v>15</v>
      </c>
      <c r="K274" t="s">
        <v>41</v>
      </c>
      <c r="L274" t="str">
        <f>IF(Table1[[#This Row],[State ID]]="?","Unknown",Table1[[#This Row],[State ID]])</f>
        <v>R1011</v>
      </c>
    </row>
    <row r="275" spans="1:12" x14ac:dyDescent="0.3">
      <c r="A275" t="s">
        <v>303</v>
      </c>
      <c r="B275">
        <v>1997</v>
      </c>
      <c r="C275" t="s">
        <v>34</v>
      </c>
      <c r="D275">
        <v>26</v>
      </c>
      <c r="E275" t="str">
        <f>TEXT(DATE(Table1[[#This Row],[year]],MONTH(DATEVALUE(Table1[[#This Row],[month]]&amp;"1")),Table1[[#This Row],[date]]),"DD-MMM-YYYY")</f>
        <v>26-Aug-1997</v>
      </c>
      <c r="F275">
        <f>DATEDIF(Table1[[#This Row],[Date of Birth]],DATE(2023,6,8),"Y")</f>
        <v>25</v>
      </c>
      <c r="G275">
        <v>0</v>
      </c>
      <c r="H275" s="8">
        <v>2632.99</v>
      </c>
      <c r="I275" t="s">
        <v>10</v>
      </c>
      <c r="J275" t="s">
        <v>15</v>
      </c>
      <c r="K275" t="s">
        <v>41</v>
      </c>
      <c r="L275" t="str">
        <f>IF(Table1[[#This Row],[State ID]]="?","Unknown",Table1[[#This Row],[State ID]])</f>
        <v>R1011</v>
      </c>
    </row>
    <row r="276" spans="1:12" x14ac:dyDescent="0.3">
      <c r="A276" t="s">
        <v>304</v>
      </c>
      <c r="B276">
        <v>2000</v>
      </c>
      <c r="C276" t="s">
        <v>17</v>
      </c>
      <c r="D276">
        <v>24</v>
      </c>
      <c r="E276" t="str">
        <f>TEXT(DATE(Table1[[#This Row],[year]],MONTH(DATEVALUE(Table1[[#This Row],[month]]&amp;"1")),Table1[[#This Row],[date]]),"DD-MMM-YYYY")</f>
        <v>24-Jun-2000</v>
      </c>
      <c r="F276">
        <f>DATEDIF(Table1[[#This Row],[Date of Birth]],DATE(2023,6,8),"Y")</f>
        <v>22</v>
      </c>
      <c r="G276">
        <v>1</v>
      </c>
      <c r="H276" s="8">
        <v>2639.04</v>
      </c>
      <c r="I276" t="s">
        <v>10</v>
      </c>
      <c r="J276" t="s">
        <v>10</v>
      </c>
      <c r="K276" t="s">
        <v>22</v>
      </c>
      <c r="L276" t="str">
        <f>IF(Table1[[#This Row],[State ID]]="?","Unknown",Table1[[#This Row],[State ID]])</f>
        <v>R1012</v>
      </c>
    </row>
    <row r="277" spans="1:12" x14ac:dyDescent="0.3">
      <c r="A277" t="s">
        <v>305</v>
      </c>
      <c r="B277">
        <v>2000</v>
      </c>
      <c r="C277" t="s">
        <v>29</v>
      </c>
      <c r="D277">
        <v>9</v>
      </c>
      <c r="E277" t="str">
        <f>TEXT(DATE(Table1[[#This Row],[year]],MONTH(DATEVALUE(Table1[[#This Row],[month]]&amp;"1")),Table1[[#This Row],[date]]),"DD-MMM-YYYY")</f>
        <v>09-Dec-2000</v>
      </c>
      <c r="F277">
        <f>DATEDIF(Table1[[#This Row],[Date of Birth]],DATE(2023,6,8),"Y")</f>
        <v>22</v>
      </c>
      <c r="G277">
        <v>1</v>
      </c>
      <c r="H277" s="8">
        <v>2643.27</v>
      </c>
      <c r="I277" t="s">
        <v>10</v>
      </c>
      <c r="J277" t="s">
        <v>15</v>
      </c>
      <c r="K277" t="s">
        <v>22</v>
      </c>
      <c r="L277" t="str">
        <f>IF(Table1[[#This Row],[State ID]]="?","Unknown",Table1[[#This Row],[State ID]])</f>
        <v>R1012</v>
      </c>
    </row>
    <row r="278" spans="1:12" x14ac:dyDescent="0.3">
      <c r="A278" t="s">
        <v>306</v>
      </c>
      <c r="B278">
        <v>1996</v>
      </c>
      <c r="C278" t="s">
        <v>34</v>
      </c>
      <c r="D278">
        <v>5</v>
      </c>
      <c r="E278" t="str">
        <f>TEXT(DATE(Table1[[#This Row],[year]],MONTH(DATEVALUE(Table1[[#This Row],[month]]&amp;"1")),Table1[[#This Row],[date]]),"DD-MMM-YYYY")</f>
        <v>05-Aug-1996</v>
      </c>
      <c r="F278">
        <f>DATEDIF(Table1[[#This Row],[Date of Birth]],DATE(2023,6,8),"Y")</f>
        <v>26</v>
      </c>
      <c r="G278">
        <v>0</v>
      </c>
      <c r="H278" s="8">
        <v>2680.95</v>
      </c>
      <c r="I278" t="s">
        <v>11</v>
      </c>
      <c r="J278" t="s">
        <v>10</v>
      </c>
      <c r="K278" t="s">
        <v>22</v>
      </c>
      <c r="L278" t="str">
        <f>IF(Table1[[#This Row],[State ID]]="?","Unknown",Table1[[#This Row],[State ID]])</f>
        <v>R1012</v>
      </c>
    </row>
    <row r="279" spans="1:12" x14ac:dyDescent="0.3">
      <c r="A279" t="s">
        <v>307</v>
      </c>
      <c r="B279">
        <v>1994</v>
      </c>
      <c r="C279" t="s">
        <v>19</v>
      </c>
      <c r="D279">
        <v>17</v>
      </c>
      <c r="E279" t="str">
        <f>TEXT(DATE(Table1[[#This Row],[year]],MONTH(DATEVALUE(Table1[[#This Row],[month]]&amp;"1")),Table1[[#This Row],[date]]),"DD-MMM-YYYY")</f>
        <v>17-Sep-1994</v>
      </c>
      <c r="F279">
        <f>DATEDIF(Table1[[#This Row],[Date of Birth]],DATE(2023,6,8),"Y")</f>
        <v>28</v>
      </c>
      <c r="G279">
        <v>0</v>
      </c>
      <c r="H279" s="8">
        <v>2684.69</v>
      </c>
      <c r="I279" t="s">
        <v>10</v>
      </c>
      <c r="J279" t="s">
        <v>10</v>
      </c>
      <c r="K279" t="s">
        <v>12</v>
      </c>
      <c r="L279" t="str">
        <f>IF(Table1[[#This Row],[State ID]]="?","Unknown",Table1[[#This Row],[State ID]])</f>
        <v>R1013</v>
      </c>
    </row>
    <row r="280" spans="1:12" x14ac:dyDescent="0.3">
      <c r="A280" t="s">
        <v>308</v>
      </c>
      <c r="B280">
        <v>1994</v>
      </c>
      <c r="C280" t="s">
        <v>36</v>
      </c>
      <c r="D280">
        <v>2</v>
      </c>
      <c r="E280" t="str">
        <f>TEXT(DATE(Table1[[#This Row],[year]],MONTH(DATEVALUE(Table1[[#This Row],[month]]&amp;"1")),Table1[[#This Row],[date]]),"DD-MMM-YYYY")</f>
        <v>02-Oct-1994</v>
      </c>
      <c r="F280">
        <f>DATEDIF(Table1[[#This Row],[Date of Birth]],DATE(2023,6,8),"Y")</f>
        <v>28</v>
      </c>
      <c r="G280">
        <v>0</v>
      </c>
      <c r="H280" s="8">
        <v>2689.5</v>
      </c>
      <c r="I280" t="s">
        <v>11</v>
      </c>
      <c r="J280" t="s">
        <v>10</v>
      </c>
      <c r="K280" t="s">
        <v>12</v>
      </c>
      <c r="L280" t="str">
        <f>IF(Table1[[#This Row],[State ID]]="?","Unknown",Table1[[#This Row],[State ID]])</f>
        <v>R1013</v>
      </c>
    </row>
    <row r="281" spans="1:12" x14ac:dyDescent="0.3">
      <c r="A281" t="s">
        <v>309</v>
      </c>
      <c r="B281">
        <v>1999</v>
      </c>
      <c r="C281" t="s">
        <v>17</v>
      </c>
      <c r="D281">
        <v>11</v>
      </c>
      <c r="E281" t="str">
        <f>TEXT(DATE(Table1[[#This Row],[year]],MONTH(DATEVALUE(Table1[[#This Row],[month]]&amp;"1")),Table1[[#This Row],[date]]),"DD-MMM-YYYY")</f>
        <v>11-Jun-1999</v>
      </c>
      <c r="F281">
        <f>DATEDIF(Table1[[#This Row],[Date of Birth]],DATE(2023,6,8),"Y")</f>
        <v>23</v>
      </c>
      <c r="G281">
        <v>0</v>
      </c>
      <c r="H281" s="8">
        <v>2690.11</v>
      </c>
      <c r="I281" t="s">
        <v>10</v>
      </c>
      <c r="J281" t="s">
        <v>10</v>
      </c>
      <c r="K281" t="s">
        <v>22</v>
      </c>
      <c r="L281" t="str">
        <f>IF(Table1[[#This Row],[State ID]]="?","Unknown",Table1[[#This Row],[State ID]])</f>
        <v>R1012</v>
      </c>
    </row>
    <row r="282" spans="1:12" x14ac:dyDescent="0.3">
      <c r="A282" t="s">
        <v>310</v>
      </c>
      <c r="B282">
        <v>1996</v>
      </c>
      <c r="C282" t="s">
        <v>17</v>
      </c>
      <c r="D282">
        <v>13</v>
      </c>
      <c r="E282" t="str">
        <f>TEXT(DATE(Table1[[#This Row],[year]],MONTH(DATEVALUE(Table1[[#This Row],[month]]&amp;"1")),Table1[[#This Row],[date]]),"DD-MMM-YYYY")</f>
        <v>13-Jun-1996</v>
      </c>
      <c r="F282">
        <f>DATEDIF(Table1[[#This Row],[Date of Birth]],DATE(2023,6,8),"Y")</f>
        <v>26</v>
      </c>
      <c r="G282">
        <v>0</v>
      </c>
      <c r="H282" s="8">
        <v>2699.57</v>
      </c>
      <c r="I282" t="s">
        <v>10</v>
      </c>
      <c r="J282" t="s">
        <v>15</v>
      </c>
      <c r="K282" t="s">
        <v>22</v>
      </c>
      <c r="L282" t="str">
        <f>IF(Table1[[#This Row],[State ID]]="?","Unknown",Table1[[#This Row],[State ID]])</f>
        <v>R1012</v>
      </c>
    </row>
    <row r="283" spans="1:12" x14ac:dyDescent="0.3">
      <c r="A283" t="s">
        <v>311</v>
      </c>
      <c r="B283">
        <v>2003</v>
      </c>
      <c r="C283" t="s">
        <v>9</v>
      </c>
      <c r="D283">
        <v>17</v>
      </c>
      <c r="E283" t="str">
        <f>TEXT(DATE(Table1[[#This Row],[year]],MONTH(DATEVALUE(Table1[[#This Row],[month]]&amp;"1")),Table1[[#This Row],[date]]),"DD-MMM-YYYY")</f>
        <v>17-Jul-2003</v>
      </c>
      <c r="F283">
        <f>DATEDIF(Table1[[#This Row],[Date of Birth]],DATE(2023,6,8),"Y")</f>
        <v>19</v>
      </c>
      <c r="G283">
        <v>1</v>
      </c>
      <c r="H283" s="8">
        <v>2709.11</v>
      </c>
      <c r="I283" t="s">
        <v>10</v>
      </c>
      <c r="J283" t="s">
        <v>10</v>
      </c>
      <c r="K283" t="s">
        <v>22</v>
      </c>
      <c r="L283" t="str">
        <f>IF(Table1[[#This Row],[State ID]]="?","Unknown",Table1[[#This Row],[State ID]])</f>
        <v>R1012</v>
      </c>
    </row>
    <row r="284" spans="1:12" x14ac:dyDescent="0.3">
      <c r="A284" t="s">
        <v>312</v>
      </c>
      <c r="B284">
        <v>2003</v>
      </c>
      <c r="C284" t="s">
        <v>14</v>
      </c>
      <c r="D284">
        <v>21</v>
      </c>
      <c r="E284" t="str">
        <f>TEXT(DATE(Table1[[#This Row],[year]],MONTH(DATEVALUE(Table1[[#This Row],[month]]&amp;"1")),Table1[[#This Row],[date]]),"DD-MMM-YYYY")</f>
        <v>21-Nov-2003</v>
      </c>
      <c r="F284">
        <f>DATEDIF(Table1[[#This Row],[Date of Birth]],DATE(2023,6,8),"Y")</f>
        <v>19</v>
      </c>
      <c r="G284">
        <v>1</v>
      </c>
      <c r="H284" s="8">
        <v>2709.24</v>
      </c>
      <c r="I284" t="s">
        <v>10</v>
      </c>
      <c r="J284" t="s">
        <v>10</v>
      </c>
      <c r="K284" t="s">
        <v>22</v>
      </c>
      <c r="L284" t="str">
        <f>IF(Table1[[#This Row],[State ID]]="?","Unknown",Table1[[#This Row],[State ID]])</f>
        <v>R1012</v>
      </c>
    </row>
    <row r="285" spans="1:12" x14ac:dyDescent="0.3">
      <c r="A285" t="s">
        <v>313</v>
      </c>
      <c r="B285">
        <v>2003</v>
      </c>
      <c r="C285" t="s">
        <v>29</v>
      </c>
      <c r="D285">
        <v>1</v>
      </c>
      <c r="E285" t="str">
        <f>TEXT(DATE(Table1[[#This Row],[year]],MONTH(DATEVALUE(Table1[[#This Row],[month]]&amp;"1")),Table1[[#This Row],[date]]),"DD-MMM-YYYY")</f>
        <v>01-Dec-2003</v>
      </c>
      <c r="F285">
        <f>DATEDIF(Table1[[#This Row],[Date of Birth]],DATE(2023,6,8),"Y")</f>
        <v>19</v>
      </c>
      <c r="G285">
        <v>1</v>
      </c>
      <c r="H285" s="8">
        <v>2710.83</v>
      </c>
      <c r="I285" t="s">
        <v>10</v>
      </c>
      <c r="J285" t="s">
        <v>11</v>
      </c>
      <c r="K285" t="s">
        <v>22</v>
      </c>
      <c r="L285" t="str">
        <f>IF(Table1[[#This Row],[State ID]]="?","Unknown",Table1[[#This Row],[State ID]])</f>
        <v>R1012</v>
      </c>
    </row>
    <row r="286" spans="1:12" x14ac:dyDescent="0.3">
      <c r="A286" t="s">
        <v>314</v>
      </c>
      <c r="B286">
        <v>2003</v>
      </c>
      <c r="C286" t="s">
        <v>34</v>
      </c>
      <c r="D286">
        <v>6</v>
      </c>
      <c r="E286" t="str">
        <f>TEXT(DATE(Table1[[#This Row],[year]],MONTH(DATEVALUE(Table1[[#This Row],[month]]&amp;"1")),Table1[[#This Row],[date]]),"DD-MMM-YYYY")</f>
        <v>06-Aug-2003</v>
      </c>
      <c r="F286">
        <f>DATEDIF(Table1[[#This Row],[Date of Birth]],DATE(2023,6,8),"Y")</f>
        <v>19</v>
      </c>
      <c r="G286">
        <v>1</v>
      </c>
      <c r="H286" s="8">
        <v>2719.28</v>
      </c>
      <c r="I286" t="s">
        <v>10</v>
      </c>
      <c r="J286" t="s">
        <v>10</v>
      </c>
      <c r="K286" t="s">
        <v>22</v>
      </c>
      <c r="L286" t="str">
        <f>IF(Table1[[#This Row],[State ID]]="?","Unknown",Table1[[#This Row],[State ID]])</f>
        <v>R1012</v>
      </c>
    </row>
    <row r="287" spans="1:12" x14ac:dyDescent="0.3">
      <c r="A287" t="s">
        <v>315</v>
      </c>
      <c r="B287">
        <v>1997</v>
      </c>
      <c r="C287" t="s">
        <v>36</v>
      </c>
      <c r="D287">
        <v>30</v>
      </c>
      <c r="E287" t="str">
        <f>TEXT(DATE(Table1[[#This Row],[year]],MONTH(DATEVALUE(Table1[[#This Row],[month]]&amp;"1")),Table1[[#This Row],[date]]),"DD-MMM-YYYY")</f>
        <v>30-Oct-1997</v>
      </c>
      <c r="F287">
        <f>DATEDIF(Table1[[#This Row],[Date of Birth]],DATE(2023,6,8),"Y")</f>
        <v>25</v>
      </c>
      <c r="G287">
        <v>0</v>
      </c>
      <c r="H287" s="8">
        <v>2721.32</v>
      </c>
      <c r="I287" t="s">
        <v>15</v>
      </c>
      <c r="J287" t="s">
        <v>11</v>
      </c>
      <c r="K287" t="s">
        <v>275</v>
      </c>
      <c r="L287" t="str">
        <f>IF(Table1[[#This Row],[State ID]]="?","Unknown",Table1[[#This Row],[State ID]])</f>
        <v>R1014</v>
      </c>
    </row>
    <row r="288" spans="1:12" x14ac:dyDescent="0.3">
      <c r="A288" t="s">
        <v>316</v>
      </c>
      <c r="B288">
        <v>1988</v>
      </c>
      <c r="C288" t="s">
        <v>34</v>
      </c>
      <c r="D288">
        <v>20</v>
      </c>
      <c r="E288" t="str">
        <f>TEXT(DATE(Table1[[#This Row],[year]],MONTH(DATEVALUE(Table1[[#This Row],[month]]&amp;"1")),Table1[[#This Row],[date]]),"DD-MMM-YYYY")</f>
        <v>20-Aug-1988</v>
      </c>
      <c r="F288">
        <f>DATEDIF(Table1[[#This Row],[Date of Birth]],DATE(2023,6,8),"Y")</f>
        <v>34</v>
      </c>
      <c r="G288">
        <v>3</v>
      </c>
      <c r="H288" s="8">
        <v>2726.06</v>
      </c>
      <c r="I288" t="s">
        <v>10</v>
      </c>
      <c r="J288" t="s">
        <v>10</v>
      </c>
      <c r="K288" t="s">
        <v>12</v>
      </c>
      <c r="L288" t="str">
        <f>IF(Table1[[#This Row],[State ID]]="?","Unknown",Table1[[#This Row],[State ID]])</f>
        <v>R1013</v>
      </c>
    </row>
    <row r="289" spans="1:12" x14ac:dyDescent="0.3">
      <c r="A289" t="s">
        <v>317</v>
      </c>
      <c r="B289">
        <v>1997</v>
      </c>
      <c r="C289" t="s">
        <v>36</v>
      </c>
      <c r="D289">
        <v>6</v>
      </c>
      <c r="E289" t="str">
        <f>TEXT(DATE(Table1[[#This Row],[year]],MONTH(DATEVALUE(Table1[[#This Row],[month]]&amp;"1")),Table1[[#This Row],[date]]),"DD-MMM-YYYY")</f>
        <v>06-Oct-1997</v>
      </c>
      <c r="F289">
        <f>DATEDIF(Table1[[#This Row],[Date of Birth]],DATE(2023,6,8),"Y")</f>
        <v>25</v>
      </c>
      <c r="G289">
        <v>0</v>
      </c>
      <c r="H289" s="8">
        <v>2727.4</v>
      </c>
      <c r="I289" t="s">
        <v>11</v>
      </c>
      <c r="J289" t="s">
        <v>11</v>
      </c>
      <c r="K289" t="s">
        <v>167</v>
      </c>
      <c r="L289" t="str">
        <f>IF(Table1[[#This Row],[State ID]]="?","Unknown",Table1[[#This Row],[State ID]])</f>
        <v>R1016</v>
      </c>
    </row>
    <row r="290" spans="1:12" x14ac:dyDescent="0.3">
      <c r="A290" t="s">
        <v>318</v>
      </c>
      <c r="B290">
        <v>2003</v>
      </c>
      <c r="C290" t="s">
        <v>29</v>
      </c>
      <c r="D290">
        <v>3</v>
      </c>
      <c r="E290" t="str">
        <f>TEXT(DATE(Table1[[#This Row],[year]],MONTH(DATEVALUE(Table1[[#This Row],[month]]&amp;"1")),Table1[[#This Row],[date]]),"DD-MMM-YYYY")</f>
        <v>03-Dec-2003</v>
      </c>
      <c r="F290">
        <f>DATEDIF(Table1[[#This Row],[Date of Birth]],DATE(2023,6,8),"Y")</f>
        <v>19</v>
      </c>
      <c r="G290">
        <v>1</v>
      </c>
      <c r="H290" s="8">
        <v>2730.11</v>
      </c>
      <c r="I290" t="s">
        <v>10</v>
      </c>
      <c r="J290" t="s">
        <v>11</v>
      </c>
      <c r="K290" t="s">
        <v>22</v>
      </c>
      <c r="L290" t="str">
        <f>IF(Table1[[#This Row],[State ID]]="?","Unknown",Table1[[#This Row],[State ID]])</f>
        <v>R1012</v>
      </c>
    </row>
    <row r="291" spans="1:12" x14ac:dyDescent="0.3">
      <c r="A291" t="s">
        <v>319</v>
      </c>
      <c r="B291">
        <v>2000</v>
      </c>
      <c r="C291" t="s">
        <v>29</v>
      </c>
      <c r="D291">
        <v>17</v>
      </c>
      <c r="E291" t="str">
        <f>TEXT(DATE(Table1[[#This Row],[year]],MONTH(DATEVALUE(Table1[[#This Row],[month]]&amp;"1")),Table1[[#This Row],[date]]),"DD-MMM-YYYY")</f>
        <v>17-Dec-2000</v>
      </c>
      <c r="F291">
        <f>DATEDIF(Table1[[#This Row],[Date of Birth]],DATE(2023,6,8),"Y")</f>
        <v>22</v>
      </c>
      <c r="G291">
        <v>0</v>
      </c>
      <c r="H291" s="8">
        <v>2731.91</v>
      </c>
      <c r="I291" t="s">
        <v>10</v>
      </c>
      <c r="J291" t="s">
        <v>11</v>
      </c>
      <c r="K291" t="s">
        <v>246</v>
      </c>
      <c r="L291" t="str">
        <f>IF(Table1[[#This Row],[State ID]]="?","Unknown",Table1[[#This Row],[State ID]])</f>
        <v>R1024</v>
      </c>
    </row>
    <row r="292" spans="1:12" x14ac:dyDescent="0.3">
      <c r="A292" t="s">
        <v>320</v>
      </c>
      <c r="B292">
        <v>2000</v>
      </c>
      <c r="C292" t="s">
        <v>36</v>
      </c>
      <c r="D292">
        <v>3</v>
      </c>
      <c r="E292" t="str">
        <f>TEXT(DATE(Table1[[#This Row],[year]],MONTH(DATEVALUE(Table1[[#This Row],[month]]&amp;"1")),Table1[[#This Row],[date]]),"DD-MMM-YYYY")</f>
        <v>03-Oct-2000</v>
      </c>
      <c r="F292">
        <f>DATEDIF(Table1[[#This Row],[Date of Birth]],DATE(2023,6,8),"Y")</f>
        <v>22</v>
      </c>
      <c r="G292">
        <v>0</v>
      </c>
      <c r="H292" s="8">
        <v>2741.95</v>
      </c>
      <c r="I292" t="s">
        <v>10</v>
      </c>
      <c r="J292" t="s">
        <v>11</v>
      </c>
      <c r="K292" t="s">
        <v>246</v>
      </c>
      <c r="L292" t="str">
        <f>IF(Table1[[#This Row],[State ID]]="?","Unknown",Table1[[#This Row],[State ID]])</f>
        <v>R1024</v>
      </c>
    </row>
    <row r="293" spans="1:12" x14ac:dyDescent="0.3">
      <c r="A293" t="s">
        <v>321</v>
      </c>
      <c r="B293">
        <v>2000</v>
      </c>
      <c r="C293" t="s">
        <v>36</v>
      </c>
      <c r="D293">
        <v>11</v>
      </c>
      <c r="E293" t="str">
        <f>TEXT(DATE(Table1[[#This Row],[year]],MONTH(DATEVALUE(Table1[[#This Row],[month]]&amp;"1")),Table1[[#This Row],[date]]),"DD-MMM-YYYY")</f>
        <v>11-Oct-2000</v>
      </c>
      <c r="F293">
        <f>DATEDIF(Table1[[#This Row],[Date of Birth]],DATE(2023,6,8),"Y")</f>
        <v>22</v>
      </c>
      <c r="G293">
        <v>0</v>
      </c>
      <c r="H293" s="8">
        <v>2755.02</v>
      </c>
      <c r="I293" t="s">
        <v>10</v>
      </c>
      <c r="J293" t="s">
        <v>15</v>
      </c>
      <c r="K293" t="s">
        <v>246</v>
      </c>
      <c r="L293" t="str">
        <f>IF(Table1[[#This Row],[State ID]]="?","Unknown",Table1[[#This Row],[State ID]])</f>
        <v>R1024</v>
      </c>
    </row>
    <row r="294" spans="1:12" x14ac:dyDescent="0.3">
      <c r="A294" t="s">
        <v>322</v>
      </c>
      <c r="B294">
        <v>1997</v>
      </c>
      <c r="C294" t="s">
        <v>34</v>
      </c>
      <c r="D294">
        <v>10</v>
      </c>
      <c r="E294" t="str">
        <f>TEXT(DATE(Table1[[#This Row],[year]],MONTH(DATEVALUE(Table1[[#This Row],[month]]&amp;"1")),Table1[[#This Row],[date]]),"DD-MMM-YYYY")</f>
        <v>10-Aug-1997</v>
      </c>
      <c r="F294">
        <f>DATEDIF(Table1[[#This Row],[Date of Birth]],DATE(2023,6,8),"Y")</f>
        <v>25</v>
      </c>
      <c r="G294">
        <v>0</v>
      </c>
      <c r="H294" s="8">
        <v>2758.99</v>
      </c>
      <c r="I294" t="s">
        <v>10</v>
      </c>
      <c r="J294" t="s">
        <v>15</v>
      </c>
      <c r="K294" t="s">
        <v>22</v>
      </c>
      <c r="L294" t="str">
        <f>IF(Table1[[#This Row],[State ID]]="?","Unknown",Table1[[#This Row],[State ID]])</f>
        <v>R1012</v>
      </c>
    </row>
    <row r="295" spans="1:12" x14ac:dyDescent="0.3">
      <c r="A295" t="s">
        <v>323</v>
      </c>
      <c r="B295">
        <v>2004</v>
      </c>
      <c r="C295" t="s">
        <v>14</v>
      </c>
      <c r="D295">
        <v>14</v>
      </c>
      <c r="E295" t="str">
        <f>TEXT(DATE(Table1[[#This Row],[year]],MONTH(DATEVALUE(Table1[[#This Row],[month]]&amp;"1")),Table1[[#This Row],[date]]),"DD-MMM-YYYY")</f>
        <v>14-Nov-2004</v>
      </c>
      <c r="F295">
        <f>DATEDIF(Table1[[#This Row],[Date of Birth]],DATE(2023,6,8),"Y")</f>
        <v>18</v>
      </c>
      <c r="G295">
        <v>0</v>
      </c>
      <c r="H295" s="8">
        <v>2773.46</v>
      </c>
      <c r="I295" t="s">
        <v>10</v>
      </c>
      <c r="J295" t="s">
        <v>15</v>
      </c>
      <c r="K295" t="s">
        <v>299</v>
      </c>
      <c r="L295" t="str">
        <f>IF(Table1[[#This Row],[State ID]]="?","Unknown",Table1[[#This Row],[State ID]])</f>
        <v>R1021</v>
      </c>
    </row>
    <row r="296" spans="1:12" x14ac:dyDescent="0.3">
      <c r="A296" t="s">
        <v>30</v>
      </c>
      <c r="B296">
        <v>1999</v>
      </c>
      <c r="C296" t="s">
        <v>17</v>
      </c>
      <c r="D296">
        <v>9</v>
      </c>
      <c r="E296" t="str">
        <f>TEXT(DATE(Table1[[#This Row],[year]],MONTH(DATEVALUE(Table1[[#This Row],[month]]&amp;"1")),Table1[[#This Row],[date]]),"DD-MMM-YYYY")</f>
        <v>09-Jun-1999</v>
      </c>
      <c r="F296">
        <f>DATEDIF(Table1[[#This Row],[Date of Birth]],DATE(2023,6,8),"Y")</f>
        <v>23</v>
      </c>
      <c r="G296">
        <v>1</v>
      </c>
      <c r="H296" s="8">
        <v>2775.19</v>
      </c>
      <c r="I296" t="s">
        <v>10</v>
      </c>
      <c r="J296" t="s">
        <v>15</v>
      </c>
      <c r="K296" t="s">
        <v>22</v>
      </c>
      <c r="L296" t="str">
        <f>IF(Table1[[#This Row],[State ID]]="?","Unknown",Table1[[#This Row],[State ID]])</f>
        <v>R1012</v>
      </c>
    </row>
    <row r="297" spans="1:12" x14ac:dyDescent="0.3">
      <c r="A297" t="s">
        <v>324</v>
      </c>
      <c r="B297">
        <v>1999</v>
      </c>
      <c r="C297" t="s">
        <v>34</v>
      </c>
      <c r="D297">
        <v>29</v>
      </c>
      <c r="E297" t="str">
        <f>TEXT(DATE(Table1[[#This Row],[year]],MONTH(DATEVALUE(Table1[[#This Row],[month]]&amp;"1")),Table1[[#This Row],[date]]),"DD-MMM-YYYY")</f>
        <v>29-Aug-1999</v>
      </c>
      <c r="F297">
        <f>DATEDIF(Table1[[#This Row],[Date of Birth]],DATE(2023,6,8),"Y")</f>
        <v>23</v>
      </c>
      <c r="G297">
        <v>1</v>
      </c>
      <c r="H297" s="8">
        <v>2775.19</v>
      </c>
      <c r="I297" t="s">
        <v>10</v>
      </c>
      <c r="J297" t="s">
        <v>15</v>
      </c>
      <c r="K297" t="s">
        <v>22</v>
      </c>
      <c r="L297" t="str">
        <f>IF(Table1[[#This Row],[State ID]]="?","Unknown",Table1[[#This Row],[State ID]])</f>
        <v>R1012</v>
      </c>
    </row>
    <row r="298" spans="1:12" x14ac:dyDescent="0.3">
      <c r="A298" t="s">
        <v>325</v>
      </c>
      <c r="B298">
        <v>1999</v>
      </c>
      <c r="C298" t="s">
        <v>29</v>
      </c>
      <c r="D298">
        <v>24</v>
      </c>
      <c r="E298" t="str">
        <f>TEXT(DATE(Table1[[#This Row],[year]],MONTH(DATEVALUE(Table1[[#This Row],[month]]&amp;"1")),Table1[[#This Row],[date]]),"DD-MMM-YYYY")</f>
        <v>24-Dec-1999</v>
      </c>
      <c r="F298">
        <f>DATEDIF(Table1[[#This Row],[Date of Birth]],DATE(2023,6,8),"Y")</f>
        <v>23</v>
      </c>
      <c r="G298">
        <v>1</v>
      </c>
      <c r="H298" s="8">
        <v>2789.06</v>
      </c>
      <c r="I298" t="s">
        <v>10</v>
      </c>
      <c r="J298" t="s">
        <v>11</v>
      </c>
      <c r="K298" t="s">
        <v>22</v>
      </c>
      <c r="L298" t="str">
        <f>IF(Table1[[#This Row],[State ID]]="?","Unknown",Table1[[#This Row],[State ID]])</f>
        <v>R1012</v>
      </c>
    </row>
    <row r="299" spans="1:12" x14ac:dyDescent="0.3">
      <c r="A299" t="s">
        <v>326</v>
      </c>
      <c r="B299">
        <v>2004</v>
      </c>
      <c r="C299" t="s">
        <v>34</v>
      </c>
      <c r="D299">
        <v>4</v>
      </c>
      <c r="E299" t="str">
        <f>TEXT(DATE(Table1[[#This Row],[year]],MONTH(DATEVALUE(Table1[[#This Row],[month]]&amp;"1")),Table1[[#This Row],[date]]),"DD-MMM-YYYY")</f>
        <v>04-Aug-2004</v>
      </c>
      <c r="F299">
        <f>DATEDIF(Table1[[#This Row],[Date of Birth]],DATE(2023,6,8),"Y")</f>
        <v>18</v>
      </c>
      <c r="G299">
        <v>2</v>
      </c>
      <c r="H299" s="8">
        <v>2801.26</v>
      </c>
      <c r="I299" t="s">
        <v>10</v>
      </c>
      <c r="J299" t="s">
        <v>11</v>
      </c>
      <c r="K299" t="s">
        <v>12</v>
      </c>
      <c r="L299" t="str">
        <f>IF(Table1[[#This Row],[State ID]]="?","Unknown",Table1[[#This Row],[State ID]])</f>
        <v>R1013</v>
      </c>
    </row>
    <row r="300" spans="1:12" x14ac:dyDescent="0.3">
      <c r="A300" t="s">
        <v>327</v>
      </c>
      <c r="B300">
        <v>2003</v>
      </c>
      <c r="C300" t="s">
        <v>19</v>
      </c>
      <c r="D300">
        <v>23</v>
      </c>
      <c r="E300" t="str">
        <f>TEXT(DATE(Table1[[#This Row],[year]],MONTH(DATEVALUE(Table1[[#This Row],[month]]&amp;"1")),Table1[[#This Row],[date]]),"DD-MMM-YYYY")</f>
        <v>23-Sep-2003</v>
      </c>
      <c r="F300">
        <f>DATEDIF(Table1[[#This Row],[Date of Birth]],DATE(2023,6,8),"Y")</f>
        <v>19</v>
      </c>
      <c r="G300">
        <v>2</v>
      </c>
      <c r="H300" s="8">
        <v>2803.7</v>
      </c>
      <c r="I300" t="s">
        <v>10</v>
      </c>
      <c r="J300" t="s">
        <v>15</v>
      </c>
      <c r="K300" t="s">
        <v>22</v>
      </c>
      <c r="L300" t="str">
        <f>IF(Table1[[#This Row],[State ID]]="?","Unknown",Table1[[#This Row],[State ID]])</f>
        <v>R1012</v>
      </c>
    </row>
    <row r="301" spans="1:12" x14ac:dyDescent="0.3">
      <c r="A301" t="s">
        <v>328</v>
      </c>
      <c r="B301">
        <v>2000</v>
      </c>
      <c r="C301" t="s">
        <v>36</v>
      </c>
      <c r="D301">
        <v>1</v>
      </c>
      <c r="E301" t="str">
        <f>TEXT(DATE(Table1[[#This Row],[year]],MONTH(DATEVALUE(Table1[[#This Row],[month]]&amp;"1")),Table1[[#This Row],[date]]),"DD-MMM-YYYY")</f>
        <v>01-Oct-2000</v>
      </c>
      <c r="F301">
        <f>DATEDIF(Table1[[#This Row],[Date of Birth]],DATE(2023,6,8),"Y")</f>
        <v>22</v>
      </c>
      <c r="G301">
        <v>0</v>
      </c>
      <c r="H301" s="8">
        <v>2819.51</v>
      </c>
      <c r="I301" t="s">
        <v>10</v>
      </c>
      <c r="J301" t="s">
        <v>11</v>
      </c>
      <c r="K301" t="s">
        <v>41</v>
      </c>
      <c r="L301" t="str">
        <f>IF(Table1[[#This Row],[State ID]]="?","Unknown",Table1[[#This Row],[State ID]])</f>
        <v>R1011</v>
      </c>
    </row>
    <row r="302" spans="1:12" x14ac:dyDescent="0.3">
      <c r="A302" t="s">
        <v>329</v>
      </c>
      <c r="B302">
        <v>1998</v>
      </c>
      <c r="C302" t="s">
        <v>14</v>
      </c>
      <c r="D302">
        <v>15</v>
      </c>
      <c r="E302" t="str">
        <f>TEXT(DATE(Table1[[#This Row],[year]],MONTH(DATEVALUE(Table1[[#This Row],[month]]&amp;"1")),Table1[[#This Row],[date]]),"DD-MMM-YYYY")</f>
        <v>15-Nov-1998</v>
      </c>
      <c r="F302">
        <f>DATEDIF(Table1[[#This Row],[Date of Birth]],DATE(2023,6,8),"Y")</f>
        <v>24</v>
      </c>
      <c r="G302">
        <v>0</v>
      </c>
      <c r="H302" s="8">
        <v>2842.76</v>
      </c>
      <c r="I302" t="s">
        <v>10</v>
      </c>
      <c r="J302" t="s">
        <v>11</v>
      </c>
      <c r="K302" t="s">
        <v>22</v>
      </c>
      <c r="L302" t="str">
        <f>IF(Table1[[#This Row],[State ID]]="?","Unknown",Table1[[#This Row],[State ID]])</f>
        <v>R1012</v>
      </c>
    </row>
    <row r="303" spans="1:12" x14ac:dyDescent="0.3">
      <c r="A303" t="s">
        <v>330</v>
      </c>
      <c r="B303">
        <v>1998</v>
      </c>
      <c r="C303" t="s">
        <v>17</v>
      </c>
      <c r="D303">
        <v>17</v>
      </c>
      <c r="E303" t="str">
        <f>TEXT(DATE(Table1[[#This Row],[year]],MONTH(DATEVALUE(Table1[[#This Row],[month]]&amp;"1")),Table1[[#This Row],[date]]),"DD-MMM-YYYY")</f>
        <v>17-Jun-1998</v>
      </c>
      <c r="F303">
        <f>DATEDIF(Table1[[#This Row],[Date of Birth]],DATE(2023,6,8),"Y")</f>
        <v>24</v>
      </c>
      <c r="G303">
        <v>0</v>
      </c>
      <c r="H303" s="8">
        <v>2850.68</v>
      </c>
      <c r="I303" t="s">
        <v>10</v>
      </c>
      <c r="J303" t="s">
        <v>11</v>
      </c>
      <c r="K303" t="s">
        <v>22</v>
      </c>
      <c r="L303" t="str">
        <f>IF(Table1[[#This Row],[State ID]]="?","Unknown",Table1[[#This Row],[State ID]])</f>
        <v>R1012</v>
      </c>
    </row>
    <row r="304" spans="1:12" x14ac:dyDescent="0.3">
      <c r="A304" t="s">
        <v>331</v>
      </c>
      <c r="B304">
        <v>1998</v>
      </c>
      <c r="C304" t="s">
        <v>19</v>
      </c>
      <c r="D304">
        <v>4</v>
      </c>
      <c r="E304" t="str">
        <f>TEXT(DATE(Table1[[#This Row],[year]],MONTH(DATEVALUE(Table1[[#This Row],[month]]&amp;"1")),Table1[[#This Row],[date]]),"DD-MMM-YYYY")</f>
        <v>04-Sep-1998</v>
      </c>
      <c r="F304">
        <f>DATEDIF(Table1[[#This Row],[Date of Birth]],DATE(2023,6,8),"Y")</f>
        <v>24</v>
      </c>
      <c r="G304">
        <v>0</v>
      </c>
      <c r="H304" s="8">
        <v>2855.44</v>
      </c>
      <c r="I304" t="s">
        <v>10</v>
      </c>
      <c r="J304" t="s">
        <v>11</v>
      </c>
      <c r="K304" t="s">
        <v>22</v>
      </c>
      <c r="L304" t="str">
        <f>IF(Table1[[#This Row],[State ID]]="?","Unknown",Table1[[#This Row],[State ID]])</f>
        <v>R1012</v>
      </c>
    </row>
    <row r="305" spans="1:12" x14ac:dyDescent="0.3">
      <c r="A305" t="s">
        <v>332</v>
      </c>
      <c r="B305">
        <v>1993</v>
      </c>
      <c r="C305" t="s">
        <v>14</v>
      </c>
      <c r="D305">
        <v>1</v>
      </c>
      <c r="E305" t="str">
        <f>TEXT(DATE(Table1[[#This Row],[year]],MONTH(DATEVALUE(Table1[[#This Row],[month]]&amp;"1")),Table1[[#This Row],[date]]),"DD-MMM-YYYY")</f>
        <v>01-Nov-1993</v>
      </c>
      <c r="F305">
        <f>DATEDIF(Table1[[#This Row],[Date of Birth]],DATE(2023,6,8),"Y")</f>
        <v>29</v>
      </c>
      <c r="G305">
        <v>0</v>
      </c>
      <c r="H305" s="8">
        <v>2866.09</v>
      </c>
      <c r="I305" t="s">
        <v>11</v>
      </c>
      <c r="J305" t="s">
        <v>11</v>
      </c>
      <c r="K305" t="s">
        <v>41</v>
      </c>
      <c r="L305" t="str">
        <f>IF(Table1[[#This Row],[State ID]]="?","Unknown",Table1[[#This Row],[State ID]])</f>
        <v>R1011</v>
      </c>
    </row>
    <row r="306" spans="1:12" x14ac:dyDescent="0.3">
      <c r="A306" t="s">
        <v>333</v>
      </c>
      <c r="B306">
        <v>1993</v>
      </c>
      <c r="C306" t="s">
        <v>34</v>
      </c>
      <c r="D306">
        <v>12</v>
      </c>
      <c r="E306" t="str">
        <f>TEXT(DATE(Table1[[#This Row],[year]],MONTH(DATEVALUE(Table1[[#This Row],[month]]&amp;"1")),Table1[[#This Row],[date]]),"DD-MMM-YYYY")</f>
        <v>12-Aug-1993</v>
      </c>
      <c r="F306">
        <f>DATEDIF(Table1[[#This Row],[Date of Birth]],DATE(2023,6,8),"Y")</f>
        <v>29</v>
      </c>
      <c r="G306">
        <v>0</v>
      </c>
      <c r="H306" s="8">
        <v>2867.12</v>
      </c>
      <c r="I306" t="s">
        <v>15</v>
      </c>
      <c r="J306" t="s">
        <v>11</v>
      </c>
      <c r="K306" t="s">
        <v>12</v>
      </c>
      <c r="L306" t="str">
        <f>IF(Table1[[#This Row],[State ID]]="?","Unknown",Table1[[#This Row],[State ID]])</f>
        <v>R1013</v>
      </c>
    </row>
    <row r="307" spans="1:12" x14ac:dyDescent="0.3">
      <c r="A307" t="s">
        <v>334</v>
      </c>
      <c r="B307">
        <v>1996</v>
      </c>
      <c r="C307" t="s">
        <v>17</v>
      </c>
      <c r="D307">
        <v>21</v>
      </c>
      <c r="E307" t="str">
        <f>TEXT(DATE(Table1[[#This Row],[year]],MONTH(DATEVALUE(Table1[[#This Row],[month]]&amp;"1")),Table1[[#This Row],[date]]),"DD-MMM-YYYY")</f>
        <v>21-Jun-1996</v>
      </c>
      <c r="F307">
        <f>DATEDIF(Table1[[#This Row],[Date of Birth]],DATE(2023,6,8),"Y")</f>
        <v>26</v>
      </c>
      <c r="G307">
        <v>0</v>
      </c>
      <c r="H307" s="8">
        <v>2897.32</v>
      </c>
      <c r="I307" t="s">
        <v>11</v>
      </c>
      <c r="J307" t="s">
        <v>11</v>
      </c>
      <c r="K307" t="s">
        <v>167</v>
      </c>
      <c r="L307" t="str">
        <f>IF(Table1[[#This Row],[State ID]]="?","Unknown",Table1[[#This Row],[State ID]])</f>
        <v>R1016</v>
      </c>
    </row>
    <row r="308" spans="1:12" x14ac:dyDescent="0.3">
      <c r="A308" t="s">
        <v>335</v>
      </c>
      <c r="B308">
        <v>2000</v>
      </c>
      <c r="C308" t="s">
        <v>9</v>
      </c>
      <c r="D308">
        <v>14</v>
      </c>
      <c r="E308" t="str">
        <f>TEXT(DATE(Table1[[#This Row],[year]],MONTH(DATEVALUE(Table1[[#This Row],[month]]&amp;"1")),Table1[[#This Row],[date]]),"DD-MMM-YYYY")</f>
        <v>14-Jul-2000</v>
      </c>
      <c r="F308">
        <f>DATEDIF(Table1[[#This Row],[Date of Birth]],DATE(2023,6,8),"Y")</f>
        <v>22</v>
      </c>
      <c r="G308">
        <v>0</v>
      </c>
      <c r="H308" s="8">
        <v>2897.46</v>
      </c>
      <c r="I308" t="s">
        <v>10</v>
      </c>
      <c r="J308" t="s">
        <v>15</v>
      </c>
      <c r="K308" t="s">
        <v>22</v>
      </c>
      <c r="L308" t="str">
        <f>IF(Table1[[#This Row],[State ID]]="?","Unknown",Table1[[#This Row],[State ID]])</f>
        <v>R1012</v>
      </c>
    </row>
    <row r="309" spans="1:12" x14ac:dyDescent="0.3">
      <c r="A309" t="s">
        <v>336</v>
      </c>
      <c r="B309">
        <v>1999</v>
      </c>
      <c r="C309" t="s">
        <v>14</v>
      </c>
      <c r="D309">
        <v>1</v>
      </c>
      <c r="E309" t="str">
        <f>TEXT(DATE(Table1[[#This Row],[year]],MONTH(DATEVALUE(Table1[[#This Row],[month]]&amp;"1")),Table1[[#This Row],[date]]),"DD-MMM-YYYY")</f>
        <v>01-Nov-1999</v>
      </c>
      <c r="F309">
        <f>DATEDIF(Table1[[#This Row],[Date of Birth]],DATE(2023,6,8),"Y")</f>
        <v>23</v>
      </c>
      <c r="G309">
        <v>0</v>
      </c>
      <c r="H309" s="8">
        <v>2899.49</v>
      </c>
      <c r="I309" t="s">
        <v>10</v>
      </c>
      <c r="J309" t="s">
        <v>10</v>
      </c>
      <c r="K309" t="s">
        <v>246</v>
      </c>
      <c r="L309" t="str">
        <f>IF(Table1[[#This Row],[State ID]]="?","Unknown",Table1[[#This Row],[State ID]])</f>
        <v>R1024</v>
      </c>
    </row>
    <row r="310" spans="1:12" x14ac:dyDescent="0.3">
      <c r="A310" t="s">
        <v>337</v>
      </c>
      <c r="B310">
        <v>1996</v>
      </c>
      <c r="C310" t="s">
        <v>36</v>
      </c>
      <c r="D310">
        <v>24</v>
      </c>
      <c r="E310" t="str">
        <f>TEXT(DATE(Table1[[#This Row],[year]],MONTH(DATEVALUE(Table1[[#This Row],[month]]&amp;"1")),Table1[[#This Row],[date]]),"DD-MMM-YYYY")</f>
        <v>24-Oct-1996</v>
      </c>
      <c r="F310">
        <f>DATEDIF(Table1[[#This Row],[Date of Birth]],DATE(2023,6,8),"Y")</f>
        <v>26</v>
      </c>
      <c r="G310">
        <v>1</v>
      </c>
      <c r="H310" s="8">
        <v>2902.91</v>
      </c>
      <c r="I310" t="s">
        <v>10</v>
      </c>
      <c r="J310" t="s">
        <v>10</v>
      </c>
      <c r="K310" t="s">
        <v>12</v>
      </c>
      <c r="L310" t="str">
        <f>IF(Table1[[#This Row],[State ID]]="?","Unknown",Table1[[#This Row],[State ID]])</f>
        <v>R1013</v>
      </c>
    </row>
    <row r="311" spans="1:12" x14ac:dyDescent="0.3">
      <c r="A311" t="s">
        <v>338</v>
      </c>
      <c r="B311">
        <v>1996</v>
      </c>
      <c r="C311" t="s">
        <v>17</v>
      </c>
      <c r="D311">
        <v>13</v>
      </c>
      <c r="E311" t="str">
        <f>TEXT(DATE(Table1[[#This Row],[year]],MONTH(DATEVALUE(Table1[[#This Row],[month]]&amp;"1")),Table1[[#This Row],[date]]),"DD-MMM-YYYY")</f>
        <v>13-Jun-1996</v>
      </c>
      <c r="F311">
        <f>DATEDIF(Table1[[#This Row],[Date of Birth]],DATE(2023,6,8),"Y")</f>
        <v>26</v>
      </c>
      <c r="G311">
        <v>1</v>
      </c>
      <c r="H311" s="8">
        <v>2904.09</v>
      </c>
      <c r="I311" t="s">
        <v>10</v>
      </c>
      <c r="J311" t="s">
        <v>10</v>
      </c>
      <c r="K311" t="s">
        <v>41</v>
      </c>
      <c r="L311" t="str">
        <f>IF(Table1[[#This Row],[State ID]]="?","Unknown",Table1[[#This Row],[State ID]])</f>
        <v>R1011</v>
      </c>
    </row>
    <row r="312" spans="1:12" x14ac:dyDescent="0.3">
      <c r="A312" t="s">
        <v>339</v>
      </c>
      <c r="B312">
        <v>2003</v>
      </c>
      <c r="C312" t="s">
        <v>17</v>
      </c>
      <c r="D312">
        <v>5</v>
      </c>
      <c r="E312" t="str">
        <f>TEXT(DATE(Table1[[#This Row],[year]],MONTH(DATEVALUE(Table1[[#This Row],[month]]&amp;"1")),Table1[[#This Row],[date]]),"DD-MMM-YYYY")</f>
        <v>05-Jun-2003</v>
      </c>
      <c r="F312">
        <f>DATEDIF(Table1[[#This Row],[Date of Birth]],DATE(2023,6,8),"Y")</f>
        <v>20</v>
      </c>
      <c r="G312">
        <v>2</v>
      </c>
      <c r="H312" s="8">
        <v>2913.57</v>
      </c>
      <c r="I312" t="s">
        <v>10</v>
      </c>
      <c r="J312" t="s">
        <v>10</v>
      </c>
      <c r="K312" t="s">
        <v>41</v>
      </c>
      <c r="L312" t="str">
        <f>IF(Table1[[#This Row],[State ID]]="?","Unknown",Table1[[#This Row],[State ID]])</f>
        <v>R1011</v>
      </c>
    </row>
    <row r="313" spans="1:12" x14ac:dyDescent="0.3">
      <c r="A313" t="s">
        <v>340</v>
      </c>
      <c r="B313">
        <v>1996</v>
      </c>
      <c r="C313" t="s">
        <v>17</v>
      </c>
      <c r="D313">
        <v>30</v>
      </c>
      <c r="E313" t="str">
        <f>TEXT(DATE(Table1[[#This Row],[year]],MONTH(DATEVALUE(Table1[[#This Row],[month]]&amp;"1")),Table1[[#This Row],[date]]),"DD-MMM-YYYY")</f>
        <v>30-Jun-1996</v>
      </c>
      <c r="F313">
        <f>DATEDIF(Table1[[#This Row],[Date of Birth]],DATE(2023,6,8),"Y")</f>
        <v>26</v>
      </c>
      <c r="G313">
        <v>1</v>
      </c>
      <c r="H313" s="8">
        <v>2927.06</v>
      </c>
      <c r="I313" t="s">
        <v>10</v>
      </c>
      <c r="J313" t="s">
        <v>10</v>
      </c>
      <c r="K313" t="s">
        <v>12</v>
      </c>
      <c r="L313" t="str">
        <f>IF(Table1[[#This Row],[State ID]]="?","Unknown",Table1[[#This Row],[State ID]])</f>
        <v>R1013</v>
      </c>
    </row>
    <row r="314" spans="1:12" x14ac:dyDescent="0.3">
      <c r="A314" t="s">
        <v>341</v>
      </c>
      <c r="B314">
        <v>2002</v>
      </c>
      <c r="C314" t="s">
        <v>19</v>
      </c>
      <c r="D314">
        <v>30</v>
      </c>
      <c r="E314" t="str">
        <f>TEXT(DATE(Table1[[#This Row],[year]],MONTH(DATEVALUE(Table1[[#This Row],[month]]&amp;"1")),Table1[[#This Row],[date]]),"DD-MMM-YYYY")</f>
        <v>30-Sep-2002</v>
      </c>
      <c r="F314">
        <f>DATEDIF(Table1[[#This Row],[Date of Birth]],DATE(2023,6,8),"Y")</f>
        <v>20</v>
      </c>
      <c r="G314">
        <v>0</v>
      </c>
      <c r="H314" s="8">
        <v>2943.41</v>
      </c>
      <c r="I314" t="s">
        <v>10</v>
      </c>
      <c r="J314" t="s">
        <v>11</v>
      </c>
      <c r="K314" t="s">
        <v>22</v>
      </c>
      <c r="L314" t="str">
        <f>IF(Table1[[#This Row],[State ID]]="?","Unknown",Table1[[#This Row],[State ID]])</f>
        <v>R1012</v>
      </c>
    </row>
    <row r="315" spans="1:12" x14ac:dyDescent="0.3">
      <c r="A315" t="s">
        <v>342</v>
      </c>
      <c r="B315">
        <v>1995</v>
      </c>
      <c r="C315" t="s">
        <v>19</v>
      </c>
      <c r="D315">
        <v>24</v>
      </c>
      <c r="E315" t="str">
        <f>TEXT(DATE(Table1[[#This Row],[year]],MONTH(DATEVALUE(Table1[[#This Row],[month]]&amp;"1")),Table1[[#This Row],[date]]),"DD-MMM-YYYY")</f>
        <v>24-Sep-1995</v>
      </c>
      <c r="F315">
        <f>DATEDIF(Table1[[#This Row],[Date of Birth]],DATE(2023,6,8),"Y")</f>
        <v>27</v>
      </c>
      <c r="G315">
        <v>0</v>
      </c>
      <c r="H315" s="8">
        <v>2974.13</v>
      </c>
      <c r="I315" t="s">
        <v>10</v>
      </c>
      <c r="J315" t="s">
        <v>15</v>
      </c>
      <c r="K315" t="s">
        <v>41</v>
      </c>
      <c r="L315" t="str">
        <f>IF(Table1[[#This Row],[State ID]]="?","Unknown",Table1[[#This Row],[State ID]])</f>
        <v>R1011</v>
      </c>
    </row>
    <row r="316" spans="1:12" x14ac:dyDescent="0.3">
      <c r="A316" t="s">
        <v>343</v>
      </c>
      <c r="B316">
        <v>1987</v>
      </c>
      <c r="C316" t="s">
        <v>17</v>
      </c>
      <c r="D316">
        <v>18</v>
      </c>
      <c r="E316" t="str">
        <f>TEXT(DATE(Table1[[#This Row],[year]],MONTH(DATEVALUE(Table1[[#This Row],[month]]&amp;"1")),Table1[[#This Row],[date]]),"DD-MMM-YYYY")</f>
        <v>18-Jun-1987</v>
      </c>
      <c r="F316">
        <f>DATEDIF(Table1[[#This Row],[Date of Birth]],DATE(2023,6,8),"Y")</f>
        <v>35</v>
      </c>
      <c r="G316">
        <v>3</v>
      </c>
      <c r="H316" s="8">
        <v>2979.52</v>
      </c>
      <c r="I316" t="s">
        <v>10</v>
      </c>
      <c r="J316" t="s">
        <v>11</v>
      </c>
      <c r="K316" t="s">
        <v>12</v>
      </c>
      <c r="L316" t="str">
        <f>IF(Table1[[#This Row],[State ID]]="?","Unknown",Table1[[#This Row],[State ID]])</f>
        <v>R1013</v>
      </c>
    </row>
    <row r="317" spans="1:12" x14ac:dyDescent="0.3">
      <c r="A317" t="s">
        <v>344</v>
      </c>
      <c r="B317">
        <v>1991</v>
      </c>
      <c r="C317" t="s">
        <v>14</v>
      </c>
      <c r="D317">
        <v>20</v>
      </c>
      <c r="E317" t="str">
        <f>TEXT(DATE(Table1[[#This Row],[year]],MONTH(DATEVALUE(Table1[[#This Row],[month]]&amp;"1")),Table1[[#This Row],[date]]),"DD-MMM-YYYY")</f>
        <v>20-Nov-1991</v>
      </c>
      <c r="F317">
        <f>DATEDIF(Table1[[#This Row],[Date of Birth]],DATE(2023,6,8),"Y")</f>
        <v>31</v>
      </c>
      <c r="G317">
        <v>3</v>
      </c>
      <c r="H317" s="8">
        <v>2985.67</v>
      </c>
      <c r="I317" t="s">
        <v>10</v>
      </c>
      <c r="J317" t="s">
        <v>10</v>
      </c>
      <c r="K317" t="s">
        <v>12</v>
      </c>
      <c r="L317" t="str">
        <f>IF(Table1[[#This Row],[State ID]]="?","Unknown",Table1[[#This Row],[State ID]])</f>
        <v>R1013</v>
      </c>
    </row>
    <row r="318" spans="1:12" x14ac:dyDescent="0.3">
      <c r="A318" t="s">
        <v>345</v>
      </c>
      <c r="B318">
        <v>2002</v>
      </c>
      <c r="C318" t="s">
        <v>29</v>
      </c>
      <c r="D318">
        <v>15</v>
      </c>
      <c r="E318" t="str">
        <f>TEXT(DATE(Table1[[#This Row],[year]],MONTH(DATEVALUE(Table1[[#This Row],[month]]&amp;"1")),Table1[[#This Row],[date]]),"DD-MMM-YYYY")</f>
        <v>15-Dec-2002</v>
      </c>
      <c r="F318">
        <f>DATEDIF(Table1[[#This Row],[Date of Birth]],DATE(2023,6,8),"Y")</f>
        <v>20</v>
      </c>
      <c r="G318">
        <v>0</v>
      </c>
      <c r="H318" s="8">
        <v>3012.22</v>
      </c>
      <c r="I318" t="s">
        <v>10</v>
      </c>
      <c r="J318" t="s">
        <v>11</v>
      </c>
      <c r="K318" t="s">
        <v>22</v>
      </c>
      <c r="L318" t="str">
        <f>IF(Table1[[#This Row],[State ID]]="?","Unknown",Table1[[#This Row],[State ID]])</f>
        <v>R1012</v>
      </c>
    </row>
    <row r="319" spans="1:12" x14ac:dyDescent="0.3">
      <c r="A319" t="s">
        <v>346</v>
      </c>
      <c r="B319">
        <v>1988</v>
      </c>
      <c r="C319" t="s">
        <v>19</v>
      </c>
      <c r="D319">
        <v>28</v>
      </c>
      <c r="E319" t="str">
        <f>TEXT(DATE(Table1[[#This Row],[year]],MONTH(DATEVALUE(Table1[[#This Row],[month]]&amp;"1")),Table1[[#This Row],[date]]),"DD-MMM-YYYY")</f>
        <v>28-Sep-1988</v>
      </c>
      <c r="F319">
        <f>DATEDIF(Table1[[#This Row],[Date of Birth]],DATE(2023,6,8),"Y")</f>
        <v>34</v>
      </c>
      <c r="G319">
        <v>3</v>
      </c>
      <c r="H319" s="8">
        <v>3018.04</v>
      </c>
      <c r="I319" t="s">
        <v>10</v>
      </c>
      <c r="J319" t="s">
        <v>10</v>
      </c>
      <c r="K319" t="s">
        <v>22</v>
      </c>
      <c r="L319" t="str">
        <f>IF(Table1[[#This Row],[State ID]]="?","Unknown",Table1[[#This Row],[State ID]])</f>
        <v>R1012</v>
      </c>
    </row>
    <row r="320" spans="1:12" x14ac:dyDescent="0.3">
      <c r="A320" t="s">
        <v>347</v>
      </c>
      <c r="B320">
        <v>1997</v>
      </c>
      <c r="C320" t="s">
        <v>29</v>
      </c>
      <c r="D320">
        <v>19</v>
      </c>
      <c r="E320" t="str">
        <f>TEXT(DATE(Table1[[#This Row],[year]],MONTH(DATEVALUE(Table1[[#This Row],[month]]&amp;"1")),Table1[[#This Row],[date]]),"DD-MMM-YYYY")</f>
        <v>19-Dec-1997</v>
      </c>
      <c r="F320">
        <f>DATEDIF(Table1[[#This Row],[Date of Birth]],DATE(2023,6,8),"Y")</f>
        <v>25</v>
      </c>
      <c r="G320">
        <v>0</v>
      </c>
      <c r="H320" s="8">
        <v>3021.81</v>
      </c>
      <c r="I320" t="s">
        <v>10</v>
      </c>
      <c r="J320" t="s">
        <v>11</v>
      </c>
      <c r="K320" t="s">
        <v>22</v>
      </c>
      <c r="L320" t="str">
        <f>IF(Table1[[#This Row],[State ID]]="?","Unknown",Table1[[#This Row],[State ID]])</f>
        <v>R1012</v>
      </c>
    </row>
    <row r="321" spans="1:12" x14ac:dyDescent="0.3">
      <c r="A321" t="s">
        <v>348</v>
      </c>
      <c r="B321">
        <v>1998</v>
      </c>
      <c r="C321" t="s">
        <v>19</v>
      </c>
      <c r="D321">
        <v>15</v>
      </c>
      <c r="E321" t="str">
        <f>TEXT(DATE(Table1[[#This Row],[year]],MONTH(DATEVALUE(Table1[[#This Row],[month]]&amp;"1")),Table1[[#This Row],[date]]),"DD-MMM-YYYY")</f>
        <v>15-Sep-1998</v>
      </c>
      <c r="F321">
        <f>DATEDIF(Table1[[#This Row],[Date of Birth]],DATE(2023,6,8),"Y")</f>
        <v>24</v>
      </c>
      <c r="G321">
        <v>0</v>
      </c>
      <c r="H321" s="8">
        <v>3044.21</v>
      </c>
      <c r="I321" t="s">
        <v>10</v>
      </c>
      <c r="J321" t="s">
        <v>11</v>
      </c>
      <c r="K321" t="s">
        <v>246</v>
      </c>
      <c r="L321" t="str">
        <f>IF(Table1[[#This Row],[State ID]]="?","Unknown",Table1[[#This Row],[State ID]])</f>
        <v>R1024</v>
      </c>
    </row>
    <row r="322" spans="1:12" x14ac:dyDescent="0.3">
      <c r="A322" t="s">
        <v>349</v>
      </c>
      <c r="B322">
        <v>1998</v>
      </c>
      <c r="C322" t="s">
        <v>34</v>
      </c>
      <c r="D322">
        <v>9</v>
      </c>
      <c r="E322" t="str">
        <f>TEXT(DATE(Table1[[#This Row],[year]],MONTH(DATEVALUE(Table1[[#This Row],[month]]&amp;"1")),Table1[[#This Row],[date]]),"DD-MMM-YYYY")</f>
        <v>09-Aug-1998</v>
      </c>
      <c r="F322">
        <f>DATEDIF(Table1[[#This Row],[Date of Birth]],DATE(2023,6,8),"Y")</f>
        <v>24</v>
      </c>
      <c r="G322">
        <v>0</v>
      </c>
      <c r="H322" s="8">
        <v>3046.06</v>
      </c>
      <c r="I322" t="s">
        <v>10</v>
      </c>
      <c r="J322" t="s">
        <v>15</v>
      </c>
      <c r="K322" t="s">
        <v>248</v>
      </c>
      <c r="L322" t="str">
        <f>IF(Table1[[#This Row],[State ID]]="?","Unknown",Table1[[#This Row],[State ID]])</f>
        <v>R1023</v>
      </c>
    </row>
    <row r="323" spans="1:12" x14ac:dyDescent="0.3">
      <c r="A323" t="s">
        <v>350</v>
      </c>
      <c r="B323">
        <v>1997</v>
      </c>
      <c r="C323" t="s">
        <v>29</v>
      </c>
      <c r="D323">
        <v>22</v>
      </c>
      <c r="E323" t="str">
        <f>TEXT(DATE(Table1[[#This Row],[year]],MONTH(DATEVALUE(Table1[[#This Row],[month]]&amp;"1")),Table1[[#This Row],[date]]),"DD-MMM-YYYY")</f>
        <v>22-Dec-1997</v>
      </c>
      <c r="F323">
        <f>DATEDIF(Table1[[#This Row],[Date of Birth]],DATE(2023,6,8),"Y")</f>
        <v>25</v>
      </c>
      <c r="G323">
        <v>0</v>
      </c>
      <c r="H323" s="8">
        <v>3051.73</v>
      </c>
      <c r="I323" t="s">
        <v>10</v>
      </c>
      <c r="J323" t="s">
        <v>10</v>
      </c>
      <c r="K323" t="s">
        <v>41</v>
      </c>
      <c r="L323" t="str">
        <f>IF(Table1[[#This Row],[State ID]]="?","Unknown",Table1[[#This Row],[State ID]])</f>
        <v>R1011</v>
      </c>
    </row>
    <row r="324" spans="1:12" x14ac:dyDescent="0.3">
      <c r="A324" t="s">
        <v>351</v>
      </c>
      <c r="B324">
        <v>2002</v>
      </c>
      <c r="C324" t="s">
        <v>17</v>
      </c>
      <c r="D324">
        <v>21</v>
      </c>
      <c r="E324" t="str">
        <f>TEXT(DATE(Table1[[#This Row],[year]],MONTH(DATEVALUE(Table1[[#This Row],[month]]&amp;"1")),Table1[[#This Row],[date]]),"DD-MMM-YYYY")</f>
        <v>21-Jun-2002</v>
      </c>
      <c r="F324">
        <f>DATEDIF(Table1[[#This Row],[Date of Birth]],DATE(2023,6,8),"Y")</f>
        <v>20</v>
      </c>
      <c r="G324">
        <v>2</v>
      </c>
      <c r="H324" s="8">
        <v>3056.39</v>
      </c>
      <c r="I324" t="s">
        <v>10</v>
      </c>
      <c r="J324" t="s">
        <v>11</v>
      </c>
      <c r="K324" t="s">
        <v>12</v>
      </c>
      <c r="L324" t="str">
        <f>IF(Table1[[#This Row],[State ID]]="?","Unknown",Table1[[#This Row],[State ID]])</f>
        <v>R1013</v>
      </c>
    </row>
    <row r="325" spans="1:12" x14ac:dyDescent="0.3">
      <c r="A325" t="s">
        <v>352</v>
      </c>
      <c r="B325">
        <v>1994</v>
      </c>
      <c r="C325" t="s">
        <v>19</v>
      </c>
      <c r="D325">
        <v>26</v>
      </c>
      <c r="E325" t="str">
        <f>TEXT(DATE(Table1[[#This Row],[year]],MONTH(DATEVALUE(Table1[[#This Row],[month]]&amp;"1")),Table1[[#This Row],[date]]),"DD-MMM-YYYY")</f>
        <v>26-Sep-1994</v>
      </c>
      <c r="F325">
        <f>DATEDIF(Table1[[#This Row],[Date of Birth]],DATE(2023,6,8),"Y")</f>
        <v>28</v>
      </c>
      <c r="G325">
        <v>0</v>
      </c>
      <c r="H325" s="8">
        <v>3062.51</v>
      </c>
      <c r="I325" t="s">
        <v>11</v>
      </c>
      <c r="J325" t="s">
        <v>15</v>
      </c>
      <c r="K325" t="s">
        <v>22</v>
      </c>
      <c r="L325" t="str">
        <f>IF(Table1[[#This Row],[State ID]]="?","Unknown",Table1[[#This Row],[State ID]])</f>
        <v>R1012</v>
      </c>
    </row>
    <row r="326" spans="1:12" x14ac:dyDescent="0.3">
      <c r="A326" t="s">
        <v>353</v>
      </c>
      <c r="B326">
        <v>1989</v>
      </c>
      <c r="C326" t="s">
        <v>36</v>
      </c>
      <c r="D326">
        <v>1</v>
      </c>
      <c r="E326" t="str">
        <f>TEXT(DATE(Table1[[#This Row],[year]],MONTH(DATEVALUE(Table1[[#This Row],[month]]&amp;"1")),Table1[[#This Row],[date]]),"DD-MMM-YYYY")</f>
        <v>01-Oct-1989</v>
      </c>
      <c r="F326">
        <f>DATEDIF(Table1[[#This Row],[Date of Birth]],DATE(2023,6,8),"Y")</f>
        <v>33</v>
      </c>
      <c r="G326">
        <v>3</v>
      </c>
      <c r="H326" s="8">
        <v>3065.49</v>
      </c>
      <c r="I326" t="s">
        <v>10</v>
      </c>
      <c r="J326" t="s">
        <v>15</v>
      </c>
      <c r="K326" t="s">
        <v>22</v>
      </c>
      <c r="L326" t="str">
        <f>IF(Table1[[#This Row],[State ID]]="?","Unknown",Table1[[#This Row],[State ID]])</f>
        <v>R1012</v>
      </c>
    </row>
    <row r="327" spans="1:12" x14ac:dyDescent="0.3">
      <c r="A327" t="s">
        <v>354</v>
      </c>
      <c r="B327">
        <v>1995</v>
      </c>
      <c r="C327" t="s">
        <v>19</v>
      </c>
      <c r="D327">
        <v>10</v>
      </c>
      <c r="E327" t="str">
        <f>TEXT(DATE(Table1[[#This Row],[year]],MONTH(DATEVALUE(Table1[[#This Row],[month]]&amp;"1")),Table1[[#This Row],[date]]),"DD-MMM-YYYY")</f>
        <v>10-Sep-1995</v>
      </c>
      <c r="F327">
        <f>DATEDIF(Table1[[#This Row],[Date of Birth]],DATE(2023,6,8),"Y")</f>
        <v>27</v>
      </c>
      <c r="G327">
        <v>0</v>
      </c>
      <c r="H327" s="8">
        <v>3070.81</v>
      </c>
      <c r="I327" t="s">
        <v>11</v>
      </c>
      <c r="J327" t="s">
        <v>15</v>
      </c>
      <c r="K327" t="s">
        <v>355</v>
      </c>
      <c r="L327" t="str">
        <f>IF(Table1[[#This Row],[State ID]]="?","Unknown",Table1[[#This Row],[State ID]])</f>
        <v>R1017</v>
      </c>
    </row>
    <row r="328" spans="1:12" x14ac:dyDescent="0.3">
      <c r="A328" t="s">
        <v>356</v>
      </c>
      <c r="B328">
        <v>2001</v>
      </c>
      <c r="C328" t="s">
        <v>36</v>
      </c>
      <c r="D328">
        <v>13</v>
      </c>
      <c r="E328" t="str">
        <f>TEXT(DATE(Table1[[#This Row],[year]],MONTH(DATEVALUE(Table1[[#This Row],[month]]&amp;"1")),Table1[[#This Row],[date]]),"DD-MMM-YYYY")</f>
        <v>13-Oct-2001</v>
      </c>
      <c r="F328">
        <f>DATEDIF(Table1[[#This Row],[Date of Birth]],DATE(2023,6,8),"Y")</f>
        <v>21</v>
      </c>
      <c r="G328">
        <v>2</v>
      </c>
      <c r="H328" s="8">
        <v>3077.1</v>
      </c>
      <c r="I328" t="s">
        <v>10</v>
      </c>
      <c r="J328" t="s">
        <v>15</v>
      </c>
      <c r="K328" t="s">
        <v>22</v>
      </c>
      <c r="L328" t="str">
        <f>IF(Table1[[#This Row],[State ID]]="?","Unknown",Table1[[#This Row],[State ID]])</f>
        <v>R1012</v>
      </c>
    </row>
    <row r="329" spans="1:12" x14ac:dyDescent="0.3">
      <c r="A329" t="s">
        <v>357</v>
      </c>
      <c r="B329">
        <v>1987</v>
      </c>
      <c r="C329" t="s">
        <v>34</v>
      </c>
      <c r="D329">
        <v>1</v>
      </c>
      <c r="E329" t="str">
        <f>TEXT(DATE(Table1[[#This Row],[year]],MONTH(DATEVALUE(Table1[[#This Row],[month]]&amp;"1")),Table1[[#This Row],[date]]),"DD-MMM-YYYY")</f>
        <v>01-Aug-1987</v>
      </c>
      <c r="F329">
        <f>DATEDIF(Table1[[#This Row],[Date of Birth]],DATE(2023,6,8),"Y")</f>
        <v>35</v>
      </c>
      <c r="G329">
        <v>3</v>
      </c>
      <c r="H329" s="8">
        <v>3088.06</v>
      </c>
      <c r="I329" t="s">
        <v>10</v>
      </c>
      <c r="J329" t="s">
        <v>10</v>
      </c>
      <c r="K329" t="s">
        <v>12</v>
      </c>
      <c r="L329" t="str">
        <f>IF(Table1[[#This Row],[State ID]]="?","Unknown",Table1[[#This Row],[State ID]])</f>
        <v>R1013</v>
      </c>
    </row>
    <row r="330" spans="1:12" x14ac:dyDescent="0.3">
      <c r="A330" t="s">
        <v>358</v>
      </c>
      <c r="B330">
        <v>1999</v>
      </c>
      <c r="C330" t="s">
        <v>17</v>
      </c>
      <c r="D330">
        <v>25</v>
      </c>
      <c r="E330" t="str">
        <f>TEXT(DATE(Table1[[#This Row],[year]],MONTH(DATEVALUE(Table1[[#This Row],[month]]&amp;"1")),Table1[[#This Row],[date]]),"DD-MMM-YYYY")</f>
        <v>25-Jun-1999</v>
      </c>
      <c r="F330">
        <f>DATEDIF(Table1[[#This Row],[Date of Birth]],DATE(2023,6,8),"Y")</f>
        <v>23</v>
      </c>
      <c r="G330">
        <v>0</v>
      </c>
      <c r="H330" s="8">
        <v>3128.35</v>
      </c>
      <c r="I330" t="s">
        <v>10</v>
      </c>
      <c r="J330" t="s">
        <v>11</v>
      </c>
      <c r="K330" t="s">
        <v>299</v>
      </c>
      <c r="L330" t="str">
        <f>IF(Table1[[#This Row],[State ID]]="?","Unknown",Table1[[#This Row],[State ID]])</f>
        <v>R1021</v>
      </c>
    </row>
    <row r="331" spans="1:12" x14ac:dyDescent="0.3">
      <c r="A331" t="s">
        <v>359</v>
      </c>
      <c r="B331">
        <v>1994</v>
      </c>
      <c r="C331" t="s">
        <v>9</v>
      </c>
      <c r="D331">
        <v>10</v>
      </c>
      <c r="E331" t="str">
        <f>TEXT(DATE(Table1[[#This Row],[year]],MONTH(DATEVALUE(Table1[[#This Row],[month]]&amp;"1")),Table1[[#This Row],[date]]),"DD-MMM-YYYY")</f>
        <v>10-Jul-1994</v>
      </c>
      <c r="F331">
        <f>DATEDIF(Table1[[#This Row],[Date of Birth]],DATE(2023,6,8),"Y")</f>
        <v>28</v>
      </c>
      <c r="G331">
        <v>0</v>
      </c>
      <c r="H331" s="8">
        <v>3161.45</v>
      </c>
      <c r="I331" t="s">
        <v>10</v>
      </c>
      <c r="J331" t="s">
        <v>15</v>
      </c>
      <c r="K331" t="s">
        <v>41</v>
      </c>
      <c r="L331" t="str">
        <f>IF(Table1[[#This Row],[State ID]]="?","Unknown",Table1[[#This Row],[State ID]])</f>
        <v>R1011</v>
      </c>
    </row>
    <row r="332" spans="1:12" x14ac:dyDescent="0.3">
      <c r="A332" t="s">
        <v>360</v>
      </c>
      <c r="B332">
        <v>1993</v>
      </c>
      <c r="C332" t="s">
        <v>19</v>
      </c>
      <c r="D332">
        <v>25</v>
      </c>
      <c r="E332" t="str">
        <f>TEXT(DATE(Table1[[#This Row],[year]],MONTH(DATEVALUE(Table1[[#This Row],[month]]&amp;"1")),Table1[[#This Row],[date]]),"DD-MMM-YYYY")</f>
        <v>25-Sep-1993</v>
      </c>
      <c r="F332">
        <f>DATEDIF(Table1[[#This Row],[Date of Birth]],DATE(2023,6,8),"Y")</f>
        <v>29</v>
      </c>
      <c r="G332">
        <v>0</v>
      </c>
      <c r="H332" s="8">
        <v>3162.02</v>
      </c>
      <c r="I332" t="s">
        <v>10</v>
      </c>
      <c r="J332" t="s">
        <v>11</v>
      </c>
      <c r="K332" t="s">
        <v>12</v>
      </c>
      <c r="L332" t="str">
        <f>IF(Table1[[#This Row],[State ID]]="?","Unknown",Table1[[#This Row],[State ID]])</f>
        <v>R1013</v>
      </c>
    </row>
    <row r="333" spans="1:12" x14ac:dyDescent="0.3">
      <c r="A333" t="s">
        <v>361</v>
      </c>
      <c r="B333">
        <v>2001</v>
      </c>
      <c r="C333" t="s">
        <v>34</v>
      </c>
      <c r="D333">
        <v>29</v>
      </c>
      <c r="E333" t="str">
        <f>TEXT(DATE(Table1[[#This Row],[year]],MONTH(DATEVALUE(Table1[[#This Row],[month]]&amp;"1")),Table1[[#This Row],[date]]),"DD-MMM-YYYY")</f>
        <v>29-Aug-2001</v>
      </c>
      <c r="F333">
        <f>DATEDIF(Table1[[#This Row],[Date of Birth]],DATE(2023,6,8),"Y")</f>
        <v>21</v>
      </c>
      <c r="G333">
        <v>1</v>
      </c>
      <c r="H333" s="8">
        <v>3167.46</v>
      </c>
      <c r="I333" t="s">
        <v>10</v>
      </c>
      <c r="J333" t="s">
        <v>11</v>
      </c>
      <c r="K333" t="s">
        <v>246</v>
      </c>
      <c r="L333" t="str">
        <f>IF(Table1[[#This Row],[State ID]]="?","Unknown",Table1[[#This Row],[State ID]])</f>
        <v>R1024</v>
      </c>
    </row>
    <row r="334" spans="1:12" x14ac:dyDescent="0.3">
      <c r="A334" t="s">
        <v>362</v>
      </c>
      <c r="B334">
        <v>1994</v>
      </c>
      <c r="C334" t="s">
        <v>36</v>
      </c>
      <c r="D334">
        <v>25</v>
      </c>
      <c r="E334" t="str">
        <f>TEXT(DATE(Table1[[#This Row],[year]],MONTH(DATEVALUE(Table1[[#This Row],[month]]&amp;"1")),Table1[[#This Row],[date]]),"DD-MMM-YYYY")</f>
        <v>25-Oct-1994</v>
      </c>
      <c r="F334">
        <f>DATEDIF(Table1[[#This Row],[Date of Birth]],DATE(2023,6,8),"Y")</f>
        <v>28</v>
      </c>
      <c r="G334">
        <v>0</v>
      </c>
      <c r="H334" s="8">
        <v>3171.61</v>
      </c>
      <c r="I334" t="s">
        <v>10</v>
      </c>
      <c r="J334" t="s">
        <v>11</v>
      </c>
      <c r="K334" t="s">
        <v>12</v>
      </c>
      <c r="L334" t="str">
        <f>IF(Table1[[#This Row],[State ID]]="?","Unknown",Table1[[#This Row],[State ID]])</f>
        <v>R1013</v>
      </c>
    </row>
    <row r="335" spans="1:12" x14ac:dyDescent="0.3">
      <c r="A335" t="s">
        <v>363</v>
      </c>
      <c r="B335">
        <v>1994</v>
      </c>
      <c r="C335" t="s">
        <v>9</v>
      </c>
      <c r="D335">
        <v>6</v>
      </c>
      <c r="E335" t="str">
        <f>TEXT(DATE(Table1[[#This Row],[year]],MONTH(DATEVALUE(Table1[[#This Row],[month]]&amp;"1")),Table1[[#This Row],[date]]),"DD-MMM-YYYY")</f>
        <v>06-Jul-1994</v>
      </c>
      <c r="F335">
        <f>DATEDIF(Table1[[#This Row],[Date of Birth]],DATE(2023,6,8),"Y")</f>
        <v>28</v>
      </c>
      <c r="G335">
        <v>0</v>
      </c>
      <c r="H335" s="8">
        <v>3172.02</v>
      </c>
      <c r="I335" t="s">
        <v>10</v>
      </c>
      <c r="J335" t="s">
        <v>15</v>
      </c>
      <c r="K335" t="s">
        <v>41</v>
      </c>
      <c r="L335" t="str">
        <f>IF(Table1[[#This Row],[State ID]]="?","Unknown",Table1[[#This Row],[State ID]])</f>
        <v>R1011</v>
      </c>
    </row>
    <row r="336" spans="1:12" x14ac:dyDescent="0.3">
      <c r="A336" t="s">
        <v>364</v>
      </c>
      <c r="B336">
        <v>1996</v>
      </c>
      <c r="C336" t="s">
        <v>34</v>
      </c>
      <c r="D336">
        <v>14</v>
      </c>
      <c r="E336" t="str">
        <f>TEXT(DATE(Table1[[#This Row],[year]],MONTH(DATEVALUE(Table1[[#This Row],[month]]&amp;"1")),Table1[[#This Row],[date]]),"DD-MMM-YYYY")</f>
        <v>14-Aug-1996</v>
      </c>
      <c r="F336">
        <f>DATEDIF(Table1[[#This Row],[Date of Birth]],DATE(2023,6,8),"Y")</f>
        <v>26</v>
      </c>
      <c r="G336">
        <v>0</v>
      </c>
      <c r="H336" s="8">
        <v>3176.29</v>
      </c>
      <c r="I336" t="s">
        <v>10</v>
      </c>
      <c r="J336" t="s">
        <v>10</v>
      </c>
      <c r="K336" t="s">
        <v>22</v>
      </c>
      <c r="L336" t="str">
        <f>IF(Table1[[#This Row],[State ID]]="?","Unknown",Table1[[#This Row],[State ID]])</f>
        <v>R1012</v>
      </c>
    </row>
    <row r="337" spans="1:12" x14ac:dyDescent="0.3">
      <c r="A337" t="s">
        <v>365</v>
      </c>
      <c r="B337">
        <v>1996</v>
      </c>
      <c r="C337" t="s">
        <v>9</v>
      </c>
      <c r="D337">
        <v>3</v>
      </c>
      <c r="E337" t="str">
        <f>TEXT(DATE(Table1[[#This Row],[year]],MONTH(DATEVALUE(Table1[[#This Row],[month]]&amp;"1")),Table1[[#This Row],[date]]),"DD-MMM-YYYY")</f>
        <v>03-Jul-1996</v>
      </c>
      <c r="F337">
        <f>DATEDIF(Table1[[#This Row],[Date of Birth]],DATE(2023,6,8),"Y")</f>
        <v>26</v>
      </c>
      <c r="G337">
        <v>0</v>
      </c>
      <c r="H337" s="8">
        <v>3176.82</v>
      </c>
      <c r="I337" t="s">
        <v>10</v>
      </c>
      <c r="J337" t="s">
        <v>15</v>
      </c>
      <c r="K337" t="s">
        <v>22</v>
      </c>
      <c r="L337" t="str">
        <f>IF(Table1[[#This Row],[State ID]]="?","Unknown",Table1[[#This Row],[State ID]])</f>
        <v>R1012</v>
      </c>
    </row>
    <row r="338" spans="1:12" x14ac:dyDescent="0.3">
      <c r="A338" t="s">
        <v>366</v>
      </c>
      <c r="B338">
        <v>2000</v>
      </c>
      <c r="C338" t="s">
        <v>19</v>
      </c>
      <c r="D338">
        <v>23</v>
      </c>
      <c r="E338" t="str">
        <f>TEXT(DATE(Table1[[#This Row],[year]],MONTH(DATEVALUE(Table1[[#This Row],[month]]&amp;"1")),Table1[[#This Row],[date]]),"DD-MMM-YYYY")</f>
        <v>23-Sep-2000</v>
      </c>
      <c r="F338">
        <f>DATEDIF(Table1[[#This Row],[Date of Birth]],DATE(2023,6,8),"Y")</f>
        <v>22</v>
      </c>
      <c r="G338">
        <v>0</v>
      </c>
      <c r="H338" s="8">
        <v>3179.96</v>
      </c>
      <c r="I338" t="s">
        <v>10</v>
      </c>
      <c r="J338" t="s">
        <v>10</v>
      </c>
      <c r="K338" t="s">
        <v>22</v>
      </c>
      <c r="L338" t="str">
        <f>IF(Table1[[#This Row],[State ID]]="?","Unknown",Table1[[#This Row],[State ID]])</f>
        <v>R1012</v>
      </c>
    </row>
    <row r="339" spans="1:12" x14ac:dyDescent="0.3">
      <c r="A339" t="s">
        <v>367</v>
      </c>
      <c r="B339">
        <v>2001</v>
      </c>
      <c r="C339" t="s">
        <v>19</v>
      </c>
      <c r="D339">
        <v>2</v>
      </c>
      <c r="E339" t="str">
        <f>TEXT(DATE(Table1[[#This Row],[year]],MONTH(DATEVALUE(Table1[[#This Row],[month]]&amp;"1")),Table1[[#This Row],[date]]),"DD-MMM-YYYY")</f>
        <v>02-Sep-2001</v>
      </c>
      <c r="F339">
        <f>DATEDIF(Table1[[#This Row],[Date of Birth]],DATE(2023,6,8),"Y")</f>
        <v>21</v>
      </c>
      <c r="G339">
        <v>2</v>
      </c>
      <c r="H339" s="8">
        <v>3180.51</v>
      </c>
      <c r="I339" t="s">
        <v>10</v>
      </c>
      <c r="J339" t="s">
        <v>10</v>
      </c>
      <c r="K339" t="s">
        <v>12</v>
      </c>
      <c r="L339" t="str">
        <f>IF(Table1[[#This Row],[State ID]]="?","Unknown",Table1[[#This Row],[State ID]])</f>
        <v>R1013</v>
      </c>
    </row>
    <row r="340" spans="1:12" x14ac:dyDescent="0.3">
      <c r="A340" t="s">
        <v>368</v>
      </c>
      <c r="B340">
        <v>1996</v>
      </c>
      <c r="C340" t="s">
        <v>36</v>
      </c>
      <c r="D340">
        <v>11</v>
      </c>
      <c r="E340" t="str">
        <f>TEXT(DATE(Table1[[#This Row],[year]],MONTH(DATEVALUE(Table1[[#This Row],[month]]&amp;"1")),Table1[[#This Row],[date]]),"DD-MMM-YYYY")</f>
        <v>11-Oct-1996</v>
      </c>
      <c r="F340">
        <f>DATEDIF(Table1[[#This Row],[Date of Birth]],DATE(2023,6,8),"Y")</f>
        <v>26</v>
      </c>
      <c r="G340">
        <v>0</v>
      </c>
      <c r="H340" s="8">
        <v>3201.25</v>
      </c>
      <c r="I340" t="s">
        <v>10</v>
      </c>
      <c r="J340" t="s">
        <v>11</v>
      </c>
      <c r="K340" t="s">
        <v>22</v>
      </c>
      <c r="L340" t="str">
        <f>IF(Table1[[#This Row],[State ID]]="?","Unknown",Table1[[#This Row],[State ID]])</f>
        <v>R1012</v>
      </c>
    </row>
    <row r="341" spans="1:12" x14ac:dyDescent="0.3">
      <c r="A341" t="s">
        <v>369</v>
      </c>
      <c r="B341">
        <v>1997</v>
      </c>
      <c r="C341" t="s">
        <v>9</v>
      </c>
      <c r="D341">
        <v>5</v>
      </c>
      <c r="E341" t="str">
        <f>TEXT(DATE(Table1[[#This Row],[year]],MONTH(DATEVALUE(Table1[[#This Row],[month]]&amp;"1")),Table1[[#This Row],[date]]),"DD-MMM-YYYY")</f>
        <v>05-Jul-1997</v>
      </c>
      <c r="F341">
        <f>DATEDIF(Table1[[#This Row],[Date of Birth]],DATE(2023,6,8),"Y")</f>
        <v>25</v>
      </c>
      <c r="G341">
        <v>0</v>
      </c>
      <c r="H341" s="8">
        <v>3206.49</v>
      </c>
      <c r="I341" t="s">
        <v>10</v>
      </c>
      <c r="J341" t="s">
        <v>11</v>
      </c>
      <c r="K341" t="s">
        <v>246</v>
      </c>
      <c r="L341" t="str">
        <f>IF(Table1[[#This Row],[State ID]]="?","Unknown",Table1[[#This Row],[State ID]])</f>
        <v>R1024</v>
      </c>
    </row>
    <row r="342" spans="1:12" x14ac:dyDescent="0.3">
      <c r="A342" t="s">
        <v>370</v>
      </c>
      <c r="B342">
        <v>1997</v>
      </c>
      <c r="C342" t="s">
        <v>29</v>
      </c>
      <c r="D342">
        <v>22</v>
      </c>
      <c r="E342" t="str">
        <f>TEXT(DATE(Table1[[#This Row],[year]],MONTH(DATEVALUE(Table1[[#This Row],[month]]&amp;"1")),Table1[[#This Row],[date]]),"DD-MMM-YYYY")</f>
        <v>22-Dec-1997</v>
      </c>
      <c r="F342">
        <f>DATEDIF(Table1[[#This Row],[Date of Birth]],DATE(2023,6,8),"Y")</f>
        <v>25</v>
      </c>
      <c r="G342">
        <v>1</v>
      </c>
      <c r="H342" s="8">
        <v>3208.79</v>
      </c>
      <c r="I342" t="s">
        <v>10</v>
      </c>
      <c r="J342" t="s">
        <v>11</v>
      </c>
      <c r="K342" t="s">
        <v>41</v>
      </c>
      <c r="L342" t="str">
        <f>IF(Table1[[#This Row],[State ID]]="?","Unknown",Table1[[#This Row],[State ID]])</f>
        <v>R1011</v>
      </c>
    </row>
    <row r="343" spans="1:12" x14ac:dyDescent="0.3">
      <c r="A343" t="s">
        <v>371</v>
      </c>
      <c r="B343">
        <v>1997</v>
      </c>
      <c r="C343" t="s">
        <v>9</v>
      </c>
      <c r="D343">
        <v>6</v>
      </c>
      <c r="E343" t="str">
        <f>TEXT(DATE(Table1[[#This Row],[year]],MONTH(DATEVALUE(Table1[[#This Row],[month]]&amp;"1")),Table1[[#This Row],[date]]),"DD-MMM-YYYY")</f>
        <v>06-Jul-1997</v>
      </c>
      <c r="F343">
        <f>DATEDIF(Table1[[#This Row],[Date of Birth]],DATE(2023,6,8),"Y")</f>
        <v>25</v>
      </c>
      <c r="G343">
        <v>0</v>
      </c>
      <c r="H343" s="8">
        <v>3213.62</v>
      </c>
      <c r="I343" t="s">
        <v>10</v>
      </c>
      <c r="J343" t="s">
        <v>10</v>
      </c>
      <c r="K343" t="s">
        <v>246</v>
      </c>
      <c r="L343" t="str">
        <f>IF(Table1[[#This Row],[State ID]]="?","Unknown",Table1[[#This Row],[State ID]])</f>
        <v>R1024</v>
      </c>
    </row>
    <row r="344" spans="1:12" x14ac:dyDescent="0.3">
      <c r="A344" t="s">
        <v>372</v>
      </c>
      <c r="B344">
        <v>1997</v>
      </c>
      <c r="C344" t="s">
        <v>34</v>
      </c>
      <c r="D344">
        <v>2</v>
      </c>
      <c r="E344" t="str">
        <f>TEXT(DATE(Table1[[#This Row],[year]],MONTH(DATEVALUE(Table1[[#This Row],[month]]&amp;"1")),Table1[[#This Row],[date]]),"DD-MMM-YYYY")</f>
        <v>02-Aug-1997</v>
      </c>
      <c r="F344">
        <f>DATEDIF(Table1[[#This Row],[Date of Birth]],DATE(2023,6,8),"Y")</f>
        <v>25</v>
      </c>
      <c r="G344">
        <v>1</v>
      </c>
      <c r="H344" s="8">
        <v>3227.12</v>
      </c>
      <c r="I344" t="s">
        <v>10</v>
      </c>
      <c r="J344" t="s">
        <v>11</v>
      </c>
      <c r="K344" t="s">
        <v>12</v>
      </c>
      <c r="L344" t="str">
        <f>IF(Table1[[#This Row],[State ID]]="?","Unknown",Table1[[#This Row],[State ID]])</f>
        <v>R1013</v>
      </c>
    </row>
    <row r="345" spans="1:12" x14ac:dyDescent="0.3">
      <c r="A345" t="s">
        <v>373</v>
      </c>
      <c r="B345">
        <v>1997</v>
      </c>
      <c r="C345" t="s">
        <v>19</v>
      </c>
      <c r="D345">
        <v>2</v>
      </c>
      <c r="E345" t="str">
        <f>TEXT(DATE(Table1[[#This Row],[year]],MONTH(DATEVALUE(Table1[[#This Row],[month]]&amp;"1")),Table1[[#This Row],[date]]),"DD-MMM-YYYY")</f>
        <v>02-Sep-1997</v>
      </c>
      <c r="F345">
        <f>DATEDIF(Table1[[#This Row],[Date of Birth]],DATE(2023,6,8),"Y")</f>
        <v>25</v>
      </c>
      <c r="G345">
        <v>1</v>
      </c>
      <c r="H345" s="8">
        <v>3238.44</v>
      </c>
      <c r="I345" t="s">
        <v>10</v>
      </c>
      <c r="J345" t="s">
        <v>11</v>
      </c>
      <c r="K345" t="s">
        <v>12</v>
      </c>
      <c r="L345" t="str">
        <f>IF(Table1[[#This Row],[State ID]]="?","Unknown",Table1[[#This Row],[State ID]])</f>
        <v>R1013</v>
      </c>
    </row>
    <row r="346" spans="1:12" x14ac:dyDescent="0.3">
      <c r="A346" t="s">
        <v>374</v>
      </c>
      <c r="B346">
        <v>1991</v>
      </c>
      <c r="C346" t="s">
        <v>14</v>
      </c>
      <c r="D346">
        <v>13</v>
      </c>
      <c r="E346" t="str">
        <f>TEXT(DATE(Table1[[#This Row],[year]],MONTH(DATEVALUE(Table1[[#This Row],[month]]&amp;"1")),Table1[[#This Row],[date]]),"DD-MMM-YYYY")</f>
        <v>13-Nov-1991</v>
      </c>
      <c r="F346">
        <f>DATEDIF(Table1[[#This Row],[Date of Birth]],DATE(2023,6,8),"Y")</f>
        <v>31</v>
      </c>
      <c r="G346">
        <v>0</v>
      </c>
      <c r="H346" s="8">
        <v>3260.2</v>
      </c>
      <c r="I346" t="s">
        <v>11</v>
      </c>
      <c r="J346" t="s">
        <v>10</v>
      </c>
      <c r="K346" t="s">
        <v>41</v>
      </c>
      <c r="L346" t="str">
        <f>IF(Table1[[#This Row],[State ID]]="?","Unknown",Table1[[#This Row],[State ID]])</f>
        <v>R1011</v>
      </c>
    </row>
    <row r="347" spans="1:12" x14ac:dyDescent="0.3">
      <c r="A347" t="s">
        <v>375</v>
      </c>
      <c r="B347">
        <v>1994</v>
      </c>
      <c r="C347" t="s">
        <v>29</v>
      </c>
      <c r="D347">
        <v>2</v>
      </c>
      <c r="E347" t="str">
        <f>TEXT(DATE(Table1[[#This Row],[year]],MONTH(DATEVALUE(Table1[[#This Row],[month]]&amp;"1")),Table1[[#This Row],[date]]),"DD-MMM-YYYY")</f>
        <v>02-Dec-1994</v>
      </c>
      <c r="F347">
        <f>DATEDIF(Table1[[#This Row],[Date of Birth]],DATE(2023,6,8),"Y")</f>
        <v>28</v>
      </c>
      <c r="G347">
        <v>0</v>
      </c>
      <c r="H347" s="8">
        <v>3268.85</v>
      </c>
      <c r="I347" t="s">
        <v>11</v>
      </c>
      <c r="J347" t="s">
        <v>15</v>
      </c>
      <c r="K347" t="s">
        <v>167</v>
      </c>
      <c r="L347" t="str">
        <f>IF(Table1[[#This Row],[State ID]]="?","Unknown",Table1[[#This Row],[State ID]])</f>
        <v>R1016</v>
      </c>
    </row>
    <row r="348" spans="1:12" x14ac:dyDescent="0.3">
      <c r="A348" t="s">
        <v>376</v>
      </c>
      <c r="B348">
        <v>1994</v>
      </c>
      <c r="C348" t="s">
        <v>9</v>
      </c>
      <c r="D348">
        <v>1</v>
      </c>
      <c r="E348" t="str">
        <f>TEXT(DATE(Table1[[#This Row],[year]],MONTH(DATEVALUE(Table1[[#This Row],[month]]&amp;"1")),Table1[[#This Row],[date]]),"DD-MMM-YYYY")</f>
        <v>01-Jul-1994</v>
      </c>
      <c r="F348">
        <f>DATEDIF(Table1[[#This Row],[Date of Birth]],DATE(2023,6,8),"Y")</f>
        <v>28</v>
      </c>
      <c r="G348">
        <v>1</v>
      </c>
      <c r="H348" s="8">
        <v>3277.16</v>
      </c>
      <c r="I348" t="s">
        <v>10</v>
      </c>
      <c r="J348" t="s">
        <v>11</v>
      </c>
      <c r="K348" t="s">
        <v>41</v>
      </c>
      <c r="L348" t="str">
        <f>IF(Table1[[#This Row],[State ID]]="?","Unknown",Table1[[#This Row],[State ID]])</f>
        <v>R1011</v>
      </c>
    </row>
    <row r="349" spans="1:12" x14ac:dyDescent="0.3">
      <c r="A349" t="s">
        <v>377</v>
      </c>
      <c r="B349">
        <v>2001</v>
      </c>
      <c r="C349" t="s">
        <v>36</v>
      </c>
      <c r="D349">
        <v>6</v>
      </c>
      <c r="E349" t="str">
        <f>TEXT(DATE(Table1[[#This Row],[year]],MONTH(DATEVALUE(Table1[[#This Row],[month]]&amp;"1")),Table1[[#This Row],[date]]),"DD-MMM-YYYY")</f>
        <v>06-Oct-2001</v>
      </c>
      <c r="F349">
        <f>DATEDIF(Table1[[#This Row],[Date of Birth]],DATE(2023,6,8),"Y")</f>
        <v>21</v>
      </c>
      <c r="G349">
        <v>2</v>
      </c>
      <c r="H349" s="8">
        <v>3279.87</v>
      </c>
      <c r="I349" t="s">
        <v>10</v>
      </c>
      <c r="J349" t="s">
        <v>15</v>
      </c>
      <c r="K349" t="s">
        <v>355</v>
      </c>
      <c r="L349" t="str">
        <f>IF(Table1[[#This Row],[State ID]]="?","Unknown",Table1[[#This Row],[State ID]])</f>
        <v>R1017</v>
      </c>
    </row>
    <row r="350" spans="1:12" x14ac:dyDescent="0.3">
      <c r="A350" t="s">
        <v>378</v>
      </c>
      <c r="B350">
        <v>2003</v>
      </c>
      <c r="C350" t="s">
        <v>9</v>
      </c>
      <c r="D350">
        <v>3</v>
      </c>
      <c r="E350" t="str">
        <f>TEXT(DATE(Table1[[#This Row],[year]],MONTH(DATEVALUE(Table1[[#This Row],[month]]&amp;"1")),Table1[[#This Row],[date]]),"DD-MMM-YYYY")</f>
        <v>03-Jul-2003</v>
      </c>
      <c r="F350">
        <f>DATEDIF(Table1[[#This Row],[Date of Birth]],DATE(2023,6,8),"Y")</f>
        <v>19</v>
      </c>
      <c r="G350">
        <v>0</v>
      </c>
      <c r="H350" s="8">
        <v>3280.22</v>
      </c>
      <c r="I350" t="s">
        <v>10</v>
      </c>
      <c r="J350" t="s">
        <v>11</v>
      </c>
      <c r="K350" t="s">
        <v>41</v>
      </c>
      <c r="L350" t="str">
        <f>IF(Table1[[#This Row],[State ID]]="?","Unknown",Table1[[#This Row],[State ID]])</f>
        <v>R1011</v>
      </c>
    </row>
    <row r="351" spans="1:12" x14ac:dyDescent="0.3">
      <c r="A351" t="s">
        <v>379</v>
      </c>
      <c r="B351">
        <v>1996</v>
      </c>
      <c r="C351" t="s">
        <v>14</v>
      </c>
      <c r="D351">
        <v>17</v>
      </c>
      <c r="E351" t="str">
        <f>TEXT(DATE(Table1[[#This Row],[year]],MONTH(DATEVALUE(Table1[[#This Row],[month]]&amp;"1")),Table1[[#This Row],[date]]),"DD-MMM-YYYY")</f>
        <v>17-Nov-1996</v>
      </c>
      <c r="F351">
        <f>DATEDIF(Table1[[#This Row],[Date of Birth]],DATE(2023,6,8),"Y")</f>
        <v>26</v>
      </c>
      <c r="G351">
        <v>1</v>
      </c>
      <c r="H351" s="8">
        <v>3292.53</v>
      </c>
      <c r="I351" t="s">
        <v>10</v>
      </c>
      <c r="J351" t="s">
        <v>10</v>
      </c>
      <c r="K351" t="s">
        <v>22</v>
      </c>
      <c r="L351" t="str">
        <f>IF(Table1[[#This Row],[State ID]]="?","Unknown",Table1[[#This Row],[State ID]])</f>
        <v>R1012</v>
      </c>
    </row>
    <row r="352" spans="1:12" x14ac:dyDescent="0.3">
      <c r="A352" t="s">
        <v>380</v>
      </c>
      <c r="B352">
        <v>2003</v>
      </c>
      <c r="C352" t="s">
        <v>29</v>
      </c>
      <c r="D352">
        <v>5</v>
      </c>
      <c r="E352" t="str">
        <f>TEXT(DATE(Table1[[#This Row],[year]],MONTH(DATEVALUE(Table1[[#This Row],[month]]&amp;"1")),Table1[[#This Row],[date]]),"DD-MMM-YYYY")</f>
        <v>05-Dec-2003</v>
      </c>
      <c r="F352">
        <f>DATEDIF(Table1[[#This Row],[Date of Birth]],DATE(2023,6,8),"Y")</f>
        <v>19</v>
      </c>
      <c r="G352">
        <v>0</v>
      </c>
      <c r="H352" s="8">
        <v>3300.7</v>
      </c>
      <c r="I352" t="s">
        <v>10</v>
      </c>
      <c r="J352" t="s">
        <v>10</v>
      </c>
      <c r="K352" t="s">
        <v>199</v>
      </c>
      <c r="L352" t="str">
        <f>IF(Table1[[#This Row],[State ID]]="?","Unknown",Table1[[#This Row],[State ID]])</f>
        <v>R1025</v>
      </c>
    </row>
    <row r="353" spans="1:12" x14ac:dyDescent="0.3">
      <c r="A353" t="s">
        <v>381</v>
      </c>
      <c r="B353">
        <v>2003</v>
      </c>
      <c r="C353" t="s">
        <v>14</v>
      </c>
      <c r="D353">
        <v>18</v>
      </c>
      <c r="E353" t="str">
        <f>TEXT(DATE(Table1[[#This Row],[year]],MONTH(DATEVALUE(Table1[[#This Row],[month]]&amp;"1")),Table1[[#This Row],[date]]),"DD-MMM-YYYY")</f>
        <v>18-Nov-2003</v>
      </c>
      <c r="F353">
        <f>DATEDIF(Table1[[#This Row],[Date of Birth]],DATE(2023,6,8),"Y")</f>
        <v>19</v>
      </c>
      <c r="G353">
        <v>0</v>
      </c>
      <c r="H353" s="8">
        <v>3308.46</v>
      </c>
      <c r="I353" t="s">
        <v>10</v>
      </c>
      <c r="J353" t="s">
        <v>15</v>
      </c>
      <c r="K353" t="s">
        <v>299</v>
      </c>
      <c r="L353" t="str">
        <f>IF(Table1[[#This Row],[State ID]]="?","Unknown",Table1[[#This Row],[State ID]])</f>
        <v>R1021</v>
      </c>
    </row>
    <row r="354" spans="1:12" x14ac:dyDescent="0.3">
      <c r="A354" t="s">
        <v>382</v>
      </c>
      <c r="B354">
        <v>1997</v>
      </c>
      <c r="C354" t="s">
        <v>17</v>
      </c>
      <c r="D354">
        <v>20</v>
      </c>
      <c r="E354" t="str">
        <f>TEXT(DATE(Table1[[#This Row],[year]],MONTH(DATEVALUE(Table1[[#This Row],[month]]&amp;"1")),Table1[[#This Row],[date]]),"DD-MMM-YYYY")</f>
        <v>20-Jun-1997</v>
      </c>
      <c r="F354">
        <f>DATEDIF(Table1[[#This Row],[Date of Birth]],DATE(2023,6,8),"Y")</f>
        <v>25</v>
      </c>
      <c r="G354">
        <v>1</v>
      </c>
      <c r="H354" s="8">
        <v>3309.79</v>
      </c>
      <c r="I354" t="s">
        <v>11</v>
      </c>
      <c r="J354" t="s">
        <v>11</v>
      </c>
      <c r="K354" t="s">
        <v>355</v>
      </c>
      <c r="L354" t="str">
        <f>IF(Table1[[#This Row],[State ID]]="?","Unknown",Table1[[#This Row],[State ID]])</f>
        <v>R1017</v>
      </c>
    </row>
    <row r="355" spans="1:12" x14ac:dyDescent="0.3">
      <c r="A355" t="s">
        <v>383</v>
      </c>
      <c r="B355">
        <v>1991</v>
      </c>
      <c r="C355" t="s">
        <v>19</v>
      </c>
      <c r="D355">
        <v>1</v>
      </c>
      <c r="E355" t="str">
        <f>TEXT(DATE(Table1[[#This Row],[year]],MONTH(DATEVALUE(Table1[[#This Row],[month]]&amp;"1")),Table1[[#This Row],[date]]),"DD-MMM-YYYY")</f>
        <v>01-Sep-1991</v>
      </c>
      <c r="F355">
        <f>DATEDIF(Table1[[#This Row],[Date of Birth]],DATE(2023,6,8),"Y")</f>
        <v>31</v>
      </c>
      <c r="G355">
        <v>3</v>
      </c>
      <c r="H355" s="8">
        <v>3342.79</v>
      </c>
      <c r="I355" t="s">
        <v>10</v>
      </c>
      <c r="J355" t="s">
        <v>15</v>
      </c>
      <c r="K355" t="s">
        <v>12</v>
      </c>
      <c r="L355" t="str">
        <f>IF(Table1[[#This Row],[State ID]]="?","Unknown",Table1[[#This Row],[State ID]])</f>
        <v>R1013</v>
      </c>
    </row>
    <row r="356" spans="1:12" x14ac:dyDescent="0.3">
      <c r="A356" t="s">
        <v>384</v>
      </c>
      <c r="B356">
        <v>1993</v>
      </c>
      <c r="C356" t="s">
        <v>36</v>
      </c>
      <c r="D356">
        <v>28</v>
      </c>
      <c r="E356" t="str">
        <f>TEXT(DATE(Table1[[#This Row],[year]],MONTH(DATEVALUE(Table1[[#This Row],[month]]&amp;"1")),Table1[[#This Row],[date]]),"DD-MMM-YYYY")</f>
        <v>28-Oct-1993</v>
      </c>
      <c r="F356">
        <f>DATEDIF(Table1[[#This Row],[Date of Birth]],DATE(2023,6,8),"Y")</f>
        <v>29</v>
      </c>
      <c r="G356">
        <v>0</v>
      </c>
      <c r="H356" s="8">
        <v>3353.28</v>
      </c>
      <c r="I356" t="s">
        <v>10</v>
      </c>
      <c r="J356" t="s">
        <v>15</v>
      </c>
      <c r="K356" t="s">
        <v>41</v>
      </c>
      <c r="L356" t="str">
        <f>IF(Table1[[#This Row],[State ID]]="?","Unknown",Table1[[#This Row],[State ID]])</f>
        <v>R1011</v>
      </c>
    </row>
    <row r="357" spans="1:12" x14ac:dyDescent="0.3">
      <c r="A357" t="s">
        <v>385</v>
      </c>
      <c r="B357">
        <v>1995</v>
      </c>
      <c r="C357" t="s">
        <v>17</v>
      </c>
      <c r="D357">
        <v>23</v>
      </c>
      <c r="E357" t="str">
        <f>TEXT(DATE(Table1[[#This Row],[year]],MONTH(DATEVALUE(Table1[[#This Row],[month]]&amp;"1")),Table1[[#This Row],[date]]),"DD-MMM-YYYY")</f>
        <v>23-Jun-1995</v>
      </c>
      <c r="F357">
        <f>DATEDIF(Table1[[#This Row],[Date of Birth]],DATE(2023,6,8),"Y")</f>
        <v>27</v>
      </c>
      <c r="G357">
        <v>0</v>
      </c>
      <c r="H357" s="8">
        <v>3353.47</v>
      </c>
      <c r="I357" t="s">
        <v>10</v>
      </c>
      <c r="J357" t="s">
        <v>11</v>
      </c>
      <c r="K357" t="s">
        <v>22</v>
      </c>
      <c r="L357" t="str">
        <f>IF(Table1[[#This Row],[State ID]]="?","Unknown",Table1[[#This Row],[State ID]])</f>
        <v>R1012</v>
      </c>
    </row>
    <row r="358" spans="1:12" x14ac:dyDescent="0.3">
      <c r="A358" t="s">
        <v>386</v>
      </c>
      <c r="B358">
        <v>1993</v>
      </c>
      <c r="C358" t="s">
        <v>36</v>
      </c>
      <c r="D358">
        <v>7</v>
      </c>
      <c r="E358" t="str">
        <f>TEXT(DATE(Table1[[#This Row],[year]],MONTH(DATEVALUE(Table1[[#This Row],[month]]&amp;"1")),Table1[[#This Row],[date]]),"DD-MMM-YYYY")</f>
        <v>07-Oct-1993</v>
      </c>
      <c r="F358">
        <f>DATEDIF(Table1[[#This Row],[Date of Birth]],DATE(2023,6,8),"Y")</f>
        <v>29</v>
      </c>
      <c r="G358">
        <v>0</v>
      </c>
      <c r="H358" s="8">
        <v>3366.67</v>
      </c>
      <c r="I358" t="s">
        <v>10</v>
      </c>
      <c r="J358" t="s">
        <v>10</v>
      </c>
      <c r="K358" t="s">
        <v>12</v>
      </c>
      <c r="L358" t="str">
        <f>IF(Table1[[#This Row],[State ID]]="?","Unknown",Table1[[#This Row],[State ID]])</f>
        <v>R1013</v>
      </c>
    </row>
    <row r="359" spans="1:12" x14ac:dyDescent="0.3">
      <c r="A359" t="s">
        <v>387</v>
      </c>
      <c r="B359">
        <v>1996</v>
      </c>
      <c r="C359" t="s">
        <v>29</v>
      </c>
      <c r="D359">
        <v>14</v>
      </c>
      <c r="E359" t="str">
        <f>TEXT(DATE(Table1[[#This Row],[year]],MONTH(DATEVALUE(Table1[[#This Row],[month]]&amp;"1")),Table1[[#This Row],[date]]),"DD-MMM-YYYY")</f>
        <v>14-Dec-1996</v>
      </c>
      <c r="F359">
        <f>DATEDIF(Table1[[#This Row],[Date of Birth]],DATE(2023,6,8),"Y")</f>
        <v>26</v>
      </c>
      <c r="G359">
        <v>1</v>
      </c>
      <c r="H359" s="8">
        <v>3378.91</v>
      </c>
      <c r="I359" t="s">
        <v>10</v>
      </c>
      <c r="J359" t="s">
        <v>15</v>
      </c>
      <c r="K359" t="s">
        <v>41</v>
      </c>
      <c r="L359" t="str">
        <f>IF(Table1[[#This Row],[State ID]]="?","Unknown",Table1[[#This Row],[State ID]])</f>
        <v>R1011</v>
      </c>
    </row>
    <row r="360" spans="1:12" x14ac:dyDescent="0.3">
      <c r="A360" t="s">
        <v>388</v>
      </c>
      <c r="B360">
        <v>1996</v>
      </c>
      <c r="C360" t="s">
        <v>14</v>
      </c>
      <c r="D360">
        <v>13</v>
      </c>
      <c r="E360" t="str">
        <f>TEXT(DATE(Table1[[#This Row],[year]],MONTH(DATEVALUE(Table1[[#This Row],[month]]&amp;"1")),Table1[[#This Row],[date]]),"DD-MMM-YYYY")</f>
        <v>13-Nov-1996</v>
      </c>
      <c r="F360">
        <f>DATEDIF(Table1[[#This Row],[Date of Birth]],DATE(2023,6,8),"Y")</f>
        <v>26</v>
      </c>
      <c r="G360">
        <v>0</v>
      </c>
      <c r="H360" s="8">
        <v>3385.4</v>
      </c>
      <c r="I360" t="s">
        <v>10</v>
      </c>
      <c r="J360" t="s">
        <v>10</v>
      </c>
      <c r="K360" t="s">
        <v>246</v>
      </c>
      <c r="L360" t="str">
        <f>IF(Table1[[#This Row],[State ID]]="?","Unknown",Table1[[#This Row],[State ID]])</f>
        <v>R1024</v>
      </c>
    </row>
    <row r="361" spans="1:12" x14ac:dyDescent="0.3">
      <c r="A361" t="s">
        <v>389</v>
      </c>
      <c r="B361">
        <v>1996</v>
      </c>
      <c r="C361" t="s">
        <v>34</v>
      </c>
      <c r="D361">
        <v>10</v>
      </c>
      <c r="E361" t="str">
        <f>TEXT(DATE(Table1[[#This Row],[year]],MONTH(DATEVALUE(Table1[[#This Row],[month]]&amp;"1")),Table1[[#This Row],[date]]),"DD-MMM-YYYY")</f>
        <v>10-Aug-1996</v>
      </c>
      <c r="F361">
        <f>DATEDIF(Table1[[#This Row],[Date of Birth]],DATE(2023,6,8),"Y")</f>
        <v>26</v>
      </c>
      <c r="G361">
        <v>1</v>
      </c>
      <c r="H361" s="8">
        <v>3392.37</v>
      </c>
      <c r="I361" t="s">
        <v>10</v>
      </c>
      <c r="J361" t="s">
        <v>11</v>
      </c>
      <c r="K361" t="s">
        <v>12</v>
      </c>
      <c r="L361" t="str">
        <f>IF(Table1[[#This Row],[State ID]]="?","Unknown",Table1[[#This Row],[State ID]])</f>
        <v>R1013</v>
      </c>
    </row>
    <row r="362" spans="1:12" x14ac:dyDescent="0.3">
      <c r="A362" t="s">
        <v>390</v>
      </c>
      <c r="B362">
        <v>1996</v>
      </c>
      <c r="C362" t="s">
        <v>36</v>
      </c>
      <c r="D362">
        <v>27</v>
      </c>
      <c r="E362" t="str">
        <f>TEXT(DATE(Table1[[#This Row],[year]],MONTH(DATEVALUE(Table1[[#This Row],[month]]&amp;"1")),Table1[[#This Row],[date]]),"DD-MMM-YYYY")</f>
        <v>27-Oct-1996</v>
      </c>
      <c r="F362">
        <f>DATEDIF(Table1[[#This Row],[Date of Birth]],DATE(2023,6,8),"Y")</f>
        <v>26</v>
      </c>
      <c r="G362">
        <v>1</v>
      </c>
      <c r="H362" s="8">
        <v>3392.98</v>
      </c>
      <c r="I362" t="s">
        <v>10</v>
      </c>
      <c r="J362" t="s">
        <v>11</v>
      </c>
      <c r="K362" t="s">
        <v>12</v>
      </c>
      <c r="L362" t="str">
        <f>IF(Table1[[#This Row],[State ID]]="?","Unknown",Table1[[#This Row],[State ID]])</f>
        <v>R1013</v>
      </c>
    </row>
    <row r="363" spans="1:12" x14ac:dyDescent="0.3">
      <c r="A363" t="s">
        <v>391</v>
      </c>
      <c r="B363">
        <v>2004</v>
      </c>
      <c r="C363" t="s">
        <v>9</v>
      </c>
      <c r="D363">
        <v>16</v>
      </c>
      <c r="E363" t="str">
        <f>TEXT(DATE(Table1[[#This Row],[year]],MONTH(DATEVALUE(Table1[[#This Row],[month]]&amp;"1")),Table1[[#This Row],[date]]),"DD-MMM-YYYY")</f>
        <v>16-Jul-2004</v>
      </c>
      <c r="F363">
        <f>DATEDIF(Table1[[#This Row],[Date of Birth]],DATE(2023,6,8),"Y")</f>
        <v>18</v>
      </c>
      <c r="G363">
        <v>2</v>
      </c>
      <c r="H363" s="8">
        <v>3393.36</v>
      </c>
      <c r="I363" t="s">
        <v>10</v>
      </c>
      <c r="J363" t="s">
        <v>10</v>
      </c>
      <c r="K363" t="s">
        <v>248</v>
      </c>
      <c r="L363" t="str">
        <f>IF(Table1[[#This Row],[State ID]]="?","Unknown",Table1[[#This Row],[State ID]])</f>
        <v>R1023</v>
      </c>
    </row>
    <row r="364" spans="1:12" x14ac:dyDescent="0.3">
      <c r="A364" t="s">
        <v>392</v>
      </c>
      <c r="B364">
        <v>1996</v>
      </c>
      <c r="C364" t="s">
        <v>29</v>
      </c>
      <c r="D364">
        <v>19</v>
      </c>
      <c r="E364" t="str">
        <f>TEXT(DATE(Table1[[#This Row],[year]],MONTH(DATEVALUE(Table1[[#This Row],[month]]&amp;"1")),Table1[[#This Row],[date]]),"DD-MMM-YYYY")</f>
        <v>19-Dec-1996</v>
      </c>
      <c r="F364">
        <f>DATEDIF(Table1[[#This Row],[Date of Birth]],DATE(2023,6,8),"Y")</f>
        <v>26</v>
      </c>
      <c r="G364">
        <v>1</v>
      </c>
      <c r="H364" s="8">
        <v>3410.32</v>
      </c>
      <c r="I364" t="s">
        <v>10</v>
      </c>
      <c r="J364" t="s">
        <v>10</v>
      </c>
      <c r="K364" t="s">
        <v>41</v>
      </c>
      <c r="L364" t="str">
        <f>IF(Table1[[#This Row],[State ID]]="?","Unknown",Table1[[#This Row],[State ID]])</f>
        <v>R1011</v>
      </c>
    </row>
    <row r="365" spans="1:12" x14ac:dyDescent="0.3">
      <c r="A365" t="s">
        <v>393</v>
      </c>
      <c r="B365">
        <v>2001</v>
      </c>
      <c r="C365" t="s">
        <v>29</v>
      </c>
      <c r="D365">
        <v>26</v>
      </c>
      <c r="E365" t="str">
        <f>TEXT(DATE(Table1[[#This Row],[year]],MONTH(DATEVALUE(Table1[[#This Row],[month]]&amp;"1")),Table1[[#This Row],[date]]),"DD-MMM-YYYY")</f>
        <v>26-Dec-2001</v>
      </c>
      <c r="F365">
        <f>DATEDIF(Table1[[#This Row],[Date of Birth]],DATE(2023,6,8),"Y")</f>
        <v>21</v>
      </c>
      <c r="G365">
        <v>0</v>
      </c>
      <c r="H365" s="8">
        <v>3434.38</v>
      </c>
      <c r="I365" t="s">
        <v>10</v>
      </c>
      <c r="J365" t="s">
        <v>10</v>
      </c>
      <c r="K365" t="s">
        <v>41</v>
      </c>
      <c r="L365" t="str">
        <f>IF(Table1[[#This Row],[State ID]]="?","Unknown",Table1[[#This Row],[State ID]])</f>
        <v>R1011</v>
      </c>
    </row>
    <row r="366" spans="1:12" x14ac:dyDescent="0.3">
      <c r="A366" t="s">
        <v>394</v>
      </c>
      <c r="B366">
        <v>1986</v>
      </c>
      <c r="C366" t="s">
        <v>34</v>
      </c>
      <c r="D366">
        <v>27</v>
      </c>
      <c r="E366" t="str">
        <f>TEXT(DATE(Table1[[#This Row],[year]],MONTH(DATEVALUE(Table1[[#This Row],[month]]&amp;"1")),Table1[[#This Row],[date]]),"DD-MMM-YYYY")</f>
        <v>27-Aug-1986</v>
      </c>
      <c r="F366">
        <f>DATEDIF(Table1[[#This Row],[Date of Birth]],DATE(2023,6,8),"Y")</f>
        <v>36</v>
      </c>
      <c r="G366">
        <v>3</v>
      </c>
      <c r="H366" s="8">
        <v>3436.5</v>
      </c>
      <c r="I366" t="s">
        <v>10</v>
      </c>
      <c r="J366" t="s">
        <v>15</v>
      </c>
      <c r="K366" t="s">
        <v>12</v>
      </c>
      <c r="L366" t="str">
        <f>IF(Table1[[#This Row],[State ID]]="?","Unknown",Table1[[#This Row],[State ID]])</f>
        <v>R1013</v>
      </c>
    </row>
    <row r="367" spans="1:12" x14ac:dyDescent="0.3">
      <c r="A367" t="s">
        <v>395</v>
      </c>
      <c r="B367">
        <v>2000</v>
      </c>
      <c r="C367" t="s">
        <v>17</v>
      </c>
      <c r="D367">
        <v>20</v>
      </c>
      <c r="E367" t="str">
        <f>TEXT(DATE(Table1[[#This Row],[year]],MONTH(DATEVALUE(Table1[[#This Row],[month]]&amp;"1")),Table1[[#This Row],[date]]),"DD-MMM-YYYY")</f>
        <v>20-Jun-2000</v>
      </c>
      <c r="F367">
        <f>DATEDIF(Table1[[#This Row],[Date of Birth]],DATE(2023,6,8),"Y")</f>
        <v>22</v>
      </c>
      <c r="G367">
        <v>3</v>
      </c>
      <c r="H367" s="8">
        <v>3443.06</v>
      </c>
      <c r="I367" t="s">
        <v>10</v>
      </c>
      <c r="J367" t="s">
        <v>15</v>
      </c>
      <c r="K367" t="s">
        <v>41</v>
      </c>
      <c r="L367" t="str">
        <f>IF(Table1[[#This Row],[State ID]]="?","Unknown",Table1[[#This Row],[State ID]])</f>
        <v>R1011</v>
      </c>
    </row>
    <row r="368" spans="1:12" x14ac:dyDescent="0.3">
      <c r="A368" t="s">
        <v>396</v>
      </c>
      <c r="B368">
        <v>1987</v>
      </c>
      <c r="C368" t="s">
        <v>19</v>
      </c>
      <c r="D368">
        <v>14</v>
      </c>
      <c r="E368" t="str">
        <f>TEXT(DATE(Table1[[#This Row],[year]],MONTH(DATEVALUE(Table1[[#This Row],[month]]&amp;"1")),Table1[[#This Row],[date]]),"DD-MMM-YYYY")</f>
        <v>14-Sep-1987</v>
      </c>
      <c r="F368">
        <f>DATEDIF(Table1[[#This Row],[Date of Birth]],DATE(2023,6,8),"Y")</f>
        <v>35</v>
      </c>
      <c r="G368">
        <v>3</v>
      </c>
      <c r="H368" s="8">
        <v>3453.77</v>
      </c>
      <c r="I368" t="s">
        <v>10</v>
      </c>
      <c r="J368" t="s">
        <v>15</v>
      </c>
      <c r="K368" t="s">
        <v>41</v>
      </c>
      <c r="L368" t="str">
        <f>IF(Table1[[#This Row],[State ID]]="?","Unknown",Table1[[#This Row],[State ID]])</f>
        <v>R1011</v>
      </c>
    </row>
    <row r="369" spans="1:12" x14ac:dyDescent="0.3">
      <c r="A369" t="s">
        <v>397</v>
      </c>
      <c r="B369">
        <v>2003</v>
      </c>
      <c r="C369" t="s">
        <v>9</v>
      </c>
      <c r="D369">
        <v>29</v>
      </c>
      <c r="E369" t="str">
        <f>TEXT(DATE(Table1[[#This Row],[year]],MONTH(DATEVALUE(Table1[[#This Row],[month]]&amp;"1")),Table1[[#This Row],[date]]),"DD-MMM-YYYY")</f>
        <v>29-Jul-2003</v>
      </c>
      <c r="F369">
        <f>DATEDIF(Table1[[#This Row],[Date of Birth]],DATE(2023,6,8),"Y")</f>
        <v>19</v>
      </c>
      <c r="G369">
        <v>0</v>
      </c>
      <c r="H369" s="8">
        <v>3463.51</v>
      </c>
      <c r="I369" t="s">
        <v>10</v>
      </c>
      <c r="J369" t="s">
        <v>15</v>
      </c>
      <c r="K369" t="s">
        <v>199</v>
      </c>
      <c r="L369" t="str">
        <f>IF(Table1[[#This Row],[State ID]]="?","Unknown",Table1[[#This Row],[State ID]])</f>
        <v>R1025</v>
      </c>
    </row>
    <row r="370" spans="1:12" x14ac:dyDescent="0.3">
      <c r="A370" t="s">
        <v>398</v>
      </c>
      <c r="B370">
        <v>1993</v>
      </c>
      <c r="C370" t="s">
        <v>36</v>
      </c>
      <c r="D370">
        <v>12</v>
      </c>
      <c r="E370" t="str">
        <f>TEXT(DATE(Table1[[#This Row],[year]],MONTH(DATEVALUE(Table1[[#This Row],[month]]&amp;"1")),Table1[[#This Row],[date]]),"DD-MMM-YYYY")</f>
        <v>12-Oct-1993</v>
      </c>
      <c r="F370">
        <f>DATEDIF(Table1[[#This Row],[Date of Birth]],DATE(2023,6,8),"Y")</f>
        <v>29</v>
      </c>
      <c r="G370">
        <v>1</v>
      </c>
      <c r="H370" s="8">
        <v>3471.41</v>
      </c>
      <c r="I370" t="s">
        <v>10</v>
      </c>
      <c r="J370" t="s">
        <v>10</v>
      </c>
      <c r="K370" t="s">
        <v>12</v>
      </c>
      <c r="L370" t="str">
        <f>IF(Table1[[#This Row],[State ID]]="?","Unknown",Table1[[#This Row],[State ID]])</f>
        <v>R1013</v>
      </c>
    </row>
    <row r="371" spans="1:12" x14ac:dyDescent="0.3">
      <c r="A371" t="s">
        <v>399</v>
      </c>
      <c r="B371">
        <v>2004</v>
      </c>
      <c r="C371" t="s">
        <v>17</v>
      </c>
      <c r="D371">
        <v>26</v>
      </c>
      <c r="E371" t="str">
        <f>TEXT(DATE(Table1[[#This Row],[year]],MONTH(DATEVALUE(Table1[[#This Row],[month]]&amp;"1")),Table1[[#This Row],[date]]),"DD-MMM-YYYY")</f>
        <v>26-Jun-2004</v>
      </c>
      <c r="F371">
        <f>DATEDIF(Table1[[#This Row],[Date of Birth]],DATE(2023,6,8),"Y")</f>
        <v>18</v>
      </c>
      <c r="G371">
        <v>3</v>
      </c>
      <c r="H371" s="8">
        <v>3481.87</v>
      </c>
      <c r="I371" t="s">
        <v>10</v>
      </c>
      <c r="J371" t="s">
        <v>11</v>
      </c>
      <c r="K371" t="s">
        <v>167</v>
      </c>
      <c r="L371" t="str">
        <f>IF(Table1[[#This Row],[State ID]]="?","Unknown",Table1[[#This Row],[State ID]])</f>
        <v>R1016</v>
      </c>
    </row>
    <row r="372" spans="1:12" x14ac:dyDescent="0.3">
      <c r="A372" t="s">
        <v>400</v>
      </c>
      <c r="B372">
        <v>1996</v>
      </c>
      <c r="C372" t="s">
        <v>19</v>
      </c>
      <c r="D372">
        <v>19</v>
      </c>
      <c r="E372" t="str">
        <f>TEXT(DATE(Table1[[#This Row],[year]],MONTH(DATEVALUE(Table1[[#This Row],[month]]&amp;"1")),Table1[[#This Row],[date]]),"DD-MMM-YYYY")</f>
        <v>19-Sep-1996</v>
      </c>
      <c r="F372">
        <f>DATEDIF(Table1[[#This Row],[Date of Birth]],DATE(2023,6,8),"Y")</f>
        <v>26</v>
      </c>
      <c r="G372">
        <v>2</v>
      </c>
      <c r="H372" s="8">
        <v>3484.33</v>
      </c>
      <c r="I372" t="s">
        <v>11</v>
      </c>
      <c r="J372" t="s">
        <v>11</v>
      </c>
      <c r="K372" t="s">
        <v>41</v>
      </c>
      <c r="L372" t="str">
        <f>IF(Table1[[#This Row],[State ID]]="?","Unknown",Table1[[#This Row],[State ID]])</f>
        <v>R1011</v>
      </c>
    </row>
    <row r="373" spans="1:12" x14ac:dyDescent="0.3">
      <c r="A373" t="s">
        <v>401</v>
      </c>
      <c r="B373">
        <v>1996</v>
      </c>
      <c r="C373" t="s">
        <v>19</v>
      </c>
      <c r="D373">
        <v>18</v>
      </c>
      <c r="E373" t="str">
        <f>TEXT(DATE(Table1[[#This Row],[year]],MONTH(DATEVALUE(Table1[[#This Row],[month]]&amp;"1")),Table1[[#This Row],[date]]),"DD-MMM-YYYY")</f>
        <v>18-Sep-1996</v>
      </c>
      <c r="F373">
        <f>DATEDIF(Table1[[#This Row],[Date of Birth]],DATE(2023,6,8),"Y")</f>
        <v>26</v>
      </c>
      <c r="G373">
        <v>1</v>
      </c>
      <c r="H373" s="8">
        <v>3490.55</v>
      </c>
      <c r="I373" t="s">
        <v>15</v>
      </c>
      <c r="J373" t="s">
        <v>10</v>
      </c>
      <c r="K373" t="s">
        <v>163</v>
      </c>
      <c r="L373" t="str">
        <f>IF(Table1[[#This Row],[State ID]]="?","Unknown",Table1[[#This Row],[State ID]])</f>
        <v>R1015</v>
      </c>
    </row>
    <row r="374" spans="1:12" x14ac:dyDescent="0.3">
      <c r="A374" t="s">
        <v>402</v>
      </c>
      <c r="B374">
        <v>1999</v>
      </c>
      <c r="C374" t="s">
        <v>19</v>
      </c>
      <c r="D374">
        <v>22</v>
      </c>
      <c r="E374" t="str">
        <f>TEXT(DATE(Table1[[#This Row],[year]],MONTH(DATEVALUE(Table1[[#This Row],[month]]&amp;"1")),Table1[[#This Row],[date]]),"DD-MMM-YYYY")</f>
        <v>22-Sep-1999</v>
      </c>
      <c r="F374">
        <f>DATEDIF(Table1[[#This Row],[Date of Birth]],DATE(2023,6,8),"Y")</f>
        <v>23</v>
      </c>
      <c r="G374">
        <v>2</v>
      </c>
      <c r="H374" s="8">
        <v>3500.61</v>
      </c>
      <c r="I374" t="s">
        <v>10</v>
      </c>
      <c r="J374" t="s">
        <v>10</v>
      </c>
      <c r="K374" t="s">
        <v>12</v>
      </c>
      <c r="L374" t="str">
        <f>IF(Table1[[#This Row],[State ID]]="?","Unknown",Table1[[#This Row],[State ID]])</f>
        <v>R1013</v>
      </c>
    </row>
    <row r="375" spans="1:12" x14ac:dyDescent="0.3">
      <c r="A375" t="s">
        <v>403</v>
      </c>
      <c r="B375">
        <v>1998</v>
      </c>
      <c r="C375" t="s">
        <v>19</v>
      </c>
      <c r="D375">
        <v>16</v>
      </c>
      <c r="E375" t="str">
        <f>TEXT(DATE(Table1[[#This Row],[year]],MONTH(DATEVALUE(Table1[[#This Row],[month]]&amp;"1")),Table1[[#This Row],[date]]),"DD-MMM-YYYY")</f>
        <v>16-Sep-1998</v>
      </c>
      <c r="F375">
        <f>DATEDIF(Table1[[#This Row],[Date of Birth]],DATE(2023,6,8),"Y")</f>
        <v>24</v>
      </c>
      <c r="G375">
        <v>2</v>
      </c>
      <c r="H375" s="8">
        <v>3537.7</v>
      </c>
      <c r="I375" t="s">
        <v>11</v>
      </c>
      <c r="J375" t="s">
        <v>11</v>
      </c>
      <c r="K375" t="s">
        <v>22</v>
      </c>
      <c r="L375" t="str">
        <f>IF(Table1[[#This Row],[State ID]]="?","Unknown",Table1[[#This Row],[State ID]])</f>
        <v>R1012</v>
      </c>
    </row>
    <row r="376" spans="1:12" x14ac:dyDescent="0.3">
      <c r="A376" t="s">
        <v>404</v>
      </c>
      <c r="B376">
        <v>2003</v>
      </c>
      <c r="C376" t="s">
        <v>34</v>
      </c>
      <c r="D376">
        <v>24</v>
      </c>
      <c r="E376" t="str">
        <f>TEXT(DATE(Table1[[#This Row],[year]],MONTH(DATEVALUE(Table1[[#This Row],[month]]&amp;"1")),Table1[[#This Row],[date]]),"DD-MMM-YYYY")</f>
        <v>24-Aug-2003</v>
      </c>
      <c r="F376">
        <f>DATEDIF(Table1[[#This Row],[Date of Birth]],DATE(2023,6,8),"Y")</f>
        <v>19</v>
      </c>
      <c r="G376">
        <v>0</v>
      </c>
      <c r="H376" s="8">
        <v>3538.9</v>
      </c>
      <c r="I376" t="s">
        <v>10</v>
      </c>
      <c r="J376" t="s">
        <v>10</v>
      </c>
      <c r="K376" t="s">
        <v>22</v>
      </c>
      <c r="L376" t="str">
        <f>IF(Table1[[#This Row],[State ID]]="?","Unknown",Table1[[#This Row],[State ID]])</f>
        <v>R1012</v>
      </c>
    </row>
    <row r="377" spans="1:12" x14ac:dyDescent="0.3">
      <c r="A377" t="s">
        <v>405</v>
      </c>
      <c r="B377">
        <v>1988</v>
      </c>
      <c r="C377" t="s">
        <v>36</v>
      </c>
      <c r="D377">
        <v>15</v>
      </c>
      <c r="E377" t="str">
        <f>TEXT(DATE(Table1[[#This Row],[year]],MONTH(DATEVALUE(Table1[[#This Row],[month]]&amp;"1")),Table1[[#This Row],[date]]),"DD-MMM-YYYY")</f>
        <v>15-Oct-1988</v>
      </c>
      <c r="F377">
        <f>DATEDIF(Table1[[#This Row],[Date of Birth]],DATE(2023,6,8),"Y")</f>
        <v>34</v>
      </c>
      <c r="G377">
        <v>3</v>
      </c>
      <c r="H377" s="8">
        <v>3540.12</v>
      </c>
      <c r="I377" t="s">
        <v>10</v>
      </c>
      <c r="J377" t="s">
        <v>15</v>
      </c>
      <c r="K377" t="s">
        <v>12</v>
      </c>
      <c r="L377" t="str">
        <f>IF(Table1[[#This Row],[State ID]]="?","Unknown",Table1[[#This Row],[State ID]])</f>
        <v>R1013</v>
      </c>
    </row>
    <row r="378" spans="1:12" x14ac:dyDescent="0.3">
      <c r="A378" t="s">
        <v>406</v>
      </c>
      <c r="B378">
        <v>1992</v>
      </c>
      <c r="C378" t="s">
        <v>29</v>
      </c>
      <c r="D378">
        <v>22</v>
      </c>
      <c r="E378" t="str">
        <f>TEXT(DATE(Table1[[#This Row],[year]],MONTH(DATEVALUE(Table1[[#This Row],[month]]&amp;"1")),Table1[[#This Row],[date]]),"DD-MMM-YYYY")</f>
        <v>22-Dec-1992</v>
      </c>
      <c r="F378">
        <f>DATEDIF(Table1[[#This Row],[Date of Birth]],DATE(2023,6,8),"Y")</f>
        <v>30</v>
      </c>
      <c r="G378">
        <v>0</v>
      </c>
      <c r="H378" s="8">
        <v>3554.2</v>
      </c>
      <c r="I378" t="s">
        <v>10</v>
      </c>
      <c r="J378" t="s">
        <v>11</v>
      </c>
      <c r="K378" t="s">
        <v>41</v>
      </c>
      <c r="L378" t="str">
        <f>IF(Table1[[#This Row],[State ID]]="?","Unknown",Table1[[#This Row],[State ID]])</f>
        <v>R1011</v>
      </c>
    </row>
    <row r="379" spans="1:12" x14ac:dyDescent="0.3">
      <c r="A379" t="s">
        <v>407</v>
      </c>
      <c r="B379">
        <v>1994</v>
      </c>
      <c r="C379" t="s">
        <v>19</v>
      </c>
      <c r="D379">
        <v>24</v>
      </c>
      <c r="E379" t="str">
        <f>TEXT(DATE(Table1[[#This Row],[year]],MONTH(DATEVALUE(Table1[[#This Row],[month]]&amp;"1")),Table1[[#This Row],[date]]),"DD-MMM-YYYY")</f>
        <v>24-Sep-1994</v>
      </c>
      <c r="F379">
        <f>DATEDIF(Table1[[#This Row],[Date of Birth]],DATE(2023,6,8),"Y")</f>
        <v>28</v>
      </c>
      <c r="G379">
        <v>0</v>
      </c>
      <c r="H379" s="8">
        <v>3556.92</v>
      </c>
      <c r="I379" t="s">
        <v>10</v>
      </c>
      <c r="J379" t="s">
        <v>11</v>
      </c>
      <c r="K379" t="s">
        <v>22</v>
      </c>
      <c r="L379" t="str">
        <f>IF(Table1[[#This Row],[State ID]]="?","Unknown",Table1[[#This Row],[State ID]])</f>
        <v>R1012</v>
      </c>
    </row>
    <row r="380" spans="1:12" x14ac:dyDescent="0.3">
      <c r="A380" t="s">
        <v>408</v>
      </c>
      <c r="B380">
        <v>1995</v>
      </c>
      <c r="C380" t="s">
        <v>36</v>
      </c>
      <c r="D380">
        <v>9</v>
      </c>
      <c r="E380" t="str">
        <f>TEXT(DATE(Table1[[#This Row],[year]],MONTH(DATEVALUE(Table1[[#This Row],[month]]&amp;"1")),Table1[[#This Row],[date]]),"DD-MMM-YYYY")</f>
        <v>09-Oct-1995</v>
      </c>
      <c r="F380">
        <f>DATEDIF(Table1[[#This Row],[Date of Birth]],DATE(2023,6,8),"Y")</f>
        <v>27</v>
      </c>
      <c r="G380">
        <v>0</v>
      </c>
      <c r="H380" s="8">
        <v>3558.62</v>
      </c>
      <c r="I380" t="s">
        <v>10</v>
      </c>
      <c r="J380" t="s">
        <v>11</v>
      </c>
      <c r="K380" t="s">
        <v>246</v>
      </c>
      <c r="L380" t="str">
        <f>IF(Table1[[#This Row],[State ID]]="?","Unknown",Table1[[#This Row],[State ID]])</f>
        <v>R1024</v>
      </c>
    </row>
    <row r="381" spans="1:12" x14ac:dyDescent="0.3">
      <c r="A381" t="s">
        <v>409</v>
      </c>
      <c r="B381">
        <v>1995</v>
      </c>
      <c r="C381" t="s">
        <v>17</v>
      </c>
      <c r="D381">
        <v>16</v>
      </c>
      <c r="E381" t="str">
        <f>TEXT(DATE(Table1[[#This Row],[year]],MONTH(DATEVALUE(Table1[[#This Row],[month]]&amp;"1")),Table1[[#This Row],[date]]),"DD-MMM-YYYY")</f>
        <v>16-Jun-1995</v>
      </c>
      <c r="F381">
        <f>DATEDIF(Table1[[#This Row],[Date of Birth]],DATE(2023,6,8),"Y")</f>
        <v>27</v>
      </c>
      <c r="G381">
        <v>1</v>
      </c>
      <c r="H381" s="8">
        <v>3561.89</v>
      </c>
      <c r="I381" t="s">
        <v>10</v>
      </c>
      <c r="J381" t="s">
        <v>15</v>
      </c>
      <c r="K381" t="s">
        <v>12</v>
      </c>
      <c r="L381" t="str">
        <f>IF(Table1[[#This Row],[State ID]]="?","Unknown",Table1[[#This Row],[State ID]])</f>
        <v>R1013</v>
      </c>
    </row>
    <row r="382" spans="1:12" x14ac:dyDescent="0.3">
      <c r="A382" t="s">
        <v>410</v>
      </c>
      <c r="B382">
        <v>1981</v>
      </c>
      <c r="C382" t="s">
        <v>36</v>
      </c>
      <c r="D382">
        <v>10</v>
      </c>
      <c r="E382" t="str">
        <f>TEXT(DATE(Table1[[#This Row],[year]],MONTH(DATEVALUE(Table1[[#This Row],[month]]&amp;"1")),Table1[[#This Row],[date]]),"DD-MMM-YYYY")</f>
        <v>10-Oct-1981</v>
      </c>
      <c r="F382">
        <f>DATEDIF(Table1[[#This Row],[Date of Birth]],DATE(2023,6,8),"Y")</f>
        <v>41</v>
      </c>
      <c r="G382">
        <v>1</v>
      </c>
      <c r="H382" s="8">
        <v>3562.87</v>
      </c>
      <c r="I382" t="s">
        <v>10</v>
      </c>
      <c r="J382" t="s">
        <v>15</v>
      </c>
      <c r="K382" t="s">
        <v>12</v>
      </c>
      <c r="L382" t="str">
        <f>IF(Table1[[#This Row],[State ID]]="?","Unknown",Table1[[#This Row],[State ID]])</f>
        <v>R1013</v>
      </c>
    </row>
    <row r="383" spans="1:12" x14ac:dyDescent="0.3">
      <c r="A383" t="s">
        <v>411</v>
      </c>
      <c r="B383">
        <v>1988</v>
      </c>
      <c r="C383" t="s">
        <v>34</v>
      </c>
      <c r="D383">
        <v>18</v>
      </c>
      <c r="E383" t="str">
        <f>TEXT(DATE(Table1[[#This Row],[year]],MONTH(DATEVALUE(Table1[[#This Row],[month]]&amp;"1")),Table1[[#This Row],[date]]),"DD-MMM-YYYY")</f>
        <v>18-Aug-1988</v>
      </c>
      <c r="F383">
        <f>DATEDIF(Table1[[#This Row],[Date of Birth]],DATE(2023,6,8),"Y")</f>
        <v>34</v>
      </c>
      <c r="G383">
        <v>3</v>
      </c>
      <c r="H383" s="8">
        <v>3569.96</v>
      </c>
      <c r="I383" t="s">
        <v>10</v>
      </c>
      <c r="J383" t="s">
        <v>15</v>
      </c>
      <c r="K383" t="s">
        <v>22</v>
      </c>
      <c r="L383" t="str">
        <f>IF(Table1[[#This Row],[State ID]]="?","Unknown",Table1[[#This Row],[State ID]])</f>
        <v>R1012</v>
      </c>
    </row>
    <row r="384" spans="1:12" x14ac:dyDescent="0.3">
      <c r="A384" t="s">
        <v>412</v>
      </c>
      <c r="B384">
        <v>1995</v>
      </c>
      <c r="C384" t="s">
        <v>34</v>
      </c>
      <c r="D384">
        <v>23</v>
      </c>
      <c r="E384" t="str">
        <f>TEXT(DATE(Table1[[#This Row],[year]],MONTH(DATEVALUE(Table1[[#This Row],[month]]&amp;"1")),Table1[[#This Row],[date]]),"DD-MMM-YYYY")</f>
        <v>23-Aug-1995</v>
      </c>
      <c r="F384">
        <f>DATEDIF(Table1[[#This Row],[Date of Birth]],DATE(2023,6,8),"Y")</f>
        <v>27</v>
      </c>
      <c r="G384">
        <v>1</v>
      </c>
      <c r="H384" s="8">
        <v>3578</v>
      </c>
      <c r="I384" t="s">
        <v>10</v>
      </c>
      <c r="J384" t="s">
        <v>11</v>
      </c>
      <c r="K384" t="s">
        <v>41</v>
      </c>
      <c r="L384" t="str">
        <f>IF(Table1[[#This Row],[State ID]]="?","Unknown",Table1[[#This Row],[State ID]])</f>
        <v>R1011</v>
      </c>
    </row>
    <row r="385" spans="1:12" x14ac:dyDescent="0.3">
      <c r="A385" t="s">
        <v>413</v>
      </c>
      <c r="B385">
        <v>2001</v>
      </c>
      <c r="C385" t="s">
        <v>14</v>
      </c>
      <c r="D385">
        <v>11</v>
      </c>
      <c r="E385" t="str">
        <f>TEXT(DATE(Table1[[#This Row],[year]],MONTH(DATEVALUE(Table1[[#This Row],[month]]&amp;"1")),Table1[[#This Row],[date]]),"DD-MMM-YYYY")</f>
        <v>11-Nov-2001</v>
      </c>
      <c r="F385">
        <f>DATEDIF(Table1[[#This Row],[Date of Birth]],DATE(2023,6,8),"Y")</f>
        <v>21</v>
      </c>
      <c r="G385">
        <v>2</v>
      </c>
      <c r="H385" s="8">
        <v>3579.83</v>
      </c>
      <c r="I385" t="s">
        <v>10</v>
      </c>
      <c r="J385" t="s">
        <v>10</v>
      </c>
      <c r="K385" t="s">
        <v>22</v>
      </c>
      <c r="L385" t="str">
        <f>IF(Table1[[#This Row],[State ID]]="?","Unknown",Table1[[#This Row],[State ID]])</f>
        <v>R1012</v>
      </c>
    </row>
    <row r="386" spans="1:12" x14ac:dyDescent="0.3">
      <c r="A386" t="s">
        <v>414</v>
      </c>
      <c r="B386">
        <v>1986</v>
      </c>
      <c r="C386" t="s">
        <v>29</v>
      </c>
      <c r="D386">
        <v>27</v>
      </c>
      <c r="E386" t="str">
        <f>TEXT(DATE(Table1[[#This Row],[year]],MONTH(DATEVALUE(Table1[[#This Row],[month]]&amp;"1")),Table1[[#This Row],[date]]),"DD-MMM-YYYY")</f>
        <v>27-Dec-1986</v>
      </c>
      <c r="F386">
        <f>DATEDIF(Table1[[#This Row],[Date of Birth]],DATE(2023,6,8),"Y")</f>
        <v>36</v>
      </c>
      <c r="G386">
        <v>3</v>
      </c>
      <c r="H386" s="8">
        <v>3589.14</v>
      </c>
      <c r="I386" t="s">
        <v>10</v>
      </c>
      <c r="J386" t="s">
        <v>10</v>
      </c>
      <c r="K386" t="s">
        <v>12</v>
      </c>
      <c r="L386" t="str">
        <f>IF(Table1[[#This Row],[State ID]]="?","Unknown",Table1[[#This Row],[State ID]])</f>
        <v>R1013</v>
      </c>
    </row>
    <row r="387" spans="1:12" x14ac:dyDescent="0.3">
      <c r="A387" t="s">
        <v>415</v>
      </c>
      <c r="B387">
        <v>1999</v>
      </c>
      <c r="C387" t="s">
        <v>17</v>
      </c>
      <c r="D387">
        <v>6</v>
      </c>
      <c r="E387" t="str">
        <f>TEXT(DATE(Table1[[#This Row],[year]],MONTH(DATEVALUE(Table1[[#This Row],[month]]&amp;"1")),Table1[[#This Row],[date]]),"DD-MMM-YYYY")</f>
        <v>06-Jun-1999</v>
      </c>
      <c r="F387">
        <f>DATEDIF(Table1[[#This Row],[Date of Birth]],DATE(2023,6,8),"Y")</f>
        <v>24</v>
      </c>
      <c r="G387">
        <v>3</v>
      </c>
      <c r="H387" s="8">
        <v>3591.48</v>
      </c>
      <c r="I387" t="s">
        <v>10</v>
      </c>
      <c r="J387" t="s">
        <v>11</v>
      </c>
      <c r="K387" t="s">
        <v>41</v>
      </c>
      <c r="L387" t="str">
        <f>IF(Table1[[#This Row],[State ID]]="?","Unknown",Table1[[#This Row],[State ID]])</f>
        <v>R1011</v>
      </c>
    </row>
    <row r="388" spans="1:12" x14ac:dyDescent="0.3">
      <c r="A388" t="s">
        <v>416</v>
      </c>
      <c r="B388">
        <v>1997</v>
      </c>
      <c r="C388" t="s">
        <v>14</v>
      </c>
      <c r="D388">
        <v>4</v>
      </c>
      <c r="E388" t="str">
        <f>TEXT(DATE(Table1[[#This Row],[year]],MONTH(DATEVALUE(Table1[[#This Row],[month]]&amp;"1")),Table1[[#This Row],[date]]),"DD-MMM-YYYY")</f>
        <v>04-Nov-1997</v>
      </c>
      <c r="F388">
        <f>DATEDIF(Table1[[#This Row],[Date of Birth]],DATE(2023,6,8),"Y")</f>
        <v>25</v>
      </c>
      <c r="G388">
        <v>1</v>
      </c>
      <c r="H388" s="8">
        <v>3594.17</v>
      </c>
      <c r="I388" t="s">
        <v>10</v>
      </c>
      <c r="J388" t="s">
        <v>10</v>
      </c>
      <c r="K388" t="s">
        <v>22</v>
      </c>
      <c r="L388" t="str">
        <f>IF(Table1[[#This Row],[State ID]]="?","Unknown",Table1[[#This Row],[State ID]])</f>
        <v>R1012</v>
      </c>
    </row>
    <row r="389" spans="1:12" x14ac:dyDescent="0.3">
      <c r="A389" t="s">
        <v>417</v>
      </c>
      <c r="B389">
        <v>1999</v>
      </c>
      <c r="C389" t="s">
        <v>34</v>
      </c>
      <c r="D389">
        <v>12</v>
      </c>
      <c r="E389" t="str">
        <f>TEXT(DATE(Table1[[#This Row],[year]],MONTH(DATEVALUE(Table1[[#This Row],[month]]&amp;"1")),Table1[[#This Row],[date]]),"DD-MMM-YYYY")</f>
        <v>12-Aug-1999</v>
      </c>
      <c r="F389">
        <f>DATEDIF(Table1[[#This Row],[Date of Birth]],DATE(2023,6,8),"Y")</f>
        <v>23</v>
      </c>
      <c r="G389">
        <v>3</v>
      </c>
      <c r="H389" s="8">
        <v>3597.6</v>
      </c>
      <c r="I389" t="s">
        <v>10</v>
      </c>
      <c r="J389" t="s">
        <v>10</v>
      </c>
      <c r="K389" t="s">
        <v>41</v>
      </c>
      <c r="L389" t="str">
        <f>IF(Table1[[#This Row],[State ID]]="?","Unknown",Table1[[#This Row],[State ID]])</f>
        <v>R1011</v>
      </c>
    </row>
    <row r="390" spans="1:12" x14ac:dyDescent="0.3">
      <c r="A390" t="s">
        <v>418</v>
      </c>
      <c r="B390">
        <v>1988</v>
      </c>
      <c r="C390" t="s">
        <v>14</v>
      </c>
      <c r="D390">
        <v>4</v>
      </c>
      <c r="E390" t="str">
        <f>TEXT(DATE(Table1[[#This Row],[year]],MONTH(DATEVALUE(Table1[[#This Row],[month]]&amp;"1")),Table1[[#This Row],[date]]),"DD-MMM-YYYY")</f>
        <v>04-Nov-1988</v>
      </c>
      <c r="F390">
        <f>DATEDIF(Table1[[#This Row],[Date of Birth]],DATE(2023,6,8),"Y")</f>
        <v>34</v>
      </c>
      <c r="G390">
        <v>3</v>
      </c>
      <c r="H390" s="8">
        <v>3603.6</v>
      </c>
      <c r="I390" t="s">
        <v>10</v>
      </c>
      <c r="J390" t="s">
        <v>15</v>
      </c>
      <c r="K390" t="s">
        <v>12</v>
      </c>
      <c r="L390" t="str">
        <f>IF(Table1[[#This Row],[State ID]]="?","Unknown",Table1[[#This Row],[State ID]])</f>
        <v>R1013</v>
      </c>
    </row>
    <row r="391" spans="1:12" x14ac:dyDescent="0.3">
      <c r="A391" t="s">
        <v>419</v>
      </c>
      <c r="B391">
        <v>1990</v>
      </c>
      <c r="C391" t="s">
        <v>36</v>
      </c>
      <c r="D391">
        <v>11</v>
      </c>
      <c r="E391" t="str">
        <f>TEXT(DATE(Table1[[#This Row],[year]],MONTH(DATEVALUE(Table1[[#This Row],[month]]&amp;"1")),Table1[[#This Row],[date]]),"DD-MMM-YYYY")</f>
        <v>11-Oct-1990</v>
      </c>
      <c r="F391">
        <f>DATEDIF(Table1[[#This Row],[Date of Birth]],DATE(2023,6,8),"Y")</f>
        <v>32</v>
      </c>
      <c r="G391">
        <v>3</v>
      </c>
      <c r="H391" s="8">
        <v>3606.43</v>
      </c>
      <c r="I391" t="s">
        <v>10</v>
      </c>
      <c r="J391" t="s">
        <v>15</v>
      </c>
      <c r="K391" t="s">
        <v>12</v>
      </c>
      <c r="L391" t="str">
        <f>IF(Table1[[#This Row],[State ID]]="?","Unknown",Table1[[#This Row],[State ID]])</f>
        <v>R1013</v>
      </c>
    </row>
    <row r="392" spans="1:12" x14ac:dyDescent="0.3">
      <c r="A392" t="s">
        <v>420</v>
      </c>
      <c r="B392">
        <v>1985</v>
      </c>
      <c r="C392" t="s">
        <v>17</v>
      </c>
      <c r="D392">
        <v>14</v>
      </c>
      <c r="E392" t="str">
        <f>TEXT(DATE(Table1[[#This Row],[year]],MONTH(DATEVALUE(Table1[[#This Row],[month]]&amp;"1")),Table1[[#This Row],[date]]),"DD-MMM-YYYY")</f>
        <v>14-Jun-1985</v>
      </c>
      <c r="F392">
        <f>DATEDIF(Table1[[#This Row],[Date of Birth]],DATE(2023,6,8),"Y")</f>
        <v>37</v>
      </c>
      <c r="G392">
        <v>3</v>
      </c>
      <c r="H392" s="8">
        <v>3622.13</v>
      </c>
      <c r="I392" t="s">
        <v>10</v>
      </c>
      <c r="J392" t="s">
        <v>15</v>
      </c>
      <c r="K392" t="s">
        <v>12</v>
      </c>
      <c r="L392" t="str">
        <f>IF(Table1[[#This Row],[State ID]]="?","Unknown",Table1[[#This Row],[State ID]])</f>
        <v>R1013</v>
      </c>
    </row>
    <row r="393" spans="1:12" x14ac:dyDescent="0.3">
      <c r="A393" t="s">
        <v>421</v>
      </c>
      <c r="B393">
        <v>1992</v>
      </c>
      <c r="C393" t="s">
        <v>14</v>
      </c>
      <c r="D393">
        <v>17</v>
      </c>
      <c r="E393" t="str">
        <f>TEXT(DATE(Table1[[#This Row],[year]],MONTH(DATEVALUE(Table1[[#This Row],[month]]&amp;"1")),Table1[[#This Row],[date]]),"DD-MMM-YYYY")</f>
        <v>17-Nov-1992</v>
      </c>
      <c r="F393">
        <f>DATEDIF(Table1[[#This Row],[Date of Birth]],DATE(2023,6,8),"Y")</f>
        <v>30</v>
      </c>
      <c r="G393">
        <v>0</v>
      </c>
      <c r="H393" s="8">
        <v>3645.09</v>
      </c>
      <c r="I393" t="s">
        <v>15</v>
      </c>
      <c r="J393" t="s">
        <v>10</v>
      </c>
      <c r="K393" t="s">
        <v>275</v>
      </c>
      <c r="L393" t="str">
        <f>IF(Table1[[#This Row],[State ID]]="?","Unknown",Table1[[#This Row],[State ID]])</f>
        <v>R1014</v>
      </c>
    </row>
    <row r="394" spans="1:12" x14ac:dyDescent="0.3">
      <c r="A394" t="s">
        <v>422</v>
      </c>
      <c r="B394">
        <v>1990</v>
      </c>
      <c r="C394" t="s">
        <v>14</v>
      </c>
      <c r="D394">
        <v>8</v>
      </c>
      <c r="E394" t="str">
        <f>TEXT(DATE(Table1[[#This Row],[year]],MONTH(DATEVALUE(Table1[[#This Row],[month]]&amp;"1")),Table1[[#This Row],[date]]),"DD-MMM-YYYY")</f>
        <v>08-Nov-1990</v>
      </c>
      <c r="F394">
        <f>DATEDIF(Table1[[#This Row],[Date of Birth]],DATE(2023,6,8),"Y")</f>
        <v>32</v>
      </c>
      <c r="G394">
        <v>3</v>
      </c>
      <c r="H394" s="8">
        <v>3653.29</v>
      </c>
      <c r="I394" t="s">
        <v>10</v>
      </c>
      <c r="J394" t="s">
        <v>11</v>
      </c>
      <c r="K394" t="s">
        <v>41</v>
      </c>
      <c r="L394" t="str">
        <f>IF(Table1[[#This Row],[State ID]]="?","Unknown",Table1[[#This Row],[State ID]])</f>
        <v>R1011</v>
      </c>
    </row>
    <row r="395" spans="1:12" x14ac:dyDescent="0.3">
      <c r="A395" t="s">
        <v>423</v>
      </c>
      <c r="B395">
        <v>1992</v>
      </c>
      <c r="C395" t="s">
        <v>19</v>
      </c>
      <c r="D395">
        <v>14</v>
      </c>
      <c r="E395" t="str">
        <f>TEXT(DATE(Table1[[#This Row],[year]],MONTH(DATEVALUE(Table1[[#This Row],[month]]&amp;"1")),Table1[[#This Row],[date]]),"DD-MMM-YYYY")</f>
        <v>14-Sep-1992</v>
      </c>
      <c r="F395">
        <f>DATEDIF(Table1[[#This Row],[Date of Birth]],DATE(2023,6,8),"Y")</f>
        <v>30</v>
      </c>
      <c r="G395">
        <v>1</v>
      </c>
      <c r="H395" s="8">
        <v>3659.35</v>
      </c>
      <c r="I395" t="s">
        <v>11</v>
      </c>
      <c r="J395" t="s">
        <v>15</v>
      </c>
      <c r="K395" t="s">
        <v>41</v>
      </c>
      <c r="L395" t="str">
        <f>IF(Table1[[#This Row],[State ID]]="?","Unknown",Table1[[#This Row],[State ID]])</f>
        <v>R1011</v>
      </c>
    </row>
    <row r="396" spans="1:12" x14ac:dyDescent="0.3">
      <c r="A396" t="s">
        <v>424</v>
      </c>
      <c r="B396">
        <v>1984</v>
      </c>
      <c r="C396" t="s">
        <v>9</v>
      </c>
      <c r="D396">
        <v>6</v>
      </c>
      <c r="E396" t="str">
        <f>TEXT(DATE(Table1[[#This Row],[year]],MONTH(DATEVALUE(Table1[[#This Row],[month]]&amp;"1")),Table1[[#This Row],[date]]),"DD-MMM-YYYY")</f>
        <v>06-Jul-1984</v>
      </c>
      <c r="F396">
        <f>DATEDIF(Table1[[#This Row],[Date of Birth]],DATE(2023,6,8),"Y")</f>
        <v>38</v>
      </c>
      <c r="G396">
        <v>3</v>
      </c>
      <c r="H396" s="8">
        <v>3678.86</v>
      </c>
      <c r="I396" t="s">
        <v>10</v>
      </c>
      <c r="J396" t="s">
        <v>11</v>
      </c>
      <c r="K396" t="s">
        <v>12</v>
      </c>
      <c r="L396" t="str">
        <f>IF(Table1[[#This Row],[State ID]]="?","Unknown",Table1[[#This Row],[State ID]])</f>
        <v>R1013</v>
      </c>
    </row>
    <row r="397" spans="1:12" x14ac:dyDescent="0.3">
      <c r="A397" t="s">
        <v>425</v>
      </c>
      <c r="B397">
        <v>2003</v>
      </c>
      <c r="C397" t="s">
        <v>9</v>
      </c>
      <c r="D397">
        <v>10</v>
      </c>
      <c r="E397" t="str">
        <f>TEXT(DATE(Table1[[#This Row],[year]],MONTH(DATEVALUE(Table1[[#This Row],[month]]&amp;"1")),Table1[[#This Row],[date]]),"DD-MMM-YYYY")</f>
        <v>10-Jul-2003</v>
      </c>
      <c r="F397">
        <f>DATEDIF(Table1[[#This Row],[Date of Birth]],DATE(2023,6,8),"Y")</f>
        <v>19</v>
      </c>
      <c r="G397">
        <v>0</v>
      </c>
      <c r="H397" s="8">
        <v>3688.35</v>
      </c>
      <c r="I397" t="s">
        <v>10</v>
      </c>
      <c r="J397" t="s">
        <v>10</v>
      </c>
      <c r="K397" t="s">
        <v>299</v>
      </c>
      <c r="L397" t="str">
        <f>IF(Table1[[#This Row],[State ID]]="?","Unknown",Table1[[#This Row],[State ID]])</f>
        <v>R1021</v>
      </c>
    </row>
    <row r="398" spans="1:12" x14ac:dyDescent="0.3">
      <c r="A398" t="s">
        <v>426</v>
      </c>
      <c r="B398">
        <v>1981</v>
      </c>
      <c r="C398" t="s">
        <v>29</v>
      </c>
      <c r="D398">
        <v>14</v>
      </c>
      <c r="E398" t="str">
        <f>TEXT(DATE(Table1[[#This Row],[year]],MONTH(DATEVALUE(Table1[[#This Row],[month]]&amp;"1")),Table1[[#This Row],[date]]),"DD-MMM-YYYY")</f>
        <v>14-Dec-1981</v>
      </c>
      <c r="F398">
        <f>DATEDIF(Table1[[#This Row],[Date of Birth]],DATE(2023,6,8),"Y")</f>
        <v>41</v>
      </c>
      <c r="G398">
        <v>1</v>
      </c>
      <c r="H398" s="8">
        <v>3688.38</v>
      </c>
      <c r="I398" t="s">
        <v>10</v>
      </c>
      <c r="J398" t="s">
        <v>10</v>
      </c>
      <c r="K398" t="s">
        <v>12</v>
      </c>
      <c r="L398" t="str">
        <f>IF(Table1[[#This Row],[State ID]]="?","Unknown",Table1[[#This Row],[State ID]])</f>
        <v>R1013</v>
      </c>
    </row>
    <row r="399" spans="1:12" x14ac:dyDescent="0.3">
      <c r="A399" t="s">
        <v>427</v>
      </c>
      <c r="B399">
        <v>1995</v>
      </c>
      <c r="C399" t="s">
        <v>36</v>
      </c>
      <c r="D399">
        <v>21</v>
      </c>
      <c r="E399" t="str">
        <f>TEXT(DATE(Table1[[#This Row],[year]],MONTH(DATEVALUE(Table1[[#This Row],[month]]&amp;"1")),Table1[[#This Row],[date]]),"DD-MMM-YYYY")</f>
        <v>21-Oct-1995</v>
      </c>
      <c r="F399">
        <f>DATEDIF(Table1[[#This Row],[Date of Birth]],DATE(2023,6,8),"Y")</f>
        <v>27</v>
      </c>
      <c r="G399">
        <v>2</v>
      </c>
      <c r="H399" s="8">
        <v>3693.43</v>
      </c>
      <c r="I399" t="s">
        <v>10</v>
      </c>
      <c r="J399" t="s">
        <v>11</v>
      </c>
      <c r="K399" t="s">
        <v>41</v>
      </c>
      <c r="L399" t="str">
        <f>IF(Table1[[#This Row],[State ID]]="?","Unknown",Table1[[#This Row],[State ID]])</f>
        <v>R1011</v>
      </c>
    </row>
    <row r="400" spans="1:12" x14ac:dyDescent="0.3">
      <c r="A400" t="s">
        <v>428</v>
      </c>
      <c r="B400">
        <v>1988</v>
      </c>
      <c r="C400" t="s">
        <v>34</v>
      </c>
      <c r="D400">
        <v>18</v>
      </c>
      <c r="E400" t="str">
        <f>TEXT(DATE(Table1[[#This Row],[year]],MONTH(DATEVALUE(Table1[[#This Row],[month]]&amp;"1")),Table1[[#This Row],[date]]),"DD-MMM-YYYY")</f>
        <v>18-Aug-1988</v>
      </c>
      <c r="F400">
        <f>DATEDIF(Table1[[#This Row],[Date of Birth]],DATE(2023,6,8),"Y")</f>
        <v>34</v>
      </c>
      <c r="G400">
        <v>3</v>
      </c>
      <c r="H400" s="8">
        <v>3699.54</v>
      </c>
      <c r="I400" t="s">
        <v>10</v>
      </c>
      <c r="J400" t="s">
        <v>11</v>
      </c>
      <c r="K400" t="s">
        <v>12</v>
      </c>
      <c r="L400" t="str">
        <f>IF(Table1[[#This Row],[State ID]]="?","Unknown",Table1[[#This Row],[State ID]])</f>
        <v>R1013</v>
      </c>
    </row>
    <row r="401" spans="1:12" x14ac:dyDescent="0.3">
      <c r="A401" t="s">
        <v>429</v>
      </c>
      <c r="B401">
        <v>1989</v>
      </c>
      <c r="C401" t="s">
        <v>29</v>
      </c>
      <c r="D401">
        <v>2</v>
      </c>
      <c r="E401" t="str">
        <f>TEXT(DATE(Table1[[#This Row],[year]],MONTH(DATEVALUE(Table1[[#This Row],[month]]&amp;"1")),Table1[[#This Row],[date]]),"DD-MMM-YYYY")</f>
        <v>02-Dec-1989</v>
      </c>
      <c r="F401">
        <f>DATEDIF(Table1[[#This Row],[Date of Birth]],DATE(2023,6,8),"Y")</f>
        <v>33</v>
      </c>
      <c r="G401">
        <v>0</v>
      </c>
      <c r="H401" s="8">
        <v>3704.35</v>
      </c>
      <c r="I401" t="s">
        <v>10</v>
      </c>
      <c r="J401" t="s">
        <v>10</v>
      </c>
      <c r="K401" t="s">
        <v>12</v>
      </c>
      <c r="L401" t="str">
        <f>IF(Table1[[#This Row],[State ID]]="?","Unknown",Table1[[#This Row],[State ID]])</f>
        <v>R1013</v>
      </c>
    </row>
    <row r="402" spans="1:12" x14ac:dyDescent="0.3">
      <c r="A402" t="s">
        <v>430</v>
      </c>
      <c r="B402">
        <v>2004</v>
      </c>
      <c r="C402" t="s">
        <v>14</v>
      </c>
      <c r="D402">
        <v>5</v>
      </c>
      <c r="E402" t="str">
        <f>TEXT(DATE(Table1[[#This Row],[year]],MONTH(DATEVALUE(Table1[[#This Row],[month]]&amp;"1")),Table1[[#This Row],[date]]),"DD-MMM-YYYY")</f>
        <v>05-Nov-2004</v>
      </c>
      <c r="F402">
        <f>DATEDIF(Table1[[#This Row],[Date of Birth]],DATE(2023,6,8),"Y")</f>
        <v>18</v>
      </c>
      <c r="G402">
        <v>0</v>
      </c>
      <c r="H402" s="8">
        <v>3722.23</v>
      </c>
      <c r="I402" t="s">
        <v>10</v>
      </c>
      <c r="J402" t="s">
        <v>10</v>
      </c>
      <c r="K402" t="s">
        <v>199</v>
      </c>
      <c r="L402" t="str">
        <f>IF(Table1[[#This Row],[State ID]]="?","Unknown",Table1[[#This Row],[State ID]])</f>
        <v>R1025</v>
      </c>
    </row>
    <row r="403" spans="1:12" x14ac:dyDescent="0.3">
      <c r="A403" t="s">
        <v>431</v>
      </c>
      <c r="B403">
        <v>1986</v>
      </c>
      <c r="C403" t="s">
        <v>29</v>
      </c>
      <c r="D403">
        <v>1</v>
      </c>
      <c r="E403" t="str">
        <f>TEXT(DATE(Table1[[#This Row],[year]],MONTH(DATEVALUE(Table1[[#This Row],[month]]&amp;"1")),Table1[[#This Row],[date]]),"DD-MMM-YYYY")</f>
        <v>01-Dec-1986</v>
      </c>
      <c r="F403">
        <f>DATEDIF(Table1[[#This Row],[Date of Birth]],DATE(2023,6,8),"Y")</f>
        <v>36</v>
      </c>
      <c r="G403">
        <v>3</v>
      </c>
      <c r="H403" s="8">
        <v>3731.6</v>
      </c>
      <c r="I403" t="s">
        <v>10</v>
      </c>
      <c r="J403" t="s">
        <v>10</v>
      </c>
      <c r="K403" t="s">
        <v>12</v>
      </c>
      <c r="L403" t="str">
        <f>IF(Table1[[#This Row],[State ID]]="?","Unknown",Table1[[#This Row],[State ID]])</f>
        <v>R1013</v>
      </c>
    </row>
    <row r="404" spans="1:12" x14ac:dyDescent="0.3">
      <c r="A404" t="s">
        <v>432</v>
      </c>
      <c r="B404">
        <v>1994</v>
      </c>
      <c r="C404" t="s">
        <v>34</v>
      </c>
      <c r="D404">
        <v>22</v>
      </c>
      <c r="E404" t="str">
        <f>TEXT(DATE(Table1[[#This Row],[year]],MONTH(DATEVALUE(Table1[[#This Row],[month]]&amp;"1")),Table1[[#This Row],[date]]),"DD-MMM-YYYY")</f>
        <v>22-Aug-1994</v>
      </c>
      <c r="F404">
        <f>DATEDIF(Table1[[#This Row],[Date of Birth]],DATE(2023,6,8),"Y")</f>
        <v>28</v>
      </c>
      <c r="G404">
        <v>0</v>
      </c>
      <c r="H404" s="8">
        <v>3732.63</v>
      </c>
      <c r="I404" t="s">
        <v>10</v>
      </c>
      <c r="J404" t="s">
        <v>11</v>
      </c>
      <c r="K404" t="s">
        <v>246</v>
      </c>
      <c r="L404" t="str">
        <f>IF(Table1[[#This Row],[State ID]]="?","Unknown",Table1[[#This Row],[State ID]])</f>
        <v>R1024</v>
      </c>
    </row>
    <row r="405" spans="1:12" x14ac:dyDescent="0.3">
      <c r="A405" t="s">
        <v>433</v>
      </c>
      <c r="B405">
        <v>1993</v>
      </c>
      <c r="C405" t="s">
        <v>17</v>
      </c>
      <c r="D405">
        <v>22</v>
      </c>
      <c r="E405" t="str">
        <f>TEXT(DATE(Table1[[#This Row],[year]],MONTH(DATEVALUE(Table1[[#This Row],[month]]&amp;"1")),Table1[[#This Row],[date]]),"DD-MMM-YYYY")</f>
        <v>22-Jun-1993</v>
      </c>
      <c r="F405">
        <f>DATEDIF(Table1[[#This Row],[Date of Birth]],DATE(2023,6,8),"Y")</f>
        <v>29</v>
      </c>
      <c r="G405">
        <v>0</v>
      </c>
      <c r="H405" s="8">
        <v>3736.46</v>
      </c>
      <c r="I405" t="s">
        <v>10</v>
      </c>
      <c r="J405" t="s">
        <v>10</v>
      </c>
      <c r="K405" t="s">
        <v>22</v>
      </c>
      <c r="L405" t="str">
        <f>IF(Table1[[#This Row],[State ID]]="?","Unknown",Table1[[#This Row],[State ID]])</f>
        <v>R1012</v>
      </c>
    </row>
    <row r="406" spans="1:12" x14ac:dyDescent="0.3">
      <c r="A406" t="s">
        <v>434</v>
      </c>
      <c r="B406">
        <v>1986</v>
      </c>
      <c r="C406" t="s">
        <v>19</v>
      </c>
      <c r="D406">
        <v>9</v>
      </c>
      <c r="E406" t="str">
        <f>TEXT(DATE(Table1[[#This Row],[year]],MONTH(DATEVALUE(Table1[[#This Row],[month]]&amp;"1")),Table1[[#This Row],[date]]),"DD-MMM-YYYY")</f>
        <v>09-Sep-1986</v>
      </c>
      <c r="F406">
        <f>DATEDIF(Table1[[#This Row],[Date of Birth]],DATE(2023,6,8),"Y")</f>
        <v>36</v>
      </c>
      <c r="G406">
        <v>3</v>
      </c>
      <c r="H406" s="8">
        <v>3748.56</v>
      </c>
      <c r="I406" t="s">
        <v>10</v>
      </c>
      <c r="J406" t="s">
        <v>10</v>
      </c>
      <c r="K406" t="s">
        <v>12</v>
      </c>
      <c r="L406" t="str">
        <f>IF(Table1[[#This Row],[State ID]]="?","Unknown",Table1[[#This Row],[State ID]])</f>
        <v>R1013</v>
      </c>
    </row>
    <row r="407" spans="1:12" x14ac:dyDescent="0.3">
      <c r="A407" t="s">
        <v>435</v>
      </c>
      <c r="B407">
        <v>1991</v>
      </c>
      <c r="C407" t="s">
        <v>36</v>
      </c>
      <c r="D407">
        <v>28</v>
      </c>
      <c r="E407" t="str">
        <f>TEXT(DATE(Table1[[#This Row],[year]],MONTH(DATEVALUE(Table1[[#This Row],[month]]&amp;"1")),Table1[[#This Row],[date]]),"DD-MMM-YYYY")</f>
        <v>28-Oct-1991</v>
      </c>
      <c r="F407">
        <f>DATEDIF(Table1[[#This Row],[Date of Birth]],DATE(2023,6,8),"Y")</f>
        <v>31</v>
      </c>
      <c r="G407">
        <v>0</v>
      </c>
      <c r="H407" s="8">
        <v>3756.62</v>
      </c>
      <c r="I407" t="s">
        <v>10</v>
      </c>
      <c r="J407" t="s">
        <v>10</v>
      </c>
      <c r="K407" t="s">
        <v>12</v>
      </c>
      <c r="L407" t="str">
        <f>IF(Table1[[#This Row],[State ID]]="?","Unknown",Table1[[#This Row],[State ID]])</f>
        <v>R1013</v>
      </c>
    </row>
    <row r="408" spans="1:12" x14ac:dyDescent="0.3">
      <c r="A408" t="s">
        <v>436</v>
      </c>
      <c r="B408">
        <v>1991</v>
      </c>
      <c r="C408" t="s">
        <v>34</v>
      </c>
      <c r="D408">
        <v>25</v>
      </c>
      <c r="E408" t="str">
        <f>TEXT(DATE(Table1[[#This Row],[year]],MONTH(DATEVALUE(Table1[[#This Row],[month]]&amp;"1")),Table1[[#This Row],[date]]),"DD-MMM-YYYY")</f>
        <v>25-Aug-1991</v>
      </c>
      <c r="F408">
        <f>DATEDIF(Table1[[#This Row],[Date of Birth]],DATE(2023,6,8),"Y")</f>
        <v>31</v>
      </c>
      <c r="G408">
        <v>0</v>
      </c>
      <c r="H408" s="8">
        <v>3757.84</v>
      </c>
      <c r="I408" t="s">
        <v>10</v>
      </c>
      <c r="J408" t="s">
        <v>15</v>
      </c>
      <c r="K408" t="s">
        <v>12</v>
      </c>
      <c r="L408" t="str">
        <f>IF(Table1[[#This Row],[State ID]]="?","Unknown",Table1[[#This Row],[State ID]])</f>
        <v>R1013</v>
      </c>
    </row>
    <row r="409" spans="1:12" x14ac:dyDescent="0.3">
      <c r="A409" t="s">
        <v>437</v>
      </c>
      <c r="B409">
        <v>1991</v>
      </c>
      <c r="C409" t="s">
        <v>36</v>
      </c>
      <c r="D409">
        <v>24</v>
      </c>
      <c r="E409" t="str">
        <f>TEXT(DATE(Table1[[#This Row],[year]],MONTH(DATEVALUE(Table1[[#This Row],[month]]&amp;"1")),Table1[[#This Row],[date]]),"DD-MMM-YYYY")</f>
        <v>24-Oct-1991</v>
      </c>
      <c r="F409">
        <f>DATEDIF(Table1[[#This Row],[Date of Birth]],DATE(2023,6,8),"Y")</f>
        <v>31</v>
      </c>
      <c r="G409">
        <v>0</v>
      </c>
      <c r="H409" s="8">
        <v>3761.29</v>
      </c>
      <c r="I409" t="s">
        <v>10</v>
      </c>
      <c r="J409" t="s">
        <v>11</v>
      </c>
      <c r="K409" t="s">
        <v>41</v>
      </c>
      <c r="L409" t="str">
        <f>IF(Table1[[#This Row],[State ID]]="?","Unknown",Table1[[#This Row],[State ID]])</f>
        <v>R1011</v>
      </c>
    </row>
    <row r="410" spans="1:12" x14ac:dyDescent="0.3">
      <c r="A410" t="s">
        <v>438</v>
      </c>
      <c r="B410">
        <v>1994</v>
      </c>
      <c r="C410" t="s">
        <v>14</v>
      </c>
      <c r="D410">
        <v>21</v>
      </c>
      <c r="E410" t="str">
        <f>TEXT(DATE(Table1[[#This Row],[year]],MONTH(DATEVALUE(Table1[[#This Row],[month]]&amp;"1")),Table1[[#This Row],[date]]),"DD-MMM-YYYY")</f>
        <v>21-Nov-1994</v>
      </c>
      <c r="F410">
        <f>DATEDIF(Table1[[#This Row],[Date of Birth]],DATE(2023,6,8),"Y")</f>
        <v>28</v>
      </c>
      <c r="G410">
        <v>1</v>
      </c>
      <c r="H410" s="8">
        <v>3766.88</v>
      </c>
      <c r="I410" t="s">
        <v>10</v>
      </c>
      <c r="J410" t="s">
        <v>15</v>
      </c>
      <c r="K410" t="s">
        <v>12</v>
      </c>
      <c r="L410" t="str">
        <f>IF(Table1[[#This Row],[State ID]]="?","Unknown",Table1[[#This Row],[State ID]])</f>
        <v>R1013</v>
      </c>
    </row>
    <row r="411" spans="1:12" x14ac:dyDescent="0.3">
      <c r="A411" t="s">
        <v>439</v>
      </c>
      <c r="B411">
        <v>1987</v>
      </c>
      <c r="C411" t="s">
        <v>36</v>
      </c>
      <c r="D411">
        <v>24</v>
      </c>
      <c r="E411" t="str">
        <f>TEXT(DATE(Table1[[#This Row],[year]],MONTH(DATEVALUE(Table1[[#This Row],[month]]&amp;"1")),Table1[[#This Row],[date]]),"DD-MMM-YYYY")</f>
        <v>24-Oct-1987</v>
      </c>
      <c r="F411">
        <f>DATEDIF(Table1[[#This Row],[Date of Birth]],DATE(2023,6,8),"Y")</f>
        <v>35</v>
      </c>
      <c r="G411">
        <v>3</v>
      </c>
      <c r="H411" s="8">
        <v>3773.23</v>
      </c>
      <c r="I411" t="s">
        <v>10</v>
      </c>
      <c r="J411" t="s">
        <v>11</v>
      </c>
      <c r="K411" t="s">
        <v>12</v>
      </c>
      <c r="L411" t="str">
        <f>IF(Table1[[#This Row],[State ID]]="?","Unknown",Table1[[#This Row],[State ID]])</f>
        <v>R1013</v>
      </c>
    </row>
    <row r="412" spans="1:12" x14ac:dyDescent="0.3">
      <c r="A412" t="s">
        <v>440</v>
      </c>
      <c r="B412">
        <v>1981</v>
      </c>
      <c r="C412" t="s">
        <v>29</v>
      </c>
      <c r="D412">
        <v>13</v>
      </c>
      <c r="E412" t="str">
        <f>TEXT(DATE(Table1[[#This Row],[year]],MONTH(DATEVALUE(Table1[[#This Row],[month]]&amp;"1")),Table1[[#This Row],[date]]),"DD-MMM-YYYY")</f>
        <v>13-Dec-1981</v>
      </c>
      <c r="F412">
        <f>DATEDIF(Table1[[#This Row],[Date of Birth]],DATE(2023,6,8),"Y")</f>
        <v>41</v>
      </c>
      <c r="G412">
        <v>1</v>
      </c>
      <c r="H412" s="8">
        <v>3785.77</v>
      </c>
      <c r="I412" t="s">
        <v>10</v>
      </c>
      <c r="J412" t="s">
        <v>15</v>
      </c>
      <c r="K412" t="s">
        <v>12</v>
      </c>
      <c r="L412" t="str">
        <f>IF(Table1[[#This Row],[State ID]]="?","Unknown",Table1[[#This Row],[State ID]])</f>
        <v>R1013</v>
      </c>
    </row>
    <row r="413" spans="1:12" x14ac:dyDescent="0.3">
      <c r="A413" t="s">
        <v>441</v>
      </c>
      <c r="B413">
        <v>1988</v>
      </c>
      <c r="C413" t="s">
        <v>34</v>
      </c>
      <c r="D413">
        <v>28</v>
      </c>
      <c r="E413" t="str">
        <f>TEXT(DATE(Table1[[#This Row],[year]],MONTH(DATEVALUE(Table1[[#This Row],[month]]&amp;"1")),Table1[[#This Row],[date]]),"DD-MMM-YYYY")</f>
        <v>28-Aug-1988</v>
      </c>
      <c r="F413">
        <f>DATEDIF(Table1[[#This Row],[Date of Birth]],DATE(2023,6,8),"Y")</f>
        <v>34</v>
      </c>
      <c r="G413">
        <v>3</v>
      </c>
      <c r="H413" s="8">
        <v>3793.55</v>
      </c>
      <c r="I413" t="s">
        <v>10</v>
      </c>
      <c r="J413" t="s">
        <v>11</v>
      </c>
      <c r="K413" t="s">
        <v>12</v>
      </c>
      <c r="L413" t="str">
        <f>IF(Table1[[#This Row],[State ID]]="?","Unknown",Table1[[#This Row],[State ID]])</f>
        <v>R1013</v>
      </c>
    </row>
    <row r="414" spans="1:12" x14ac:dyDescent="0.3">
      <c r="A414" t="s">
        <v>442</v>
      </c>
      <c r="B414">
        <v>1999</v>
      </c>
      <c r="C414" t="s">
        <v>17</v>
      </c>
      <c r="D414">
        <v>24</v>
      </c>
      <c r="E414" t="str">
        <f>TEXT(DATE(Table1[[#This Row],[year]],MONTH(DATEVALUE(Table1[[#This Row],[month]]&amp;"1")),Table1[[#This Row],[date]]),"DD-MMM-YYYY")</f>
        <v>24-Jun-1999</v>
      </c>
      <c r="F414">
        <f>DATEDIF(Table1[[#This Row],[Date of Birth]],DATE(2023,6,8),"Y")</f>
        <v>23</v>
      </c>
      <c r="G414">
        <v>0</v>
      </c>
      <c r="H414" s="8">
        <v>3796.36</v>
      </c>
      <c r="I414" t="s">
        <v>10</v>
      </c>
      <c r="J414" t="s">
        <v>11</v>
      </c>
      <c r="K414" t="s">
        <v>22</v>
      </c>
      <c r="L414" t="str">
        <f>IF(Table1[[#This Row],[State ID]]="?","Unknown",Table1[[#This Row],[State ID]])</f>
        <v>R1012</v>
      </c>
    </row>
    <row r="415" spans="1:12" x14ac:dyDescent="0.3">
      <c r="A415" t="s">
        <v>443</v>
      </c>
      <c r="B415">
        <v>1981</v>
      </c>
      <c r="C415" t="s">
        <v>19</v>
      </c>
      <c r="D415">
        <v>29</v>
      </c>
      <c r="E415" t="str">
        <f>TEXT(DATE(Table1[[#This Row],[year]],MONTH(DATEVALUE(Table1[[#This Row],[month]]&amp;"1")),Table1[[#This Row],[date]]),"DD-MMM-YYYY")</f>
        <v>29-Sep-1981</v>
      </c>
      <c r="F415">
        <f>DATEDIF(Table1[[#This Row],[Date of Birth]],DATE(2023,6,8),"Y")</f>
        <v>41</v>
      </c>
      <c r="G415">
        <v>1</v>
      </c>
      <c r="H415" s="8">
        <v>3797.2</v>
      </c>
      <c r="I415" t="s">
        <v>10</v>
      </c>
      <c r="J415" t="s">
        <v>11</v>
      </c>
      <c r="K415" t="s">
        <v>22</v>
      </c>
      <c r="L415" t="str">
        <f>IF(Table1[[#This Row],[State ID]]="?","Unknown",Table1[[#This Row],[State ID]])</f>
        <v>R1012</v>
      </c>
    </row>
    <row r="416" spans="1:12" x14ac:dyDescent="0.3">
      <c r="A416" t="s">
        <v>444</v>
      </c>
      <c r="B416">
        <v>1994</v>
      </c>
      <c r="C416" t="s">
        <v>34</v>
      </c>
      <c r="D416">
        <v>12</v>
      </c>
      <c r="E416" t="str">
        <f>TEXT(DATE(Table1[[#This Row],[year]],MONTH(DATEVALUE(Table1[[#This Row],[month]]&amp;"1")),Table1[[#This Row],[date]]),"DD-MMM-YYYY")</f>
        <v>12-Aug-1994</v>
      </c>
      <c r="F416">
        <f>DATEDIF(Table1[[#This Row],[Date of Birth]],DATE(2023,6,8),"Y")</f>
        <v>28</v>
      </c>
      <c r="G416">
        <v>2</v>
      </c>
      <c r="H416" s="8">
        <v>3847.67</v>
      </c>
      <c r="I416" t="s">
        <v>11</v>
      </c>
      <c r="J416" t="s">
        <v>10</v>
      </c>
      <c r="K416" t="s">
        <v>41</v>
      </c>
      <c r="L416" t="str">
        <f>IF(Table1[[#This Row],[State ID]]="?","Unknown",Table1[[#This Row],[State ID]])</f>
        <v>R1011</v>
      </c>
    </row>
    <row r="417" spans="1:12" x14ac:dyDescent="0.3">
      <c r="A417" t="s">
        <v>445</v>
      </c>
      <c r="B417">
        <v>1991</v>
      </c>
      <c r="C417" t="s">
        <v>34</v>
      </c>
      <c r="D417">
        <v>19</v>
      </c>
      <c r="E417" t="str">
        <f>TEXT(DATE(Table1[[#This Row],[year]],MONTH(DATEVALUE(Table1[[#This Row],[month]]&amp;"1")),Table1[[#This Row],[date]]),"DD-MMM-YYYY")</f>
        <v>19-Aug-1991</v>
      </c>
      <c r="F417">
        <f>DATEDIF(Table1[[#This Row],[Date of Birth]],DATE(2023,6,8),"Y")</f>
        <v>31</v>
      </c>
      <c r="G417">
        <v>0</v>
      </c>
      <c r="H417" s="8">
        <v>3857.76</v>
      </c>
      <c r="I417" t="s">
        <v>11</v>
      </c>
      <c r="J417" t="s">
        <v>15</v>
      </c>
      <c r="K417" t="s">
        <v>167</v>
      </c>
      <c r="L417" t="str">
        <f>IF(Table1[[#This Row],[State ID]]="?","Unknown",Table1[[#This Row],[State ID]])</f>
        <v>R1016</v>
      </c>
    </row>
    <row r="418" spans="1:12" x14ac:dyDescent="0.3">
      <c r="A418" t="s">
        <v>446</v>
      </c>
      <c r="B418">
        <v>2001</v>
      </c>
      <c r="C418" t="s">
        <v>17</v>
      </c>
      <c r="D418">
        <v>6</v>
      </c>
      <c r="E418" t="str">
        <f>TEXT(DATE(Table1[[#This Row],[year]],MONTH(DATEVALUE(Table1[[#This Row],[month]]&amp;"1")),Table1[[#This Row],[date]]),"DD-MMM-YYYY")</f>
        <v>06-Jun-2001</v>
      </c>
      <c r="F418">
        <f>DATEDIF(Table1[[#This Row],[Date of Birth]],DATE(2023,6,8),"Y")</f>
        <v>22</v>
      </c>
      <c r="G418">
        <v>0</v>
      </c>
      <c r="H418" s="8">
        <v>3858.51</v>
      </c>
      <c r="I418" t="s">
        <v>10</v>
      </c>
      <c r="J418" t="s">
        <v>11</v>
      </c>
      <c r="K418" t="s">
        <v>199</v>
      </c>
      <c r="L418" t="str">
        <f>IF(Table1[[#This Row],[State ID]]="?","Unknown",Table1[[#This Row],[State ID]])</f>
        <v>R1025</v>
      </c>
    </row>
    <row r="419" spans="1:12" x14ac:dyDescent="0.3">
      <c r="A419" t="s">
        <v>447</v>
      </c>
      <c r="B419">
        <v>2001</v>
      </c>
      <c r="C419" t="s">
        <v>36</v>
      </c>
      <c r="D419">
        <v>18</v>
      </c>
      <c r="E419" t="str">
        <f>TEXT(DATE(Table1[[#This Row],[year]],MONTH(DATEVALUE(Table1[[#This Row],[month]]&amp;"1")),Table1[[#This Row],[date]]),"DD-MMM-YYYY")</f>
        <v>18-Oct-2001</v>
      </c>
      <c r="F419">
        <f>DATEDIF(Table1[[#This Row],[Date of Birth]],DATE(2023,6,8),"Y")</f>
        <v>21</v>
      </c>
      <c r="G419">
        <v>3</v>
      </c>
      <c r="H419" s="8">
        <v>3861.21</v>
      </c>
      <c r="I419" t="s">
        <v>10</v>
      </c>
      <c r="J419" t="s">
        <v>10</v>
      </c>
      <c r="K419" t="s">
        <v>167</v>
      </c>
      <c r="L419" t="str">
        <f>IF(Table1[[#This Row],[State ID]]="?","Unknown",Table1[[#This Row],[State ID]])</f>
        <v>R1016</v>
      </c>
    </row>
    <row r="420" spans="1:12" x14ac:dyDescent="0.3">
      <c r="A420" t="s">
        <v>448</v>
      </c>
      <c r="B420">
        <v>1990</v>
      </c>
      <c r="C420" t="s">
        <v>17</v>
      </c>
      <c r="D420">
        <v>24</v>
      </c>
      <c r="E420" t="str">
        <f>TEXT(DATE(Table1[[#This Row],[year]],MONTH(DATEVALUE(Table1[[#This Row],[month]]&amp;"1")),Table1[[#This Row],[date]]),"DD-MMM-YYYY")</f>
        <v>24-Jun-1990</v>
      </c>
      <c r="F420">
        <f>DATEDIF(Table1[[#This Row],[Date of Birth]],DATE(2023,6,8),"Y")</f>
        <v>32</v>
      </c>
      <c r="G420">
        <v>0</v>
      </c>
      <c r="H420" s="8">
        <v>3866.86</v>
      </c>
      <c r="I420" t="s">
        <v>15</v>
      </c>
      <c r="J420" t="s">
        <v>15</v>
      </c>
      <c r="K420" t="s">
        <v>22</v>
      </c>
      <c r="L420" t="str">
        <f>IF(Table1[[#This Row],[State ID]]="?","Unknown",Table1[[#This Row],[State ID]])</f>
        <v>R1012</v>
      </c>
    </row>
    <row r="421" spans="1:12" x14ac:dyDescent="0.3">
      <c r="A421" t="s">
        <v>449</v>
      </c>
      <c r="B421">
        <v>1991</v>
      </c>
      <c r="C421" t="s">
        <v>9</v>
      </c>
      <c r="D421">
        <v>25</v>
      </c>
      <c r="E421" t="str">
        <f>TEXT(DATE(Table1[[#This Row],[year]],MONTH(DATEVALUE(Table1[[#This Row],[month]]&amp;"1")),Table1[[#This Row],[date]]),"DD-MMM-YYYY")</f>
        <v>25-Jul-1991</v>
      </c>
      <c r="F421">
        <f>DATEDIF(Table1[[#This Row],[Date of Birth]],DATE(2023,6,8),"Y")</f>
        <v>31</v>
      </c>
      <c r="G421">
        <v>1</v>
      </c>
      <c r="H421" s="8">
        <v>3875.73</v>
      </c>
      <c r="I421" t="s">
        <v>10</v>
      </c>
      <c r="J421" t="s">
        <v>11</v>
      </c>
      <c r="K421" t="s">
        <v>12</v>
      </c>
      <c r="L421" t="str">
        <f>IF(Table1[[#This Row],[State ID]]="?","Unknown",Table1[[#This Row],[State ID]])</f>
        <v>R1013</v>
      </c>
    </row>
    <row r="422" spans="1:12" x14ac:dyDescent="0.3">
      <c r="A422" t="s">
        <v>450</v>
      </c>
      <c r="B422">
        <v>1996</v>
      </c>
      <c r="C422" t="s">
        <v>36</v>
      </c>
      <c r="D422">
        <v>23</v>
      </c>
      <c r="E422" t="str">
        <f>TEXT(DATE(Table1[[#This Row],[year]],MONTH(DATEVALUE(Table1[[#This Row],[month]]&amp;"1")),Table1[[#This Row],[date]]),"DD-MMM-YYYY")</f>
        <v>23-Oct-1996</v>
      </c>
      <c r="F422">
        <f>DATEDIF(Table1[[#This Row],[Date of Birth]],DATE(2023,6,8),"Y")</f>
        <v>26</v>
      </c>
      <c r="G422">
        <v>2</v>
      </c>
      <c r="H422" s="8">
        <v>3877.3</v>
      </c>
      <c r="I422" t="s">
        <v>15</v>
      </c>
      <c r="J422" t="s">
        <v>11</v>
      </c>
      <c r="K422" t="s">
        <v>22</v>
      </c>
      <c r="L422" t="str">
        <f>IF(Table1[[#This Row],[State ID]]="?","Unknown",Table1[[#This Row],[State ID]])</f>
        <v>R1012</v>
      </c>
    </row>
    <row r="423" spans="1:12" x14ac:dyDescent="0.3">
      <c r="A423" t="s">
        <v>451</v>
      </c>
      <c r="B423">
        <v>2004</v>
      </c>
      <c r="C423" t="s">
        <v>9</v>
      </c>
      <c r="D423">
        <v>13</v>
      </c>
      <c r="E423" t="str">
        <f>TEXT(DATE(Table1[[#This Row],[year]],MONTH(DATEVALUE(Table1[[#This Row],[month]]&amp;"1")),Table1[[#This Row],[date]]),"DD-MMM-YYYY")</f>
        <v>13-Jul-2004</v>
      </c>
      <c r="F423">
        <f>DATEDIF(Table1[[#This Row],[Date of Birth]],DATE(2023,6,8),"Y")</f>
        <v>18</v>
      </c>
      <c r="G423">
        <v>0</v>
      </c>
      <c r="H423" s="8">
        <v>3889.2</v>
      </c>
      <c r="I423" t="s">
        <v>10</v>
      </c>
      <c r="J423" t="s">
        <v>10</v>
      </c>
      <c r="K423" t="s">
        <v>22</v>
      </c>
      <c r="L423" t="str">
        <f>IF(Table1[[#This Row],[State ID]]="?","Unknown",Table1[[#This Row],[State ID]])</f>
        <v>R1012</v>
      </c>
    </row>
    <row r="424" spans="1:12" x14ac:dyDescent="0.3">
      <c r="A424" t="s">
        <v>452</v>
      </c>
      <c r="B424">
        <v>1993</v>
      </c>
      <c r="C424" t="s">
        <v>19</v>
      </c>
      <c r="D424">
        <v>14</v>
      </c>
      <c r="E424" t="str">
        <f>TEXT(DATE(Table1[[#This Row],[year]],MONTH(DATEVALUE(Table1[[#This Row],[month]]&amp;"1")),Table1[[#This Row],[date]]),"DD-MMM-YYYY")</f>
        <v>14-Sep-1993</v>
      </c>
      <c r="F424">
        <f>DATEDIF(Table1[[#This Row],[Date of Birth]],DATE(2023,6,8),"Y")</f>
        <v>29</v>
      </c>
      <c r="G424">
        <v>0</v>
      </c>
      <c r="H424" s="8">
        <v>3898.35</v>
      </c>
      <c r="I424" t="s">
        <v>10</v>
      </c>
      <c r="J424" t="s">
        <v>10</v>
      </c>
      <c r="K424" t="s">
        <v>22</v>
      </c>
      <c r="L424" t="str">
        <f>IF(Table1[[#This Row],[State ID]]="?","Unknown",Table1[[#This Row],[State ID]])</f>
        <v>R1012</v>
      </c>
    </row>
    <row r="425" spans="1:12" x14ac:dyDescent="0.3">
      <c r="A425" t="s">
        <v>453</v>
      </c>
      <c r="B425">
        <v>1981</v>
      </c>
      <c r="C425" t="s">
        <v>34</v>
      </c>
      <c r="D425">
        <v>27</v>
      </c>
      <c r="E425" t="str">
        <f>TEXT(DATE(Table1[[#This Row],[year]],MONTH(DATEVALUE(Table1[[#This Row],[month]]&amp;"1")),Table1[[#This Row],[date]]),"DD-MMM-YYYY")</f>
        <v>27-Aug-1981</v>
      </c>
      <c r="F425">
        <f>DATEDIF(Table1[[#This Row],[Date of Birth]],DATE(2023,6,8),"Y")</f>
        <v>41</v>
      </c>
      <c r="G425">
        <v>1</v>
      </c>
      <c r="H425" s="8">
        <v>3902.07</v>
      </c>
      <c r="I425" t="s">
        <v>10</v>
      </c>
      <c r="J425" t="s">
        <v>10</v>
      </c>
      <c r="K425" t="s">
        <v>12</v>
      </c>
      <c r="L425" t="str">
        <f>IF(Table1[[#This Row],[State ID]]="?","Unknown",Table1[[#This Row],[State ID]])</f>
        <v>R1013</v>
      </c>
    </row>
    <row r="426" spans="1:12" x14ac:dyDescent="0.3">
      <c r="A426" t="s">
        <v>454</v>
      </c>
      <c r="B426">
        <v>1997</v>
      </c>
      <c r="C426" t="s">
        <v>14</v>
      </c>
      <c r="D426">
        <v>24</v>
      </c>
      <c r="E426" t="str">
        <f>TEXT(DATE(Table1[[#This Row],[year]],MONTH(DATEVALUE(Table1[[#This Row],[month]]&amp;"1")),Table1[[#This Row],[date]]),"DD-MMM-YYYY")</f>
        <v>24-Nov-1997</v>
      </c>
      <c r="F426">
        <f>DATEDIF(Table1[[#This Row],[Date of Birth]],DATE(2023,6,8),"Y")</f>
        <v>25</v>
      </c>
      <c r="G426">
        <v>3</v>
      </c>
      <c r="H426" s="8">
        <v>3906.13</v>
      </c>
      <c r="I426" t="s">
        <v>11</v>
      </c>
      <c r="J426" t="s">
        <v>11</v>
      </c>
      <c r="K426" t="s">
        <v>41</v>
      </c>
      <c r="L426" t="str">
        <f>IF(Table1[[#This Row],[State ID]]="?","Unknown",Table1[[#This Row],[State ID]])</f>
        <v>R1011</v>
      </c>
    </row>
    <row r="427" spans="1:12" x14ac:dyDescent="0.3">
      <c r="A427" t="s">
        <v>455</v>
      </c>
      <c r="B427">
        <v>1985</v>
      </c>
      <c r="C427" t="s">
        <v>9</v>
      </c>
      <c r="D427">
        <v>5</v>
      </c>
      <c r="E427" t="str">
        <f>TEXT(DATE(Table1[[#This Row],[year]],MONTH(DATEVALUE(Table1[[#This Row],[month]]&amp;"1")),Table1[[#This Row],[date]]),"DD-MMM-YYYY")</f>
        <v>05-Jul-1985</v>
      </c>
      <c r="F427">
        <f>DATEDIF(Table1[[#This Row],[Date of Birth]],DATE(2023,6,8),"Y")</f>
        <v>37</v>
      </c>
      <c r="G427">
        <v>3</v>
      </c>
      <c r="H427" s="8">
        <v>3910.44</v>
      </c>
      <c r="I427" t="s">
        <v>10</v>
      </c>
      <c r="J427" t="s">
        <v>10</v>
      </c>
      <c r="K427" t="s">
        <v>12</v>
      </c>
      <c r="L427" t="str">
        <f>IF(Table1[[#This Row],[State ID]]="?","Unknown",Table1[[#This Row],[State ID]])</f>
        <v>R1013</v>
      </c>
    </row>
    <row r="428" spans="1:12" x14ac:dyDescent="0.3">
      <c r="A428" t="s">
        <v>456</v>
      </c>
      <c r="B428">
        <v>2000</v>
      </c>
      <c r="C428" t="s">
        <v>9</v>
      </c>
      <c r="D428">
        <v>10</v>
      </c>
      <c r="E428" t="str">
        <f>TEXT(DATE(Table1[[#This Row],[year]],MONTH(DATEVALUE(Table1[[#This Row],[month]]&amp;"1")),Table1[[#This Row],[date]]),"DD-MMM-YYYY")</f>
        <v>10-Jul-2000</v>
      </c>
      <c r="F428">
        <f>DATEDIF(Table1[[#This Row],[Date of Birth]],DATE(2023,6,8),"Y")</f>
        <v>22</v>
      </c>
      <c r="G428">
        <v>2</v>
      </c>
      <c r="H428" s="8">
        <v>3925.76</v>
      </c>
      <c r="I428" t="s">
        <v>10</v>
      </c>
      <c r="J428" t="s">
        <v>10</v>
      </c>
      <c r="K428" t="s">
        <v>246</v>
      </c>
      <c r="L428" t="str">
        <f>IF(Table1[[#This Row],[State ID]]="?","Unknown",Table1[[#This Row],[State ID]])</f>
        <v>R1024</v>
      </c>
    </row>
    <row r="429" spans="1:12" x14ac:dyDescent="0.3">
      <c r="A429" t="s">
        <v>457</v>
      </c>
      <c r="B429">
        <v>2002</v>
      </c>
      <c r="C429" t="s">
        <v>17</v>
      </c>
      <c r="D429">
        <v>15</v>
      </c>
      <c r="E429" t="str">
        <f>TEXT(DATE(Table1[[#This Row],[year]],MONTH(DATEVALUE(Table1[[#This Row],[month]]&amp;"1")),Table1[[#This Row],[date]]),"DD-MMM-YYYY")</f>
        <v>15-Jun-2002</v>
      </c>
      <c r="F429">
        <f>DATEDIF(Table1[[#This Row],[Date of Birth]],DATE(2023,6,8),"Y")</f>
        <v>20</v>
      </c>
      <c r="G429">
        <v>0</v>
      </c>
      <c r="H429" s="8">
        <v>3931.51</v>
      </c>
      <c r="I429" t="s">
        <v>10</v>
      </c>
      <c r="J429" t="s">
        <v>11</v>
      </c>
      <c r="K429" t="s">
        <v>41</v>
      </c>
      <c r="L429" t="str">
        <f>IF(Table1[[#This Row],[State ID]]="?","Unknown",Table1[[#This Row],[State ID]])</f>
        <v>R1011</v>
      </c>
    </row>
    <row r="430" spans="1:12" x14ac:dyDescent="0.3">
      <c r="A430" t="s">
        <v>458</v>
      </c>
      <c r="B430">
        <v>1988</v>
      </c>
      <c r="C430" t="s">
        <v>36</v>
      </c>
      <c r="D430">
        <v>24</v>
      </c>
      <c r="E430" t="str">
        <f>TEXT(DATE(Table1[[#This Row],[year]],MONTH(DATEVALUE(Table1[[#This Row],[month]]&amp;"1")),Table1[[#This Row],[date]]),"DD-MMM-YYYY")</f>
        <v>24-Oct-1988</v>
      </c>
      <c r="F430">
        <f>DATEDIF(Table1[[#This Row],[Date of Birth]],DATE(2023,6,8),"Y")</f>
        <v>34</v>
      </c>
      <c r="G430">
        <v>0</v>
      </c>
      <c r="H430" s="8">
        <v>3935.18</v>
      </c>
      <c r="I430" t="s">
        <v>11</v>
      </c>
      <c r="J430" t="s">
        <v>15</v>
      </c>
      <c r="K430" t="s">
        <v>12</v>
      </c>
      <c r="L430" t="str">
        <f>IF(Table1[[#This Row],[State ID]]="?","Unknown",Table1[[#This Row],[State ID]])</f>
        <v>R1013</v>
      </c>
    </row>
    <row r="431" spans="1:12" x14ac:dyDescent="0.3">
      <c r="A431" t="s">
        <v>459</v>
      </c>
      <c r="B431">
        <v>1993</v>
      </c>
      <c r="C431" t="s">
        <v>19</v>
      </c>
      <c r="D431">
        <v>29</v>
      </c>
      <c r="E431" t="str">
        <f>TEXT(DATE(Table1[[#This Row],[year]],MONTH(DATEVALUE(Table1[[#This Row],[month]]&amp;"1")),Table1[[#This Row],[date]]),"DD-MMM-YYYY")</f>
        <v>29-Sep-1993</v>
      </c>
      <c r="F431">
        <f>DATEDIF(Table1[[#This Row],[Date of Birth]],DATE(2023,6,8),"Y")</f>
        <v>29</v>
      </c>
      <c r="G431">
        <v>0</v>
      </c>
      <c r="H431" s="8">
        <v>3943.6</v>
      </c>
      <c r="I431" t="s">
        <v>10</v>
      </c>
      <c r="J431" t="s">
        <v>11</v>
      </c>
      <c r="K431" t="s">
        <v>246</v>
      </c>
      <c r="L431" t="str">
        <f>IF(Table1[[#This Row],[State ID]]="?","Unknown",Table1[[#This Row],[State ID]])</f>
        <v>R1024</v>
      </c>
    </row>
    <row r="432" spans="1:12" x14ac:dyDescent="0.3">
      <c r="A432" t="s">
        <v>460</v>
      </c>
      <c r="B432">
        <v>1993</v>
      </c>
      <c r="C432" t="s">
        <v>14</v>
      </c>
      <c r="D432">
        <v>11</v>
      </c>
      <c r="E432" t="str">
        <f>TEXT(DATE(Table1[[#This Row],[year]],MONTH(DATEVALUE(Table1[[#This Row],[month]]&amp;"1")),Table1[[#This Row],[date]]),"DD-MMM-YYYY")</f>
        <v>11-Nov-1993</v>
      </c>
      <c r="F432">
        <f>DATEDIF(Table1[[#This Row],[Date of Birth]],DATE(2023,6,8),"Y")</f>
        <v>29</v>
      </c>
      <c r="G432">
        <v>1</v>
      </c>
      <c r="H432" s="8">
        <v>3947.41</v>
      </c>
      <c r="I432" t="s">
        <v>10</v>
      </c>
      <c r="J432" t="s">
        <v>10</v>
      </c>
      <c r="K432" t="s">
        <v>12</v>
      </c>
      <c r="L432" t="str">
        <f>IF(Table1[[#This Row],[State ID]]="?","Unknown",Table1[[#This Row],[State ID]])</f>
        <v>R1013</v>
      </c>
    </row>
    <row r="433" spans="1:12" x14ac:dyDescent="0.3">
      <c r="A433" t="s">
        <v>461</v>
      </c>
      <c r="B433">
        <v>1999</v>
      </c>
      <c r="C433" t="s">
        <v>9</v>
      </c>
      <c r="D433">
        <v>10</v>
      </c>
      <c r="E433" t="str">
        <f>TEXT(DATE(Table1[[#This Row],[year]],MONTH(DATEVALUE(Table1[[#This Row],[month]]&amp;"1")),Table1[[#This Row],[date]]),"DD-MMM-YYYY")</f>
        <v>10-Jul-1999</v>
      </c>
      <c r="F433">
        <f>DATEDIF(Table1[[#This Row],[Date of Birth]],DATE(2023,6,8),"Y")</f>
        <v>23</v>
      </c>
      <c r="G433">
        <v>0</v>
      </c>
      <c r="H433" s="8">
        <v>3955.98</v>
      </c>
      <c r="I433" t="s">
        <v>10</v>
      </c>
      <c r="J433" t="s">
        <v>11</v>
      </c>
      <c r="K433" t="s">
        <v>299</v>
      </c>
      <c r="L433" t="str">
        <f>IF(Table1[[#This Row],[State ID]]="?","Unknown",Table1[[#This Row],[State ID]])</f>
        <v>R1021</v>
      </c>
    </row>
    <row r="434" spans="1:12" x14ac:dyDescent="0.3">
      <c r="A434" t="s">
        <v>462</v>
      </c>
      <c r="B434">
        <v>1995</v>
      </c>
      <c r="C434" t="s">
        <v>9</v>
      </c>
      <c r="D434">
        <v>11</v>
      </c>
      <c r="E434" t="str">
        <f>TEXT(DATE(Table1[[#This Row],[year]],MONTH(DATEVALUE(Table1[[#This Row],[month]]&amp;"1")),Table1[[#This Row],[date]]),"DD-MMM-YYYY")</f>
        <v>11-Jul-1995</v>
      </c>
      <c r="F434">
        <f>DATEDIF(Table1[[#This Row],[Date of Birth]],DATE(2023,6,8),"Y")</f>
        <v>27</v>
      </c>
      <c r="G434">
        <v>1</v>
      </c>
      <c r="H434" s="8">
        <v>3956.07</v>
      </c>
      <c r="I434" t="s">
        <v>10</v>
      </c>
      <c r="J434" t="s">
        <v>10</v>
      </c>
      <c r="K434" t="s">
        <v>22</v>
      </c>
      <c r="L434" t="str">
        <f>IF(Table1[[#This Row],[State ID]]="?","Unknown",Table1[[#This Row],[State ID]])</f>
        <v>R1012</v>
      </c>
    </row>
    <row r="435" spans="1:12" x14ac:dyDescent="0.3">
      <c r="A435" t="s">
        <v>463</v>
      </c>
      <c r="B435">
        <v>1990</v>
      </c>
      <c r="C435" t="s">
        <v>9</v>
      </c>
      <c r="D435">
        <v>29</v>
      </c>
      <c r="E435" t="str">
        <f>TEXT(DATE(Table1[[#This Row],[year]],MONTH(DATEVALUE(Table1[[#This Row],[month]]&amp;"1")),Table1[[#This Row],[date]]),"DD-MMM-YYYY")</f>
        <v>29-Jul-1990</v>
      </c>
      <c r="F435">
        <f>DATEDIF(Table1[[#This Row],[Date of Birth]],DATE(2023,6,8),"Y")</f>
        <v>32</v>
      </c>
      <c r="G435">
        <v>0</v>
      </c>
      <c r="H435" s="8">
        <v>3972.92</v>
      </c>
      <c r="I435" t="s">
        <v>10</v>
      </c>
      <c r="J435" t="s">
        <v>11</v>
      </c>
      <c r="K435" t="s">
        <v>12</v>
      </c>
      <c r="L435" t="str">
        <f>IF(Table1[[#This Row],[State ID]]="?","Unknown",Table1[[#This Row],[State ID]])</f>
        <v>R1013</v>
      </c>
    </row>
    <row r="436" spans="1:12" x14ac:dyDescent="0.3">
      <c r="A436" t="s">
        <v>464</v>
      </c>
      <c r="B436">
        <v>1996</v>
      </c>
      <c r="C436" t="s">
        <v>34</v>
      </c>
      <c r="D436">
        <v>17</v>
      </c>
      <c r="E436" t="str">
        <f>TEXT(DATE(Table1[[#This Row],[year]],MONTH(DATEVALUE(Table1[[#This Row],[month]]&amp;"1")),Table1[[#This Row],[date]]),"DD-MMM-YYYY")</f>
        <v>17-Aug-1996</v>
      </c>
      <c r="F436">
        <f>DATEDIF(Table1[[#This Row],[Date of Birth]],DATE(2023,6,8),"Y")</f>
        <v>26</v>
      </c>
      <c r="G436">
        <v>2</v>
      </c>
      <c r="H436" s="8">
        <v>3981.98</v>
      </c>
      <c r="I436" t="s">
        <v>10</v>
      </c>
      <c r="J436" t="s">
        <v>10</v>
      </c>
      <c r="K436" t="s">
        <v>12</v>
      </c>
      <c r="L436" t="str">
        <f>IF(Table1[[#This Row],[State ID]]="?","Unknown",Table1[[#This Row],[State ID]])</f>
        <v>R1013</v>
      </c>
    </row>
    <row r="437" spans="1:12" x14ac:dyDescent="0.3">
      <c r="A437" t="s">
        <v>465</v>
      </c>
      <c r="B437">
        <v>1996</v>
      </c>
      <c r="C437" t="s">
        <v>19</v>
      </c>
      <c r="D437">
        <v>8</v>
      </c>
      <c r="E437" t="str">
        <f>TEXT(DATE(Table1[[#This Row],[year]],MONTH(DATEVALUE(Table1[[#This Row],[month]]&amp;"1")),Table1[[#This Row],[date]]),"DD-MMM-YYYY")</f>
        <v>08-Sep-1996</v>
      </c>
      <c r="F437">
        <f>DATEDIF(Table1[[#This Row],[Date of Birth]],DATE(2023,6,8),"Y")</f>
        <v>26</v>
      </c>
      <c r="G437">
        <v>2</v>
      </c>
      <c r="H437" s="8">
        <v>3987.93</v>
      </c>
      <c r="I437" t="s">
        <v>10</v>
      </c>
      <c r="J437" t="s">
        <v>10</v>
      </c>
      <c r="K437" t="s">
        <v>41</v>
      </c>
      <c r="L437" t="str">
        <f>IF(Table1[[#This Row],[State ID]]="?","Unknown",Table1[[#This Row],[State ID]])</f>
        <v>R1011</v>
      </c>
    </row>
    <row r="438" spans="1:12" x14ac:dyDescent="0.3">
      <c r="A438" t="s">
        <v>466</v>
      </c>
      <c r="B438">
        <v>1990</v>
      </c>
      <c r="C438" t="s">
        <v>14</v>
      </c>
      <c r="D438">
        <v>22</v>
      </c>
      <c r="E438" t="str">
        <f>TEXT(DATE(Table1[[#This Row],[year]],MONTH(DATEVALUE(Table1[[#This Row],[month]]&amp;"1")),Table1[[#This Row],[date]]),"DD-MMM-YYYY")</f>
        <v>22-Nov-1990</v>
      </c>
      <c r="F438">
        <f>DATEDIF(Table1[[#This Row],[Date of Birth]],DATE(2023,6,8),"Y")</f>
        <v>32</v>
      </c>
      <c r="G438">
        <v>0</v>
      </c>
      <c r="H438" s="8">
        <v>3989.84</v>
      </c>
      <c r="I438" t="s">
        <v>10</v>
      </c>
      <c r="J438" t="s">
        <v>10</v>
      </c>
      <c r="K438" t="s">
        <v>41</v>
      </c>
      <c r="L438" t="str">
        <f>IF(Table1[[#This Row],[State ID]]="?","Unknown",Table1[[#This Row],[State ID]])</f>
        <v>R1011</v>
      </c>
    </row>
    <row r="439" spans="1:12" x14ac:dyDescent="0.3">
      <c r="A439" t="s">
        <v>467</v>
      </c>
      <c r="B439">
        <v>1990</v>
      </c>
      <c r="C439" t="s">
        <v>14</v>
      </c>
      <c r="D439">
        <v>1</v>
      </c>
      <c r="E439" t="str">
        <f>TEXT(DATE(Table1[[#This Row],[year]],MONTH(DATEVALUE(Table1[[#This Row],[month]]&amp;"1")),Table1[[#This Row],[date]]),"DD-MMM-YYYY")</f>
        <v>01-Nov-1990</v>
      </c>
      <c r="F439">
        <f>DATEDIF(Table1[[#This Row],[Date of Birth]],DATE(2023,6,8),"Y")</f>
        <v>32</v>
      </c>
      <c r="G439">
        <v>0</v>
      </c>
      <c r="H439" s="8">
        <v>3994.18</v>
      </c>
      <c r="I439" t="s">
        <v>10</v>
      </c>
      <c r="J439" t="s">
        <v>10</v>
      </c>
      <c r="K439" t="s">
        <v>12</v>
      </c>
      <c r="L439" t="str">
        <f>IF(Table1[[#This Row],[State ID]]="?","Unknown",Table1[[#This Row],[State ID]])</f>
        <v>R1013</v>
      </c>
    </row>
    <row r="440" spans="1:12" x14ac:dyDescent="0.3">
      <c r="A440" t="s">
        <v>468</v>
      </c>
      <c r="B440">
        <v>1989</v>
      </c>
      <c r="C440" t="s">
        <v>9</v>
      </c>
      <c r="D440">
        <v>10</v>
      </c>
      <c r="E440" t="str">
        <f>TEXT(DATE(Table1[[#This Row],[year]],MONTH(DATEVALUE(Table1[[#This Row],[month]]&amp;"1")),Table1[[#This Row],[date]]),"DD-MMM-YYYY")</f>
        <v>10-Jul-1989</v>
      </c>
      <c r="F440">
        <f>DATEDIF(Table1[[#This Row],[Date of Birth]],DATE(2023,6,8),"Y")</f>
        <v>33</v>
      </c>
      <c r="G440">
        <v>3</v>
      </c>
      <c r="H440" s="8">
        <v>4002.36</v>
      </c>
      <c r="I440" t="s">
        <v>10</v>
      </c>
      <c r="J440" t="s">
        <v>15</v>
      </c>
      <c r="K440" t="s">
        <v>12</v>
      </c>
      <c r="L440" t="str">
        <f>IF(Table1[[#This Row],[State ID]]="?","Unknown",Table1[[#This Row],[State ID]])</f>
        <v>R1013</v>
      </c>
    </row>
    <row r="441" spans="1:12" x14ac:dyDescent="0.3">
      <c r="A441" t="s">
        <v>469</v>
      </c>
      <c r="B441">
        <v>2000</v>
      </c>
      <c r="C441" t="s">
        <v>19</v>
      </c>
      <c r="D441">
        <v>13</v>
      </c>
      <c r="E441" t="str">
        <f>TEXT(DATE(Table1[[#This Row],[year]],MONTH(DATEVALUE(Table1[[#This Row],[month]]&amp;"1")),Table1[[#This Row],[date]]),"DD-MMM-YYYY")</f>
        <v>13-Sep-2000</v>
      </c>
      <c r="F441">
        <f>DATEDIF(Table1[[#This Row],[Date of Birth]],DATE(2023,6,8),"Y")</f>
        <v>22</v>
      </c>
      <c r="G441">
        <v>3</v>
      </c>
      <c r="H441" s="8">
        <v>4005.42</v>
      </c>
      <c r="I441" t="s">
        <v>10</v>
      </c>
      <c r="J441" t="s">
        <v>15</v>
      </c>
      <c r="K441" t="s">
        <v>163</v>
      </c>
      <c r="L441" t="str">
        <f>IF(Table1[[#This Row],[State ID]]="?","Unknown",Table1[[#This Row],[State ID]])</f>
        <v>R1015</v>
      </c>
    </row>
    <row r="442" spans="1:12" x14ac:dyDescent="0.3">
      <c r="A442" t="s">
        <v>470</v>
      </c>
      <c r="B442">
        <v>1992</v>
      </c>
      <c r="C442" t="s">
        <v>36</v>
      </c>
      <c r="D442">
        <v>11</v>
      </c>
      <c r="E442" t="str">
        <f>TEXT(DATE(Table1[[#This Row],[year]],MONTH(DATEVALUE(Table1[[#This Row],[month]]&amp;"1")),Table1[[#This Row],[date]]),"DD-MMM-YYYY")</f>
        <v>11-Oct-1992</v>
      </c>
      <c r="F442">
        <f>DATEDIF(Table1[[#This Row],[Date of Birth]],DATE(2023,6,8),"Y")</f>
        <v>30</v>
      </c>
      <c r="G442">
        <v>1</v>
      </c>
      <c r="H442" s="8">
        <v>4032.24</v>
      </c>
      <c r="I442" t="s">
        <v>11</v>
      </c>
      <c r="J442" t="s">
        <v>11</v>
      </c>
      <c r="K442" t="s">
        <v>22</v>
      </c>
      <c r="L442" t="str">
        <f>IF(Table1[[#This Row],[State ID]]="?","Unknown",Table1[[#This Row],[State ID]])</f>
        <v>R1012</v>
      </c>
    </row>
    <row r="443" spans="1:12" x14ac:dyDescent="0.3">
      <c r="A443" t="s">
        <v>471</v>
      </c>
      <c r="B443">
        <v>1984</v>
      </c>
      <c r="C443" t="s">
        <v>9</v>
      </c>
      <c r="D443">
        <v>7</v>
      </c>
      <c r="E443" t="str">
        <f>TEXT(DATE(Table1[[#This Row],[year]],MONTH(DATEVALUE(Table1[[#This Row],[month]]&amp;"1")),Table1[[#This Row],[date]]),"DD-MMM-YYYY")</f>
        <v>07-Jul-1984</v>
      </c>
      <c r="F443">
        <f>DATEDIF(Table1[[#This Row],[Date of Birth]],DATE(2023,6,8),"Y")</f>
        <v>38</v>
      </c>
      <c r="G443">
        <v>3</v>
      </c>
      <c r="H443" s="8">
        <v>4038.41</v>
      </c>
      <c r="I443" t="s">
        <v>10</v>
      </c>
      <c r="J443" t="s">
        <v>15</v>
      </c>
      <c r="K443" t="s">
        <v>12</v>
      </c>
      <c r="L443" t="str">
        <f>IF(Table1[[#This Row],[State ID]]="?","Unknown",Table1[[#This Row],[State ID]])</f>
        <v>R1013</v>
      </c>
    </row>
    <row r="444" spans="1:12" x14ac:dyDescent="0.3">
      <c r="A444" t="s">
        <v>472</v>
      </c>
      <c r="B444">
        <v>1983</v>
      </c>
      <c r="C444" t="s">
        <v>14</v>
      </c>
      <c r="D444">
        <v>10</v>
      </c>
      <c r="E444" t="str">
        <f>TEXT(DATE(Table1[[#This Row],[year]],MONTH(DATEVALUE(Table1[[#This Row],[month]]&amp;"1")),Table1[[#This Row],[date]]),"DD-MMM-YYYY")</f>
        <v>10-Nov-1983</v>
      </c>
      <c r="F444">
        <f>DATEDIF(Table1[[#This Row],[Date of Birth]],DATE(2023,6,8),"Y")</f>
        <v>39</v>
      </c>
      <c r="G444">
        <v>3</v>
      </c>
      <c r="H444" s="8">
        <v>4039.9</v>
      </c>
      <c r="I444" t="s">
        <v>10</v>
      </c>
      <c r="J444" t="s">
        <v>15</v>
      </c>
      <c r="K444" t="s">
        <v>12</v>
      </c>
      <c r="L444" t="str">
        <f>IF(Table1[[#This Row],[State ID]]="?","Unknown",Table1[[#This Row],[State ID]])</f>
        <v>R1013</v>
      </c>
    </row>
    <row r="445" spans="1:12" x14ac:dyDescent="0.3">
      <c r="A445" t="s">
        <v>473</v>
      </c>
      <c r="B445">
        <v>1993</v>
      </c>
      <c r="C445" t="s">
        <v>29</v>
      </c>
      <c r="D445">
        <v>26</v>
      </c>
      <c r="E445" t="str">
        <f>TEXT(DATE(Table1[[#This Row],[year]],MONTH(DATEVALUE(Table1[[#This Row],[month]]&amp;"1")),Table1[[#This Row],[date]]),"DD-MMM-YYYY")</f>
        <v>26-Dec-1993</v>
      </c>
      <c r="F445">
        <f>DATEDIF(Table1[[#This Row],[Date of Birth]],DATE(2023,6,8),"Y")</f>
        <v>29</v>
      </c>
      <c r="G445">
        <v>1</v>
      </c>
      <c r="H445" s="8">
        <v>4040.56</v>
      </c>
      <c r="I445" t="s">
        <v>11</v>
      </c>
      <c r="J445" t="s">
        <v>11</v>
      </c>
      <c r="K445" t="s">
        <v>163</v>
      </c>
      <c r="L445" t="str">
        <f>IF(Table1[[#This Row],[State ID]]="?","Unknown",Table1[[#This Row],[State ID]])</f>
        <v>R1015</v>
      </c>
    </row>
    <row r="446" spans="1:12" x14ac:dyDescent="0.3">
      <c r="A446" t="s">
        <v>474</v>
      </c>
      <c r="B446">
        <v>1988</v>
      </c>
      <c r="C446" t="s">
        <v>14</v>
      </c>
      <c r="D446">
        <v>30</v>
      </c>
      <c r="E446" t="str">
        <f>TEXT(DATE(Table1[[#This Row],[year]],MONTH(DATEVALUE(Table1[[#This Row],[month]]&amp;"1")),Table1[[#This Row],[date]]),"DD-MMM-YYYY")</f>
        <v>30-Nov-1988</v>
      </c>
      <c r="F446">
        <f>DATEDIF(Table1[[#This Row],[Date of Birth]],DATE(2023,6,8),"Y")</f>
        <v>34</v>
      </c>
      <c r="G446">
        <v>3</v>
      </c>
      <c r="H446" s="8">
        <v>4047.94</v>
      </c>
      <c r="I446" t="s">
        <v>10</v>
      </c>
      <c r="J446" t="s">
        <v>15</v>
      </c>
      <c r="K446" t="s">
        <v>12</v>
      </c>
      <c r="L446" t="str">
        <f>IF(Table1[[#This Row],[State ID]]="?","Unknown",Table1[[#This Row],[State ID]])</f>
        <v>R1013</v>
      </c>
    </row>
    <row r="447" spans="1:12" x14ac:dyDescent="0.3">
      <c r="A447" t="s">
        <v>475</v>
      </c>
      <c r="B447">
        <v>1993</v>
      </c>
      <c r="C447" t="s">
        <v>34</v>
      </c>
      <c r="D447">
        <v>13</v>
      </c>
      <c r="E447" t="str">
        <f>TEXT(DATE(Table1[[#This Row],[year]],MONTH(DATEVALUE(Table1[[#This Row],[month]]&amp;"1")),Table1[[#This Row],[date]]),"DD-MMM-YYYY")</f>
        <v>13-Aug-1993</v>
      </c>
      <c r="F447">
        <f>DATEDIF(Table1[[#This Row],[Date of Birth]],DATE(2023,6,8),"Y")</f>
        <v>29</v>
      </c>
      <c r="G447">
        <v>2</v>
      </c>
      <c r="H447" s="8">
        <v>4058.12</v>
      </c>
      <c r="I447" t="s">
        <v>10</v>
      </c>
      <c r="J447" t="s">
        <v>15</v>
      </c>
      <c r="K447" t="s">
        <v>12</v>
      </c>
      <c r="L447" t="str">
        <f>IF(Table1[[#This Row],[State ID]]="?","Unknown",Table1[[#This Row],[State ID]])</f>
        <v>R1013</v>
      </c>
    </row>
    <row r="448" spans="1:12" x14ac:dyDescent="0.3">
      <c r="A448" t="s">
        <v>476</v>
      </c>
      <c r="B448">
        <v>1995</v>
      </c>
      <c r="C448" t="s">
        <v>19</v>
      </c>
      <c r="D448">
        <v>14</v>
      </c>
      <c r="E448" t="str">
        <f>TEXT(DATE(Table1[[#This Row],[year]],MONTH(DATEVALUE(Table1[[#This Row],[month]]&amp;"1")),Table1[[#This Row],[date]]),"DD-MMM-YYYY")</f>
        <v>14-Sep-1995</v>
      </c>
      <c r="F448">
        <f>DATEDIF(Table1[[#This Row],[Date of Birth]],DATE(2023,6,8),"Y")</f>
        <v>27</v>
      </c>
      <c r="G448">
        <v>2</v>
      </c>
      <c r="H448" s="8">
        <v>4058.71</v>
      </c>
      <c r="I448" t="s">
        <v>11</v>
      </c>
      <c r="J448" t="s">
        <v>11</v>
      </c>
      <c r="K448" t="s">
        <v>22</v>
      </c>
      <c r="L448" t="str">
        <f>IF(Table1[[#This Row],[State ID]]="?","Unknown",Table1[[#This Row],[State ID]])</f>
        <v>R1012</v>
      </c>
    </row>
    <row r="449" spans="1:12" x14ac:dyDescent="0.3">
      <c r="A449" t="s">
        <v>477</v>
      </c>
      <c r="B449">
        <v>1983</v>
      </c>
      <c r="C449" t="s">
        <v>19</v>
      </c>
      <c r="D449">
        <v>16</v>
      </c>
      <c r="E449" t="str">
        <f>TEXT(DATE(Table1[[#This Row],[year]],MONTH(DATEVALUE(Table1[[#This Row],[month]]&amp;"1")),Table1[[#This Row],[date]]),"DD-MMM-YYYY")</f>
        <v>16-Sep-1983</v>
      </c>
      <c r="F449">
        <f>DATEDIF(Table1[[#This Row],[Date of Birth]],DATE(2023,6,8),"Y")</f>
        <v>39</v>
      </c>
      <c r="G449">
        <v>3</v>
      </c>
      <c r="H449" s="8">
        <v>4070.42</v>
      </c>
      <c r="I449" t="s">
        <v>10</v>
      </c>
      <c r="J449" t="s">
        <v>15</v>
      </c>
      <c r="K449" t="s">
        <v>12</v>
      </c>
      <c r="L449" t="str">
        <f>IF(Table1[[#This Row],[State ID]]="?","Unknown",Table1[[#This Row],[State ID]])</f>
        <v>R1013</v>
      </c>
    </row>
    <row r="450" spans="1:12" x14ac:dyDescent="0.3">
      <c r="A450" t="s">
        <v>478</v>
      </c>
      <c r="B450">
        <v>2002</v>
      </c>
      <c r="C450" t="s">
        <v>36</v>
      </c>
      <c r="D450">
        <v>18</v>
      </c>
      <c r="E450" t="str">
        <f>TEXT(DATE(Table1[[#This Row],[year]],MONTH(DATEVALUE(Table1[[#This Row],[month]]&amp;"1")),Table1[[#This Row],[date]]),"DD-MMM-YYYY")</f>
        <v>18-Oct-2002</v>
      </c>
      <c r="F450">
        <f>DATEDIF(Table1[[#This Row],[Date of Birth]],DATE(2023,6,8),"Y")</f>
        <v>20</v>
      </c>
      <c r="G450">
        <v>0</v>
      </c>
      <c r="H450" s="8">
        <v>4070.51</v>
      </c>
      <c r="I450" t="s">
        <v>10</v>
      </c>
      <c r="J450" t="s">
        <v>15</v>
      </c>
      <c r="K450" t="s">
        <v>22</v>
      </c>
      <c r="L450" t="str">
        <f>IF(Table1[[#This Row],[State ID]]="?","Unknown",Table1[[#This Row],[State ID]])</f>
        <v>R1012</v>
      </c>
    </row>
    <row r="451" spans="1:12" x14ac:dyDescent="0.3">
      <c r="A451" t="s">
        <v>479</v>
      </c>
      <c r="B451">
        <v>1990</v>
      </c>
      <c r="C451" t="s">
        <v>29</v>
      </c>
      <c r="D451">
        <v>1</v>
      </c>
      <c r="E451" t="str">
        <f>TEXT(DATE(Table1[[#This Row],[year]],MONTH(DATEVALUE(Table1[[#This Row],[month]]&amp;"1")),Table1[[#This Row],[date]]),"DD-MMM-YYYY")</f>
        <v>01-Dec-1990</v>
      </c>
      <c r="F451">
        <f>DATEDIF(Table1[[#This Row],[Date of Birth]],DATE(2023,6,8),"Y")</f>
        <v>32</v>
      </c>
      <c r="G451">
        <v>1</v>
      </c>
      <c r="H451" s="8">
        <v>4074.45</v>
      </c>
      <c r="I451" t="s">
        <v>11</v>
      </c>
      <c r="J451" t="s">
        <v>10</v>
      </c>
      <c r="K451" t="s">
        <v>12</v>
      </c>
      <c r="L451" t="str">
        <f>IF(Table1[[#This Row],[State ID]]="?","Unknown",Table1[[#This Row],[State ID]])</f>
        <v>R1013</v>
      </c>
    </row>
    <row r="452" spans="1:12" x14ac:dyDescent="0.3">
      <c r="A452" t="s">
        <v>480</v>
      </c>
      <c r="B452">
        <v>1990</v>
      </c>
      <c r="C452" t="s">
        <v>29</v>
      </c>
      <c r="D452">
        <v>14</v>
      </c>
      <c r="E452" t="str">
        <f>TEXT(DATE(Table1[[#This Row],[year]],MONTH(DATEVALUE(Table1[[#This Row],[month]]&amp;"1")),Table1[[#This Row],[date]]),"DD-MMM-YYYY")</f>
        <v>14-Dec-1990</v>
      </c>
      <c r="F452">
        <f>DATEDIF(Table1[[#This Row],[Date of Birth]],DATE(2023,6,8),"Y")</f>
        <v>32</v>
      </c>
      <c r="G452">
        <v>1</v>
      </c>
      <c r="H452" s="8">
        <v>4076.5</v>
      </c>
      <c r="I452" t="s">
        <v>10</v>
      </c>
      <c r="J452" t="s">
        <v>11</v>
      </c>
      <c r="K452" t="s">
        <v>41</v>
      </c>
      <c r="L452" t="str">
        <f>IF(Table1[[#This Row],[State ID]]="?","Unknown",Table1[[#This Row],[State ID]])</f>
        <v>R1011</v>
      </c>
    </row>
    <row r="453" spans="1:12" x14ac:dyDescent="0.3">
      <c r="A453" t="s">
        <v>481</v>
      </c>
      <c r="B453">
        <v>1994</v>
      </c>
      <c r="C453" t="s">
        <v>34</v>
      </c>
      <c r="D453">
        <v>21</v>
      </c>
      <c r="E453" t="str">
        <f>TEXT(DATE(Table1[[#This Row],[year]],MONTH(DATEVALUE(Table1[[#This Row],[month]]&amp;"1")),Table1[[#This Row],[date]]),"DD-MMM-YYYY")</f>
        <v>21-Aug-1994</v>
      </c>
      <c r="F453">
        <f>DATEDIF(Table1[[#This Row],[Date of Birth]],DATE(2023,6,8),"Y")</f>
        <v>28</v>
      </c>
      <c r="G453">
        <v>1</v>
      </c>
      <c r="H453" s="8">
        <v>4133.6400000000003</v>
      </c>
      <c r="I453" t="s">
        <v>10</v>
      </c>
      <c r="J453" t="s">
        <v>11</v>
      </c>
      <c r="K453" t="s">
        <v>22</v>
      </c>
      <c r="L453" t="str">
        <f>IF(Table1[[#This Row],[State ID]]="?","Unknown",Table1[[#This Row],[State ID]])</f>
        <v>R1012</v>
      </c>
    </row>
    <row r="454" spans="1:12" x14ac:dyDescent="0.3">
      <c r="A454" t="s">
        <v>482</v>
      </c>
      <c r="B454">
        <v>1991</v>
      </c>
      <c r="C454" t="s">
        <v>34</v>
      </c>
      <c r="D454">
        <v>6</v>
      </c>
      <c r="E454" t="str">
        <f>TEXT(DATE(Table1[[#This Row],[year]],MONTH(DATEVALUE(Table1[[#This Row],[month]]&amp;"1")),Table1[[#This Row],[date]]),"DD-MMM-YYYY")</f>
        <v>06-Aug-1991</v>
      </c>
      <c r="F454">
        <f>DATEDIF(Table1[[#This Row],[Date of Birth]],DATE(2023,6,8),"Y")</f>
        <v>31</v>
      </c>
      <c r="G454">
        <v>0</v>
      </c>
      <c r="H454" s="8">
        <v>4134.08</v>
      </c>
      <c r="I454" t="s">
        <v>10</v>
      </c>
      <c r="J454" t="s">
        <v>15</v>
      </c>
      <c r="K454" t="s">
        <v>22</v>
      </c>
      <c r="L454" t="str">
        <f>IF(Table1[[#This Row],[State ID]]="?","Unknown",Table1[[#This Row],[State ID]])</f>
        <v>R1012</v>
      </c>
    </row>
    <row r="455" spans="1:12" x14ac:dyDescent="0.3">
      <c r="A455" t="s">
        <v>483</v>
      </c>
      <c r="B455">
        <v>1992</v>
      </c>
      <c r="C455" t="s">
        <v>17</v>
      </c>
      <c r="D455">
        <v>18</v>
      </c>
      <c r="E455" t="str">
        <f>TEXT(DATE(Table1[[#This Row],[year]],MONTH(DATEVALUE(Table1[[#This Row],[month]]&amp;"1")),Table1[[#This Row],[date]]),"DD-MMM-YYYY")</f>
        <v>18-Jun-1992</v>
      </c>
      <c r="F455">
        <f>DATEDIF(Table1[[#This Row],[Date of Birth]],DATE(2023,6,8),"Y")</f>
        <v>30</v>
      </c>
      <c r="G455">
        <v>0</v>
      </c>
      <c r="H455" s="8">
        <v>4137.5200000000004</v>
      </c>
      <c r="I455" t="s">
        <v>10</v>
      </c>
      <c r="J455" t="s">
        <v>11</v>
      </c>
      <c r="K455" t="s">
        <v>246</v>
      </c>
      <c r="L455" t="str">
        <f>IF(Table1[[#This Row],[State ID]]="?","Unknown",Table1[[#This Row],[State ID]])</f>
        <v>R1024</v>
      </c>
    </row>
    <row r="456" spans="1:12" x14ac:dyDescent="0.3">
      <c r="A456" t="s">
        <v>484</v>
      </c>
      <c r="B456">
        <v>1992</v>
      </c>
      <c r="C456" t="s">
        <v>17</v>
      </c>
      <c r="D456">
        <v>28</v>
      </c>
      <c r="E456" t="str">
        <f>TEXT(DATE(Table1[[#This Row],[year]],MONTH(DATEVALUE(Table1[[#This Row],[month]]&amp;"1")),Table1[[#This Row],[date]]),"DD-MMM-YYYY")</f>
        <v>28-Jun-1992</v>
      </c>
      <c r="F456">
        <f>DATEDIF(Table1[[#This Row],[Date of Birth]],DATE(2023,6,8),"Y")</f>
        <v>30</v>
      </c>
      <c r="G456">
        <v>1</v>
      </c>
      <c r="H456" s="8">
        <v>4149.74</v>
      </c>
      <c r="I456" t="s">
        <v>10</v>
      </c>
      <c r="J456" t="s">
        <v>15</v>
      </c>
      <c r="K456" t="s">
        <v>41</v>
      </c>
      <c r="L456" t="str">
        <f>IF(Table1[[#This Row],[State ID]]="?","Unknown",Table1[[#This Row],[State ID]])</f>
        <v>R1011</v>
      </c>
    </row>
    <row r="457" spans="1:12" x14ac:dyDescent="0.3">
      <c r="A457" t="s">
        <v>485</v>
      </c>
      <c r="B457">
        <v>1992</v>
      </c>
      <c r="C457" t="s">
        <v>34</v>
      </c>
      <c r="D457">
        <v>4</v>
      </c>
      <c r="E457" t="str">
        <f>TEXT(DATE(Table1[[#This Row],[year]],MONTH(DATEVALUE(Table1[[#This Row],[month]]&amp;"1")),Table1[[#This Row],[date]]),"DD-MMM-YYYY")</f>
        <v>04-Aug-1992</v>
      </c>
      <c r="F457">
        <f>DATEDIF(Table1[[#This Row],[Date of Birth]],DATE(2023,6,8),"Y")</f>
        <v>30</v>
      </c>
      <c r="G457">
        <v>1</v>
      </c>
      <c r="H457" s="8">
        <v>4151.03</v>
      </c>
      <c r="I457" t="s">
        <v>10</v>
      </c>
      <c r="J457" t="s">
        <v>10</v>
      </c>
      <c r="K457" t="s">
        <v>12</v>
      </c>
      <c r="L457" t="str">
        <f>IF(Table1[[#This Row],[State ID]]="?","Unknown",Table1[[#This Row],[State ID]])</f>
        <v>R1013</v>
      </c>
    </row>
    <row r="458" spans="1:12" x14ac:dyDescent="0.3">
      <c r="A458" t="s">
        <v>486</v>
      </c>
      <c r="B458">
        <v>1998</v>
      </c>
      <c r="C458" t="s">
        <v>14</v>
      </c>
      <c r="D458">
        <v>26</v>
      </c>
      <c r="E458" t="str">
        <f>TEXT(DATE(Table1[[#This Row],[year]],MONTH(DATEVALUE(Table1[[#This Row],[month]]&amp;"1")),Table1[[#This Row],[date]]),"DD-MMM-YYYY")</f>
        <v>26-Nov-1998</v>
      </c>
      <c r="F458">
        <f>DATEDIF(Table1[[#This Row],[Date of Birth]],DATE(2023,6,8),"Y")</f>
        <v>24</v>
      </c>
      <c r="G458">
        <v>0</v>
      </c>
      <c r="H458" s="8">
        <v>4154.97</v>
      </c>
      <c r="I458" t="s">
        <v>10</v>
      </c>
      <c r="J458" t="s">
        <v>15</v>
      </c>
      <c r="K458" t="s">
        <v>22</v>
      </c>
      <c r="L458" t="str">
        <f>IF(Table1[[#This Row],[State ID]]="?","Unknown",Table1[[#This Row],[State ID]])</f>
        <v>R1012</v>
      </c>
    </row>
    <row r="459" spans="1:12" x14ac:dyDescent="0.3">
      <c r="A459" t="s">
        <v>487</v>
      </c>
      <c r="B459">
        <v>1984</v>
      </c>
      <c r="C459" t="s">
        <v>19</v>
      </c>
      <c r="D459">
        <v>16</v>
      </c>
      <c r="E459" t="str">
        <f>TEXT(DATE(Table1[[#This Row],[year]],MONTH(DATEVALUE(Table1[[#This Row],[month]]&amp;"1")),Table1[[#This Row],[date]]),"DD-MMM-YYYY")</f>
        <v>16-Sep-1984</v>
      </c>
      <c r="F459">
        <f>DATEDIF(Table1[[#This Row],[Date of Birth]],DATE(2023,6,8),"Y")</f>
        <v>38</v>
      </c>
      <c r="G459">
        <v>3</v>
      </c>
      <c r="H459" s="8">
        <v>4163.21</v>
      </c>
      <c r="I459" t="s">
        <v>10</v>
      </c>
      <c r="J459" t="s">
        <v>10</v>
      </c>
      <c r="K459" t="s">
        <v>22</v>
      </c>
      <c r="L459" t="str">
        <f>IF(Table1[[#This Row],[State ID]]="?","Unknown",Table1[[#This Row],[State ID]])</f>
        <v>R1012</v>
      </c>
    </row>
    <row r="460" spans="1:12" x14ac:dyDescent="0.3">
      <c r="A460" t="s">
        <v>488</v>
      </c>
      <c r="B460">
        <v>1989</v>
      </c>
      <c r="C460" t="s">
        <v>17</v>
      </c>
      <c r="D460">
        <v>25</v>
      </c>
      <c r="E460" t="str">
        <f>TEXT(DATE(Table1[[#This Row],[year]],MONTH(DATEVALUE(Table1[[#This Row],[month]]&amp;"1")),Table1[[#This Row],[date]]),"DD-MMM-YYYY")</f>
        <v>25-Jun-1989</v>
      </c>
      <c r="F460">
        <f>DATEDIF(Table1[[#This Row],[Date of Birth]],DATE(2023,6,8),"Y")</f>
        <v>33</v>
      </c>
      <c r="G460">
        <v>0</v>
      </c>
      <c r="H460" s="8">
        <v>4185.1000000000004</v>
      </c>
      <c r="I460" t="s">
        <v>10</v>
      </c>
      <c r="J460" t="s">
        <v>11</v>
      </c>
      <c r="K460" t="s">
        <v>12</v>
      </c>
      <c r="L460" t="str">
        <f>IF(Table1[[#This Row],[State ID]]="?","Unknown",Table1[[#This Row],[State ID]])</f>
        <v>R1013</v>
      </c>
    </row>
    <row r="461" spans="1:12" x14ac:dyDescent="0.3">
      <c r="A461" t="s">
        <v>489</v>
      </c>
      <c r="B461">
        <v>1995</v>
      </c>
      <c r="C461" t="s">
        <v>36</v>
      </c>
      <c r="D461">
        <v>3</v>
      </c>
      <c r="E461" t="str">
        <f>TEXT(DATE(Table1[[#This Row],[year]],MONTH(DATEVALUE(Table1[[#This Row],[month]]&amp;"1")),Table1[[#This Row],[date]]),"DD-MMM-YYYY")</f>
        <v>03-Oct-1995</v>
      </c>
      <c r="F461">
        <f>DATEDIF(Table1[[#This Row],[Date of Birth]],DATE(2023,6,8),"Y")</f>
        <v>27</v>
      </c>
      <c r="G461">
        <v>0</v>
      </c>
      <c r="H461" s="8">
        <v>4188.7299999999996</v>
      </c>
      <c r="I461" t="s">
        <v>10</v>
      </c>
      <c r="J461" t="s">
        <v>10</v>
      </c>
      <c r="K461" t="s">
        <v>199</v>
      </c>
      <c r="L461" t="str">
        <f>IF(Table1[[#This Row],[State ID]]="?","Unknown",Table1[[#This Row],[State ID]])</f>
        <v>R1025</v>
      </c>
    </row>
    <row r="462" spans="1:12" x14ac:dyDescent="0.3">
      <c r="A462" t="s">
        <v>490</v>
      </c>
      <c r="B462">
        <v>1997</v>
      </c>
      <c r="C462" t="s">
        <v>19</v>
      </c>
      <c r="D462">
        <v>6</v>
      </c>
      <c r="E462" t="str">
        <f>TEXT(DATE(Table1[[#This Row],[year]],MONTH(DATEVALUE(Table1[[#This Row],[month]]&amp;"1")),Table1[[#This Row],[date]]),"DD-MMM-YYYY")</f>
        <v>06-Sep-1997</v>
      </c>
      <c r="F462">
        <f>DATEDIF(Table1[[#This Row],[Date of Birth]],DATE(2023,6,8),"Y")</f>
        <v>25</v>
      </c>
      <c r="G462">
        <v>2</v>
      </c>
      <c r="H462" s="8">
        <v>4189.1099999999997</v>
      </c>
      <c r="I462" t="s">
        <v>10</v>
      </c>
      <c r="J462" t="s">
        <v>10</v>
      </c>
      <c r="K462" t="s">
        <v>22</v>
      </c>
      <c r="L462" t="str">
        <f>IF(Table1[[#This Row],[State ID]]="?","Unknown",Table1[[#This Row],[State ID]])</f>
        <v>R1012</v>
      </c>
    </row>
    <row r="463" spans="1:12" x14ac:dyDescent="0.3">
      <c r="A463" t="s">
        <v>491</v>
      </c>
      <c r="B463">
        <v>1998</v>
      </c>
      <c r="C463" t="s">
        <v>29</v>
      </c>
      <c r="D463">
        <v>14</v>
      </c>
      <c r="E463" t="str">
        <f>TEXT(DATE(Table1[[#This Row],[year]],MONTH(DATEVALUE(Table1[[#This Row],[month]]&amp;"1")),Table1[[#This Row],[date]]),"DD-MMM-YYYY")</f>
        <v>14-Dec-1998</v>
      </c>
      <c r="F463">
        <f>DATEDIF(Table1[[#This Row],[Date of Birth]],DATE(2023,6,8),"Y")</f>
        <v>24</v>
      </c>
      <c r="G463">
        <v>3</v>
      </c>
      <c r="H463" s="8">
        <v>4234.93</v>
      </c>
      <c r="I463" t="s">
        <v>10</v>
      </c>
      <c r="J463" t="s">
        <v>15</v>
      </c>
      <c r="K463" t="s">
        <v>41</v>
      </c>
      <c r="L463" t="str">
        <f>IF(Table1[[#This Row],[State ID]]="?","Unknown",Table1[[#This Row],[State ID]])</f>
        <v>R1011</v>
      </c>
    </row>
    <row r="464" spans="1:12" x14ac:dyDescent="0.3">
      <c r="A464" t="s">
        <v>492</v>
      </c>
      <c r="B464">
        <v>1992</v>
      </c>
      <c r="C464" t="s">
        <v>17</v>
      </c>
      <c r="D464">
        <v>27</v>
      </c>
      <c r="E464" t="str">
        <f>TEXT(DATE(Table1[[#This Row],[year]],MONTH(DATEVALUE(Table1[[#This Row],[month]]&amp;"1")),Table1[[#This Row],[date]]),"DD-MMM-YYYY")</f>
        <v>27-Jun-1992</v>
      </c>
      <c r="F464">
        <f>DATEDIF(Table1[[#This Row],[Date of Birth]],DATE(2023,6,8),"Y")</f>
        <v>30</v>
      </c>
      <c r="G464">
        <v>1</v>
      </c>
      <c r="H464" s="8">
        <v>4237.13</v>
      </c>
      <c r="I464" t="s">
        <v>11</v>
      </c>
      <c r="J464" t="s">
        <v>15</v>
      </c>
      <c r="K464" t="s">
        <v>167</v>
      </c>
      <c r="L464" t="str">
        <f>IF(Table1[[#This Row],[State ID]]="?","Unknown",Table1[[#This Row],[State ID]])</f>
        <v>R1016</v>
      </c>
    </row>
    <row r="465" spans="1:12" x14ac:dyDescent="0.3">
      <c r="A465" t="s">
        <v>493</v>
      </c>
      <c r="B465">
        <v>1991</v>
      </c>
      <c r="C465" t="s">
        <v>14</v>
      </c>
      <c r="D465">
        <v>3</v>
      </c>
      <c r="E465" t="str">
        <f>TEXT(DATE(Table1[[#This Row],[year]],MONTH(DATEVALUE(Table1[[#This Row],[month]]&amp;"1")),Table1[[#This Row],[date]]),"DD-MMM-YYYY")</f>
        <v>03-Nov-1991</v>
      </c>
      <c r="F465">
        <f>DATEDIF(Table1[[#This Row],[Date of Birth]],DATE(2023,6,8),"Y")</f>
        <v>31</v>
      </c>
      <c r="G465">
        <v>1</v>
      </c>
      <c r="H465" s="8">
        <v>4239.8900000000003</v>
      </c>
      <c r="I465" t="s">
        <v>10</v>
      </c>
      <c r="J465" t="s">
        <v>10</v>
      </c>
      <c r="K465" t="s">
        <v>22</v>
      </c>
      <c r="L465" t="str">
        <f>IF(Table1[[#This Row],[State ID]]="?","Unknown",Table1[[#This Row],[State ID]])</f>
        <v>R1012</v>
      </c>
    </row>
    <row r="466" spans="1:12" x14ac:dyDescent="0.3">
      <c r="A466" t="s">
        <v>494</v>
      </c>
      <c r="B466">
        <v>1991</v>
      </c>
      <c r="C466" t="s">
        <v>29</v>
      </c>
      <c r="D466">
        <v>1</v>
      </c>
      <c r="E466" t="str">
        <f>TEXT(DATE(Table1[[#This Row],[year]],MONTH(DATEVALUE(Table1[[#This Row],[month]]&amp;"1")),Table1[[#This Row],[date]]),"DD-MMM-YYYY")</f>
        <v>01-Dec-1991</v>
      </c>
      <c r="F466">
        <f>DATEDIF(Table1[[#This Row],[Date of Birth]],DATE(2023,6,8),"Y")</f>
        <v>31</v>
      </c>
      <c r="G466">
        <v>1</v>
      </c>
      <c r="H466" s="8">
        <v>4243.59</v>
      </c>
      <c r="I466" t="s">
        <v>11</v>
      </c>
      <c r="J466" t="s">
        <v>15</v>
      </c>
      <c r="K466" t="s">
        <v>22</v>
      </c>
      <c r="L466" t="str">
        <f>IF(Table1[[#This Row],[State ID]]="?","Unknown",Table1[[#This Row],[State ID]])</f>
        <v>R1012</v>
      </c>
    </row>
    <row r="467" spans="1:12" x14ac:dyDescent="0.3">
      <c r="A467" t="s">
        <v>495</v>
      </c>
      <c r="B467">
        <v>1982</v>
      </c>
      <c r="C467" t="s">
        <v>17</v>
      </c>
      <c r="D467">
        <v>16</v>
      </c>
      <c r="E467" t="str">
        <f>TEXT(DATE(Table1[[#This Row],[year]],MONTH(DATEVALUE(Table1[[#This Row],[month]]&amp;"1")),Table1[[#This Row],[date]]),"DD-MMM-YYYY")</f>
        <v>16-Jun-1982</v>
      </c>
      <c r="F467">
        <f>DATEDIF(Table1[[#This Row],[Date of Birth]],DATE(2023,6,8),"Y")</f>
        <v>40</v>
      </c>
      <c r="G467">
        <v>3</v>
      </c>
      <c r="H467" s="8">
        <v>4250.24</v>
      </c>
      <c r="I467" t="s">
        <v>10</v>
      </c>
      <c r="J467" t="s">
        <v>11</v>
      </c>
      <c r="K467" t="s">
        <v>12</v>
      </c>
      <c r="L467" t="str">
        <f>IF(Table1[[#This Row],[State ID]]="?","Unknown",Table1[[#This Row],[State ID]])</f>
        <v>R1013</v>
      </c>
    </row>
    <row r="468" spans="1:12" x14ac:dyDescent="0.3">
      <c r="A468" t="s">
        <v>496</v>
      </c>
      <c r="B468">
        <v>1995</v>
      </c>
      <c r="C468" t="s">
        <v>36</v>
      </c>
      <c r="D468">
        <v>14</v>
      </c>
      <c r="E468" t="str">
        <f>TEXT(DATE(Table1[[#This Row],[year]],MONTH(DATEVALUE(Table1[[#This Row],[month]]&amp;"1")),Table1[[#This Row],[date]]),"DD-MMM-YYYY")</f>
        <v>14-Oct-1995</v>
      </c>
      <c r="F468">
        <f>DATEDIF(Table1[[#This Row],[Date of Birth]],DATE(2023,6,8),"Y")</f>
        <v>27</v>
      </c>
      <c r="G468">
        <v>3</v>
      </c>
      <c r="H468" s="8">
        <v>4260.74</v>
      </c>
      <c r="I468" t="s">
        <v>11</v>
      </c>
      <c r="J468" t="s">
        <v>10</v>
      </c>
      <c r="K468" t="s">
        <v>41</v>
      </c>
      <c r="L468" t="str">
        <f>IF(Table1[[#This Row],[State ID]]="?","Unknown",Table1[[#This Row],[State ID]])</f>
        <v>R1011</v>
      </c>
    </row>
    <row r="469" spans="1:12" x14ac:dyDescent="0.3">
      <c r="A469" t="s">
        <v>497</v>
      </c>
      <c r="B469">
        <v>1983</v>
      </c>
      <c r="C469" t="s">
        <v>14</v>
      </c>
      <c r="D469">
        <v>20</v>
      </c>
      <c r="E469" t="str">
        <f>TEXT(DATE(Table1[[#This Row],[year]],MONTH(DATEVALUE(Table1[[#This Row],[month]]&amp;"1")),Table1[[#This Row],[date]]),"DD-MMM-YYYY")</f>
        <v>20-Nov-1983</v>
      </c>
      <c r="F469">
        <f>DATEDIF(Table1[[#This Row],[Date of Birth]],DATE(2023,6,8),"Y")</f>
        <v>39</v>
      </c>
      <c r="G469">
        <v>3</v>
      </c>
      <c r="H469" s="8">
        <v>4265.01</v>
      </c>
      <c r="I469" t="s">
        <v>10</v>
      </c>
      <c r="J469" t="s">
        <v>15</v>
      </c>
      <c r="K469" t="s">
        <v>22</v>
      </c>
      <c r="L469" t="str">
        <f>IF(Table1[[#This Row],[State ID]]="?","Unknown",Table1[[#This Row],[State ID]])</f>
        <v>R1012</v>
      </c>
    </row>
    <row r="470" spans="1:12" x14ac:dyDescent="0.3">
      <c r="A470" t="s">
        <v>498</v>
      </c>
      <c r="B470">
        <v>1992</v>
      </c>
      <c r="C470" t="s">
        <v>17</v>
      </c>
      <c r="D470">
        <v>18</v>
      </c>
      <c r="E470" t="str">
        <f>TEXT(DATE(Table1[[#This Row],[year]],MONTH(DATEVALUE(Table1[[#This Row],[month]]&amp;"1")),Table1[[#This Row],[date]]),"DD-MMM-YYYY")</f>
        <v>18-Jun-1992</v>
      </c>
      <c r="F470">
        <f>DATEDIF(Table1[[#This Row],[Date of Birth]],DATE(2023,6,8),"Y")</f>
        <v>30</v>
      </c>
      <c r="G470">
        <v>2</v>
      </c>
      <c r="H470" s="8">
        <v>4266.17</v>
      </c>
      <c r="I470" t="s">
        <v>11</v>
      </c>
      <c r="J470" t="s">
        <v>10</v>
      </c>
      <c r="K470" t="s">
        <v>12</v>
      </c>
      <c r="L470" t="str">
        <f>IF(Table1[[#This Row],[State ID]]="?","Unknown",Table1[[#This Row],[State ID]])</f>
        <v>R1013</v>
      </c>
    </row>
    <row r="471" spans="1:12" x14ac:dyDescent="0.3">
      <c r="A471" t="s">
        <v>499</v>
      </c>
      <c r="B471">
        <v>2003</v>
      </c>
      <c r="C471" t="s">
        <v>17</v>
      </c>
      <c r="D471">
        <v>8</v>
      </c>
      <c r="E471" t="str">
        <f>TEXT(DATE(Table1[[#This Row],[year]],MONTH(DATEVALUE(Table1[[#This Row],[month]]&amp;"1")),Table1[[#This Row],[date]]),"DD-MMM-YYYY")</f>
        <v>08-Jun-2003</v>
      </c>
      <c r="F471">
        <f>DATEDIF(Table1[[#This Row],[Date of Birth]],DATE(2023,6,8),"Y")</f>
        <v>20</v>
      </c>
      <c r="G471">
        <v>0</v>
      </c>
      <c r="H471" s="8">
        <v>4278.55</v>
      </c>
      <c r="I471" t="s">
        <v>10</v>
      </c>
      <c r="J471" t="s">
        <v>15</v>
      </c>
      <c r="K471" t="s">
        <v>299</v>
      </c>
      <c r="L471" t="str">
        <f>IF(Table1[[#This Row],[State ID]]="?","Unknown",Table1[[#This Row],[State ID]])</f>
        <v>R1021</v>
      </c>
    </row>
    <row r="472" spans="1:12" x14ac:dyDescent="0.3">
      <c r="A472" t="s">
        <v>500</v>
      </c>
      <c r="B472">
        <v>2000</v>
      </c>
      <c r="C472" t="s">
        <v>14</v>
      </c>
      <c r="D472">
        <v>25</v>
      </c>
      <c r="E472" t="str">
        <f>TEXT(DATE(Table1[[#This Row],[year]],MONTH(DATEVALUE(Table1[[#This Row],[month]]&amp;"1")),Table1[[#This Row],[date]]),"DD-MMM-YYYY")</f>
        <v>25-Nov-2000</v>
      </c>
      <c r="F472">
        <f>DATEDIF(Table1[[#This Row],[Date of Birth]],DATE(2023,6,8),"Y")</f>
        <v>22</v>
      </c>
      <c r="G472">
        <v>3</v>
      </c>
      <c r="H472" s="8">
        <v>4296.2700000000004</v>
      </c>
      <c r="I472" t="s">
        <v>10</v>
      </c>
      <c r="J472" t="s">
        <v>11</v>
      </c>
      <c r="K472" t="s">
        <v>22</v>
      </c>
      <c r="L472" t="str">
        <f>IF(Table1[[#This Row],[State ID]]="?","Unknown",Table1[[#This Row],[State ID]])</f>
        <v>R1012</v>
      </c>
    </row>
    <row r="473" spans="1:12" x14ac:dyDescent="0.3">
      <c r="A473" t="s">
        <v>501</v>
      </c>
      <c r="B473">
        <v>1988</v>
      </c>
      <c r="C473" t="s">
        <v>29</v>
      </c>
      <c r="D473">
        <v>19</v>
      </c>
      <c r="E473" t="str">
        <f>TEXT(DATE(Table1[[#This Row],[year]],MONTH(DATEVALUE(Table1[[#This Row],[month]]&amp;"1")),Table1[[#This Row],[date]]),"DD-MMM-YYYY")</f>
        <v>19-Dec-1988</v>
      </c>
      <c r="F473">
        <f>DATEDIF(Table1[[#This Row],[Date of Birth]],DATE(2023,6,8),"Y")</f>
        <v>34</v>
      </c>
      <c r="G473">
        <v>0</v>
      </c>
      <c r="H473" s="8">
        <v>4320.41</v>
      </c>
      <c r="I473" t="s">
        <v>10</v>
      </c>
      <c r="J473" t="s">
        <v>15</v>
      </c>
      <c r="K473" t="s">
        <v>22</v>
      </c>
      <c r="L473" t="str">
        <f>IF(Table1[[#This Row],[State ID]]="?","Unknown",Table1[[#This Row],[State ID]])</f>
        <v>R1012</v>
      </c>
    </row>
    <row r="474" spans="1:12" x14ac:dyDescent="0.3">
      <c r="A474" t="s">
        <v>502</v>
      </c>
      <c r="B474">
        <v>1994</v>
      </c>
      <c r="C474" t="s">
        <v>14</v>
      </c>
      <c r="D474">
        <v>2</v>
      </c>
      <c r="E474" t="str">
        <f>TEXT(DATE(Table1[[#This Row],[year]],MONTH(DATEVALUE(Table1[[#This Row],[month]]&amp;"1")),Table1[[#This Row],[date]]),"DD-MMM-YYYY")</f>
        <v>02-Nov-1994</v>
      </c>
      <c r="F474">
        <f>DATEDIF(Table1[[#This Row],[Date of Birth]],DATE(2023,6,8),"Y")</f>
        <v>28</v>
      </c>
      <c r="G474">
        <v>1</v>
      </c>
      <c r="H474" s="8">
        <v>4337.74</v>
      </c>
      <c r="I474" t="s">
        <v>10</v>
      </c>
      <c r="J474" t="s">
        <v>15</v>
      </c>
      <c r="K474" t="s">
        <v>246</v>
      </c>
      <c r="L474" t="str">
        <f>IF(Table1[[#This Row],[State ID]]="?","Unknown",Table1[[#This Row],[State ID]])</f>
        <v>R1024</v>
      </c>
    </row>
    <row r="475" spans="1:12" x14ac:dyDescent="0.3">
      <c r="A475" t="s">
        <v>503</v>
      </c>
      <c r="B475">
        <v>1994</v>
      </c>
      <c r="C475" t="s">
        <v>36</v>
      </c>
      <c r="D475">
        <v>26</v>
      </c>
      <c r="E475" t="str">
        <f>TEXT(DATE(Table1[[#This Row],[year]],MONTH(DATEVALUE(Table1[[#This Row],[month]]&amp;"1")),Table1[[#This Row],[date]]),"DD-MMM-YYYY")</f>
        <v>26-Oct-1994</v>
      </c>
      <c r="F475">
        <f>DATEDIF(Table1[[#This Row],[Date of Birth]],DATE(2023,6,8),"Y")</f>
        <v>28</v>
      </c>
      <c r="G475">
        <v>2</v>
      </c>
      <c r="H475" s="8">
        <v>4340.4399999999996</v>
      </c>
      <c r="I475" t="s">
        <v>10</v>
      </c>
      <c r="J475" t="s">
        <v>15</v>
      </c>
      <c r="K475" t="s">
        <v>12</v>
      </c>
      <c r="L475" t="str">
        <f>IF(Table1[[#This Row],[State ID]]="?","Unknown",Table1[[#This Row],[State ID]])</f>
        <v>R1013</v>
      </c>
    </row>
    <row r="476" spans="1:12" x14ac:dyDescent="0.3">
      <c r="A476" t="s">
        <v>504</v>
      </c>
      <c r="B476">
        <v>1991</v>
      </c>
      <c r="C476" t="s">
        <v>17</v>
      </c>
      <c r="D476">
        <v>1</v>
      </c>
      <c r="E476" t="str">
        <f>TEXT(DATE(Table1[[#This Row],[year]],MONTH(DATEVALUE(Table1[[#This Row],[month]]&amp;"1")),Table1[[#This Row],[date]]),"DD-MMM-YYYY")</f>
        <v>01-Jun-1991</v>
      </c>
      <c r="F476">
        <f>DATEDIF(Table1[[#This Row],[Date of Birth]],DATE(2023,6,8),"Y")</f>
        <v>32</v>
      </c>
      <c r="G476">
        <v>0</v>
      </c>
      <c r="H476" s="8">
        <v>4347.0200000000004</v>
      </c>
      <c r="I476" t="s">
        <v>10</v>
      </c>
      <c r="J476" t="s">
        <v>15</v>
      </c>
      <c r="K476" t="s">
        <v>246</v>
      </c>
      <c r="L476" t="str">
        <f>IF(Table1[[#This Row],[State ID]]="?","Unknown",Table1[[#This Row],[State ID]])</f>
        <v>R1024</v>
      </c>
    </row>
    <row r="477" spans="1:12" x14ac:dyDescent="0.3">
      <c r="A477" t="s">
        <v>505</v>
      </c>
      <c r="B477">
        <v>1994</v>
      </c>
      <c r="C477" t="s">
        <v>14</v>
      </c>
      <c r="D477">
        <v>1</v>
      </c>
      <c r="E477" t="str">
        <f>TEXT(DATE(Table1[[#This Row],[year]],MONTH(DATEVALUE(Table1[[#This Row],[month]]&amp;"1")),Table1[[#This Row],[date]]),"DD-MMM-YYYY")</f>
        <v>01-Nov-1994</v>
      </c>
      <c r="F477">
        <f>DATEDIF(Table1[[#This Row],[Date of Birth]],DATE(2023,6,8),"Y")</f>
        <v>28</v>
      </c>
      <c r="G477">
        <v>2</v>
      </c>
      <c r="H477" s="8">
        <v>4349.46</v>
      </c>
      <c r="I477" t="s">
        <v>10</v>
      </c>
      <c r="J477" t="s">
        <v>10</v>
      </c>
      <c r="K477" t="s">
        <v>12</v>
      </c>
      <c r="L477" t="str">
        <f>IF(Table1[[#This Row],[State ID]]="?","Unknown",Table1[[#This Row],[State ID]])</f>
        <v>R1013</v>
      </c>
    </row>
    <row r="478" spans="1:12" x14ac:dyDescent="0.3">
      <c r="A478" t="s">
        <v>506</v>
      </c>
      <c r="B478">
        <v>1991</v>
      </c>
      <c r="C478" t="s">
        <v>19</v>
      </c>
      <c r="D478">
        <v>13</v>
      </c>
      <c r="E478" t="str">
        <f>TEXT(DATE(Table1[[#This Row],[year]],MONTH(DATEVALUE(Table1[[#This Row],[month]]&amp;"1")),Table1[[#This Row],[date]]),"DD-MMM-YYYY")</f>
        <v>13-Sep-1991</v>
      </c>
      <c r="F478">
        <f>DATEDIF(Table1[[#This Row],[Date of Birth]],DATE(2023,6,8),"Y")</f>
        <v>31</v>
      </c>
      <c r="G478">
        <v>1</v>
      </c>
      <c r="H478" s="8">
        <v>4350.51</v>
      </c>
      <c r="I478" t="s">
        <v>10</v>
      </c>
      <c r="J478" t="s">
        <v>10</v>
      </c>
      <c r="K478" t="s">
        <v>12</v>
      </c>
      <c r="L478" t="str">
        <f>IF(Table1[[#This Row],[State ID]]="?","Unknown",Table1[[#This Row],[State ID]])</f>
        <v>R1013</v>
      </c>
    </row>
    <row r="479" spans="1:12" x14ac:dyDescent="0.3">
      <c r="A479" t="s">
        <v>507</v>
      </c>
      <c r="B479">
        <v>1990</v>
      </c>
      <c r="C479" t="s">
        <v>34</v>
      </c>
      <c r="D479">
        <v>28</v>
      </c>
      <c r="E479" t="str">
        <f>TEXT(DATE(Table1[[#This Row],[year]],MONTH(DATEVALUE(Table1[[#This Row],[month]]&amp;"1")),Table1[[#This Row],[date]]),"DD-MMM-YYYY")</f>
        <v>28-Aug-1990</v>
      </c>
      <c r="F479">
        <f>DATEDIF(Table1[[#This Row],[Date of Birth]],DATE(2023,6,8),"Y")</f>
        <v>32</v>
      </c>
      <c r="G479">
        <v>0</v>
      </c>
      <c r="H479" s="8">
        <v>4357.04</v>
      </c>
      <c r="I479" t="s">
        <v>10</v>
      </c>
      <c r="J479" t="s">
        <v>11</v>
      </c>
      <c r="K479" t="s">
        <v>22</v>
      </c>
      <c r="L479" t="str">
        <f>IF(Table1[[#This Row],[State ID]]="?","Unknown",Table1[[#This Row],[State ID]])</f>
        <v>R1012</v>
      </c>
    </row>
    <row r="480" spans="1:12" x14ac:dyDescent="0.3">
      <c r="A480" t="s">
        <v>508</v>
      </c>
      <c r="B480">
        <v>1997</v>
      </c>
      <c r="C480" t="s">
        <v>14</v>
      </c>
      <c r="D480">
        <v>29</v>
      </c>
      <c r="E480" t="str">
        <f>TEXT(DATE(Table1[[#This Row],[year]],MONTH(DATEVALUE(Table1[[#This Row],[month]]&amp;"1")),Table1[[#This Row],[date]]),"DD-MMM-YYYY")</f>
        <v>29-Nov-1997</v>
      </c>
      <c r="F480">
        <f>DATEDIF(Table1[[#This Row],[Date of Birth]],DATE(2023,6,8),"Y")</f>
        <v>25</v>
      </c>
      <c r="G480">
        <v>3</v>
      </c>
      <c r="H480" s="8">
        <v>4391.6499999999996</v>
      </c>
      <c r="I480" t="s">
        <v>10</v>
      </c>
      <c r="J480" t="s">
        <v>10</v>
      </c>
      <c r="K480" t="s">
        <v>41</v>
      </c>
      <c r="L480" t="str">
        <f>IF(Table1[[#This Row],[State ID]]="?","Unknown",Table1[[#This Row],[State ID]])</f>
        <v>R1011</v>
      </c>
    </row>
    <row r="481" spans="1:12" x14ac:dyDescent="0.3">
      <c r="A481" t="s">
        <v>509</v>
      </c>
      <c r="B481">
        <v>1982</v>
      </c>
      <c r="C481" t="s">
        <v>17</v>
      </c>
      <c r="D481">
        <v>29</v>
      </c>
      <c r="E481" t="str">
        <f>TEXT(DATE(Table1[[#This Row],[year]],MONTH(DATEVALUE(Table1[[#This Row],[month]]&amp;"1")),Table1[[#This Row],[date]]),"DD-MMM-YYYY")</f>
        <v>29-Jun-1982</v>
      </c>
      <c r="F481">
        <f>DATEDIF(Table1[[#This Row],[Date of Birth]],DATE(2023,6,8),"Y")</f>
        <v>40</v>
      </c>
      <c r="G481">
        <v>3</v>
      </c>
      <c r="H481" s="8">
        <v>4392.7</v>
      </c>
      <c r="I481" t="s">
        <v>10</v>
      </c>
      <c r="J481" t="s">
        <v>10</v>
      </c>
      <c r="K481" t="s">
        <v>12</v>
      </c>
      <c r="L481" t="str">
        <f>IF(Table1[[#This Row],[State ID]]="?","Unknown",Table1[[#This Row],[State ID]])</f>
        <v>R1013</v>
      </c>
    </row>
    <row r="482" spans="1:12" x14ac:dyDescent="0.3">
      <c r="A482" t="s">
        <v>510</v>
      </c>
      <c r="B482">
        <v>1988</v>
      </c>
      <c r="C482" t="s">
        <v>9</v>
      </c>
      <c r="D482">
        <v>18</v>
      </c>
      <c r="E482" t="str">
        <f>TEXT(DATE(Table1[[#This Row],[year]],MONTH(DATEVALUE(Table1[[#This Row],[month]]&amp;"1")),Table1[[#This Row],[date]]),"DD-MMM-YYYY")</f>
        <v>18-Jul-1988</v>
      </c>
      <c r="F482">
        <f>DATEDIF(Table1[[#This Row],[Date of Birth]],DATE(2023,6,8),"Y")</f>
        <v>34</v>
      </c>
      <c r="G482">
        <v>3</v>
      </c>
      <c r="H482" s="8">
        <v>4397.3100000000004</v>
      </c>
      <c r="I482" t="s">
        <v>10</v>
      </c>
      <c r="J482" t="s">
        <v>10</v>
      </c>
      <c r="K482" t="s">
        <v>12</v>
      </c>
      <c r="L482" t="str">
        <f>IF(Table1[[#This Row],[State ID]]="?","Unknown",Table1[[#This Row],[State ID]])</f>
        <v>R1013</v>
      </c>
    </row>
    <row r="483" spans="1:12" x14ac:dyDescent="0.3">
      <c r="A483" t="s">
        <v>511</v>
      </c>
      <c r="B483">
        <v>1986</v>
      </c>
      <c r="C483" t="s">
        <v>34</v>
      </c>
      <c r="D483">
        <v>11</v>
      </c>
      <c r="E483" t="str">
        <f>TEXT(DATE(Table1[[#This Row],[year]],MONTH(DATEVALUE(Table1[[#This Row],[month]]&amp;"1")),Table1[[#This Row],[date]]),"DD-MMM-YYYY")</f>
        <v>11-Aug-1986</v>
      </c>
      <c r="F483">
        <f>DATEDIF(Table1[[#This Row],[Date of Birth]],DATE(2023,6,8),"Y")</f>
        <v>36</v>
      </c>
      <c r="G483">
        <v>0</v>
      </c>
      <c r="H483" s="8">
        <v>4399.7299999999996</v>
      </c>
      <c r="I483" t="s">
        <v>11</v>
      </c>
      <c r="J483" t="s">
        <v>10</v>
      </c>
      <c r="K483" t="s">
        <v>12</v>
      </c>
      <c r="L483" t="str">
        <f>IF(Table1[[#This Row],[State ID]]="?","Unknown",Table1[[#This Row],[State ID]])</f>
        <v>R1013</v>
      </c>
    </row>
    <row r="484" spans="1:12" x14ac:dyDescent="0.3">
      <c r="A484" t="s">
        <v>512</v>
      </c>
      <c r="B484">
        <v>1986</v>
      </c>
      <c r="C484" t="s">
        <v>9</v>
      </c>
      <c r="D484">
        <v>13</v>
      </c>
      <c r="E484" t="str">
        <f>TEXT(DATE(Table1[[#This Row],[year]],MONTH(DATEVALUE(Table1[[#This Row],[month]]&amp;"1")),Table1[[#This Row],[date]]),"DD-MMM-YYYY")</f>
        <v>13-Jul-1986</v>
      </c>
      <c r="F484">
        <f>DATEDIF(Table1[[#This Row],[Date of Birth]],DATE(2023,6,8),"Y")</f>
        <v>36</v>
      </c>
      <c r="G484">
        <v>0</v>
      </c>
      <c r="H484" s="8">
        <v>4402.2299999999996</v>
      </c>
      <c r="I484" t="s">
        <v>10</v>
      </c>
      <c r="J484" t="s">
        <v>10</v>
      </c>
      <c r="K484" t="s">
        <v>41</v>
      </c>
      <c r="L484" t="str">
        <f>IF(Table1[[#This Row],[State ID]]="?","Unknown",Table1[[#This Row],[State ID]])</f>
        <v>R1011</v>
      </c>
    </row>
    <row r="485" spans="1:12" x14ac:dyDescent="0.3">
      <c r="A485" t="s">
        <v>513</v>
      </c>
      <c r="B485">
        <v>1988</v>
      </c>
      <c r="C485" t="s">
        <v>19</v>
      </c>
      <c r="D485">
        <v>16</v>
      </c>
      <c r="E485" t="str">
        <f>TEXT(DATE(Table1[[#This Row],[year]],MONTH(DATEVALUE(Table1[[#This Row],[month]]&amp;"1")),Table1[[#This Row],[date]]),"DD-MMM-YYYY")</f>
        <v>16-Sep-1988</v>
      </c>
      <c r="F485">
        <f>DATEDIF(Table1[[#This Row],[Date of Birth]],DATE(2023,6,8),"Y")</f>
        <v>34</v>
      </c>
      <c r="G485">
        <v>0</v>
      </c>
      <c r="H485" s="8">
        <v>4415.16</v>
      </c>
      <c r="I485" t="s">
        <v>10</v>
      </c>
      <c r="J485" t="s">
        <v>15</v>
      </c>
      <c r="K485" t="s">
        <v>12</v>
      </c>
      <c r="L485" t="str">
        <f>IF(Table1[[#This Row],[State ID]]="?","Unknown",Table1[[#This Row],[State ID]])</f>
        <v>R1013</v>
      </c>
    </row>
    <row r="486" spans="1:12" x14ac:dyDescent="0.3">
      <c r="A486" t="s">
        <v>514</v>
      </c>
      <c r="B486">
        <v>1992</v>
      </c>
      <c r="C486" t="s">
        <v>34</v>
      </c>
      <c r="D486">
        <v>15</v>
      </c>
      <c r="E486" t="str">
        <f>TEXT(DATE(Table1[[#This Row],[year]],MONTH(DATEVALUE(Table1[[#This Row],[month]]&amp;"1")),Table1[[#This Row],[date]]),"DD-MMM-YYYY")</f>
        <v>15-Aug-1992</v>
      </c>
      <c r="F486">
        <f>DATEDIF(Table1[[#This Row],[Date of Birth]],DATE(2023,6,8),"Y")</f>
        <v>30</v>
      </c>
      <c r="G486">
        <v>0</v>
      </c>
      <c r="H486" s="8">
        <v>4420.95</v>
      </c>
      <c r="I486" t="s">
        <v>10</v>
      </c>
      <c r="J486" t="s">
        <v>11</v>
      </c>
      <c r="K486" t="s">
        <v>515</v>
      </c>
      <c r="L486" t="str">
        <f>IF(Table1[[#This Row],[State ID]]="?","Unknown",Table1[[#This Row],[State ID]])</f>
        <v>R1020</v>
      </c>
    </row>
    <row r="487" spans="1:12" x14ac:dyDescent="0.3">
      <c r="A487" t="s">
        <v>516</v>
      </c>
      <c r="B487">
        <v>1994</v>
      </c>
      <c r="C487" t="s">
        <v>29</v>
      </c>
      <c r="D487">
        <v>29</v>
      </c>
      <c r="E487" t="str">
        <f>TEXT(DATE(Table1[[#This Row],[year]],MONTH(DATEVALUE(Table1[[#This Row],[month]]&amp;"1")),Table1[[#This Row],[date]]),"DD-MMM-YYYY")</f>
        <v>29-Dec-1994</v>
      </c>
      <c r="F487">
        <f>DATEDIF(Table1[[#This Row],[Date of Birth]],DATE(2023,6,8),"Y")</f>
        <v>28</v>
      </c>
      <c r="G487">
        <v>2</v>
      </c>
      <c r="H487" s="8">
        <v>4428.8900000000003</v>
      </c>
      <c r="I487" t="s">
        <v>11</v>
      </c>
      <c r="J487" t="s">
        <v>15</v>
      </c>
      <c r="K487" t="s">
        <v>355</v>
      </c>
      <c r="L487" t="str">
        <f>IF(Table1[[#This Row],[State ID]]="?","Unknown",Table1[[#This Row],[State ID]])</f>
        <v>R1017</v>
      </c>
    </row>
    <row r="488" spans="1:12" x14ac:dyDescent="0.3">
      <c r="A488" t="s">
        <v>517</v>
      </c>
      <c r="B488">
        <v>1993</v>
      </c>
      <c r="C488" t="s">
        <v>19</v>
      </c>
      <c r="D488">
        <v>4</v>
      </c>
      <c r="E488" t="str">
        <f>TEXT(DATE(Table1[[#This Row],[year]],MONTH(DATEVALUE(Table1[[#This Row],[month]]&amp;"1")),Table1[[#This Row],[date]]),"DD-MMM-YYYY")</f>
        <v>04-Sep-1993</v>
      </c>
      <c r="F488">
        <f>DATEDIF(Table1[[#This Row],[Date of Birth]],DATE(2023,6,8),"Y")</f>
        <v>29</v>
      </c>
      <c r="G488">
        <v>2</v>
      </c>
      <c r="H488" s="8">
        <v>4433.3900000000003</v>
      </c>
      <c r="I488" t="s">
        <v>10</v>
      </c>
      <c r="J488" t="s">
        <v>11</v>
      </c>
      <c r="K488" t="s">
        <v>22</v>
      </c>
      <c r="L488" t="str">
        <f>IF(Table1[[#This Row],[State ID]]="?","Unknown",Table1[[#This Row],[State ID]])</f>
        <v>R1012</v>
      </c>
    </row>
    <row r="489" spans="1:12" x14ac:dyDescent="0.3">
      <c r="A489" t="s">
        <v>518</v>
      </c>
      <c r="B489">
        <v>1993</v>
      </c>
      <c r="C489" t="s">
        <v>29</v>
      </c>
      <c r="D489">
        <v>23</v>
      </c>
      <c r="E489" t="str">
        <f>TEXT(DATE(Table1[[#This Row],[year]],MONTH(DATEVALUE(Table1[[#This Row],[month]]&amp;"1")),Table1[[#This Row],[date]]),"DD-MMM-YYYY")</f>
        <v>23-Dec-1993</v>
      </c>
      <c r="F489">
        <f>DATEDIF(Table1[[#This Row],[Date of Birth]],DATE(2023,6,8),"Y")</f>
        <v>29</v>
      </c>
      <c r="G489">
        <v>2</v>
      </c>
      <c r="H489" s="8">
        <v>4433.92</v>
      </c>
      <c r="I489" t="s">
        <v>10</v>
      </c>
      <c r="J489" t="s">
        <v>10</v>
      </c>
      <c r="K489" t="s">
        <v>22</v>
      </c>
      <c r="L489" t="str">
        <f>IF(Table1[[#This Row],[State ID]]="?","Unknown",Table1[[#This Row],[State ID]])</f>
        <v>R1012</v>
      </c>
    </row>
    <row r="490" spans="1:12" x14ac:dyDescent="0.3">
      <c r="A490" t="s">
        <v>519</v>
      </c>
      <c r="B490">
        <v>1994</v>
      </c>
      <c r="C490" t="s">
        <v>36</v>
      </c>
      <c r="D490">
        <v>8</v>
      </c>
      <c r="E490" t="str">
        <f>TEXT(DATE(Table1[[#This Row],[year]],MONTH(DATEVALUE(Table1[[#This Row],[month]]&amp;"1")),Table1[[#This Row],[date]]),"DD-MMM-YYYY")</f>
        <v>08-Oct-1994</v>
      </c>
      <c r="F490">
        <f>DATEDIF(Table1[[#This Row],[Date of Birth]],DATE(2023,6,8),"Y")</f>
        <v>28</v>
      </c>
      <c r="G490">
        <v>2</v>
      </c>
      <c r="H490" s="8">
        <v>4435.09</v>
      </c>
      <c r="I490" t="s">
        <v>11</v>
      </c>
      <c r="J490" t="s">
        <v>10</v>
      </c>
      <c r="K490" t="s">
        <v>167</v>
      </c>
      <c r="L490" t="str">
        <f>IF(Table1[[#This Row],[State ID]]="?","Unknown",Table1[[#This Row],[State ID]])</f>
        <v>R1016</v>
      </c>
    </row>
    <row r="491" spans="1:12" x14ac:dyDescent="0.3">
      <c r="A491" t="s">
        <v>520</v>
      </c>
      <c r="B491">
        <v>1994</v>
      </c>
      <c r="C491" t="s">
        <v>36</v>
      </c>
      <c r="D491">
        <v>24</v>
      </c>
      <c r="E491" t="str">
        <f>TEXT(DATE(Table1[[#This Row],[year]],MONTH(DATEVALUE(Table1[[#This Row],[month]]&amp;"1")),Table1[[#This Row],[date]]),"DD-MMM-YYYY")</f>
        <v>24-Oct-1994</v>
      </c>
      <c r="F491">
        <f>DATEDIF(Table1[[#This Row],[Date of Birth]],DATE(2023,6,8),"Y")</f>
        <v>28</v>
      </c>
      <c r="G491">
        <v>2</v>
      </c>
      <c r="H491" s="8">
        <v>4438.26</v>
      </c>
      <c r="I491" t="s">
        <v>10</v>
      </c>
      <c r="J491" t="s">
        <v>11</v>
      </c>
      <c r="K491" t="s">
        <v>355</v>
      </c>
      <c r="L491" t="str">
        <f>IF(Table1[[#This Row],[State ID]]="?","Unknown",Table1[[#This Row],[State ID]])</f>
        <v>R1017</v>
      </c>
    </row>
    <row r="492" spans="1:12" x14ac:dyDescent="0.3">
      <c r="A492" t="s">
        <v>521</v>
      </c>
      <c r="B492">
        <v>1991</v>
      </c>
      <c r="C492" t="s">
        <v>19</v>
      </c>
      <c r="D492">
        <v>3</v>
      </c>
      <c r="E492" t="str">
        <f>TEXT(DATE(Table1[[#This Row],[year]],MONTH(DATEVALUE(Table1[[#This Row],[month]]&amp;"1")),Table1[[#This Row],[date]]),"DD-MMM-YYYY")</f>
        <v>03-Sep-1991</v>
      </c>
      <c r="F492">
        <f>DATEDIF(Table1[[#This Row],[Date of Birth]],DATE(2023,6,8),"Y")</f>
        <v>31</v>
      </c>
      <c r="G492">
        <v>1</v>
      </c>
      <c r="H492" s="8">
        <v>4441.21</v>
      </c>
      <c r="I492" t="s">
        <v>15</v>
      </c>
      <c r="J492" t="s">
        <v>10</v>
      </c>
      <c r="K492" t="s">
        <v>275</v>
      </c>
      <c r="L492" t="str">
        <f>IF(Table1[[#This Row],[State ID]]="?","Unknown",Table1[[#This Row],[State ID]])</f>
        <v>R1014</v>
      </c>
    </row>
    <row r="493" spans="1:12" x14ac:dyDescent="0.3">
      <c r="A493" t="s">
        <v>522</v>
      </c>
      <c r="B493">
        <v>1994</v>
      </c>
      <c r="C493" t="s">
        <v>17</v>
      </c>
      <c r="D493">
        <v>28</v>
      </c>
      <c r="E493" t="str">
        <f>TEXT(DATE(Table1[[#This Row],[year]],MONTH(DATEVALUE(Table1[[#This Row],[month]]&amp;"1")),Table1[[#This Row],[date]]),"DD-MMM-YYYY")</f>
        <v>28-Jun-1994</v>
      </c>
      <c r="F493">
        <f>DATEDIF(Table1[[#This Row],[Date of Birth]],DATE(2023,6,8),"Y")</f>
        <v>28</v>
      </c>
      <c r="G493">
        <v>3</v>
      </c>
      <c r="H493" s="8">
        <v>4449.46</v>
      </c>
      <c r="I493" t="s">
        <v>15</v>
      </c>
      <c r="J493" t="s">
        <v>10</v>
      </c>
      <c r="K493" t="s">
        <v>12</v>
      </c>
      <c r="L493" t="str">
        <f>IF(Table1[[#This Row],[State ID]]="?","Unknown",Table1[[#This Row],[State ID]])</f>
        <v>R1013</v>
      </c>
    </row>
    <row r="494" spans="1:12" x14ac:dyDescent="0.3">
      <c r="A494" t="s">
        <v>523</v>
      </c>
      <c r="B494">
        <v>1990</v>
      </c>
      <c r="C494" t="s">
        <v>34</v>
      </c>
      <c r="D494">
        <v>8</v>
      </c>
      <c r="E494" t="str">
        <f>TEXT(DATE(Table1[[#This Row],[year]],MONTH(DATEVALUE(Table1[[#This Row],[month]]&amp;"1")),Table1[[#This Row],[date]]),"DD-MMM-YYYY")</f>
        <v>08-Aug-1990</v>
      </c>
      <c r="F494">
        <f>DATEDIF(Table1[[#This Row],[Date of Birth]],DATE(2023,6,8),"Y")</f>
        <v>32</v>
      </c>
      <c r="G494">
        <v>1</v>
      </c>
      <c r="H494" s="8">
        <v>4454.3999999999996</v>
      </c>
      <c r="I494" t="s">
        <v>10</v>
      </c>
      <c r="J494" t="s">
        <v>11</v>
      </c>
      <c r="K494" t="s">
        <v>22</v>
      </c>
      <c r="L494" t="str">
        <f>IF(Table1[[#This Row],[State ID]]="?","Unknown",Table1[[#This Row],[State ID]])</f>
        <v>R1012</v>
      </c>
    </row>
    <row r="495" spans="1:12" x14ac:dyDescent="0.3">
      <c r="A495" t="s">
        <v>524</v>
      </c>
      <c r="B495">
        <v>1990</v>
      </c>
      <c r="C495" t="s">
        <v>9</v>
      </c>
      <c r="D495">
        <v>15</v>
      </c>
      <c r="E495" t="str">
        <f>TEXT(DATE(Table1[[#This Row],[year]],MONTH(DATEVALUE(Table1[[#This Row],[month]]&amp;"1")),Table1[[#This Row],[date]]),"DD-MMM-YYYY")</f>
        <v>15-Jul-1990</v>
      </c>
      <c r="F495">
        <f>DATEDIF(Table1[[#This Row],[Date of Birth]],DATE(2023,6,8),"Y")</f>
        <v>32</v>
      </c>
      <c r="G495">
        <v>1</v>
      </c>
      <c r="H495" s="8">
        <v>4462.72</v>
      </c>
      <c r="I495" t="s">
        <v>10</v>
      </c>
      <c r="J495" t="s">
        <v>11</v>
      </c>
      <c r="K495" t="s">
        <v>22</v>
      </c>
      <c r="L495" t="str">
        <f>IF(Table1[[#This Row],[State ID]]="?","Unknown",Table1[[#This Row],[State ID]])</f>
        <v>R1012</v>
      </c>
    </row>
    <row r="496" spans="1:12" x14ac:dyDescent="0.3">
      <c r="A496" t="s">
        <v>525</v>
      </c>
      <c r="B496">
        <v>1991</v>
      </c>
      <c r="C496" t="s">
        <v>9</v>
      </c>
      <c r="D496">
        <v>4</v>
      </c>
      <c r="E496" t="str">
        <f>TEXT(DATE(Table1[[#This Row],[year]],MONTH(DATEVALUE(Table1[[#This Row],[month]]&amp;"1")),Table1[[#This Row],[date]]),"DD-MMM-YYYY")</f>
        <v>04-Jul-1991</v>
      </c>
      <c r="F496">
        <f>DATEDIF(Table1[[#This Row],[Date of Birth]],DATE(2023,6,8),"Y")</f>
        <v>31</v>
      </c>
      <c r="G496">
        <v>2</v>
      </c>
      <c r="H496" s="8">
        <v>4463.21</v>
      </c>
      <c r="I496" t="s">
        <v>11</v>
      </c>
      <c r="J496" t="s">
        <v>11</v>
      </c>
      <c r="K496" t="s">
        <v>12</v>
      </c>
      <c r="L496" t="str">
        <f>IF(Table1[[#This Row],[State ID]]="?","Unknown",Table1[[#This Row],[State ID]])</f>
        <v>R1013</v>
      </c>
    </row>
    <row r="497" spans="1:12" x14ac:dyDescent="0.3">
      <c r="A497" t="s">
        <v>526</v>
      </c>
      <c r="B497">
        <v>1999</v>
      </c>
      <c r="C497" t="s">
        <v>14</v>
      </c>
      <c r="D497">
        <v>20</v>
      </c>
      <c r="E497" t="str">
        <f>TEXT(DATE(Table1[[#This Row],[year]],MONTH(DATEVALUE(Table1[[#This Row],[month]]&amp;"1")),Table1[[#This Row],[date]]),"DD-MMM-YYYY")</f>
        <v>20-Nov-1999</v>
      </c>
      <c r="F497">
        <f>DATEDIF(Table1[[#This Row],[Date of Birth]],DATE(2023,6,8),"Y")</f>
        <v>23</v>
      </c>
      <c r="G497">
        <v>3</v>
      </c>
      <c r="H497" s="8">
        <v>4466.62</v>
      </c>
      <c r="I497" t="s">
        <v>10</v>
      </c>
      <c r="J497" t="s">
        <v>10</v>
      </c>
      <c r="K497" t="s">
        <v>22</v>
      </c>
      <c r="L497" t="str">
        <f>IF(Table1[[#This Row],[State ID]]="?","Unknown",Table1[[#This Row],[State ID]])</f>
        <v>R1012</v>
      </c>
    </row>
    <row r="498" spans="1:12" x14ac:dyDescent="0.3">
      <c r="A498" t="s">
        <v>527</v>
      </c>
      <c r="B498">
        <v>2004</v>
      </c>
      <c r="C498" t="s">
        <v>9</v>
      </c>
      <c r="D498">
        <v>18</v>
      </c>
      <c r="E498" t="str">
        <f>TEXT(DATE(Table1[[#This Row],[year]],MONTH(DATEVALUE(Table1[[#This Row],[month]]&amp;"1")),Table1[[#This Row],[date]]),"DD-MMM-YYYY")</f>
        <v>18-Jul-2004</v>
      </c>
      <c r="F498">
        <f>DATEDIF(Table1[[#This Row],[Date of Birth]],DATE(2023,6,8),"Y")</f>
        <v>18</v>
      </c>
      <c r="G498">
        <v>0</v>
      </c>
      <c r="H498" s="8">
        <v>4468.25</v>
      </c>
      <c r="I498" t="s">
        <v>10</v>
      </c>
      <c r="J498" t="s">
        <v>10</v>
      </c>
      <c r="K498" t="s">
        <v>22</v>
      </c>
      <c r="L498" t="str">
        <f>IF(Table1[[#This Row],[State ID]]="?","Unknown",Table1[[#This Row],[State ID]])</f>
        <v>R1012</v>
      </c>
    </row>
    <row r="499" spans="1:12" x14ac:dyDescent="0.3">
      <c r="A499" t="s">
        <v>528</v>
      </c>
      <c r="B499">
        <v>1992</v>
      </c>
      <c r="C499" t="s">
        <v>9</v>
      </c>
      <c r="D499">
        <v>12</v>
      </c>
      <c r="E499" t="str">
        <f>TEXT(DATE(Table1[[#This Row],[year]],MONTH(DATEVALUE(Table1[[#This Row],[month]]&amp;"1")),Table1[[#This Row],[date]]),"DD-MMM-YYYY")</f>
        <v>12-Jul-1992</v>
      </c>
      <c r="F499">
        <f>DATEDIF(Table1[[#This Row],[Date of Birth]],DATE(2023,6,8),"Y")</f>
        <v>30</v>
      </c>
      <c r="G499">
        <v>0</v>
      </c>
      <c r="H499" s="8">
        <v>4488.58</v>
      </c>
      <c r="I499" t="s">
        <v>10</v>
      </c>
      <c r="J499" t="s">
        <v>11</v>
      </c>
      <c r="K499" t="s">
        <v>22</v>
      </c>
      <c r="L499" t="str">
        <f>IF(Table1[[#This Row],[State ID]]="?","Unknown",Table1[[#This Row],[State ID]])</f>
        <v>R1012</v>
      </c>
    </row>
    <row r="500" spans="1:12" x14ac:dyDescent="0.3">
      <c r="A500" t="s">
        <v>529</v>
      </c>
      <c r="B500">
        <v>1988</v>
      </c>
      <c r="C500" t="s">
        <v>17</v>
      </c>
      <c r="D500">
        <v>26</v>
      </c>
      <c r="E500" t="str">
        <f>TEXT(DATE(Table1[[#This Row],[year]],MONTH(DATEVALUE(Table1[[#This Row],[month]]&amp;"1")),Table1[[#This Row],[date]]),"DD-MMM-YYYY")</f>
        <v>26-Jun-1988</v>
      </c>
      <c r="F500">
        <f>DATEDIF(Table1[[#This Row],[Date of Birth]],DATE(2023,6,8),"Y")</f>
        <v>34</v>
      </c>
      <c r="G500">
        <v>0</v>
      </c>
      <c r="H500" s="8">
        <v>4500.34</v>
      </c>
      <c r="I500" t="s">
        <v>10</v>
      </c>
      <c r="J500" t="s">
        <v>15</v>
      </c>
      <c r="K500" t="s">
        <v>355</v>
      </c>
      <c r="L500" t="str">
        <f>IF(Table1[[#This Row],[State ID]]="?","Unknown",Table1[[#This Row],[State ID]])</f>
        <v>R1017</v>
      </c>
    </row>
    <row r="501" spans="1:12" x14ac:dyDescent="0.3">
      <c r="A501" t="s">
        <v>530</v>
      </c>
      <c r="B501">
        <v>1997</v>
      </c>
      <c r="C501" t="s">
        <v>36</v>
      </c>
      <c r="D501">
        <v>13</v>
      </c>
      <c r="E501" t="str">
        <f>TEXT(DATE(Table1[[#This Row],[year]],MONTH(DATEVALUE(Table1[[#This Row],[month]]&amp;"1")),Table1[[#This Row],[date]]),"DD-MMM-YYYY")</f>
        <v>13-Oct-1997</v>
      </c>
      <c r="F501">
        <f>DATEDIF(Table1[[#This Row],[Date of Birth]],DATE(2023,6,8),"Y")</f>
        <v>25</v>
      </c>
      <c r="G501">
        <v>4</v>
      </c>
      <c r="H501" s="8">
        <v>4504.66</v>
      </c>
      <c r="I501" t="s">
        <v>15</v>
      </c>
      <c r="J501" t="s">
        <v>10</v>
      </c>
      <c r="K501" t="s">
        <v>12</v>
      </c>
      <c r="L501" t="str">
        <f>IF(Table1[[#This Row],[State ID]]="?","Unknown",Table1[[#This Row],[State ID]])</f>
        <v>R1013</v>
      </c>
    </row>
    <row r="502" spans="1:12" x14ac:dyDescent="0.3">
      <c r="A502" t="s">
        <v>531</v>
      </c>
      <c r="B502">
        <v>1982</v>
      </c>
      <c r="C502" t="s">
        <v>19</v>
      </c>
      <c r="D502">
        <v>27</v>
      </c>
      <c r="E502" t="str">
        <f>TEXT(DATE(Table1[[#This Row],[year]],MONTH(DATEVALUE(Table1[[#This Row],[month]]&amp;"1")),Table1[[#This Row],[date]]),"DD-MMM-YYYY")</f>
        <v>27-Sep-1982</v>
      </c>
      <c r="F502">
        <f>DATEDIF(Table1[[#This Row],[Date of Birth]],DATE(2023,6,8),"Y")</f>
        <v>40</v>
      </c>
      <c r="G502">
        <v>3</v>
      </c>
      <c r="H502" s="8">
        <v>4511.41</v>
      </c>
      <c r="I502" t="s">
        <v>10</v>
      </c>
      <c r="J502" t="s">
        <v>11</v>
      </c>
      <c r="K502" t="s">
        <v>12</v>
      </c>
      <c r="L502" t="str">
        <f>IF(Table1[[#This Row],[State ID]]="?","Unknown",Table1[[#This Row],[State ID]])</f>
        <v>R1013</v>
      </c>
    </row>
    <row r="503" spans="1:12" x14ac:dyDescent="0.3">
      <c r="A503" t="s">
        <v>532</v>
      </c>
      <c r="B503">
        <v>1980</v>
      </c>
      <c r="C503" t="s">
        <v>17</v>
      </c>
      <c r="D503">
        <v>16</v>
      </c>
      <c r="E503" t="str">
        <f>TEXT(DATE(Table1[[#This Row],[year]],MONTH(DATEVALUE(Table1[[#This Row],[month]]&amp;"1")),Table1[[#This Row],[date]]),"DD-MMM-YYYY")</f>
        <v>16-Jun-1980</v>
      </c>
      <c r="F503">
        <f>DATEDIF(Table1[[#This Row],[Date of Birth]],DATE(2023,6,8),"Y")</f>
        <v>42</v>
      </c>
      <c r="G503">
        <v>2</v>
      </c>
      <c r="H503" s="8">
        <v>4515.71</v>
      </c>
      <c r="I503" t="s">
        <v>10</v>
      </c>
      <c r="J503" t="s">
        <v>11</v>
      </c>
      <c r="K503" t="s">
        <v>12</v>
      </c>
      <c r="L503" t="str">
        <f>IF(Table1[[#This Row],[State ID]]="?","Unknown",Table1[[#This Row],[State ID]])</f>
        <v>R1013</v>
      </c>
    </row>
    <row r="504" spans="1:12" x14ac:dyDescent="0.3">
      <c r="A504" t="s">
        <v>533</v>
      </c>
      <c r="B504">
        <v>2003</v>
      </c>
      <c r="C504" t="s">
        <v>36</v>
      </c>
      <c r="D504">
        <v>2</v>
      </c>
      <c r="E504" t="str">
        <f>TEXT(DATE(Table1[[#This Row],[year]],MONTH(DATEVALUE(Table1[[#This Row],[month]]&amp;"1")),Table1[[#This Row],[date]]),"DD-MMM-YYYY")</f>
        <v>02-Oct-2003</v>
      </c>
      <c r="F504">
        <f>DATEDIF(Table1[[#This Row],[Date of Birth]],DATE(2023,6,8),"Y")</f>
        <v>19</v>
      </c>
      <c r="G504">
        <v>0</v>
      </c>
      <c r="H504" s="8">
        <v>4518.3999999999996</v>
      </c>
      <c r="I504" t="s">
        <v>10</v>
      </c>
      <c r="J504" t="s">
        <v>11</v>
      </c>
      <c r="K504" t="s">
        <v>534</v>
      </c>
      <c r="L504" t="str">
        <f>IF(Table1[[#This Row],[State ID]]="?","Unknown",Table1[[#This Row],[State ID]])</f>
        <v>R1026</v>
      </c>
    </row>
    <row r="505" spans="1:12" x14ac:dyDescent="0.3">
      <c r="A505" t="s">
        <v>535</v>
      </c>
      <c r="B505">
        <v>1987</v>
      </c>
      <c r="C505" t="s">
        <v>29</v>
      </c>
      <c r="D505">
        <v>5</v>
      </c>
      <c r="E505" t="str">
        <f>TEXT(DATE(Table1[[#This Row],[year]],MONTH(DATEVALUE(Table1[[#This Row],[month]]&amp;"1")),Table1[[#This Row],[date]]),"DD-MMM-YYYY")</f>
        <v>05-Dec-1987</v>
      </c>
      <c r="F505">
        <f>DATEDIF(Table1[[#This Row],[Date of Birth]],DATE(2023,6,8),"Y")</f>
        <v>35</v>
      </c>
      <c r="G505">
        <v>3</v>
      </c>
      <c r="H505" s="8">
        <v>4518.7700000000004</v>
      </c>
      <c r="I505" t="s">
        <v>10</v>
      </c>
      <c r="J505" t="s">
        <v>11</v>
      </c>
      <c r="K505" t="s">
        <v>22</v>
      </c>
      <c r="L505" t="str">
        <f>IF(Table1[[#This Row],[State ID]]="?","Unknown",Table1[[#This Row],[State ID]])</f>
        <v>R1012</v>
      </c>
    </row>
    <row r="506" spans="1:12" x14ac:dyDescent="0.3">
      <c r="A506" t="s">
        <v>536</v>
      </c>
      <c r="B506">
        <v>1988</v>
      </c>
      <c r="C506" t="s">
        <v>29</v>
      </c>
      <c r="D506">
        <v>21</v>
      </c>
      <c r="E506" t="str">
        <f>TEXT(DATE(Table1[[#This Row],[year]],MONTH(DATEVALUE(Table1[[#This Row],[month]]&amp;"1")),Table1[[#This Row],[date]]),"DD-MMM-YYYY")</f>
        <v>21-Dec-1988</v>
      </c>
      <c r="F506">
        <f>DATEDIF(Table1[[#This Row],[Date of Birth]],DATE(2023,6,8),"Y")</f>
        <v>34</v>
      </c>
      <c r="G506">
        <v>0</v>
      </c>
      <c r="H506" s="8">
        <v>4518.83</v>
      </c>
      <c r="I506" t="s">
        <v>10</v>
      </c>
      <c r="J506" t="s">
        <v>10</v>
      </c>
      <c r="K506" t="s">
        <v>355</v>
      </c>
      <c r="L506" t="str">
        <f>IF(Table1[[#This Row],[State ID]]="?","Unknown",Table1[[#This Row],[State ID]])</f>
        <v>R1017</v>
      </c>
    </row>
    <row r="507" spans="1:12" x14ac:dyDescent="0.3">
      <c r="A507" t="s">
        <v>537</v>
      </c>
      <c r="B507">
        <v>1992</v>
      </c>
      <c r="C507" t="s">
        <v>34</v>
      </c>
      <c r="D507">
        <v>13</v>
      </c>
      <c r="E507" t="str">
        <f>TEXT(DATE(Table1[[#This Row],[year]],MONTH(DATEVALUE(Table1[[#This Row],[month]]&amp;"1")),Table1[[#This Row],[date]]),"DD-MMM-YYYY")</f>
        <v>13-Aug-1992</v>
      </c>
      <c r="F507">
        <f>DATEDIF(Table1[[#This Row],[Date of Birth]],DATE(2023,6,8),"Y")</f>
        <v>30</v>
      </c>
      <c r="G507">
        <v>1</v>
      </c>
      <c r="H507" s="8">
        <v>4527.18</v>
      </c>
      <c r="I507" t="s">
        <v>10</v>
      </c>
      <c r="J507" t="s">
        <v>10</v>
      </c>
      <c r="K507" t="s">
        <v>22</v>
      </c>
      <c r="L507" t="str">
        <f>IF(Table1[[#This Row],[State ID]]="?","Unknown",Table1[[#This Row],[State ID]])</f>
        <v>R1012</v>
      </c>
    </row>
    <row r="508" spans="1:12" x14ac:dyDescent="0.3">
      <c r="A508" t="s">
        <v>538</v>
      </c>
      <c r="B508">
        <v>1993</v>
      </c>
      <c r="C508" t="s">
        <v>17</v>
      </c>
      <c r="D508">
        <v>29</v>
      </c>
      <c r="E508" t="str">
        <f>TEXT(DATE(Table1[[#This Row],[year]],MONTH(DATEVALUE(Table1[[#This Row],[month]]&amp;"1")),Table1[[#This Row],[date]]),"DD-MMM-YYYY")</f>
        <v>29-Jun-1993</v>
      </c>
      <c r="F508">
        <f>DATEDIF(Table1[[#This Row],[Date of Birth]],DATE(2023,6,8),"Y")</f>
        <v>29</v>
      </c>
      <c r="G508">
        <v>2</v>
      </c>
      <c r="H508" s="8">
        <v>4529.4799999999996</v>
      </c>
      <c r="I508" t="s">
        <v>10</v>
      </c>
      <c r="J508" t="s">
        <v>15</v>
      </c>
      <c r="K508" t="s">
        <v>41</v>
      </c>
      <c r="L508" t="str">
        <f>IF(Table1[[#This Row],[State ID]]="?","Unknown",Table1[[#This Row],[State ID]])</f>
        <v>R1011</v>
      </c>
    </row>
    <row r="509" spans="1:12" x14ac:dyDescent="0.3">
      <c r="A509" t="s">
        <v>539</v>
      </c>
      <c r="B509">
        <v>1988</v>
      </c>
      <c r="C509" t="s">
        <v>17</v>
      </c>
      <c r="D509">
        <v>13</v>
      </c>
      <c r="E509" t="str">
        <f>TEXT(DATE(Table1[[#This Row],[year]],MONTH(DATEVALUE(Table1[[#This Row],[month]]&amp;"1")),Table1[[#This Row],[date]]),"DD-MMM-YYYY")</f>
        <v>13-Jun-1988</v>
      </c>
      <c r="F509">
        <f>DATEDIF(Table1[[#This Row],[Date of Birth]],DATE(2023,6,8),"Y")</f>
        <v>34</v>
      </c>
      <c r="G509">
        <v>1</v>
      </c>
      <c r="H509" s="8">
        <v>4536.26</v>
      </c>
      <c r="I509" t="s">
        <v>10</v>
      </c>
      <c r="J509" t="s">
        <v>10</v>
      </c>
      <c r="K509" t="s">
        <v>41</v>
      </c>
      <c r="L509" t="str">
        <f>IF(Table1[[#This Row],[State ID]]="?","Unknown",Table1[[#This Row],[State ID]])</f>
        <v>R1011</v>
      </c>
    </row>
    <row r="510" spans="1:12" x14ac:dyDescent="0.3">
      <c r="A510" t="s">
        <v>540</v>
      </c>
      <c r="B510">
        <v>1990</v>
      </c>
      <c r="C510" t="s">
        <v>14</v>
      </c>
      <c r="D510">
        <v>17</v>
      </c>
      <c r="E510" t="str">
        <f>TEXT(DATE(Table1[[#This Row],[year]],MONTH(DATEVALUE(Table1[[#This Row],[month]]&amp;"1")),Table1[[#This Row],[date]]),"DD-MMM-YYYY")</f>
        <v>17-Nov-1990</v>
      </c>
      <c r="F510">
        <f>DATEDIF(Table1[[#This Row],[Date of Birth]],DATE(2023,6,8),"Y")</f>
        <v>32</v>
      </c>
      <c r="G510">
        <v>0</v>
      </c>
      <c r="H510" s="8">
        <v>4544.2299999999996</v>
      </c>
      <c r="I510" t="s">
        <v>10</v>
      </c>
      <c r="J510" t="s">
        <v>15</v>
      </c>
      <c r="K510" t="s">
        <v>246</v>
      </c>
      <c r="L510" t="str">
        <f>IF(Table1[[#This Row],[State ID]]="?","Unknown",Table1[[#This Row],[State ID]])</f>
        <v>R1024</v>
      </c>
    </row>
    <row r="511" spans="1:12" x14ac:dyDescent="0.3">
      <c r="A511" t="s">
        <v>541</v>
      </c>
      <c r="B511">
        <v>2004</v>
      </c>
      <c r="C511" t="s">
        <v>29</v>
      </c>
      <c r="D511">
        <v>22</v>
      </c>
      <c r="E511" t="str">
        <f>TEXT(DATE(Table1[[#This Row],[year]],MONTH(DATEVALUE(Table1[[#This Row],[month]]&amp;"1")),Table1[[#This Row],[date]]),"DD-MMM-YYYY")</f>
        <v>22-Dec-2004</v>
      </c>
      <c r="F511">
        <f>DATEDIF(Table1[[#This Row],[Date of Birth]],DATE(2023,6,8),"Y")</f>
        <v>18</v>
      </c>
      <c r="G511">
        <v>4</v>
      </c>
      <c r="H511" s="8">
        <v>4561.1899999999996</v>
      </c>
      <c r="I511" t="s">
        <v>10</v>
      </c>
      <c r="J511" t="s">
        <v>10</v>
      </c>
      <c r="K511" t="s">
        <v>246</v>
      </c>
      <c r="L511" t="str">
        <f>IF(Table1[[#This Row],[State ID]]="?","Unknown",Table1[[#This Row],[State ID]])</f>
        <v>R1024</v>
      </c>
    </row>
    <row r="512" spans="1:12" x14ac:dyDescent="0.3">
      <c r="A512" t="s">
        <v>542</v>
      </c>
      <c r="B512">
        <v>1990</v>
      </c>
      <c r="C512" t="s">
        <v>19</v>
      </c>
      <c r="D512">
        <v>20</v>
      </c>
      <c r="E512" t="str">
        <f>TEXT(DATE(Table1[[#This Row],[year]],MONTH(DATEVALUE(Table1[[#This Row],[month]]&amp;"1")),Table1[[#This Row],[date]]),"DD-MMM-YYYY")</f>
        <v>20-Sep-1990</v>
      </c>
      <c r="F512">
        <f>DATEDIF(Table1[[#This Row],[Date of Birth]],DATE(2023,6,8),"Y")</f>
        <v>32</v>
      </c>
      <c r="G512">
        <v>1</v>
      </c>
      <c r="H512" s="8">
        <v>4562.84</v>
      </c>
      <c r="I512" t="s">
        <v>10</v>
      </c>
      <c r="J512" t="s">
        <v>10</v>
      </c>
      <c r="K512" t="s">
        <v>12</v>
      </c>
      <c r="L512" t="str">
        <f>IF(Table1[[#This Row],[State ID]]="?","Unknown",Table1[[#This Row],[State ID]])</f>
        <v>R1013</v>
      </c>
    </row>
    <row r="513" spans="1:12" x14ac:dyDescent="0.3">
      <c r="A513" t="s">
        <v>543</v>
      </c>
      <c r="B513">
        <v>1996</v>
      </c>
      <c r="C513" t="s">
        <v>29</v>
      </c>
      <c r="D513">
        <v>25</v>
      </c>
      <c r="E513" t="str">
        <f>TEXT(DATE(Table1[[#This Row],[year]],MONTH(DATEVALUE(Table1[[#This Row],[month]]&amp;"1")),Table1[[#This Row],[date]]),"DD-MMM-YYYY")</f>
        <v>25-Dec-1996</v>
      </c>
      <c r="F513">
        <f>DATEDIF(Table1[[#This Row],[Date of Birth]],DATE(2023,6,8),"Y")</f>
        <v>26</v>
      </c>
      <c r="G513">
        <v>2</v>
      </c>
      <c r="H513" s="8">
        <v>4564.1899999999996</v>
      </c>
      <c r="I513" t="s">
        <v>10</v>
      </c>
      <c r="J513" t="s">
        <v>10</v>
      </c>
      <c r="K513" t="s">
        <v>246</v>
      </c>
      <c r="L513" t="str">
        <f>IF(Table1[[#This Row],[State ID]]="?","Unknown",Table1[[#This Row],[State ID]])</f>
        <v>R1024</v>
      </c>
    </row>
    <row r="514" spans="1:12" x14ac:dyDescent="0.3">
      <c r="A514" t="s">
        <v>544</v>
      </c>
      <c r="B514">
        <v>1989</v>
      </c>
      <c r="C514" t="s">
        <v>19</v>
      </c>
      <c r="D514">
        <v>18</v>
      </c>
      <c r="E514" t="str">
        <f>TEXT(DATE(Table1[[#This Row],[year]],MONTH(DATEVALUE(Table1[[#This Row],[month]]&amp;"1")),Table1[[#This Row],[date]]),"DD-MMM-YYYY")</f>
        <v>18-Sep-1989</v>
      </c>
      <c r="F514">
        <f>DATEDIF(Table1[[#This Row],[Date of Birth]],DATE(2023,6,8),"Y")</f>
        <v>33</v>
      </c>
      <c r="G514">
        <v>0</v>
      </c>
      <c r="H514" s="8">
        <v>4571.41</v>
      </c>
      <c r="I514" t="s">
        <v>10</v>
      </c>
      <c r="J514" t="s">
        <v>10</v>
      </c>
      <c r="K514" t="s">
        <v>22</v>
      </c>
      <c r="L514" t="str">
        <f>IF(Table1[[#This Row],[State ID]]="?","Unknown",Table1[[#This Row],[State ID]])</f>
        <v>R1012</v>
      </c>
    </row>
    <row r="515" spans="1:12" x14ac:dyDescent="0.3">
      <c r="A515" t="s">
        <v>545</v>
      </c>
      <c r="B515">
        <v>2000</v>
      </c>
      <c r="C515" t="s">
        <v>9</v>
      </c>
      <c r="D515">
        <v>2</v>
      </c>
      <c r="E515" t="str">
        <f>TEXT(DATE(Table1[[#This Row],[year]],MONTH(DATEVALUE(Table1[[#This Row],[month]]&amp;"1")),Table1[[#This Row],[date]]),"DD-MMM-YYYY")</f>
        <v>02-Jul-2000</v>
      </c>
      <c r="F515">
        <f>DATEDIF(Table1[[#This Row],[Date of Birth]],DATE(2023,6,8),"Y")</f>
        <v>22</v>
      </c>
      <c r="G515">
        <v>0</v>
      </c>
      <c r="H515" s="8">
        <v>4608.03</v>
      </c>
      <c r="I515" t="s">
        <v>10</v>
      </c>
      <c r="J515" t="s">
        <v>11</v>
      </c>
      <c r="K515" t="s">
        <v>41</v>
      </c>
      <c r="L515" t="str">
        <f>IF(Table1[[#This Row],[State ID]]="?","Unknown",Table1[[#This Row],[State ID]])</f>
        <v>R1011</v>
      </c>
    </row>
    <row r="516" spans="1:12" x14ac:dyDescent="0.3">
      <c r="A516" t="s">
        <v>546</v>
      </c>
      <c r="B516">
        <v>1998</v>
      </c>
      <c r="C516" t="s">
        <v>17</v>
      </c>
      <c r="D516">
        <v>29</v>
      </c>
      <c r="E516" t="str">
        <f>TEXT(DATE(Table1[[#This Row],[year]],MONTH(DATEVALUE(Table1[[#This Row],[month]]&amp;"1")),Table1[[#This Row],[date]]),"DD-MMM-YYYY")</f>
        <v>29-Jun-1998</v>
      </c>
      <c r="F516">
        <f>DATEDIF(Table1[[#This Row],[Date of Birth]],DATE(2023,6,8),"Y")</f>
        <v>24</v>
      </c>
      <c r="G516">
        <v>3</v>
      </c>
      <c r="H516" s="8">
        <v>4618.08</v>
      </c>
      <c r="I516" t="s">
        <v>10</v>
      </c>
      <c r="J516" t="s">
        <v>15</v>
      </c>
      <c r="K516" t="s">
        <v>22</v>
      </c>
      <c r="L516" t="str">
        <f>IF(Table1[[#This Row],[State ID]]="?","Unknown",Table1[[#This Row],[State ID]])</f>
        <v>R1012</v>
      </c>
    </row>
    <row r="517" spans="1:12" x14ac:dyDescent="0.3">
      <c r="A517" t="s">
        <v>547</v>
      </c>
      <c r="B517">
        <v>1985</v>
      </c>
      <c r="C517" t="s">
        <v>17</v>
      </c>
      <c r="D517">
        <v>22</v>
      </c>
      <c r="E517" t="str">
        <f>TEXT(DATE(Table1[[#This Row],[year]],MONTH(DATEVALUE(Table1[[#This Row],[month]]&amp;"1")),Table1[[#This Row],[date]]),"DD-MMM-YYYY")</f>
        <v>22-Jun-1985</v>
      </c>
      <c r="F517">
        <f>DATEDIF(Table1[[#This Row],[Date of Birth]],DATE(2023,6,8),"Y")</f>
        <v>37</v>
      </c>
      <c r="G517">
        <v>0</v>
      </c>
      <c r="H517" s="8">
        <v>4646.76</v>
      </c>
      <c r="I517" t="s">
        <v>15</v>
      </c>
      <c r="J517" t="s">
        <v>15</v>
      </c>
      <c r="K517" t="s">
        <v>41</v>
      </c>
      <c r="L517" t="str">
        <f>IF(Table1[[#This Row],[State ID]]="?","Unknown",Table1[[#This Row],[State ID]])</f>
        <v>R1011</v>
      </c>
    </row>
    <row r="518" spans="1:12" x14ac:dyDescent="0.3">
      <c r="A518" t="s">
        <v>548</v>
      </c>
      <c r="B518">
        <v>1996</v>
      </c>
      <c r="C518" t="s">
        <v>36</v>
      </c>
      <c r="D518">
        <v>25</v>
      </c>
      <c r="E518" t="str">
        <f>TEXT(DATE(Table1[[#This Row],[year]],MONTH(DATEVALUE(Table1[[#This Row],[month]]&amp;"1")),Table1[[#This Row],[date]]),"DD-MMM-YYYY")</f>
        <v>25-Oct-1996</v>
      </c>
      <c r="F518">
        <f>DATEDIF(Table1[[#This Row],[Date of Birth]],DATE(2023,6,8),"Y")</f>
        <v>26</v>
      </c>
      <c r="G518">
        <v>3</v>
      </c>
      <c r="H518" s="8">
        <v>4661.29</v>
      </c>
      <c r="I518" t="s">
        <v>10</v>
      </c>
      <c r="J518" t="s">
        <v>15</v>
      </c>
      <c r="K518" t="s">
        <v>355</v>
      </c>
      <c r="L518" t="str">
        <f>IF(Table1[[#This Row],[State ID]]="?","Unknown",Table1[[#This Row],[State ID]])</f>
        <v>R1017</v>
      </c>
    </row>
    <row r="519" spans="1:12" x14ac:dyDescent="0.3">
      <c r="A519" t="s">
        <v>549</v>
      </c>
      <c r="B519">
        <v>1990</v>
      </c>
      <c r="C519" t="s">
        <v>34</v>
      </c>
      <c r="D519">
        <v>5</v>
      </c>
      <c r="E519" t="str">
        <f>TEXT(DATE(Table1[[#This Row],[year]],MONTH(DATEVALUE(Table1[[#This Row],[month]]&amp;"1")),Table1[[#This Row],[date]]),"DD-MMM-YYYY")</f>
        <v>05-Aug-1990</v>
      </c>
      <c r="F519">
        <f>DATEDIF(Table1[[#This Row],[Date of Birth]],DATE(2023,6,8),"Y")</f>
        <v>32</v>
      </c>
      <c r="G519">
        <v>1</v>
      </c>
      <c r="H519" s="8">
        <v>4667.6099999999997</v>
      </c>
      <c r="I519" t="s">
        <v>11</v>
      </c>
      <c r="J519" t="s">
        <v>11</v>
      </c>
      <c r="K519" t="s">
        <v>167</v>
      </c>
      <c r="L519" t="str">
        <f>IF(Table1[[#This Row],[State ID]]="?","Unknown",Table1[[#This Row],[State ID]])</f>
        <v>R1016</v>
      </c>
    </row>
    <row r="520" spans="1:12" x14ac:dyDescent="0.3">
      <c r="A520" t="s">
        <v>550</v>
      </c>
      <c r="B520">
        <v>1990</v>
      </c>
      <c r="C520" t="s">
        <v>19</v>
      </c>
      <c r="D520">
        <v>26</v>
      </c>
      <c r="E520" t="str">
        <f>TEXT(DATE(Table1[[#This Row],[year]],MONTH(DATEVALUE(Table1[[#This Row],[month]]&amp;"1")),Table1[[#This Row],[date]]),"DD-MMM-YYYY")</f>
        <v>26-Sep-1990</v>
      </c>
      <c r="F520">
        <f>DATEDIF(Table1[[#This Row],[Date of Birth]],DATE(2023,6,8),"Y")</f>
        <v>32</v>
      </c>
      <c r="G520">
        <v>2</v>
      </c>
      <c r="H520" s="8">
        <v>4670.6400000000003</v>
      </c>
      <c r="I520" t="s">
        <v>10</v>
      </c>
      <c r="J520" t="s">
        <v>10</v>
      </c>
      <c r="K520" t="s">
        <v>41</v>
      </c>
      <c r="L520" t="str">
        <f>IF(Table1[[#This Row],[State ID]]="?","Unknown",Table1[[#This Row],[State ID]])</f>
        <v>R1011</v>
      </c>
    </row>
    <row r="521" spans="1:12" x14ac:dyDescent="0.3">
      <c r="A521" t="s">
        <v>551</v>
      </c>
      <c r="B521">
        <v>1990</v>
      </c>
      <c r="C521" t="s">
        <v>9</v>
      </c>
      <c r="D521">
        <v>13</v>
      </c>
      <c r="E521" t="str">
        <f>TEXT(DATE(Table1[[#This Row],[year]],MONTH(DATEVALUE(Table1[[#This Row],[month]]&amp;"1")),Table1[[#This Row],[date]]),"DD-MMM-YYYY")</f>
        <v>13-Jul-1990</v>
      </c>
      <c r="F521">
        <f>DATEDIF(Table1[[#This Row],[Date of Birth]],DATE(2023,6,8),"Y")</f>
        <v>32</v>
      </c>
      <c r="G521">
        <v>2</v>
      </c>
      <c r="H521" s="8">
        <v>4673.3900000000003</v>
      </c>
      <c r="I521" t="s">
        <v>10</v>
      </c>
      <c r="J521" t="s">
        <v>15</v>
      </c>
      <c r="K521" t="s">
        <v>12</v>
      </c>
      <c r="L521" t="str">
        <f>IF(Table1[[#This Row],[State ID]]="?","Unknown",Table1[[#This Row],[State ID]])</f>
        <v>R1013</v>
      </c>
    </row>
    <row r="522" spans="1:12" x14ac:dyDescent="0.3">
      <c r="A522" t="s">
        <v>552</v>
      </c>
      <c r="B522">
        <v>1979</v>
      </c>
      <c r="C522" t="s">
        <v>36</v>
      </c>
      <c r="D522">
        <v>18</v>
      </c>
      <c r="E522" t="str">
        <f>TEXT(DATE(Table1[[#This Row],[year]],MONTH(DATEVALUE(Table1[[#This Row],[month]]&amp;"1")),Table1[[#This Row],[date]]),"DD-MMM-YYYY")</f>
        <v>18-Oct-1979</v>
      </c>
      <c r="F522">
        <f>DATEDIF(Table1[[#This Row],[Date of Birth]],DATE(2023,6,8),"Y")</f>
        <v>43</v>
      </c>
      <c r="G522">
        <v>2</v>
      </c>
      <c r="H522" s="8">
        <v>4674.2</v>
      </c>
      <c r="I522" t="s">
        <v>10</v>
      </c>
      <c r="J522" t="s">
        <v>15</v>
      </c>
      <c r="K522" t="s">
        <v>12</v>
      </c>
      <c r="L522" t="str">
        <f>IF(Table1[[#This Row],[State ID]]="?","Unknown",Table1[[#This Row],[State ID]])</f>
        <v>R1013</v>
      </c>
    </row>
    <row r="523" spans="1:12" x14ac:dyDescent="0.3">
      <c r="A523" t="s">
        <v>553</v>
      </c>
      <c r="B523">
        <v>2003</v>
      </c>
      <c r="C523" t="s">
        <v>36</v>
      </c>
      <c r="D523">
        <v>4</v>
      </c>
      <c r="E523" t="str">
        <f>TEXT(DATE(Table1[[#This Row],[year]],MONTH(DATEVALUE(Table1[[#This Row],[month]]&amp;"1")),Table1[[#This Row],[date]]),"DD-MMM-YYYY")</f>
        <v>04-Oct-2003</v>
      </c>
      <c r="F523">
        <f>DATEDIF(Table1[[#This Row],[Date of Birth]],DATE(2023,6,8),"Y")</f>
        <v>19</v>
      </c>
      <c r="G523">
        <v>0</v>
      </c>
      <c r="H523" s="8">
        <v>4678.8</v>
      </c>
      <c r="I523" t="s">
        <v>10</v>
      </c>
      <c r="J523" t="s">
        <v>15</v>
      </c>
      <c r="K523" t="s">
        <v>299</v>
      </c>
      <c r="L523" t="str">
        <f>IF(Table1[[#This Row],[State ID]]="?","Unknown",Table1[[#This Row],[State ID]])</f>
        <v>R1021</v>
      </c>
    </row>
    <row r="524" spans="1:12" x14ac:dyDescent="0.3">
      <c r="A524" t="s">
        <v>554</v>
      </c>
      <c r="B524">
        <v>1990</v>
      </c>
      <c r="C524" t="s">
        <v>19</v>
      </c>
      <c r="D524">
        <v>4</v>
      </c>
      <c r="E524" t="str">
        <f>TEXT(DATE(Table1[[#This Row],[year]],MONTH(DATEVALUE(Table1[[#This Row],[month]]&amp;"1")),Table1[[#This Row],[date]]),"DD-MMM-YYYY")</f>
        <v>04-Sep-1990</v>
      </c>
      <c r="F524">
        <f>DATEDIF(Table1[[#This Row],[Date of Birth]],DATE(2023,6,8),"Y")</f>
        <v>32</v>
      </c>
      <c r="G524">
        <v>2</v>
      </c>
      <c r="H524" s="8">
        <v>4686.3900000000003</v>
      </c>
      <c r="I524" t="s">
        <v>11</v>
      </c>
      <c r="J524" t="s">
        <v>11</v>
      </c>
      <c r="K524" t="s">
        <v>12</v>
      </c>
      <c r="L524" t="str">
        <f>IF(Table1[[#This Row],[State ID]]="?","Unknown",Table1[[#This Row],[State ID]])</f>
        <v>R1013</v>
      </c>
    </row>
    <row r="525" spans="1:12" x14ac:dyDescent="0.3">
      <c r="A525" t="s">
        <v>555</v>
      </c>
      <c r="B525">
        <v>2003</v>
      </c>
      <c r="C525" t="s">
        <v>17</v>
      </c>
      <c r="D525">
        <v>22</v>
      </c>
      <c r="E525" t="str">
        <f>TEXT(DATE(Table1[[#This Row],[year]],MONTH(DATEVALUE(Table1[[#This Row],[month]]&amp;"1")),Table1[[#This Row],[date]]),"DD-MMM-YYYY")</f>
        <v>22-Jun-2003</v>
      </c>
      <c r="F525">
        <f>DATEDIF(Table1[[#This Row],[Date of Birth]],DATE(2023,6,8),"Y")</f>
        <v>19</v>
      </c>
      <c r="G525">
        <v>5</v>
      </c>
      <c r="H525" s="8">
        <v>4687.8</v>
      </c>
      <c r="I525" t="s">
        <v>10</v>
      </c>
      <c r="J525" t="s">
        <v>11</v>
      </c>
      <c r="K525" t="s">
        <v>41</v>
      </c>
      <c r="L525" t="str">
        <f>IF(Table1[[#This Row],[State ID]]="?","Unknown",Table1[[#This Row],[State ID]])</f>
        <v>R1011</v>
      </c>
    </row>
    <row r="526" spans="1:12" x14ac:dyDescent="0.3">
      <c r="A526" t="s">
        <v>556</v>
      </c>
      <c r="B526">
        <v>1977</v>
      </c>
      <c r="C526" t="s">
        <v>29</v>
      </c>
      <c r="D526">
        <v>4</v>
      </c>
      <c r="E526" t="str">
        <f>TEXT(DATE(Table1[[#This Row],[year]],MONTH(DATEVALUE(Table1[[#This Row],[month]]&amp;"1")),Table1[[#This Row],[date]]),"DD-MMM-YYYY")</f>
        <v>04-Dec-1977</v>
      </c>
      <c r="F526">
        <f>DATEDIF(Table1[[#This Row],[Date of Birth]],DATE(2023,6,8),"Y")</f>
        <v>45</v>
      </c>
      <c r="G526">
        <v>2</v>
      </c>
      <c r="H526" s="8">
        <v>4699.47</v>
      </c>
      <c r="I526" t="s">
        <v>10</v>
      </c>
      <c r="J526" t="s">
        <v>11</v>
      </c>
      <c r="K526" t="s">
        <v>12</v>
      </c>
      <c r="L526" t="str">
        <f>IF(Table1[[#This Row],[State ID]]="?","Unknown",Table1[[#This Row],[State ID]])</f>
        <v>R1013</v>
      </c>
    </row>
    <row r="527" spans="1:12" x14ac:dyDescent="0.3">
      <c r="A527" t="s">
        <v>557</v>
      </c>
      <c r="B527">
        <v>1981</v>
      </c>
      <c r="C527" t="s">
        <v>34</v>
      </c>
      <c r="D527">
        <v>12</v>
      </c>
      <c r="E527" t="str">
        <f>TEXT(DATE(Table1[[#This Row],[year]],MONTH(DATEVALUE(Table1[[#This Row],[month]]&amp;"1")),Table1[[#This Row],[date]]),"DD-MMM-YYYY")</f>
        <v>12-Aug-1981</v>
      </c>
      <c r="F527">
        <f>DATEDIF(Table1[[#This Row],[Date of Birth]],DATE(2023,6,8),"Y")</f>
        <v>41</v>
      </c>
      <c r="G527">
        <v>1</v>
      </c>
      <c r="H527" s="8">
        <v>4712.12</v>
      </c>
      <c r="I527" t="s">
        <v>10</v>
      </c>
      <c r="J527" t="s">
        <v>11</v>
      </c>
      <c r="K527" t="s">
        <v>41</v>
      </c>
      <c r="L527" t="str">
        <f>IF(Table1[[#This Row],[State ID]]="?","Unknown",Table1[[#This Row],[State ID]])</f>
        <v>R1011</v>
      </c>
    </row>
    <row r="528" spans="1:12" x14ac:dyDescent="0.3">
      <c r="A528" t="s">
        <v>558</v>
      </c>
      <c r="B528">
        <v>1992</v>
      </c>
      <c r="C528" t="s">
        <v>36</v>
      </c>
      <c r="D528">
        <v>9</v>
      </c>
      <c r="E528" t="str">
        <f>TEXT(DATE(Table1[[#This Row],[year]],MONTH(DATEVALUE(Table1[[#This Row],[month]]&amp;"1")),Table1[[#This Row],[date]]),"DD-MMM-YYYY")</f>
        <v>09-Oct-1992</v>
      </c>
      <c r="F528">
        <f>DATEDIF(Table1[[#This Row],[Date of Birth]],DATE(2023,6,8),"Y")</f>
        <v>30</v>
      </c>
      <c r="G528">
        <v>1</v>
      </c>
      <c r="H528" s="8">
        <v>4718.2</v>
      </c>
      <c r="I528" t="s">
        <v>10</v>
      </c>
      <c r="J528" t="s">
        <v>11</v>
      </c>
      <c r="K528" t="s">
        <v>246</v>
      </c>
      <c r="L528" t="str">
        <f>IF(Table1[[#This Row],[State ID]]="?","Unknown",Table1[[#This Row],[State ID]])</f>
        <v>R1024</v>
      </c>
    </row>
    <row r="529" spans="1:12" x14ac:dyDescent="0.3">
      <c r="A529" t="s">
        <v>559</v>
      </c>
      <c r="B529">
        <v>1992</v>
      </c>
      <c r="C529" t="s">
        <v>19</v>
      </c>
      <c r="D529">
        <v>28</v>
      </c>
      <c r="E529" t="str">
        <f>TEXT(DATE(Table1[[#This Row],[year]],MONTH(DATEVALUE(Table1[[#This Row],[month]]&amp;"1")),Table1[[#This Row],[date]]),"DD-MMM-YYYY")</f>
        <v>28-Sep-1992</v>
      </c>
      <c r="F529">
        <f>DATEDIF(Table1[[#This Row],[Date of Birth]],DATE(2023,6,8),"Y")</f>
        <v>30</v>
      </c>
      <c r="G529">
        <v>1</v>
      </c>
      <c r="H529" s="8">
        <v>4719.5200000000004</v>
      </c>
      <c r="I529" t="s">
        <v>10</v>
      </c>
      <c r="J529" t="s">
        <v>10</v>
      </c>
      <c r="K529" t="s">
        <v>246</v>
      </c>
      <c r="L529" t="str">
        <f>IF(Table1[[#This Row],[State ID]]="?","Unknown",Table1[[#This Row],[State ID]])</f>
        <v>R1024</v>
      </c>
    </row>
    <row r="530" spans="1:12" x14ac:dyDescent="0.3">
      <c r="A530" t="s">
        <v>560</v>
      </c>
      <c r="B530">
        <v>1994</v>
      </c>
      <c r="C530" t="s">
        <v>34</v>
      </c>
      <c r="D530">
        <v>12</v>
      </c>
      <c r="E530" t="str">
        <f>TEXT(DATE(Table1[[#This Row],[year]],MONTH(DATEVALUE(Table1[[#This Row],[month]]&amp;"1")),Table1[[#This Row],[date]]),"DD-MMM-YYYY")</f>
        <v>12-Aug-1994</v>
      </c>
      <c r="F530">
        <f>DATEDIF(Table1[[#This Row],[Date of Birth]],DATE(2023,6,8),"Y")</f>
        <v>28</v>
      </c>
      <c r="G530">
        <v>2</v>
      </c>
      <c r="H530" s="8">
        <v>4719.74</v>
      </c>
      <c r="I530" t="s">
        <v>10</v>
      </c>
      <c r="J530" t="s">
        <v>15</v>
      </c>
      <c r="K530" t="s">
        <v>22</v>
      </c>
      <c r="L530" t="str">
        <f>IF(Table1[[#This Row],[State ID]]="?","Unknown",Table1[[#This Row],[State ID]])</f>
        <v>R1012</v>
      </c>
    </row>
    <row r="531" spans="1:12" x14ac:dyDescent="0.3">
      <c r="A531" t="s">
        <v>561</v>
      </c>
      <c r="B531">
        <v>1980</v>
      </c>
      <c r="C531" t="s">
        <v>9</v>
      </c>
      <c r="D531">
        <v>2</v>
      </c>
      <c r="E531" t="str">
        <f>TEXT(DATE(Table1[[#This Row],[year]],MONTH(DATEVALUE(Table1[[#This Row],[month]]&amp;"1")),Table1[[#This Row],[date]]),"DD-MMM-YYYY")</f>
        <v>02-Jul-1980</v>
      </c>
      <c r="F531">
        <f>DATEDIF(Table1[[#This Row],[Date of Birth]],DATE(2023,6,8),"Y")</f>
        <v>42</v>
      </c>
      <c r="G531">
        <v>2</v>
      </c>
      <c r="H531" s="8">
        <v>4728.71</v>
      </c>
      <c r="I531" t="s">
        <v>10</v>
      </c>
      <c r="J531" t="s">
        <v>11</v>
      </c>
      <c r="K531" t="s">
        <v>22</v>
      </c>
      <c r="L531" t="str">
        <f>IF(Table1[[#This Row],[State ID]]="?","Unknown",Table1[[#This Row],[State ID]])</f>
        <v>R1012</v>
      </c>
    </row>
    <row r="532" spans="1:12" x14ac:dyDescent="0.3">
      <c r="A532" t="s">
        <v>562</v>
      </c>
      <c r="B532">
        <v>1986</v>
      </c>
      <c r="C532" t="s">
        <v>19</v>
      </c>
      <c r="D532">
        <v>5</v>
      </c>
      <c r="E532" t="str">
        <f>TEXT(DATE(Table1[[#This Row],[year]],MONTH(DATEVALUE(Table1[[#This Row],[month]]&amp;"1")),Table1[[#This Row],[date]]),"DD-MMM-YYYY")</f>
        <v>05-Sep-1986</v>
      </c>
      <c r="F532">
        <f>DATEDIF(Table1[[#This Row],[Date of Birth]],DATE(2023,6,8),"Y")</f>
        <v>36</v>
      </c>
      <c r="G532">
        <v>3</v>
      </c>
      <c r="H532" s="8">
        <v>4734.6400000000003</v>
      </c>
      <c r="I532" t="s">
        <v>10</v>
      </c>
      <c r="J532" t="s">
        <v>15</v>
      </c>
      <c r="K532" t="s">
        <v>12</v>
      </c>
      <c r="L532" t="str">
        <f>IF(Table1[[#This Row],[State ID]]="?","Unknown",Table1[[#This Row],[State ID]])</f>
        <v>R1013</v>
      </c>
    </row>
    <row r="533" spans="1:12" x14ac:dyDescent="0.3">
      <c r="A533" t="s">
        <v>563</v>
      </c>
      <c r="B533">
        <v>1991</v>
      </c>
      <c r="C533" t="s">
        <v>36</v>
      </c>
      <c r="D533">
        <v>12</v>
      </c>
      <c r="E533" t="str">
        <f>TEXT(DATE(Table1[[#This Row],[year]],MONTH(DATEVALUE(Table1[[#This Row],[month]]&amp;"1")),Table1[[#This Row],[date]]),"DD-MMM-YYYY")</f>
        <v>12-Oct-1991</v>
      </c>
      <c r="F533">
        <f>DATEDIF(Table1[[#This Row],[Date of Birth]],DATE(2023,6,8),"Y")</f>
        <v>31</v>
      </c>
      <c r="G533">
        <v>1</v>
      </c>
      <c r="H533" s="8">
        <v>4738.2700000000004</v>
      </c>
      <c r="I533" t="s">
        <v>10</v>
      </c>
      <c r="J533" t="s">
        <v>11</v>
      </c>
      <c r="K533" t="s">
        <v>22</v>
      </c>
      <c r="L533" t="str">
        <f>IF(Table1[[#This Row],[State ID]]="?","Unknown",Table1[[#This Row],[State ID]])</f>
        <v>R1012</v>
      </c>
    </row>
    <row r="534" spans="1:12" x14ac:dyDescent="0.3">
      <c r="A534" t="s">
        <v>564</v>
      </c>
      <c r="B534">
        <v>2004</v>
      </c>
      <c r="C534" t="s">
        <v>14</v>
      </c>
      <c r="D534">
        <v>24</v>
      </c>
      <c r="E534" t="str">
        <f>TEXT(DATE(Table1[[#This Row],[year]],MONTH(DATEVALUE(Table1[[#This Row],[month]]&amp;"1")),Table1[[#This Row],[date]]),"DD-MMM-YYYY")</f>
        <v>24-Nov-2004</v>
      </c>
      <c r="F534">
        <f>DATEDIF(Table1[[#This Row],[Date of Birth]],DATE(2023,6,8),"Y")</f>
        <v>18</v>
      </c>
      <c r="G534">
        <v>0</v>
      </c>
      <c r="H534" s="8">
        <v>4740.78</v>
      </c>
      <c r="I534" t="s">
        <v>10</v>
      </c>
      <c r="J534" t="s">
        <v>11</v>
      </c>
      <c r="K534" t="s">
        <v>299</v>
      </c>
      <c r="L534" t="str">
        <f>IF(Table1[[#This Row],[State ID]]="?","Unknown",Table1[[#This Row],[State ID]])</f>
        <v>R1021</v>
      </c>
    </row>
    <row r="535" spans="1:12" x14ac:dyDescent="0.3">
      <c r="A535" t="s">
        <v>565</v>
      </c>
      <c r="B535">
        <v>1987</v>
      </c>
      <c r="C535" t="s">
        <v>17</v>
      </c>
      <c r="D535">
        <v>5</v>
      </c>
      <c r="E535" t="str">
        <f>TEXT(DATE(Table1[[#This Row],[year]],MONTH(DATEVALUE(Table1[[#This Row],[month]]&amp;"1")),Table1[[#This Row],[date]]),"DD-MMM-YYYY")</f>
        <v>05-Jun-1987</v>
      </c>
      <c r="F535">
        <f>DATEDIF(Table1[[#This Row],[Date of Birth]],DATE(2023,6,8),"Y")</f>
        <v>36</v>
      </c>
      <c r="G535">
        <v>1</v>
      </c>
      <c r="H535" s="8">
        <v>4746.34</v>
      </c>
      <c r="I535" t="s">
        <v>10</v>
      </c>
      <c r="J535" t="s">
        <v>10</v>
      </c>
      <c r="K535" t="s">
        <v>41</v>
      </c>
      <c r="L535" t="str">
        <f>IF(Table1[[#This Row],[State ID]]="?","Unknown",Table1[[#This Row],[State ID]])</f>
        <v>R1011</v>
      </c>
    </row>
    <row r="536" spans="1:12" x14ac:dyDescent="0.3">
      <c r="A536" t="s">
        <v>566</v>
      </c>
      <c r="B536">
        <v>1987</v>
      </c>
      <c r="C536" t="s">
        <v>19</v>
      </c>
      <c r="D536">
        <v>2</v>
      </c>
      <c r="E536" t="str">
        <f>TEXT(DATE(Table1[[#This Row],[year]],MONTH(DATEVALUE(Table1[[#This Row],[month]]&amp;"1")),Table1[[#This Row],[date]]),"DD-MMM-YYYY")</f>
        <v>02-Sep-1987</v>
      </c>
      <c r="F536">
        <f>DATEDIF(Table1[[#This Row],[Date of Birth]],DATE(2023,6,8),"Y")</f>
        <v>35</v>
      </c>
      <c r="G536">
        <v>1</v>
      </c>
      <c r="H536" s="8">
        <v>4747.05</v>
      </c>
      <c r="I536" t="s">
        <v>10</v>
      </c>
      <c r="J536" t="s">
        <v>10</v>
      </c>
      <c r="K536" t="s">
        <v>12</v>
      </c>
      <c r="L536" t="str">
        <f>IF(Table1[[#This Row],[State ID]]="?","Unknown",Table1[[#This Row],[State ID]])</f>
        <v>R1013</v>
      </c>
    </row>
    <row r="537" spans="1:12" x14ac:dyDescent="0.3">
      <c r="A537" t="s">
        <v>567</v>
      </c>
      <c r="B537">
        <v>1987</v>
      </c>
      <c r="C537" t="s">
        <v>14</v>
      </c>
      <c r="D537">
        <v>22</v>
      </c>
      <c r="E537" t="str">
        <f>TEXT(DATE(Table1[[#This Row],[year]],MONTH(DATEVALUE(Table1[[#This Row],[month]]&amp;"1")),Table1[[#This Row],[date]]),"DD-MMM-YYYY")</f>
        <v>22-Nov-1987</v>
      </c>
      <c r="F537">
        <f>DATEDIF(Table1[[#This Row],[Date of Birth]],DATE(2023,6,8),"Y")</f>
        <v>35</v>
      </c>
      <c r="G537">
        <v>1</v>
      </c>
      <c r="H537" s="8">
        <v>4751.07</v>
      </c>
      <c r="I537" t="s">
        <v>11</v>
      </c>
      <c r="J537" t="s">
        <v>15</v>
      </c>
      <c r="K537" t="s">
        <v>41</v>
      </c>
      <c r="L537" t="str">
        <f>IF(Table1[[#This Row],[State ID]]="?","Unknown",Table1[[#This Row],[State ID]])</f>
        <v>R1011</v>
      </c>
    </row>
    <row r="538" spans="1:12" x14ac:dyDescent="0.3">
      <c r="A538" t="s">
        <v>568</v>
      </c>
      <c r="B538">
        <v>1992</v>
      </c>
      <c r="C538" t="s">
        <v>34</v>
      </c>
      <c r="D538">
        <v>16</v>
      </c>
      <c r="E538" t="str">
        <f>TEXT(DATE(Table1[[#This Row],[year]],MONTH(DATEVALUE(Table1[[#This Row],[month]]&amp;"1")),Table1[[#This Row],[date]]),"DD-MMM-YYYY")</f>
        <v>16-Aug-1992</v>
      </c>
      <c r="F538">
        <f>DATEDIF(Table1[[#This Row],[Date of Birth]],DATE(2023,6,8),"Y")</f>
        <v>30</v>
      </c>
      <c r="G538">
        <v>2</v>
      </c>
      <c r="H538" s="8">
        <v>4753.6400000000003</v>
      </c>
      <c r="I538" t="s">
        <v>10</v>
      </c>
      <c r="J538" t="s">
        <v>11</v>
      </c>
      <c r="K538" t="s">
        <v>12</v>
      </c>
      <c r="L538" t="str">
        <f>IF(Table1[[#This Row],[State ID]]="?","Unknown",Table1[[#This Row],[State ID]])</f>
        <v>R1013</v>
      </c>
    </row>
    <row r="539" spans="1:12" x14ac:dyDescent="0.3">
      <c r="A539" t="s">
        <v>569</v>
      </c>
      <c r="B539">
        <v>1987</v>
      </c>
      <c r="C539" t="s">
        <v>19</v>
      </c>
      <c r="D539">
        <v>27</v>
      </c>
      <c r="E539" t="str">
        <f>TEXT(DATE(Table1[[#This Row],[year]],MONTH(DATEVALUE(Table1[[#This Row],[month]]&amp;"1")),Table1[[#This Row],[date]]),"DD-MMM-YYYY")</f>
        <v>27-Sep-1987</v>
      </c>
      <c r="F539">
        <f>DATEDIF(Table1[[#This Row],[Date of Birth]],DATE(2023,6,8),"Y")</f>
        <v>35</v>
      </c>
      <c r="G539">
        <v>1</v>
      </c>
      <c r="H539" s="8">
        <v>4762.33</v>
      </c>
      <c r="I539" t="s">
        <v>11</v>
      </c>
      <c r="J539" t="s">
        <v>11</v>
      </c>
      <c r="K539" t="s">
        <v>41</v>
      </c>
      <c r="L539" t="str">
        <f>IF(Table1[[#This Row],[State ID]]="?","Unknown",Table1[[#This Row],[State ID]])</f>
        <v>R1011</v>
      </c>
    </row>
    <row r="540" spans="1:12" x14ac:dyDescent="0.3">
      <c r="A540" t="s">
        <v>570</v>
      </c>
      <c r="B540">
        <v>1989</v>
      </c>
      <c r="C540" t="s">
        <v>34</v>
      </c>
      <c r="D540">
        <v>1</v>
      </c>
      <c r="E540" t="str">
        <f>TEXT(DATE(Table1[[#This Row],[year]],MONTH(DATEVALUE(Table1[[#This Row],[month]]&amp;"1")),Table1[[#This Row],[date]]),"DD-MMM-YYYY")</f>
        <v>01-Aug-1989</v>
      </c>
      <c r="F540">
        <f>DATEDIF(Table1[[#This Row],[Date of Birth]],DATE(2023,6,8),"Y")</f>
        <v>33</v>
      </c>
      <c r="G540">
        <v>1</v>
      </c>
      <c r="H540" s="8">
        <v>4766.0200000000004</v>
      </c>
      <c r="I540" t="s">
        <v>10</v>
      </c>
      <c r="J540" t="s">
        <v>11</v>
      </c>
      <c r="K540" t="s">
        <v>41</v>
      </c>
      <c r="L540" t="str">
        <f>IF(Table1[[#This Row],[State ID]]="?","Unknown",Table1[[#This Row],[State ID]])</f>
        <v>R1011</v>
      </c>
    </row>
    <row r="541" spans="1:12" x14ac:dyDescent="0.3">
      <c r="A541" t="s">
        <v>571</v>
      </c>
      <c r="B541">
        <v>1989</v>
      </c>
      <c r="C541" t="s">
        <v>29</v>
      </c>
      <c r="D541">
        <v>9</v>
      </c>
      <c r="E541" t="str">
        <f>TEXT(DATE(Table1[[#This Row],[year]],MONTH(DATEVALUE(Table1[[#This Row],[month]]&amp;"1")),Table1[[#This Row],[date]]),"DD-MMM-YYYY")</f>
        <v>09-Dec-1989</v>
      </c>
      <c r="F541">
        <f>DATEDIF(Table1[[#This Row],[Date of Birth]],DATE(2023,6,8),"Y")</f>
        <v>33</v>
      </c>
      <c r="G541">
        <v>1</v>
      </c>
      <c r="H541" s="8">
        <v>4779.6000000000004</v>
      </c>
      <c r="I541" t="s">
        <v>10</v>
      </c>
      <c r="J541" t="s">
        <v>11</v>
      </c>
      <c r="K541" t="s">
        <v>12</v>
      </c>
      <c r="L541" t="str">
        <f>IF(Table1[[#This Row],[State ID]]="?","Unknown",Table1[[#This Row],[State ID]])</f>
        <v>R1013</v>
      </c>
    </row>
    <row r="542" spans="1:12" x14ac:dyDescent="0.3">
      <c r="A542" t="s">
        <v>572</v>
      </c>
      <c r="B542">
        <v>1987</v>
      </c>
      <c r="C542" t="s">
        <v>17</v>
      </c>
      <c r="D542">
        <v>22</v>
      </c>
      <c r="E542" t="str">
        <f>TEXT(DATE(Table1[[#This Row],[year]],MONTH(DATEVALUE(Table1[[#This Row],[month]]&amp;"1")),Table1[[#This Row],[date]]),"DD-MMM-YYYY")</f>
        <v>22-Jun-1987</v>
      </c>
      <c r="F542">
        <f>DATEDIF(Table1[[#This Row],[Date of Birth]],DATE(2023,6,8),"Y")</f>
        <v>35</v>
      </c>
      <c r="G542">
        <v>3</v>
      </c>
      <c r="H542" s="8">
        <v>4787.42</v>
      </c>
      <c r="I542" t="s">
        <v>10</v>
      </c>
      <c r="J542" t="s">
        <v>11</v>
      </c>
      <c r="K542" t="s">
        <v>12</v>
      </c>
      <c r="L542" t="str">
        <f>IF(Table1[[#This Row],[State ID]]="?","Unknown",Table1[[#This Row],[State ID]])</f>
        <v>R1013</v>
      </c>
    </row>
    <row r="543" spans="1:12" x14ac:dyDescent="0.3">
      <c r="A543" t="s">
        <v>573</v>
      </c>
      <c r="B543">
        <v>1989</v>
      </c>
      <c r="C543" t="s">
        <v>29</v>
      </c>
      <c r="D543">
        <v>16</v>
      </c>
      <c r="E543" t="str">
        <f>TEXT(DATE(Table1[[#This Row],[year]],MONTH(DATEVALUE(Table1[[#This Row],[month]]&amp;"1")),Table1[[#This Row],[date]]),"DD-MMM-YYYY")</f>
        <v>16-Dec-1989</v>
      </c>
      <c r="F543">
        <f>DATEDIF(Table1[[#This Row],[Date of Birth]],DATE(2023,6,8),"Y")</f>
        <v>33</v>
      </c>
      <c r="G543">
        <v>1</v>
      </c>
      <c r="H543" s="8">
        <v>4795.66</v>
      </c>
      <c r="I543" t="s">
        <v>10</v>
      </c>
      <c r="J543" t="s">
        <v>15</v>
      </c>
      <c r="K543" t="s">
        <v>12</v>
      </c>
      <c r="L543" t="str">
        <f>IF(Table1[[#This Row],[State ID]]="?","Unknown",Table1[[#This Row],[State ID]])</f>
        <v>R1013</v>
      </c>
    </row>
    <row r="544" spans="1:12" x14ac:dyDescent="0.3">
      <c r="A544" t="s">
        <v>574</v>
      </c>
      <c r="B544">
        <v>1978</v>
      </c>
      <c r="C544" t="s">
        <v>36</v>
      </c>
      <c r="D544">
        <v>3</v>
      </c>
      <c r="E544" t="str">
        <f>TEXT(DATE(Table1[[#This Row],[year]],MONTH(DATEVALUE(Table1[[#This Row],[month]]&amp;"1")),Table1[[#This Row],[date]]),"DD-MMM-YYYY")</f>
        <v>03-Oct-1978</v>
      </c>
      <c r="F544">
        <f>DATEDIF(Table1[[#This Row],[Date of Birth]],DATE(2023,6,8),"Y")</f>
        <v>44</v>
      </c>
      <c r="G544">
        <v>2</v>
      </c>
      <c r="H544" s="8">
        <v>4812.34</v>
      </c>
      <c r="I544" t="s">
        <v>10</v>
      </c>
      <c r="J544" t="s">
        <v>11</v>
      </c>
      <c r="K544" t="s">
        <v>12</v>
      </c>
      <c r="L544" t="str">
        <f>IF(Table1[[#This Row],[State ID]]="?","Unknown",Table1[[#This Row],[State ID]])</f>
        <v>R1013</v>
      </c>
    </row>
    <row r="545" spans="1:12" x14ac:dyDescent="0.3">
      <c r="A545" t="s">
        <v>575</v>
      </c>
      <c r="B545">
        <v>1981</v>
      </c>
      <c r="C545" t="s">
        <v>9</v>
      </c>
      <c r="D545">
        <v>3</v>
      </c>
      <c r="E545" t="str">
        <f>TEXT(DATE(Table1[[#This Row],[year]],MONTH(DATEVALUE(Table1[[#This Row],[month]]&amp;"1")),Table1[[#This Row],[date]]),"DD-MMM-YYYY")</f>
        <v>03-Jul-1981</v>
      </c>
      <c r="F545">
        <f>DATEDIF(Table1[[#This Row],[Date of Birth]],DATE(2023,6,8),"Y")</f>
        <v>41</v>
      </c>
      <c r="G545">
        <v>1</v>
      </c>
      <c r="H545" s="8">
        <v>4827.1000000000004</v>
      </c>
      <c r="I545" t="s">
        <v>10</v>
      </c>
      <c r="J545" t="s">
        <v>15</v>
      </c>
      <c r="K545" t="s">
        <v>12</v>
      </c>
      <c r="L545" t="str">
        <f>IF(Table1[[#This Row],[State ID]]="?","Unknown",Table1[[#This Row],[State ID]])</f>
        <v>R1013</v>
      </c>
    </row>
    <row r="546" spans="1:12" x14ac:dyDescent="0.3">
      <c r="A546" t="s">
        <v>576</v>
      </c>
      <c r="B546">
        <v>1995</v>
      </c>
      <c r="C546" t="s">
        <v>29</v>
      </c>
      <c r="D546">
        <v>1</v>
      </c>
      <c r="E546" t="str">
        <f>TEXT(DATE(Table1[[#This Row],[year]],MONTH(DATEVALUE(Table1[[#This Row],[month]]&amp;"1")),Table1[[#This Row],[date]]),"DD-MMM-YYYY")</f>
        <v>01-Dec-1995</v>
      </c>
      <c r="F546">
        <f>DATEDIF(Table1[[#This Row],[Date of Birth]],DATE(2023,6,8),"Y")</f>
        <v>27</v>
      </c>
      <c r="G546">
        <v>3</v>
      </c>
      <c r="H546" s="8">
        <v>4827.8999999999996</v>
      </c>
      <c r="I546" t="s">
        <v>15</v>
      </c>
      <c r="J546" t="s">
        <v>10</v>
      </c>
      <c r="K546" t="s">
        <v>30</v>
      </c>
      <c r="L546" t="str">
        <f>IF(Table1[[#This Row],[State ID]]="?","Unknown",Table1[[#This Row],[State ID]])</f>
        <v>Unknown</v>
      </c>
    </row>
    <row r="547" spans="1:12" x14ac:dyDescent="0.3">
      <c r="A547" t="s">
        <v>577</v>
      </c>
      <c r="B547">
        <v>2002</v>
      </c>
      <c r="C547" t="s">
        <v>17</v>
      </c>
      <c r="D547">
        <v>27</v>
      </c>
      <c r="E547" t="str">
        <f>TEXT(DATE(Table1[[#This Row],[year]],MONTH(DATEVALUE(Table1[[#This Row],[month]]&amp;"1")),Table1[[#This Row],[date]]),"DD-MMM-YYYY")</f>
        <v>27-Jun-2002</v>
      </c>
      <c r="F547">
        <f>DATEDIF(Table1[[#This Row],[Date of Birth]],DATE(2023,6,8),"Y")</f>
        <v>20</v>
      </c>
      <c r="G547">
        <v>5</v>
      </c>
      <c r="H547" s="8">
        <v>4830.63</v>
      </c>
      <c r="I547" t="s">
        <v>10</v>
      </c>
      <c r="J547" t="s">
        <v>15</v>
      </c>
      <c r="K547" t="s">
        <v>41</v>
      </c>
      <c r="L547" t="str">
        <f>IF(Table1[[#This Row],[State ID]]="?","Unknown",Table1[[#This Row],[State ID]])</f>
        <v>R1011</v>
      </c>
    </row>
    <row r="548" spans="1:12" x14ac:dyDescent="0.3">
      <c r="A548" t="s">
        <v>578</v>
      </c>
      <c r="B548">
        <v>2000</v>
      </c>
      <c r="C548" t="s">
        <v>29</v>
      </c>
      <c r="D548">
        <v>11</v>
      </c>
      <c r="E548" t="str">
        <f>TEXT(DATE(Table1[[#This Row],[year]],MONTH(DATEVALUE(Table1[[#This Row],[month]]&amp;"1")),Table1[[#This Row],[date]]),"DD-MMM-YYYY")</f>
        <v>11-Dec-2000</v>
      </c>
      <c r="F548">
        <f>DATEDIF(Table1[[#This Row],[Date of Birth]],DATE(2023,6,8),"Y")</f>
        <v>22</v>
      </c>
      <c r="G548">
        <v>0</v>
      </c>
      <c r="H548" s="8">
        <v>4835.43</v>
      </c>
      <c r="I548" t="s">
        <v>10</v>
      </c>
      <c r="J548" t="s">
        <v>10</v>
      </c>
      <c r="K548" t="s">
        <v>299</v>
      </c>
      <c r="L548" t="str">
        <f>IF(Table1[[#This Row],[State ID]]="?","Unknown",Table1[[#This Row],[State ID]])</f>
        <v>R1021</v>
      </c>
    </row>
    <row r="549" spans="1:12" x14ac:dyDescent="0.3">
      <c r="A549" t="s">
        <v>579</v>
      </c>
      <c r="B549">
        <v>1992</v>
      </c>
      <c r="C549" t="s">
        <v>19</v>
      </c>
      <c r="D549">
        <v>10</v>
      </c>
      <c r="E549" t="str">
        <f>TEXT(DATE(Table1[[#This Row],[year]],MONTH(DATEVALUE(Table1[[#This Row],[month]]&amp;"1")),Table1[[#This Row],[date]]),"DD-MMM-YYYY")</f>
        <v>10-Sep-1992</v>
      </c>
      <c r="F549">
        <f>DATEDIF(Table1[[#This Row],[Date of Birth]],DATE(2023,6,8),"Y")</f>
        <v>30</v>
      </c>
      <c r="G549">
        <v>3</v>
      </c>
      <c r="H549" s="8">
        <v>4837.58</v>
      </c>
      <c r="I549" t="s">
        <v>11</v>
      </c>
      <c r="J549" t="s">
        <v>10</v>
      </c>
      <c r="K549" t="s">
        <v>12</v>
      </c>
      <c r="L549" t="str">
        <f>IF(Table1[[#This Row],[State ID]]="?","Unknown",Table1[[#This Row],[State ID]])</f>
        <v>R1013</v>
      </c>
    </row>
    <row r="550" spans="1:12" x14ac:dyDescent="0.3">
      <c r="A550" t="s">
        <v>580</v>
      </c>
      <c r="B550">
        <v>1984</v>
      </c>
      <c r="C550" t="s">
        <v>36</v>
      </c>
      <c r="D550">
        <v>15</v>
      </c>
      <c r="E550" t="str">
        <f>TEXT(DATE(Table1[[#This Row],[year]],MONTH(DATEVALUE(Table1[[#This Row],[month]]&amp;"1")),Table1[[#This Row],[date]]),"DD-MMM-YYYY")</f>
        <v>15-Oct-1984</v>
      </c>
      <c r="F550">
        <f>DATEDIF(Table1[[#This Row],[Date of Birth]],DATE(2023,6,8),"Y")</f>
        <v>38</v>
      </c>
      <c r="G550">
        <v>3</v>
      </c>
      <c r="H550" s="8">
        <v>4839.18</v>
      </c>
      <c r="I550" t="s">
        <v>10</v>
      </c>
      <c r="J550" t="s">
        <v>15</v>
      </c>
      <c r="K550" t="s">
        <v>22</v>
      </c>
      <c r="L550" t="str">
        <f>IF(Table1[[#This Row],[State ID]]="?","Unknown",Table1[[#This Row],[State ID]])</f>
        <v>R1012</v>
      </c>
    </row>
    <row r="551" spans="1:12" x14ac:dyDescent="0.3">
      <c r="A551" t="s">
        <v>581</v>
      </c>
      <c r="B551">
        <v>1995</v>
      </c>
      <c r="C551" t="s">
        <v>19</v>
      </c>
      <c r="D551">
        <v>29</v>
      </c>
      <c r="E551" t="str">
        <f>TEXT(DATE(Table1[[#This Row],[year]],MONTH(DATEVALUE(Table1[[#This Row],[month]]&amp;"1")),Table1[[#This Row],[date]]),"DD-MMM-YYYY")</f>
        <v>29-Sep-1995</v>
      </c>
      <c r="F551">
        <f>DATEDIF(Table1[[#This Row],[Date of Birth]],DATE(2023,6,8),"Y")</f>
        <v>27</v>
      </c>
      <c r="G551">
        <v>0</v>
      </c>
      <c r="H551" s="8">
        <v>4840.95</v>
      </c>
      <c r="I551" t="s">
        <v>10</v>
      </c>
      <c r="J551" t="s">
        <v>15</v>
      </c>
      <c r="K551" t="s">
        <v>299</v>
      </c>
      <c r="L551" t="str">
        <f>IF(Table1[[#This Row],[State ID]]="?","Unknown",Table1[[#This Row],[State ID]])</f>
        <v>R1021</v>
      </c>
    </row>
    <row r="552" spans="1:12" x14ac:dyDescent="0.3">
      <c r="A552" t="s">
        <v>582</v>
      </c>
      <c r="B552">
        <v>1979</v>
      </c>
      <c r="C552" t="s">
        <v>29</v>
      </c>
      <c r="D552">
        <v>13</v>
      </c>
      <c r="E552" t="str">
        <f>TEXT(DATE(Table1[[#This Row],[year]],MONTH(DATEVALUE(Table1[[#This Row],[month]]&amp;"1")),Table1[[#This Row],[date]]),"DD-MMM-YYYY")</f>
        <v>13-Dec-1979</v>
      </c>
      <c r="F552">
        <f>DATEDIF(Table1[[#This Row],[Date of Birth]],DATE(2023,6,8),"Y")</f>
        <v>43</v>
      </c>
      <c r="G552">
        <v>2</v>
      </c>
      <c r="H552" s="8">
        <v>4843.79</v>
      </c>
      <c r="I552" t="s">
        <v>10</v>
      </c>
      <c r="J552" t="s">
        <v>11</v>
      </c>
      <c r="K552" t="s">
        <v>12</v>
      </c>
      <c r="L552" t="str">
        <f>IF(Table1[[#This Row],[State ID]]="?","Unknown",Table1[[#This Row],[State ID]])</f>
        <v>R1013</v>
      </c>
    </row>
    <row r="553" spans="1:12" x14ac:dyDescent="0.3">
      <c r="A553" t="s">
        <v>583</v>
      </c>
      <c r="B553">
        <v>1974</v>
      </c>
      <c r="C553" t="s">
        <v>19</v>
      </c>
      <c r="D553">
        <v>11</v>
      </c>
      <c r="E553" t="str">
        <f>TEXT(DATE(Table1[[#This Row],[year]],MONTH(DATEVALUE(Table1[[#This Row],[month]]&amp;"1")),Table1[[#This Row],[date]]),"DD-MMM-YYYY")</f>
        <v>11-Sep-1974</v>
      </c>
      <c r="F553">
        <f>DATEDIF(Table1[[#This Row],[Date of Birth]],DATE(2023,6,8),"Y")</f>
        <v>48</v>
      </c>
      <c r="G553">
        <v>0</v>
      </c>
      <c r="H553" s="8">
        <v>4844.67</v>
      </c>
      <c r="I553" t="s">
        <v>10</v>
      </c>
      <c r="J553" t="s">
        <v>10</v>
      </c>
      <c r="K553" t="s">
        <v>12</v>
      </c>
      <c r="L553" t="str">
        <f>IF(Table1[[#This Row],[State ID]]="?","Unknown",Table1[[#This Row],[State ID]])</f>
        <v>R1013</v>
      </c>
    </row>
    <row r="554" spans="1:12" x14ac:dyDescent="0.3">
      <c r="A554" t="s">
        <v>584</v>
      </c>
      <c r="B554">
        <v>2001</v>
      </c>
      <c r="C554" t="s">
        <v>17</v>
      </c>
      <c r="D554">
        <v>7</v>
      </c>
      <c r="E554" t="str">
        <f>TEXT(DATE(Table1[[#This Row],[year]],MONTH(DATEVALUE(Table1[[#This Row],[month]]&amp;"1")),Table1[[#This Row],[date]]),"DD-MMM-YYYY")</f>
        <v>07-Jun-2001</v>
      </c>
      <c r="F554">
        <f>DATEDIF(Table1[[#This Row],[Date of Birth]],DATE(2023,6,8),"Y")</f>
        <v>22</v>
      </c>
      <c r="G554">
        <v>0</v>
      </c>
      <c r="H554" s="8">
        <v>4846.53</v>
      </c>
      <c r="I554" t="s">
        <v>10</v>
      </c>
      <c r="J554" t="s">
        <v>11</v>
      </c>
      <c r="K554" t="s">
        <v>299</v>
      </c>
      <c r="L554" t="str">
        <f>IF(Table1[[#This Row],[State ID]]="?","Unknown",Table1[[#This Row],[State ID]])</f>
        <v>R1021</v>
      </c>
    </row>
    <row r="555" spans="1:12" x14ac:dyDescent="0.3">
      <c r="A555" t="s">
        <v>585</v>
      </c>
      <c r="B555">
        <v>1995</v>
      </c>
      <c r="C555" t="s">
        <v>29</v>
      </c>
      <c r="D555">
        <v>27</v>
      </c>
      <c r="E555" t="str">
        <f>TEXT(DATE(Table1[[#This Row],[year]],MONTH(DATEVALUE(Table1[[#This Row],[month]]&amp;"1")),Table1[[#This Row],[date]]),"DD-MMM-YYYY")</f>
        <v>27-Dec-1995</v>
      </c>
      <c r="F555">
        <f>DATEDIF(Table1[[#This Row],[Date of Birth]],DATE(2023,6,8),"Y")</f>
        <v>27</v>
      </c>
      <c r="G555">
        <v>3</v>
      </c>
      <c r="H555" s="8">
        <v>4846.92</v>
      </c>
      <c r="I555" t="s">
        <v>10</v>
      </c>
      <c r="J555" t="s">
        <v>11</v>
      </c>
      <c r="K555" t="s">
        <v>355</v>
      </c>
      <c r="L555" t="str">
        <f>IF(Table1[[#This Row],[State ID]]="?","Unknown",Table1[[#This Row],[State ID]])</f>
        <v>R1017</v>
      </c>
    </row>
    <row r="556" spans="1:12" x14ac:dyDescent="0.3">
      <c r="A556" t="s">
        <v>586</v>
      </c>
      <c r="B556">
        <v>1989</v>
      </c>
      <c r="C556" t="s">
        <v>19</v>
      </c>
      <c r="D556">
        <v>1</v>
      </c>
      <c r="E556" t="str">
        <f>TEXT(DATE(Table1[[#This Row],[year]],MONTH(DATEVALUE(Table1[[#This Row],[month]]&amp;"1")),Table1[[#This Row],[date]]),"DD-MMM-YYYY")</f>
        <v>01-Sep-1989</v>
      </c>
      <c r="F556">
        <f>DATEDIF(Table1[[#This Row],[Date of Birth]],DATE(2023,6,8),"Y")</f>
        <v>33</v>
      </c>
      <c r="G556">
        <v>3</v>
      </c>
      <c r="H556" s="8">
        <v>4859.8900000000003</v>
      </c>
      <c r="I556" t="s">
        <v>10</v>
      </c>
      <c r="J556" t="s">
        <v>11</v>
      </c>
      <c r="K556" t="s">
        <v>41</v>
      </c>
      <c r="L556" t="str">
        <f>IF(Table1[[#This Row],[State ID]]="?","Unknown",Table1[[#This Row],[State ID]])</f>
        <v>R1011</v>
      </c>
    </row>
    <row r="557" spans="1:12" x14ac:dyDescent="0.3">
      <c r="A557" t="s">
        <v>587</v>
      </c>
      <c r="B557">
        <v>1997</v>
      </c>
      <c r="C557" t="s">
        <v>19</v>
      </c>
      <c r="D557">
        <v>29</v>
      </c>
      <c r="E557" t="str">
        <f>TEXT(DATE(Table1[[#This Row],[year]],MONTH(DATEVALUE(Table1[[#This Row],[month]]&amp;"1")),Table1[[#This Row],[date]]),"DD-MMM-YYYY")</f>
        <v>29-Sep-1997</v>
      </c>
      <c r="F557">
        <f>DATEDIF(Table1[[#This Row],[Date of Birth]],DATE(2023,6,8),"Y")</f>
        <v>25</v>
      </c>
      <c r="G557">
        <v>4</v>
      </c>
      <c r="H557" s="8">
        <v>4877.9799999999996</v>
      </c>
      <c r="I557" t="s">
        <v>10</v>
      </c>
      <c r="J557" t="s">
        <v>11</v>
      </c>
      <c r="K557" t="s">
        <v>22</v>
      </c>
      <c r="L557" t="str">
        <f>IF(Table1[[#This Row],[State ID]]="?","Unknown",Table1[[#This Row],[State ID]])</f>
        <v>R1012</v>
      </c>
    </row>
    <row r="558" spans="1:12" x14ac:dyDescent="0.3">
      <c r="A558" t="s">
        <v>588</v>
      </c>
      <c r="B558">
        <v>1986</v>
      </c>
      <c r="C558" t="s">
        <v>29</v>
      </c>
      <c r="D558">
        <v>23</v>
      </c>
      <c r="E558" t="str">
        <f>TEXT(DATE(Table1[[#This Row],[year]],MONTH(DATEVALUE(Table1[[#This Row],[month]]&amp;"1")),Table1[[#This Row],[date]]),"DD-MMM-YYYY")</f>
        <v>23-Dec-1986</v>
      </c>
      <c r="F558">
        <f>DATEDIF(Table1[[#This Row],[Date of Birth]],DATE(2023,6,8),"Y")</f>
        <v>36</v>
      </c>
      <c r="G558">
        <v>0</v>
      </c>
      <c r="H558" s="8">
        <v>4883.87</v>
      </c>
      <c r="I558" t="s">
        <v>10</v>
      </c>
      <c r="J558" t="s">
        <v>15</v>
      </c>
      <c r="K558" t="s">
        <v>41</v>
      </c>
      <c r="L558" t="str">
        <f>IF(Table1[[#This Row],[State ID]]="?","Unknown",Table1[[#This Row],[State ID]])</f>
        <v>R1011</v>
      </c>
    </row>
    <row r="559" spans="1:12" x14ac:dyDescent="0.3">
      <c r="A559" t="s">
        <v>589</v>
      </c>
      <c r="B559">
        <v>1986</v>
      </c>
      <c r="C559" t="s">
        <v>36</v>
      </c>
      <c r="D559">
        <v>27</v>
      </c>
      <c r="E559" t="str">
        <f>TEXT(DATE(Table1[[#This Row],[year]],MONTH(DATEVALUE(Table1[[#This Row],[month]]&amp;"1")),Table1[[#This Row],[date]]),"DD-MMM-YYYY")</f>
        <v>27-Oct-1986</v>
      </c>
      <c r="F559">
        <f>DATEDIF(Table1[[#This Row],[Date of Birth]],DATE(2023,6,8),"Y")</f>
        <v>36</v>
      </c>
      <c r="G559">
        <v>0</v>
      </c>
      <c r="H559" s="8">
        <v>4889.04</v>
      </c>
      <c r="I559" t="s">
        <v>10</v>
      </c>
      <c r="J559" t="s">
        <v>15</v>
      </c>
      <c r="K559" t="s">
        <v>12</v>
      </c>
      <c r="L559" t="str">
        <f>IF(Table1[[#This Row],[State ID]]="?","Unknown",Table1[[#This Row],[State ID]])</f>
        <v>R1013</v>
      </c>
    </row>
    <row r="560" spans="1:12" x14ac:dyDescent="0.3">
      <c r="A560" t="s">
        <v>590</v>
      </c>
      <c r="B560">
        <v>1989</v>
      </c>
      <c r="C560" t="s">
        <v>9</v>
      </c>
      <c r="D560">
        <v>10</v>
      </c>
      <c r="E560" t="str">
        <f>TEXT(DATE(Table1[[#This Row],[year]],MONTH(DATEVALUE(Table1[[#This Row],[month]]&amp;"1")),Table1[[#This Row],[date]]),"DD-MMM-YYYY")</f>
        <v>10-Jul-1989</v>
      </c>
      <c r="F560">
        <f>DATEDIF(Table1[[#This Row],[Date of Birth]],DATE(2023,6,8),"Y")</f>
        <v>33</v>
      </c>
      <c r="G560">
        <v>2</v>
      </c>
      <c r="H560" s="8">
        <v>4890</v>
      </c>
      <c r="I560" t="s">
        <v>11</v>
      </c>
      <c r="J560" t="s">
        <v>10</v>
      </c>
      <c r="K560" t="s">
        <v>12</v>
      </c>
      <c r="L560" t="str">
        <f>IF(Table1[[#This Row],[State ID]]="?","Unknown",Table1[[#This Row],[State ID]])</f>
        <v>R1013</v>
      </c>
    </row>
    <row r="561" spans="1:12" x14ac:dyDescent="0.3">
      <c r="A561" t="s">
        <v>591</v>
      </c>
      <c r="B561">
        <v>1990</v>
      </c>
      <c r="C561" t="s">
        <v>14</v>
      </c>
      <c r="D561">
        <v>28</v>
      </c>
      <c r="E561" t="str">
        <f>TEXT(DATE(Table1[[#This Row],[year]],MONTH(DATEVALUE(Table1[[#This Row],[month]]&amp;"1")),Table1[[#This Row],[date]]),"DD-MMM-YYYY")</f>
        <v>28-Nov-1990</v>
      </c>
      <c r="F561">
        <f>DATEDIF(Table1[[#This Row],[Date of Birth]],DATE(2023,6,8),"Y")</f>
        <v>32</v>
      </c>
      <c r="G561">
        <v>3</v>
      </c>
      <c r="H561" s="8">
        <v>4894.3900000000003</v>
      </c>
      <c r="I561" t="s">
        <v>10</v>
      </c>
      <c r="J561" t="s">
        <v>11</v>
      </c>
      <c r="K561" t="s">
        <v>12</v>
      </c>
      <c r="L561" t="str">
        <f>IF(Table1[[#This Row],[State ID]]="?","Unknown",Table1[[#This Row],[State ID]])</f>
        <v>R1013</v>
      </c>
    </row>
    <row r="562" spans="1:12" x14ac:dyDescent="0.3">
      <c r="A562" t="s">
        <v>592</v>
      </c>
      <c r="B562">
        <v>1988</v>
      </c>
      <c r="C562" t="s">
        <v>19</v>
      </c>
      <c r="D562">
        <v>23</v>
      </c>
      <c r="E562" t="str">
        <f>TEXT(DATE(Table1[[#This Row],[year]],MONTH(DATEVALUE(Table1[[#This Row],[month]]&amp;"1")),Table1[[#This Row],[date]]),"DD-MMM-YYYY")</f>
        <v>23-Sep-1988</v>
      </c>
      <c r="F562">
        <f>DATEDIF(Table1[[#This Row],[Date of Birth]],DATE(2023,6,8),"Y")</f>
        <v>34</v>
      </c>
      <c r="G562">
        <v>1</v>
      </c>
      <c r="H562" s="8">
        <v>4894.75</v>
      </c>
      <c r="I562" t="s">
        <v>11</v>
      </c>
      <c r="J562" t="s">
        <v>11</v>
      </c>
      <c r="K562" t="s">
        <v>22</v>
      </c>
      <c r="L562" t="str">
        <f>IF(Table1[[#This Row],[State ID]]="?","Unknown",Table1[[#This Row],[State ID]])</f>
        <v>R1012</v>
      </c>
    </row>
    <row r="563" spans="1:12" x14ac:dyDescent="0.3">
      <c r="A563" t="s">
        <v>593</v>
      </c>
      <c r="B563">
        <v>1993</v>
      </c>
      <c r="C563" t="s">
        <v>9</v>
      </c>
      <c r="D563">
        <v>10</v>
      </c>
      <c r="E563" t="str">
        <f>TEXT(DATE(Table1[[#This Row],[year]],MONTH(DATEVALUE(Table1[[#This Row],[month]]&amp;"1")),Table1[[#This Row],[date]]),"DD-MMM-YYYY")</f>
        <v>10-Jul-1993</v>
      </c>
      <c r="F563">
        <f>DATEDIF(Table1[[#This Row],[Date of Birth]],DATE(2023,6,8),"Y")</f>
        <v>29</v>
      </c>
      <c r="G563">
        <v>2</v>
      </c>
      <c r="H563" s="8">
        <v>4906.41</v>
      </c>
      <c r="I563" t="s">
        <v>10</v>
      </c>
      <c r="J563" t="s">
        <v>15</v>
      </c>
      <c r="K563" t="s">
        <v>22</v>
      </c>
      <c r="L563" t="str">
        <f>IF(Table1[[#This Row],[State ID]]="?","Unknown",Table1[[#This Row],[State ID]])</f>
        <v>R1012</v>
      </c>
    </row>
    <row r="564" spans="1:12" x14ac:dyDescent="0.3">
      <c r="A564" t="s">
        <v>594</v>
      </c>
      <c r="B564">
        <v>1981</v>
      </c>
      <c r="C564" t="s">
        <v>36</v>
      </c>
      <c r="D564">
        <v>18</v>
      </c>
      <c r="E564" t="str">
        <f>TEXT(DATE(Table1[[#This Row],[year]],MONTH(DATEVALUE(Table1[[#This Row],[month]]&amp;"1")),Table1[[#This Row],[date]]),"DD-MMM-YYYY")</f>
        <v>18-Oct-1981</v>
      </c>
      <c r="F564">
        <f>DATEDIF(Table1[[#This Row],[Date of Birth]],DATE(2023,6,8),"Y")</f>
        <v>41</v>
      </c>
      <c r="G564">
        <v>1</v>
      </c>
      <c r="H564" s="8">
        <v>4911.8900000000003</v>
      </c>
      <c r="I564" t="s">
        <v>10</v>
      </c>
      <c r="J564" t="s">
        <v>11</v>
      </c>
      <c r="K564" t="s">
        <v>12</v>
      </c>
      <c r="L564" t="str">
        <f>IF(Table1[[#This Row],[State ID]]="?","Unknown",Table1[[#This Row],[State ID]])</f>
        <v>R1013</v>
      </c>
    </row>
    <row r="565" spans="1:12" x14ac:dyDescent="0.3">
      <c r="A565" t="s">
        <v>595</v>
      </c>
      <c r="B565">
        <v>2002</v>
      </c>
      <c r="C565" t="s">
        <v>34</v>
      </c>
      <c r="D565">
        <v>21</v>
      </c>
      <c r="E565" t="str">
        <f>TEXT(DATE(Table1[[#This Row],[year]],MONTH(DATEVALUE(Table1[[#This Row],[month]]&amp;"1")),Table1[[#This Row],[date]]),"DD-MMM-YYYY")</f>
        <v>21-Aug-2002</v>
      </c>
      <c r="F565">
        <f>DATEDIF(Table1[[#This Row],[Date of Birth]],DATE(2023,6,8),"Y")</f>
        <v>20</v>
      </c>
      <c r="G565">
        <v>5</v>
      </c>
      <c r="H565" s="8">
        <v>4915.0600000000004</v>
      </c>
      <c r="I565" t="s">
        <v>10</v>
      </c>
      <c r="J565" t="s">
        <v>15</v>
      </c>
      <c r="K565" t="s">
        <v>355</v>
      </c>
      <c r="L565" t="str">
        <f>IF(Table1[[#This Row],[State ID]]="?","Unknown",Table1[[#This Row],[State ID]])</f>
        <v>R1017</v>
      </c>
    </row>
    <row r="566" spans="1:12" x14ac:dyDescent="0.3">
      <c r="A566" t="s">
        <v>596</v>
      </c>
      <c r="B566">
        <v>1993</v>
      </c>
      <c r="C566" t="s">
        <v>34</v>
      </c>
      <c r="D566">
        <v>10</v>
      </c>
      <c r="E566" t="str">
        <f>TEXT(DATE(Table1[[#This Row],[year]],MONTH(DATEVALUE(Table1[[#This Row],[month]]&amp;"1")),Table1[[#This Row],[date]]),"DD-MMM-YYYY")</f>
        <v>10-Aug-1993</v>
      </c>
      <c r="F566">
        <f>DATEDIF(Table1[[#This Row],[Date of Birth]],DATE(2023,6,8),"Y")</f>
        <v>29</v>
      </c>
      <c r="G566">
        <v>2</v>
      </c>
      <c r="H566" s="8">
        <v>4922.92</v>
      </c>
      <c r="I566" t="s">
        <v>10</v>
      </c>
      <c r="J566" t="s">
        <v>10</v>
      </c>
      <c r="K566" t="s">
        <v>22</v>
      </c>
      <c r="L566" t="str">
        <f>IF(Table1[[#This Row],[State ID]]="?","Unknown",Table1[[#This Row],[State ID]])</f>
        <v>R1012</v>
      </c>
    </row>
    <row r="567" spans="1:12" x14ac:dyDescent="0.3">
      <c r="A567" t="s">
        <v>597</v>
      </c>
      <c r="B567">
        <v>1991</v>
      </c>
      <c r="C567" t="s">
        <v>34</v>
      </c>
      <c r="D567">
        <v>23</v>
      </c>
      <c r="E567" t="str">
        <f>TEXT(DATE(Table1[[#This Row],[year]],MONTH(DATEVALUE(Table1[[#This Row],[month]]&amp;"1")),Table1[[#This Row],[date]]),"DD-MMM-YYYY")</f>
        <v>23-Aug-1991</v>
      </c>
      <c r="F567">
        <f>DATEDIF(Table1[[#This Row],[Date of Birth]],DATE(2023,6,8),"Y")</f>
        <v>31</v>
      </c>
      <c r="G567">
        <v>2</v>
      </c>
      <c r="H567" s="8">
        <v>4931.6499999999996</v>
      </c>
      <c r="I567" t="s">
        <v>10</v>
      </c>
      <c r="J567" t="s">
        <v>11</v>
      </c>
      <c r="K567" t="s">
        <v>41</v>
      </c>
      <c r="L567" t="str">
        <f>IF(Table1[[#This Row],[State ID]]="?","Unknown",Table1[[#This Row],[State ID]])</f>
        <v>R1011</v>
      </c>
    </row>
    <row r="568" spans="1:12" x14ac:dyDescent="0.3">
      <c r="A568" t="s">
        <v>598</v>
      </c>
      <c r="B568">
        <v>1991</v>
      </c>
      <c r="C568" t="s">
        <v>14</v>
      </c>
      <c r="D568">
        <v>27</v>
      </c>
      <c r="E568" t="str">
        <f>TEXT(DATE(Table1[[#This Row],[year]],MONTH(DATEVALUE(Table1[[#This Row],[month]]&amp;"1")),Table1[[#This Row],[date]]),"DD-MMM-YYYY")</f>
        <v>27-Nov-1991</v>
      </c>
      <c r="F568">
        <f>DATEDIF(Table1[[#This Row],[Date of Birth]],DATE(2023,6,8),"Y")</f>
        <v>31</v>
      </c>
      <c r="G568">
        <v>2</v>
      </c>
      <c r="H568" s="8">
        <v>4934.71</v>
      </c>
      <c r="I568" t="s">
        <v>10</v>
      </c>
      <c r="J568" t="s">
        <v>11</v>
      </c>
      <c r="K568" t="s">
        <v>41</v>
      </c>
      <c r="L568" t="str">
        <f>IF(Table1[[#This Row],[State ID]]="?","Unknown",Table1[[#This Row],[State ID]])</f>
        <v>R1011</v>
      </c>
    </row>
    <row r="569" spans="1:12" x14ac:dyDescent="0.3">
      <c r="A569" t="s">
        <v>599</v>
      </c>
      <c r="B569">
        <v>1974</v>
      </c>
      <c r="C569" t="s">
        <v>17</v>
      </c>
      <c r="D569">
        <v>26</v>
      </c>
      <c r="E569" t="str">
        <f>TEXT(DATE(Table1[[#This Row],[year]],MONTH(DATEVALUE(Table1[[#This Row],[month]]&amp;"1")),Table1[[#This Row],[date]]),"DD-MMM-YYYY")</f>
        <v>26-Jun-1974</v>
      </c>
      <c r="F569">
        <f>DATEDIF(Table1[[#This Row],[Date of Birth]],DATE(2023,6,8),"Y")</f>
        <v>48</v>
      </c>
      <c r="G569">
        <v>0</v>
      </c>
      <c r="H569" s="8">
        <v>4942.0600000000004</v>
      </c>
      <c r="I569" t="s">
        <v>10</v>
      </c>
      <c r="J569" t="s">
        <v>10</v>
      </c>
      <c r="K569" t="s">
        <v>12</v>
      </c>
      <c r="L569" t="str">
        <f>IF(Table1[[#This Row],[State ID]]="?","Unknown",Table1[[#This Row],[State ID]])</f>
        <v>R1013</v>
      </c>
    </row>
    <row r="570" spans="1:12" x14ac:dyDescent="0.3">
      <c r="A570" t="s">
        <v>600</v>
      </c>
      <c r="B570">
        <v>1991</v>
      </c>
      <c r="C570" t="s">
        <v>34</v>
      </c>
      <c r="D570">
        <v>30</v>
      </c>
      <c r="E570" t="str">
        <f>TEXT(DATE(Table1[[#This Row],[year]],MONTH(DATEVALUE(Table1[[#This Row],[month]]&amp;"1")),Table1[[#This Row],[date]]),"DD-MMM-YYYY")</f>
        <v>30-Aug-1991</v>
      </c>
      <c r="F570">
        <f>DATEDIF(Table1[[#This Row],[Date of Birth]],DATE(2023,6,8),"Y")</f>
        <v>31</v>
      </c>
      <c r="G570">
        <v>2</v>
      </c>
      <c r="H570" s="8">
        <v>4949.76</v>
      </c>
      <c r="I570" t="s">
        <v>10</v>
      </c>
      <c r="J570" t="s">
        <v>15</v>
      </c>
      <c r="K570" t="s">
        <v>12</v>
      </c>
      <c r="L570" t="str">
        <f>IF(Table1[[#This Row],[State ID]]="?","Unknown",Table1[[#This Row],[State ID]])</f>
        <v>R1013</v>
      </c>
    </row>
    <row r="571" spans="1:12" x14ac:dyDescent="0.3">
      <c r="A571" t="s">
        <v>601</v>
      </c>
      <c r="B571">
        <v>1973</v>
      </c>
      <c r="C571" t="s">
        <v>14</v>
      </c>
      <c r="D571">
        <v>7</v>
      </c>
      <c r="E571" t="str">
        <f>TEXT(DATE(Table1[[#This Row],[year]],MONTH(DATEVALUE(Table1[[#This Row],[month]]&amp;"1")),Table1[[#This Row],[date]]),"DD-MMM-YYYY")</f>
        <v>07-Nov-1973</v>
      </c>
      <c r="F571">
        <f>DATEDIF(Table1[[#This Row],[Date of Birth]],DATE(2023,6,8),"Y")</f>
        <v>49</v>
      </c>
      <c r="G571">
        <v>0</v>
      </c>
      <c r="H571" s="8">
        <v>4985.22</v>
      </c>
      <c r="I571" t="s">
        <v>10</v>
      </c>
      <c r="J571" t="s">
        <v>11</v>
      </c>
      <c r="K571" t="s">
        <v>12</v>
      </c>
      <c r="L571" t="str">
        <f>IF(Table1[[#This Row],[State ID]]="?","Unknown",Table1[[#This Row],[State ID]])</f>
        <v>R1013</v>
      </c>
    </row>
    <row r="572" spans="1:12" x14ac:dyDescent="0.3">
      <c r="A572" t="s">
        <v>602</v>
      </c>
      <c r="B572">
        <v>1988</v>
      </c>
      <c r="C572" t="s">
        <v>17</v>
      </c>
      <c r="D572">
        <v>24</v>
      </c>
      <c r="E572" t="str">
        <f>TEXT(DATE(Table1[[#This Row],[year]],MONTH(DATEVALUE(Table1[[#This Row],[month]]&amp;"1")),Table1[[#This Row],[date]]),"DD-MMM-YYYY")</f>
        <v>24-Jun-1988</v>
      </c>
      <c r="F572">
        <f>DATEDIF(Table1[[#This Row],[Date of Birth]],DATE(2023,6,8),"Y")</f>
        <v>34</v>
      </c>
      <c r="G572">
        <v>0</v>
      </c>
      <c r="H572" s="8">
        <v>4992.38</v>
      </c>
      <c r="I572" t="s">
        <v>10</v>
      </c>
      <c r="J572" t="s">
        <v>11</v>
      </c>
      <c r="K572" t="s">
        <v>246</v>
      </c>
      <c r="L572" t="str">
        <f>IF(Table1[[#This Row],[State ID]]="?","Unknown",Table1[[#This Row],[State ID]])</f>
        <v>R1024</v>
      </c>
    </row>
    <row r="573" spans="1:12" x14ac:dyDescent="0.3">
      <c r="A573" t="s">
        <v>603</v>
      </c>
      <c r="B573">
        <v>2001</v>
      </c>
      <c r="C573" t="s">
        <v>36</v>
      </c>
      <c r="D573">
        <v>5</v>
      </c>
      <c r="E573" t="str">
        <f>TEXT(DATE(Table1[[#This Row],[year]],MONTH(DATEVALUE(Table1[[#This Row],[month]]&amp;"1")),Table1[[#This Row],[date]]),"DD-MMM-YYYY")</f>
        <v>05-Oct-2001</v>
      </c>
      <c r="F573">
        <f>DATEDIF(Table1[[#This Row],[Date of Birth]],DATE(2023,6,8),"Y")</f>
        <v>21</v>
      </c>
      <c r="G573">
        <v>0</v>
      </c>
      <c r="H573" s="8">
        <v>4999.04</v>
      </c>
      <c r="I573" t="s">
        <v>10</v>
      </c>
      <c r="J573" t="s">
        <v>10</v>
      </c>
      <c r="K573" t="s">
        <v>41</v>
      </c>
      <c r="L573" t="str">
        <f>IF(Table1[[#This Row],[State ID]]="?","Unknown",Table1[[#This Row],[State ID]])</f>
        <v>R1011</v>
      </c>
    </row>
    <row r="574" spans="1:12" x14ac:dyDescent="0.3">
      <c r="A574" t="s">
        <v>604</v>
      </c>
      <c r="B574">
        <v>1988</v>
      </c>
      <c r="C574" t="s">
        <v>19</v>
      </c>
      <c r="D574">
        <v>4</v>
      </c>
      <c r="E574" t="str">
        <f>TEXT(DATE(Table1[[#This Row],[year]],MONTH(DATEVALUE(Table1[[#This Row],[month]]&amp;"1")),Table1[[#This Row],[date]]),"DD-MMM-YYYY")</f>
        <v>04-Sep-1988</v>
      </c>
      <c r="F574">
        <f>DATEDIF(Table1[[#This Row],[Date of Birth]],DATE(2023,6,8),"Y")</f>
        <v>34</v>
      </c>
      <c r="G574">
        <v>1</v>
      </c>
      <c r="H574" s="8">
        <v>5002.78</v>
      </c>
      <c r="I574" t="s">
        <v>10</v>
      </c>
      <c r="J574" t="s">
        <v>10</v>
      </c>
      <c r="K574" t="s">
        <v>12</v>
      </c>
      <c r="L574" t="str">
        <f>IF(Table1[[#This Row],[State ID]]="?","Unknown",Table1[[#This Row],[State ID]])</f>
        <v>R1013</v>
      </c>
    </row>
    <row r="575" spans="1:12" x14ac:dyDescent="0.3">
      <c r="A575" t="s">
        <v>605</v>
      </c>
      <c r="B575">
        <v>1977</v>
      </c>
      <c r="C575" t="s">
        <v>17</v>
      </c>
      <c r="D575">
        <v>9</v>
      </c>
      <c r="E575" t="str">
        <f>TEXT(DATE(Table1[[#This Row],[year]],MONTH(DATEVALUE(Table1[[#This Row],[month]]&amp;"1")),Table1[[#This Row],[date]]),"DD-MMM-YYYY")</f>
        <v>09-Jun-1977</v>
      </c>
      <c r="F575">
        <f>DATEDIF(Table1[[#This Row],[Date of Birth]],DATE(2023,6,8),"Y")</f>
        <v>45</v>
      </c>
      <c r="G575">
        <v>2</v>
      </c>
      <c r="H575" s="8">
        <v>5003.7700000000004</v>
      </c>
      <c r="I575" t="s">
        <v>10</v>
      </c>
      <c r="J575" t="s">
        <v>11</v>
      </c>
      <c r="K575" t="s">
        <v>12</v>
      </c>
      <c r="L575" t="str">
        <f>IF(Table1[[#This Row],[State ID]]="?","Unknown",Table1[[#This Row],[State ID]])</f>
        <v>R1013</v>
      </c>
    </row>
    <row r="576" spans="1:12" x14ac:dyDescent="0.3">
      <c r="A576" t="s">
        <v>606</v>
      </c>
      <c r="B576">
        <v>1988</v>
      </c>
      <c r="C576" t="s">
        <v>9</v>
      </c>
      <c r="D576">
        <v>8</v>
      </c>
      <c r="E576" t="str">
        <f>TEXT(DATE(Table1[[#This Row],[year]],MONTH(DATEVALUE(Table1[[#This Row],[month]]&amp;"1")),Table1[[#This Row],[date]]),"DD-MMM-YYYY")</f>
        <v>08-Jul-1988</v>
      </c>
      <c r="F576">
        <f>DATEDIF(Table1[[#This Row],[Date of Birth]],DATE(2023,6,8),"Y")</f>
        <v>34</v>
      </c>
      <c r="G576">
        <v>1</v>
      </c>
      <c r="H576" s="8">
        <v>5003.8500000000004</v>
      </c>
      <c r="I576" t="s">
        <v>10</v>
      </c>
      <c r="J576" t="s">
        <v>11</v>
      </c>
      <c r="K576" t="s">
        <v>41</v>
      </c>
      <c r="L576" t="str">
        <f>IF(Table1[[#This Row],[State ID]]="?","Unknown",Table1[[#This Row],[State ID]])</f>
        <v>R1011</v>
      </c>
    </row>
    <row r="577" spans="1:12" x14ac:dyDescent="0.3">
      <c r="A577" t="s">
        <v>607</v>
      </c>
      <c r="B577">
        <v>1988</v>
      </c>
      <c r="C577" t="s">
        <v>14</v>
      </c>
      <c r="D577">
        <v>9</v>
      </c>
      <c r="E577" t="str">
        <f>TEXT(DATE(Table1[[#This Row],[year]],MONTH(DATEVALUE(Table1[[#This Row],[month]]&amp;"1")),Table1[[#This Row],[date]]),"DD-MMM-YYYY")</f>
        <v>09-Nov-1988</v>
      </c>
      <c r="F577">
        <f>DATEDIF(Table1[[#This Row],[Date of Birth]],DATE(2023,6,8),"Y")</f>
        <v>34</v>
      </c>
      <c r="G577">
        <v>1</v>
      </c>
      <c r="H577" s="8">
        <v>5012.47</v>
      </c>
      <c r="I577" t="s">
        <v>10</v>
      </c>
      <c r="J577" t="s">
        <v>11</v>
      </c>
      <c r="K577" t="s">
        <v>41</v>
      </c>
      <c r="L577" t="str">
        <f>IF(Table1[[#This Row],[State ID]]="?","Unknown",Table1[[#This Row],[State ID]])</f>
        <v>R1011</v>
      </c>
    </row>
    <row r="578" spans="1:12" x14ac:dyDescent="0.3">
      <c r="A578" t="s">
        <v>608</v>
      </c>
      <c r="B578">
        <v>1985</v>
      </c>
      <c r="C578" t="s">
        <v>29</v>
      </c>
      <c r="D578">
        <v>28</v>
      </c>
      <c r="E578" t="str">
        <f>TEXT(DATE(Table1[[#This Row],[year]],MONTH(DATEVALUE(Table1[[#This Row],[month]]&amp;"1")),Table1[[#This Row],[date]]),"DD-MMM-YYYY")</f>
        <v>28-Dec-1985</v>
      </c>
      <c r="F578">
        <f>DATEDIF(Table1[[#This Row],[Date of Birth]],DATE(2023,6,8),"Y")</f>
        <v>37</v>
      </c>
      <c r="G578">
        <v>0</v>
      </c>
      <c r="H578" s="8">
        <v>5028.1499999999996</v>
      </c>
      <c r="I578" t="s">
        <v>15</v>
      </c>
      <c r="J578" t="s">
        <v>10</v>
      </c>
      <c r="K578" t="s">
        <v>22</v>
      </c>
      <c r="L578" t="str">
        <f>IF(Table1[[#This Row],[State ID]]="?","Unknown",Table1[[#This Row],[State ID]])</f>
        <v>R1012</v>
      </c>
    </row>
    <row r="579" spans="1:12" x14ac:dyDescent="0.3">
      <c r="A579" t="s">
        <v>609</v>
      </c>
      <c r="B579">
        <v>1991</v>
      </c>
      <c r="C579" t="s">
        <v>19</v>
      </c>
      <c r="D579">
        <v>10</v>
      </c>
      <c r="E579" t="str">
        <f>TEXT(DATE(Table1[[#This Row],[year]],MONTH(DATEVALUE(Table1[[#This Row],[month]]&amp;"1")),Table1[[#This Row],[date]]),"DD-MMM-YYYY")</f>
        <v>10-Sep-1991</v>
      </c>
      <c r="F579">
        <f>DATEDIF(Table1[[#This Row],[Date of Birth]],DATE(2023,6,8),"Y")</f>
        <v>31</v>
      </c>
      <c r="G579">
        <v>2</v>
      </c>
      <c r="H579" s="8">
        <v>5031.2700000000004</v>
      </c>
      <c r="I579" t="s">
        <v>11</v>
      </c>
      <c r="J579" t="s">
        <v>15</v>
      </c>
      <c r="K579" t="s">
        <v>167</v>
      </c>
      <c r="L579" t="str">
        <f>IF(Table1[[#This Row],[State ID]]="?","Unknown",Table1[[#This Row],[State ID]])</f>
        <v>R1016</v>
      </c>
    </row>
    <row r="580" spans="1:12" x14ac:dyDescent="0.3">
      <c r="A580" t="s">
        <v>610</v>
      </c>
      <c r="B580">
        <v>1986</v>
      </c>
      <c r="C580" t="s">
        <v>17</v>
      </c>
      <c r="D580">
        <v>29</v>
      </c>
      <c r="E580" t="str">
        <f>TEXT(DATE(Table1[[#This Row],[year]],MONTH(DATEVALUE(Table1[[#This Row],[month]]&amp;"1")),Table1[[#This Row],[date]]),"DD-MMM-YYYY")</f>
        <v>29-Jun-1986</v>
      </c>
      <c r="F580">
        <f>DATEDIF(Table1[[#This Row],[Date of Birth]],DATE(2023,6,8),"Y")</f>
        <v>36</v>
      </c>
      <c r="G580">
        <v>3</v>
      </c>
      <c r="H580" s="8">
        <v>5034.1000000000004</v>
      </c>
      <c r="I580" t="s">
        <v>10</v>
      </c>
      <c r="J580" t="s">
        <v>10</v>
      </c>
      <c r="K580" t="s">
        <v>12</v>
      </c>
      <c r="L580" t="str">
        <f>IF(Table1[[#This Row],[State ID]]="?","Unknown",Table1[[#This Row],[State ID]])</f>
        <v>R1013</v>
      </c>
    </row>
    <row r="581" spans="1:12" x14ac:dyDescent="0.3">
      <c r="A581" t="s">
        <v>611</v>
      </c>
      <c r="B581">
        <v>1997</v>
      </c>
      <c r="C581" t="s">
        <v>29</v>
      </c>
      <c r="D581">
        <v>4</v>
      </c>
      <c r="E581" t="str">
        <f>TEXT(DATE(Table1[[#This Row],[year]],MONTH(DATEVALUE(Table1[[#This Row],[month]]&amp;"1")),Table1[[#This Row],[date]]),"DD-MMM-YYYY")</f>
        <v>04-Dec-1997</v>
      </c>
      <c r="F581">
        <f>DATEDIF(Table1[[#This Row],[Date of Birth]],DATE(2023,6,8),"Y")</f>
        <v>25</v>
      </c>
      <c r="G581">
        <v>0</v>
      </c>
      <c r="H581" s="8">
        <v>5038.57</v>
      </c>
      <c r="I581" t="s">
        <v>10</v>
      </c>
      <c r="J581" t="s">
        <v>10</v>
      </c>
      <c r="K581" t="s">
        <v>199</v>
      </c>
      <c r="L581" t="str">
        <f>IF(Table1[[#This Row],[State ID]]="?","Unknown",Table1[[#This Row],[State ID]])</f>
        <v>R1025</v>
      </c>
    </row>
    <row r="582" spans="1:12" x14ac:dyDescent="0.3">
      <c r="A582" t="s">
        <v>612</v>
      </c>
      <c r="B582">
        <v>2001</v>
      </c>
      <c r="C582" t="s">
        <v>36</v>
      </c>
      <c r="D582">
        <v>16</v>
      </c>
      <c r="E582" t="str">
        <f>TEXT(DATE(Table1[[#This Row],[year]],MONTH(DATEVALUE(Table1[[#This Row],[month]]&amp;"1")),Table1[[#This Row],[date]]),"DD-MMM-YYYY")</f>
        <v>16-Oct-2001</v>
      </c>
      <c r="F582">
        <f>DATEDIF(Table1[[#This Row],[Date of Birth]],DATE(2023,6,8),"Y")</f>
        <v>21</v>
      </c>
      <c r="G582">
        <v>0</v>
      </c>
      <c r="H582" s="8">
        <v>5043.13</v>
      </c>
      <c r="I582" t="s">
        <v>10</v>
      </c>
      <c r="J582" t="s">
        <v>11</v>
      </c>
      <c r="K582" t="s">
        <v>41</v>
      </c>
      <c r="L582" t="str">
        <f>IF(Table1[[#This Row],[State ID]]="?","Unknown",Table1[[#This Row],[State ID]])</f>
        <v>R1011</v>
      </c>
    </row>
    <row r="583" spans="1:12" x14ac:dyDescent="0.3">
      <c r="A583" t="s">
        <v>613</v>
      </c>
      <c r="B583">
        <v>1997</v>
      </c>
      <c r="C583" t="s">
        <v>9</v>
      </c>
      <c r="D583">
        <v>29</v>
      </c>
      <c r="E583" t="str">
        <f>TEXT(DATE(Table1[[#This Row],[year]],MONTH(DATEVALUE(Table1[[#This Row],[month]]&amp;"1")),Table1[[#This Row],[date]]),"DD-MMM-YYYY")</f>
        <v>29-Jul-1997</v>
      </c>
      <c r="F583">
        <f>DATEDIF(Table1[[#This Row],[Date of Birth]],DATE(2023,6,8),"Y")</f>
        <v>25</v>
      </c>
      <c r="G583">
        <v>0</v>
      </c>
      <c r="H583" s="8">
        <v>5045.1499999999996</v>
      </c>
      <c r="I583" t="s">
        <v>10</v>
      </c>
      <c r="J583" t="s">
        <v>10</v>
      </c>
      <c r="K583" t="s">
        <v>22</v>
      </c>
      <c r="L583" t="str">
        <f>IF(Table1[[#This Row],[State ID]]="?","Unknown",Table1[[#This Row],[State ID]])</f>
        <v>R1012</v>
      </c>
    </row>
    <row r="584" spans="1:12" x14ac:dyDescent="0.3">
      <c r="A584" t="s">
        <v>614</v>
      </c>
      <c r="B584">
        <v>1980</v>
      </c>
      <c r="C584" t="s">
        <v>19</v>
      </c>
      <c r="D584">
        <v>7</v>
      </c>
      <c r="E584" t="str">
        <f>TEXT(DATE(Table1[[#This Row],[year]],MONTH(DATEVALUE(Table1[[#This Row],[month]]&amp;"1")),Table1[[#This Row],[date]]),"DD-MMM-YYYY")</f>
        <v>07-Sep-1980</v>
      </c>
      <c r="F584">
        <f>DATEDIF(Table1[[#This Row],[Date of Birth]],DATE(2023,6,8),"Y")</f>
        <v>42</v>
      </c>
      <c r="G584">
        <v>2</v>
      </c>
      <c r="H584" s="8">
        <v>5054.05</v>
      </c>
      <c r="I584" t="s">
        <v>10</v>
      </c>
      <c r="J584" t="s">
        <v>10</v>
      </c>
      <c r="K584" t="s">
        <v>12</v>
      </c>
      <c r="L584" t="str">
        <f>IF(Table1[[#This Row],[State ID]]="?","Unknown",Table1[[#This Row],[State ID]])</f>
        <v>R1013</v>
      </c>
    </row>
    <row r="585" spans="1:12" x14ac:dyDescent="0.3">
      <c r="A585" t="s">
        <v>615</v>
      </c>
      <c r="B585">
        <v>1993</v>
      </c>
      <c r="C585" t="s">
        <v>17</v>
      </c>
      <c r="D585">
        <v>11</v>
      </c>
      <c r="E585" t="str">
        <f>TEXT(DATE(Table1[[#This Row],[year]],MONTH(DATEVALUE(Table1[[#This Row],[month]]&amp;"1")),Table1[[#This Row],[date]]),"DD-MMM-YYYY")</f>
        <v>11-Jun-1993</v>
      </c>
      <c r="F585">
        <f>DATEDIF(Table1[[#This Row],[Date of Birth]],DATE(2023,6,8),"Y")</f>
        <v>29</v>
      </c>
      <c r="G585">
        <v>0</v>
      </c>
      <c r="H585" s="8">
        <v>5059.5600000000004</v>
      </c>
      <c r="I585" t="s">
        <v>10</v>
      </c>
      <c r="J585" t="s">
        <v>15</v>
      </c>
      <c r="K585" t="s">
        <v>299</v>
      </c>
      <c r="L585" t="str">
        <f>IF(Table1[[#This Row],[State ID]]="?","Unknown",Table1[[#This Row],[State ID]])</f>
        <v>R1021</v>
      </c>
    </row>
    <row r="586" spans="1:12" x14ac:dyDescent="0.3">
      <c r="A586" t="s">
        <v>616</v>
      </c>
      <c r="B586">
        <v>1978</v>
      </c>
      <c r="C586" t="s">
        <v>14</v>
      </c>
      <c r="D586">
        <v>22</v>
      </c>
      <c r="E586" t="str">
        <f>TEXT(DATE(Table1[[#This Row],[year]],MONTH(DATEVALUE(Table1[[#This Row],[month]]&amp;"1")),Table1[[#This Row],[date]]),"DD-MMM-YYYY")</f>
        <v>22-Nov-1978</v>
      </c>
      <c r="F586">
        <f>DATEDIF(Table1[[#This Row],[Date of Birth]],DATE(2023,6,8),"Y")</f>
        <v>44</v>
      </c>
      <c r="G586">
        <v>2</v>
      </c>
      <c r="H586" s="8">
        <v>5077.1899999999996</v>
      </c>
      <c r="I586" t="s">
        <v>10</v>
      </c>
      <c r="J586" t="s">
        <v>11</v>
      </c>
      <c r="K586" t="s">
        <v>22</v>
      </c>
      <c r="L586" t="str">
        <f>IF(Table1[[#This Row],[State ID]]="?","Unknown",Table1[[#This Row],[State ID]])</f>
        <v>R1012</v>
      </c>
    </row>
    <row r="587" spans="1:12" x14ac:dyDescent="0.3">
      <c r="A587" t="s">
        <v>617</v>
      </c>
      <c r="B587">
        <v>1997</v>
      </c>
      <c r="C587" t="s">
        <v>9</v>
      </c>
      <c r="D587">
        <v>14</v>
      </c>
      <c r="E587" t="str">
        <f>TEXT(DATE(Table1[[#This Row],[year]],MONTH(DATEVALUE(Table1[[#This Row],[month]]&amp;"1")),Table1[[#This Row],[date]]),"DD-MMM-YYYY")</f>
        <v>14-Jul-1997</v>
      </c>
      <c r="F587">
        <f>DATEDIF(Table1[[#This Row],[Date of Birth]],DATE(2023,6,8),"Y")</f>
        <v>25</v>
      </c>
      <c r="G587">
        <v>5</v>
      </c>
      <c r="H587" s="8">
        <v>5080.1000000000004</v>
      </c>
      <c r="I587" t="s">
        <v>11</v>
      </c>
      <c r="J587" t="s">
        <v>10</v>
      </c>
      <c r="K587" t="s">
        <v>41</v>
      </c>
      <c r="L587" t="str">
        <f>IF(Table1[[#This Row],[State ID]]="?","Unknown",Table1[[#This Row],[State ID]])</f>
        <v>R1011</v>
      </c>
    </row>
    <row r="588" spans="1:12" x14ac:dyDescent="0.3">
      <c r="A588" t="s">
        <v>618</v>
      </c>
      <c r="B588">
        <v>1999</v>
      </c>
      <c r="C588" t="s">
        <v>17</v>
      </c>
      <c r="D588">
        <v>19</v>
      </c>
      <c r="E588" t="str">
        <f>TEXT(DATE(Table1[[#This Row],[year]],MONTH(DATEVALUE(Table1[[#This Row],[month]]&amp;"1")),Table1[[#This Row],[date]]),"DD-MMM-YYYY")</f>
        <v>19-Jun-1999</v>
      </c>
      <c r="F588">
        <f>DATEDIF(Table1[[#This Row],[Date of Birth]],DATE(2023,6,8),"Y")</f>
        <v>23</v>
      </c>
      <c r="G588">
        <v>0</v>
      </c>
      <c r="H588" s="8">
        <v>5087.92</v>
      </c>
      <c r="I588" t="s">
        <v>10</v>
      </c>
      <c r="J588" t="s">
        <v>10</v>
      </c>
      <c r="K588" t="s">
        <v>534</v>
      </c>
      <c r="L588" t="str">
        <f>IF(Table1[[#This Row],[State ID]]="?","Unknown",Table1[[#This Row],[State ID]])</f>
        <v>R1026</v>
      </c>
    </row>
    <row r="589" spans="1:12" x14ac:dyDescent="0.3">
      <c r="A589" t="s">
        <v>619</v>
      </c>
      <c r="B589">
        <v>1987</v>
      </c>
      <c r="C589" t="s">
        <v>14</v>
      </c>
      <c r="D589">
        <v>18</v>
      </c>
      <c r="E589" t="str">
        <f>TEXT(DATE(Table1[[#This Row],[year]],MONTH(DATEVALUE(Table1[[#This Row],[month]]&amp;"1")),Table1[[#This Row],[date]]),"DD-MMM-YYYY")</f>
        <v>18-Nov-1987</v>
      </c>
      <c r="F589">
        <f>DATEDIF(Table1[[#This Row],[Date of Birth]],DATE(2023,6,8),"Y")</f>
        <v>35</v>
      </c>
      <c r="G589">
        <v>1</v>
      </c>
      <c r="H589" s="8">
        <v>5116.5</v>
      </c>
      <c r="I589" t="s">
        <v>10</v>
      </c>
      <c r="J589" t="s">
        <v>10</v>
      </c>
      <c r="K589" t="s">
        <v>22</v>
      </c>
      <c r="L589" t="str">
        <f>IF(Table1[[#This Row],[State ID]]="?","Unknown",Table1[[#This Row],[State ID]])</f>
        <v>R1012</v>
      </c>
    </row>
    <row r="590" spans="1:12" x14ac:dyDescent="0.3">
      <c r="A590" t="s">
        <v>620</v>
      </c>
      <c r="B590">
        <v>1988</v>
      </c>
      <c r="C590" t="s">
        <v>14</v>
      </c>
      <c r="D590">
        <v>1</v>
      </c>
      <c r="E590" t="str">
        <f>TEXT(DATE(Table1[[#This Row],[year]],MONTH(DATEVALUE(Table1[[#This Row],[month]]&amp;"1")),Table1[[#This Row],[date]]),"DD-MMM-YYYY")</f>
        <v>01-Nov-1988</v>
      </c>
      <c r="F590">
        <f>DATEDIF(Table1[[#This Row],[Date of Birth]],DATE(2023,6,8),"Y")</f>
        <v>34</v>
      </c>
      <c r="G590">
        <v>2</v>
      </c>
      <c r="H590" s="8">
        <v>5124.1899999999996</v>
      </c>
      <c r="I590" t="s">
        <v>10</v>
      </c>
      <c r="J590" t="s">
        <v>11</v>
      </c>
      <c r="K590" t="s">
        <v>12</v>
      </c>
      <c r="L590" t="str">
        <f>IF(Table1[[#This Row],[State ID]]="?","Unknown",Table1[[#This Row],[State ID]])</f>
        <v>R1013</v>
      </c>
    </row>
    <row r="591" spans="1:12" x14ac:dyDescent="0.3">
      <c r="A591" t="s">
        <v>621</v>
      </c>
      <c r="B591">
        <v>1987</v>
      </c>
      <c r="C591" t="s">
        <v>19</v>
      </c>
      <c r="D591">
        <v>13</v>
      </c>
      <c r="E591" t="str">
        <f>TEXT(DATE(Table1[[#This Row],[year]],MONTH(DATEVALUE(Table1[[#This Row],[month]]&amp;"1")),Table1[[#This Row],[date]]),"DD-MMM-YYYY")</f>
        <v>13-Sep-1987</v>
      </c>
      <c r="F591">
        <f>DATEDIF(Table1[[#This Row],[Date of Birth]],DATE(2023,6,8),"Y")</f>
        <v>35</v>
      </c>
      <c r="G591">
        <v>1</v>
      </c>
      <c r="H591" s="8">
        <v>5125.22</v>
      </c>
      <c r="I591" t="s">
        <v>15</v>
      </c>
      <c r="J591" t="s">
        <v>10</v>
      </c>
      <c r="K591" t="s">
        <v>22</v>
      </c>
      <c r="L591" t="str">
        <f>IF(Table1[[#This Row],[State ID]]="?","Unknown",Table1[[#This Row],[State ID]])</f>
        <v>R1012</v>
      </c>
    </row>
    <row r="592" spans="1:12" x14ac:dyDescent="0.3">
      <c r="A592" t="s">
        <v>622</v>
      </c>
      <c r="B592">
        <v>1988</v>
      </c>
      <c r="C592" t="s">
        <v>19</v>
      </c>
      <c r="D592">
        <v>15</v>
      </c>
      <c r="E592" t="str">
        <f>TEXT(DATE(Table1[[#This Row],[year]],MONTH(DATEVALUE(Table1[[#This Row],[month]]&amp;"1")),Table1[[#This Row],[date]]),"DD-MMM-YYYY")</f>
        <v>15-Sep-1988</v>
      </c>
      <c r="F592">
        <f>DATEDIF(Table1[[#This Row],[Date of Birth]],DATE(2023,6,8),"Y")</f>
        <v>34</v>
      </c>
      <c r="G592">
        <v>3</v>
      </c>
      <c r="H592" s="8">
        <v>5136.75</v>
      </c>
      <c r="I592" t="s">
        <v>10</v>
      </c>
      <c r="J592" t="s">
        <v>15</v>
      </c>
      <c r="K592" t="s">
        <v>12</v>
      </c>
      <c r="L592" t="str">
        <f>IF(Table1[[#This Row],[State ID]]="?","Unknown",Table1[[#This Row],[State ID]])</f>
        <v>R1013</v>
      </c>
    </row>
    <row r="593" spans="1:12" x14ac:dyDescent="0.3">
      <c r="A593" t="s">
        <v>623</v>
      </c>
      <c r="B593">
        <v>1993</v>
      </c>
      <c r="C593" t="s">
        <v>29</v>
      </c>
      <c r="D593">
        <v>10</v>
      </c>
      <c r="E593" t="str">
        <f>TEXT(DATE(Table1[[#This Row],[year]],MONTH(DATEVALUE(Table1[[#This Row],[month]]&amp;"1")),Table1[[#This Row],[date]]),"DD-MMM-YYYY")</f>
        <v>10-Dec-1993</v>
      </c>
      <c r="F593">
        <f>DATEDIF(Table1[[#This Row],[Date of Birth]],DATE(2023,6,8),"Y")</f>
        <v>29</v>
      </c>
      <c r="G593">
        <v>3</v>
      </c>
      <c r="H593" s="8">
        <v>5138.26</v>
      </c>
      <c r="I593" t="s">
        <v>10</v>
      </c>
      <c r="J593" t="s">
        <v>10</v>
      </c>
      <c r="K593" t="s">
        <v>12</v>
      </c>
      <c r="L593" t="str">
        <f>IF(Table1[[#This Row],[State ID]]="?","Unknown",Table1[[#This Row],[State ID]])</f>
        <v>R1013</v>
      </c>
    </row>
    <row r="594" spans="1:12" x14ac:dyDescent="0.3">
      <c r="A594" t="s">
        <v>624</v>
      </c>
      <c r="B594">
        <v>1984</v>
      </c>
      <c r="C594" t="s">
        <v>34</v>
      </c>
      <c r="D594">
        <v>22</v>
      </c>
      <c r="E594" t="str">
        <f>TEXT(DATE(Table1[[#This Row],[year]],MONTH(DATEVALUE(Table1[[#This Row],[month]]&amp;"1")),Table1[[#This Row],[date]]),"DD-MMM-YYYY")</f>
        <v>22-Aug-1984</v>
      </c>
      <c r="F594">
        <f>DATEDIF(Table1[[#This Row],[Date of Birth]],DATE(2023,6,8),"Y")</f>
        <v>38</v>
      </c>
      <c r="G594">
        <v>3</v>
      </c>
      <c r="H594" s="8">
        <v>5144.18</v>
      </c>
      <c r="I594" t="s">
        <v>10</v>
      </c>
      <c r="J594" t="s">
        <v>15</v>
      </c>
      <c r="K594" t="s">
        <v>12</v>
      </c>
      <c r="L594" t="str">
        <f>IF(Table1[[#This Row],[State ID]]="?","Unknown",Table1[[#This Row],[State ID]])</f>
        <v>R1013</v>
      </c>
    </row>
    <row r="595" spans="1:12" x14ac:dyDescent="0.3">
      <c r="A595" t="s">
        <v>625</v>
      </c>
      <c r="B595">
        <v>1990</v>
      </c>
      <c r="C595" t="s">
        <v>34</v>
      </c>
      <c r="D595">
        <v>22</v>
      </c>
      <c r="E595" t="str">
        <f>TEXT(DATE(Table1[[#This Row],[year]],MONTH(DATEVALUE(Table1[[#This Row],[month]]&amp;"1")),Table1[[#This Row],[date]]),"DD-MMM-YYYY")</f>
        <v>22-Aug-1990</v>
      </c>
      <c r="F595">
        <f>DATEDIF(Table1[[#This Row],[Date of Birth]],DATE(2023,6,8),"Y")</f>
        <v>32</v>
      </c>
      <c r="G595">
        <v>1</v>
      </c>
      <c r="H595" s="8">
        <v>5148.55</v>
      </c>
      <c r="I595" t="s">
        <v>10</v>
      </c>
      <c r="J595" t="s">
        <v>10</v>
      </c>
      <c r="K595" t="s">
        <v>246</v>
      </c>
      <c r="L595" t="str">
        <f>IF(Table1[[#This Row],[State ID]]="?","Unknown",Table1[[#This Row],[State ID]])</f>
        <v>R1024</v>
      </c>
    </row>
    <row r="596" spans="1:12" x14ac:dyDescent="0.3">
      <c r="A596" t="s">
        <v>626</v>
      </c>
      <c r="B596">
        <v>1990</v>
      </c>
      <c r="C596" t="s">
        <v>36</v>
      </c>
      <c r="D596">
        <v>9</v>
      </c>
      <c r="E596" t="str">
        <f>TEXT(DATE(Table1[[#This Row],[year]],MONTH(DATEVALUE(Table1[[#This Row],[month]]&amp;"1")),Table1[[#This Row],[date]]),"DD-MMM-YYYY")</f>
        <v>09-Oct-1990</v>
      </c>
      <c r="F596">
        <f>DATEDIF(Table1[[#This Row],[Date of Birth]],DATE(2023,6,8),"Y")</f>
        <v>32</v>
      </c>
      <c r="G596">
        <v>2</v>
      </c>
      <c r="H596" s="8">
        <v>5152.13</v>
      </c>
      <c r="I596" t="s">
        <v>10</v>
      </c>
      <c r="J596" t="s">
        <v>10</v>
      </c>
      <c r="K596" t="s">
        <v>41</v>
      </c>
      <c r="L596" t="str">
        <f>IF(Table1[[#This Row],[State ID]]="?","Unknown",Table1[[#This Row],[State ID]])</f>
        <v>R1011</v>
      </c>
    </row>
    <row r="597" spans="1:12" x14ac:dyDescent="0.3">
      <c r="A597" t="s">
        <v>627</v>
      </c>
      <c r="B597">
        <v>1991</v>
      </c>
      <c r="C597" t="s">
        <v>34</v>
      </c>
      <c r="D597">
        <v>29</v>
      </c>
      <c r="E597" t="str">
        <f>TEXT(DATE(Table1[[#This Row],[year]],MONTH(DATEVALUE(Table1[[#This Row],[month]]&amp;"1")),Table1[[#This Row],[date]]),"DD-MMM-YYYY")</f>
        <v>29-Aug-1991</v>
      </c>
      <c r="F597">
        <f>DATEDIF(Table1[[#This Row],[Date of Birth]],DATE(2023,6,8),"Y")</f>
        <v>31</v>
      </c>
      <c r="G597">
        <v>3</v>
      </c>
      <c r="H597" s="8">
        <v>5166.96</v>
      </c>
      <c r="I597" t="s">
        <v>10</v>
      </c>
      <c r="J597" t="s">
        <v>10</v>
      </c>
      <c r="K597" t="s">
        <v>22</v>
      </c>
      <c r="L597" t="str">
        <f>IF(Table1[[#This Row],[State ID]]="?","Unknown",Table1[[#This Row],[State ID]])</f>
        <v>R1012</v>
      </c>
    </row>
    <row r="598" spans="1:12" x14ac:dyDescent="0.3">
      <c r="A598" t="s">
        <v>628</v>
      </c>
      <c r="B598">
        <v>1984</v>
      </c>
      <c r="C598" t="s">
        <v>36</v>
      </c>
      <c r="D598">
        <v>16</v>
      </c>
      <c r="E598" t="str">
        <f>TEXT(DATE(Table1[[#This Row],[year]],MONTH(DATEVALUE(Table1[[#This Row],[month]]&amp;"1")),Table1[[#This Row],[date]]),"DD-MMM-YYYY")</f>
        <v>16-Oct-1984</v>
      </c>
      <c r="F598">
        <f>DATEDIF(Table1[[#This Row],[Date of Birth]],DATE(2023,6,8),"Y")</f>
        <v>38</v>
      </c>
      <c r="G598">
        <v>3</v>
      </c>
      <c r="H598" s="8">
        <v>5177.12</v>
      </c>
      <c r="I598" t="s">
        <v>10</v>
      </c>
      <c r="J598" t="s">
        <v>15</v>
      </c>
      <c r="K598" t="s">
        <v>12</v>
      </c>
      <c r="L598" t="str">
        <f>IF(Table1[[#This Row],[State ID]]="?","Unknown",Table1[[#This Row],[State ID]])</f>
        <v>R1013</v>
      </c>
    </row>
    <row r="599" spans="1:12" x14ac:dyDescent="0.3">
      <c r="A599" t="s">
        <v>629</v>
      </c>
      <c r="B599">
        <v>1979</v>
      </c>
      <c r="C599" t="s">
        <v>19</v>
      </c>
      <c r="D599">
        <v>12</v>
      </c>
      <c r="E599" t="str">
        <f>TEXT(DATE(Table1[[#This Row],[year]],MONTH(DATEVALUE(Table1[[#This Row],[month]]&amp;"1")),Table1[[#This Row],[date]]),"DD-MMM-YYYY")</f>
        <v>12-Sep-1979</v>
      </c>
      <c r="F599">
        <f>DATEDIF(Table1[[#This Row],[Date of Birth]],DATE(2023,6,8),"Y")</f>
        <v>43</v>
      </c>
      <c r="G599">
        <v>2</v>
      </c>
      <c r="H599" s="8">
        <v>5195.58</v>
      </c>
      <c r="I599" t="s">
        <v>10</v>
      </c>
      <c r="J599" t="s">
        <v>10</v>
      </c>
      <c r="K599" t="s">
        <v>12</v>
      </c>
      <c r="L599" t="str">
        <f>IF(Table1[[#This Row],[State ID]]="?","Unknown",Table1[[#This Row],[State ID]])</f>
        <v>R1013</v>
      </c>
    </row>
    <row r="600" spans="1:12" x14ac:dyDescent="0.3">
      <c r="A600" t="s">
        <v>630</v>
      </c>
      <c r="B600">
        <v>2004</v>
      </c>
      <c r="C600" t="s">
        <v>17</v>
      </c>
      <c r="D600">
        <v>6</v>
      </c>
      <c r="E600" t="str">
        <f>TEXT(DATE(Table1[[#This Row],[year]],MONTH(DATEVALUE(Table1[[#This Row],[month]]&amp;"1")),Table1[[#This Row],[date]]),"DD-MMM-YYYY")</f>
        <v>06-Jun-2004</v>
      </c>
      <c r="F600">
        <f>DATEDIF(Table1[[#This Row],[Date of Birth]],DATE(2023,6,8),"Y")</f>
        <v>19</v>
      </c>
      <c r="G600">
        <v>0</v>
      </c>
      <c r="H600" s="8">
        <v>5198.6899999999996</v>
      </c>
      <c r="I600" t="s">
        <v>10</v>
      </c>
      <c r="J600" t="s">
        <v>10</v>
      </c>
      <c r="K600" t="s">
        <v>631</v>
      </c>
      <c r="L600" t="str">
        <f>IF(Table1[[#This Row],[State ID]]="?","Unknown",Table1[[#This Row],[State ID]])</f>
        <v>R1022</v>
      </c>
    </row>
    <row r="601" spans="1:12" x14ac:dyDescent="0.3">
      <c r="A601" t="s">
        <v>632</v>
      </c>
      <c r="B601">
        <v>1983</v>
      </c>
      <c r="C601" t="s">
        <v>36</v>
      </c>
      <c r="D601">
        <v>24</v>
      </c>
      <c r="E601" t="str">
        <f>TEXT(DATE(Table1[[#This Row],[year]],MONTH(DATEVALUE(Table1[[#This Row],[month]]&amp;"1")),Table1[[#This Row],[date]]),"DD-MMM-YYYY")</f>
        <v>24-Oct-1983</v>
      </c>
      <c r="F601">
        <f>DATEDIF(Table1[[#This Row],[Date of Birth]],DATE(2023,6,8),"Y")</f>
        <v>39</v>
      </c>
      <c r="G601">
        <v>3</v>
      </c>
      <c r="H601" s="8">
        <v>5207.97</v>
      </c>
      <c r="I601" t="s">
        <v>10</v>
      </c>
      <c r="J601" t="s">
        <v>10</v>
      </c>
      <c r="K601" t="s">
        <v>22</v>
      </c>
      <c r="L601" t="str">
        <f>IF(Table1[[#This Row],[State ID]]="?","Unknown",Table1[[#This Row],[State ID]])</f>
        <v>R1012</v>
      </c>
    </row>
    <row r="602" spans="1:12" x14ac:dyDescent="0.3">
      <c r="A602" t="s">
        <v>633</v>
      </c>
      <c r="B602">
        <v>1993</v>
      </c>
      <c r="C602" t="s">
        <v>17</v>
      </c>
      <c r="D602">
        <v>17</v>
      </c>
      <c r="E602" t="str">
        <f>TEXT(DATE(Table1[[#This Row],[year]],MONTH(DATEVALUE(Table1[[#This Row],[month]]&amp;"1")),Table1[[#This Row],[date]]),"DD-MMM-YYYY")</f>
        <v>17-Jun-1993</v>
      </c>
      <c r="F602">
        <f>DATEDIF(Table1[[#This Row],[Date of Birth]],DATE(2023,6,8),"Y")</f>
        <v>29</v>
      </c>
      <c r="G602">
        <v>3</v>
      </c>
      <c r="H602" s="8">
        <v>5209.58</v>
      </c>
      <c r="I602" t="s">
        <v>11</v>
      </c>
      <c r="J602" t="s">
        <v>11</v>
      </c>
      <c r="K602" t="s">
        <v>355</v>
      </c>
      <c r="L602" t="str">
        <f>IF(Table1[[#This Row],[State ID]]="?","Unknown",Table1[[#This Row],[State ID]])</f>
        <v>R1017</v>
      </c>
    </row>
    <row r="603" spans="1:12" x14ac:dyDescent="0.3">
      <c r="A603" t="s">
        <v>634</v>
      </c>
      <c r="B603">
        <v>1999</v>
      </c>
      <c r="C603" t="s">
        <v>29</v>
      </c>
      <c r="D603">
        <v>1</v>
      </c>
      <c r="E603" t="str">
        <f>TEXT(DATE(Table1[[#This Row],[year]],MONTH(DATEVALUE(Table1[[#This Row],[month]]&amp;"1")),Table1[[#This Row],[date]]),"DD-MMM-YYYY")</f>
        <v>01-Dec-1999</v>
      </c>
      <c r="F603">
        <f>DATEDIF(Table1[[#This Row],[Date of Birth]],DATE(2023,6,8),"Y")</f>
        <v>23</v>
      </c>
      <c r="G603">
        <v>0</v>
      </c>
      <c r="H603" s="8">
        <v>5213.22</v>
      </c>
      <c r="I603" t="s">
        <v>10</v>
      </c>
      <c r="J603" t="s">
        <v>15</v>
      </c>
      <c r="K603" t="s">
        <v>22</v>
      </c>
      <c r="L603" t="str">
        <f>IF(Table1[[#This Row],[State ID]]="?","Unknown",Table1[[#This Row],[State ID]])</f>
        <v>R1012</v>
      </c>
    </row>
    <row r="604" spans="1:12" x14ac:dyDescent="0.3">
      <c r="A604" t="s">
        <v>635</v>
      </c>
      <c r="B604">
        <v>1995</v>
      </c>
      <c r="C604" t="s">
        <v>17</v>
      </c>
      <c r="D604">
        <v>6</v>
      </c>
      <c r="E604" t="str">
        <f>TEXT(DATE(Table1[[#This Row],[year]],MONTH(DATEVALUE(Table1[[#This Row],[month]]&amp;"1")),Table1[[#This Row],[date]]),"DD-MMM-YYYY")</f>
        <v>06-Jun-1995</v>
      </c>
      <c r="F604">
        <f>DATEDIF(Table1[[#This Row],[Date of Birth]],DATE(2023,6,8),"Y")</f>
        <v>28</v>
      </c>
      <c r="G604">
        <v>0</v>
      </c>
      <c r="H604" s="8">
        <v>5216.4799999999996</v>
      </c>
      <c r="I604" t="s">
        <v>10</v>
      </c>
      <c r="J604" t="s">
        <v>10</v>
      </c>
      <c r="K604" t="s">
        <v>199</v>
      </c>
      <c r="L604" t="str">
        <f>IF(Table1[[#This Row],[State ID]]="?","Unknown",Table1[[#This Row],[State ID]])</f>
        <v>R1025</v>
      </c>
    </row>
    <row r="605" spans="1:12" x14ac:dyDescent="0.3">
      <c r="A605" t="s">
        <v>636</v>
      </c>
      <c r="B605">
        <v>1987</v>
      </c>
      <c r="C605" t="s">
        <v>17</v>
      </c>
      <c r="D605">
        <v>29</v>
      </c>
      <c r="E605" t="str">
        <f>TEXT(DATE(Table1[[#This Row],[year]],MONTH(DATEVALUE(Table1[[#This Row],[month]]&amp;"1")),Table1[[#This Row],[date]]),"DD-MMM-YYYY")</f>
        <v>29-Jun-1987</v>
      </c>
      <c r="F605">
        <f>DATEDIF(Table1[[#This Row],[Date of Birth]],DATE(2023,6,8),"Y")</f>
        <v>35</v>
      </c>
      <c r="G605">
        <v>0</v>
      </c>
      <c r="H605" s="8">
        <v>5227.99</v>
      </c>
      <c r="I605" t="s">
        <v>10</v>
      </c>
      <c r="J605" t="s">
        <v>15</v>
      </c>
      <c r="K605" t="s">
        <v>246</v>
      </c>
      <c r="L605" t="str">
        <f>IF(Table1[[#This Row],[State ID]]="?","Unknown",Table1[[#This Row],[State ID]])</f>
        <v>R1024</v>
      </c>
    </row>
    <row r="606" spans="1:12" x14ac:dyDescent="0.3">
      <c r="A606" t="s">
        <v>637</v>
      </c>
      <c r="B606">
        <v>1987</v>
      </c>
      <c r="C606" t="s">
        <v>29</v>
      </c>
      <c r="D606">
        <v>26</v>
      </c>
      <c r="E606" t="str">
        <f>TEXT(DATE(Table1[[#This Row],[year]],MONTH(DATEVALUE(Table1[[#This Row],[month]]&amp;"1")),Table1[[#This Row],[date]]),"DD-MMM-YYYY")</f>
        <v>26-Dec-1987</v>
      </c>
      <c r="F606">
        <f>DATEDIF(Table1[[#This Row],[Date of Birth]],DATE(2023,6,8),"Y")</f>
        <v>35</v>
      </c>
      <c r="G606">
        <v>1</v>
      </c>
      <c r="H606" s="8">
        <v>5240.7700000000004</v>
      </c>
      <c r="I606" t="s">
        <v>10</v>
      </c>
      <c r="J606" t="s">
        <v>10</v>
      </c>
      <c r="K606" t="s">
        <v>41</v>
      </c>
      <c r="L606" t="str">
        <f>IF(Table1[[#This Row],[State ID]]="?","Unknown",Table1[[#This Row],[State ID]])</f>
        <v>R1011</v>
      </c>
    </row>
    <row r="607" spans="1:12" x14ac:dyDescent="0.3">
      <c r="A607" t="s">
        <v>638</v>
      </c>
      <c r="B607">
        <v>1987</v>
      </c>
      <c r="C607" t="s">
        <v>9</v>
      </c>
      <c r="D607">
        <v>5</v>
      </c>
      <c r="E607" t="str">
        <f>TEXT(DATE(Table1[[#This Row],[year]],MONTH(DATEVALUE(Table1[[#This Row],[month]]&amp;"1")),Table1[[#This Row],[date]]),"DD-MMM-YYYY")</f>
        <v>05-Jul-1987</v>
      </c>
      <c r="F607">
        <f>DATEDIF(Table1[[#This Row],[Date of Birth]],DATE(2023,6,8),"Y")</f>
        <v>35</v>
      </c>
      <c r="G607">
        <v>1</v>
      </c>
      <c r="H607" s="8">
        <v>5245.23</v>
      </c>
      <c r="I607" t="s">
        <v>10</v>
      </c>
      <c r="J607" t="s">
        <v>10</v>
      </c>
      <c r="K607" t="s">
        <v>12</v>
      </c>
      <c r="L607" t="str">
        <f>IF(Table1[[#This Row],[State ID]]="?","Unknown",Table1[[#This Row],[State ID]])</f>
        <v>R1013</v>
      </c>
    </row>
    <row r="608" spans="1:12" x14ac:dyDescent="0.3">
      <c r="A608" t="s">
        <v>639</v>
      </c>
      <c r="B608">
        <v>1987</v>
      </c>
      <c r="C608" t="s">
        <v>19</v>
      </c>
      <c r="D608">
        <v>9</v>
      </c>
      <c r="E608" t="str">
        <f>TEXT(DATE(Table1[[#This Row],[year]],MONTH(DATEVALUE(Table1[[#This Row],[month]]&amp;"1")),Table1[[#This Row],[date]]),"DD-MMM-YYYY")</f>
        <v>09-Sep-1987</v>
      </c>
      <c r="F608">
        <f>DATEDIF(Table1[[#This Row],[Date of Birth]],DATE(2023,6,8),"Y")</f>
        <v>35</v>
      </c>
      <c r="G608">
        <v>1</v>
      </c>
      <c r="H608" s="8">
        <v>5246.05</v>
      </c>
      <c r="I608" t="s">
        <v>10</v>
      </c>
      <c r="J608" t="s">
        <v>11</v>
      </c>
      <c r="K608" t="s">
        <v>41</v>
      </c>
      <c r="L608" t="str">
        <f>IF(Table1[[#This Row],[State ID]]="?","Unknown",Table1[[#This Row],[State ID]])</f>
        <v>R1011</v>
      </c>
    </row>
    <row r="609" spans="1:12" x14ac:dyDescent="0.3">
      <c r="A609" t="s">
        <v>640</v>
      </c>
      <c r="B609">
        <v>1990</v>
      </c>
      <c r="C609" t="s">
        <v>9</v>
      </c>
      <c r="D609">
        <v>6</v>
      </c>
      <c r="E609" t="str">
        <f>TEXT(DATE(Table1[[#This Row],[year]],MONTH(DATEVALUE(Table1[[#This Row],[month]]&amp;"1")),Table1[[#This Row],[date]]),"DD-MMM-YYYY")</f>
        <v>06-Jul-1990</v>
      </c>
      <c r="F609">
        <f>DATEDIF(Table1[[#This Row],[Date of Birth]],DATE(2023,6,8),"Y")</f>
        <v>32</v>
      </c>
      <c r="G609">
        <v>3</v>
      </c>
      <c r="H609" s="8">
        <v>5253.52</v>
      </c>
      <c r="I609" t="s">
        <v>11</v>
      </c>
      <c r="J609" t="s">
        <v>11</v>
      </c>
      <c r="K609" t="s">
        <v>41</v>
      </c>
      <c r="L609" t="str">
        <f>IF(Table1[[#This Row],[State ID]]="?","Unknown",Table1[[#This Row],[State ID]])</f>
        <v>R1011</v>
      </c>
    </row>
    <row r="610" spans="1:12" x14ac:dyDescent="0.3">
      <c r="A610" t="s">
        <v>641</v>
      </c>
      <c r="B610">
        <v>1989</v>
      </c>
      <c r="C610" t="s">
        <v>14</v>
      </c>
      <c r="D610">
        <v>25</v>
      </c>
      <c r="E610" t="str">
        <f>TEXT(DATE(Table1[[#This Row],[year]],MONTH(DATEVALUE(Table1[[#This Row],[month]]&amp;"1")),Table1[[#This Row],[date]]),"DD-MMM-YYYY")</f>
        <v>25-Nov-1989</v>
      </c>
      <c r="F610">
        <f>DATEDIF(Table1[[#This Row],[Date of Birth]],DATE(2023,6,8),"Y")</f>
        <v>33</v>
      </c>
      <c r="G610">
        <v>2</v>
      </c>
      <c r="H610" s="8">
        <v>5257.51</v>
      </c>
      <c r="I610" t="s">
        <v>10</v>
      </c>
      <c r="J610" t="s">
        <v>10</v>
      </c>
      <c r="K610" t="s">
        <v>22</v>
      </c>
      <c r="L610" t="str">
        <f>IF(Table1[[#This Row],[State ID]]="?","Unknown",Table1[[#This Row],[State ID]])</f>
        <v>R1012</v>
      </c>
    </row>
    <row r="611" spans="1:12" x14ac:dyDescent="0.3">
      <c r="A611" t="s">
        <v>642</v>
      </c>
      <c r="B611">
        <v>1989</v>
      </c>
      <c r="C611" t="s">
        <v>9</v>
      </c>
      <c r="D611">
        <v>19</v>
      </c>
      <c r="E611" t="str">
        <f>TEXT(DATE(Table1[[#This Row],[year]],MONTH(DATEVALUE(Table1[[#This Row],[month]]&amp;"1")),Table1[[#This Row],[date]]),"DD-MMM-YYYY")</f>
        <v>19-Jul-1989</v>
      </c>
      <c r="F611">
        <f>DATEDIF(Table1[[#This Row],[Date of Birth]],DATE(2023,6,8),"Y")</f>
        <v>33</v>
      </c>
      <c r="G611">
        <v>2</v>
      </c>
      <c r="H611" s="8">
        <v>5261.47</v>
      </c>
      <c r="I611" t="s">
        <v>10</v>
      </c>
      <c r="J611" t="s">
        <v>10</v>
      </c>
      <c r="K611" t="s">
        <v>22</v>
      </c>
      <c r="L611" t="str">
        <f>IF(Table1[[#This Row],[State ID]]="?","Unknown",Table1[[#This Row],[State ID]])</f>
        <v>R1012</v>
      </c>
    </row>
    <row r="612" spans="1:12" x14ac:dyDescent="0.3">
      <c r="A612" t="s">
        <v>643</v>
      </c>
      <c r="B612">
        <v>1986</v>
      </c>
      <c r="C612" t="s">
        <v>36</v>
      </c>
      <c r="D612">
        <v>25</v>
      </c>
      <c r="E612" t="str">
        <f>TEXT(DATE(Table1[[#This Row],[year]],MONTH(DATEVALUE(Table1[[#This Row],[month]]&amp;"1")),Table1[[#This Row],[date]]),"DD-MMM-YYYY")</f>
        <v>25-Oct-1986</v>
      </c>
      <c r="F612">
        <f>DATEDIF(Table1[[#This Row],[Date of Birth]],DATE(2023,6,8),"Y")</f>
        <v>36</v>
      </c>
      <c r="G612">
        <v>0</v>
      </c>
      <c r="H612" s="8">
        <v>5266.37</v>
      </c>
      <c r="I612" t="s">
        <v>10</v>
      </c>
      <c r="J612" t="s">
        <v>10</v>
      </c>
      <c r="K612" t="s">
        <v>22</v>
      </c>
      <c r="L612" t="str">
        <f>IF(Table1[[#This Row],[State ID]]="?","Unknown",Table1[[#This Row],[State ID]])</f>
        <v>R1012</v>
      </c>
    </row>
    <row r="613" spans="1:12" x14ac:dyDescent="0.3">
      <c r="A613" t="s">
        <v>644</v>
      </c>
      <c r="B613">
        <v>1986</v>
      </c>
      <c r="C613" t="s">
        <v>19</v>
      </c>
      <c r="D613">
        <v>20</v>
      </c>
      <c r="E613" t="str">
        <f>TEXT(DATE(Table1[[#This Row],[year]],MONTH(DATEVALUE(Table1[[#This Row],[month]]&amp;"1")),Table1[[#This Row],[date]]),"DD-MMM-YYYY")</f>
        <v>20-Sep-1986</v>
      </c>
      <c r="F613">
        <f>DATEDIF(Table1[[#This Row],[Date of Birth]],DATE(2023,6,8),"Y")</f>
        <v>36</v>
      </c>
      <c r="G613">
        <v>0</v>
      </c>
      <c r="H613" s="8">
        <v>5267.82</v>
      </c>
      <c r="I613" t="s">
        <v>10</v>
      </c>
      <c r="J613" t="s">
        <v>10</v>
      </c>
      <c r="K613" t="s">
        <v>22</v>
      </c>
      <c r="L613" t="str">
        <f>IF(Table1[[#This Row],[State ID]]="?","Unknown",Table1[[#This Row],[State ID]])</f>
        <v>R1012</v>
      </c>
    </row>
    <row r="614" spans="1:12" x14ac:dyDescent="0.3">
      <c r="A614" t="s">
        <v>645</v>
      </c>
      <c r="B614">
        <v>1986</v>
      </c>
      <c r="C614" t="s">
        <v>36</v>
      </c>
      <c r="D614">
        <v>20</v>
      </c>
      <c r="E614" t="str">
        <f>TEXT(DATE(Table1[[#This Row],[year]],MONTH(DATEVALUE(Table1[[#This Row],[month]]&amp;"1")),Table1[[#This Row],[date]]),"DD-MMM-YYYY")</f>
        <v>20-Oct-1986</v>
      </c>
      <c r="F614">
        <f>DATEDIF(Table1[[#This Row],[Date of Birth]],DATE(2023,6,8),"Y")</f>
        <v>36</v>
      </c>
      <c r="G614">
        <v>0</v>
      </c>
      <c r="H614" s="8">
        <v>5272.18</v>
      </c>
      <c r="I614" t="s">
        <v>10</v>
      </c>
      <c r="J614" t="s">
        <v>11</v>
      </c>
      <c r="K614" t="s">
        <v>22</v>
      </c>
      <c r="L614" t="str">
        <f>IF(Table1[[#This Row],[State ID]]="?","Unknown",Table1[[#This Row],[State ID]])</f>
        <v>R1012</v>
      </c>
    </row>
    <row r="615" spans="1:12" x14ac:dyDescent="0.3">
      <c r="A615" t="s">
        <v>646</v>
      </c>
      <c r="B615">
        <v>1987</v>
      </c>
      <c r="C615" t="s">
        <v>19</v>
      </c>
      <c r="D615">
        <v>1</v>
      </c>
      <c r="E615" t="str">
        <f>TEXT(DATE(Table1[[#This Row],[year]],MONTH(DATEVALUE(Table1[[#This Row],[month]]&amp;"1")),Table1[[#This Row],[date]]),"DD-MMM-YYYY")</f>
        <v>01-Sep-1987</v>
      </c>
      <c r="F615">
        <f>DATEDIF(Table1[[#This Row],[Date of Birth]],DATE(2023,6,8),"Y")</f>
        <v>35</v>
      </c>
      <c r="G615">
        <v>3</v>
      </c>
      <c r="H615" s="8">
        <v>5275.86</v>
      </c>
      <c r="I615" t="s">
        <v>10</v>
      </c>
      <c r="J615" t="s">
        <v>10</v>
      </c>
      <c r="K615" t="s">
        <v>12</v>
      </c>
      <c r="L615" t="str">
        <f>IF(Table1[[#This Row],[State ID]]="?","Unknown",Table1[[#This Row],[State ID]])</f>
        <v>R1013</v>
      </c>
    </row>
    <row r="616" spans="1:12" x14ac:dyDescent="0.3">
      <c r="A616" t="s">
        <v>647</v>
      </c>
      <c r="B616">
        <v>1974</v>
      </c>
      <c r="C616" t="s">
        <v>14</v>
      </c>
      <c r="D616">
        <v>12</v>
      </c>
      <c r="E616" t="str">
        <f>TEXT(DATE(Table1[[#This Row],[year]],MONTH(DATEVALUE(Table1[[#This Row],[month]]&amp;"1")),Table1[[#This Row],[date]]),"DD-MMM-YYYY")</f>
        <v>12-Nov-1974</v>
      </c>
      <c r="F616">
        <f>DATEDIF(Table1[[#This Row],[Date of Birth]],DATE(2023,6,8),"Y")</f>
        <v>48</v>
      </c>
      <c r="G616">
        <v>0</v>
      </c>
      <c r="H616" s="8">
        <v>5291.71</v>
      </c>
      <c r="I616" t="s">
        <v>10</v>
      </c>
      <c r="J616" t="s">
        <v>10</v>
      </c>
      <c r="K616" t="s">
        <v>22</v>
      </c>
      <c r="L616" t="str">
        <f>IF(Table1[[#This Row],[State ID]]="?","Unknown",Table1[[#This Row],[State ID]])</f>
        <v>R1012</v>
      </c>
    </row>
    <row r="617" spans="1:12" x14ac:dyDescent="0.3">
      <c r="A617" t="s">
        <v>648</v>
      </c>
      <c r="B617">
        <v>2004</v>
      </c>
      <c r="C617" t="s">
        <v>34</v>
      </c>
      <c r="D617">
        <v>22</v>
      </c>
      <c r="E617" t="str">
        <f>TEXT(DATE(Table1[[#This Row],[year]],MONTH(DATEVALUE(Table1[[#This Row],[month]]&amp;"1")),Table1[[#This Row],[date]]),"DD-MMM-YYYY")</f>
        <v>22-Aug-2004</v>
      </c>
      <c r="F617">
        <f>DATEDIF(Table1[[#This Row],[Date of Birth]],DATE(2023,6,8),"Y")</f>
        <v>18</v>
      </c>
      <c r="G617">
        <v>0</v>
      </c>
      <c r="H617" s="8">
        <v>5293.67</v>
      </c>
      <c r="I617" t="s">
        <v>10</v>
      </c>
      <c r="J617" t="s">
        <v>10</v>
      </c>
      <c r="K617" t="s">
        <v>631</v>
      </c>
      <c r="L617" t="str">
        <f>IF(Table1[[#This Row],[State ID]]="?","Unknown",Table1[[#This Row],[State ID]])</f>
        <v>R1022</v>
      </c>
    </row>
    <row r="618" spans="1:12" x14ac:dyDescent="0.3">
      <c r="A618" t="s">
        <v>649</v>
      </c>
      <c r="B618">
        <v>2000</v>
      </c>
      <c r="C618" t="s">
        <v>19</v>
      </c>
      <c r="D618">
        <v>9</v>
      </c>
      <c r="E618" t="str">
        <f>TEXT(DATE(Table1[[#This Row],[year]],MONTH(DATEVALUE(Table1[[#This Row],[month]]&amp;"1")),Table1[[#This Row],[date]]),"DD-MMM-YYYY")</f>
        <v>09-Sep-2000</v>
      </c>
      <c r="F618">
        <f>DATEDIF(Table1[[#This Row],[Date of Birth]],DATE(2023,6,8),"Y")</f>
        <v>22</v>
      </c>
      <c r="G618">
        <v>0</v>
      </c>
      <c r="H618" s="8">
        <v>5306.7</v>
      </c>
      <c r="I618" t="s">
        <v>10</v>
      </c>
      <c r="J618" t="s">
        <v>11</v>
      </c>
      <c r="K618" t="s">
        <v>22</v>
      </c>
      <c r="L618" t="str">
        <f>IF(Table1[[#This Row],[State ID]]="?","Unknown",Table1[[#This Row],[State ID]])</f>
        <v>R1012</v>
      </c>
    </row>
    <row r="619" spans="1:12" x14ac:dyDescent="0.3">
      <c r="A619" t="s">
        <v>650</v>
      </c>
      <c r="B619">
        <v>1994</v>
      </c>
      <c r="C619" t="s">
        <v>14</v>
      </c>
      <c r="D619">
        <v>13</v>
      </c>
      <c r="E619" t="str">
        <f>TEXT(DATE(Table1[[#This Row],[year]],MONTH(DATEVALUE(Table1[[#This Row],[month]]&amp;"1")),Table1[[#This Row],[date]]),"DD-MMM-YYYY")</f>
        <v>13-Nov-1994</v>
      </c>
      <c r="F619">
        <f>DATEDIF(Table1[[#This Row],[Date of Birth]],DATE(2023,6,8),"Y")</f>
        <v>28</v>
      </c>
      <c r="G619">
        <v>3</v>
      </c>
      <c r="H619" s="8">
        <v>5312.17</v>
      </c>
      <c r="I619" t="s">
        <v>10</v>
      </c>
      <c r="J619" t="s">
        <v>10</v>
      </c>
      <c r="K619" t="s">
        <v>22</v>
      </c>
      <c r="L619" t="str">
        <f>IF(Table1[[#This Row],[State ID]]="?","Unknown",Table1[[#This Row],[State ID]])</f>
        <v>R1012</v>
      </c>
    </row>
    <row r="620" spans="1:12" x14ac:dyDescent="0.3">
      <c r="A620" t="s">
        <v>651</v>
      </c>
      <c r="B620">
        <v>1974</v>
      </c>
      <c r="C620" t="s">
        <v>19</v>
      </c>
      <c r="D620">
        <v>2</v>
      </c>
      <c r="E620" t="str">
        <f>TEXT(DATE(Table1[[#This Row],[year]],MONTH(DATEVALUE(Table1[[#This Row],[month]]&amp;"1")),Table1[[#This Row],[date]]),"DD-MMM-YYYY")</f>
        <v>02-Sep-1974</v>
      </c>
      <c r="F620">
        <f>DATEDIF(Table1[[#This Row],[Date of Birth]],DATE(2023,6,8),"Y")</f>
        <v>48</v>
      </c>
      <c r="G620">
        <v>0</v>
      </c>
      <c r="H620" s="8">
        <v>5322.24</v>
      </c>
      <c r="I620" t="s">
        <v>10</v>
      </c>
      <c r="J620" t="s">
        <v>15</v>
      </c>
      <c r="K620" t="s">
        <v>22</v>
      </c>
      <c r="L620" t="str">
        <f>IF(Table1[[#This Row],[State ID]]="?","Unknown",Table1[[#This Row],[State ID]])</f>
        <v>R1012</v>
      </c>
    </row>
    <row r="621" spans="1:12" x14ac:dyDescent="0.3">
      <c r="A621" t="s">
        <v>652</v>
      </c>
      <c r="B621">
        <v>1992</v>
      </c>
      <c r="C621" t="s">
        <v>17</v>
      </c>
      <c r="D621">
        <v>18</v>
      </c>
      <c r="E621" t="str">
        <f>TEXT(DATE(Table1[[#This Row],[year]],MONTH(DATEVALUE(Table1[[#This Row],[month]]&amp;"1")),Table1[[#This Row],[date]]),"DD-MMM-YYYY")</f>
        <v>18-Jun-1992</v>
      </c>
      <c r="F621">
        <f>DATEDIF(Table1[[#This Row],[Date of Birth]],DATE(2023,6,8),"Y")</f>
        <v>30</v>
      </c>
      <c r="G621">
        <v>3</v>
      </c>
      <c r="H621" s="8">
        <v>5325.65</v>
      </c>
      <c r="I621" t="s">
        <v>10</v>
      </c>
      <c r="J621" t="s">
        <v>15</v>
      </c>
      <c r="K621" t="s">
        <v>41</v>
      </c>
      <c r="L621" t="str">
        <f>IF(Table1[[#This Row],[State ID]]="?","Unknown",Table1[[#This Row],[State ID]])</f>
        <v>R1011</v>
      </c>
    </row>
    <row r="622" spans="1:12" x14ac:dyDescent="0.3">
      <c r="A622" t="s">
        <v>653</v>
      </c>
      <c r="B622">
        <v>1991</v>
      </c>
      <c r="C622" t="s">
        <v>34</v>
      </c>
      <c r="D622">
        <v>28</v>
      </c>
      <c r="E622" t="str">
        <f>TEXT(DATE(Table1[[#This Row],[year]],MONTH(DATEVALUE(Table1[[#This Row],[month]]&amp;"1")),Table1[[#This Row],[date]]),"DD-MMM-YYYY")</f>
        <v>28-Aug-1991</v>
      </c>
      <c r="F622">
        <f>DATEDIF(Table1[[#This Row],[Date of Birth]],DATE(2023,6,8),"Y")</f>
        <v>31</v>
      </c>
      <c r="G622">
        <v>2</v>
      </c>
      <c r="H622" s="8">
        <v>5327.4</v>
      </c>
      <c r="I622" t="s">
        <v>10</v>
      </c>
      <c r="J622" t="s">
        <v>15</v>
      </c>
      <c r="K622" t="s">
        <v>22</v>
      </c>
      <c r="L622" t="str">
        <f>IF(Table1[[#This Row],[State ID]]="?","Unknown",Table1[[#This Row],[State ID]])</f>
        <v>R1012</v>
      </c>
    </row>
    <row r="623" spans="1:12" x14ac:dyDescent="0.3">
      <c r="A623" t="s">
        <v>654</v>
      </c>
      <c r="B623">
        <v>1972</v>
      </c>
      <c r="C623" t="s">
        <v>29</v>
      </c>
      <c r="D623">
        <v>15</v>
      </c>
      <c r="E623" t="str">
        <f>TEXT(DATE(Table1[[#This Row],[year]],MONTH(DATEVALUE(Table1[[#This Row],[month]]&amp;"1")),Table1[[#This Row],[date]]),"DD-MMM-YYYY")</f>
        <v>15-Dec-1972</v>
      </c>
      <c r="F623">
        <f>DATEDIF(Table1[[#This Row],[Date of Birth]],DATE(2023,6,8),"Y")</f>
        <v>50</v>
      </c>
      <c r="G623">
        <v>0</v>
      </c>
      <c r="H623" s="8">
        <v>5344.81</v>
      </c>
      <c r="I623" t="s">
        <v>10</v>
      </c>
      <c r="J623" t="s">
        <v>11</v>
      </c>
      <c r="K623" t="s">
        <v>12</v>
      </c>
      <c r="L623" t="str">
        <f>IF(Table1[[#This Row],[State ID]]="?","Unknown",Table1[[#This Row],[State ID]])</f>
        <v>R1013</v>
      </c>
    </row>
    <row r="624" spans="1:12" x14ac:dyDescent="0.3">
      <c r="A624" t="s">
        <v>655</v>
      </c>
      <c r="B624">
        <v>1989</v>
      </c>
      <c r="C624" t="s">
        <v>14</v>
      </c>
      <c r="D624">
        <v>7</v>
      </c>
      <c r="E624" t="str">
        <f>TEXT(DATE(Table1[[#This Row],[year]],MONTH(DATEVALUE(Table1[[#This Row],[month]]&amp;"1")),Table1[[#This Row],[date]]),"DD-MMM-YYYY")</f>
        <v>07-Nov-1989</v>
      </c>
      <c r="F624">
        <f>DATEDIF(Table1[[#This Row],[Date of Birth]],DATE(2023,6,8),"Y")</f>
        <v>33</v>
      </c>
      <c r="G624">
        <v>1</v>
      </c>
      <c r="H624" s="8">
        <v>5354.07</v>
      </c>
      <c r="I624" t="s">
        <v>10</v>
      </c>
      <c r="J624" t="s">
        <v>11</v>
      </c>
      <c r="K624" t="s">
        <v>246</v>
      </c>
      <c r="L624" t="str">
        <f>IF(Table1[[#This Row],[State ID]]="?","Unknown",Table1[[#This Row],[State ID]])</f>
        <v>R1024</v>
      </c>
    </row>
    <row r="625" spans="1:12" x14ac:dyDescent="0.3">
      <c r="A625" t="s">
        <v>656</v>
      </c>
      <c r="B625">
        <v>1994</v>
      </c>
      <c r="C625" t="s">
        <v>29</v>
      </c>
      <c r="D625">
        <v>7</v>
      </c>
      <c r="E625" t="str">
        <f>TEXT(DATE(Table1[[#This Row],[year]],MONTH(DATEVALUE(Table1[[#This Row],[month]]&amp;"1")),Table1[[#This Row],[date]]),"DD-MMM-YYYY")</f>
        <v>07-Dec-1994</v>
      </c>
      <c r="F625">
        <f>DATEDIF(Table1[[#This Row],[Date of Birth]],DATE(2023,6,8),"Y")</f>
        <v>28</v>
      </c>
      <c r="G625">
        <v>0</v>
      </c>
      <c r="H625" s="8">
        <v>5364.66</v>
      </c>
      <c r="I625" t="s">
        <v>10</v>
      </c>
      <c r="J625" t="s">
        <v>15</v>
      </c>
      <c r="K625" t="s">
        <v>41</v>
      </c>
      <c r="L625" t="str">
        <f>IF(Table1[[#This Row],[State ID]]="?","Unknown",Table1[[#This Row],[State ID]])</f>
        <v>R1011</v>
      </c>
    </row>
    <row r="626" spans="1:12" x14ac:dyDescent="0.3">
      <c r="A626" t="s">
        <v>657</v>
      </c>
      <c r="B626">
        <v>1986</v>
      </c>
      <c r="C626" t="s">
        <v>17</v>
      </c>
      <c r="D626">
        <v>1</v>
      </c>
      <c r="E626" t="str">
        <f>TEXT(DATE(Table1[[#This Row],[year]],MONTH(DATEVALUE(Table1[[#This Row],[month]]&amp;"1")),Table1[[#This Row],[date]]),"DD-MMM-YYYY")</f>
        <v>01-Jun-1986</v>
      </c>
      <c r="F626">
        <f>DATEDIF(Table1[[#This Row],[Date of Birth]],DATE(2023,6,8),"Y")</f>
        <v>37</v>
      </c>
      <c r="G626">
        <v>1</v>
      </c>
      <c r="H626" s="8">
        <v>5373.36</v>
      </c>
      <c r="I626" t="s">
        <v>10</v>
      </c>
      <c r="J626" t="s">
        <v>10</v>
      </c>
      <c r="K626" t="s">
        <v>22</v>
      </c>
      <c r="L626" t="str">
        <f>IF(Table1[[#This Row],[State ID]]="?","Unknown",Table1[[#This Row],[State ID]])</f>
        <v>R1012</v>
      </c>
    </row>
    <row r="627" spans="1:12" x14ac:dyDescent="0.3">
      <c r="A627" t="s">
        <v>658</v>
      </c>
      <c r="B627">
        <v>1989</v>
      </c>
      <c r="C627" t="s">
        <v>14</v>
      </c>
      <c r="D627">
        <v>18</v>
      </c>
      <c r="E627" t="str">
        <f>TEXT(DATE(Table1[[#This Row],[year]],MONTH(DATEVALUE(Table1[[#This Row],[month]]&amp;"1")),Table1[[#This Row],[date]]),"DD-MMM-YYYY")</f>
        <v>18-Nov-1989</v>
      </c>
      <c r="F627">
        <f>DATEDIF(Table1[[#This Row],[Date of Birth]],DATE(2023,6,8),"Y")</f>
        <v>33</v>
      </c>
      <c r="G627">
        <v>2</v>
      </c>
      <c r="H627" s="8">
        <v>5375.04</v>
      </c>
      <c r="I627" t="s">
        <v>10</v>
      </c>
      <c r="J627" t="s">
        <v>15</v>
      </c>
      <c r="K627" t="s">
        <v>41</v>
      </c>
      <c r="L627" t="str">
        <f>IF(Table1[[#This Row],[State ID]]="?","Unknown",Table1[[#This Row],[State ID]])</f>
        <v>R1011</v>
      </c>
    </row>
    <row r="628" spans="1:12" x14ac:dyDescent="0.3">
      <c r="A628" t="s">
        <v>659</v>
      </c>
      <c r="B628">
        <v>1986</v>
      </c>
      <c r="C628" t="s">
        <v>9</v>
      </c>
      <c r="D628">
        <v>22</v>
      </c>
      <c r="E628" t="str">
        <f>TEXT(DATE(Table1[[#This Row],[year]],MONTH(DATEVALUE(Table1[[#This Row],[month]]&amp;"1")),Table1[[#This Row],[date]]),"DD-MMM-YYYY")</f>
        <v>22-Jul-1986</v>
      </c>
      <c r="F628">
        <f>DATEDIF(Table1[[#This Row],[Date of Birth]],DATE(2023,6,8),"Y")</f>
        <v>36</v>
      </c>
      <c r="G628">
        <v>1</v>
      </c>
      <c r="H628" s="8">
        <v>5377.46</v>
      </c>
      <c r="I628" t="s">
        <v>10</v>
      </c>
      <c r="J628" t="s">
        <v>11</v>
      </c>
      <c r="K628" t="s">
        <v>22</v>
      </c>
      <c r="L628" t="str">
        <f>IF(Table1[[#This Row],[State ID]]="?","Unknown",Table1[[#This Row],[State ID]])</f>
        <v>R1012</v>
      </c>
    </row>
    <row r="629" spans="1:12" x14ac:dyDescent="0.3">
      <c r="A629" t="s">
        <v>660</v>
      </c>
      <c r="B629">
        <v>1984</v>
      </c>
      <c r="C629" t="s">
        <v>17</v>
      </c>
      <c r="D629">
        <v>1</v>
      </c>
      <c r="E629" t="str">
        <f>TEXT(DATE(Table1[[#This Row],[year]],MONTH(DATEVALUE(Table1[[#This Row],[month]]&amp;"1")),Table1[[#This Row],[date]]),"DD-MMM-YYYY")</f>
        <v>01-Jun-1984</v>
      </c>
      <c r="F629">
        <f>DATEDIF(Table1[[#This Row],[Date of Birth]],DATE(2023,6,8),"Y")</f>
        <v>39</v>
      </c>
      <c r="G629">
        <v>0</v>
      </c>
      <c r="H629" s="8">
        <v>5383.54</v>
      </c>
      <c r="I629" t="s">
        <v>10</v>
      </c>
      <c r="J629" t="s">
        <v>11</v>
      </c>
      <c r="K629" t="s">
        <v>41</v>
      </c>
      <c r="L629" t="str">
        <f>IF(Table1[[#This Row],[State ID]]="?","Unknown",Table1[[#This Row],[State ID]])</f>
        <v>R1011</v>
      </c>
    </row>
    <row r="630" spans="1:12" x14ac:dyDescent="0.3">
      <c r="A630" t="s">
        <v>661</v>
      </c>
      <c r="B630">
        <v>1988</v>
      </c>
      <c r="C630" t="s">
        <v>34</v>
      </c>
      <c r="D630">
        <v>8</v>
      </c>
      <c r="E630" t="str">
        <f>TEXT(DATE(Table1[[#This Row],[year]],MONTH(DATEVALUE(Table1[[#This Row],[month]]&amp;"1")),Table1[[#This Row],[date]]),"DD-MMM-YYYY")</f>
        <v>08-Aug-1988</v>
      </c>
      <c r="F630">
        <f>DATEDIF(Table1[[#This Row],[Date of Birth]],DATE(2023,6,8),"Y")</f>
        <v>34</v>
      </c>
      <c r="G630">
        <v>1</v>
      </c>
      <c r="H630" s="8">
        <v>5385.34</v>
      </c>
      <c r="I630" t="s">
        <v>10</v>
      </c>
      <c r="J630" t="s">
        <v>11</v>
      </c>
      <c r="K630" t="s">
        <v>22</v>
      </c>
      <c r="L630" t="str">
        <f>IF(Table1[[#This Row],[State ID]]="?","Unknown",Table1[[#This Row],[State ID]])</f>
        <v>R1012</v>
      </c>
    </row>
    <row r="631" spans="1:12" x14ac:dyDescent="0.3">
      <c r="A631" t="s">
        <v>662</v>
      </c>
      <c r="B631">
        <v>1989</v>
      </c>
      <c r="C631" t="s">
        <v>14</v>
      </c>
      <c r="D631">
        <v>6</v>
      </c>
      <c r="E631" t="str">
        <f>TEXT(DATE(Table1[[#This Row],[year]],MONTH(DATEVALUE(Table1[[#This Row],[month]]&amp;"1")),Table1[[#This Row],[date]]),"DD-MMM-YYYY")</f>
        <v>06-Nov-1989</v>
      </c>
      <c r="F631">
        <f>DATEDIF(Table1[[#This Row],[Date of Birth]],DATE(2023,6,8),"Y")</f>
        <v>33</v>
      </c>
      <c r="G631">
        <v>3</v>
      </c>
      <c r="H631" s="8">
        <v>5396.44</v>
      </c>
      <c r="I631" t="s">
        <v>10</v>
      </c>
      <c r="J631" t="s">
        <v>11</v>
      </c>
      <c r="K631" t="s">
        <v>12</v>
      </c>
      <c r="L631" t="str">
        <f>IF(Table1[[#This Row],[State ID]]="?","Unknown",Table1[[#This Row],[State ID]])</f>
        <v>R1013</v>
      </c>
    </row>
    <row r="632" spans="1:12" x14ac:dyDescent="0.3">
      <c r="A632" t="s">
        <v>663</v>
      </c>
      <c r="B632">
        <v>1984</v>
      </c>
      <c r="C632" t="s">
        <v>19</v>
      </c>
      <c r="D632">
        <v>3</v>
      </c>
      <c r="E632" t="str">
        <f>TEXT(DATE(Table1[[#This Row],[year]],MONTH(DATEVALUE(Table1[[#This Row],[month]]&amp;"1")),Table1[[#This Row],[date]]),"DD-MMM-YYYY")</f>
        <v>03-Sep-1984</v>
      </c>
      <c r="F632">
        <f>DATEDIF(Table1[[#This Row],[Date of Birth]],DATE(2023,6,8),"Y")</f>
        <v>38</v>
      </c>
      <c r="G632">
        <v>0</v>
      </c>
      <c r="H632" s="8">
        <v>5397.62</v>
      </c>
      <c r="I632" t="s">
        <v>10</v>
      </c>
      <c r="J632" t="s">
        <v>10</v>
      </c>
      <c r="K632" t="s">
        <v>12</v>
      </c>
      <c r="L632" t="str">
        <f>IF(Table1[[#This Row],[State ID]]="?","Unknown",Table1[[#This Row],[State ID]])</f>
        <v>R1013</v>
      </c>
    </row>
    <row r="633" spans="1:12" x14ac:dyDescent="0.3">
      <c r="A633" t="s">
        <v>664</v>
      </c>
      <c r="B633">
        <v>1984</v>
      </c>
      <c r="C633" t="s">
        <v>34</v>
      </c>
      <c r="D633">
        <v>1</v>
      </c>
      <c r="E633" t="str">
        <f>TEXT(DATE(Table1[[#This Row],[year]],MONTH(DATEVALUE(Table1[[#This Row],[month]]&amp;"1")),Table1[[#This Row],[date]]),"DD-MMM-YYYY")</f>
        <v>01-Aug-1984</v>
      </c>
      <c r="F633">
        <f>DATEDIF(Table1[[#This Row],[Date of Birth]],DATE(2023,6,8),"Y")</f>
        <v>38</v>
      </c>
      <c r="G633">
        <v>0</v>
      </c>
      <c r="H633" s="8">
        <v>5400.98</v>
      </c>
      <c r="I633" t="s">
        <v>10</v>
      </c>
      <c r="J633" t="s">
        <v>10</v>
      </c>
      <c r="K633" t="s">
        <v>12</v>
      </c>
      <c r="L633" t="str">
        <f>IF(Table1[[#This Row],[State ID]]="?","Unknown",Table1[[#This Row],[State ID]])</f>
        <v>R1013</v>
      </c>
    </row>
    <row r="634" spans="1:12" x14ac:dyDescent="0.3">
      <c r="A634" t="s">
        <v>665</v>
      </c>
      <c r="B634">
        <v>1985</v>
      </c>
      <c r="C634" t="s">
        <v>29</v>
      </c>
      <c r="D634">
        <v>23</v>
      </c>
      <c r="E634" t="str">
        <f>TEXT(DATE(Table1[[#This Row],[year]],MONTH(DATEVALUE(Table1[[#This Row],[month]]&amp;"1")),Table1[[#This Row],[date]]),"DD-MMM-YYYY")</f>
        <v>23-Dec-1985</v>
      </c>
      <c r="F634">
        <f>DATEDIF(Table1[[#This Row],[Date of Birth]],DATE(2023,6,8),"Y")</f>
        <v>37</v>
      </c>
      <c r="G634">
        <v>3</v>
      </c>
      <c r="H634" s="8">
        <v>5402.89</v>
      </c>
      <c r="I634" t="s">
        <v>10</v>
      </c>
      <c r="J634" t="s">
        <v>15</v>
      </c>
      <c r="K634" t="s">
        <v>12</v>
      </c>
      <c r="L634" t="str">
        <f>IF(Table1[[#This Row],[State ID]]="?","Unknown",Table1[[#This Row],[State ID]])</f>
        <v>R1013</v>
      </c>
    </row>
    <row r="635" spans="1:12" x14ac:dyDescent="0.3">
      <c r="A635" t="s">
        <v>666</v>
      </c>
      <c r="B635">
        <v>1975</v>
      </c>
      <c r="C635" t="s">
        <v>19</v>
      </c>
      <c r="D635">
        <v>27</v>
      </c>
      <c r="E635" t="str">
        <f>TEXT(DATE(Table1[[#This Row],[year]],MONTH(DATEVALUE(Table1[[#This Row],[month]]&amp;"1")),Table1[[#This Row],[date]]),"DD-MMM-YYYY")</f>
        <v>27-Sep-1975</v>
      </c>
      <c r="F635">
        <f>DATEDIF(Table1[[#This Row],[Date of Birth]],DATE(2023,6,8),"Y")</f>
        <v>47</v>
      </c>
      <c r="G635">
        <v>1</v>
      </c>
      <c r="H635" s="8">
        <v>5411.99</v>
      </c>
      <c r="I635" t="s">
        <v>10</v>
      </c>
      <c r="J635" t="s">
        <v>11</v>
      </c>
      <c r="K635" t="s">
        <v>22</v>
      </c>
      <c r="L635" t="str">
        <f>IF(Table1[[#This Row],[State ID]]="?","Unknown",Table1[[#This Row],[State ID]])</f>
        <v>R1012</v>
      </c>
    </row>
    <row r="636" spans="1:12" x14ac:dyDescent="0.3">
      <c r="A636" t="s">
        <v>667</v>
      </c>
      <c r="B636">
        <v>1982</v>
      </c>
      <c r="C636" t="s">
        <v>19</v>
      </c>
      <c r="D636">
        <v>27</v>
      </c>
      <c r="E636" t="str">
        <f>TEXT(DATE(Table1[[#This Row],[year]],MONTH(DATEVALUE(Table1[[#This Row],[month]]&amp;"1")),Table1[[#This Row],[date]]),"DD-MMM-YYYY")</f>
        <v>27-Sep-1982</v>
      </c>
      <c r="F636">
        <f>DATEDIF(Table1[[#This Row],[Date of Birth]],DATE(2023,6,8),"Y")</f>
        <v>40</v>
      </c>
      <c r="G636">
        <v>0</v>
      </c>
      <c r="H636" s="8">
        <v>5415.66</v>
      </c>
      <c r="I636" t="s">
        <v>10</v>
      </c>
      <c r="J636" t="s">
        <v>11</v>
      </c>
      <c r="K636" t="s">
        <v>12</v>
      </c>
      <c r="L636" t="str">
        <f>IF(Table1[[#This Row],[State ID]]="?","Unknown",Table1[[#This Row],[State ID]])</f>
        <v>R1013</v>
      </c>
    </row>
    <row r="637" spans="1:12" x14ac:dyDescent="0.3">
      <c r="A637" t="s">
        <v>668</v>
      </c>
      <c r="B637">
        <v>1991</v>
      </c>
      <c r="C637" t="s">
        <v>9</v>
      </c>
      <c r="D637">
        <v>6</v>
      </c>
      <c r="E637" t="str">
        <f>TEXT(DATE(Table1[[#This Row],[year]],MONTH(DATEVALUE(Table1[[#This Row],[month]]&amp;"1")),Table1[[#This Row],[date]]),"DD-MMM-YYYY")</f>
        <v>06-Jul-1991</v>
      </c>
      <c r="F637">
        <f>DATEDIF(Table1[[#This Row],[Date of Birth]],DATE(2023,6,8),"Y")</f>
        <v>31</v>
      </c>
      <c r="G637">
        <v>3</v>
      </c>
      <c r="H637" s="8">
        <v>5425.02</v>
      </c>
      <c r="I637" t="s">
        <v>10</v>
      </c>
      <c r="J637" t="s">
        <v>15</v>
      </c>
      <c r="K637" t="s">
        <v>22</v>
      </c>
      <c r="L637" t="str">
        <f>IF(Table1[[#This Row],[State ID]]="?","Unknown",Table1[[#This Row],[State ID]])</f>
        <v>R1012</v>
      </c>
    </row>
    <row r="638" spans="1:12" x14ac:dyDescent="0.3">
      <c r="A638" t="s">
        <v>669</v>
      </c>
      <c r="B638">
        <v>1992</v>
      </c>
      <c r="C638" t="s">
        <v>19</v>
      </c>
      <c r="D638">
        <v>17</v>
      </c>
      <c r="E638" t="str">
        <f>TEXT(DATE(Table1[[#This Row],[year]],MONTH(DATEVALUE(Table1[[#This Row],[month]]&amp;"1")),Table1[[#This Row],[date]]),"DD-MMM-YYYY")</f>
        <v>17-Sep-1992</v>
      </c>
      <c r="F638">
        <f>DATEDIF(Table1[[#This Row],[Date of Birth]],DATE(2023,6,8),"Y")</f>
        <v>30</v>
      </c>
      <c r="G638">
        <v>3</v>
      </c>
      <c r="H638" s="8">
        <v>5428.73</v>
      </c>
      <c r="I638" t="s">
        <v>11</v>
      </c>
      <c r="J638" t="s">
        <v>15</v>
      </c>
      <c r="K638" t="s">
        <v>355</v>
      </c>
      <c r="L638" t="str">
        <f>IF(Table1[[#This Row],[State ID]]="?","Unknown",Table1[[#This Row],[State ID]])</f>
        <v>R1017</v>
      </c>
    </row>
    <row r="639" spans="1:12" x14ac:dyDescent="0.3">
      <c r="A639" t="s">
        <v>670</v>
      </c>
      <c r="B639">
        <v>1978</v>
      </c>
      <c r="C639" t="s">
        <v>17</v>
      </c>
      <c r="D639">
        <v>8</v>
      </c>
      <c r="E639" t="str">
        <f>TEXT(DATE(Table1[[#This Row],[year]],MONTH(DATEVALUE(Table1[[#This Row],[month]]&amp;"1")),Table1[[#This Row],[date]]),"DD-MMM-YYYY")</f>
        <v>08-Jun-1978</v>
      </c>
      <c r="F639">
        <f>DATEDIF(Table1[[#This Row],[Date of Birth]],DATE(2023,6,8),"Y")</f>
        <v>45</v>
      </c>
      <c r="G639">
        <v>2</v>
      </c>
      <c r="H639" s="8">
        <v>5428.98</v>
      </c>
      <c r="I639" t="s">
        <v>10</v>
      </c>
      <c r="J639" t="s">
        <v>10</v>
      </c>
      <c r="K639" t="s">
        <v>22</v>
      </c>
      <c r="L639" t="str">
        <f>IF(Table1[[#This Row],[State ID]]="?","Unknown",Table1[[#This Row],[State ID]])</f>
        <v>R1012</v>
      </c>
    </row>
    <row r="640" spans="1:12" x14ac:dyDescent="0.3">
      <c r="A640" t="s">
        <v>671</v>
      </c>
      <c r="B640">
        <v>1982</v>
      </c>
      <c r="C640" t="s">
        <v>34</v>
      </c>
      <c r="D640">
        <v>25</v>
      </c>
      <c r="E640" t="str">
        <f>TEXT(DATE(Table1[[#This Row],[year]],MONTH(DATEVALUE(Table1[[#This Row],[month]]&amp;"1")),Table1[[#This Row],[date]]),"DD-MMM-YYYY")</f>
        <v>25-Aug-1982</v>
      </c>
      <c r="F640">
        <f>DATEDIF(Table1[[#This Row],[Date of Birth]],DATE(2023,6,8),"Y")</f>
        <v>40</v>
      </c>
      <c r="G640">
        <v>0</v>
      </c>
      <c r="H640" s="8">
        <v>5438.75</v>
      </c>
      <c r="I640" t="s">
        <v>11</v>
      </c>
      <c r="J640" t="s">
        <v>10</v>
      </c>
      <c r="K640" t="s">
        <v>12</v>
      </c>
      <c r="L640" t="str">
        <f>IF(Table1[[#This Row],[State ID]]="?","Unknown",Table1[[#This Row],[State ID]])</f>
        <v>R1013</v>
      </c>
    </row>
    <row r="641" spans="1:12" x14ac:dyDescent="0.3">
      <c r="A641" t="s">
        <v>672</v>
      </c>
      <c r="B641">
        <v>1986</v>
      </c>
      <c r="C641" t="s">
        <v>29</v>
      </c>
      <c r="D641">
        <v>25</v>
      </c>
      <c r="E641" t="str">
        <f>TEXT(DATE(Table1[[#This Row],[year]],MONTH(DATEVALUE(Table1[[#This Row],[month]]&amp;"1")),Table1[[#This Row],[date]]),"DD-MMM-YYYY")</f>
        <v>25-Dec-1986</v>
      </c>
      <c r="F641">
        <f>DATEDIF(Table1[[#This Row],[Date of Birth]],DATE(2023,6,8),"Y")</f>
        <v>36</v>
      </c>
      <c r="G641">
        <v>0</v>
      </c>
      <c r="H641" s="8">
        <v>5458.05</v>
      </c>
      <c r="I641" t="s">
        <v>10</v>
      </c>
      <c r="J641" t="s">
        <v>10</v>
      </c>
      <c r="K641" t="s">
        <v>246</v>
      </c>
      <c r="L641" t="str">
        <f>IF(Table1[[#This Row],[State ID]]="?","Unknown",Table1[[#This Row],[State ID]])</f>
        <v>R1024</v>
      </c>
    </row>
    <row r="642" spans="1:12" x14ac:dyDescent="0.3">
      <c r="A642" t="s">
        <v>673</v>
      </c>
      <c r="B642">
        <v>1973</v>
      </c>
      <c r="C642" t="s">
        <v>36</v>
      </c>
      <c r="D642">
        <v>24</v>
      </c>
      <c r="E642" t="str">
        <f>TEXT(DATE(Table1[[#This Row],[year]],MONTH(DATEVALUE(Table1[[#This Row],[month]]&amp;"1")),Table1[[#This Row],[date]]),"DD-MMM-YYYY")</f>
        <v>24-Oct-1973</v>
      </c>
      <c r="F642">
        <f>DATEDIF(Table1[[#This Row],[Date of Birth]],DATE(2023,6,8),"Y")</f>
        <v>49</v>
      </c>
      <c r="G642">
        <v>0</v>
      </c>
      <c r="H642" s="8">
        <v>5466.88</v>
      </c>
      <c r="I642" t="s">
        <v>10</v>
      </c>
      <c r="J642" t="s">
        <v>10</v>
      </c>
      <c r="K642" t="s">
        <v>12</v>
      </c>
      <c r="L642" t="str">
        <f>IF(Table1[[#This Row],[State ID]]="?","Unknown",Table1[[#This Row],[State ID]])</f>
        <v>R1013</v>
      </c>
    </row>
    <row r="643" spans="1:12" x14ac:dyDescent="0.3">
      <c r="A643" t="s">
        <v>674</v>
      </c>
      <c r="B643">
        <v>1986</v>
      </c>
      <c r="C643" t="s">
        <v>29</v>
      </c>
      <c r="D643">
        <v>2</v>
      </c>
      <c r="E643" t="str">
        <f>TEXT(DATE(Table1[[#This Row],[year]],MONTH(DATEVALUE(Table1[[#This Row],[month]]&amp;"1")),Table1[[#This Row],[date]]),"DD-MMM-YYYY")</f>
        <v>02-Dec-1986</v>
      </c>
      <c r="F643">
        <f>DATEDIF(Table1[[#This Row],[Date of Birth]],DATE(2023,6,8),"Y")</f>
        <v>36</v>
      </c>
      <c r="G643">
        <v>0</v>
      </c>
      <c r="H643" s="8">
        <v>5469.01</v>
      </c>
      <c r="I643" t="s">
        <v>10</v>
      </c>
      <c r="J643" t="s">
        <v>10</v>
      </c>
      <c r="K643" t="s">
        <v>246</v>
      </c>
      <c r="L643" t="str">
        <f>IF(Table1[[#This Row],[State ID]]="?","Unknown",Table1[[#This Row],[State ID]])</f>
        <v>R1024</v>
      </c>
    </row>
    <row r="644" spans="1:12" x14ac:dyDescent="0.3">
      <c r="A644" t="s">
        <v>675</v>
      </c>
      <c r="B644">
        <v>1986</v>
      </c>
      <c r="C644" t="s">
        <v>9</v>
      </c>
      <c r="D644">
        <v>12</v>
      </c>
      <c r="E644" t="str">
        <f>TEXT(DATE(Table1[[#This Row],[year]],MONTH(DATEVALUE(Table1[[#This Row],[month]]&amp;"1")),Table1[[#This Row],[date]]),"DD-MMM-YYYY")</f>
        <v>12-Jul-1986</v>
      </c>
      <c r="F644">
        <f>DATEDIF(Table1[[#This Row],[Date of Birth]],DATE(2023,6,8),"Y")</f>
        <v>36</v>
      </c>
      <c r="G644">
        <v>1</v>
      </c>
      <c r="H644" s="8">
        <v>5472.45</v>
      </c>
      <c r="I644" t="s">
        <v>10</v>
      </c>
      <c r="J644" t="s">
        <v>11</v>
      </c>
      <c r="K644" t="s">
        <v>41</v>
      </c>
      <c r="L644" t="str">
        <f>IF(Table1[[#This Row],[State ID]]="?","Unknown",Table1[[#This Row],[State ID]])</f>
        <v>R1011</v>
      </c>
    </row>
    <row r="645" spans="1:12" x14ac:dyDescent="0.3">
      <c r="A645" t="s">
        <v>676</v>
      </c>
      <c r="B645">
        <v>1986</v>
      </c>
      <c r="C645" t="s">
        <v>19</v>
      </c>
      <c r="D645">
        <v>30</v>
      </c>
      <c r="E645" t="str">
        <f>TEXT(DATE(Table1[[#This Row],[year]],MONTH(DATEVALUE(Table1[[#This Row],[month]]&amp;"1")),Table1[[#This Row],[date]]),"DD-MMM-YYYY")</f>
        <v>30-Sep-1986</v>
      </c>
      <c r="F645">
        <f>DATEDIF(Table1[[#This Row],[Date of Birth]],DATE(2023,6,8),"Y")</f>
        <v>36</v>
      </c>
      <c r="G645">
        <v>1</v>
      </c>
      <c r="H645" s="8">
        <v>5478.04</v>
      </c>
      <c r="I645" t="s">
        <v>10</v>
      </c>
      <c r="J645" t="s">
        <v>11</v>
      </c>
      <c r="K645" t="s">
        <v>12</v>
      </c>
      <c r="L645" t="str">
        <f>IF(Table1[[#This Row],[State ID]]="?","Unknown",Table1[[#This Row],[State ID]])</f>
        <v>R1013</v>
      </c>
    </row>
    <row r="646" spans="1:12" x14ac:dyDescent="0.3">
      <c r="A646" t="s">
        <v>677</v>
      </c>
      <c r="B646">
        <v>1984</v>
      </c>
      <c r="C646" t="s">
        <v>34</v>
      </c>
      <c r="D646">
        <v>26</v>
      </c>
      <c r="E646" t="str">
        <f>TEXT(DATE(Table1[[#This Row],[year]],MONTH(DATEVALUE(Table1[[#This Row],[month]]&amp;"1")),Table1[[#This Row],[date]]),"DD-MMM-YYYY")</f>
        <v>26-Aug-1984</v>
      </c>
      <c r="F646">
        <f>DATEDIF(Table1[[#This Row],[Date of Birth]],DATE(2023,6,8),"Y")</f>
        <v>38</v>
      </c>
      <c r="G646">
        <v>1</v>
      </c>
      <c r="H646" s="8">
        <v>5484.47</v>
      </c>
      <c r="I646" t="s">
        <v>10</v>
      </c>
      <c r="J646" t="s">
        <v>10</v>
      </c>
      <c r="K646" t="s">
        <v>12</v>
      </c>
      <c r="L646" t="str">
        <f>IF(Table1[[#This Row],[State ID]]="?","Unknown",Table1[[#This Row],[State ID]])</f>
        <v>R1013</v>
      </c>
    </row>
    <row r="647" spans="1:12" x14ac:dyDescent="0.3">
      <c r="A647" t="s">
        <v>678</v>
      </c>
      <c r="B647">
        <v>1984</v>
      </c>
      <c r="C647" t="s">
        <v>34</v>
      </c>
      <c r="D647">
        <v>17</v>
      </c>
      <c r="E647" t="str">
        <f>TEXT(DATE(Table1[[#This Row],[year]],MONTH(DATEVALUE(Table1[[#This Row],[month]]&amp;"1")),Table1[[#This Row],[date]]),"DD-MMM-YYYY")</f>
        <v>17-Aug-1984</v>
      </c>
      <c r="F647">
        <f>DATEDIF(Table1[[#This Row],[Date of Birth]],DATE(2023,6,8),"Y")</f>
        <v>38</v>
      </c>
      <c r="G647">
        <v>1</v>
      </c>
      <c r="H647" s="8">
        <v>5488.26</v>
      </c>
      <c r="I647" t="s">
        <v>10</v>
      </c>
      <c r="J647" t="s">
        <v>11</v>
      </c>
      <c r="K647" t="s">
        <v>41</v>
      </c>
      <c r="L647" t="str">
        <f>IF(Table1[[#This Row],[State ID]]="?","Unknown",Table1[[#This Row],[State ID]])</f>
        <v>R1011</v>
      </c>
    </row>
    <row r="648" spans="1:12" x14ac:dyDescent="0.3">
      <c r="A648" t="s">
        <v>679</v>
      </c>
      <c r="B648">
        <v>1988</v>
      </c>
      <c r="C648" t="s">
        <v>9</v>
      </c>
      <c r="D648">
        <v>29</v>
      </c>
      <c r="E648" t="str">
        <f>TEXT(DATE(Table1[[#This Row],[year]],MONTH(DATEVALUE(Table1[[#This Row],[month]]&amp;"1")),Table1[[#This Row],[date]]),"DD-MMM-YYYY")</f>
        <v>29-Jul-1988</v>
      </c>
      <c r="F648">
        <f>DATEDIF(Table1[[#This Row],[Date of Birth]],DATE(2023,6,8),"Y")</f>
        <v>34</v>
      </c>
      <c r="G648">
        <v>3</v>
      </c>
      <c r="H648" s="8">
        <v>5503.36</v>
      </c>
      <c r="I648" t="s">
        <v>10</v>
      </c>
      <c r="J648" t="s">
        <v>10</v>
      </c>
      <c r="K648" t="s">
        <v>22</v>
      </c>
      <c r="L648" t="str">
        <f>IF(Table1[[#This Row],[State ID]]="?","Unknown",Table1[[#This Row],[State ID]])</f>
        <v>R1012</v>
      </c>
    </row>
    <row r="649" spans="1:12" x14ac:dyDescent="0.3">
      <c r="A649" t="s">
        <v>680</v>
      </c>
      <c r="B649">
        <v>1981</v>
      </c>
      <c r="C649" t="s">
        <v>14</v>
      </c>
      <c r="D649">
        <v>7</v>
      </c>
      <c r="E649" t="str">
        <f>TEXT(DATE(Table1[[#This Row],[year]],MONTH(DATEVALUE(Table1[[#This Row],[month]]&amp;"1")),Table1[[#This Row],[date]]),"DD-MMM-YYYY")</f>
        <v>07-Nov-1981</v>
      </c>
      <c r="F649">
        <f>DATEDIF(Table1[[#This Row],[Date of Birth]],DATE(2023,6,8),"Y")</f>
        <v>41</v>
      </c>
      <c r="G649">
        <v>1</v>
      </c>
      <c r="H649" s="8">
        <v>5539.4</v>
      </c>
      <c r="I649" t="s">
        <v>10</v>
      </c>
      <c r="J649" t="s">
        <v>10</v>
      </c>
      <c r="K649" t="s">
        <v>12</v>
      </c>
      <c r="L649" t="str">
        <f>IF(Table1[[#This Row],[State ID]]="?","Unknown",Table1[[#This Row],[State ID]])</f>
        <v>R1013</v>
      </c>
    </row>
    <row r="650" spans="1:12" x14ac:dyDescent="0.3">
      <c r="A650" t="s">
        <v>681</v>
      </c>
      <c r="B650">
        <v>1980</v>
      </c>
      <c r="C650" t="s">
        <v>29</v>
      </c>
      <c r="D650">
        <v>7</v>
      </c>
      <c r="E650" t="str">
        <f>TEXT(DATE(Table1[[#This Row],[year]],MONTH(DATEVALUE(Table1[[#This Row],[month]]&amp;"1")),Table1[[#This Row],[date]]),"DD-MMM-YYYY")</f>
        <v>07-Dec-1980</v>
      </c>
      <c r="F650">
        <f>DATEDIF(Table1[[#This Row],[Date of Birth]],DATE(2023,6,8),"Y")</f>
        <v>42</v>
      </c>
      <c r="G650">
        <v>2</v>
      </c>
      <c r="H650" s="8">
        <v>5540.35</v>
      </c>
      <c r="I650" t="s">
        <v>10</v>
      </c>
      <c r="J650" t="s">
        <v>10</v>
      </c>
      <c r="K650" t="s">
        <v>22</v>
      </c>
      <c r="L650" t="str">
        <f>IF(Table1[[#This Row],[State ID]]="?","Unknown",Table1[[#This Row],[State ID]])</f>
        <v>R1012</v>
      </c>
    </row>
    <row r="651" spans="1:12" x14ac:dyDescent="0.3">
      <c r="A651" t="s">
        <v>682</v>
      </c>
      <c r="B651">
        <v>1999</v>
      </c>
      <c r="C651" t="s">
        <v>19</v>
      </c>
      <c r="D651">
        <v>22</v>
      </c>
      <c r="E651" t="str">
        <f>TEXT(DATE(Table1[[#This Row],[year]],MONTH(DATEVALUE(Table1[[#This Row],[month]]&amp;"1")),Table1[[#This Row],[date]]),"DD-MMM-YYYY")</f>
        <v>22-Sep-1999</v>
      </c>
      <c r="F651">
        <f>DATEDIF(Table1[[#This Row],[Date of Birth]],DATE(2023,6,8),"Y")</f>
        <v>23</v>
      </c>
      <c r="G651">
        <v>0</v>
      </c>
      <c r="H651" s="8">
        <v>5552.61</v>
      </c>
      <c r="I651" t="s">
        <v>10</v>
      </c>
      <c r="J651" t="s">
        <v>11</v>
      </c>
      <c r="K651" t="s">
        <v>534</v>
      </c>
      <c r="L651" t="str">
        <f>IF(Table1[[#This Row],[State ID]]="?","Unknown",Table1[[#This Row],[State ID]])</f>
        <v>R1026</v>
      </c>
    </row>
    <row r="652" spans="1:12" x14ac:dyDescent="0.3">
      <c r="A652" t="s">
        <v>683</v>
      </c>
      <c r="B652">
        <v>1974</v>
      </c>
      <c r="C652" t="s">
        <v>19</v>
      </c>
      <c r="D652">
        <v>18</v>
      </c>
      <c r="E652" t="str">
        <f>TEXT(DATE(Table1[[#This Row],[year]],MONTH(DATEVALUE(Table1[[#This Row],[month]]&amp;"1")),Table1[[#This Row],[date]]),"DD-MMM-YYYY")</f>
        <v>18-Sep-1974</v>
      </c>
      <c r="F652">
        <f>DATEDIF(Table1[[#This Row],[Date of Birth]],DATE(2023,6,8),"Y")</f>
        <v>48</v>
      </c>
      <c r="G652">
        <v>0</v>
      </c>
      <c r="H652" s="8">
        <v>5576.35</v>
      </c>
      <c r="I652" t="s">
        <v>10</v>
      </c>
      <c r="J652" t="s">
        <v>11</v>
      </c>
      <c r="K652" t="s">
        <v>12</v>
      </c>
      <c r="L652" t="str">
        <f>IF(Table1[[#This Row],[State ID]]="?","Unknown",Table1[[#This Row],[State ID]])</f>
        <v>R1013</v>
      </c>
    </row>
    <row r="653" spans="1:12" x14ac:dyDescent="0.3">
      <c r="A653" t="s">
        <v>684</v>
      </c>
      <c r="B653">
        <v>1985</v>
      </c>
      <c r="C653" t="s">
        <v>19</v>
      </c>
      <c r="D653">
        <v>5</v>
      </c>
      <c r="E653" t="str">
        <f>TEXT(DATE(Table1[[#This Row],[year]],MONTH(DATEVALUE(Table1[[#This Row],[month]]&amp;"1")),Table1[[#This Row],[date]]),"DD-MMM-YYYY")</f>
        <v>05-Sep-1985</v>
      </c>
      <c r="F653">
        <f>DATEDIF(Table1[[#This Row],[Date of Birth]],DATE(2023,6,8),"Y")</f>
        <v>37</v>
      </c>
      <c r="G653">
        <v>3</v>
      </c>
      <c r="H653" s="8">
        <v>5582.95</v>
      </c>
      <c r="I653" t="s">
        <v>10</v>
      </c>
      <c r="J653" t="s">
        <v>15</v>
      </c>
      <c r="K653" t="s">
        <v>22</v>
      </c>
      <c r="L653" t="str">
        <f>IF(Table1[[#This Row],[State ID]]="?","Unknown",Table1[[#This Row],[State ID]])</f>
        <v>R1012</v>
      </c>
    </row>
    <row r="654" spans="1:12" x14ac:dyDescent="0.3">
      <c r="A654" t="s">
        <v>685</v>
      </c>
      <c r="B654">
        <v>1986</v>
      </c>
      <c r="C654" t="s">
        <v>14</v>
      </c>
      <c r="D654">
        <v>21</v>
      </c>
      <c r="E654" t="str">
        <f>TEXT(DATE(Table1[[#This Row],[year]],MONTH(DATEVALUE(Table1[[#This Row],[month]]&amp;"1")),Table1[[#This Row],[date]]),"DD-MMM-YYYY")</f>
        <v>21-Nov-1986</v>
      </c>
      <c r="F654">
        <f>DATEDIF(Table1[[#This Row],[Date of Birth]],DATE(2023,6,8),"Y")</f>
        <v>36</v>
      </c>
      <c r="G654">
        <v>2</v>
      </c>
      <c r="H654" s="8">
        <v>5584.31</v>
      </c>
      <c r="I654" t="s">
        <v>11</v>
      </c>
      <c r="J654" t="s">
        <v>15</v>
      </c>
      <c r="K654" t="s">
        <v>12</v>
      </c>
      <c r="L654" t="str">
        <f>IF(Table1[[#This Row],[State ID]]="?","Unknown",Table1[[#This Row],[State ID]])</f>
        <v>R1013</v>
      </c>
    </row>
    <row r="655" spans="1:12" x14ac:dyDescent="0.3">
      <c r="A655" t="s">
        <v>686</v>
      </c>
      <c r="B655">
        <v>1983</v>
      </c>
      <c r="C655" t="s">
        <v>36</v>
      </c>
      <c r="D655">
        <v>3</v>
      </c>
      <c r="E655" t="str">
        <f>TEXT(DATE(Table1[[#This Row],[year]],MONTH(DATEVALUE(Table1[[#This Row],[month]]&amp;"1")),Table1[[#This Row],[date]]),"DD-MMM-YYYY")</f>
        <v>03-Oct-1983</v>
      </c>
      <c r="F655">
        <f>DATEDIF(Table1[[#This Row],[Date of Birth]],DATE(2023,6,8),"Y")</f>
        <v>39</v>
      </c>
      <c r="G655">
        <v>3</v>
      </c>
      <c r="H655" s="8">
        <v>5587.59</v>
      </c>
      <c r="I655" t="s">
        <v>10</v>
      </c>
      <c r="J655" t="s">
        <v>15</v>
      </c>
      <c r="K655" t="s">
        <v>12</v>
      </c>
      <c r="L655" t="str">
        <f>IF(Table1[[#This Row],[State ID]]="?","Unknown",Table1[[#This Row],[State ID]])</f>
        <v>R1013</v>
      </c>
    </row>
    <row r="656" spans="1:12" x14ac:dyDescent="0.3">
      <c r="A656" t="s">
        <v>687</v>
      </c>
      <c r="B656">
        <v>1988</v>
      </c>
      <c r="C656" t="s">
        <v>14</v>
      </c>
      <c r="D656">
        <v>18</v>
      </c>
      <c r="E656" t="str">
        <f>TEXT(DATE(Table1[[#This Row],[year]],MONTH(DATEVALUE(Table1[[#This Row],[month]]&amp;"1")),Table1[[#This Row],[date]]),"DD-MMM-YYYY")</f>
        <v>18-Nov-1988</v>
      </c>
      <c r="F656">
        <f>DATEDIF(Table1[[#This Row],[Date of Birth]],DATE(2023,6,8),"Y")</f>
        <v>34</v>
      </c>
      <c r="G656">
        <v>1</v>
      </c>
      <c r="H656" s="8">
        <v>5594.85</v>
      </c>
      <c r="I656" t="s">
        <v>10</v>
      </c>
      <c r="J656" t="s">
        <v>11</v>
      </c>
      <c r="K656" t="s">
        <v>246</v>
      </c>
      <c r="L656" t="str">
        <f>IF(Table1[[#This Row],[State ID]]="?","Unknown",Table1[[#This Row],[State ID]])</f>
        <v>R1024</v>
      </c>
    </row>
    <row r="657" spans="1:12" x14ac:dyDescent="0.3">
      <c r="A657" t="s">
        <v>688</v>
      </c>
      <c r="B657">
        <v>1978</v>
      </c>
      <c r="C657" t="s">
        <v>19</v>
      </c>
      <c r="D657">
        <v>11</v>
      </c>
      <c r="E657" t="str">
        <f>TEXT(DATE(Table1[[#This Row],[year]],MONTH(DATEVALUE(Table1[[#This Row],[month]]&amp;"1")),Table1[[#This Row],[date]]),"DD-MMM-YYYY")</f>
        <v>11-Sep-1978</v>
      </c>
      <c r="F657">
        <f>DATEDIF(Table1[[#This Row],[Date of Birth]],DATE(2023,6,8),"Y")</f>
        <v>44</v>
      </c>
      <c r="G657">
        <v>2</v>
      </c>
      <c r="H657" s="8">
        <v>5612.83</v>
      </c>
      <c r="I657" t="s">
        <v>10</v>
      </c>
      <c r="J657" t="s">
        <v>11</v>
      </c>
      <c r="K657" t="s">
        <v>12</v>
      </c>
      <c r="L657" t="str">
        <f>IF(Table1[[#This Row],[State ID]]="?","Unknown",Table1[[#This Row],[State ID]])</f>
        <v>R1013</v>
      </c>
    </row>
    <row r="658" spans="1:12" x14ac:dyDescent="0.3">
      <c r="A658" t="s">
        <v>689</v>
      </c>
      <c r="B658">
        <v>1994</v>
      </c>
      <c r="C658" t="s">
        <v>14</v>
      </c>
      <c r="D658">
        <v>15</v>
      </c>
      <c r="E658" t="str">
        <f>TEXT(DATE(Table1[[#This Row],[year]],MONTH(DATEVALUE(Table1[[#This Row],[month]]&amp;"1")),Table1[[#This Row],[date]]),"DD-MMM-YYYY")</f>
        <v>15-Nov-1994</v>
      </c>
      <c r="F658">
        <f>DATEDIF(Table1[[#This Row],[Date of Birth]],DATE(2023,6,8),"Y")</f>
        <v>28</v>
      </c>
      <c r="G658">
        <v>5</v>
      </c>
      <c r="H658" s="8">
        <v>5615.37</v>
      </c>
      <c r="I658" t="s">
        <v>10</v>
      </c>
      <c r="J658" t="s">
        <v>11</v>
      </c>
      <c r="K658" t="s">
        <v>41</v>
      </c>
      <c r="L658" t="str">
        <f>IF(Table1[[#This Row],[State ID]]="?","Unknown",Table1[[#This Row],[State ID]])</f>
        <v>R1011</v>
      </c>
    </row>
    <row r="659" spans="1:12" x14ac:dyDescent="0.3">
      <c r="A659" t="s">
        <v>690</v>
      </c>
      <c r="B659">
        <v>1987</v>
      </c>
      <c r="C659" t="s">
        <v>29</v>
      </c>
      <c r="D659">
        <v>9</v>
      </c>
      <c r="E659" t="str">
        <f>TEXT(DATE(Table1[[#This Row],[year]],MONTH(DATEVALUE(Table1[[#This Row],[month]]&amp;"1")),Table1[[#This Row],[date]]),"DD-MMM-YYYY")</f>
        <v>09-Dec-1987</v>
      </c>
      <c r="F659">
        <f>DATEDIF(Table1[[#This Row],[Date of Birth]],DATE(2023,6,8),"Y")</f>
        <v>35</v>
      </c>
      <c r="G659">
        <v>1</v>
      </c>
      <c r="H659" s="8">
        <v>5630.46</v>
      </c>
      <c r="I659" t="s">
        <v>10</v>
      </c>
      <c r="J659" t="s">
        <v>11</v>
      </c>
      <c r="K659" t="s">
        <v>22</v>
      </c>
      <c r="L659" t="str">
        <f>IF(Table1[[#This Row],[State ID]]="?","Unknown",Table1[[#This Row],[State ID]])</f>
        <v>R1012</v>
      </c>
    </row>
    <row r="660" spans="1:12" x14ac:dyDescent="0.3">
      <c r="A660" t="s">
        <v>691</v>
      </c>
      <c r="B660">
        <v>1983</v>
      </c>
      <c r="C660" t="s">
        <v>17</v>
      </c>
      <c r="D660">
        <v>8</v>
      </c>
      <c r="E660" t="str">
        <f>TEXT(DATE(Table1[[#This Row],[year]],MONTH(DATEVALUE(Table1[[#This Row],[month]]&amp;"1")),Table1[[#This Row],[date]]),"DD-MMM-YYYY")</f>
        <v>08-Jun-1983</v>
      </c>
      <c r="F660">
        <f>DATEDIF(Table1[[#This Row],[Date of Birth]],DATE(2023,6,8),"Y")</f>
        <v>40</v>
      </c>
      <c r="G660">
        <v>0</v>
      </c>
      <c r="H660" s="8">
        <v>5649.72</v>
      </c>
      <c r="I660" t="s">
        <v>10</v>
      </c>
      <c r="J660" t="s">
        <v>11</v>
      </c>
      <c r="K660" t="s">
        <v>41</v>
      </c>
      <c r="L660" t="str">
        <f>IF(Table1[[#This Row],[State ID]]="?","Unknown",Table1[[#This Row],[State ID]])</f>
        <v>R1011</v>
      </c>
    </row>
    <row r="661" spans="1:12" x14ac:dyDescent="0.3">
      <c r="A661" t="s">
        <v>692</v>
      </c>
      <c r="B661">
        <v>1978</v>
      </c>
      <c r="C661" t="s">
        <v>19</v>
      </c>
      <c r="D661">
        <v>27</v>
      </c>
      <c r="E661" t="str">
        <f>TEXT(DATE(Table1[[#This Row],[year]],MONTH(DATEVALUE(Table1[[#This Row],[month]]&amp;"1")),Table1[[#This Row],[date]]),"DD-MMM-YYYY")</f>
        <v>27-Sep-1978</v>
      </c>
      <c r="F661">
        <f>DATEDIF(Table1[[#This Row],[Date of Birth]],DATE(2023,6,8),"Y")</f>
        <v>44</v>
      </c>
      <c r="G661">
        <v>2</v>
      </c>
      <c r="H661" s="8">
        <v>5650.14</v>
      </c>
      <c r="I661" t="s">
        <v>10</v>
      </c>
      <c r="J661" t="s">
        <v>15</v>
      </c>
      <c r="K661" t="s">
        <v>12</v>
      </c>
      <c r="L661" t="str">
        <f>IF(Table1[[#This Row],[State ID]]="?","Unknown",Table1[[#This Row],[State ID]])</f>
        <v>R1013</v>
      </c>
    </row>
    <row r="662" spans="1:12" x14ac:dyDescent="0.3">
      <c r="A662" t="s">
        <v>693</v>
      </c>
      <c r="B662">
        <v>1983</v>
      </c>
      <c r="C662" t="s">
        <v>19</v>
      </c>
      <c r="D662">
        <v>3</v>
      </c>
      <c r="E662" t="str">
        <f>TEXT(DATE(Table1[[#This Row],[year]],MONTH(DATEVALUE(Table1[[#This Row],[month]]&amp;"1")),Table1[[#This Row],[date]]),"DD-MMM-YYYY")</f>
        <v>03-Sep-1983</v>
      </c>
      <c r="F662">
        <f>DATEDIF(Table1[[#This Row],[Date of Birth]],DATE(2023,6,8),"Y")</f>
        <v>39</v>
      </c>
      <c r="G662">
        <v>0</v>
      </c>
      <c r="H662" s="8">
        <v>5662.23</v>
      </c>
      <c r="I662" t="s">
        <v>10</v>
      </c>
      <c r="J662" t="s">
        <v>15</v>
      </c>
      <c r="K662" t="s">
        <v>12</v>
      </c>
      <c r="L662" t="str">
        <f>IF(Table1[[#This Row],[State ID]]="?","Unknown",Table1[[#This Row],[State ID]])</f>
        <v>R1013</v>
      </c>
    </row>
    <row r="663" spans="1:12" x14ac:dyDescent="0.3">
      <c r="A663" t="s">
        <v>694</v>
      </c>
      <c r="B663">
        <v>1984</v>
      </c>
      <c r="C663" t="s">
        <v>34</v>
      </c>
      <c r="D663">
        <v>12</v>
      </c>
      <c r="E663" t="str">
        <f>TEXT(DATE(Table1[[#This Row],[year]],MONTH(DATEVALUE(Table1[[#This Row],[month]]&amp;"1")),Table1[[#This Row],[date]]),"DD-MMM-YYYY")</f>
        <v>12-Aug-1984</v>
      </c>
      <c r="F663">
        <f>DATEDIF(Table1[[#This Row],[Date of Birth]],DATE(2023,6,8),"Y")</f>
        <v>38</v>
      </c>
      <c r="G663">
        <v>3</v>
      </c>
      <c r="H663" s="8">
        <v>5679.13</v>
      </c>
      <c r="I663" t="s">
        <v>10</v>
      </c>
      <c r="J663" t="s">
        <v>10</v>
      </c>
      <c r="K663" t="s">
        <v>12</v>
      </c>
      <c r="L663" t="str">
        <f>IF(Table1[[#This Row],[State ID]]="?","Unknown",Table1[[#This Row],[State ID]])</f>
        <v>R1013</v>
      </c>
    </row>
    <row r="664" spans="1:12" x14ac:dyDescent="0.3">
      <c r="A664" t="s">
        <v>695</v>
      </c>
      <c r="B664">
        <v>1972</v>
      </c>
      <c r="C664" t="s">
        <v>36</v>
      </c>
      <c r="D664">
        <v>28</v>
      </c>
      <c r="E664" t="str">
        <f>TEXT(DATE(Table1[[#This Row],[year]],MONTH(DATEVALUE(Table1[[#This Row],[month]]&amp;"1")),Table1[[#This Row],[date]]),"DD-MMM-YYYY")</f>
        <v>28-Oct-1972</v>
      </c>
      <c r="F664">
        <f>DATEDIF(Table1[[#This Row],[Date of Birth]],DATE(2023,6,8),"Y")</f>
        <v>50</v>
      </c>
      <c r="G664">
        <v>0</v>
      </c>
      <c r="H664" s="8">
        <v>5690.79</v>
      </c>
      <c r="I664" t="s">
        <v>10</v>
      </c>
      <c r="J664" t="s">
        <v>15</v>
      </c>
      <c r="K664" t="s">
        <v>12</v>
      </c>
      <c r="L664" t="str">
        <f>IF(Table1[[#This Row],[State ID]]="?","Unknown",Table1[[#This Row],[State ID]])</f>
        <v>R1013</v>
      </c>
    </row>
    <row r="665" spans="1:12" x14ac:dyDescent="0.3">
      <c r="A665" t="s">
        <v>696</v>
      </c>
      <c r="B665">
        <v>1992</v>
      </c>
      <c r="C665" t="s">
        <v>14</v>
      </c>
      <c r="D665">
        <v>3</v>
      </c>
      <c r="E665" t="str">
        <f>TEXT(DATE(Table1[[#This Row],[year]],MONTH(DATEVALUE(Table1[[#This Row],[month]]&amp;"1")),Table1[[#This Row],[date]]),"DD-MMM-YYYY")</f>
        <v>03-Nov-1992</v>
      </c>
      <c r="F665">
        <f>DATEDIF(Table1[[#This Row],[Date of Birth]],DATE(2023,6,8),"Y")</f>
        <v>30</v>
      </c>
      <c r="G665">
        <v>3</v>
      </c>
      <c r="H665" s="8">
        <v>5693.43</v>
      </c>
      <c r="I665" t="s">
        <v>10</v>
      </c>
      <c r="J665" t="s">
        <v>11</v>
      </c>
      <c r="K665" t="s">
        <v>22</v>
      </c>
      <c r="L665" t="str">
        <f>IF(Table1[[#This Row],[State ID]]="?","Unknown",Table1[[#This Row],[State ID]])</f>
        <v>R1012</v>
      </c>
    </row>
    <row r="666" spans="1:12" x14ac:dyDescent="0.3">
      <c r="A666" t="s">
        <v>697</v>
      </c>
      <c r="B666">
        <v>1974</v>
      </c>
      <c r="C666" t="s">
        <v>9</v>
      </c>
      <c r="D666">
        <v>6</v>
      </c>
      <c r="E666" t="str">
        <f>TEXT(DATE(Table1[[#This Row],[year]],MONTH(DATEVALUE(Table1[[#This Row],[month]]&amp;"1")),Table1[[#This Row],[date]]),"DD-MMM-YYYY")</f>
        <v>06-Jul-1974</v>
      </c>
      <c r="F666">
        <f>DATEDIF(Table1[[#This Row],[Date of Birth]],DATE(2023,6,8),"Y")</f>
        <v>48</v>
      </c>
      <c r="G666">
        <v>0</v>
      </c>
      <c r="H666" s="8">
        <v>5698.74</v>
      </c>
      <c r="I666" t="s">
        <v>10</v>
      </c>
      <c r="J666" t="s">
        <v>10</v>
      </c>
      <c r="K666" t="s">
        <v>22</v>
      </c>
      <c r="L666" t="str">
        <f>IF(Table1[[#This Row],[State ID]]="?","Unknown",Table1[[#This Row],[State ID]])</f>
        <v>R1012</v>
      </c>
    </row>
    <row r="667" spans="1:12" x14ac:dyDescent="0.3">
      <c r="A667" t="s">
        <v>698</v>
      </c>
      <c r="B667">
        <v>1981</v>
      </c>
      <c r="C667" t="s">
        <v>17</v>
      </c>
      <c r="D667">
        <v>15</v>
      </c>
      <c r="E667" t="str">
        <f>TEXT(DATE(Table1[[#This Row],[year]],MONTH(DATEVALUE(Table1[[#This Row],[month]]&amp;"1")),Table1[[#This Row],[date]]),"DD-MMM-YYYY")</f>
        <v>15-Jun-1981</v>
      </c>
      <c r="F667">
        <f>DATEDIF(Table1[[#This Row],[Date of Birth]],DATE(2023,6,8),"Y")</f>
        <v>41</v>
      </c>
      <c r="G667">
        <v>0</v>
      </c>
      <c r="H667" s="8">
        <v>5699.84</v>
      </c>
      <c r="I667" t="s">
        <v>10</v>
      </c>
      <c r="J667" t="s">
        <v>11</v>
      </c>
      <c r="K667" t="s">
        <v>12</v>
      </c>
      <c r="L667" t="str">
        <f>IF(Table1[[#This Row],[State ID]]="?","Unknown",Table1[[#This Row],[State ID]])</f>
        <v>R1013</v>
      </c>
    </row>
    <row r="668" spans="1:12" x14ac:dyDescent="0.3">
      <c r="A668" t="s">
        <v>699</v>
      </c>
      <c r="B668">
        <v>1993</v>
      </c>
      <c r="C668" t="s">
        <v>14</v>
      </c>
      <c r="D668">
        <v>3</v>
      </c>
      <c r="E668" t="str">
        <f>TEXT(DATE(Table1[[#This Row],[year]],MONTH(DATEVALUE(Table1[[#This Row],[month]]&amp;"1")),Table1[[#This Row],[date]]),"DD-MMM-YYYY")</f>
        <v>03-Nov-1993</v>
      </c>
      <c r="F668">
        <f>DATEDIF(Table1[[#This Row],[Date of Birth]],DATE(2023,6,8),"Y")</f>
        <v>29</v>
      </c>
      <c r="G668">
        <v>4</v>
      </c>
      <c r="H668" s="8">
        <v>5708.87</v>
      </c>
      <c r="I668" t="s">
        <v>10</v>
      </c>
      <c r="J668" t="s">
        <v>15</v>
      </c>
      <c r="K668" t="s">
        <v>41</v>
      </c>
      <c r="L668" t="str">
        <f>IF(Table1[[#This Row],[State ID]]="?","Unknown",Table1[[#This Row],[State ID]])</f>
        <v>R1011</v>
      </c>
    </row>
    <row r="669" spans="1:12" x14ac:dyDescent="0.3">
      <c r="A669" t="s">
        <v>700</v>
      </c>
      <c r="B669">
        <v>1981</v>
      </c>
      <c r="C669" t="s">
        <v>34</v>
      </c>
      <c r="D669">
        <v>30</v>
      </c>
      <c r="E669" t="str">
        <f>TEXT(DATE(Table1[[#This Row],[year]],MONTH(DATEVALUE(Table1[[#This Row],[month]]&amp;"1")),Table1[[#This Row],[date]]),"DD-MMM-YYYY")</f>
        <v>30-Aug-1981</v>
      </c>
      <c r="F669">
        <f>DATEDIF(Table1[[#This Row],[Date of Birth]],DATE(2023,6,8),"Y")</f>
        <v>41</v>
      </c>
      <c r="G669">
        <v>0</v>
      </c>
      <c r="H669" s="8">
        <v>5709.16</v>
      </c>
      <c r="I669" t="s">
        <v>11</v>
      </c>
      <c r="J669" t="s">
        <v>11</v>
      </c>
      <c r="K669" t="s">
        <v>12</v>
      </c>
      <c r="L669" t="str">
        <f>IF(Table1[[#This Row],[State ID]]="?","Unknown",Table1[[#This Row],[State ID]])</f>
        <v>R1013</v>
      </c>
    </row>
    <row r="670" spans="1:12" x14ac:dyDescent="0.3">
      <c r="A670" t="s">
        <v>701</v>
      </c>
      <c r="B670">
        <v>1971</v>
      </c>
      <c r="C670" t="s">
        <v>29</v>
      </c>
      <c r="D670">
        <v>18</v>
      </c>
      <c r="E670" t="str">
        <f>TEXT(DATE(Table1[[#This Row],[year]],MONTH(DATEVALUE(Table1[[#This Row],[month]]&amp;"1")),Table1[[#This Row],[date]]),"DD-MMM-YYYY")</f>
        <v>18-Dec-1971</v>
      </c>
      <c r="F670">
        <f>DATEDIF(Table1[[#This Row],[Date of Birth]],DATE(2023,6,8),"Y")</f>
        <v>51</v>
      </c>
      <c r="G670">
        <v>0</v>
      </c>
      <c r="H670" s="8">
        <v>5720.38</v>
      </c>
      <c r="I670" t="s">
        <v>10</v>
      </c>
      <c r="J670" t="s">
        <v>15</v>
      </c>
      <c r="K670" t="s">
        <v>12</v>
      </c>
      <c r="L670" t="str">
        <f>IF(Table1[[#This Row],[State ID]]="?","Unknown",Table1[[#This Row],[State ID]])</f>
        <v>R1013</v>
      </c>
    </row>
    <row r="671" spans="1:12" x14ac:dyDescent="0.3">
      <c r="A671" t="s">
        <v>702</v>
      </c>
      <c r="B671">
        <v>1987</v>
      </c>
      <c r="C671" t="s">
        <v>36</v>
      </c>
      <c r="D671">
        <v>19</v>
      </c>
      <c r="E671" t="str">
        <f>TEXT(DATE(Table1[[#This Row],[year]],MONTH(DATEVALUE(Table1[[#This Row],[month]]&amp;"1")),Table1[[#This Row],[date]]),"DD-MMM-YYYY")</f>
        <v>19-Oct-1987</v>
      </c>
      <c r="F671">
        <f>DATEDIF(Table1[[#This Row],[Date of Birth]],DATE(2023,6,8),"Y")</f>
        <v>35</v>
      </c>
      <c r="G671">
        <v>2</v>
      </c>
      <c r="H671" s="8">
        <v>5729.01</v>
      </c>
      <c r="I671" t="s">
        <v>15</v>
      </c>
      <c r="J671" t="s">
        <v>10</v>
      </c>
      <c r="K671" t="s">
        <v>22</v>
      </c>
      <c r="L671" t="str">
        <f>IF(Table1[[#This Row],[State ID]]="?","Unknown",Table1[[#This Row],[State ID]])</f>
        <v>R1012</v>
      </c>
    </row>
    <row r="672" spans="1:12" x14ac:dyDescent="0.3">
      <c r="A672" t="s">
        <v>703</v>
      </c>
      <c r="B672">
        <v>1972</v>
      </c>
      <c r="C672" t="s">
        <v>34</v>
      </c>
      <c r="D672">
        <v>21</v>
      </c>
      <c r="E672" t="str">
        <f>TEXT(DATE(Table1[[#This Row],[year]],MONTH(DATEVALUE(Table1[[#This Row],[month]]&amp;"1")),Table1[[#This Row],[date]]),"DD-MMM-YYYY")</f>
        <v>21-Aug-1972</v>
      </c>
      <c r="F672">
        <f>DATEDIF(Table1[[#This Row],[Date of Birth]],DATE(2023,6,8),"Y")</f>
        <v>50</v>
      </c>
      <c r="G672">
        <v>0</v>
      </c>
      <c r="H672" s="8">
        <v>5741.67</v>
      </c>
      <c r="I672" t="s">
        <v>10</v>
      </c>
      <c r="J672" t="s">
        <v>11</v>
      </c>
      <c r="K672" t="s">
        <v>12</v>
      </c>
      <c r="L672" t="str">
        <f>IF(Table1[[#This Row],[State ID]]="?","Unknown",Table1[[#This Row],[State ID]])</f>
        <v>R1013</v>
      </c>
    </row>
    <row r="673" spans="1:12" x14ac:dyDescent="0.3">
      <c r="A673" t="s">
        <v>704</v>
      </c>
      <c r="B673">
        <v>1993</v>
      </c>
      <c r="C673" t="s">
        <v>17</v>
      </c>
      <c r="D673">
        <v>10</v>
      </c>
      <c r="E673" t="str">
        <f>TEXT(DATE(Table1[[#This Row],[year]],MONTH(DATEVALUE(Table1[[#This Row],[month]]&amp;"1")),Table1[[#This Row],[date]]),"DD-MMM-YYYY")</f>
        <v>10-Jun-1993</v>
      </c>
      <c r="F673">
        <f>DATEDIF(Table1[[#This Row],[Date of Birth]],DATE(2023,6,8),"Y")</f>
        <v>29</v>
      </c>
      <c r="G673">
        <v>0</v>
      </c>
      <c r="H673" s="8">
        <v>5748.13</v>
      </c>
      <c r="I673" t="s">
        <v>10</v>
      </c>
      <c r="J673" t="s">
        <v>15</v>
      </c>
      <c r="K673" t="s">
        <v>299</v>
      </c>
      <c r="L673" t="str">
        <f>IF(Table1[[#This Row],[State ID]]="?","Unknown",Table1[[#This Row],[State ID]])</f>
        <v>R1021</v>
      </c>
    </row>
    <row r="674" spans="1:12" x14ac:dyDescent="0.3">
      <c r="A674" t="s">
        <v>705</v>
      </c>
      <c r="B674">
        <v>1983</v>
      </c>
      <c r="C674" t="s">
        <v>34</v>
      </c>
      <c r="D674">
        <v>30</v>
      </c>
      <c r="E674" t="str">
        <f>TEXT(DATE(Table1[[#This Row],[year]],MONTH(DATEVALUE(Table1[[#This Row],[month]]&amp;"1")),Table1[[#This Row],[date]]),"DD-MMM-YYYY")</f>
        <v>30-Aug-1983</v>
      </c>
      <c r="F674">
        <f>DATEDIF(Table1[[#This Row],[Date of Birth]],DATE(2023,6,8),"Y")</f>
        <v>39</v>
      </c>
      <c r="G674">
        <v>0</v>
      </c>
      <c r="H674" s="8">
        <v>5757.41</v>
      </c>
      <c r="I674" t="s">
        <v>10</v>
      </c>
      <c r="J674" t="s">
        <v>11</v>
      </c>
      <c r="K674" t="s">
        <v>165</v>
      </c>
      <c r="L674" t="str">
        <f>IF(Table1[[#This Row],[State ID]]="?","Unknown",Table1[[#This Row],[State ID]])</f>
        <v>R1019</v>
      </c>
    </row>
    <row r="675" spans="1:12" x14ac:dyDescent="0.3">
      <c r="A675" t="s">
        <v>706</v>
      </c>
      <c r="B675">
        <v>2004</v>
      </c>
      <c r="C675" t="s">
        <v>14</v>
      </c>
      <c r="D675">
        <v>1</v>
      </c>
      <c r="E675" t="str">
        <f>TEXT(DATE(Table1[[#This Row],[year]],MONTH(DATEVALUE(Table1[[#This Row],[month]]&amp;"1")),Table1[[#This Row],[date]]),"DD-MMM-YYYY")</f>
        <v>01-Nov-2004</v>
      </c>
      <c r="F675">
        <f>DATEDIF(Table1[[#This Row],[Date of Birth]],DATE(2023,6,8),"Y")</f>
        <v>18</v>
      </c>
      <c r="G675">
        <v>0</v>
      </c>
      <c r="H675" s="8">
        <v>5778.71</v>
      </c>
      <c r="I675" t="s">
        <v>10</v>
      </c>
      <c r="J675" t="s">
        <v>11</v>
      </c>
      <c r="K675" t="s">
        <v>631</v>
      </c>
      <c r="L675" t="str">
        <f>IF(Table1[[#This Row],[State ID]]="?","Unknown",Table1[[#This Row],[State ID]])</f>
        <v>R1022</v>
      </c>
    </row>
    <row r="676" spans="1:12" x14ac:dyDescent="0.3">
      <c r="A676" t="s">
        <v>707</v>
      </c>
      <c r="B676">
        <v>1980</v>
      </c>
      <c r="C676" t="s">
        <v>19</v>
      </c>
      <c r="D676">
        <v>18</v>
      </c>
      <c r="E676" t="str">
        <f>TEXT(DATE(Table1[[#This Row],[year]],MONTH(DATEVALUE(Table1[[#This Row],[month]]&amp;"1")),Table1[[#This Row],[date]]),"DD-MMM-YYYY")</f>
        <v>18-Sep-1980</v>
      </c>
      <c r="F676">
        <f>DATEDIF(Table1[[#This Row],[Date of Birth]],DATE(2023,6,8),"Y")</f>
        <v>42</v>
      </c>
      <c r="G676">
        <v>2</v>
      </c>
      <c r="H676" s="8">
        <v>5807.06</v>
      </c>
      <c r="I676" t="s">
        <v>10</v>
      </c>
      <c r="J676" t="s">
        <v>11</v>
      </c>
      <c r="K676" t="s">
        <v>12</v>
      </c>
      <c r="L676" t="str">
        <f>IF(Table1[[#This Row],[State ID]]="?","Unknown",Table1[[#This Row],[State ID]])</f>
        <v>R1013</v>
      </c>
    </row>
    <row r="677" spans="1:12" x14ac:dyDescent="0.3">
      <c r="A677" t="s">
        <v>708</v>
      </c>
      <c r="B677">
        <v>1972</v>
      </c>
      <c r="C677" t="s">
        <v>14</v>
      </c>
      <c r="D677">
        <v>2</v>
      </c>
      <c r="E677" t="str">
        <f>TEXT(DATE(Table1[[#This Row],[year]],MONTH(DATEVALUE(Table1[[#This Row],[month]]&amp;"1")),Table1[[#This Row],[date]]),"DD-MMM-YYYY")</f>
        <v>02-Nov-1972</v>
      </c>
      <c r="F677">
        <f>DATEDIF(Table1[[#This Row],[Date of Birth]],DATE(2023,6,8),"Y")</f>
        <v>50</v>
      </c>
      <c r="G677">
        <v>0</v>
      </c>
      <c r="H677" s="8">
        <v>5812.9</v>
      </c>
      <c r="I677" t="s">
        <v>10</v>
      </c>
      <c r="J677" t="s">
        <v>10</v>
      </c>
      <c r="K677" t="s">
        <v>12</v>
      </c>
      <c r="L677" t="str">
        <f>IF(Table1[[#This Row],[State ID]]="?","Unknown",Table1[[#This Row],[State ID]])</f>
        <v>R1013</v>
      </c>
    </row>
    <row r="678" spans="1:12" x14ac:dyDescent="0.3">
      <c r="A678" t="s">
        <v>709</v>
      </c>
      <c r="B678">
        <v>2002</v>
      </c>
      <c r="C678" t="s">
        <v>9</v>
      </c>
      <c r="D678">
        <v>22</v>
      </c>
      <c r="E678" t="str">
        <f>TEXT(DATE(Table1[[#This Row],[year]],MONTH(DATEVALUE(Table1[[#This Row],[month]]&amp;"1")),Table1[[#This Row],[date]]),"DD-MMM-YYYY")</f>
        <v>22-Jul-2002</v>
      </c>
      <c r="F678">
        <f>DATEDIF(Table1[[#This Row],[Date of Birth]],DATE(2023,6,8),"Y")</f>
        <v>20</v>
      </c>
      <c r="G678">
        <v>0</v>
      </c>
      <c r="H678" s="8">
        <v>5816.58</v>
      </c>
      <c r="I678" t="s">
        <v>10</v>
      </c>
      <c r="J678" t="s">
        <v>10</v>
      </c>
      <c r="K678" t="s">
        <v>534</v>
      </c>
      <c r="L678" t="str">
        <f>IF(Table1[[#This Row],[State ID]]="?","Unknown",Table1[[#This Row],[State ID]])</f>
        <v>R1026</v>
      </c>
    </row>
    <row r="679" spans="1:12" x14ac:dyDescent="0.3">
      <c r="A679" t="s">
        <v>710</v>
      </c>
      <c r="B679">
        <v>1971</v>
      </c>
      <c r="C679" t="s">
        <v>19</v>
      </c>
      <c r="D679">
        <v>27</v>
      </c>
      <c r="E679" t="str">
        <f>TEXT(DATE(Table1[[#This Row],[year]],MONTH(DATEVALUE(Table1[[#This Row],[month]]&amp;"1")),Table1[[#This Row],[date]]),"DD-MMM-YYYY")</f>
        <v>27-Sep-1971</v>
      </c>
      <c r="F679">
        <f>DATEDIF(Table1[[#This Row],[Date of Birth]],DATE(2023,6,8),"Y")</f>
        <v>51</v>
      </c>
      <c r="G679">
        <v>0</v>
      </c>
      <c r="H679" s="8">
        <v>5832.6</v>
      </c>
      <c r="I679" t="s">
        <v>10</v>
      </c>
      <c r="J679" t="s">
        <v>11</v>
      </c>
      <c r="K679" t="s">
        <v>22</v>
      </c>
      <c r="L679" t="str">
        <f>IF(Table1[[#This Row],[State ID]]="?","Unknown",Table1[[#This Row],[State ID]])</f>
        <v>R1012</v>
      </c>
    </row>
    <row r="680" spans="1:12" x14ac:dyDescent="0.3">
      <c r="A680" t="s">
        <v>711</v>
      </c>
      <c r="B680">
        <v>1987</v>
      </c>
      <c r="C680" t="s">
        <v>9</v>
      </c>
      <c r="D680">
        <v>27</v>
      </c>
      <c r="E680" t="str">
        <f>TEXT(DATE(Table1[[#This Row],[year]],MONTH(DATEVALUE(Table1[[#This Row],[month]]&amp;"1")),Table1[[#This Row],[date]]),"DD-MMM-YYYY")</f>
        <v>27-Jul-1987</v>
      </c>
      <c r="F680">
        <f>DATEDIF(Table1[[#This Row],[Date of Birth]],DATE(2023,6,8),"Y")</f>
        <v>35</v>
      </c>
      <c r="G680">
        <v>2</v>
      </c>
      <c r="H680" s="8">
        <v>5836.52</v>
      </c>
      <c r="I680" t="s">
        <v>10</v>
      </c>
      <c r="J680" t="s">
        <v>11</v>
      </c>
      <c r="K680" t="s">
        <v>12</v>
      </c>
      <c r="L680" t="str">
        <f>IF(Table1[[#This Row],[State ID]]="?","Unknown",Table1[[#This Row],[State ID]])</f>
        <v>R1013</v>
      </c>
    </row>
    <row r="681" spans="1:12" x14ac:dyDescent="0.3">
      <c r="A681" t="s">
        <v>712</v>
      </c>
      <c r="B681">
        <v>1995</v>
      </c>
      <c r="C681" t="s">
        <v>34</v>
      </c>
      <c r="D681">
        <v>20</v>
      </c>
      <c r="E681" t="str">
        <f>TEXT(DATE(Table1[[#This Row],[year]],MONTH(DATEVALUE(Table1[[#This Row],[month]]&amp;"1")),Table1[[#This Row],[date]]),"DD-MMM-YYYY")</f>
        <v>20-Aug-1995</v>
      </c>
      <c r="F681">
        <f>DATEDIF(Table1[[#This Row],[Date of Birth]],DATE(2023,6,8),"Y")</f>
        <v>27</v>
      </c>
      <c r="G681">
        <v>0</v>
      </c>
      <c r="H681" s="8">
        <v>5843.99</v>
      </c>
      <c r="I681" t="s">
        <v>10</v>
      </c>
      <c r="J681" t="s">
        <v>10</v>
      </c>
      <c r="K681" t="s">
        <v>199</v>
      </c>
      <c r="L681" t="str">
        <f>IF(Table1[[#This Row],[State ID]]="?","Unknown",Table1[[#This Row],[State ID]])</f>
        <v>R1025</v>
      </c>
    </row>
    <row r="682" spans="1:12" x14ac:dyDescent="0.3">
      <c r="A682" t="s">
        <v>713</v>
      </c>
      <c r="B682">
        <v>1987</v>
      </c>
      <c r="C682" t="s">
        <v>19</v>
      </c>
      <c r="D682">
        <v>30</v>
      </c>
      <c r="E682" t="str">
        <f>TEXT(DATE(Table1[[#This Row],[year]],MONTH(DATEVALUE(Table1[[#This Row],[month]]&amp;"1")),Table1[[#This Row],[date]]),"DD-MMM-YYYY")</f>
        <v>30-Sep-1987</v>
      </c>
      <c r="F682">
        <f>DATEDIF(Table1[[#This Row],[Date of Birth]],DATE(2023,6,8),"Y")</f>
        <v>35</v>
      </c>
      <c r="G682">
        <v>2</v>
      </c>
      <c r="H682" s="8">
        <v>5846.92</v>
      </c>
      <c r="I682" t="s">
        <v>10</v>
      </c>
      <c r="J682" t="s">
        <v>10</v>
      </c>
      <c r="K682" t="s">
        <v>12</v>
      </c>
      <c r="L682" t="str">
        <f>IF(Table1[[#This Row],[State ID]]="?","Unknown",Table1[[#This Row],[State ID]])</f>
        <v>R1013</v>
      </c>
    </row>
    <row r="683" spans="1:12" x14ac:dyDescent="0.3">
      <c r="A683" t="s">
        <v>714</v>
      </c>
      <c r="B683">
        <v>1985</v>
      </c>
      <c r="C683" t="s">
        <v>17</v>
      </c>
      <c r="D683">
        <v>18</v>
      </c>
      <c r="E683" t="str">
        <f>TEXT(DATE(Table1[[#This Row],[year]],MONTH(DATEVALUE(Table1[[#This Row],[month]]&amp;"1")),Table1[[#This Row],[date]]),"DD-MMM-YYYY")</f>
        <v>18-Jun-1985</v>
      </c>
      <c r="F683">
        <f>DATEDIF(Table1[[#This Row],[Date of Birth]],DATE(2023,6,8),"Y")</f>
        <v>37</v>
      </c>
      <c r="G683">
        <v>3</v>
      </c>
      <c r="H683" s="8">
        <v>5847.24</v>
      </c>
      <c r="I683" t="s">
        <v>10</v>
      </c>
      <c r="J683" t="s">
        <v>15</v>
      </c>
      <c r="K683" t="s">
        <v>12</v>
      </c>
      <c r="L683" t="str">
        <f>IF(Table1[[#This Row],[State ID]]="?","Unknown",Table1[[#This Row],[State ID]])</f>
        <v>R1013</v>
      </c>
    </row>
    <row r="684" spans="1:12" x14ac:dyDescent="0.3">
      <c r="A684" t="s">
        <v>715</v>
      </c>
      <c r="B684">
        <v>1984</v>
      </c>
      <c r="C684" t="s">
        <v>14</v>
      </c>
      <c r="D684">
        <v>22</v>
      </c>
      <c r="E684" t="str">
        <f>TEXT(DATE(Table1[[#This Row],[year]],MONTH(DATEVALUE(Table1[[#This Row],[month]]&amp;"1")),Table1[[#This Row],[date]]),"DD-MMM-YYYY")</f>
        <v>22-Nov-1984</v>
      </c>
      <c r="F684">
        <f>DATEDIF(Table1[[#This Row],[Date of Birth]],DATE(2023,6,8),"Y")</f>
        <v>38</v>
      </c>
      <c r="G684">
        <v>1</v>
      </c>
      <c r="H684" s="8">
        <v>5855.9</v>
      </c>
      <c r="I684" t="s">
        <v>10</v>
      </c>
      <c r="J684" t="s">
        <v>11</v>
      </c>
      <c r="K684" t="s">
        <v>22</v>
      </c>
      <c r="L684" t="str">
        <f>IF(Table1[[#This Row],[State ID]]="?","Unknown",Table1[[#This Row],[State ID]])</f>
        <v>R1012</v>
      </c>
    </row>
    <row r="685" spans="1:12" x14ac:dyDescent="0.3">
      <c r="A685" t="s">
        <v>716</v>
      </c>
      <c r="B685">
        <v>1993</v>
      </c>
      <c r="C685" t="s">
        <v>36</v>
      </c>
      <c r="D685">
        <v>19</v>
      </c>
      <c r="E685" t="str">
        <f>TEXT(DATE(Table1[[#This Row],[year]],MONTH(DATEVALUE(Table1[[#This Row],[month]]&amp;"1")),Table1[[#This Row],[date]]),"DD-MMM-YYYY")</f>
        <v>19-Oct-1993</v>
      </c>
      <c r="F685">
        <f>DATEDIF(Table1[[#This Row],[Date of Birth]],DATE(2023,6,8),"Y")</f>
        <v>29</v>
      </c>
      <c r="G685">
        <v>0</v>
      </c>
      <c r="H685" s="8">
        <v>5877.02</v>
      </c>
      <c r="I685" t="s">
        <v>10</v>
      </c>
      <c r="J685" t="s">
        <v>10</v>
      </c>
      <c r="K685" t="s">
        <v>299</v>
      </c>
      <c r="L685" t="str">
        <f>IF(Table1[[#This Row],[State ID]]="?","Unknown",Table1[[#This Row],[State ID]])</f>
        <v>R1021</v>
      </c>
    </row>
    <row r="686" spans="1:12" x14ac:dyDescent="0.3">
      <c r="A686" t="s">
        <v>717</v>
      </c>
      <c r="B686">
        <v>1982</v>
      </c>
      <c r="C686" t="s">
        <v>9</v>
      </c>
      <c r="D686">
        <v>8</v>
      </c>
      <c r="E686" t="str">
        <f>TEXT(DATE(Table1[[#This Row],[year]],MONTH(DATEVALUE(Table1[[#This Row],[month]]&amp;"1")),Table1[[#This Row],[date]]),"DD-MMM-YYYY")</f>
        <v>08-Jul-1982</v>
      </c>
      <c r="F686">
        <f>DATEDIF(Table1[[#This Row],[Date of Birth]],DATE(2023,6,8),"Y")</f>
        <v>40</v>
      </c>
      <c r="G686">
        <v>0</v>
      </c>
      <c r="H686" s="8">
        <v>5910.94</v>
      </c>
      <c r="I686" t="s">
        <v>10</v>
      </c>
      <c r="J686" t="s">
        <v>15</v>
      </c>
      <c r="K686" t="s">
        <v>41</v>
      </c>
      <c r="L686" t="str">
        <f>IF(Table1[[#This Row],[State ID]]="?","Unknown",Table1[[#This Row],[State ID]])</f>
        <v>R1011</v>
      </c>
    </row>
    <row r="687" spans="1:12" x14ac:dyDescent="0.3">
      <c r="A687" t="s">
        <v>718</v>
      </c>
      <c r="B687">
        <v>1982</v>
      </c>
      <c r="C687" t="s">
        <v>29</v>
      </c>
      <c r="D687">
        <v>21</v>
      </c>
      <c r="E687" t="str">
        <f>TEXT(DATE(Table1[[#This Row],[year]],MONTH(DATEVALUE(Table1[[#This Row],[month]]&amp;"1")),Table1[[#This Row],[date]]),"DD-MMM-YYYY")</f>
        <v>21-Dec-1982</v>
      </c>
      <c r="F687">
        <f>DATEDIF(Table1[[#This Row],[Date of Birth]],DATE(2023,6,8),"Y")</f>
        <v>40</v>
      </c>
      <c r="G687">
        <v>0</v>
      </c>
      <c r="H687" s="8">
        <v>5920.1</v>
      </c>
      <c r="I687" t="s">
        <v>10</v>
      </c>
      <c r="J687" t="s">
        <v>15</v>
      </c>
      <c r="K687" t="s">
        <v>12</v>
      </c>
      <c r="L687" t="str">
        <f>IF(Table1[[#This Row],[State ID]]="?","Unknown",Table1[[#This Row],[State ID]])</f>
        <v>R1013</v>
      </c>
    </row>
    <row r="688" spans="1:12" x14ac:dyDescent="0.3">
      <c r="A688" t="s">
        <v>719</v>
      </c>
      <c r="B688">
        <v>1987</v>
      </c>
      <c r="C688" t="s">
        <v>9</v>
      </c>
      <c r="D688">
        <v>29</v>
      </c>
      <c r="E688" t="str">
        <f>TEXT(DATE(Table1[[#This Row],[year]],MONTH(DATEVALUE(Table1[[#This Row],[month]]&amp;"1")),Table1[[#This Row],[date]]),"DD-MMM-YYYY")</f>
        <v>29-Jul-1987</v>
      </c>
      <c r="F688">
        <f>DATEDIF(Table1[[#This Row],[Date of Birth]],DATE(2023,6,8),"Y")</f>
        <v>35</v>
      </c>
      <c r="G688">
        <v>3</v>
      </c>
      <c r="H688" s="8">
        <v>5926.85</v>
      </c>
      <c r="I688" t="s">
        <v>11</v>
      </c>
      <c r="J688" t="s">
        <v>11</v>
      </c>
      <c r="K688" t="s">
        <v>41</v>
      </c>
      <c r="L688" t="str">
        <f>IF(Table1[[#This Row],[State ID]]="?","Unknown",Table1[[#This Row],[State ID]])</f>
        <v>R1011</v>
      </c>
    </row>
    <row r="689" spans="1:12" x14ac:dyDescent="0.3">
      <c r="A689" t="s">
        <v>720</v>
      </c>
      <c r="B689">
        <v>1993</v>
      </c>
      <c r="C689" t="s">
        <v>34</v>
      </c>
      <c r="D689">
        <v>13</v>
      </c>
      <c r="E689" t="str">
        <f>TEXT(DATE(Table1[[#This Row],[year]],MONTH(DATEVALUE(Table1[[#This Row],[month]]&amp;"1")),Table1[[#This Row],[date]]),"DD-MMM-YYYY")</f>
        <v>13-Aug-1993</v>
      </c>
      <c r="F689">
        <f>DATEDIF(Table1[[#This Row],[Date of Birth]],DATE(2023,6,8),"Y")</f>
        <v>29</v>
      </c>
      <c r="G689">
        <v>0</v>
      </c>
      <c r="H689" s="8">
        <v>5926.93</v>
      </c>
      <c r="I689" t="s">
        <v>10</v>
      </c>
      <c r="J689" t="s">
        <v>10</v>
      </c>
      <c r="K689" t="s">
        <v>199</v>
      </c>
      <c r="L689" t="str">
        <f>IF(Table1[[#This Row],[State ID]]="?","Unknown",Table1[[#This Row],[State ID]])</f>
        <v>R1025</v>
      </c>
    </row>
    <row r="690" spans="1:12" x14ac:dyDescent="0.3">
      <c r="A690" t="s">
        <v>721</v>
      </c>
      <c r="B690">
        <v>1994</v>
      </c>
      <c r="C690" t="s">
        <v>9</v>
      </c>
      <c r="D690">
        <v>30</v>
      </c>
      <c r="E690" t="str">
        <f>TEXT(DATE(Table1[[#This Row],[year]],MONTH(DATEVALUE(Table1[[#This Row],[month]]&amp;"1")),Table1[[#This Row],[date]]),"DD-MMM-YYYY")</f>
        <v>30-Jul-1994</v>
      </c>
      <c r="F690">
        <f>DATEDIF(Table1[[#This Row],[Date of Birth]],DATE(2023,6,8),"Y")</f>
        <v>28</v>
      </c>
      <c r="G690">
        <v>0</v>
      </c>
      <c r="H690" s="8">
        <v>5927.65</v>
      </c>
      <c r="I690" t="s">
        <v>10</v>
      </c>
      <c r="J690" t="s">
        <v>15</v>
      </c>
      <c r="K690" t="s">
        <v>22</v>
      </c>
      <c r="L690" t="str">
        <f>IF(Table1[[#This Row],[State ID]]="?","Unknown",Table1[[#This Row],[State ID]])</f>
        <v>R1012</v>
      </c>
    </row>
    <row r="691" spans="1:12" x14ac:dyDescent="0.3">
      <c r="A691" t="s">
        <v>722</v>
      </c>
      <c r="B691">
        <v>1987</v>
      </c>
      <c r="C691" t="s">
        <v>9</v>
      </c>
      <c r="D691">
        <v>14</v>
      </c>
      <c r="E691" t="str">
        <f>TEXT(DATE(Table1[[#This Row],[year]],MONTH(DATEVALUE(Table1[[#This Row],[month]]&amp;"1")),Table1[[#This Row],[date]]),"DD-MMM-YYYY")</f>
        <v>14-Jul-1987</v>
      </c>
      <c r="F691">
        <f>DATEDIF(Table1[[#This Row],[Date of Birth]],DATE(2023,6,8),"Y")</f>
        <v>35</v>
      </c>
      <c r="G691">
        <v>3</v>
      </c>
      <c r="H691" s="8">
        <v>5934.38</v>
      </c>
      <c r="I691" t="s">
        <v>11</v>
      </c>
      <c r="J691" t="s">
        <v>10</v>
      </c>
      <c r="K691" t="s">
        <v>12</v>
      </c>
      <c r="L691" t="str">
        <f>IF(Table1[[#This Row],[State ID]]="?","Unknown",Table1[[#This Row],[State ID]])</f>
        <v>R1013</v>
      </c>
    </row>
    <row r="692" spans="1:12" x14ac:dyDescent="0.3">
      <c r="A692" t="s">
        <v>723</v>
      </c>
      <c r="B692">
        <v>2003</v>
      </c>
      <c r="C692" t="s">
        <v>34</v>
      </c>
      <c r="D692">
        <v>13</v>
      </c>
      <c r="E692" t="str">
        <f>TEXT(DATE(Table1[[#This Row],[year]],MONTH(DATEVALUE(Table1[[#This Row],[month]]&amp;"1")),Table1[[#This Row],[date]]),"DD-MMM-YYYY")</f>
        <v>13-Aug-2003</v>
      </c>
      <c r="F692">
        <f>DATEDIF(Table1[[#This Row],[Date of Birth]],DATE(2023,6,8),"Y")</f>
        <v>19</v>
      </c>
      <c r="G692">
        <v>0</v>
      </c>
      <c r="H692" s="8">
        <v>5957.35</v>
      </c>
      <c r="I692" t="s">
        <v>10</v>
      </c>
      <c r="J692" t="s">
        <v>10</v>
      </c>
      <c r="K692" t="s">
        <v>22</v>
      </c>
      <c r="L692" t="str">
        <f>IF(Table1[[#This Row],[State ID]]="?","Unknown",Table1[[#This Row],[State ID]])</f>
        <v>R1012</v>
      </c>
    </row>
    <row r="693" spans="1:12" x14ac:dyDescent="0.3">
      <c r="A693" t="s">
        <v>724</v>
      </c>
      <c r="B693">
        <v>2004</v>
      </c>
      <c r="C693" t="s">
        <v>9</v>
      </c>
      <c r="D693">
        <v>15</v>
      </c>
      <c r="E693" t="str">
        <f>TEXT(DATE(Table1[[#This Row],[year]],MONTH(DATEVALUE(Table1[[#This Row],[month]]&amp;"1")),Table1[[#This Row],[date]]),"DD-MMM-YYYY")</f>
        <v>15-Jul-2004</v>
      </c>
      <c r="F693">
        <f>DATEDIF(Table1[[#This Row],[Date of Birth]],DATE(2023,6,8),"Y")</f>
        <v>18</v>
      </c>
      <c r="G693">
        <v>0</v>
      </c>
      <c r="H693" s="8">
        <v>5960.91</v>
      </c>
      <c r="I693" t="s">
        <v>10</v>
      </c>
      <c r="J693" t="s">
        <v>15</v>
      </c>
      <c r="K693" t="s">
        <v>534</v>
      </c>
      <c r="L693" t="str">
        <f>IF(Table1[[#This Row],[State ID]]="?","Unknown",Table1[[#This Row],[State ID]])</f>
        <v>R1026</v>
      </c>
    </row>
    <row r="694" spans="1:12" x14ac:dyDescent="0.3">
      <c r="A694" t="s">
        <v>725</v>
      </c>
      <c r="B694">
        <v>1980</v>
      </c>
      <c r="C694" t="s">
        <v>34</v>
      </c>
      <c r="D694">
        <v>5</v>
      </c>
      <c r="E694" t="str">
        <f>TEXT(DATE(Table1[[#This Row],[year]],MONTH(DATEVALUE(Table1[[#This Row],[month]]&amp;"1")),Table1[[#This Row],[date]]),"DD-MMM-YYYY")</f>
        <v>05-Aug-1980</v>
      </c>
      <c r="F694">
        <f>DATEDIF(Table1[[#This Row],[Date of Birth]],DATE(2023,6,8),"Y")</f>
        <v>42</v>
      </c>
      <c r="G694">
        <v>0</v>
      </c>
      <c r="H694" s="8">
        <v>5966.89</v>
      </c>
      <c r="I694" t="s">
        <v>10</v>
      </c>
      <c r="J694" t="s">
        <v>11</v>
      </c>
      <c r="K694" t="s">
        <v>12</v>
      </c>
      <c r="L694" t="str">
        <f>IF(Table1[[#This Row],[State ID]]="?","Unknown",Table1[[#This Row],[State ID]])</f>
        <v>R1013</v>
      </c>
    </row>
    <row r="695" spans="1:12" x14ac:dyDescent="0.3">
      <c r="A695" t="s">
        <v>726</v>
      </c>
      <c r="B695">
        <v>1980</v>
      </c>
      <c r="C695" t="s">
        <v>9</v>
      </c>
      <c r="D695">
        <v>21</v>
      </c>
      <c r="E695" t="str">
        <f>TEXT(DATE(Table1[[#This Row],[year]],MONTH(DATEVALUE(Table1[[#This Row],[month]]&amp;"1")),Table1[[#This Row],[date]]),"DD-MMM-YYYY")</f>
        <v>21-Jul-1980</v>
      </c>
      <c r="F695">
        <f>DATEDIF(Table1[[#This Row],[Date of Birth]],DATE(2023,6,8),"Y")</f>
        <v>42</v>
      </c>
      <c r="G695">
        <v>0</v>
      </c>
      <c r="H695" s="8">
        <v>5969.72</v>
      </c>
      <c r="I695" t="s">
        <v>11</v>
      </c>
      <c r="J695" t="s">
        <v>11</v>
      </c>
      <c r="K695" t="s">
        <v>41</v>
      </c>
      <c r="L695" t="str">
        <f>IF(Table1[[#This Row],[State ID]]="?","Unknown",Table1[[#This Row],[State ID]])</f>
        <v>R1011</v>
      </c>
    </row>
    <row r="696" spans="1:12" x14ac:dyDescent="0.3">
      <c r="A696" t="s">
        <v>727</v>
      </c>
      <c r="B696">
        <v>1989</v>
      </c>
      <c r="C696" t="s">
        <v>9</v>
      </c>
      <c r="D696">
        <v>22</v>
      </c>
      <c r="E696" t="str">
        <f>TEXT(DATE(Table1[[#This Row],[year]],MONTH(DATEVALUE(Table1[[#This Row],[month]]&amp;"1")),Table1[[#This Row],[date]]),"DD-MMM-YYYY")</f>
        <v>22-Jul-1989</v>
      </c>
      <c r="F696">
        <f>DATEDIF(Table1[[#This Row],[Date of Birth]],DATE(2023,6,8),"Y")</f>
        <v>33</v>
      </c>
      <c r="G696">
        <v>3</v>
      </c>
      <c r="H696" s="8">
        <v>5972.38</v>
      </c>
      <c r="I696" t="s">
        <v>10</v>
      </c>
      <c r="J696" t="s">
        <v>10</v>
      </c>
      <c r="K696" t="s">
        <v>41</v>
      </c>
      <c r="L696" t="str">
        <f>IF(Table1[[#This Row],[State ID]]="?","Unknown",Table1[[#This Row],[State ID]])</f>
        <v>R1011</v>
      </c>
    </row>
    <row r="697" spans="1:12" x14ac:dyDescent="0.3">
      <c r="A697" t="s">
        <v>728</v>
      </c>
      <c r="B697">
        <v>1984</v>
      </c>
      <c r="C697" t="s">
        <v>19</v>
      </c>
      <c r="D697">
        <v>19</v>
      </c>
      <c r="E697" t="str">
        <f>TEXT(DATE(Table1[[#This Row],[year]],MONTH(DATEVALUE(Table1[[#This Row],[month]]&amp;"1")),Table1[[#This Row],[date]]),"DD-MMM-YYYY")</f>
        <v>19-Sep-1984</v>
      </c>
      <c r="F697">
        <f>DATEDIF(Table1[[#This Row],[Date of Birth]],DATE(2023,6,8),"Y")</f>
        <v>38</v>
      </c>
      <c r="G697">
        <v>1</v>
      </c>
      <c r="H697" s="8">
        <v>5974.38</v>
      </c>
      <c r="I697" t="s">
        <v>10</v>
      </c>
      <c r="J697" t="s">
        <v>11</v>
      </c>
      <c r="K697" t="s">
        <v>12</v>
      </c>
      <c r="L697" t="str">
        <f>IF(Table1[[#This Row],[State ID]]="?","Unknown",Table1[[#This Row],[State ID]])</f>
        <v>R1013</v>
      </c>
    </row>
    <row r="698" spans="1:12" x14ac:dyDescent="0.3">
      <c r="A698" t="s">
        <v>729</v>
      </c>
      <c r="B698">
        <v>1984</v>
      </c>
      <c r="C698" t="s">
        <v>14</v>
      </c>
      <c r="D698">
        <v>11</v>
      </c>
      <c r="E698" t="str">
        <f>TEXT(DATE(Table1[[#This Row],[year]],MONTH(DATEVALUE(Table1[[#This Row],[month]]&amp;"1")),Table1[[#This Row],[date]]),"DD-MMM-YYYY")</f>
        <v>11-Nov-1984</v>
      </c>
      <c r="F698">
        <f>DATEDIF(Table1[[#This Row],[Date of Birth]],DATE(2023,6,8),"Y")</f>
        <v>38</v>
      </c>
      <c r="G698">
        <v>1</v>
      </c>
      <c r="H698" s="8">
        <v>5976.83</v>
      </c>
      <c r="I698" t="s">
        <v>10</v>
      </c>
      <c r="J698" t="s">
        <v>10</v>
      </c>
      <c r="K698" t="s">
        <v>12</v>
      </c>
      <c r="L698" t="str">
        <f>IF(Table1[[#This Row],[State ID]]="?","Unknown",Table1[[#This Row],[State ID]])</f>
        <v>R1013</v>
      </c>
    </row>
    <row r="699" spans="1:12" x14ac:dyDescent="0.3">
      <c r="A699" t="s">
        <v>730</v>
      </c>
      <c r="B699">
        <v>1970</v>
      </c>
      <c r="C699" t="s">
        <v>17</v>
      </c>
      <c r="D699">
        <v>25</v>
      </c>
      <c r="E699" t="str">
        <f>TEXT(DATE(Table1[[#This Row],[year]],MONTH(DATEVALUE(Table1[[#This Row],[month]]&amp;"1")),Table1[[#This Row],[date]]),"DD-MMM-YYYY")</f>
        <v>25-Jun-1970</v>
      </c>
      <c r="F699">
        <f>DATEDIF(Table1[[#This Row],[Date of Birth]],DATE(2023,6,8),"Y")</f>
        <v>52</v>
      </c>
      <c r="G699">
        <v>0</v>
      </c>
      <c r="H699" s="8">
        <v>5979.66</v>
      </c>
      <c r="I699" t="s">
        <v>10</v>
      </c>
      <c r="J699" t="s">
        <v>11</v>
      </c>
      <c r="K699" t="s">
        <v>12</v>
      </c>
      <c r="L699" t="str">
        <f>IF(Table1[[#This Row],[State ID]]="?","Unknown",Table1[[#This Row],[State ID]])</f>
        <v>R1013</v>
      </c>
    </row>
    <row r="700" spans="1:12" x14ac:dyDescent="0.3">
      <c r="A700" t="s">
        <v>731</v>
      </c>
      <c r="B700">
        <v>1980</v>
      </c>
      <c r="C700" t="s">
        <v>36</v>
      </c>
      <c r="D700">
        <v>10</v>
      </c>
      <c r="E700" t="str">
        <f>TEXT(DATE(Table1[[#This Row],[year]],MONTH(DATEVALUE(Table1[[#This Row],[month]]&amp;"1")),Table1[[#This Row],[date]]),"DD-MMM-YYYY")</f>
        <v>10-Oct-1980</v>
      </c>
      <c r="F700">
        <f>DATEDIF(Table1[[#This Row],[Date of Birth]],DATE(2023,6,8),"Y")</f>
        <v>42</v>
      </c>
      <c r="G700">
        <v>0</v>
      </c>
      <c r="H700" s="8">
        <v>5979.73</v>
      </c>
      <c r="I700" t="s">
        <v>10</v>
      </c>
      <c r="J700" t="s">
        <v>10</v>
      </c>
      <c r="K700" t="s">
        <v>41</v>
      </c>
      <c r="L700" t="str">
        <f>IF(Table1[[#This Row],[State ID]]="?","Unknown",Table1[[#This Row],[State ID]])</f>
        <v>R1011</v>
      </c>
    </row>
    <row r="701" spans="1:12" x14ac:dyDescent="0.3">
      <c r="A701" t="s">
        <v>732</v>
      </c>
      <c r="B701">
        <v>1974</v>
      </c>
      <c r="C701" t="s">
        <v>36</v>
      </c>
      <c r="D701">
        <v>11</v>
      </c>
      <c r="E701" t="str">
        <f>TEXT(DATE(Table1[[#This Row],[year]],MONTH(DATEVALUE(Table1[[#This Row],[month]]&amp;"1")),Table1[[#This Row],[date]]),"DD-MMM-YYYY")</f>
        <v>11-Oct-1974</v>
      </c>
      <c r="F701">
        <f>DATEDIF(Table1[[#This Row],[Date of Birth]],DATE(2023,6,8),"Y")</f>
        <v>48</v>
      </c>
      <c r="G701">
        <v>0</v>
      </c>
      <c r="H701" s="8">
        <v>5979.99</v>
      </c>
      <c r="I701" t="s">
        <v>10</v>
      </c>
      <c r="J701" t="s">
        <v>11</v>
      </c>
      <c r="K701" t="s">
        <v>12</v>
      </c>
      <c r="L701" t="str">
        <f>IF(Table1[[#This Row],[State ID]]="?","Unknown",Table1[[#This Row],[State ID]])</f>
        <v>R1013</v>
      </c>
    </row>
    <row r="702" spans="1:12" x14ac:dyDescent="0.3">
      <c r="A702" t="s">
        <v>733</v>
      </c>
      <c r="B702">
        <v>1988</v>
      </c>
      <c r="C702" t="s">
        <v>17</v>
      </c>
      <c r="D702">
        <v>10</v>
      </c>
      <c r="E702" t="str">
        <f>TEXT(DATE(Table1[[#This Row],[year]],MONTH(DATEVALUE(Table1[[#This Row],[month]]&amp;"1")),Table1[[#This Row],[date]]),"DD-MMM-YYYY")</f>
        <v>10-Jun-1988</v>
      </c>
      <c r="F702">
        <f>DATEDIF(Table1[[#This Row],[Date of Birth]],DATE(2023,6,8),"Y")</f>
        <v>34</v>
      </c>
      <c r="G702">
        <v>2</v>
      </c>
      <c r="H702" s="8">
        <v>5989.52</v>
      </c>
      <c r="I702" t="s">
        <v>10</v>
      </c>
      <c r="J702" t="s">
        <v>15</v>
      </c>
      <c r="K702" t="s">
        <v>22</v>
      </c>
      <c r="L702" t="str">
        <f>IF(Table1[[#This Row],[State ID]]="?","Unknown",Table1[[#This Row],[State ID]])</f>
        <v>R1012</v>
      </c>
    </row>
    <row r="703" spans="1:12" x14ac:dyDescent="0.3">
      <c r="A703" t="s">
        <v>734</v>
      </c>
      <c r="B703">
        <v>1974</v>
      </c>
      <c r="C703" t="s">
        <v>34</v>
      </c>
      <c r="D703">
        <v>17</v>
      </c>
      <c r="E703" t="str">
        <f>TEXT(DATE(Table1[[#This Row],[year]],MONTH(DATEVALUE(Table1[[#This Row],[month]]&amp;"1")),Table1[[#This Row],[date]]),"DD-MMM-YYYY")</f>
        <v>17-Aug-1974</v>
      </c>
      <c r="F703">
        <f>DATEDIF(Table1[[#This Row],[Date of Birth]],DATE(2023,6,8),"Y")</f>
        <v>48</v>
      </c>
      <c r="G703">
        <v>0</v>
      </c>
      <c r="H703" s="8">
        <v>5990.17</v>
      </c>
      <c r="I703" t="s">
        <v>10</v>
      </c>
      <c r="J703" t="s">
        <v>10</v>
      </c>
      <c r="K703" t="s">
        <v>12</v>
      </c>
      <c r="L703" t="str">
        <f>IF(Table1[[#This Row],[State ID]]="?","Unknown",Table1[[#This Row],[State ID]])</f>
        <v>R1013</v>
      </c>
    </row>
    <row r="704" spans="1:12" x14ac:dyDescent="0.3">
      <c r="A704" t="s">
        <v>735</v>
      </c>
      <c r="B704">
        <v>1980</v>
      </c>
      <c r="C704" t="s">
        <v>34</v>
      </c>
      <c r="D704">
        <v>8</v>
      </c>
      <c r="E704" t="str">
        <f>TEXT(DATE(Table1[[#This Row],[year]],MONTH(DATEVALUE(Table1[[#This Row],[month]]&amp;"1")),Table1[[#This Row],[date]]),"DD-MMM-YYYY")</f>
        <v>08-Aug-1980</v>
      </c>
      <c r="F704">
        <f>DATEDIF(Table1[[#This Row],[Date of Birth]],DATE(2023,6,8),"Y")</f>
        <v>42</v>
      </c>
      <c r="G704">
        <v>2</v>
      </c>
      <c r="H704" s="8">
        <v>5993.62</v>
      </c>
      <c r="I704" t="s">
        <v>10</v>
      </c>
      <c r="J704" t="s">
        <v>11</v>
      </c>
      <c r="K704" t="s">
        <v>12</v>
      </c>
      <c r="L704" t="str">
        <f>IF(Table1[[#This Row],[State ID]]="?","Unknown",Table1[[#This Row],[State ID]])</f>
        <v>R1013</v>
      </c>
    </row>
    <row r="705" spans="1:12" x14ac:dyDescent="0.3">
      <c r="A705" t="s">
        <v>736</v>
      </c>
      <c r="B705">
        <v>1989</v>
      </c>
      <c r="C705" t="s">
        <v>34</v>
      </c>
      <c r="D705">
        <v>16</v>
      </c>
      <c r="E705" t="str">
        <f>TEXT(DATE(Table1[[#This Row],[year]],MONTH(DATEVALUE(Table1[[#This Row],[month]]&amp;"1")),Table1[[#This Row],[date]]),"DD-MMM-YYYY")</f>
        <v>16-Aug-1989</v>
      </c>
      <c r="F705">
        <f>DATEDIF(Table1[[#This Row],[Date of Birth]],DATE(2023,6,8),"Y")</f>
        <v>33</v>
      </c>
      <c r="G705">
        <v>4</v>
      </c>
      <c r="H705" s="8">
        <v>6059.17</v>
      </c>
      <c r="I705" t="s">
        <v>10</v>
      </c>
      <c r="J705" t="s">
        <v>15</v>
      </c>
      <c r="K705" t="s">
        <v>41</v>
      </c>
      <c r="L705" t="str">
        <f>IF(Table1[[#This Row],[State ID]]="?","Unknown",Table1[[#This Row],[State ID]])</f>
        <v>R1011</v>
      </c>
    </row>
    <row r="706" spans="1:12" x14ac:dyDescent="0.3">
      <c r="A706" t="s">
        <v>737</v>
      </c>
      <c r="B706">
        <v>1996</v>
      </c>
      <c r="C706" t="s">
        <v>9</v>
      </c>
      <c r="D706">
        <v>28</v>
      </c>
      <c r="E706" t="str">
        <f>TEXT(DATE(Table1[[#This Row],[year]],MONTH(DATEVALUE(Table1[[#This Row],[month]]&amp;"1")),Table1[[#This Row],[date]]),"DD-MMM-YYYY")</f>
        <v>28-Jul-1996</v>
      </c>
      <c r="F706">
        <f>DATEDIF(Table1[[#This Row],[Date of Birth]],DATE(2023,6,8),"Y")</f>
        <v>26</v>
      </c>
      <c r="G706">
        <v>0</v>
      </c>
      <c r="H706" s="8">
        <v>6061.8</v>
      </c>
      <c r="I706" t="s">
        <v>10</v>
      </c>
      <c r="J706" t="s">
        <v>11</v>
      </c>
      <c r="K706" t="s">
        <v>22</v>
      </c>
      <c r="L706" t="str">
        <f>IF(Table1[[#This Row],[State ID]]="?","Unknown",Table1[[#This Row],[State ID]])</f>
        <v>R1012</v>
      </c>
    </row>
    <row r="707" spans="1:12" x14ac:dyDescent="0.3">
      <c r="A707" t="s">
        <v>738</v>
      </c>
      <c r="B707">
        <v>1994</v>
      </c>
      <c r="C707" t="s">
        <v>14</v>
      </c>
      <c r="D707">
        <v>8</v>
      </c>
      <c r="E707" t="str">
        <f>TEXT(DATE(Table1[[#This Row],[year]],MONTH(DATEVALUE(Table1[[#This Row],[month]]&amp;"1")),Table1[[#This Row],[date]]),"DD-MMM-YYYY")</f>
        <v>08-Nov-1994</v>
      </c>
      <c r="F707">
        <f>DATEDIF(Table1[[#This Row],[Date of Birth]],DATE(2023,6,8),"Y")</f>
        <v>28</v>
      </c>
      <c r="G707">
        <v>0</v>
      </c>
      <c r="H707" s="8">
        <v>6064.37</v>
      </c>
      <c r="I707" t="s">
        <v>10</v>
      </c>
      <c r="J707" t="s">
        <v>10</v>
      </c>
      <c r="K707" t="s">
        <v>41</v>
      </c>
      <c r="L707" t="str">
        <f>IF(Table1[[#This Row],[State ID]]="?","Unknown",Table1[[#This Row],[State ID]])</f>
        <v>R1011</v>
      </c>
    </row>
    <row r="708" spans="1:12" x14ac:dyDescent="0.3">
      <c r="A708" t="s">
        <v>739</v>
      </c>
      <c r="B708">
        <v>1984</v>
      </c>
      <c r="C708" t="s">
        <v>19</v>
      </c>
      <c r="D708">
        <v>21</v>
      </c>
      <c r="E708" t="str">
        <f>TEXT(DATE(Table1[[#This Row],[year]],MONTH(DATEVALUE(Table1[[#This Row],[month]]&amp;"1")),Table1[[#This Row],[date]]),"DD-MMM-YYYY")</f>
        <v>21-Sep-1984</v>
      </c>
      <c r="F708">
        <f>DATEDIF(Table1[[#This Row],[Date of Birth]],DATE(2023,6,8),"Y")</f>
        <v>38</v>
      </c>
      <c r="G708">
        <v>1</v>
      </c>
      <c r="H708" s="8">
        <v>6067.13</v>
      </c>
      <c r="I708" t="s">
        <v>11</v>
      </c>
      <c r="J708" t="s">
        <v>15</v>
      </c>
      <c r="K708" t="s">
        <v>167</v>
      </c>
      <c r="L708" t="str">
        <f>IF(Table1[[#This Row],[State ID]]="?","Unknown",Table1[[#This Row],[State ID]])</f>
        <v>R1016</v>
      </c>
    </row>
    <row r="709" spans="1:12" x14ac:dyDescent="0.3">
      <c r="A709" t="s">
        <v>740</v>
      </c>
      <c r="B709">
        <v>1979</v>
      </c>
      <c r="C709" t="s">
        <v>34</v>
      </c>
      <c r="D709">
        <v>8</v>
      </c>
      <c r="E709" t="str">
        <f>TEXT(DATE(Table1[[#This Row],[year]],MONTH(DATEVALUE(Table1[[#This Row],[month]]&amp;"1")),Table1[[#This Row],[date]]),"DD-MMM-YYYY")</f>
        <v>08-Aug-1979</v>
      </c>
      <c r="F709">
        <f>DATEDIF(Table1[[#This Row],[Date of Birth]],DATE(2023,6,8),"Y")</f>
        <v>43</v>
      </c>
      <c r="G709">
        <v>2</v>
      </c>
      <c r="H709" s="8">
        <v>6074.37</v>
      </c>
      <c r="I709" t="s">
        <v>10</v>
      </c>
      <c r="J709" t="s">
        <v>10</v>
      </c>
      <c r="K709" t="s">
        <v>22</v>
      </c>
      <c r="L709" t="str">
        <f>IF(Table1[[#This Row],[State ID]]="?","Unknown",Table1[[#This Row],[State ID]])</f>
        <v>R1012</v>
      </c>
    </row>
    <row r="710" spans="1:12" x14ac:dyDescent="0.3">
      <c r="A710" t="s">
        <v>741</v>
      </c>
      <c r="B710">
        <v>1984</v>
      </c>
      <c r="C710" t="s">
        <v>36</v>
      </c>
      <c r="D710">
        <v>14</v>
      </c>
      <c r="E710" t="str">
        <f>TEXT(DATE(Table1[[#This Row],[year]],MONTH(DATEVALUE(Table1[[#This Row],[month]]&amp;"1")),Table1[[#This Row],[date]]),"DD-MMM-YYYY")</f>
        <v>14-Oct-1984</v>
      </c>
      <c r="F710">
        <f>DATEDIF(Table1[[#This Row],[Date of Birth]],DATE(2023,6,8),"Y")</f>
        <v>38</v>
      </c>
      <c r="G710">
        <v>1</v>
      </c>
      <c r="H710" s="8">
        <v>6079.67</v>
      </c>
      <c r="I710" t="s">
        <v>15</v>
      </c>
      <c r="J710" t="s">
        <v>15</v>
      </c>
      <c r="K710" t="s">
        <v>275</v>
      </c>
      <c r="L710" t="str">
        <f>IF(Table1[[#This Row],[State ID]]="?","Unknown",Table1[[#This Row],[State ID]])</f>
        <v>R1014</v>
      </c>
    </row>
    <row r="711" spans="1:12" x14ac:dyDescent="0.3">
      <c r="A711" t="s">
        <v>742</v>
      </c>
      <c r="B711">
        <v>1984</v>
      </c>
      <c r="C711" t="s">
        <v>9</v>
      </c>
      <c r="D711">
        <v>25</v>
      </c>
      <c r="E711" t="str">
        <f>TEXT(DATE(Table1[[#This Row],[year]],MONTH(DATEVALUE(Table1[[#This Row],[month]]&amp;"1")),Table1[[#This Row],[date]]),"DD-MMM-YYYY")</f>
        <v>25-Jul-1984</v>
      </c>
      <c r="F711">
        <f>DATEDIF(Table1[[#This Row],[Date of Birth]],DATE(2023,6,8),"Y")</f>
        <v>38</v>
      </c>
      <c r="G711">
        <v>2</v>
      </c>
      <c r="H711" s="8">
        <v>6082.41</v>
      </c>
      <c r="I711" t="s">
        <v>15</v>
      </c>
      <c r="J711" t="s">
        <v>10</v>
      </c>
      <c r="K711" t="s">
        <v>41</v>
      </c>
      <c r="L711" t="str">
        <f>IF(Table1[[#This Row],[State ID]]="?","Unknown",Table1[[#This Row],[State ID]])</f>
        <v>R1011</v>
      </c>
    </row>
    <row r="712" spans="1:12" x14ac:dyDescent="0.3">
      <c r="A712" t="s">
        <v>743</v>
      </c>
      <c r="B712">
        <v>1970</v>
      </c>
      <c r="C712" t="s">
        <v>17</v>
      </c>
      <c r="D712">
        <v>9</v>
      </c>
      <c r="E712" t="str">
        <f>TEXT(DATE(Table1[[#This Row],[year]],MONTH(DATEVALUE(Table1[[#This Row],[month]]&amp;"1")),Table1[[#This Row],[date]]),"DD-MMM-YYYY")</f>
        <v>09-Jun-1970</v>
      </c>
      <c r="F712">
        <f>DATEDIF(Table1[[#This Row],[Date of Birth]],DATE(2023,6,8),"Y")</f>
        <v>52</v>
      </c>
      <c r="G712">
        <v>0</v>
      </c>
      <c r="H712" s="8">
        <v>6098.38</v>
      </c>
      <c r="I712" t="s">
        <v>10</v>
      </c>
      <c r="J712" t="s">
        <v>10</v>
      </c>
      <c r="K712" t="s">
        <v>12</v>
      </c>
      <c r="L712" t="str">
        <f>IF(Table1[[#This Row],[State ID]]="?","Unknown",Table1[[#This Row],[State ID]])</f>
        <v>R1013</v>
      </c>
    </row>
    <row r="713" spans="1:12" x14ac:dyDescent="0.3">
      <c r="A713" t="s">
        <v>744</v>
      </c>
      <c r="B713">
        <v>1995</v>
      </c>
      <c r="C713" t="s">
        <v>19</v>
      </c>
      <c r="D713">
        <v>9</v>
      </c>
      <c r="E713" t="str">
        <f>TEXT(DATE(Table1[[#This Row],[year]],MONTH(DATEVALUE(Table1[[#This Row],[month]]&amp;"1")),Table1[[#This Row],[date]]),"DD-MMM-YYYY")</f>
        <v>09-Sep-1995</v>
      </c>
      <c r="F713">
        <f>DATEDIF(Table1[[#This Row],[Date of Birth]],DATE(2023,6,8),"Y")</f>
        <v>27</v>
      </c>
      <c r="G713">
        <v>0</v>
      </c>
      <c r="H713" s="8">
        <v>6111.95</v>
      </c>
      <c r="I713" t="s">
        <v>10</v>
      </c>
      <c r="J713" t="s">
        <v>11</v>
      </c>
      <c r="K713" t="s">
        <v>534</v>
      </c>
      <c r="L713" t="str">
        <f>IF(Table1[[#This Row],[State ID]]="?","Unknown",Table1[[#This Row],[State ID]])</f>
        <v>R1026</v>
      </c>
    </row>
    <row r="714" spans="1:12" x14ac:dyDescent="0.3">
      <c r="A714" t="s">
        <v>745</v>
      </c>
      <c r="B714">
        <v>1985</v>
      </c>
      <c r="C714" t="s">
        <v>9</v>
      </c>
      <c r="D714">
        <v>21</v>
      </c>
      <c r="E714" t="str">
        <f>TEXT(DATE(Table1[[#This Row],[year]],MONTH(DATEVALUE(Table1[[#This Row],[month]]&amp;"1")),Table1[[#This Row],[date]]),"DD-MMM-YYYY")</f>
        <v>21-Jul-1985</v>
      </c>
      <c r="F714">
        <f>DATEDIF(Table1[[#This Row],[Date of Birth]],DATE(2023,6,8),"Y")</f>
        <v>37</v>
      </c>
      <c r="G714">
        <v>1</v>
      </c>
      <c r="H714" s="8">
        <v>6112.35</v>
      </c>
      <c r="I714" t="s">
        <v>10</v>
      </c>
      <c r="J714" t="s">
        <v>15</v>
      </c>
      <c r="K714" t="s">
        <v>22</v>
      </c>
      <c r="L714" t="str">
        <f>IF(Table1[[#This Row],[State ID]]="?","Unknown",Table1[[#This Row],[State ID]])</f>
        <v>R1012</v>
      </c>
    </row>
    <row r="715" spans="1:12" x14ac:dyDescent="0.3">
      <c r="A715" t="s">
        <v>746</v>
      </c>
      <c r="B715">
        <v>1991</v>
      </c>
      <c r="C715" t="s">
        <v>9</v>
      </c>
      <c r="D715">
        <v>25</v>
      </c>
      <c r="E715" t="str">
        <f>TEXT(DATE(Table1[[#This Row],[year]],MONTH(DATEVALUE(Table1[[#This Row],[month]]&amp;"1")),Table1[[#This Row],[date]]),"DD-MMM-YYYY")</f>
        <v>25-Jul-1991</v>
      </c>
      <c r="F715">
        <f>DATEDIF(Table1[[#This Row],[Date of Birth]],DATE(2023,6,8),"Y")</f>
        <v>31</v>
      </c>
      <c r="G715">
        <v>3</v>
      </c>
      <c r="H715" s="8">
        <v>6113.23</v>
      </c>
      <c r="I715" t="s">
        <v>10</v>
      </c>
      <c r="J715" t="s">
        <v>10</v>
      </c>
      <c r="K715" t="s">
        <v>246</v>
      </c>
      <c r="L715" t="str">
        <f>IF(Table1[[#This Row],[State ID]]="?","Unknown",Table1[[#This Row],[State ID]])</f>
        <v>R1024</v>
      </c>
    </row>
    <row r="716" spans="1:12" x14ac:dyDescent="0.3">
      <c r="A716" t="s">
        <v>747</v>
      </c>
      <c r="B716">
        <v>1983</v>
      </c>
      <c r="C716" t="s">
        <v>34</v>
      </c>
      <c r="D716">
        <v>11</v>
      </c>
      <c r="E716" t="str">
        <f>TEXT(DATE(Table1[[#This Row],[year]],MONTH(DATEVALUE(Table1[[#This Row],[month]]&amp;"1")),Table1[[#This Row],[date]]),"DD-MMM-YYYY")</f>
        <v>11-Aug-1983</v>
      </c>
      <c r="F716">
        <f>DATEDIF(Table1[[#This Row],[Date of Birth]],DATE(2023,6,8),"Y")</f>
        <v>39</v>
      </c>
      <c r="G716">
        <v>1</v>
      </c>
      <c r="H716" s="8">
        <v>6117.49</v>
      </c>
      <c r="I716" t="s">
        <v>10</v>
      </c>
      <c r="J716" t="s">
        <v>11</v>
      </c>
      <c r="K716" t="s">
        <v>22</v>
      </c>
      <c r="L716" t="str">
        <f>IF(Table1[[#This Row],[State ID]]="?","Unknown",Table1[[#This Row],[State ID]])</f>
        <v>R1012</v>
      </c>
    </row>
    <row r="717" spans="1:12" x14ac:dyDescent="0.3">
      <c r="A717" t="s">
        <v>748</v>
      </c>
      <c r="B717">
        <v>1983</v>
      </c>
      <c r="C717" t="s">
        <v>14</v>
      </c>
      <c r="D717">
        <v>16</v>
      </c>
      <c r="E717" t="str">
        <f>TEXT(DATE(Table1[[#This Row],[year]],MONTH(DATEVALUE(Table1[[#This Row],[month]]&amp;"1")),Table1[[#This Row],[date]]),"DD-MMM-YYYY")</f>
        <v>16-Nov-1983</v>
      </c>
      <c r="F717">
        <f>DATEDIF(Table1[[#This Row],[Date of Birth]],DATE(2023,6,8),"Y")</f>
        <v>39</v>
      </c>
      <c r="G717">
        <v>1</v>
      </c>
      <c r="H717" s="8">
        <v>6123.57</v>
      </c>
      <c r="I717" t="s">
        <v>11</v>
      </c>
      <c r="J717" t="s">
        <v>10</v>
      </c>
      <c r="K717" t="s">
        <v>22</v>
      </c>
      <c r="L717" t="str">
        <f>IF(Table1[[#This Row],[State ID]]="?","Unknown",Table1[[#This Row],[State ID]])</f>
        <v>R1012</v>
      </c>
    </row>
    <row r="718" spans="1:12" x14ac:dyDescent="0.3">
      <c r="A718" t="s">
        <v>749</v>
      </c>
      <c r="B718">
        <v>1990</v>
      </c>
      <c r="C718" t="s">
        <v>34</v>
      </c>
      <c r="D718">
        <v>18</v>
      </c>
      <c r="E718" t="str">
        <f>TEXT(DATE(Table1[[#This Row],[year]],MONTH(DATEVALUE(Table1[[#This Row],[month]]&amp;"1")),Table1[[#This Row],[date]]),"DD-MMM-YYYY")</f>
        <v>18-Aug-1990</v>
      </c>
      <c r="F718">
        <f>DATEDIF(Table1[[#This Row],[Date of Birth]],DATE(2023,6,8),"Y")</f>
        <v>32</v>
      </c>
      <c r="G718">
        <v>3</v>
      </c>
      <c r="H718" s="8">
        <v>6128.8</v>
      </c>
      <c r="I718" t="s">
        <v>10</v>
      </c>
      <c r="J718" t="s">
        <v>11</v>
      </c>
      <c r="K718" t="s">
        <v>22</v>
      </c>
      <c r="L718" t="str">
        <f>IF(Table1[[#This Row],[State ID]]="?","Unknown",Table1[[#This Row],[State ID]])</f>
        <v>R1012</v>
      </c>
    </row>
    <row r="719" spans="1:12" x14ac:dyDescent="0.3">
      <c r="A719" t="s">
        <v>750</v>
      </c>
      <c r="B719">
        <v>1969</v>
      </c>
      <c r="C719" t="s">
        <v>14</v>
      </c>
      <c r="D719">
        <v>9</v>
      </c>
      <c r="E719" t="str">
        <f>TEXT(DATE(Table1[[#This Row],[year]],MONTH(DATEVALUE(Table1[[#This Row],[month]]&amp;"1")),Table1[[#This Row],[date]]),"DD-MMM-YYYY")</f>
        <v>09-Nov-1969</v>
      </c>
      <c r="F719">
        <f>DATEDIF(Table1[[#This Row],[Date of Birth]],DATE(2023,6,8),"Y")</f>
        <v>53</v>
      </c>
      <c r="G719">
        <v>0</v>
      </c>
      <c r="H719" s="8">
        <v>6138.5</v>
      </c>
      <c r="I719" t="s">
        <v>10</v>
      </c>
      <c r="J719" t="s">
        <v>10</v>
      </c>
      <c r="K719" t="s">
        <v>41</v>
      </c>
      <c r="L719" t="str">
        <f>IF(Table1[[#This Row],[State ID]]="?","Unknown",Table1[[#This Row],[State ID]])</f>
        <v>R1011</v>
      </c>
    </row>
    <row r="720" spans="1:12" x14ac:dyDescent="0.3">
      <c r="A720" t="s">
        <v>751</v>
      </c>
      <c r="B720">
        <v>1978</v>
      </c>
      <c r="C720" t="s">
        <v>19</v>
      </c>
      <c r="D720">
        <v>5</v>
      </c>
      <c r="E720" t="str">
        <f>TEXT(DATE(Table1[[#This Row],[year]],MONTH(DATEVALUE(Table1[[#This Row],[month]]&amp;"1")),Table1[[#This Row],[date]]),"DD-MMM-YYYY")</f>
        <v>05-Sep-1978</v>
      </c>
      <c r="F720">
        <f>DATEDIF(Table1[[#This Row],[Date of Birth]],DATE(2023,6,8),"Y")</f>
        <v>44</v>
      </c>
      <c r="G720">
        <v>2</v>
      </c>
      <c r="H720" s="8">
        <v>6138.58</v>
      </c>
      <c r="I720" t="s">
        <v>10</v>
      </c>
      <c r="J720" t="s">
        <v>15</v>
      </c>
      <c r="K720" t="s">
        <v>12</v>
      </c>
      <c r="L720" t="str">
        <f>IF(Table1[[#This Row],[State ID]]="?","Unknown",Table1[[#This Row],[State ID]])</f>
        <v>R1013</v>
      </c>
    </row>
    <row r="721" spans="1:12" x14ac:dyDescent="0.3">
      <c r="A721" t="s">
        <v>752</v>
      </c>
      <c r="B721">
        <v>1976</v>
      </c>
      <c r="C721" t="s">
        <v>29</v>
      </c>
      <c r="D721">
        <v>12</v>
      </c>
      <c r="E721" t="str">
        <f>TEXT(DATE(Table1[[#This Row],[year]],MONTH(DATEVALUE(Table1[[#This Row],[month]]&amp;"1")),Table1[[#This Row],[date]]),"DD-MMM-YYYY")</f>
        <v>12-Dec-1976</v>
      </c>
      <c r="F721">
        <f>DATEDIF(Table1[[#This Row],[Date of Birth]],DATE(2023,6,8),"Y")</f>
        <v>46</v>
      </c>
      <c r="G721">
        <v>2</v>
      </c>
      <c r="H721" s="8">
        <v>6139.14</v>
      </c>
      <c r="I721" t="s">
        <v>10</v>
      </c>
      <c r="J721" t="s">
        <v>11</v>
      </c>
      <c r="K721" t="s">
        <v>12</v>
      </c>
      <c r="L721" t="str">
        <f>IF(Table1[[#This Row],[State ID]]="?","Unknown",Table1[[#This Row],[State ID]])</f>
        <v>R1013</v>
      </c>
    </row>
    <row r="722" spans="1:12" x14ac:dyDescent="0.3">
      <c r="A722" t="s">
        <v>753</v>
      </c>
      <c r="B722">
        <v>1970</v>
      </c>
      <c r="C722" t="s">
        <v>36</v>
      </c>
      <c r="D722">
        <v>14</v>
      </c>
      <c r="E722" t="str">
        <f>TEXT(DATE(Table1[[#This Row],[year]],MONTH(DATEVALUE(Table1[[#This Row],[month]]&amp;"1")),Table1[[#This Row],[date]]),"DD-MMM-YYYY")</f>
        <v>14-Oct-1970</v>
      </c>
      <c r="F722">
        <f>DATEDIF(Table1[[#This Row],[Date of Birth]],DATE(2023,6,8),"Y")</f>
        <v>52</v>
      </c>
      <c r="G722">
        <v>0</v>
      </c>
      <c r="H722" s="8">
        <v>6147.12</v>
      </c>
      <c r="I722" t="s">
        <v>10</v>
      </c>
      <c r="J722" t="s">
        <v>11</v>
      </c>
      <c r="K722" t="s">
        <v>22</v>
      </c>
      <c r="L722" t="str">
        <f>IF(Table1[[#This Row],[State ID]]="?","Unknown",Table1[[#This Row],[State ID]])</f>
        <v>R1012</v>
      </c>
    </row>
    <row r="723" spans="1:12" x14ac:dyDescent="0.3">
      <c r="A723" t="s">
        <v>754</v>
      </c>
      <c r="B723">
        <v>1973</v>
      </c>
      <c r="C723" t="s">
        <v>14</v>
      </c>
      <c r="D723">
        <v>6</v>
      </c>
      <c r="E723" t="str">
        <f>TEXT(DATE(Table1[[#This Row],[year]],MONTH(DATEVALUE(Table1[[#This Row],[month]]&amp;"1")),Table1[[#This Row],[date]]),"DD-MMM-YYYY")</f>
        <v>06-Nov-1973</v>
      </c>
      <c r="F723">
        <f>DATEDIF(Table1[[#This Row],[Date of Birth]],DATE(2023,6,8),"Y")</f>
        <v>49</v>
      </c>
      <c r="G723">
        <v>0</v>
      </c>
      <c r="H723" s="8">
        <v>6152.05</v>
      </c>
      <c r="I723" t="s">
        <v>10</v>
      </c>
      <c r="J723" t="s">
        <v>11</v>
      </c>
      <c r="K723" t="s">
        <v>12</v>
      </c>
      <c r="L723" t="str">
        <f>IF(Table1[[#This Row],[State ID]]="?","Unknown",Table1[[#This Row],[State ID]])</f>
        <v>R1013</v>
      </c>
    </row>
    <row r="724" spans="1:12" x14ac:dyDescent="0.3">
      <c r="A724" t="s">
        <v>755</v>
      </c>
      <c r="B724">
        <v>1985</v>
      </c>
      <c r="C724" t="s">
        <v>36</v>
      </c>
      <c r="D724">
        <v>15</v>
      </c>
      <c r="E724" t="str">
        <f>TEXT(DATE(Table1[[#This Row],[year]],MONTH(DATEVALUE(Table1[[#This Row],[month]]&amp;"1")),Table1[[#This Row],[date]]),"DD-MMM-YYYY")</f>
        <v>15-Oct-1985</v>
      </c>
      <c r="F724">
        <f>DATEDIF(Table1[[#This Row],[Date of Birth]],DATE(2023,6,8),"Y")</f>
        <v>37</v>
      </c>
      <c r="G724">
        <v>3</v>
      </c>
      <c r="H724" s="8">
        <v>6159.57</v>
      </c>
      <c r="I724" t="s">
        <v>10</v>
      </c>
      <c r="J724" t="s">
        <v>15</v>
      </c>
      <c r="K724" t="s">
        <v>22</v>
      </c>
      <c r="L724" t="str">
        <f>IF(Table1[[#This Row],[State ID]]="?","Unknown",Table1[[#This Row],[State ID]])</f>
        <v>R1012</v>
      </c>
    </row>
    <row r="725" spans="1:12" x14ac:dyDescent="0.3">
      <c r="A725" t="s">
        <v>756</v>
      </c>
      <c r="B725">
        <v>1984</v>
      </c>
      <c r="C725" t="s">
        <v>36</v>
      </c>
      <c r="D725">
        <v>6</v>
      </c>
      <c r="E725" t="str">
        <f>TEXT(DATE(Table1[[#This Row],[year]],MONTH(DATEVALUE(Table1[[#This Row],[month]]&amp;"1")),Table1[[#This Row],[date]]),"DD-MMM-YYYY")</f>
        <v>06-Oct-1984</v>
      </c>
      <c r="F725">
        <f>DATEDIF(Table1[[#This Row],[Date of Birth]],DATE(2023,6,8),"Y")</f>
        <v>38</v>
      </c>
      <c r="G725">
        <v>3</v>
      </c>
      <c r="H725" s="8">
        <v>6170.96</v>
      </c>
      <c r="I725" t="s">
        <v>10</v>
      </c>
      <c r="J725" t="s">
        <v>15</v>
      </c>
      <c r="K725" t="s">
        <v>12</v>
      </c>
      <c r="L725" t="str">
        <f>IF(Table1[[#This Row],[State ID]]="?","Unknown",Table1[[#This Row],[State ID]])</f>
        <v>R1013</v>
      </c>
    </row>
    <row r="726" spans="1:12" x14ac:dyDescent="0.3">
      <c r="A726" t="s">
        <v>757</v>
      </c>
      <c r="B726">
        <v>1985</v>
      </c>
      <c r="C726" t="s">
        <v>34</v>
      </c>
      <c r="D726">
        <v>9</v>
      </c>
      <c r="E726" t="str">
        <f>TEXT(DATE(Table1[[#This Row],[year]],MONTH(DATEVALUE(Table1[[#This Row],[month]]&amp;"1")),Table1[[#This Row],[date]]),"DD-MMM-YYYY")</f>
        <v>09-Aug-1985</v>
      </c>
      <c r="F726">
        <f>DATEDIF(Table1[[#This Row],[Date of Birth]],DATE(2023,6,8),"Y")</f>
        <v>37</v>
      </c>
      <c r="G726">
        <v>3</v>
      </c>
      <c r="H726" s="8">
        <v>6183.32</v>
      </c>
      <c r="I726" t="s">
        <v>10</v>
      </c>
      <c r="J726" t="s">
        <v>10</v>
      </c>
      <c r="K726" t="s">
        <v>22</v>
      </c>
      <c r="L726" t="str">
        <f>IF(Table1[[#This Row],[State ID]]="?","Unknown",Table1[[#This Row],[State ID]])</f>
        <v>R1012</v>
      </c>
    </row>
    <row r="727" spans="1:12" x14ac:dyDescent="0.3">
      <c r="A727" t="s">
        <v>758</v>
      </c>
      <c r="B727">
        <v>1970</v>
      </c>
      <c r="C727" t="s">
        <v>36</v>
      </c>
      <c r="D727">
        <v>5</v>
      </c>
      <c r="E727" t="str">
        <f>TEXT(DATE(Table1[[#This Row],[year]],MONTH(DATEVALUE(Table1[[#This Row],[month]]&amp;"1")),Table1[[#This Row],[date]]),"DD-MMM-YYYY")</f>
        <v>05-Oct-1970</v>
      </c>
      <c r="F727">
        <f>DATEDIF(Table1[[#This Row],[Date of Birth]],DATE(2023,6,8),"Y")</f>
        <v>52</v>
      </c>
      <c r="G727">
        <v>0</v>
      </c>
      <c r="H727" s="8">
        <v>6183.46</v>
      </c>
      <c r="I727" t="s">
        <v>10</v>
      </c>
      <c r="J727" t="s">
        <v>10</v>
      </c>
      <c r="K727" t="s">
        <v>22</v>
      </c>
      <c r="L727" t="str">
        <f>IF(Table1[[#This Row],[State ID]]="?","Unknown",Table1[[#This Row],[State ID]])</f>
        <v>R1012</v>
      </c>
    </row>
    <row r="728" spans="1:12" x14ac:dyDescent="0.3">
      <c r="A728" t="s">
        <v>759</v>
      </c>
      <c r="B728">
        <v>1988</v>
      </c>
      <c r="C728" t="s">
        <v>14</v>
      </c>
      <c r="D728">
        <v>1</v>
      </c>
      <c r="E728" t="str">
        <f>TEXT(DATE(Table1[[#This Row],[year]],MONTH(DATEVALUE(Table1[[#This Row],[month]]&amp;"1")),Table1[[#This Row],[date]]),"DD-MMM-YYYY")</f>
        <v>01-Nov-1988</v>
      </c>
      <c r="F728">
        <f>DATEDIF(Table1[[#This Row],[Date of Birth]],DATE(2023,6,8),"Y")</f>
        <v>34</v>
      </c>
      <c r="G728">
        <v>3</v>
      </c>
      <c r="H728" s="8">
        <v>6184.3</v>
      </c>
      <c r="I728" t="s">
        <v>10</v>
      </c>
      <c r="J728" t="s">
        <v>11</v>
      </c>
      <c r="K728" t="s">
        <v>12</v>
      </c>
      <c r="L728" t="str">
        <f>IF(Table1[[#This Row],[State ID]]="?","Unknown",Table1[[#This Row],[State ID]])</f>
        <v>R1013</v>
      </c>
    </row>
    <row r="729" spans="1:12" x14ac:dyDescent="0.3">
      <c r="A729" t="s">
        <v>760</v>
      </c>
      <c r="B729">
        <v>1981</v>
      </c>
      <c r="C729" t="s">
        <v>14</v>
      </c>
      <c r="D729">
        <v>22</v>
      </c>
      <c r="E729" t="str">
        <f>TEXT(DATE(Table1[[#This Row],[year]],MONTH(DATEVALUE(Table1[[#This Row],[month]]&amp;"1")),Table1[[#This Row],[date]]),"DD-MMM-YYYY")</f>
        <v>22-Nov-1981</v>
      </c>
      <c r="F729">
        <f>DATEDIF(Table1[[#This Row],[Date of Birth]],DATE(2023,6,8),"Y")</f>
        <v>41</v>
      </c>
      <c r="G729">
        <v>0</v>
      </c>
      <c r="H729" s="8">
        <v>6185.32</v>
      </c>
      <c r="I729" t="s">
        <v>10</v>
      </c>
      <c r="J729" t="s">
        <v>15</v>
      </c>
      <c r="K729" t="s">
        <v>12</v>
      </c>
      <c r="L729" t="str">
        <f>IF(Table1[[#This Row],[State ID]]="?","Unknown",Table1[[#This Row],[State ID]])</f>
        <v>R1013</v>
      </c>
    </row>
    <row r="730" spans="1:12" x14ac:dyDescent="0.3">
      <c r="A730" t="s">
        <v>761</v>
      </c>
      <c r="B730">
        <v>1981</v>
      </c>
      <c r="C730" t="s">
        <v>36</v>
      </c>
      <c r="D730">
        <v>1</v>
      </c>
      <c r="E730" t="str">
        <f>TEXT(DATE(Table1[[#This Row],[year]],MONTH(DATEVALUE(Table1[[#This Row],[month]]&amp;"1")),Table1[[#This Row],[date]]),"DD-MMM-YYYY")</f>
        <v>01-Oct-1981</v>
      </c>
      <c r="F730">
        <f>DATEDIF(Table1[[#This Row],[Date of Birth]],DATE(2023,6,8),"Y")</f>
        <v>41</v>
      </c>
      <c r="G730">
        <v>0</v>
      </c>
      <c r="H730" s="8">
        <v>6186.13</v>
      </c>
      <c r="I730" t="s">
        <v>10</v>
      </c>
      <c r="J730" t="s">
        <v>11</v>
      </c>
      <c r="K730" t="s">
        <v>41</v>
      </c>
      <c r="L730" t="str">
        <f>IF(Table1[[#This Row],[State ID]]="?","Unknown",Table1[[#This Row],[State ID]])</f>
        <v>R1011</v>
      </c>
    </row>
    <row r="731" spans="1:12" x14ac:dyDescent="0.3">
      <c r="A731" t="s">
        <v>762</v>
      </c>
      <c r="B731">
        <v>1988</v>
      </c>
      <c r="C731" t="s">
        <v>36</v>
      </c>
      <c r="D731">
        <v>23</v>
      </c>
      <c r="E731" t="str">
        <f>TEXT(DATE(Table1[[#This Row],[year]],MONTH(DATEVALUE(Table1[[#This Row],[month]]&amp;"1")),Table1[[#This Row],[date]]),"DD-MMM-YYYY")</f>
        <v>23-Oct-1988</v>
      </c>
      <c r="F731">
        <f>DATEDIF(Table1[[#This Row],[Date of Birth]],DATE(2023,6,8),"Y")</f>
        <v>34</v>
      </c>
      <c r="G731">
        <v>3</v>
      </c>
      <c r="H731" s="8">
        <v>6196.45</v>
      </c>
      <c r="I731" t="s">
        <v>10</v>
      </c>
      <c r="J731" t="s">
        <v>15</v>
      </c>
      <c r="K731" t="s">
        <v>41</v>
      </c>
      <c r="L731" t="str">
        <f>IF(Table1[[#This Row],[State ID]]="?","Unknown",Table1[[#This Row],[State ID]])</f>
        <v>R1011</v>
      </c>
    </row>
    <row r="732" spans="1:12" x14ac:dyDescent="0.3">
      <c r="A732" t="s">
        <v>763</v>
      </c>
      <c r="B732">
        <v>1985</v>
      </c>
      <c r="C732" t="s">
        <v>9</v>
      </c>
      <c r="D732">
        <v>22</v>
      </c>
      <c r="E732" t="str">
        <f>TEXT(DATE(Table1[[#This Row],[year]],MONTH(DATEVALUE(Table1[[#This Row],[month]]&amp;"1")),Table1[[#This Row],[date]]),"DD-MMM-YYYY")</f>
        <v>22-Jul-1985</v>
      </c>
      <c r="F732">
        <f>DATEDIF(Table1[[#This Row],[Date of Birth]],DATE(2023,6,8),"Y")</f>
        <v>37</v>
      </c>
      <c r="G732">
        <v>2</v>
      </c>
      <c r="H732" s="8">
        <v>6198.75</v>
      </c>
      <c r="I732" t="s">
        <v>10</v>
      </c>
      <c r="J732" t="s">
        <v>15</v>
      </c>
      <c r="K732" t="s">
        <v>22</v>
      </c>
      <c r="L732" t="str">
        <f>IF(Table1[[#This Row],[State ID]]="?","Unknown",Table1[[#This Row],[State ID]])</f>
        <v>R1012</v>
      </c>
    </row>
    <row r="733" spans="1:12" x14ac:dyDescent="0.3">
      <c r="A733" t="s">
        <v>30</v>
      </c>
      <c r="B733">
        <v>1985</v>
      </c>
      <c r="C733" t="s">
        <v>29</v>
      </c>
      <c r="D733">
        <v>20</v>
      </c>
      <c r="E733" t="str">
        <f>TEXT(DATE(Table1[[#This Row],[year]],MONTH(DATEVALUE(Table1[[#This Row],[month]]&amp;"1")),Table1[[#This Row],[date]]),"DD-MMM-YYYY")</f>
        <v>20-Dec-1985</v>
      </c>
      <c r="F733">
        <f>DATEDIF(Table1[[#This Row],[Date of Birth]],DATE(2023,6,8),"Y")</f>
        <v>37</v>
      </c>
      <c r="G733">
        <v>2</v>
      </c>
      <c r="H733" s="8">
        <v>6203.9</v>
      </c>
      <c r="I733" t="s">
        <v>15</v>
      </c>
      <c r="J733" t="s">
        <v>10</v>
      </c>
      <c r="K733" t="s">
        <v>22</v>
      </c>
      <c r="L733" t="str">
        <f>IF(Table1[[#This Row],[State ID]]="?","Unknown",Table1[[#This Row],[State ID]])</f>
        <v>R1012</v>
      </c>
    </row>
    <row r="734" spans="1:12" x14ac:dyDescent="0.3">
      <c r="A734" t="s">
        <v>764</v>
      </c>
      <c r="B734">
        <v>1985</v>
      </c>
      <c r="C734" t="s">
        <v>19</v>
      </c>
      <c r="D734">
        <v>22</v>
      </c>
      <c r="E734" t="str">
        <f>TEXT(DATE(Table1[[#This Row],[year]],MONTH(DATEVALUE(Table1[[#This Row],[month]]&amp;"1")),Table1[[#This Row],[date]]),"DD-MMM-YYYY")</f>
        <v>22-Sep-1985</v>
      </c>
      <c r="F734">
        <f>DATEDIF(Table1[[#This Row],[Date of Birth]],DATE(2023,6,8),"Y")</f>
        <v>37</v>
      </c>
      <c r="G734">
        <v>2</v>
      </c>
      <c r="H734" s="8">
        <v>6203.9</v>
      </c>
      <c r="I734" t="s">
        <v>10</v>
      </c>
      <c r="J734" t="s">
        <v>10</v>
      </c>
      <c r="K734" t="s">
        <v>22</v>
      </c>
      <c r="L734" t="str">
        <f>IF(Table1[[#This Row],[State ID]]="?","Unknown",Table1[[#This Row],[State ID]])</f>
        <v>R1012</v>
      </c>
    </row>
    <row r="735" spans="1:12" x14ac:dyDescent="0.3">
      <c r="A735" t="s">
        <v>765</v>
      </c>
      <c r="B735">
        <v>1999</v>
      </c>
      <c r="C735" t="s">
        <v>19</v>
      </c>
      <c r="D735">
        <v>10</v>
      </c>
      <c r="E735" t="str">
        <f>TEXT(DATE(Table1[[#This Row],[year]],MONTH(DATEVALUE(Table1[[#This Row],[month]]&amp;"1")),Table1[[#This Row],[date]]),"DD-MMM-YYYY")</f>
        <v>10-Sep-1999</v>
      </c>
      <c r="F735">
        <f>DATEDIF(Table1[[#This Row],[Date of Birth]],DATE(2023,6,8),"Y")</f>
        <v>23</v>
      </c>
      <c r="G735">
        <v>0</v>
      </c>
      <c r="H735" s="8">
        <v>6207.26</v>
      </c>
      <c r="I735" t="s">
        <v>10</v>
      </c>
      <c r="J735" t="s">
        <v>10</v>
      </c>
      <c r="K735" t="s">
        <v>534</v>
      </c>
      <c r="L735" t="str">
        <f>IF(Table1[[#This Row],[State ID]]="?","Unknown",Table1[[#This Row],[State ID]])</f>
        <v>R1026</v>
      </c>
    </row>
    <row r="736" spans="1:12" x14ac:dyDescent="0.3">
      <c r="A736" t="s">
        <v>766</v>
      </c>
      <c r="B736">
        <v>1992</v>
      </c>
      <c r="C736" t="s">
        <v>34</v>
      </c>
      <c r="D736">
        <v>12</v>
      </c>
      <c r="E736" t="str">
        <f>TEXT(DATE(Table1[[#This Row],[year]],MONTH(DATEVALUE(Table1[[#This Row],[month]]&amp;"1")),Table1[[#This Row],[date]]),"DD-MMM-YYYY")</f>
        <v>12-Aug-1992</v>
      </c>
      <c r="F736">
        <f>DATEDIF(Table1[[#This Row],[Date of Birth]],DATE(2023,6,8),"Y")</f>
        <v>30</v>
      </c>
      <c r="G736">
        <v>0</v>
      </c>
      <c r="H736" s="8">
        <v>6208.5</v>
      </c>
      <c r="I736" t="s">
        <v>10</v>
      </c>
      <c r="J736" t="s">
        <v>15</v>
      </c>
      <c r="K736" t="s">
        <v>299</v>
      </c>
      <c r="L736" t="str">
        <f>IF(Table1[[#This Row],[State ID]]="?","Unknown",Table1[[#This Row],[State ID]])</f>
        <v>R1021</v>
      </c>
    </row>
    <row r="737" spans="1:12" x14ac:dyDescent="0.3">
      <c r="A737" t="s">
        <v>767</v>
      </c>
      <c r="B737">
        <v>1972</v>
      </c>
      <c r="C737" t="s">
        <v>17</v>
      </c>
      <c r="D737">
        <v>29</v>
      </c>
      <c r="E737" t="str">
        <f>TEXT(DATE(Table1[[#This Row],[year]],MONTH(DATEVALUE(Table1[[#This Row],[month]]&amp;"1")),Table1[[#This Row],[date]]),"DD-MMM-YYYY")</f>
        <v>29-Jun-1972</v>
      </c>
      <c r="F737">
        <f>DATEDIF(Table1[[#This Row],[Date of Birth]],DATE(2023,6,8),"Y")</f>
        <v>50</v>
      </c>
      <c r="G737">
        <v>0</v>
      </c>
      <c r="H737" s="8">
        <v>6219.93</v>
      </c>
      <c r="I737" t="s">
        <v>10</v>
      </c>
      <c r="J737" t="s">
        <v>10</v>
      </c>
      <c r="K737" t="s">
        <v>12</v>
      </c>
      <c r="L737" t="str">
        <f>IF(Table1[[#This Row],[State ID]]="?","Unknown",Table1[[#This Row],[State ID]])</f>
        <v>R1013</v>
      </c>
    </row>
    <row r="738" spans="1:12" x14ac:dyDescent="0.3">
      <c r="A738" t="s">
        <v>768</v>
      </c>
      <c r="B738">
        <v>1978</v>
      </c>
      <c r="C738" t="s">
        <v>19</v>
      </c>
      <c r="D738">
        <v>19</v>
      </c>
      <c r="E738" t="str">
        <f>TEXT(DATE(Table1[[#This Row],[year]],MONTH(DATEVALUE(Table1[[#This Row],[month]]&amp;"1")),Table1[[#This Row],[date]]),"DD-MMM-YYYY")</f>
        <v>19-Sep-1978</v>
      </c>
      <c r="F738">
        <f>DATEDIF(Table1[[#This Row],[Date of Birth]],DATE(2023,6,8),"Y")</f>
        <v>44</v>
      </c>
      <c r="G738">
        <v>2</v>
      </c>
      <c r="H738" s="8">
        <v>6236.95</v>
      </c>
      <c r="I738" t="s">
        <v>10</v>
      </c>
      <c r="J738" t="s">
        <v>10</v>
      </c>
      <c r="K738" t="s">
        <v>12</v>
      </c>
      <c r="L738" t="str">
        <f>IF(Table1[[#This Row],[State ID]]="?","Unknown",Table1[[#This Row],[State ID]])</f>
        <v>R1013</v>
      </c>
    </row>
    <row r="739" spans="1:12" x14ac:dyDescent="0.3">
      <c r="A739" t="s">
        <v>769</v>
      </c>
      <c r="B739">
        <v>1983</v>
      </c>
      <c r="C739" t="s">
        <v>34</v>
      </c>
      <c r="D739">
        <v>11</v>
      </c>
      <c r="E739" t="str">
        <f>TEXT(DATE(Table1[[#This Row],[year]],MONTH(DATEVALUE(Table1[[#This Row],[month]]&amp;"1")),Table1[[#This Row],[date]]),"DD-MMM-YYYY")</f>
        <v>11-Aug-1983</v>
      </c>
      <c r="F739">
        <f>DATEDIF(Table1[[#This Row],[Date of Birth]],DATE(2023,6,8),"Y")</f>
        <v>39</v>
      </c>
      <c r="G739">
        <v>1</v>
      </c>
      <c r="H739" s="8">
        <v>6238.3</v>
      </c>
      <c r="I739" t="s">
        <v>10</v>
      </c>
      <c r="J739" t="s">
        <v>15</v>
      </c>
      <c r="K739" t="s">
        <v>41</v>
      </c>
      <c r="L739" t="str">
        <f>IF(Table1[[#This Row],[State ID]]="?","Unknown",Table1[[#This Row],[State ID]])</f>
        <v>R1011</v>
      </c>
    </row>
    <row r="740" spans="1:12" x14ac:dyDescent="0.3">
      <c r="A740" t="s">
        <v>770</v>
      </c>
      <c r="B740">
        <v>1979</v>
      </c>
      <c r="C740" t="s">
        <v>36</v>
      </c>
      <c r="D740">
        <v>10</v>
      </c>
      <c r="E740" t="str">
        <f>TEXT(DATE(Table1[[#This Row],[year]],MONTH(DATEVALUE(Table1[[#This Row],[month]]&amp;"1")),Table1[[#This Row],[date]]),"DD-MMM-YYYY")</f>
        <v>10-Oct-1979</v>
      </c>
      <c r="F740">
        <f>DATEDIF(Table1[[#This Row],[Date of Birth]],DATE(2023,6,8),"Y")</f>
        <v>43</v>
      </c>
      <c r="G740">
        <v>0</v>
      </c>
      <c r="H740" s="8">
        <v>6250.44</v>
      </c>
      <c r="I740" t="s">
        <v>10</v>
      </c>
      <c r="J740" t="s">
        <v>15</v>
      </c>
      <c r="K740" t="s">
        <v>41</v>
      </c>
      <c r="L740" t="str">
        <f>IF(Table1[[#This Row],[State ID]]="?","Unknown",Table1[[#This Row],[State ID]])</f>
        <v>R1011</v>
      </c>
    </row>
    <row r="741" spans="1:12" x14ac:dyDescent="0.3">
      <c r="A741" t="s">
        <v>771</v>
      </c>
      <c r="B741">
        <v>1972</v>
      </c>
      <c r="C741" t="s">
        <v>14</v>
      </c>
      <c r="D741">
        <v>11</v>
      </c>
      <c r="E741" t="str">
        <f>TEXT(DATE(Table1[[#This Row],[year]],MONTH(DATEVALUE(Table1[[#This Row],[month]]&amp;"1")),Table1[[#This Row],[date]]),"DD-MMM-YYYY")</f>
        <v>11-Nov-1972</v>
      </c>
      <c r="F741">
        <f>DATEDIF(Table1[[#This Row],[Date of Birth]],DATE(2023,6,8),"Y")</f>
        <v>50</v>
      </c>
      <c r="G741">
        <v>0</v>
      </c>
      <c r="H741" s="8">
        <v>6253.85</v>
      </c>
      <c r="I741" t="s">
        <v>10</v>
      </c>
      <c r="J741" t="s">
        <v>10</v>
      </c>
      <c r="K741" t="s">
        <v>12</v>
      </c>
      <c r="L741" t="str">
        <f>IF(Table1[[#This Row],[State ID]]="?","Unknown",Table1[[#This Row],[State ID]])</f>
        <v>R1013</v>
      </c>
    </row>
    <row r="742" spans="1:12" x14ac:dyDescent="0.3">
      <c r="A742" t="s">
        <v>772</v>
      </c>
      <c r="B742">
        <v>1972</v>
      </c>
      <c r="C742" t="s">
        <v>19</v>
      </c>
      <c r="D742">
        <v>8</v>
      </c>
      <c r="E742" t="str">
        <f>TEXT(DATE(Table1[[#This Row],[year]],MONTH(DATEVALUE(Table1[[#This Row],[month]]&amp;"1")),Table1[[#This Row],[date]]),"DD-MMM-YYYY")</f>
        <v>08-Sep-1972</v>
      </c>
      <c r="F742">
        <f>DATEDIF(Table1[[#This Row],[Date of Birth]],DATE(2023,6,8),"Y")</f>
        <v>50</v>
      </c>
      <c r="G742">
        <v>0</v>
      </c>
      <c r="H742" s="8">
        <v>6254.13</v>
      </c>
      <c r="I742" t="s">
        <v>10</v>
      </c>
      <c r="J742" t="s">
        <v>10</v>
      </c>
      <c r="K742" t="s">
        <v>22</v>
      </c>
      <c r="L742" t="str">
        <f>IF(Table1[[#This Row],[State ID]]="?","Unknown",Table1[[#This Row],[State ID]])</f>
        <v>R1012</v>
      </c>
    </row>
    <row r="743" spans="1:12" x14ac:dyDescent="0.3">
      <c r="A743" t="s">
        <v>773</v>
      </c>
      <c r="B743">
        <v>1970</v>
      </c>
      <c r="C743" t="s">
        <v>36</v>
      </c>
      <c r="D743">
        <v>11</v>
      </c>
      <c r="E743" t="str">
        <f>TEXT(DATE(Table1[[#This Row],[year]],MONTH(DATEVALUE(Table1[[#This Row],[month]]&amp;"1")),Table1[[#This Row],[date]]),"DD-MMM-YYYY")</f>
        <v>11-Oct-1970</v>
      </c>
      <c r="F743">
        <f>DATEDIF(Table1[[#This Row],[Date of Birth]],DATE(2023,6,8),"Y")</f>
        <v>52</v>
      </c>
      <c r="G743">
        <v>0</v>
      </c>
      <c r="H743" s="8">
        <v>6255.38</v>
      </c>
      <c r="I743" t="s">
        <v>10</v>
      </c>
      <c r="J743" t="s">
        <v>10</v>
      </c>
      <c r="K743" t="s">
        <v>12</v>
      </c>
      <c r="L743" t="str">
        <f>IF(Table1[[#This Row],[State ID]]="?","Unknown",Table1[[#This Row],[State ID]])</f>
        <v>R1013</v>
      </c>
    </row>
    <row r="744" spans="1:12" x14ac:dyDescent="0.3">
      <c r="A744" t="s">
        <v>774</v>
      </c>
      <c r="B744">
        <v>1995</v>
      </c>
      <c r="C744" t="s">
        <v>36</v>
      </c>
      <c r="D744">
        <v>17</v>
      </c>
      <c r="E744" t="str">
        <f>TEXT(DATE(Table1[[#This Row],[year]],MONTH(DATEVALUE(Table1[[#This Row],[month]]&amp;"1")),Table1[[#This Row],[date]]),"DD-MMM-YYYY")</f>
        <v>17-Oct-1995</v>
      </c>
      <c r="F744">
        <f>DATEDIF(Table1[[#This Row],[Date of Birth]],DATE(2023,6,8),"Y")</f>
        <v>27</v>
      </c>
      <c r="G744">
        <v>0</v>
      </c>
      <c r="H744" s="8">
        <v>6261.2</v>
      </c>
      <c r="I744" t="s">
        <v>10</v>
      </c>
      <c r="J744" t="s">
        <v>15</v>
      </c>
      <c r="K744" t="s">
        <v>534</v>
      </c>
      <c r="L744" t="str">
        <f>IF(Table1[[#This Row],[State ID]]="?","Unknown",Table1[[#This Row],[State ID]])</f>
        <v>R1026</v>
      </c>
    </row>
    <row r="745" spans="1:12" x14ac:dyDescent="0.3">
      <c r="A745" t="s">
        <v>775</v>
      </c>
      <c r="B745">
        <v>1984</v>
      </c>
      <c r="C745" t="s">
        <v>19</v>
      </c>
      <c r="D745">
        <v>25</v>
      </c>
      <c r="E745" t="str">
        <f>TEXT(DATE(Table1[[#This Row],[year]],MONTH(DATEVALUE(Table1[[#This Row],[month]]&amp;"1")),Table1[[#This Row],[date]]),"DD-MMM-YYYY")</f>
        <v>25-Sep-1984</v>
      </c>
      <c r="F745">
        <f>DATEDIF(Table1[[#This Row],[Date of Birth]],DATE(2023,6,8),"Y")</f>
        <v>38</v>
      </c>
      <c r="G745">
        <v>3</v>
      </c>
      <c r="H745" s="8">
        <v>6269.33</v>
      </c>
      <c r="I745" t="s">
        <v>10</v>
      </c>
      <c r="J745" t="s">
        <v>15</v>
      </c>
      <c r="K745" t="s">
        <v>12</v>
      </c>
      <c r="L745" t="str">
        <f>IF(Table1[[#This Row],[State ID]]="?","Unknown",Table1[[#This Row],[State ID]])</f>
        <v>R1013</v>
      </c>
    </row>
    <row r="746" spans="1:12" x14ac:dyDescent="0.3">
      <c r="A746" t="s">
        <v>776</v>
      </c>
      <c r="B746">
        <v>1981</v>
      </c>
      <c r="C746" t="s">
        <v>17</v>
      </c>
      <c r="D746">
        <v>30</v>
      </c>
      <c r="E746" t="str">
        <f>TEXT(DATE(Table1[[#This Row],[year]],MONTH(DATEVALUE(Table1[[#This Row],[month]]&amp;"1")),Table1[[#This Row],[date]]),"DD-MMM-YYYY")</f>
        <v>30-Jun-1981</v>
      </c>
      <c r="F746">
        <f>DATEDIF(Table1[[#This Row],[Date of Birth]],DATE(2023,6,8),"Y")</f>
        <v>41</v>
      </c>
      <c r="G746">
        <v>1</v>
      </c>
      <c r="H746" s="8">
        <v>6272.48</v>
      </c>
      <c r="I746" t="s">
        <v>15</v>
      </c>
      <c r="J746" t="s">
        <v>11</v>
      </c>
      <c r="K746" t="s">
        <v>12</v>
      </c>
      <c r="L746" t="str">
        <f>IF(Table1[[#This Row],[State ID]]="?","Unknown",Table1[[#This Row],[State ID]])</f>
        <v>R1013</v>
      </c>
    </row>
    <row r="747" spans="1:12" x14ac:dyDescent="0.3">
      <c r="A747" t="s">
        <v>777</v>
      </c>
      <c r="B747">
        <v>1993</v>
      </c>
      <c r="C747" t="s">
        <v>36</v>
      </c>
      <c r="D747">
        <v>16</v>
      </c>
      <c r="E747" t="str">
        <f>TEXT(DATE(Table1[[#This Row],[year]],MONTH(DATEVALUE(Table1[[#This Row],[month]]&amp;"1")),Table1[[#This Row],[date]]),"DD-MMM-YYYY")</f>
        <v>16-Oct-1993</v>
      </c>
      <c r="F747">
        <f>DATEDIF(Table1[[#This Row],[Date of Birth]],DATE(2023,6,8),"Y")</f>
        <v>29</v>
      </c>
      <c r="G747">
        <v>0</v>
      </c>
      <c r="H747" s="8">
        <v>6276.3</v>
      </c>
      <c r="I747" t="s">
        <v>10</v>
      </c>
      <c r="J747" t="s">
        <v>15</v>
      </c>
      <c r="K747" t="s">
        <v>199</v>
      </c>
      <c r="L747" t="str">
        <f>IF(Table1[[#This Row],[State ID]]="?","Unknown",Table1[[#This Row],[State ID]])</f>
        <v>R1025</v>
      </c>
    </row>
    <row r="748" spans="1:12" x14ac:dyDescent="0.3">
      <c r="A748" t="s">
        <v>778</v>
      </c>
      <c r="B748">
        <v>1981</v>
      </c>
      <c r="C748" t="s">
        <v>14</v>
      </c>
      <c r="D748">
        <v>24</v>
      </c>
      <c r="E748" t="str">
        <f>TEXT(DATE(Table1[[#This Row],[year]],MONTH(DATEVALUE(Table1[[#This Row],[month]]&amp;"1")),Table1[[#This Row],[date]]),"DD-MMM-YYYY")</f>
        <v>24-Nov-1981</v>
      </c>
      <c r="F748">
        <f>DATEDIF(Table1[[#This Row],[Date of Birth]],DATE(2023,6,8),"Y")</f>
        <v>41</v>
      </c>
      <c r="G748">
        <v>1</v>
      </c>
      <c r="H748" s="8">
        <v>6282.24</v>
      </c>
      <c r="I748" t="s">
        <v>10</v>
      </c>
      <c r="J748" t="s">
        <v>15</v>
      </c>
      <c r="K748" t="s">
        <v>41</v>
      </c>
      <c r="L748" t="str">
        <f>IF(Table1[[#This Row],[State ID]]="?","Unknown",Table1[[#This Row],[State ID]])</f>
        <v>R1011</v>
      </c>
    </row>
    <row r="749" spans="1:12" x14ac:dyDescent="0.3">
      <c r="A749" t="s">
        <v>779</v>
      </c>
      <c r="B749">
        <v>1981</v>
      </c>
      <c r="C749" t="s">
        <v>34</v>
      </c>
      <c r="D749">
        <v>26</v>
      </c>
      <c r="E749" t="str">
        <f>TEXT(DATE(Table1[[#This Row],[year]],MONTH(DATEVALUE(Table1[[#This Row],[month]]&amp;"1")),Table1[[#This Row],[date]]),"DD-MMM-YYYY")</f>
        <v>26-Aug-1981</v>
      </c>
      <c r="F749">
        <f>DATEDIF(Table1[[#This Row],[Date of Birth]],DATE(2023,6,8),"Y")</f>
        <v>41</v>
      </c>
      <c r="G749">
        <v>1</v>
      </c>
      <c r="H749" s="8">
        <v>6289.75</v>
      </c>
      <c r="I749" t="s">
        <v>10</v>
      </c>
      <c r="J749" t="s">
        <v>11</v>
      </c>
      <c r="K749" t="s">
        <v>12</v>
      </c>
      <c r="L749" t="str">
        <f>IF(Table1[[#This Row],[State ID]]="?","Unknown",Table1[[#This Row],[State ID]])</f>
        <v>R1013</v>
      </c>
    </row>
    <row r="750" spans="1:12" x14ac:dyDescent="0.3">
      <c r="A750" t="s">
        <v>780</v>
      </c>
      <c r="B750">
        <v>1996</v>
      </c>
      <c r="C750" t="s">
        <v>9</v>
      </c>
      <c r="D750">
        <v>4</v>
      </c>
      <c r="E750" t="str">
        <f>TEXT(DATE(Table1[[#This Row],[year]],MONTH(DATEVALUE(Table1[[#This Row],[month]]&amp;"1")),Table1[[#This Row],[date]]),"DD-MMM-YYYY")</f>
        <v>04-Jul-1996</v>
      </c>
      <c r="F750">
        <f>DATEDIF(Table1[[#This Row],[Date of Birth]],DATE(2023,6,8),"Y")</f>
        <v>26</v>
      </c>
      <c r="G750">
        <v>0</v>
      </c>
      <c r="H750" s="8">
        <v>6293.63</v>
      </c>
      <c r="I750" t="s">
        <v>10</v>
      </c>
      <c r="J750" t="s">
        <v>11</v>
      </c>
      <c r="K750" t="s">
        <v>299</v>
      </c>
      <c r="L750" t="str">
        <f>IF(Table1[[#This Row],[State ID]]="?","Unknown",Table1[[#This Row],[State ID]])</f>
        <v>R1021</v>
      </c>
    </row>
    <row r="751" spans="1:12" x14ac:dyDescent="0.3">
      <c r="A751" t="s">
        <v>781</v>
      </c>
      <c r="B751">
        <v>1974</v>
      </c>
      <c r="C751" t="s">
        <v>19</v>
      </c>
      <c r="D751">
        <v>17</v>
      </c>
      <c r="E751" t="str">
        <f>TEXT(DATE(Table1[[#This Row],[year]],MONTH(DATEVALUE(Table1[[#This Row],[month]]&amp;"1")),Table1[[#This Row],[date]]),"DD-MMM-YYYY")</f>
        <v>17-Sep-1974</v>
      </c>
      <c r="F751">
        <f>DATEDIF(Table1[[#This Row],[Date of Birth]],DATE(2023,6,8),"Y")</f>
        <v>48</v>
      </c>
      <c r="G751">
        <v>0</v>
      </c>
      <c r="H751" s="8">
        <v>6302.23</v>
      </c>
      <c r="I751" t="s">
        <v>10</v>
      </c>
      <c r="J751" t="s">
        <v>15</v>
      </c>
      <c r="K751" t="s">
        <v>12</v>
      </c>
      <c r="L751" t="str">
        <f>IF(Table1[[#This Row],[State ID]]="?","Unknown",Table1[[#This Row],[State ID]])</f>
        <v>R1013</v>
      </c>
    </row>
    <row r="752" spans="1:12" x14ac:dyDescent="0.3">
      <c r="A752" t="s">
        <v>782</v>
      </c>
      <c r="B752">
        <v>1969</v>
      </c>
      <c r="C752" t="s">
        <v>19</v>
      </c>
      <c r="D752">
        <v>4</v>
      </c>
      <c r="E752" t="str">
        <f>TEXT(DATE(Table1[[#This Row],[year]],MONTH(DATEVALUE(Table1[[#This Row],[month]]&amp;"1")),Table1[[#This Row],[date]]),"DD-MMM-YYYY")</f>
        <v>04-Sep-1969</v>
      </c>
      <c r="F752">
        <f>DATEDIF(Table1[[#This Row],[Date of Birth]],DATE(2023,6,8),"Y")</f>
        <v>53</v>
      </c>
      <c r="G752">
        <v>0</v>
      </c>
      <c r="H752" s="8">
        <v>6305.61</v>
      </c>
      <c r="I752" t="s">
        <v>10</v>
      </c>
      <c r="J752" t="s">
        <v>10</v>
      </c>
      <c r="K752" t="s">
        <v>22</v>
      </c>
      <c r="L752" t="str">
        <f>IF(Table1[[#This Row],[State ID]]="?","Unknown",Table1[[#This Row],[State ID]])</f>
        <v>R1012</v>
      </c>
    </row>
    <row r="753" spans="1:12" x14ac:dyDescent="0.3">
      <c r="A753" t="s">
        <v>783</v>
      </c>
      <c r="B753">
        <v>2004</v>
      </c>
      <c r="C753" t="s">
        <v>9</v>
      </c>
      <c r="D753">
        <v>27</v>
      </c>
      <c r="E753" t="str">
        <f>TEXT(DATE(Table1[[#This Row],[year]],MONTH(DATEVALUE(Table1[[#This Row],[month]]&amp;"1")),Table1[[#This Row],[date]]),"DD-MMM-YYYY")</f>
        <v>27-Jul-2004</v>
      </c>
      <c r="F753">
        <f>DATEDIF(Table1[[#This Row],[Date of Birth]],DATE(2023,6,8),"Y")</f>
        <v>18</v>
      </c>
      <c r="G753">
        <v>0</v>
      </c>
      <c r="H753" s="8">
        <v>6311.11</v>
      </c>
      <c r="I753" t="s">
        <v>10</v>
      </c>
      <c r="J753" t="s">
        <v>10</v>
      </c>
      <c r="K753" t="s">
        <v>41</v>
      </c>
      <c r="L753" t="str">
        <f>IF(Table1[[#This Row],[State ID]]="?","Unknown",Table1[[#This Row],[State ID]])</f>
        <v>R1011</v>
      </c>
    </row>
    <row r="754" spans="1:12" x14ac:dyDescent="0.3">
      <c r="A754" t="s">
        <v>784</v>
      </c>
      <c r="B754">
        <v>1985</v>
      </c>
      <c r="C754" t="s">
        <v>14</v>
      </c>
      <c r="D754">
        <v>19</v>
      </c>
      <c r="E754" t="str">
        <f>TEXT(DATE(Table1[[#This Row],[year]],MONTH(DATEVALUE(Table1[[#This Row],[month]]&amp;"1")),Table1[[#This Row],[date]]),"DD-MMM-YYYY")</f>
        <v>19-Nov-1985</v>
      </c>
      <c r="F754">
        <f>DATEDIF(Table1[[#This Row],[Date of Birth]],DATE(2023,6,8),"Y")</f>
        <v>37</v>
      </c>
      <c r="G754">
        <v>2</v>
      </c>
      <c r="H754" s="8">
        <v>6311.95</v>
      </c>
      <c r="I754" t="s">
        <v>10</v>
      </c>
      <c r="J754" t="s">
        <v>15</v>
      </c>
      <c r="K754" t="s">
        <v>41</v>
      </c>
      <c r="L754" t="str">
        <f>IF(Table1[[#This Row],[State ID]]="?","Unknown",Table1[[#This Row],[State ID]])</f>
        <v>R1011</v>
      </c>
    </row>
    <row r="755" spans="1:12" x14ac:dyDescent="0.3">
      <c r="A755" t="s">
        <v>785</v>
      </c>
      <c r="B755">
        <v>1985</v>
      </c>
      <c r="C755" t="s">
        <v>29</v>
      </c>
      <c r="D755">
        <v>15</v>
      </c>
      <c r="E755" t="str">
        <f>TEXT(DATE(Table1[[#This Row],[year]],MONTH(DATEVALUE(Table1[[#This Row],[month]]&amp;"1")),Table1[[#This Row],[date]]),"DD-MMM-YYYY")</f>
        <v>15-Dec-1985</v>
      </c>
      <c r="F755">
        <f>DATEDIF(Table1[[#This Row],[Date of Birth]],DATE(2023,6,8),"Y")</f>
        <v>37</v>
      </c>
      <c r="G755">
        <v>2</v>
      </c>
      <c r="H755" s="8">
        <v>6313.76</v>
      </c>
      <c r="I755" t="s">
        <v>10</v>
      </c>
      <c r="J755" t="s">
        <v>15</v>
      </c>
      <c r="K755" t="s">
        <v>12</v>
      </c>
      <c r="L755" t="str">
        <f>IF(Table1[[#This Row],[State ID]]="?","Unknown",Table1[[#This Row],[State ID]])</f>
        <v>R1013</v>
      </c>
    </row>
    <row r="756" spans="1:12" x14ac:dyDescent="0.3">
      <c r="A756" t="s">
        <v>786</v>
      </c>
      <c r="B756">
        <v>1990</v>
      </c>
      <c r="C756" t="s">
        <v>34</v>
      </c>
      <c r="D756">
        <v>13</v>
      </c>
      <c r="E756" t="str">
        <f>TEXT(DATE(Table1[[#This Row],[year]],MONTH(DATEVALUE(Table1[[#This Row],[month]]&amp;"1")),Table1[[#This Row],[date]]),"DD-MMM-YYYY")</f>
        <v>13-Aug-1990</v>
      </c>
      <c r="F756">
        <f>DATEDIF(Table1[[#This Row],[Date of Birth]],DATE(2023,6,8),"Y")</f>
        <v>32</v>
      </c>
      <c r="G756">
        <v>3</v>
      </c>
      <c r="H756" s="8">
        <v>6334.34</v>
      </c>
      <c r="I756" t="s">
        <v>10</v>
      </c>
      <c r="J756" t="s">
        <v>10</v>
      </c>
      <c r="K756" t="s">
        <v>246</v>
      </c>
      <c r="L756" t="str">
        <f>IF(Table1[[#This Row],[State ID]]="?","Unknown",Table1[[#This Row],[State ID]])</f>
        <v>R1024</v>
      </c>
    </row>
    <row r="757" spans="1:12" x14ac:dyDescent="0.3">
      <c r="A757" t="s">
        <v>787</v>
      </c>
      <c r="B757">
        <v>1986</v>
      </c>
      <c r="C757" t="s">
        <v>19</v>
      </c>
      <c r="D757">
        <v>25</v>
      </c>
      <c r="E757" t="str">
        <f>TEXT(DATE(Table1[[#This Row],[year]],MONTH(DATEVALUE(Table1[[#This Row],[month]]&amp;"1")),Table1[[#This Row],[date]]),"DD-MMM-YYYY")</f>
        <v>25-Sep-1986</v>
      </c>
      <c r="F757">
        <f>DATEDIF(Table1[[#This Row],[Date of Birth]],DATE(2023,6,8),"Y")</f>
        <v>36</v>
      </c>
      <c r="G757">
        <v>3</v>
      </c>
      <c r="H757" s="8">
        <v>6335.64</v>
      </c>
      <c r="I757" t="s">
        <v>10</v>
      </c>
      <c r="J757" t="s">
        <v>10</v>
      </c>
      <c r="K757" t="s">
        <v>12</v>
      </c>
      <c r="L757" t="str">
        <f>IF(Table1[[#This Row],[State ID]]="?","Unknown",Table1[[#This Row],[State ID]])</f>
        <v>R1013</v>
      </c>
    </row>
    <row r="758" spans="1:12" x14ac:dyDescent="0.3">
      <c r="A758" t="s">
        <v>788</v>
      </c>
      <c r="B758">
        <v>1983</v>
      </c>
      <c r="C758" t="s">
        <v>36</v>
      </c>
      <c r="D758">
        <v>21</v>
      </c>
      <c r="E758" t="str">
        <f>TEXT(DATE(Table1[[#This Row],[year]],MONTH(DATEVALUE(Table1[[#This Row],[month]]&amp;"1")),Table1[[#This Row],[date]]),"DD-MMM-YYYY")</f>
        <v>21-Oct-1983</v>
      </c>
      <c r="F758">
        <f>DATEDIF(Table1[[#This Row],[Date of Birth]],DATE(2023,6,8),"Y")</f>
        <v>39</v>
      </c>
      <c r="G758">
        <v>2</v>
      </c>
      <c r="H758" s="8">
        <v>6338.08</v>
      </c>
      <c r="I758" t="s">
        <v>10</v>
      </c>
      <c r="J758" t="s">
        <v>15</v>
      </c>
      <c r="K758" t="s">
        <v>12</v>
      </c>
      <c r="L758" t="str">
        <f>IF(Table1[[#This Row],[State ID]]="?","Unknown",Table1[[#This Row],[State ID]])</f>
        <v>R1013</v>
      </c>
    </row>
    <row r="759" spans="1:12" x14ac:dyDescent="0.3">
      <c r="A759" t="s">
        <v>789</v>
      </c>
      <c r="B759">
        <v>1983</v>
      </c>
      <c r="C759" t="s">
        <v>34</v>
      </c>
      <c r="D759">
        <v>19</v>
      </c>
      <c r="E759" t="str">
        <f>TEXT(DATE(Table1[[#This Row],[year]],MONTH(DATEVALUE(Table1[[#This Row],[month]]&amp;"1")),Table1[[#This Row],[date]]),"DD-MMM-YYYY")</f>
        <v>19-Aug-1983</v>
      </c>
      <c r="F759">
        <f>DATEDIF(Table1[[#This Row],[Date of Birth]],DATE(2023,6,8),"Y")</f>
        <v>39</v>
      </c>
      <c r="G759">
        <v>2</v>
      </c>
      <c r="H759" s="8">
        <v>6356.27</v>
      </c>
      <c r="I759" t="s">
        <v>11</v>
      </c>
      <c r="J759" t="s">
        <v>10</v>
      </c>
      <c r="K759" t="s">
        <v>12</v>
      </c>
      <c r="L759" t="str">
        <f>IF(Table1[[#This Row],[State ID]]="?","Unknown",Table1[[#This Row],[State ID]])</f>
        <v>R1013</v>
      </c>
    </row>
    <row r="760" spans="1:12" x14ac:dyDescent="0.3">
      <c r="A760" t="s">
        <v>790</v>
      </c>
      <c r="B760">
        <v>1980</v>
      </c>
      <c r="C760" t="s">
        <v>36</v>
      </c>
      <c r="D760">
        <v>30</v>
      </c>
      <c r="E760" t="str">
        <f>TEXT(DATE(Table1[[#This Row],[year]],MONTH(DATEVALUE(Table1[[#This Row],[month]]&amp;"1")),Table1[[#This Row],[date]]),"DD-MMM-YYYY")</f>
        <v>30-Oct-1980</v>
      </c>
      <c r="F760">
        <f>DATEDIF(Table1[[#This Row],[Date of Birth]],DATE(2023,6,8),"Y")</f>
        <v>42</v>
      </c>
      <c r="G760">
        <v>0</v>
      </c>
      <c r="H760" s="8">
        <v>6358.78</v>
      </c>
      <c r="I760" t="s">
        <v>10</v>
      </c>
      <c r="J760" t="s">
        <v>15</v>
      </c>
      <c r="K760" t="s">
        <v>22</v>
      </c>
      <c r="L760" t="str">
        <f>IF(Table1[[#This Row],[State ID]]="?","Unknown",Table1[[#This Row],[State ID]])</f>
        <v>R1012</v>
      </c>
    </row>
    <row r="761" spans="1:12" x14ac:dyDescent="0.3">
      <c r="A761" t="s">
        <v>791</v>
      </c>
      <c r="B761">
        <v>1989</v>
      </c>
      <c r="C761" t="s">
        <v>17</v>
      </c>
      <c r="D761">
        <v>24</v>
      </c>
      <c r="E761" t="str">
        <f>TEXT(DATE(Table1[[#This Row],[year]],MONTH(DATEVALUE(Table1[[#This Row],[month]]&amp;"1")),Table1[[#This Row],[date]]),"DD-MMM-YYYY")</f>
        <v>24-Jun-1989</v>
      </c>
      <c r="F761">
        <f>DATEDIF(Table1[[#This Row],[Date of Birth]],DATE(2023,6,8),"Y")</f>
        <v>33</v>
      </c>
      <c r="G761">
        <v>3</v>
      </c>
      <c r="H761" s="8">
        <v>6360.99</v>
      </c>
      <c r="I761" t="s">
        <v>10</v>
      </c>
      <c r="J761" t="s">
        <v>10</v>
      </c>
      <c r="K761" t="s">
        <v>22</v>
      </c>
      <c r="L761" t="str">
        <f>IF(Table1[[#This Row],[State ID]]="?","Unknown",Table1[[#This Row],[State ID]])</f>
        <v>R1012</v>
      </c>
    </row>
    <row r="762" spans="1:12" x14ac:dyDescent="0.3">
      <c r="A762" t="s">
        <v>792</v>
      </c>
      <c r="B762">
        <v>1996</v>
      </c>
      <c r="C762" t="s">
        <v>9</v>
      </c>
      <c r="D762">
        <v>7</v>
      </c>
      <c r="E762" t="str">
        <f>TEXT(DATE(Table1[[#This Row],[year]],MONTH(DATEVALUE(Table1[[#This Row],[month]]&amp;"1")),Table1[[#This Row],[date]]),"DD-MMM-YYYY")</f>
        <v>07-Jul-1996</v>
      </c>
      <c r="F762">
        <f>DATEDIF(Table1[[#This Row],[Date of Birth]],DATE(2023,6,8),"Y")</f>
        <v>26</v>
      </c>
      <c r="G762">
        <v>0</v>
      </c>
      <c r="H762" s="8">
        <v>6361.47</v>
      </c>
      <c r="I762" t="s">
        <v>10</v>
      </c>
      <c r="J762" t="s">
        <v>11</v>
      </c>
      <c r="K762" t="s">
        <v>299</v>
      </c>
      <c r="L762" t="str">
        <f>IF(Table1[[#This Row],[State ID]]="?","Unknown",Table1[[#This Row],[State ID]])</f>
        <v>R1021</v>
      </c>
    </row>
    <row r="763" spans="1:12" x14ac:dyDescent="0.3">
      <c r="A763" t="s">
        <v>793</v>
      </c>
      <c r="B763">
        <v>1970</v>
      </c>
      <c r="C763" t="s">
        <v>14</v>
      </c>
      <c r="D763">
        <v>9</v>
      </c>
      <c r="E763" t="str">
        <f>TEXT(DATE(Table1[[#This Row],[year]],MONTH(DATEVALUE(Table1[[#This Row],[month]]&amp;"1")),Table1[[#This Row],[date]]),"DD-MMM-YYYY")</f>
        <v>09-Nov-1970</v>
      </c>
      <c r="F763">
        <f>DATEDIF(Table1[[#This Row],[Date of Birth]],DATE(2023,6,8),"Y")</f>
        <v>52</v>
      </c>
      <c r="G763">
        <v>0</v>
      </c>
      <c r="H763" s="8">
        <v>6367.31</v>
      </c>
      <c r="I763" t="s">
        <v>10</v>
      </c>
      <c r="J763" t="s">
        <v>15</v>
      </c>
      <c r="K763" t="s">
        <v>12</v>
      </c>
      <c r="L763" t="str">
        <f>IF(Table1[[#This Row],[State ID]]="?","Unknown",Table1[[#This Row],[State ID]])</f>
        <v>R1013</v>
      </c>
    </row>
    <row r="764" spans="1:12" x14ac:dyDescent="0.3">
      <c r="A764" t="s">
        <v>794</v>
      </c>
      <c r="B764">
        <v>1984</v>
      </c>
      <c r="C764" t="s">
        <v>34</v>
      </c>
      <c r="D764">
        <v>13</v>
      </c>
      <c r="E764" t="str">
        <f>TEXT(DATE(Table1[[#This Row],[year]],MONTH(DATEVALUE(Table1[[#This Row],[month]]&amp;"1")),Table1[[#This Row],[date]]),"DD-MMM-YYYY")</f>
        <v>13-Aug-1984</v>
      </c>
      <c r="F764">
        <f>DATEDIF(Table1[[#This Row],[Date of Birth]],DATE(2023,6,8),"Y")</f>
        <v>38</v>
      </c>
      <c r="G764">
        <v>1</v>
      </c>
      <c r="H764" s="8">
        <v>6373.56</v>
      </c>
      <c r="I764" t="s">
        <v>10</v>
      </c>
      <c r="J764" t="s">
        <v>15</v>
      </c>
      <c r="K764" t="s">
        <v>22</v>
      </c>
      <c r="L764" t="str">
        <f>IF(Table1[[#This Row],[State ID]]="?","Unknown",Table1[[#This Row],[State ID]])</f>
        <v>R1012</v>
      </c>
    </row>
    <row r="765" spans="1:12" x14ac:dyDescent="0.3">
      <c r="A765" t="s">
        <v>795</v>
      </c>
      <c r="B765">
        <v>1976</v>
      </c>
      <c r="C765" t="s">
        <v>14</v>
      </c>
      <c r="D765">
        <v>18</v>
      </c>
      <c r="E765" t="str">
        <f>TEXT(DATE(Table1[[#This Row],[year]],MONTH(DATEVALUE(Table1[[#This Row],[month]]&amp;"1")),Table1[[#This Row],[date]]),"DD-MMM-YYYY")</f>
        <v>18-Nov-1976</v>
      </c>
      <c r="F765">
        <f>DATEDIF(Table1[[#This Row],[Date of Birth]],DATE(2023,6,8),"Y")</f>
        <v>46</v>
      </c>
      <c r="G765">
        <v>2</v>
      </c>
      <c r="H765" s="8">
        <v>6374.16</v>
      </c>
      <c r="I765" t="s">
        <v>10</v>
      </c>
      <c r="J765" t="s">
        <v>10</v>
      </c>
      <c r="K765" t="s">
        <v>12</v>
      </c>
      <c r="L765" t="str">
        <f>IF(Table1[[#This Row],[State ID]]="?","Unknown",Table1[[#This Row],[State ID]])</f>
        <v>R1013</v>
      </c>
    </row>
    <row r="766" spans="1:12" x14ac:dyDescent="0.3">
      <c r="A766" t="s">
        <v>796</v>
      </c>
      <c r="B766">
        <v>1982</v>
      </c>
      <c r="C766" t="s">
        <v>34</v>
      </c>
      <c r="D766">
        <v>6</v>
      </c>
      <c r="E766" t="str">
        <f>TEXT(DATE(Table1[[#This Row],[year]],MONTH(DATEVALUE(Table1[[#This Row],[month]]&amp;"1")),Table1[[#This Row],[date]]),"DD-MMM-YYYY")</f>
        <v>06-Aug-1982</v>
      </c>
      <c r="F766">
        <f>DATEDIF(Table1[[#This Row],[Date of Birth]],DATE(2023,6,8),"Y")</f>
        <v>40</v>
      </c>
      <c r="G766">
        <v>1</v>
      </c>
      <c r="H766" s="8">
        <v>6389.38</v>
      </c>
      <c r="I766" t="s">
        <v>15</v>
      </c>
      <c r="J766" t="s">
        <v>10</v>
      </c>
      <c r="K766" t="s">
        <v>22</v>
      </c>
      <c r="L766" t="str">
        <f>IF(Table1[[#This Row],[State ID]]="?","Unknown",Table1[[#This Row],[State ID]])</f>
        <v>R1012</v>
      </c>
    </row>
    <row r="767" spans="1:12" x14ac:dyDescent="0.3">
      <c r="A767" t="s">
        <v>797</v>
      </c>
      <c r="B767">
        <v>1997</v>
      </c>
      <c r="C767" t="s">
        <v>34</v>
      </c>
      <c r="D767">
        <v>16</v>
      </c>
      <c r="E767" t="str">
        <f>TEXT(DATE(Table1[[#This Row],[year]],MONTH(DATEVALUE(Table1[[#This Row],[month]]&amp;"1")),Table1[[#This Row],[date]]),"DD-MMM-YYYY")</f>
        <v>16-Aug-1997</v>
      </c>
      <c r="F767">
        <f>DATEDIF(Table1[[#This Row],[Date of Birth]],DATE(2023,6,8),"Y")</f>
        <v>25</v>
      </c>
      <c r="G767">
        <v>0</v>
      </c>
      <c r="H767" s="8">
        <v>6389.53</v>
      </c>
      <c r="I767" t="s">
        <v>10</v>
      </c>
      <c r="J767" t="s">
        <v>10</v>
      </c>
      <c r="K767" t="s">
        <v>299</v>
      </c>
      <c r="L767" t="str">
        <f>IF(Table1[[#This Row],[State ID]]="?","Unknown",Table1[[#This Row],[State ID]])</f>
        <v>R1021</v>
      </c>
    </row>
    <row r="768" spans="1:12" x14ac:dyDescent="0.3">
      <c r="A768" t="s">
        <v>798</v>
      </c>
      <c r="B768">
        <v>1982</v>
      </c>
      <c r="C768" t="s">
        <v>36</v>
      </c>
      <c r="D768">
        <v>28</v>
      </c>
      <c r="E768" t="str">
        <f>TEXT(DATE(Table1[[#This Row],[year]],MONTH(DATEVALUE(Table1[[#This Row],[month]]&amp;"1")),Table1[[#This Row],[date]]),"DD-MMM-YYYY")</f>
        <v>28-Oct-1982</v>
      </c>
      <c r="F768">
        <f>DATEDIF(Table1[[#This Row],[Date of Birth]],DATE(2023,6,8),"Y")</f>
        <v>40</v>
      </c>
      <c r="G768">
        <v>1</v>
      </c>
      <c r="H768" s="8">
        <v>6393.6</v>
      </c>
      <c r="I768" t="s">
        <v>10</v>
      </c>
      <c r="J768" t="s">
        <v>15</v>
      </c>
      <c r="K768" t="s">
        <v>22</v>
      </c>
      <c r="L768" t="str">
        <f>IF(Table1[[#This Row],[State ID]]="?","Unknown",Table1[[#This Row],[State ID]])</f>
        <v>R1012</v>
      </c>
    </row>
    <row r="769" spans="1:12" x14ac:dyDescent="0.3">
      <c r="A769" t="s">
        <v>799</v>
      </c>
      <c r="B769">
        <v>1987</v>
      </c>
      <c r="C769" t="s">
        <v>19</v>
      </c>
      <c r="D769">
        <v>9</v>
      </c>
      <c r="E769" t="str">
        <f>TEXT(DATE(Table1[[#This Row],[year]],MONTH(DATEVALUE(Table1[[#This Row],[month]]&amp;"1")),Table1[[#This Row],[date]]),"DD-MMM-YYYY")</f>
        <v>09-Sep-1987</v>
      </c>
      <c r="F769">
        <f>DATEDIF(Table1[[#This Row],[Date of Birth]],DATE(2023,6,8),"Y")</f>
        <v>35</v>
      </c>
      <c r="G769">
        <v>2</v>
      </c>
      <c r="H769" s="8">
        <v>6402.29</v>
      </c>
      <c r="I769" t="s">
        <v>10</v>
      </c>
      <c r="J769" t="s">
        <v>11</v>
      </c>
      <c r="K769" t="s">
        <v>246</v>
      </c>
      <c r="L769" t="str">
        <f>IF(Table1[[#This Row],[State ID]]="?","Unknown",Table1[[#This Row],[State ID]])</f>
        <v>R1024</v>
      </c>
    </row>
    <row r="770" spans="1:12" x14ac:dyDescent="0.3">
      <c r="A770" t="s">
        <v>800</v>
      </c>
      <c r="B770">
        <v>1985</v>
      </c>
      <c r="C770" t="s">
        <v>29</v>
      </c>
      <c r="D770">
        <v>10</v>
      </c>
      <c r="E770" t="str">
        <f>TEXT(DATE(Table1[[#This Row],[year]],MONTH(DATEVALUE(Table1[[#This Row],[month]]&amp;"1")),Table1[[#This Row],[date]]),"DD-MMM-YYYY")</f>
        <v>10-Dec-1985</v>
      </c>
      <c r="F770">
        <f>DATEDIF(Table1[[#This Row],[Date of Birth]],DATE(2023,6,8),"Y")</f>
        <v>37</v>
      </c>
      <c r="G770">
        <v>2</v>
      </c>
      <c r="H770" s="8">
        <v>6406.41</v>
      </c>
      <c r="I770" t="s">
        <v>15</v>
      </c>
      <c r="J770" t="s">
        <v>11</v>
      </c>
      <c r="K770" t="s">
        <v>275</v>
      </c>
      <c r="L770" t="str">
        <f>IF(Table1[[#This Row],[State ID]]="?","Unknown",Table1[[#This Row],[State ID]])</f>
        <v>R1014</v>
      </c>
    </row>
    <row r="771" spans="1:12" x14ac:dyDescent="0.3">
      <c r="A771" t="s">
        <v>801</v>
      </c>
      <c r="B771">
        <v>1970</v>
      </c>
      <c r="C771" t="s">
        <v>34</v>
      </c>
      <c r="D771">
        <v>20</v>
      </c>
      <c r="E771" t="str">
        <f>TEXT(DATE(Table1[[#This Row],[year]],MONTH(DATEVALUE(Table1[[#This Row],[month]]&amp;"1")),Table1[[#This Row],[date]]),"DD-MMM-YYYY")</f>
        <v>20-Aug-1970</v>
      </c>
      <c r="F771">
        <f>DATEDIF(Table1[[#This Row],[Date of Birth]],DATE(2023,6,8),"Y")</f>
        <v>52</v>
      </c>
      <c r="G771">
        <v>0</v>
      </c>
      <c r="H771" s="8">
        <v>6407.05</v>
      </c>
      <c r="I771" t="s">
        <v>10</v>
      </c>
      <c r="J771" t="s">
        <v>15</v>
      </c>
      <c r="K771" t="s">
        <v>12</v>
      </c>
      <c r="L771" t="str">
        <f>IF(Table1[[#This Row],[State ID]]="?","Unknown",Table1[[#This Row],[State ID]])</f>
        <v>R1013</v>
      </c>
    </row>
    <row r="772" spans="1:12" x14ac:dyDescent="0.3">
      <c r="A772" t="s">
        <v>802</v>
      </c>
      <c r="B772">
        <v>1971</v>
      </c>
      <c r="C772" t="s">
        <v>34</v>
      </c>
      <c r="D772">
        <v>22</v>
      </c>
      <c r="E772" t="str">
        <f>TEXT(DATE(Table1[[#This Row],[year]],MONTH(DATEVALUE(Table1[[#This Row],[month]]&amp;"1")),Table1[[#This Row],[date]]),"DD-MMM-YYYY")</f>
        <v>22-Aug-1971</v>
      </c>
      <c r="F772">
        <f>DATEDIF(Table1[[#This Row],[Date of Birth]],DATE(2023,6,8),"Y")</f>
        <v>51</v>
      </c>
      <c r="G772">
        <v>0</v>
      </c>
      <c r="H772" s="8">
        <v>6412.34</v>
      </c>
      <c r="I772" t="s">
        <v>10</v>
      </c>
      <c r="J772" t="s">
        <v>11</v>
      </c>
      <c r="K772" t="s">
        <v>12</v>
      </c>
      <c r="L772" t="str">
        <f>IF(Table1[[#This Row],[State ID]]="?","Unknown",Table1[[#This Row],[State ID]])</f>
        <v>R1013</v>
      </c>
    </row>
    <row r="773" spans="1:12" x14ac:dyDescent="0.3">
      <c r="A773" t="s">
        <v>803</v>
      </c>
      <c r="B773">
        <v>1987</v>
      </c>
      <c r="C773" t="s">
        <v>19</v>
      </c>
      <c r="D773">
        <v>4</v>
      </c>
      <c r="E773" t="str">
        <f>TEXT(DATE(Table1[[#This Row],[year]],MONTH(DATEVALUE(Table1[[#This Row],[month]]&amp;"1")),Table1[[#This Row],[date]]),"DD-MMM-YYYY")</f>
        <v>04-Sep-1987</v>
      </c>
      <c r="F773">
        <f>DATEDIF(Table1[[#This Row],[Date of Birth]],DATE(2023,6,8),"Y")</f>
        <v>35</v>
      </c>
      <c r="G773">
        <v>3</v>
      </c>
      <c r="H773" s="8">
        <v>6414.18</v>
      </c>
      <c r="I773" t="s">
        <v>10</v>
      </c>
      <c r="J773" t="s">
        <v>10</v>
      </c>
      <c r="K773" t="s">
        <v>41</v>
      </c>
      <c r="L773" t="str">
        <f>IF(Table1[[#This Row],[State ID]]="?","Unknown",Table1[[#This Row],[State ID]])</f>
        <v>R1011</v>
      </c>
    </row>
    <row r="774" spans="1:12" x14ac:dyDescent="0.3">
      <c r="A774" t="s">
        <v>804</v>
      </c>
      <c r="B774">
        <v>1976</v>
      </c>
      <c r="C774" t="s">
        <v>29</v>
      </c>
      <c r="D774">
        <v>30</v>
      </c>
      <c r="E774" t="str">
        <f>TEXT(DATE(Table1[[#This Row],[year]],MONTH(DATEVALUE(Table1[[#This Row],[month]]&amp;"1")),Table1[[#This Row],[date]]),"DD-MMM-YYYY")</f>
        <v>30-Dec-1976</v>
      </c>
      <c r="F774">
        <f>DATEDIF(Table1[[#This Row],[Date of Birth]],DATE(2023,6,8),"Y")</f>
        <v>46</v>
      </c>
      <c r="G774">
        <v>2</v>
      </c>
      <c r="H774" s="8">
        <v>6417.28</v>
      </c>
      <c r="I774" t="s">
        <v>10</v>
      </c>
      <c r="J774" t="s">
        <v>11</v>
      </c>
      <c r="K774" t="s">
        <v>12</v>
      </c>
      <c r="L774" t="str">
        <f>IF(Table1[[#This Row],[State ID]]="?","Unknown",Table1[[#This Row],[State ID]])</f>
        <v>R1013</v>
      </c>
    </row>
    <row r="775" spans="1:12" x14ac:dyDescent="0.3">
      <c r="A775" t="s">
        <v>805</v>
      </c>
      <c r="B775">
        <v>1975</v>
      </c>
      <c r="C775" t="s">
        <v>34</v>
      </c>
      <c r="D775">
        <v>5</v>
      </c>
      <c r="E775" t="str">
        <f>TEXT(DATE(Table1[[#This Row],[year]],MONTH(DATEVALUE(Table1[[#This Row],[month]]&amp;"1")),Table1[[#This Row],[date]]),"DD-MMM-YYYY")</f>
        <v>05-Aug-1975</v>
      </c>
      <c r="F775">
        <f>DATEDIF(Table1[[#This Row],[Date of Birth]],DATE(2023,6,8),"Y")</f>
        <v>47</v>
      </c>
      <c r="G775">
        <v>1</v>
      </c>
      <c r="H775" s="8">
        <v>6423.48</v>
      </c>
      <c r="I775" t="s">
        <v>10</v>
      </c>
      <c r="J775" t="s">
        <v>11</v>
      </c>
      <c r="K775" t="s">
        <v>12</v>
      </c>
      <c r="L775" t="str">
        <f>IF(Table1[[#This Row],[State ID]]="?","Unknown",Table1[[#This Row],[State ID]])</f>
        <v>R1013</v>
      </c>
    </row>
    <row r="776" spans="1:12" x14ac:dyDescent="0.3">
      <c r="A776" t="s">
        <v>806</v>
      </c>
      <c r="B776">
        <v>1985</v>
      </c>
      <c r="C776" t="s">
        <v>9</v>
      </c>
      <c r="D776">
        <v>22</v>
      </c>
      <c r="E776" t="str">
        <f>TEXT(DATE(Table1[[#This Row],[year]],MONTH(DATEVALUE(Table1[[#This Row],[month]]&amp;"1")),Table1[[#This Row],[date]]),"DD-MMM-YYYY")</f>
        <v>22-Jul-1985</v>
      </c>
      <c r="F776">
        <f>DATEDIF(Table1[[#This Row],[Date of Birth]],DATE(2023,6,8),"Y")</f>
        <v>37</v>
      </c>
      <c r="G776">
        <v>3</v>
      </c>
      <c r="H776" s="8">
        <v>6435.62</v>
      </c>
      <c r="I776" t="s">
        <v>11</v>
      </c>
      <c r="J776" t="s">
        <v>10</v>
      </c>
      <c r="K776" t="s">
        <v>12</v>
      </c>
      <c r="L776" t="str">
        <f>IF(Table1[[#This Row],[State ID]]="?","Unknown",Table1[[#This Row],[State ID]])</f>
        <v>R1013</v>
      </c>
    </row>
    <row r="777" spans="1:12" x14ac:dyDescent="0.3">
      <c r="A777" t="s">
        <v>807</v>
      </c>
      <c r="B777">
        <v>1984</v>
      </c>
      <c r="C777" t="s">
        <v>34</v>
      </c>
      <c r="D777">
        <v>26</v>
      </c>
      <c r="E777" t="str">
        <f>TEXT(DATE(Table1[[#This Row],[year]],MONTH(DATEVALUE(Table1[[#This Row],[month]]&amp;"1")),Table1[[#This Row],[date]]),"DD-MMM-YYYY")</f>
        <v>26-Aug-1984</v>
      </c>
      <c r="F777">
        <f>DATEDIF(Table1[[#This Row],[Date of Birth]],DATE(2023,6,8),"Y")</f>
        <v>38</v>
      </c>
      <c r="G777">
        <v>2</v>
      </c>
      <c r="H777" s="8">
        <v>6455.86</v>
      </c>
      <c r="I777" t="s">
        <v>11</v>
      </c>
      <c r="J777" t="s">
        <v>11</v>
      </c>
      <c r="K777" t="s">
        <v>22</v>
      </c>
      <c r="L777" t="str">
        <f>IF(Table1[[#This Row],[State ID]]="?","Unknown",Table1[[#This Row],[State ID]])</f>
        <v>R1012</v>
      </c>
    </row>
    <row r="778" spans="1:12" x14ac:dyDescent="0.3">
      <c r="A778" t="s">
        <v>808</v>
      </c>
      <c r="B778">
        <v>1984</v>
      </c>
      <c r="C778" t="s">
        <v>14</v>
      </c>
      <c r="D778">
        <v>1</v>
      </c>
      <c r="E778" t="str">
        <f>TEXT(DATE(Table1[[#This Row],[year]],MONTH(DATEVALUE(Table1[[#This Row],[month]]&amp;"1")),Table1[[#This Row],[date]]),"DD-MMM-YYYY")</f>
        <v>01-Nov-1984</v>
      </c>
      <c r="F778">
        <f>DATEDIF(Table1[[#This Row],[Date of Birth]],DATE(2023,6,8),"Y")</f>
        <v>38</v>
      </c>
      <c r="G778">
        <v>2</v>
      </c>
      <c r="H778" s="8">
        <v>6457.84</v>
      </c>
      <c r="I778" t="s">
        <v>10</v>
      </c>
      <c r="J778" t="s">
        <v>11</v>
      </c>
      <c r="K778" t="s">
        <v>22</v>
      </c>
      <c r="L778" t="str">
        <f>IF(Table1[[#This Row],[State ID]]="?","Unknown",Table1[[#This Row],[State ID]])</f>
        <v>R1012</v>
      </c>
    </row>
    <row r="779" spans="1:12" x14ac:dyDescent="0.3">
      <c r="A779" t="s">
        <v>809</v>
      </c>
      <c r="B779">
        <v>1981</v>
      </c>
      <c r="C779" t="s">
        <v>9</v>
      </c>
      <c r="D779">
        <v>27</v>
      </c>
      <c r="E779" t="str">
        <f>TEXT(DATE(Table1[[#This Row],[year]],MONTH(DATEVALUE(Table1[[#This Row],[month]]&amp;"1")),Table1[[#This Row],[date]]),"DD-MMM-YYYY")</f>
        <v>27-Jul-1981</v>
      </c>
      <c r="F779">
        <f>DATEDIF(Table1[[#This Row],[Date of Birth]],DATE(2023,6,8),"Y")</f>
        <v>41</v>
      </c>
      <c r="G779">
        <v>1</v>
      </c>
      <c r="H779" s="8">
        <v>6473.15</v>
      </c>
      <c r="I779" t="s">
        <v>10</v>
      </c>
      <c r="J779" t="s">
        <v>10</v>
      </c>
      <c r="K779" t="s">
        <v>12</v>
      </c>
      <c r="L779" t="str">
        <f>IF(Table1[[#This Row],[State ID]]="?","Unknown",Table1[[#This Row],[State ID]])</f>
        <v>R1013</v>
      </c>
    </row>
    <row r="780" spans="1:12" x14ac:dyDescent="0.3">
      <c r="A780" t="s">
        <v>810</v>
      </c>
      <c r="B780">
        <v>1980</v>
      </c>
      <c r="C780" t="s">
        <v>17</v>
      </c>
      <c r="D780">
        <v>8</v>
      </c>
      <c r="E780" t="str">
        <f>TEXT(DATE(Table1[[#This Row],[year]],MONTH(DATEVALUE(Table1[[#This Row],[month]]&amp;"1")),Table1[[#This Row],[date]]),"DD-MMM-YYYY")</f>
        <v>08-Jun-1980</v>
      </c>
      <c r="F780">
        <f>DATEDIF(Table1[[#This Row],[Date of Birth]],DATE(2023,6,8),"Y")</f>
        <v>43</v>
      </c>
      <c r="G780">
        <v>0</v>
      </c>
      <c r="H780" s="8">
        <v>6474.01</v>
      </c>
      <c r="I780" t="s">
        <v>10</v>
      </c>
      <c r="J780" t="s">
        <v>11</v>
      </c>
      <c r="K780" t="s">
        <v>41</v>
      </c>
      <c r="L780" t="str">
        <f>IF(Table1[[#This Row],[State ID]]="?","Unknown",Table1[[#This Row],[State ID]])</f>
        <v>R1011</v>
      </c>
    </row>
    <row r="781" spans="1:12" x14ac:dyDescent="0.3">
      <c r="A781" t="s">
        <v>811</v>
      </c>
      <c r="B781">
        <v>1970</v>
      </c>
      <c r="C781" t="s">
        <v>29</v>
      </c>
      <c r="D781">
        <v>1</v>
      </c>
      <c r="E781" t="str">
        <f>TEXT(DATE(Table1[[#This Row],[year]],MONTH(DATEVALUE(Table1[[#This Row],[month]]&amp;"1")),Table1[[#This Row],[date]]),"DD-MMM-YYYY")</f>
        <v>01-Dec-1970</v>
      </c>
      <c r="F781">
        <f>DATEDIF(Table1[[#This Row],[Date of Birth]],DATE(2023,6,8),"Y")</f>
        <v>52</v>
      </c>
      <c r="G781">
        <v>0</v>
      </c>
      <c r="H781" s="8">
        <v>6481.67</v>
      </c>
      <c r="I781" t="s">
        <v>10</v>
      </c>
      <c r="J781" t="s">
        <v>10</v>
      </c>
      <c r="K781" t="s">
        <v>12</v>
      </c>
      <c r="L781" t="str">
        <f>IF(Table1[[#This Row],[State ID]]="?","Unknown",Table1[[#This Row],[State ID]])</f>
        <v>R1013</v>
      </c>
    </row>
    <row r="782" spans="1:12" x14ac:dyDescent="0.3">
      <c r="A782" t="s">
        <v>812</v>
      </c>
      <c r="B782">
        <v>1982</v>
      </c>
      <c r="C782" t="s">
        <v>36</v>
      </c>
      <c r="D782">
        <v>9</v>
      </c>
      <c r="E782" t="str">
        <f>TEXT(DATE(Table1[[#This Row],[year]],MONTH(DATEVALUE(Table1[[#This Row],[month]]&amp;"1")),Table1[[#This Row],[date]]),"DD-MMM-YYYY")</f>
        <v>09-Oct-1982</v>
      </c>
      <c r="F782">
        <f>DATEDIF(Table1[[#This Row],[Date of Birth]],DATE(2023,6,8),"Y")</f>
        <v>40</v>
      </c>
      <c r="G782">
        <v>1</v>
      </c>
      <c r="H782" s="8">
        <v>6496.89</v>
      </c>
      <c r="I782" t="s">
        <v>10</v>
      </c>
      <c r="J782" t="s">
        <v>11</v>
      </c>
      <c r="K782" t="s">
        <v>41</v>
      </c>
      <c r="L782" t="str">
        <f>IF(Table1[[#This Row],[State ID]]="?","Unknown",Table1[[#This Row],[State ID]])</f>
        <v>R1011</v>
      </c>
    </row>
    <row r="783" spans="1:12" x14ac:dyDescent="0.3">
      <c r="A783" t="s">
        <v>813</v>
      </c>
      <c r="B783">
        <v>1982</v>
      </c>
      <c r="C783" t="s">
        <v>34</v>
      </c>
      <c r="D783">
        <v>28</v>
      </c>
      <c r="E783" t="str">
        <f>TEXT(DATE(Table1[[#This Row],[year]],MONTH(DATEVALUE(Table1[[#This Row],[month]]&amp;"1")),Table1[[#This Row],[date]]),"DD-MMM-YYYY")</f>
        <v>28-Aug-1982</v>
      </c>
      <c r="F783">
        <f>DATEDIF(Table1[[#This Row],[Date of Birth]],DATE(2023,6,8),"Y")</f>
        <v>40</v>
      </c>
      <c r="G783">
        <v>1</v>
      </c>
      <c r="H783" s="8">
        <v>6500.24</v>
      </c>
      <c r="I783" t="s">
        <v>10</v>
      </c>
      <c r="J783" t="s">
        <v>10</v>
      </c>
      <c r="K783" t="s">
        <v>12</v>
      </c>
      <c r="L783" t="str">
        <f>IF(Table1[[#This Row],[State ID]]="?","Unknown",Table1[[#This Row],[State ID]])</f>
        <v>R1013</v>
      </c>
    </row>
    <row r="784" spans="1:12" x14ac:dyDescent="0.3">
      <c r="A784" t="s">
        <v>814</v>
      </c>
      <c r="B784">
        <v>1994</v>
      </c>
      <c r="C784" t="s">
        <v>9</v>
      </c>
      <c r="D784">
        <v>7</v>
      </c>
      <c r="E784" t="str">
        <f>TEXT(DATE(Table1[[#This Row],[year]],MONTH(DATEVALUE(Table1[[#This Row],[month]]&amp;"1")),Table1[[#This Row],[date]]),"DD-MMM-YYYY")</f>
        <v>07-Jul-1994</v>
      </c>
      <c r="F784">
        <f>DATEDIF(Table1[[#This Row],[Date of Birth]],DATE(2023,6,8),"Y")</f>
        <v>28</v>
      </c>
      <c r="G784">
        <v>0</v>
      </c>
      <c r="H784" s="8">
        <v>6512.24</v>
      </c>
      <c r="I784" t="s">
        <v>10</v>
      </c>
      <c r="J784" t="s">
        <v>15</v>
      </c>
      <c r="K784" t="s">
        <v>299</v>
      </c>
      <c r="L784" t="str">
        <f>IF(Table1[[#This Row],[State ID]]="?","Unknown",Table1[[#This Row],[State ID]])</f>
        <v>R1021</v>
      </c>
    </row>
    <row r="785" spans="1:12" x14ac:dyDescent="0.3">
      <c r="A785" t="s">
        <v>815</v>
      </c>
      <c r="B785">
        <v>1976</v>
      </c>
      <c r="C785" t="s">
        <v>36</v>
      </c>
      <c r="D785">
        <v>23</v>
      </c>
      <c r="E785" t="str">
        <f>TEXT(DATE(Table1[[#This Row],[year]],MONTH(DATEVALUE(Table1[[#This Row],[month]]&amp;"1")),Table1[[#This Row],[date]]),"DD-MMM-YYYY")</f>
        <v>23-Oct-1976</v>
      </c>
      <c r="F785">
        <f>DATEDIF(Table1[[#This Row],[Date of Birth]],DATE(2023,6,8),"Y")</f>
        <v>46</v>
      </c>
      <c r="G785">
        <v>2</v>
      </c>
      <c r="H785" s="8">
        <v>6529.21</v>
      </c>
      <c r="I785" t="s">
        <v>10</v>
      </c>
      <c r="J785" t="s">
        <v>15</v>
      </c>
      <c r="K785" t="s">
        <v>12</v>
      </c>
      <c r="L785" t="str">
        <f>IF(Table1[[#This Row],[State ID]]="?","Unknown",Table1[[#This Row],[State ID]])</f>
        <v>R1013</v>
      </c>
    </row>
    <row r="786" spans="1:12" x14ac:dyDescent="0.3">
      <c r="A786" t="s">
        <v>816</v>
      </c>
      <c r="B786">
        <v>1982</v>
      </c>
      <c r="C786" t="s">
        <v>34</v>
      </c>
      <c r="D786">
        <v>12</v>
      </c>
      <c r="E786" t="str">
        <f>TEXT(DATE(Table1[[#This Row],[year]],MONTH(DATEVALUE(Table1[[#This Row],[month]]&amp;"1")),Table1[[#This Row],[date]]),"DD-MMM-YYYY")</f>
        <v>12-Aug-1982</v>
      </c>
      <c r="F786">
        <f>DATEDIF(Table1[[#This Row],[Date of Birth]],DATE(2023,6,8),"Y")</f>
        <v>40</v>
      </c>
      <c r="G786">
        <v>3</v>
      </c>
      <c r="H786" s="8">
        <v>6532.04</v>
      </c>
      <c r="I786" t="s">
        <v>10</v>
      </c>
      <c r="J786" t="s">
        <v>15</v>
      </c>
      <c r="K786" t="s">
        <v>12</v>
      </c>
      <c r="L786" t="str">
        <f>IF(Table1[[#This Row],[State ID]]="?","Unknown",Table1[[#This Row],[State ID]])</f>
        <v>R1013</v>
      </c>
    </row>
    <row r="787" spans="1:12" x14ac:dyDescent="0.3">
      <c r="A787" t="s">
        <v>817</v>
      </c>
      <c r="B787">
        <v>1982</v>
      </c>
      <c r="C787" t="s">
        <v>36</v>
      </c>
      <c r="D787">
        <v>2</v>
      </c>
      <c r="E787" t="str">
        <f>TEXT(DATE(Table1[[#This Row],[year]],MONTH(DATEVALUE(Table1[[#This Row],[month]]&amp;"1")),Table1[[#This Row],[date]]),"DD-MMM-YYYY")</f>
        <v>02-Oct-1982</v>
      </c>
      <c r="F787">
        <f>DATEDIF(Table1[[#This Row],[Date of Birth]],DATE(2023,6,8),"Y")</f>
        <v>40</v>
      </c>
      <c r="G787">
        <v>3</v>
      </c>
      <c r="H787" s="8">
        <v>6536.68</v>
      </c>
      <c r="I787" t="s">
        <v>10</v>
      </c>
      <c r="J787" t="s">
        <v>10</v>
      </c>
      <c r="K787" t="s">
        <v>22</v>
      </c>
      <c r="L787" t="str">
        <f>IF(Table1[[#This Row],[State ID]]="?","Unknown",Table1[[#This Row],[State ID]])</f>
        <v>R1012</v>
      </c>
    </row>
    <row r="788" spans="1:12" x14ac:dyDescent="0.3">
      <c r="A788" t="s">
        <v>818</v>
      </c>
      <c r="B788">
        <v>1969</v>
      </c>
      <c r="C788" t="s">
        <v>29</v>
      </c>
      <c r="D788">
        <v>3</v>
      </c>
      <c r="E788" t="str">
        <f>TEXT(DATE(Table1[[#This Row],[year]],MONTH(DATEVALUE(Table1[[#This Row],[month]]&amp;"1")),Table1[[#This Row],[date]]),"DD-MMM-YYYY")</f>
        <v>03-Dec-1969</v>
      </c>
      <c r="F788">
        <f>DATEDIF(Table1[[#This Row],[Date of Birth]],DATE(2023,6,8),"Y")</f>
        <v>53</v>
      </c>
      <c r="G788">
        <v>0</v>
      </c>
      <c r="H788" s="8">
        <v>6546.16</v>
      </c>
      <c r="I788" t="s">
        <v>10</v>
      </c>
      <c r="J788" t="s">
        <v>11</v>
      </c>
      <c r="K788" t="s">
        <v>12</v>
      </c>
      <c r="L788" t="str">
        <f>IF(Table1[[#This Row],[State ID]]="?","Unknown",Table1[[#This Row],[State ID]])</f>
        <v>R1013</v>
      </c>
    </row>
    <row r="789" spans="1:12" x14ac:dyDescent="0.3">
      <c r="A789" t="s">
        <v>819</v>
      </c>
      <c r="B789">
        <v>1986</v>
      </c>
      <c r="C789" t="s">
        <v>29</v>
      </c>
      <c r="D789">
        <v>18</v>
      </c>
      <c r="E789" t="str">
        <f>TEXT(DATE(Table1[[#This Row],[year]],MONTH(DATEVALUE(Table1[[#This Row],[month]]&amp;"1")),Table1[[#This Row],[date]]),"DD-MMM-YYYY")</f>
        <v>18-Dec-1986</v>
      </c>
      <c r="F789">
        <f>DATEDIF(Table1[[#This Row],[Date of Birth]],DATE(2023,6,8),"Y")</f>
        <v>36</v>
      </c>
      <c r="G789">
        <v>3</v>
      </c>
      <c r="H789" s="8">
        <v>6548.2</v>
      </c>
      <c r="I789" t="s">
        <v>10</v>
      </c>
      <c r="J789" t="s">
        <v>11</v>
      </c>
      <c r="K789" t="s">
        <v>22</v>
      </c>
      <c r="L789" t="str">
        <f>IF(Table1[[#This Row],[State ID]]="?","Unknown",Table1[[#This Row],[State ID]])</f>
        <v>R1012</v>
      </c>
    </row>
    <row r="790" spans="1:12" x14ac:dyDescent="0.3">
      <c r="A790" t="s">
        <v>820</v>
      </c>
      <c r="B790">
        <v>1989</v>
      </c>
      <c r="C790" t="s">
        <v>34</v>
      </c>
      <c r="D790">
        <v>6</v>
      </c>
      <c r="E790" t="str">
        <f>TEXT(DATE(Table1[[#This Row],[year]],MONTH(DATEVALUE(Table1[[#This Row],[month]]&amp;"1")),Table1[[#This Row],[date]]),"DD-MMM-YYYY")</f>
        <v>06-Aug-1989</v>
      </c>
      <c r="F790">
        <f>DATEDIF(Table1[[#This Row],[Date of Birth]],DATE(2023,6,8),"Y")</f>
        <v>33</v>
      </c>
      <c r="G790">
        <v>3</v>
      </c>
      <c r="H790" s="8">
        <v>6551.75</v>
      </c>
      <c r="I790" t="s">
        <v>10</v>
      </c>
      <c r="J790" t="s">
        <v>10</v>
      </c>
      <c r="K790" t="s">
        <v>246</v>
      </c>
      <c r="L790" t="str">
        <f>IF(Table1[[#This Row],[State ID]]="?","Unknown",Table1[[#This Row],[State ID]])</f>
        <v>R1024</v>
      </c>
    </row>
    <row r="791" spans="1:12" x14ac:dyDescent="0.3">
      <c r="A791" t="s">
        <v>821</v>
      </c>
      <c r="B791">
        <v>1968</v>
      </c>
      <c r="C791" t="s">
        <v>29</v>
      </c>
      <c r="D791">
        <v>11</v>
      </c>
      <c r="E791" t="str">
        <f>TEXT(DATE(Table1[[#This Row],[year]],MONTH(DATEVALUE(Table1[[#This Row],[month]]&amp;"1")),Table1[[#This Row],[date]]),"DD-MMM-YYYY")</f>
        <v>11-Dec-1968</v>
      </c>
      <c r="F791">
        <f>DATEDIF(Table1[[#This Row],[Date of Birth]],DATE(2023,6,8),"Y")</f>
        <v>54</v>
      </c>
      <c r="G791">
        <v>0</v>
      </c>
      <c r="H791" s="8">
        <v>6552.01</v>
      </c>
      <c r="I791" t="s">
        <v>11</v>
      </c>
      <c r="J791" t="s">
        <v>10</v>
      </c>
      <c r="K791" t="s">
        <v>12</v>
      </c>
      <c r="L791" t="str">
        <f>IF(Table1[[#This Row],[State ID]]="?","Unknown",Table1[[#This Row],[State ID]])</f>
        <v>R1013</v>
      </c>
    </row>
    <row r="792" spans="1:12" x14ac:dyDescent="0.3">
      <c r="A792" t="s">
        <v>822</v>
      </c>
      <c r="B792">
        <v>1984</v>
      </c>
      <c r="C792" t="s">
        <v>19</v>
      </c>
      <c r="D792">
        <v>20</v>
      </c>
      <c r="E792" t="str">
        <f>TEXT(DATE(Table1[[#This Row],[year]],MONTH(DATEVALUE(Table1[[#This Row],[month]]&amp;"1")),Table1[[#This Row],[date]]),"DD-MMM-YYYY")</f>
        <v>20-Sep-1984</v>
      </c>
      <c r="F792">
        <f>DATEDIF(Table1[[#This Row],[Date of Birth]],DATE(2023,6,8),"Y")</f>
        <v>38</v>
      </c>
      <c r="G792">
        <v>1</v>
      </c>
      <c r="H792" s="8">
        <v>6555.07</v>
      </c>
      <c r="I792" t="s">
        <v>10</v>
      </c>
      <c r="J792" t="s">
        <v>10</v>
      </c>
      <c r="K792" t="s">
        <v>246</v>
      </c>
      <c r="L792" t="str">
        <f>IF(Table1[[#This Row],[State ID]]="?","Unknown",Table1[[#This Row],[State ID]])</f>
        <v>R1024</v>
      </c>
    </row>
    <row r="793" spans="1:12" x14ac:dyDescent="0.3">
      <c r="A793" t="s">
        <v>823</v>
      </c>
      <c r="B793">
        <v>1981</v>
      </c>
      <c r="C793" t="s">
        <v>9</v>
      </c>
      <c r="D793">
        <v>20</v>
      </c>
      <c r="E793" t="str">
        <f>TEXT(DATE(Table1[[#This Row],[year]],MONTH(DATEVALUE(Table1[[#This Row],[month]]&amp;"1")),Table1[[#This Row],[date]]),"DD-MMM-YYYY")</f>
        <v>20-Jul-1981</v>
      </c>
      <c r="F793">
        <f>DATEDIF(Table1[[#This Row],[Date of Birth]],DATE(2023,6,8),"Y")</f>
        <v>41</v>
      </c>
      <c r="G793">
        <v>0</v>
      </c>
      <c r="H793" s="8">
        <v>6571.02</v>
      </c>
      <c r="I793" t="s">
        <v>10</v>
      </c>
      <c r="J793" t="s">
        <v>15</v>
      </c>
      <c r="K793" t="s">
        <v>22</v>
      </c>
      <c r="L793" t="str">
        <f>IF(Table1[[#This Row],[State ID]]="?","Unknown",Table1[[#This Row],[State ID]])</f>
        <v>R1012</v>
      </c>
    </row>
    <row r="794" spans="1:12" x14ac:dyDescent="0.3">
      <c r="A794" t="s">
        <v>824</v>
      </c>
      <c r="B794">
        <v>1984</v>
      </c>
      <c r="C794" t="s">
        <v>36</v>
      </c>
      <c r="D794">
        <v>5</v>
      </c>
      <c r="E794" t="str">
        <f>TEXT(DATE(Table1[[#This Row],[year]],MONTH(DATEVALUE(Table1[[#This Row],[month]]&amp;"1")),Table1[[#This Row],[date]]),"DD-MMM-YYYY")</f>
        <v>05-Oct-1984</v>
      </c>
      <c r="F794">
        <f>DATEDIF(Table1[[#This Row],[Date of Birth]],DATE(2023,6,8),"Y")</f>
        <v>38</v>
      </c>
      <c r="G794">
        <v>2</v>
      </c>
      <c r="H794" s="8">
        <v>6571.54</v>
      </c>
      <c r="I794" t="s">
        <v>10</v>
      </c>
      <c r="J794" t="s">
        <v>11</v>
      </c>
      <c r="K794" t="s">
        <v>41</v>
      </c>
      <c r="L794" t="str">
        <f>IF(Table1[[#This Row],[State ID]]="?","Unknown",Table1[[#This Row],[State ID]])</f>
        <v>R1011</v>
      </c>
    </row>
    <row r="795" spans="1:12" x14ac:dyDescent="0.3">
      <c r="A795" t="s">
        <v>825</v>
      </c>
      <c r="B795">
        <v>1982</v>
      </c>
      <c r="C795" t="s">
        <v>14</v>
      </c>
      <c r="D795">
        <v>22</v>
      </c>
      <c r="E795" t="str">
        <f>TEXT(DATE(Table1[[#This Row],[year]],MONTH(DATEVALUE(Table1[[#This Row],[month]]&amp;"1")),Table1[[#This Row],[date]]),"DD-MMM-YYYY")</f>
        <v>22-Nov-1982</v>
      </c>
      <c r="F795">
        <f>DATEDIF(Table1[[#This Row],[Date of Birth]],DATE(2023,6,8),"Y")</f>
        <v>40</v>
      </c>
      <c r="G795">
        <v>2</v>
      </c>
      <c r="H795" s="8">
        <v>6593.51</v>
      </c>
      <c r="I795" t="s">
        <v>10</v>
      </c>
      <c r="J795" t="s">
        <v>15</v>
      </c>
      <c r="K795" t="s">
        <v>12</v>
      </c>
      <c r="L795" t="str">
        <f>IF(Table1[[#This Row],[State ID]]="?","Unknown",Table1[[#This Row],[State ID]])</f>
        <v>R1013</v>
      </c>
    </row>
    <row r="796" spans="1:12" x14ac:dyDescent="0.3">
      <c r="A796" t="s">
        <v>826</v>
      </c>
      <c r="B796">
        <v>1982</v>
      </c>
      <c r="C796" t="s">
        <v>29</v>
      </c>
      <c r="D796">
        <v>29</v>
      </c>
      <c r="E796" t="str">
        <f>TEXT(DATE(Table1[[#This Row],[year]],MONTH(DATEVALUE(Table1[[#This Row],[month]]&amp;"1")),Table1[[#This Row],[date]]),"DD-MMM-YYYY")</f>
        <v>29-Dec-1982</v>
      </c>
      <c r="F796">
        <f>DATEDIF(Table1[[#This Row],[Date of Birth]],DATE(2023,6,8),"Y")</f>
        <v>40</v>
      </c>
      <c r="G796">
        <v>1</v>
      </c>
      <c r="H796" s="8">
        <v>6600.21</v>
      </c>
      <c r="I796" t="s">
        <v>11</v>
      </c>
      <c r="J796" t="s">
        <v>10</v>
      </c>
      <c r="K796" t="s">
        <v>167</v>
      </c>
      <c r="L796" t="str">
        <f>IF(Table1[[#This Row],[State ID]]="?","Unknown",Table1[[#This Row],[State ID]])</f>
        <v>R1016</v>
      </c>
    </row>
    <row r="797" spans="1:12" x14ac:dyDescent="0.3">
      <c r="A797" t="s">
        <v>827</v>
      </c>
      <c r="B797">
        <v>1982</v>
      </c>
      <c r="C797" t="s">
        <v>14</v>
      </c>
      <c r="D797">
        <v>7</v>
      </c>
      <c r="E797" t="str">
        <f>TEXT(DATE(Table1[[#This Row],[year]],MONTH(DATEVALUE(Table1[[#This Row],[month]]&amp;"1")),Table1[[#This Row],[date]]),"DD-MMM-YYYY")</f>
        <v>07-Nov-1982</v>
      </c>
      <c r="F797">
        <f>DATEDIF(Table1[[#This Row],[Date of Birth]],DATE(2023,6,8),"Y")</f>
        <v>40</v>
      </c>
      <c r="G797">
        <v>2</v>
      </c>
      <c r="H797" s="8">
        <v>6600.36</v>
      </c>
      <c r="I797" t="s">
        <v>10</v>
      </c>
      <c r="J797" t="s">
        <v>11</v>
      </c>
      <c r="K797" t="s">
        <v>41</v>
      </c>
      <c r="L797" t="str">
        <f>IF(Table1[[#This Row],[State ID]]="?","Unknown",Table1[[#This Row],[State ID]])</f>
        <v>R1011</v>
      </c>
    </row>
    <row r="798" spans="1:12" x14ac:dyDescent="0.3">
      <c r="A798" t="s">
        <v>828</v>
      </c>
      <c r="B798">
        <v>1982</v>
      </c>
      <c r="C798" t="s">
        <v>34</v>
      </c>
      <c r="D798">
        <v>28</v>
      </c>
      <c r="E798" t="str">
        <f>TEXT(DATE(Table1[[#This Row],[year]],MONTH(DATEVALUE(Table1[[#This Row],[month]]&amp;"1")),Table1[[#This Row],[date]]),"DD-MMM-YYYY")</f>
        <v>28-Aug-1982</v>
      </c>
      <c r="F798">
        <f>DATEDIF(Table1[[#This Row],[Date of Birth]],DATE(2023,6,8),"Y")</f>
        <v>40</v>
      </c>
      <c r="G798">
        <v>1</v>
      </c>
      <c r="H798" s="8">
        <v>6610.11</v>
      </c>
      <c r="I798" t="s">
        <v>11</v>
      </c>
      <c r="J798" t="s">
        <v>10</v>
      </c>
      <c r="K798" t="s">
        <v>163</v>
      </c>
      <c r="L798" t="str">
        <f>IF(Table1[[#This Row],[State ID]]="?","Unknown",Table1[[#This Row],[State ID]])</f>
        <v>R1015</v>
      </c>
    </row>
    <row r="799" spans="1:12" x14ac:dyDescent="0.3">
      <c r="A799" t="s">
        <v>829</v>
      </c>
      <c r="B799">
        <v>1973</v>
      </c>
      <c r="C799" t="s">
        <v>34</v>
      </c>
      <c r="D799">
        <v>29</v>
      </c>
      <c r="E799" t="str">
        <f>TEXT(DATE(Table1[[#This Row],[year]],MONTH(DATEVALUE(Table1[[#This Row],[month]]&amp;"1")),Table1[[#This Row],[date]]),"DD-MMM-YYYY")</f>
        <v>29-Aug-1973</v>
      </c>
      <c r="F799">
        <f>DATEDIF(Table1[[#This Row],[Date of Birth]],DATE(2023,6,8),"Y")</f>
        <v>49</v>
      </c>
      <c r="G799">
        <v>0</v>
      </c>
      <c r="H799" s="8">
        <v>6630.31</v>
      </c>
      <c r="I799" t="s">
        <v>10</v>
      </c>
      <c r="J799" t="s">
        <v>15</v>
      </c>
      <c r="K799" t="s">
        <v>12</v>
      </c>
      <c r="L799" t="str">
        <f>IF(Table1[[#This Row],[State ID]]="?","Unknown",Table1[[#This Row],[State ID]])</f>
        <v>R1013</v>
      </c>
    </row>
    <row r="800" spans="1:12" x14ac:dyDescent="0.3">
      <c r="A800" t="s">
        <v>830</v>
      </c>
      <c r="B800">
        <v>2003</v>
      </c>
      <c r="C800" t="s">
        <v>19</v>
      </c>
      <c r="D800">
        <v>4</v>
      </c>
      <c r="E800" t="str">
        <f>TEXT(DATE(Table1[[#This Row],[year]],MONTH(DATEVALUE(Table1[[#This Row],[month]]&amp;"1")),Table1[[#This Row],[date]]),"DD-MMM-YYYY")</f>
        <v>04-Sep-2003</v>
      </c>
      <c r="F800">
        <f>DATEDIF(Table1[[#This Row],[Date of Birth]],DATE(2023,6,8),"Y")</f>
        <v>19</v>
      </c>
      <c r="G800">
        <v>0</v>
      </c>
      <c r="H800" s="8">
        <v>6638.16</v>
      </c>
      <c r="I800" t="s">
        <v>10</v>
      </c>
      <c r="J800" t="s">
        <v>15</v>
      </c>
      <c r="K800" t="s">
        <v>22</v>
      </c>
      <c r="L800" t="str">
        <f>IF(Table1[[#This Row],[State ID]]="?","Unknown",Table1[[#This Row],[State ID]])</f>
        <v>R1012</v>
      </c>
    </row>
    <row r="801" spans="1:12" x14ac:dyDescent="0.3">
      <c r="A801" t="s">
        <v>831</v>
      </c>
      <c r="B801">
        <v>1990</v>
      </c>
      <c r="C801" t="s">
        <v>17</v>
      </c>
      <c r="D801">
        <v>6</v>
      </c>
      <c r="E801" t="str">
        <f>TEXT(DATE(Table1[[#This Row],[year]],MONTH(DATEVALUE(Table1[[#This Row],[month]]&amp;"1")),Table1[[#This Row],[date]]),"DD-MMM-YYYY")</f>
        <v>06-Jun-1990</v>
      </c>
      <c r="F801">
        <f>DATEDIF(Table1[[#This Row],[Date of Birth]],DATE(2023,6,8),"Y")</f>
        <v>33</v>
      </c>
      <c r="G801">
        <v>3</v>
      </c>
      <c r="H801" s="8">
        <v>6639.3</v>
      </c>
      <c r="I801" t="s">
        <v>10</v>
      </c>
      <c r="J801" t="s">
        <v>10</v>
      </c>
      <c r="K801" t="s">
        <v>299</v>
      </c>
      <c r="L801" t="str">
        <f>IF(Table1[[#This Row],[State ID]]="?","Unknown",Table1[[#This Row],[State ID]])</f>
        <v>R1021</v>
      </c>
    </row>
    <row r="802" spans="1:12" x14ac:dyDescent="0.3">
      <c r="A802" t="s">
        <v>832</v>
      </c>
      <c r="B802">
        <v>1984</v>
      </c>
      <c r="C802" t="s">
        <v>29</v>
      </c>
      <c r="D802">
        <v>8</v>
      </c>
      <c r="E802" t="str">
        <f>TEXT(DATE(Table1[[#This Row],[year]],MONTH(DATEVALUE(Table1[[#This Row],[month]]&amp;"1")),Table1[[#This Row],[date]]),"DD-MMM-YYYY")</f>
        <v>08-Dec-1984</v>
      </c>
      <c r="F802">
        <f>DATEDIF(Table1[[#This Row],[Date of Birth]],DATE(2023,6,8),"Y")</f>
        <v>38</v>
      </c>
      <c r="G802">
        <v>2</v>
      </c>
      <c r="H802" s="8">
        <v>6640.54</v>
      </c>
      <c r="I802" t="s">
        <v>10</v>
      </c>
      <c r="J802" t="s">
        <v>11</v>
      </c>
      <c r="K802" t="s">
        <v>165</v>
      </c>
      <c r="L802" t="str">
        <f>IF(Table1[[#This Row],[State ID]]="?","Unknown",Table1[[#This Row],[State ID]])</f>
        <v>R1019</v>
      </c>
    </row>
    <row r="803" spans="1:12" x14ac:dyDescent="0.3">
      <c r="A803" t="s">
        <v>833</v>
      </c>
      <c r="B803">
        <v>1970</v>
      </c>
      <c r="C803" t="s">
        <v>14</v>
      </c>
      <c r="D803">
        <v>8</v>
      </c>
      <c r="E803" t="str">
        <f>TEXT(DATE(Table1[[#This Row],[year]],MONTH(DATEVALUE(Table1[[#This Row],[month]]&amp;"1")),Table1[[#This Row],[date]]),"DD-MMM-YYYY")</f>
        <v>08-Nov-1970</v>
      </c>
      <c r="F803">
        <f>DATEDIF(Table1[[#This Row],[Date of Birth]],DATE(2023,6,8),"Y")</f>
        <v>52</v>
      </c>
      <c r="G803">
        <v>0</v>
      </c>
      <c r="H803" s="8">
        <v>6651.26</v>
      </c>
      <c r="I803" t="s">
        <v>10</v>
      </c>
      <c r="J803" t="s">
        <v>11</v>
      </c>
      <c r="K803" t="s">
        <v>12</v>
      </c>
      <c r="L803" t="str">
        <f>IF(Table1[[#This Row],[State ID]]="?","Unknown",Table1[[#This Row],[State ID]])</f>
        <v>R1013</v>
      </c>
    </row>
    <row r="804" spans="1:12" x14ac:dyDescent="0.3">
      <c r="A804" t="s">
        <v>834</v>
      </c>
      <c r="B804">
        <v>1984</v>
      </c>
      <c r="C804" t="s">
        <v>9</v>
      </c>
      <c r="D804">
        <v>1</v>
      </c>
      <c r="E804" t="str">
        <f>TEXT(DATE(Table1[[#This Row],[year]],MONTH(DATEVALUE(Table1[[#This Row],[month]]&amp;"1")),Table1[[#This Row],[date]]),"DD-MMM-YYYY")</f>
        <v>01-Jul-1984</v>
      </c>
      <c r="F804">
        <f>DATEDIF(Table1[[#This Row],[Date of Birth]],DATE(2023,6,8),"Y")</f>
        <v>38</v>
      </c>
      <c r="G804">
        <v>3</v>
      </c>
      <c r="H804" s="8">
        <v>6652.53</v>
      </c>
      <c r="I804" t="s">
        <v>11</v>
      </c>
      <c r="J804" t="s">
        <v>10</v>
      </c>
      <c r="K804" t="s">
        <v>12</v>
      </c>
      <c r="L804" t="str">
        <f>IF(Table1[[#This Row],[State ID]]="?","Unknown",Table1[[#This Row],[State ID]])</f>
        <v>R1013</v>
      </c>
    </row>
    <row r="805" spans="1:12" x14ac:dyDescent="0.3">
      <c r="A805" t="s">
        <v>835</v>
      </c>
      <c r="B805">
        <v>1989</v>
      </c>
      <c r="C805" t="s">
        <v>14</v>
      </c>
      <c r="D805">
        <v>19</v>
      </c>
      <c r="E805" t="str">
        <f>TEXT(DATE(Table1[[#This Row],[year]],MONTH(DATEVALUE(Table1[[#This Row],[month]]&amp;"1")),Table1[[#This Row],[date]]),"DD-MMM-YYYY")</f>
        <v>19-Nov-1989</v>
      </c>
      <c r="F805">
        <f>DATEDIF(Table1[[#This Row],[Date of Birth]],DATE(2023,6,8),"Y")</f>
        <v>33</v>
      </c>
      <c r="G805">
        <v>5</v>
      </c>
      <c r="H805" s="8">
        <v>6653.79</v>
      </c>
      <c r="I805" t="s">
        <v>10</v>
      </c>
      <c r="J805" t="s">
        <v>15</v>
      </c>
      <c r="K805" t="s">
        <v>12</v>
      </c>
      <c r="L805" t="str">
        <f>IF(Table1[[#This Row],[State ID]]="?","Unknown",Table1[[#This Row],[State ID]])</f>
        <v>R1013</v>
      </c>
    </row>
    <row r="806" spans="1:12" x14ac:dyDescent="0.3">
      <c r="A806" t="s">
        <v>836</v>
      </c>
      <c r="B806">
        <v>1982</v>
      </c>
      <c r="C806" t="s">
        <v>19</v>
      </c>
      <c r="D806">
        <v>27</v>
      </c>
      <c r="E806" t="str">
        <f>TEXT(DATE(Table1[[#This Row],[year]],MONTH(DATEVALUE(Table1[[#This Row],[month]]&amp;"1")),Table1[[#This Row],[date]]),"DD-MMM-YYYY")</f>
        <v>27-Sep-1982</v>
      </c>
      <c r="F806">
        <f>DATEDIF(Table1[[#This Row],[Date of Birth]],DATE(2023,6,8),"Y")</f>
        <v>40</v>
      </c>
      <c r="G806">
        <v>3</v>
      </c>
      <c r="H806" s="8">
        <v>6664.32</v>
      </c>
      <c r="I806" t="s">
        <v>10</v>
      </c>
      <c r="J806" t="s">
        <v>10</v>
      </c>
      <c r="K806" t="s">
        <v>12</v>
      </c>
      <c r="L806" t="str">
        <f>IF(Table1[[#This Row],[State ID]]="?","Unknown",Table1[[#This Row],[State ID]])</f>
        <v>R1013</v>
      </c>
    </row>
    <row r="807" spans="1:12" x14ac:dyDescent="0.3">
      <c r="A807" t="s">
        <v>837</v>
      </c>
      <c r="B807">
        <v>1981</v>
      </c>
      <c r="C807" t="s">
        <v>19</v>
      </c>
      <c r="D807">
        <v>17</v>
      </c>
      <c r="E807" t="str">
        <f>TEXT(DATE(Table1[[#This Row],[year]],MONTH(DATEVALUE(Table1[[#This Row],[month]]&amp;"1")),Table1[[#This Row],[date]]),"DD-MMM-YYYY")</f>
        <v>17-Sep-1981</v>
      </c>
      <c r="F807">
        <f>DATEDIF(Table1[[#This Row],[Date of Birth]],DATE(2023,6,8),"Y")</f>
        <v>41</v>
      </c>
      <c r="G807">
        <v>1</v>
      </c>
      <c r="H807" s="8">
        <v>6664.69</v>
      </c>
      <c r="I807" t="s">
        <v>11</v>
      </c>
      <c r="J807" t="s">
        <v>15</v>
      </c>
      <c r="K807" t="s">
        <v>22</v>
      </c>
      <c r="L807" t="str">
        <f>IF(Table1[[#This Row],[State ID]]="?","Unknown",Table1[[#This Row],[State ID]])</f>
        <v>R1012</v>
      </c>
    </row>
    <row r="808" spans="1:12" x14ac:dyDescent="0.3">
      <c r="A808" t="s">
        <v>838</v>
      </c>
      <c r="B808">
        <v>1989</v>
      </c>
      <c r="C808" t="s">
        <v>36</v>
      </c>
      <c r="D808">
        <v>20</v>
      </c>
      <c r="E808" t="str">
        <f>TEXT(DATE(Table1[[#This Row],[year]],MONTH(DATEVALUE(Table1[[#This Row],[month]]&amp;"1")),Table1[[#This Row],[date]]),"DD-MMM-YYYY")</f>
        <v>20-Oct-1989</v>
      </c>
      <c r="F808">
        <f>DATEDIF(Table1[[#This Row],[Date of Birth]],DATE(2023,6,8),"Y")</f>
        <v>33</v>
      </c>
      <c r="G808">
        <v>5</v>
      </c>
      <c r="H808" s="8">
        <v>6666.24</v>
      </c>
      <c r="I808" t="s">
        <v>11</v>
      </c>
      <c r="J808" t="s">
        <v>15</v>
      </c>
      <c r="K808" t="s">
        <v>41</v>
      </c>
      <c r="L808" t="str">
        <f>IF(Table1[[#This Row],[State ID]]="?","Unknown",Table1[[#This Row],[State ID]])</f>
        <v>R1011</v>
      </c>
    </row>
    <row r="809" spans="1:12" x14ac:dyDescent="0.3">
      <c r="A809" t="s">
        <v>839</v>
      </c>
      <c r="B809">
        <v>1985</v>
      </c>
      <c r="C809" t="s">
        <v>9</v>
      </c>
      <c r="D809">
        <v>9</v>
      </c>
      <c r="E809" t="str">
        <f>TEXT(DATE(Table1[[#This Row],[year]],MONTH(DATEVALUE(Table1[[#This Row],[month]]&amp;"1")),Table1[[#This Row],[date]]),"DD-MMM-YYYY")</f>
        <v>09-Jul-1985</v>
      </c>
      <c r="F809">
        <f>DATEDIF(Table1[[#This Row],[Date of Birth]],DATE(2023,6,8),"Y")</f>
        <v>37</v>
      </c>
      <c r="G809">
        <v>2</v>
      </c>
      <c r="H809" s="8">
        <v>6686.43</v>
      </c>
      <c r="I809" t="s">
        <v>10</v>
      </c>
      <c r="J809" t="s">
        <v>11</v>
      </c>
      <c r="K809" t="s">
        <v>22</v>
      </c>
      <c r="L809" t="str">
        <f>IF(Table1[[#This Row],[State ID]]="?","Unknown",Table1[[#This Row],[State ID]])</f>
        <v>R1012</v>
      </c>
    </row>
    <row r="810" spans="1:12" x14ac:dyDescent="0.3">
      <c r="A810" t="s">
        <v>840</v>
      </c>
      <c r="B810">
        <v>1968</v>
      </c>
      <c r="C810" t="s">
        <v>9</v>
      </c>
      <c r="D810">
        <v>13</v>
      </c>
      <c r="E810" t="str">
        <f>TEXT(DATE(Table1[[#This Row],[year]],MONTH(DATEVALUE(Table1[[#This Row],[month]]&amp;"1")),Table1[[#This Row],[date]]),"DD-MMM-YYYY")</f>
        <v>13-Jul-1968</v>
      </c>
      <c r="F810">
        <f>DATEDIF(Table1[[#This Row],[Date of Birth]],DATE(2023,6,8),"Y")</f>
        <v>54</v>
      </c>
      <c r="G810">
        <v>0</v>
      </c>
      <c r="H810" s="8">
        <v>6700.56</v>
      </c>
      <c r="I810" t="s">
        <v>11</v>
      </c>
      <c r="J810" t="s">
        <v>15</v>
      </c>
      <c r="K810" t="s">
        <v>22</v>
      </c>
      <c r="L810" t="str">
        <f>IF(Table1[[#This Row],[State ID]]="?","Unknown",Table1[[#This Row],[State ID]])</f>
        <v>R1012</v>
      </c>
    </row>
    <row r="811" spans="1:12" x14ac:dyDescent="0.3">
      <c r="A811" t="s">
        <v>841</v>
      </c>
      <c r="B811">
        <v>1971</v>
      </c>
      <c r="C811" t="s">
        <v>29</v>
      </c>
      <c r="D811">
        <v>12</v>
      </c>
      <c r="E811" t="str">
        <f>TEXT(DATE(Table1[[#This Row],[year]],MONTH(DATEVALUE(Table1[[#This Row],[month]]&amp;"1")),Table1[[#This Row],[date]]),"DD-MMM-YYYY")</f>
        <v>12-Dec-1971</v>
      </c>
      <c r="F811">
        <f>DATEDIF(Table1[[#This Row],[Date of Birth]],DATE(2023,6,8),"Y")</f>
        <v>51</v>
      </c>
      <c r="G811">
        <v>0</v>
      </c>
      <c r="H811" s="8">
        <v>6706.47</v>
      </c>
      <c r="I811" t="s">
        <v>10</v>
      </c>
      <c r="J811" t="s">
        <v>15</v>
      </c>
      <c r="K811" t="s">
        <v>12</v>
      </c>
      <c r="L811" t="str">
        <f>IF(Table1[[#This Row],[State ID]]="?","Unknown",Table1[[#This Row],[State ID]])</f>
        <v>R1013</v>
      </c>
    </row>
    <row r="812" spans="1:12" x14ac:dyDescent="0.3">
      <c r="A812" t="s">
        <v>842</v>
      </c>
      <c r="B812">
        <v>1983</v>
      </c>
      <c r="C812" t="s">
        <v>17</v>
      </c>
      <c r="D812">
        <v>12</v>
      </c>
      <c r="E812" t="str">
        <f>TEXT(DATE(Table1[[#This Row],[year]],MONTH(DATEVALUE(Table1[[#This Row],[month]]&amp;"1")),Table1[[#This Row],[date]]),"DD-MMM-YYYY")</f>
        <v>12-Jun-1983</v>
      </c>
      <c r="F812">
        <f>DATEDIF(Table1[[#This Row],[Date of Birth]],DATE(2023,6,8),"Y")</f>
        <v>39</v>
      </c>
      <c r="G812">
        <v>2</v>
      </c>
      <c r="H812" s="8">
        <v>6710.19</v>
      </c>
      <c r="I812" t="s">
        <v>11</v>
      </c>
      <c r="J812" t="s">
        <v>11</v>
      </c>
      <c r="K812" t="s">
        <v>22</v>
      </c>
      <c r="L812" t="str">
        <f>IF(Table1[[#This Row],[State ID]]="?","Unknown",Table1[[#This Row],[State ID]])</f>
        <v>R1012</v>
      </c>
    </row>
    <row r="813" spans="1:12" x14ac:dyDescent="0.3">
      <c r="A813" t="s">
        <v>843</v>
      </c>
      <c r="B813">
        <v>1994</v>
      </c>
      <c r="C813" t="s">
        <v>17</v>
      </c>
      <c r="D813">
        <v>13</v>
      </c>
      <c r="E813" t="str">
        <f>TEXT(DATE(Table1[[#This Row],[year]],MONTH(DATEVALUE(Table1[[#This Row],[month]]&amp;"1")),Table1[[#This Row],[date]]),"DD-MMM-YYYY")</f>
        <v>13-Jun-1994</v>
      </c>
      <c r="F813">
        <f>DATEDIF(Table1[[#This Row],[Date of Birth]],DATE(2023,6,8),"Y")</f>
        <v>28</v>
      </c>
      <c r="G813">
        <v>0</v>
      </c>
      <c r="H813" s="8">
        <v>6721.37</v>
      </c>
      <c r="I813" t="s">
        <v>10</v>
      </c>
      <c r="J813" t="s">
        <v>15</v>
      </c>
      <c r="K813" t="s">
        <v>22</v>
      </c>
      <c r="L813" t="str">
        <f>IF(Table1[[#This Row],[State ID]]="?","Unknown",Table1[[#This Row],[State ID]])</f>
        <v>R1012</v>
      </c>
    </row>
    <row r="814" spans="1:12" x14ac:dyDescent="0.3">
      <c r="A814" t="s">
        <v>844</v>
      </c>
      <c r="B814">
        <v>1978</v>
      </c>
      <c r="C814" t="s">
        <v>36</v>
      </c>
      <c r="D814">
        <v>21</v>
      </c>
      <c r="E814" t="str">
        <f>TEXT(DATE(Table1[[#This Row],[year]],MONTH(DATEVALUE(Table1[[#This Row],[month]]&amp;"1")),Table1[[#This Row],[date]]),"DD-MMM-YYYY")</f>
        <v>21-Oct-1978</v>
      </c>
      <c r="F814">
        <f>DATEDIF(Table1[[#This Row],[Date of Birth]],DATE(2023,6,8),"Y")</f>
        <v>44</v>
      </c>
      <c r="G814">
        <v>2</v>
      </c>
      <c r="H814" s="8">
        <v>6737.98</v>
      </c>
      <c r="I814" t="s">
        <v>10</v>
      </c>
      <c r="J814" t="s">
        <v>11</v>
      </c>
      <c r="K814" t="s">
        <v>12</v>
      </c>
      <c r="L814" t="str">
        <f>IF(Table1[[#This Row],[State ID]]="?","Unknown",Table1[[#This Row],[State ID]])</f>
        <v>R1013</v>
      </c>
    </row>
    <row r="815" spans="1:12" x14ac:dyDescent="0.3">
      <c r="A815" t="s">
        <v>845</v>
      </c>
      <c r="B815">
        <v>1968</v>
      </c>
      <c r="C815" t="s">
        <v>9</v>
      </c>
      <c r="D815">
        <v>18</v>
      </c>
      <c r="E815" t="str">
        <f>TEXT(DATE(Table1[[#This Row],[year]],MONTH(DATEVALUE(Table1[[#This Row],[month]]&amp;"1")),Table1[[#This Row],[date]]),"DD-MMM-YYYY")</f>
        <v>18-Jul-1968</v>
      </c>
      <c r="F815">
        <f>DATEDIF(Table1[[#This Row],[Date of Birth]],DATE(2023,6,8),"Y")</f>
        <v>54</v>
      </c>
      <c r="G815">
        <v>0</v>
      </c>
      <c r="H815" s="8">
        <v>6738.84</v>
      </c>
      <c r="I815" t="s">
        <v>11</v>
      </c>
      <c r="J815" t="s">
        <v>15</v>
      </c>
      <c r="K815" t="s">
        <v>22</v>
      </c>
      <c r="L815" t="str">
        <f>IF(Table1[[#This Row],[State ID]]="?","Unknown",Table1[[#This Row],[State ID]])</f>
        <v>R1012</v>
      </c>
    </row>
    <row r="816" spans="1:12" x14ac:dyDescent="0.3">
      <c r="A816" t="s">
        <v>846</v>
      </c>
      <c r="B816">
        <v>1986</v>
      </c>
      <c r="C816" t="s">
        <v>34</v>
      </c>
      <c r="D816">
        <v>7</v>
      </c>
      <c r="E816" t="str">
        <f>TEXT(DATE(Table1[[#This Row],[year]],MONTH(DATEVALUE(Table1[[#This Row],[month]]&amp;"1")),Table1[[#This Row],[date]]),"DD-MMM-YYYY")</f>
        <v>07-Aug-1986</v>
      </c>
      <c r="F816">
        <f>DATEDIF(Table1[[#This Row],[Date of Birth]],DATE(2023,6,8),"Y")</f>
        <v>36</v>
      </c>
      <c r="G816">
        <v>3</v>
      </c>
      <c r="H816" s="8">
        <v>6746.74</v>
      </c>
      <c r="I816" t="s">
        <v>11</v>
      </c>
      <c r="J816" t="s">
        <v>10</v>
      </c>
      <c r="K816" t="s">
        <v>167</v>
      </c>
      <c r="L816" t="str">
        <f>IF(Table1[[#This Row],[State ID]]="?","Unknown",Table1[[#This Row],[State ID]])</f>
        <v>R1016</v>
      </c>
    </row>
    <row r="817" spans="1:12" x14ac:dyDescent="0.3">
      <c r="A817" t="s">
        <v>847</v>
      </c>
      <c r="B817">
        <v>1986</v>
      </c>
      <c r="C817" t="s">
        <v>17</v>
      </c>
      <c r="D817">
        <v>5</v>
      </c>
      <c r="E817" t="str">
        <f>TEXT(DATE(Table1[[#This Row],[year]],MONTH(DATEVALUE(Table1[[#This Row],[month]]&amp;"1")),Table1[[#This Row],[date]]),"DD-MMM-YYYY")</f>
        <v>05-Jun-1986</v>
      </c>
      <c r="F817">
        <f>DATEDIF(Table1[[#This Row],[Date of Birth]],DATE(2023,6,8),"Y")</f>
        <v>37</v>
      </c>
      <c r="G817">
        <v>3</v>
      </c>
      <c r="H817" s="8">
        <v>6748.59</v>
      </c>
      <c r="I817" t="s">
        <v>11</v>
      </c>
      <c r="J817" t="s">
        <v>15</v>
      </c>
      <c r="K817" t="s">
        <v>167</v>
      </c>
      <c r="L817" t="str">
        <f>IF(Table1[[#This Row],[State ID]]="?","Unknown",Table1[[#This Row],[State ID]])</f>
        <v>R1016</v>
      </c>
    </row>
    <row r="818" spans="1:12" x14ac:dyDescent="0.3">
      <c r="A818" t="s">
        <v>848</v>
      </c>
      <c r="B818">
        <v>1970</v>
      </c>
      <c r="C818" t="s">
        <v>17</v>
      </c>
      <c r="D818">
        <v>17</v>
      </c>
      <c r="E818" t="str">
        <f>TEXT(DATE(Table1[[#This Row],[year]],MONTH(DATEVALUE(Table1[[#This Row],[month]]&amp;"1")),Table1[[#This Row],[date]]),"DD-MMM-YYYY")</f>
        <v>17-Jun-1970</v>
      </c>
      <c r="F818">
        <f>DATEDIF(Table1[[#This Row],[Date of Birth]],DATE(2023,6,8),"Y")</f>
        <v>52</v>
      </c>
      <c r="G818">
        <v>0</v>
      </c>
      <c r="H818" s="8">
        <v>6749.63</v>
      </c>
      <c r="I818" t="s">
        <v>10</v>
      </c>
      <c r="J818" t="s">
        <v>15</v>
      </c>
      <c r="K818" t="s">
        <v>12</v>
      </c>
      <c r="L818" t="str">
        <f>IF(Table1[[#This Row],[State ID]]="?","Unknown",Table1[[#This Row],[State ID]])</f>
        <v>R1013</v>
      </c>
    </row>
    <row r="819" spans="1:12" x14ac:dyDescent="0.3">
      <c r="A819" t="s">
        <v>849</v>
      </c>
      <c r="B819">
        <v>1966</v>
      </c>
      <c r="C819" t="s">
        <v>29</v>
      </c>
      <c r="D819">
        <v>9</v>
      </c>
      <c r="E819" t="str">
        <f>TEXT(DATE(Table1[[#This Row],[year]],MONTH(DATEVALUE(Table1[[#This Row],[month]]&amp;"1")),Table1[[#This Row],[date]]),"DD-MMM-YYYY")</f>
        <v>09-Dec-1966</v>
      </c>
      <c r="F819">
        <f>DATEDIF(Table1[[#This Row],[Date of Birth]],DATE(2023,6,8),"Y")</f>
        <v>56</v>
      </c>
      <c r="G819">
        <v>0</v>
      </c>
      <c r="H819" s="8">
        <v>6750.27</v>
      </c>
      <c r="I819" t="s">
        <v>11</v>
      </c>
      <c r="J819" t="s">
        <v>10</v>
      </c>
      <c r="K819" t="s">
        <v>12</v>
      </c>
      <c r="L819" t="str">
        <f>IF(Table1[[#This Row],[State ID]]="?","Unknown",Table1[[#This Row],[State ID]])</f>
        <v>R1013</v>
      </c>
    </row>
    <row r="820" spans="1:12" x14ac:dyDescent="0.3">
      <c r="A820" t="s">
        <v>850</v>
      </c>
      <c r="B820">
        <v>1988</v>
      </c>
      <c r="C820" t="s">
        <v>36</v>
      </c>
      <c r="D820">
        <v>10</v>
      </c>
      <c r="E820" t="str">
        <f>TEXT(DATE(Table1[[#This Row],[year]],MONTH(DATEVALUE(Table1[[#This Row],[month]]&amp;"1")),Table1[[#This Row],[date]]),"DD-MMM-YYYY")</f>
        <v>10-Oct-1988</v>
      </c>
      <c r="F820">
        <f>DATEDIF(Table1[[#This Row],[Date of Birth]],DATE(2023,6,8),"Y")</f>
        <v>34</v>
      </c>
      <c r="G820">
        <v>3</v>
      </c>
      <c r="H820" s="8">
        <v>6753.04</v>
      </c>
      <c r="I820" t="s">
        <v>10</v>
      </c>
      <c r="J820" t="s">
        <v>10</v>
      </c>
      <c r="K820" t="s">
        <v>246</v>
      </c>
      <c r="L820" t="str">
        <f>IF(Table1[[#This Row],[State ID]]="?","Unknown",Table1[[#This Row],[State ID]])</f>
        <v>R1024</v>
      </c>
    </row>
    <row r="821" spans="1:12" x14ac:dyDescent="0.3">
      <c r="A821" t="s">
        <v>851</v>
      </c>
      <c r="B821">
        <v>1981</v>
      </c>
      <c r="C821" t="s">
        <v>19</v>
      </c>
      <c r="D821">
        <v>21</v>
      </c>
      <c r="E821" t="str">
        <f>TEXT(DATE(Table1[[#This Row],[year]],MONTH(DATEVALUE(Table1[[#This Row],[month]]&amp;"1")),Table1[[#This Row],[date]]),"DD-MMM-YYYY")</f>
        <v>21-Sep-1981</v>
      </c>
      <c r="F821">
        <f>DATEDIF(Table1[[#This Row],[Date of Birth]],DATE(2023,6,8),"Y")</f>
        <v>41</v>
      </c>
      <c r="G821">
        <v>1</v>
      </c>
      <c r="H821" s="8">
        <v>6770.19</v>
      </c>
      <c r="I821" t="s">
        <v>10</v>
      </c>
      <c r="J821" t="s">
        <v>11</v>
      </c>
      <c r="K821" t="s">
        <v>12</v>
      </c>
      <c r="L821" t="str">
        <f>IF(Table1[[#This Row],[State ID]]="?","Unknown",Table1[[#This Row],[State ID]])</f>
        <v>R1013</v>
      </c>
    </row>
    <row r="822" spans="1:12" x14ac:dyDescent="0.3">
      <c r="A822" t="s">
        <v>852</v>
      </c>
      <c r="B822">
        <v>1981</v>
      </c>
      <c r="C822" t="s">
        <v>19</v>
      </c>
      <c r="D822">
        <v>3</v>
      </c>
      <c r="E822" t="str">
        <f>TEXT(DATE(Table1[[#This Row],[year]],MONTH(DATEVALUE(Table1[[#This Row],[month]]&amp;"1")),Table1[[#This Row],[date]]),"DD-MMM-YYYY")</f>
        <v>03-Sep-1981</v>
      </c>
      <c r="F822">
        <f>DATEDIF(Table1[[#This Row],[Date of Birth]],DATE(2023,6,8),"Y")</f>
        <v>41</v>
      </c>
      <c r="G822">
        <v>1</v>
      </c>
      <c r="H822" s="8">
        <v>6775.96</v>
      </c>
      <c r="I822" t="s">
        <v>10</v>
      </c>
      <c r="J822" t="s">
        <v>11</v>
      </c>
      <c r="K822" t="s">
        <v>41</v>
      </c>
      <c r="L822" t="str">
        <f>IF(Table1[[#This Row],[State ID]]="?","Unknown",Table1[[#This Row],[State ID]])</f>
        <v>R1011</v>
      </c>
    </row>
    <row r="823" spans="1:12" x14ac:dyDescent="0.3">
      <c r="A823" t="s">
        <v>853</v>
      </c>
      <c r="B823">
        <v>1981</v>
      </c>
      <c r="C823" t="s">
        <v>36</v>
      </c>
      <c r="D823">
        <v>8</v>
      </c>
      <c r="E823" t="str">
        <f>TEXT(DATE(Table1[[#This Row],[year]],MONTH(DATEVALUE(Table1[[#This Row],[month]]&amp;"1")),Table1[[#This Row],[date]]),"DD-MMM-YYYY")</f>
        <v>08-Oct-1981</v>
      </c>
      <c r="F823">
        <f>DATEDIF(Table1[[#This Row],[Date of Birth]],DATE(2023,6,8),"Y")</f>
        <v>41</v>
      </c>
      <c r="G823">
        <v>1</v>
      </c>
      <c r="H823" s="8">
        <v>6781.35</v>
      </c>
      <c r="I823" t="s">
        <v>10</v>
      </c>
      <c r="J823" t="s">
        <v>15</v>
      </c>
      <c r="K823" t="s">
        <v>12</v>
      </c>
      <c r="L823" t="str">
        <f>IF(Table1[[#This Row],[State ID]]="?","Unknown",Table1[[#This Row],[State ID]])</f>
        <v>R1013</v>
      </c>
    </row>
    <row r="824" spans="1:12" x14ac:dyDescent="0.3">
      <c r="A824" t="s">
        <v>854</v>
      </c>
      <c r="B824">
        <v>1980</v>
      </c>
      <c r="C824" t="s">
        <v>14</v>
      </c>
      <c r="D824">
        <v>23</v>
      </c>
      <c r="E824" t="str">
        <f>TEXT(DATE(Table1[[#This Row],[year]],MONTH(DATEVALUE(Table1[[#This Row],[month]]&amp;"1")),Table1[[#This Row],[date]]),"DD-MMM-YYYY")</f>
        <v>23-Nov-1980</v>
      </c>
      <c r="F824">
        <f>DATEDIF(Table1[[#This Row],[Date of Birth]],DATE(2023,6,8),"Y")</f>
        <v>42</v>
      </c>
      <c r="G824">
        <v>2</v>
      </c>
      <c r="H824" s="8">
        <v>6781.52</v>
      </c>
      <c r="I824" t="s">
        <v>10</v>
      </c>
      <c r="J824" t="s">
        <v>10</v>
      </c>
      <c r="K824" t="s">
        <v>12</v>
      </c>
      <c r="L824" t="str">
        <f>IF(Table1[[#This Row],[State ID]]="?","Unknown",Table1[[#This Row],[State ID]])</f>
        <v>R1013</v>
      </c>
    </row>
    <row r="825" spans="1:12" x14ac:dyDescent="0.3">
      <c r="A825" t="s">
        <v>855</v>
      </c>
      <c r="B825">
        <v>1985</v>
      </c>
      <c r="C825" t="s">
        <v>29</v>
      </c>
      <c r="D825">
        <v>24</v>
      </c>
      <c r="E825" t="str">
        <f>TEXT(DATE(Table1[[#This Row],[year]],MONTH(DATEVALUE(Table1[[#This Row],[month]]&amp;"1")),Table1[[#This Row],[date]]),"DD-MMM-YYYY")</f>
        <v>24-Dec-1985</v>
      </c>
      <c r="F825">
        <f>DATEDIF(Table1[[#This Row],[Date of Birth]],DATE(2023,6,8),"Y")</f>
        <v>37</v>
      </c>
      <c r="G825">
        <v>3</v>
      </c>
      <c r="H825" s="8">
        <v>6796.86</v>
      </c>
      <c r="I825" t="s">
        <v>11</v>
      </c>
      <c r="J825" t="s">
        <v>11</v>
      </c>
      <c r="K825" t="s">
        <v>22</v>
      </c>
      <c r="L825" t="str">
        <f>IF(Table1[[#This Row],[State ID]]="?","Unknown",Table1[[#This Row],[State ID]])</f>
        <v>R1012</v>
      </c>
    </row>
    <row r="826" spans="1:12" x14ac:dyDescent="0.3">
      <c r="A826" t="s">
        <v>856</v>
      </c>
      <c r="B826">
        <v>1991</v>
      </c>
      <c r="C826" t="s">
        <v>17</v>
      </c>
      <c r="D826">
        <v>29</v>
      </c>
      <c r="E826" t="str">
        <f>TEXT(DATE(Table1[[#This Row],[year]],MONTH(DATEVALUE(Table1[[#This Row],[month]]&amp;"1")),Table1[[#This Row],[date]]),"DD-MMM-YYYY")</f>
        <v>29-Jun-1991</v>
      </c>
      <c r="F826">
        <f>DATEDIF(Table1[[#This Row],[Date of Birth]],DATE(2023,6,8),"Y")</f>
        <v>31</v>
      </c>
      <c r="G826">
        <v>5</v>
      </c>
      <c r="H826" s="8">
        <v>6799.46</v>
      </c>
      <c r="I826" t="s">
        <v>15</v>
      </c>
      <c r="J826" t="s">
        <v>10</v>
      </c>
      <c r="K826" t="s">
        <v>275</v>
      </c>
      <c r="L826" t="str">
        <f>IF(Table1[[#This Row],[State ID]]="?","Unknown",Table1[[#This Row],[State ID]])</f>
        <v>R1014</v>
      </c>
    </row>
    <row r="827" spans="1:12" x14ac:dyDescent="0.3">
      <c r="A827" t="s">
        <v>857</v>
      </c>
      <c r="B827">
        <v>1975</v>
      </c>
      <c r="C827" t="s">
        <v>34</v>
      </c>
      <c r="D827">
        <v>17</v>
      </c>
      <c r="E827" t="str">
        <f>TEXT(DATE(Table1[[#This Row],[year]],MONTH(DATEVALUE(Table1[[#This Row],[month]]&amp;"1")),Table1[[#This Row],[date]]),"DD-MMM-YYYY")</f>
        <v>17-Aug-1975</v>
      </c>
      <c r="F827">
        <f>DATEDIF(Table1[[#This Row],[Date of Birth]],DATE(2023,6,8),"Y")</f>
        <v>47</v>
      </c>
      <c r="G827">
        <v>1</v>
      </c>
      <c r="H827" s="8">
        <v>6809.46</v>
      </c>
      <c r="I827" t="s">
        <v>10</v>
      </c>
      <c r="J827" t="s">
        <v>15</v>
      </c>
      <c r="K827" t="s">
        <v>22</v>
      </c>
      <c r="L827" t="str">
        <f>IF(Table1[[#This Row],[State ID]]="?","Unknown",Table1[[#This Row],[State ID]])</f>
        <v>R1012</v>
      </c>
    </row>
    <row r="828" spans="1:12" x14ac:dyDescent="0.3">
      <c r="A828" t="s">
        <v>858</v>
      </c>
      <c r="B828">
        <v>1994</v>
      </c>
      <c r="C828" t="s">
        <v>9</v>
      </c>
      <c r="D828">
        <v>8</v>
      </c>
      <c r="E828" t="str">
        <f>TEXT(DATE(Table1[[#This Row],[year]],MONTH(DATEVALUE(Table1[[#This Row],[month]]&amp;"1")),Table1[[#This Row],[date]]),"DD-MMM-YYYY")</f>
        <v>08-Jul-1994</v>
      </c>
      <c r="F828">
        <f>DATEDIF(Table1[[#This Row],[Date of Birth]],DATE(2023,6,8),"Y")</f>
        <v>28</v>
      </c>
      <c r="G828">
        <v>0</v>
      </c>
      <c r="H828" s="8">
        <v>6827.69</v>
      </c>
      <c r="I828" t="s">
        <v>10</v>
      </c>
      <c r="J828" t="s">
        <v>10</v>
      </c>
      <c r="K828" t="s">
        <v>299</v>
      </c>
      <c r="L828" t="str">
        <f>IF(Table1[[#This Row],[State ID]]="?","Unknown",Table1[[#This Row],[State ID]])</f>
        <v>R1021</v>
      </c>
    </row>
    <row r="829" spans="1:12" x14ac:dyDescent="0.3">
      <c r="A829" t="s">
        <v>859</v>
      </c>
      <c r="B829">
        <v>1979</v>
      </c>
      <c r="C829" t="s">
        <v>9</v>
      </c>
      <c r="D829">
        <v>15</v>
      </c>
      <c r="E829" t="str">
        <f>TEXT(DATE(Table1[[#This Row],[year]],MONTH(DATEVALUE(Table1[[#This Row],[month]]&amp;"1")),Table1[[#This Row],[date]]),"DD-MMM-YYYY")</f>
        <v>15-Jul-1979</v>
      </c>
      <c r="F829">
        <f>DATEDIF(Table1[[#This Row],[Date of Birth]],DATE(2023,6,8),"Y")</f>
        <v>43</v>
      </c>
      <c r="G829">
        <v>0</v>
      </c>
      <c r="H829" s="8">
        <v>6837.37</v>
      </c>
      <c r="I829" t="s">
        <v>11</v>
      </c>
      <c r="J829" t="s">
        <v>15</v>
      </c>
      <c r="K829" t="s">
        <v>167</v>
      </c>
      <c r="L829" t="str">
        <f>IF(Table1[[#This Row],[State ID]]="?","Unknown",Table1[[#This Row],[State ID]])</f>
        <v>R1016</v>
      </c>
    </row>
    <row r="830" spans="1:12" x14ac:dyDescent="0.3">
      <c r="A830" t="s">
        <v>860</v>
      </c>
      <c r="B830">
        <v>2000</v>
      </c>
      <c r="C830" t="s">
        <v>14</v>
      </c>
      <c r="D830">
        <v>30</v>
      </c>
      <c r="E830" t="str">
        <f>TEXT(DATE(Table1[[#This Row],[year]],MONTH(DATEVALUE(Table1[[#This Row],[month]]&amp;"1")),Table1[[#This Row],[date]]),"DD-MMM-YYYY")</f>
        <v>30-Nov-2000</v>
      </c>
      <c r="F830">
        <f>DATEDIF(Table1[[#This Row],[Date of Birth]],DATE(2023,6,8),"Y")</f>
        <v>22</v>
      </c>
      <c r="G830">
        <v>0</v>
      </c>
      <c r="H830" s="8">
        <v>6842.28</v>
      </c>
      <c r="I830" t="s">
        <v>10</v>
      </c>
      <c r="J830" t="s">
        <v>15</v>
      </c>
      <c r="K830" t="s">
        <v>22</v>
      </c>
      <c r="L830" t="str">
        <f>IF(Table1[[#This Row],[State ID]]="?","Unknown",Table1[[#This Row],[State ID]])</f>
        <v>R1012</v>
      </c>
    </row>
    <row r="831" spans="1:12" x14ac:dyDescent="0.3">
      <c r="A831" t="s">
        <v>861</v>
      </c>
      <c r="B831">
        <v>1977</v>
      </c>
      <c r="C831" t="s">
        <v>17</v>
      </c>
      <c r="D831">
        <v>15</v>
      </c>
      <c r="E831" t="str">
        <f>TEXT(DATE(Table1[[#This Row],[year]],MONTH(DATEVALUE(Table1[[#This Row],[month]]&amp;"1")),Table1[[#This Row],[date]]),"DD-MMM-YYYY")</f>
        <v>15-Jun-1977</v>
      </c>
      <c r="F831">
        <f>DATEDIF(Table1[[#This Row],[Date of Birth]],DATE(2023,6,8),"Y")</f>
        <v>45</v>
      </c>
      <c r="G831">
        <v>2</v>
      </c>
      <c r="H831" s="8">
        <v>6843.17</v>
      </c>
      <c r="I831" t="s">
        <v>10</v>
      </c>
      <c r="J831" t="s">
        <v>15</v>
      </c>
      <c r="K831" t="s">
        <v>12</v>
      </c>
      <c r="L831" t="str">
        <f>IF(Table1[[#This Row],[State ID]]="?","Unknown",Table1[[#This Row],[State ID]])</f>
        <v>R1013</v>
      </c>
    </row>
    <row r="832" spans="1:12" x14ac:dyDescent="0.3">
      <c r="A832" t="s">
        <v>862</v>
      </c>
      <c r="B832">
        <v>1979</v>
      </c>
      <c r="C832" t="s">
        <v>14</v>
      </c>
      <c r="D832">
        <v>4</v>
      </c>
      <c r="E832" t="str">
        <f>TEXT(DATE(Table1[[#This Row],[year]],MONTH(DATEVALUE(Table1[[#This Row],[month]]&amp;"1")),Table1[[#This Row],[date]]),"DD-MMM-YYYY")</f>
        <v>04-Nov-1979</v>
      </c>
      <c r="F832">
        <f>DATEDIF(Table1[[#This Row],[Date of Birth]],DATE(2023,6,8),"Y")</f>
        <v>43</v>
      </c>
      <c r="G832">
        <v>1</v>
      </c>
      <c r="H832" s="8">
        <v>6849.03</v>
      </c>
      <c r="I832" t="s">
        <v>10</v>
      </c>
      <c r="J832" t="s">
        <v>10</v>
      </c>
      <c r="K832" t="s">
        <v>41</v>
      </c>
      <c r="L832" t="str">
        <f>IF(Table1[[#This Row],[State ID]]="?","Unknown",Table1[[#This Row],[State ID]])</f>
        <v>R1011</v>
      </c>
    </row>
    <row r="833" spans="1:12" x14ac:dyDescent="0.3">
      <c r="A833" t="s">
        <v>863</v>
      </c>
      <c r="B833">
        <v>1981</v>
      </c>
      <c r="C833" t="s">
        <v>17</v>
      </c>
      <c r="D833">
        <v>19</v>
      </c>
      <c r="E833" t="str">
        <f>TEXT(DATE(Table1[[#This Row],[year]],MONTH(DATEVALUE(Table1[[#This Row],[month]]&amp;"1")),Table1[[#This Row],[date]]),"DD-MMM-YYYY")</f>
        <v>19-Jun-1981</v>
      </c>
      <c r="F833">
        <f>DATEDIF(Table1[[#This Row],[Date of Birth]],DATE(2023,6,8),"Y")</f>
        <v>41</v>
      </c>
      <c r="G833">
        <v>1</v>
      </c>
      <c r="H833" s="8">
        <v>6858.48</v>
      </c>
      <c r="I833" t="s">
        <v>10</v>
      </c>
      <c r="J833" t="s">
        <v>10</v>
      </c>
      <c r="K833" t="s">
        <v>165</v>
      </c>
      <c r="L833" t="str">
        <f>IF(Table1[[#This Row],[State ID]]="?","Unknown",Table1[[#This Row],[State ID]])</f>
        <v>R1019</v>
      </c>
    </row>
    <row r="834" spans="1:12" x14ac:dyDescent="0.3">
      <c r="A834" t="s">
        <v>864</v>
      </c>
      <c r="B834">
        <v>1978</v>
      </c>
      <c r="C834" t="s">
        <v>34</v>
      </c>
      <c r="D834">
        <v>5</v>
      </c>
      <c r="E834" t="str">
        <f>TEXT(DATE(Table1[[#This Row],[year]],MONTH(DATEVALUE(Table1[[#This Row],[month]]&amp;"1")),Table1[[#This Row],[date]]),"DD-MMM-YYYY")</f>
        <v>05-Aug-1978</v>
      </c>
      <c r="F834">
        <f>DATEDIF(Table1[[#This Row],[Date of Birth]],DATE(2023,6,8),"Y")</f>
        <v>44</v>
      </c>
      <c r="G834">
        <v>2</v>
      </c>
      <c r="H834" s="8">
        <v>6863.49</v>
      </c>
      <c r="I834" t="s">
        <v>10</v>
      </c>
      <c r="J834" t="s">
        <v>15</v>
      </c>
      <c r="K834" t="s">
        <v>12</v>
      </c>
      <c r="L834" t="str">
        <f>IF(Table1[[#This Row],[State ID]]="?","Unknown",Table1[[#This Row],[State ID]])</f>
        <v>R1013</v>
      </c>
    </row>
    <row r="835" spans="1:12" x14ac:dyDescent="0.3">
      <c r="A835" t="s">
        <v>865</v>
      </c>
      <c r="B835">
        <v>1969</v>
      </c>
      <c r="C835" t="s">
        <v>36</v>
      </c>
      <c r="D835">
        <v>23</v>
      </c>
      <c r="E835" t="str">
        <f>TEXT(DATE(Table1[[#This Row],[year]],MONTH(DATEVALUE(Table1[[#This Row],[month]]&amp;"1")),Table1[[#This Row],[date]]),"DD-MMM-YYYY")</f>
        <v>23-Oct-1969</v>
      </c>
      <c r="F835">
        <f>DATEDIF(Table1[[#This Row],[Date of Birth]],DATE(2023,6,8),"Y")</f>
        <v>53</v>
      </c>
      <c r="G835">
        <v>0</v>
      </c>
      <c r="H835" s="8">
        <v>6868.39</v>
      </c>
      <c r="I835" t="s">
        <v>10</v>
      </c>
      <c r="J835" t="s">
        <v>10</v>
      </c>
      <c r="K835" t="s">
        <v>12</v>
      </c>
      <c r="L835" t="str">
        <f>IF(Table1[[#This Row],[State ID]]="?","Unknown",Table1[[#This Row],[State ID]])</f>
        <v>R1013</v>
      </c>
    </row>
    <row r="836" spans="1:12" x14ac:dyDescent="0.3">
      <c r="A836" t="s">
        <v>866</v>
      </c>
      <c r="B836">
        <v>1981</v>
      </c>
      <c r="C836" t="s">
        <v>17</v>
      </c>
      <c r="D836">
        <v>23</v>
      </c>
      <c r="E836" t="str">
        <f>TEXT(DATE(Table1[[#This Row],[year]],MONTH(DATEVALUE(Table1[[#This Row],[month]]&amp;"1")),Table1[[#This Row],[date]]),"DD-MMM-YYYY")</f>
        <v>23-Jun-1981</v>
      </c>
      <c r="F836">
        <f>DATEDIF(Table1[[#This Row],[Date of Birth]],DATE(2023,6,8),"Y")</f>
        <v>41</v>
      </c>
      <c r="G836">
        <v>2</v>
      </c>
      <c r="H836" s="8">
        <v>6875.96</v>
      </c>
      <c r="I836" t="s">
        <v>10</v>
      </c>
      <c r="J836" t="s">
        <v>10</v>
      </c>
      <c r="K836" t="s">
        <v>41</v>
      </c>
      <c r="L836" t="str">
        <f>IF(Table1[[#This Row],[State ID]]="?","Unknown",Table1[[#This Row],[State ID]])</f>
        <v>R1011</v>
      </c>
    </row>
    <row r="837" spans="1:12" x14ac:dyDescent="0.3">
      <c r="A837" t="s">
        <v>867</v>
      </c>
      <c r="B837">
        <v>2004</v>
      </c>
      <c r="C837" t="s">
        <v>29</v>
      </c>
      <c r="D837">
        <v>24</v>
      </c>
      <c r="E837" t="str">
        <f>TEXT(DATE(Table1[[#This Row],[year]],MONTH(DATEVALUE(Table1[[#This Row],[month]]&amp;"1")),Table1[[#This Row],[date]]),"DD-MMM-YYYY")</f>
        <v>24-Dec-2004</v>
      </c>
      <c r="F837">
        <f>DATEDIF(Table1[[#This Row],[Date of Birth]],DATE(2023,6,8),"Y")</f>
        <v>18</v>
      </c>
      <c r="G837">
        <v>0</v>
      </c>
      <c r="H837" s="8">
        <v>6876.53</v>
      </c>
      <c r="I837" t="s">
        <v>10</v>
      </c>
      <c r="J837" t="s">
        <v>15</v>
      </c>
      <c r="K837" t="s">
        <v>22</v>
      </c>
      <c r="L837" t="str">
        <f>IF(Table1[[#This Row],[State ID]]="?","Unknown",Table1[[#This Row],[State ID]])</f>
        <v>R1012</v>
      </c>
    </row>
    <row r="838" spans="1:12" x14ac:dyDescent="0.3">
      <c r="A838" t="s">
        <v>868</v>
      </c>
      <c r="B838">
        <v>1985</v>
      </c>
      <c r="C838" t="s">
        <v>19</v>
      </c>
      <c r="D838">
        <v>10</v>
      </c>
      <c r="E838" t="str">
        <f>TEXT(DATE(Table1[[#This Row],[year]],MONTH(DATEVALUE(Table1[[#This Row],[month]]&amp;"1")),Table1[[#This Row],[date]]),"DD-MMM-YYYY")</f>
        <v>10-Sep-1985</v>
      </c>
      <c r="F838">
        <f>DATEDIF(Table1[[#This Row],[Date of Birth]],DATE(2023,6,8),"Y")</f>
        <v>37</v>
      </c>
      <c r="G838">
        <v>2</v>
      </c>
      <c r="H838" s="8">
        <v>6877.98</v>
      </c>
      <c r="I838" t="s">
        <v>10</v>
      </c>
      <c r="J838" t="s">
        <v>15</v>
      </c>
      <c r="K838" t="s">
        <v>246</v>
      </c>
      <c r="L838" t="str">
        <f>IF(Table1[[#This Row],[State ID]]="?","Unknown",Table1[[#This Row],[State ID]])</f>
        <v>R1024</v>
      </c>
    </row>
    <row r="839" spans="1:12" x14ac:dyDescent="0.3">
      <c r="A839" t="s">
        <v>869</v>
      </c>
      <c r="B839">
        <v>1989</v>
      </c>
      <c r="C839" t="s">
        <v>29</v>
      </c>
      <c r="D839">
        <v>21</v>
      </c>
      <c r="E839" t="str">
        <f>TEXT(DATE(Table1[[#This Row],[year]],MONTH(DATEVALUE(Table1[[#This Row],[month]]&amp;"1")),Table1[[#This Row],[date]]),"DD-MMM-YYYY")</f>
        <v>21-Dec-1989</v>
      </c>
      <c r="F839">
        <f>DATEDIF(Table1[[#This Row],[Date of Birth]],DATE(2023,6,8),"Y")</f>
        <v>33</v>
      </c>
      <c r="G839">
        <v>3</v>
      </c>
      <c r="H839" s="8">
        <v>6895.19</v>
      </c>
      <c r="I839" t="s">
        <v>10</v>
      </c>
      <c r="J839" t="s">
        <v>11</v>
      </c>
      <c r="K839" t="s">
        <v>246</v>
      </c>
      <c r="L839" t="str">
        <f>IF(Table1[[#This Row],[State ID]]="?","Unknown",Table1[[#This Row],[State ID]])</f>
        <v>R1024</v>
      </c>
    </row>
    <row r="840" spans="1:12" x14ac:dyDescent="0.3">
      <c r="A840" t="s">
        <v>870</v>
      </c>
      <c r="B840">
        <v>1984</v>
      </c>
      <c r="C840" t="s">
        <v>19</v>
      </c>
      <c r="D840">
        <v>5</v>
      </c>
      <c r="E840" t="str">
        <f>TEXT(DATE(Table1[[#This Row],[year]],MONTH(DATEVALUE(Table1[[#This Row],[month]]&amp;"1")),Table1[[#This Row],[date]]),"DD-MMM-YYYY")</f>
        <v>05-Sep-1984</v>
      </c>
      <c r="F840">
        <f>DATEDIF(Table1[[#This Row],[Date of Birth]],DATE(2023,6,8),"Y")</f>
        <v>38</v>
      </c>
      <c r="G840">
        <v>2</v>
      </c>
      <c r="H840" s="8">
        <v>6933.24</v>
      </c>
      <c r="I840" t="s">
        <v>10</v>
      </c>
      <c r="J840" t="s">
        <v>11</v>
      </c>
      <c r="K840" t="s">
        <v>22</v>
      </c>
      <c r="L840" t="str">
        <f>IF(Table1[[#This Row],[State ID]]="?","Unknown",Table1[[#This Row],[State ID]])</f>
        <v>R1012</v>
      </c>
    </row>
    <row r="841" spans="1:12" x14ac:dyDescent="0.3">
      <c r="A841" t="s">
        <v>871</v>
      </c>
      <c r="B841">
        <v>1978</v>
      </c>
      <c r="C841" t="s">
        <v>14</v>
      </c>
      <c r="D841">
        <v>29</v>
      </c>
      <c r="E841" t="str">
        <f>TEXT(DATE(Table1[[#This Row],[year]],MONTH(DATEVALUE(Table1[[#This Row],[month]]&amp;"1")),Table1[[#This Row],[date]]),"DD-MMM-YYYY")</f>
        <v>29-Nov-1978</v>
      </c>
      <c r="F841">
        <f>DATEDIF(Table1[[#This Row],[Date of Birth]],DATE(2023,6,8),"Y")</f>
        <v>44</v>
      </c>
      <c r="G841">
        <v>2</v>
      </c>
      <c r="H841" s="8">
        <v>6938.11</v>
      </c>
      <c r="I841" t="s">
        <v>10</v>
      </c>
      <c r="J841" t="s">
        <v>10</v>
      </c>
      <c r="K841" t="s">
        <v>12</v>
      </c>
      <c r="L841" t="str">
        <f>IF(Table1[[#This Row],[State ID]]="?","Unknown",Table1[[#This Row],[State ID]])</f>
        <v>R1013</v>
      </c>
    </row>
    <row r="842" spans="1:12" x14ac:dyDescent="0.3">
      <c r="A842" t="s">
        <v>872</v>
      </c>
      <c r="B842">
        <v>1980</v>
      </c>
      <c r="C842" t="s">
        <v>34</v>
      </c>
      <c r="D842">
        <v>30</v>
      </c>
      <c r="E842" t="str">
        <f>TEXT(DATE(Table1[[#This Row],[year]],MONTH(DATEVALUE(Table1[[#This Row],[month]]&amp;"1")),Table1[[#This Row],[date]]),"DD-MMM-YYYY")</f>
        <v>30-Aug-1980</v>
      </c>
      <c r="F842">
        <f>DATEDIF(Table1[[#This Row],[Date of Birth]],DATE(2023,6,8),"Y")</f>
        <v>42</v>
      </c>
      <c r="G842">
        <v>1</v>
      </c>
      <c r="H842" s="8">
        <v>6940.91</v>
      </c>
      <c r="I842" t="s">
        <v>10</v>
      </c>
      <c r="J842" t="s">
        <v>10</v>
      </c>
      <c r="K842" t="s">
        <v>22</v>
      </c>
      <c r="L842" t="str">
        <f>IF(Table1[[#This Row],[State ID]]="?","Unknown",Table1[[#This Row],[State ID]])</f>
        <v>R1012</v>
      </c>
    </row>
    <row r="843" spans="1:12" x14ac:dyDescent="0.3">
      <c r="A843" t="s">
        <v>873</v>
      </c>
      <c r="B843">
        <v>1980</v>
      </c>
      <c r="C843" t="s">
        <v>36</v>
      </c>
      <c r="D843">
        <v>5</v>
      </c>
      <c r="E843" t="str">
        <f>TEXT(DATE(Table1[[#This Row],[year]],MONTH(DATEVALUE(Table1[[#This Row],[month]]&amp;"1")),Table1[[#This Row],[date]]),"DD-MMM-YYYY")</f>
        <v>05-Oct-1980</v>
      </c>
      <c r="F843">
        <f>DATEDIF(Table1[[#This Row],[Date of Birth]],DATE(2023,6,8),"Y")</f>
        <v>42</v>
      </c>
      <c r="G843">
        <v>2</v>
      </c>
      <c r="H843" s="8">
        <v>6940.94</v>
      </c>
      <c r="I843" t="s">
        <v>10</v>
      </c>
      <c r="J843" t="s">
        <v>11</v>
      </c>
      <c r="K843" t="s">
        <v>12</v>
      </c>
      <c r="L843" t="str">
        <f>IF(Table1[[#This Row],[State ID]]="?","Unknown",Table1[[#This Row],[State ID]])</f>
        <v>R1013</v>
      </c>
    </row>
    <row r="844" spans="1:12" x14ac:dyDescent="0.3">
      <c r="A844" t="s">
        <v>874</v>
      </c>
      <c r="B844">
        <v>1978</v>
      </c>
      <c r="C844" t="s">
        <v>29</v>
      </c>
      <c r="D844">
        <v>15</v>
      </c>
      <c r="E844" t="str">
        <f>TEXT(DATE(Table1[[#This Row],[year]],MONTH(DATEVALUE(Table1[[#This Row],[month]]&amp;"1")),Table1[[#This Row],[date]]),"DD-MMM-YYYY")</f>
        <v>15-Dec-1978</v>
      </c>
      <c r="F844">
        <f>DATEDIF(Table1[[#This Row],[Date of Birth]],DATE(2023,6,8),"Y")</f>
        <v>44</v>
      </c>
      <c r="G844">
        <v>0</v>
      </c>
      <c r="H844" s="8">
        <v>6948.7</v>
      </c>
      <c r="I844" t="s">
        <v>15</v>
      </c>
      <c r="J844" t="s">
        <v>10</v>
      </c>
      <c r="K844" t="s">
        <v>22</v>
      </c>
      <c r="L844" t="str">
        <f>IF(Table1[[#This Row],[State ID]]="?","Unknown",Table1[[#This Row],[State ID]])</f>
        <v>R1012</v>
      </c>
    </row>
    <row r="845" spans="1:12" x14ac:dyDescent="0.3">
      <c r="A845" t="s">
        <v>875</v>
      </c>
      <c r="B845">
        <v>1980</v>
      </c>
      <c r="C845" t="s">
        <v>34</v>
      </c>
      <c r="D845">
        <v>18</v>
      </c>
      <c r="E845" t="str">
        <f>TEXT(DATE(Table1[[#This Row],[year]],MONTH(DATEVALUE(Table1[[#This Row],[month]]&amp;"1")),Table1[[#This Row],[date]]),"DD-MMM-YYYY")</f>
        <v>18-Aug-1980</v>
      </c>
      <c r="F845">
        <f>DATEDIF(Table1[[#This Row],[Date of Birth]],DATE(2023,6,8),"Y")</f>
        <v>42</v>
      </c>
      <c r="G845">
        <v>2</v>
      </c>
      <c r="H845" s="8">
        <v>6951.12</v>
      </c>
      <c r="I845" t="s">
        <v>10</v>
      </c>
      <c r="J845" t="s">
        <v>10</v>
      </c>
      <c r="K845" t="s">
        <v>12</v>
      </c>
      <c r="L845" t="str">
        <f>IF(Table1[[#This Row],[State ID]]="?","Unknown",Table1[[#This Row],[State ID]])</f>
        <v>R1013</v>
      </c>
    </row>
    <row r="846" spans="1:12" x14ac:dyDescent="0.3">
      <c r="A846" t="s">
        <v>876</v>
      </c>
      <c r="B846">
        <v>1975</v>
      </c>
      <c r="C846" t="s">
        <v>17</v>
      </c>
      <c r="D846">
        <v>3</v>
      </c>
      <c r="E846" t="str">
        <f>TEXT(DATE(Table1[[#This Row],[year]],MONTH(DATEVALUE(Table1[[#This Row],[month]]&amp;"1")),Table1[[#This Row],[date]]),"DD-MMM-YYYY")</f>
        <v>03-Jun-1975</v>
      </c>
      <c r="F846">
        <f>DATEDIF(Table1[[#This Row],[Date of Birth]],DATE(2023,6,8),"Y")</f>
        <v>48</v>
      </c>
      <c r="G846">
        <v>1</v>
      </c>
      <c r="H846" s="8">
        <v>6965.21</v>
      </c>
      <c r="I846" t="s">
        <v>10</v>
      </c>
      <c r="J846" t="s">
        <v>11</v>
      </c>
      <c r="K846" t="s">
        <v>12</v>
      </c>
      <c r="L846" t="str">
        <f>IF(Table1[[#This Row],[State ID]]="?","Unknown",Table1[[#This Row],[State ID]])</f>
        <v>R1013</v>
      </c>
    </row>
    <row r="847" spans="1:12" x14ac:dyDescent="0.3">
      <c r="A847" t="s">
        <v>877</v>
      </c>
      <c r="B847">
        <v>1985</v>
      </c>
      <c r="C847" t="s">
        <v>29</v>
      </c>
      <c r="D847">
        <v>10</v>
      </c>
      <c r="E847" t="str">
        <f>TEXT(DATE(Table1[[#This Row],[year]],MONTH(DATEVALUE(Table1[[#This Row],[month]]&amp;"1")),Table1[[#This Row],[date]]),"DD-MMM-YYYY")</f>
        <v>10-Dec-1985</v>
      </c>
      <c r="F847">
        <f>DATEDIF(Table1[[#This Row],[Date of Birth]],DATE(2023,6,8),"Y")</f>
        <v>37</v>
      </c>
      <c r="G847">
        <v>3</v>
      </c>
      <c r="H847" s="8">
        <v>6985.51</v>
      </c>
      <c r="I847" t="s">
        <v>10</v>
      </c>
      <c r="J847" t="s">
        <v>10</v>
      </c>
      <c r="K847" t="s">
        <v>165</v>
      </c>
      <c r="L847" t="str">
        <f>IF(Table1[[#This Row],[State ID]]="?","Unknown",Table1[[#This Row],[State ID]])</f>
        <v>R1019</v>
      </c>
    </row>
    <row r="848" spans="1:12" x14ac:dyDescent="0.3">
      <c r="A848" t="s">
        <v>878</v>
      </c>
      <c r="B848">
        <v>1982</v>
      </c>
      <c r="C848" t="s">
        <v>36</v>
      </c>
      <c r="D848">
        <v>18</v>
      </c>
      <c r="E848" t="str">
        <f>TEXT(DATE(Table1[[#This Row],[year]],MONTH(DATEVALUE(Table1[[#This Row],[month]]&amp;"1")),Table1[[#This Row],[date]]),"DD-MMM-YYYY")</f>
        <v>18-Oct-1982</v>
      </c>
      <c r="F848">
        <f>DATEDIF(Table1[[#This Row],[Date of Birth]],DATE(2023,6,8),"Y")</f>
        <v>40</v>
      </c>
      <c r="G848">
        <v>2</v>
      </c>
      <c r="H848" s="8">
        <v>6986.7</v>
      </c>
      <c r="I848" t="s">
        <v>11</v>
      </c>
      <c r="J848" t="s">
        <v>15</v>
      </c>
      <c r="K848" t="s">
        <v>22</v>
      </c>
      <c r="L848" t="str">
        <f>IF(Table1[[#This Row],[State ID]]="?","Unknown",Table1[[#This Row],[State ID]])</f>
        <v>R1012</v>
      </c>
    </row>
    <row r="849" spans="1:12" x14ac:dyDescent="0.3">
      <c r="A849" t="s">
        <v>879</v>
      </c>
      <c r="B849">
        <v>1982</v>
      </c>
      <c r="C849" t="s">
        <v>19</v>
      </c>
      <c r="D849">
        <v>1</v>
      </c>
      <c r="E849" t="str">
        <f>TEXT(DATE(Table1[[#This Row],[year]],MONTH(DATEVALUE(Table1[[#This Row],[month]]&amp;"1")),Table1[[#This Row],[date]]),"DD-MMM-YYYY")</f>
        <v>01-Sep-1982</v>
      </c>
      <c r="F849">
        <f>DATEDIF(Table1[[#This Row],[Date of Birth]],DATE(2023,6,8),"Y")</f>
        <v>40</v>
      </c>
      <c r="G849">
        <v>3</v>
      </c>
      <c r="H849" s="8">
        <v>6989.95</v>
      </c>
      <c r="I849" t="s">
        <v>10</v>
      </c>
      <c r="J849" t="s">
        <v>15</v>
      </c>
      <c r="K849" t="s">
        <v>12</v>
      </c>
      <c r="L849" t="str">
        <f>IF(Table1[[#This Row],[State ID]]="?","Unknown",Table1[[#This Row],[State ID]])</f>
        <v>R1013</v>
      </c>
    </row>
    <row r="850" spans="1:12" x14ac:dyDescent="0.3">
      <c r="A850" t="s">
        <v>880</v>
      </c>
      <c r="B850">
        <v>1969</v>
      </c>
      <c r="C850" t="s">
        <v>9</v>
      </c>
      <c r="D850">
        <v>6</v>
      </c>
      <c r="E850" t="str">
        <f>TEXT(DATE(Table1[[#This Row],[year]],MONTH(DATEVALUE(Table1[[#This Row],[month]]&amp;"1")),Table1[[#This Row],[date]]),"DD-MMM-YYYY")</f>
        <v>06-Jul-1969</v>
      </c>
      <c r="F850">
        <f>DATEDIF(Table1[[#This Row],[Date of Birth]],DATE(2023,6,8),"Y")</f>
        <v>53</v>
      </c>
      <c r="G850">
        <v>0</v>
      </c>
      <c r="H850" s="8">
        <v>7003.1</v>
      </c>
      <c r="I850" t="s">
        <v>10</v>
      </c>
      <c r="J850" t="s">
        <v>11</v>
      </c>
      <c r="K850" t="s">
        <v>12</v>
      </c>
      <c r="L850" t="str">
        <f>IF(Table1[[#This Row],[State ID]]="?","Unknown",Table1[[#This Row],[State ID]])</f>
        <v>R1013</v>
      </c>
    </row>
    <row r="851" spans="1:12" x14ac:dyDescent="0.3">
      <c r="A851" t="s">
        <v>881</v>
      </c>
      <c r="B851">
        <v>1978</v>
      </c>
      <c r="C851" t="s">
        <v>17</v>
      </c>
      <c r="D851">
        <v>2</v>
      </c>
      <c r="E851" t="str">
        <f>TEXT(DATE(Table1[[#This Row],[year]],MONTH(DATEVALUE(Table1[[#This Row],[month]]&amp;"1")),Table1[[#This Row],[date]]),"DD-MMM-YYYY")</f>
        <v>02-Jun-1978</v>
      </c>
      <c r="F851">
        <f>DATEDIF(Table1[[#This Row],[Date of Birth]],DATE(2023,6,8),"Y")</f>
        <v>45</v>
      </c>
      <c r="G851">
        <v>2</v>
      </c>
      <c r="H851" s="8">
        <v>7033.08</v>
      </c>
      <c r="I851" t="s">
        <v>10</v>
      </c>
      <c r="J851" t="s">
        <v>10</v>
      </c>
      <c r="K851" t="s">
        <v>12</v>
      </c>
      <c r="L851" t="str">
        <f>IF(Table1[[#This Row],[State ID]]="?","Unknown",Table1[[#This Row],[State ID]])</f>
        <v>R1013</v>
      </c>
    </row>
    <row r="852" spans="1:12" x14ac:dyDescent="0.3">
      <c r="A852" t="s">
        <v>882</v>
      </c>
      <c r="B852">
        <v>1995</v>
      </c>
      <c r="C852" t="s">
        <v>36</v>
      </c>
      <c r="D852">
        <v>29</v>
      </c>
      <c r="E852" t="str">
        <f>TEXT(DATE(Table1[[#This Row],[year]],MONTH(DATEVALUE(Table1[[#This Row],[month]]&amp;"1")),Table1[[#This Row],[date]]),"DD-MMM-YYYY")</f>
        <v>29-Oct-1995</v>
      </c>
      <c r="F852">
        <f>DATEDIF(Table1[[#This Row],[Date of Birth]],DATE(2023,6,8),"Y")</f>
        <v>27</v>
      </c>
      <c r="G852">
        <v>0</v>
      </c>
      <c r="H852" s="8">
        <v>7042.11</v>
      </c>
      <c r="I852" t="s">
        <v>10</v>
      </c>
      <c r="J852" t="s">
        <v>11</v>
      </c>
      <c r="K852" t="s">
        <v>22</v>
      </c>
      <c r="L852" t="str">
        <f>IF(Table1[[#This Row],[State ID]]="?","Unknown",Table1[[#This Row],[State ID]])</f>
        <v>R1012</v>
      </c>
    </row>
    <row r="853" spans="1:12" x14ac:dyDescent="0.3">
      <c r="A853" t="s">
        <v>883</v>
      </c>
      <c r="B853">
        <v>1980</v>
      </c>
      <c r="C853" t="s">
        <v>9</v>
      </c>
      <c r="D853">
        <v>26</v>
      </c>
      <c r="E853" t="str">
        <f>TEXT(DATE(Table1[[#This Row],[year]],MONTH(DATEVALUE(Table1[[#This Row],[month]]&amp;"1")),Table1[[#This Row],[date]]),"DD-MMM-YYYY")</f>
        <v>26-Jul-1980</v>
      </c>
      <c r="F853">
        <f>DATEDIF(Table1[[#This Row],[Date of Birth]],DATE(2023,6,8),"Y")</f>
        <v>42</v>
      </c>
      <c r="G853">
        <v>1</v>
      </c>
      <c r="H853" s="8">
        <v>7045.5</v>
      </c>
      <c r="I853" t="s">
        <v>10</v>
      </c>
      <c r="J853" t="s">
        <v>15</v>
      </c>
      <c r="K853" t="s">
        <v>41</v>
      </c>
      <c r="L853" t="str">
        <f>IF(Table1[[#This Row],[State ID]]="?","Unknown",Table1[[#This Row],[State ID]])</f>
        <v>R1011</v>
      </c>
    </row>
    <row r="854" spans="1:12" x14ac:dyDescent="0.3">
      <c r="A854" t="s">
        <v>884</v>
      </c>
      <c r="B854">
        <v>1980</v>
      </c>
      <c r="C854" t="s">
        <v>36</v>
      </c>
      <c r="D854">
        <v>22</v>
      </c>
      <c r="E854" t="str">
        <f>TEXT(DATE(Table1[[#This Row],[year]],MONTH(DATEVALUE(Table1[[#This Row],[month]]&amp;"1")),Table1[[#This Row],[date]]),"DD-MMM-YYYY")</f>
        <v>22-Oct-1980</v>
      </c>
      <c r="F854">
        <f>DATEDIF(Table1[[#This Row],[Date of Birth]],DATE(2023,6,8),"Y")</f>
        <v>42</v>
      </c>
      <c r="G854">
        <v>1</v>
      </c>
      <c r="H854" s="8">
        <v>7046.72</v>
      </c>
      <c r="I854" t="s">
        <v>10</v>
      </c>
      <c r="J854" t="s">
        <v>11</v>
      </c>
      <c r="K854" t="s">
        <v>12</v>
      </c>
      <c r="L854" t="str">
        <f>IF(Table1[[#This Row],[State ID]]="?","Unknown",Table1[[#This Row],[State ID]])</f>
        <v>R1013</v>
      </c>
    </row>
    <row r="855" spans="1:12" x14ac:dyDescent="0.3">
      <c r="A855" t="s">
        <v>885</v>
      </c>
      <c r="B855">
        <v>1980</v>
      </c>
      <c r="C855" t="s">
        <v>9</v>
      </c>
      <c r="D855">
        <v>21</v>
      </c>
      <c r="E855" t="str">
        <f>TEXT(DATE(Table1[[#This Row],[year]],MONTH(DATEVALUE(Table1[[#This Row],[month]]&amp;"1")),Table1[[#This Row],[date]]),"DD-MMM-YYYY")</f>
        <v>21-Jul-1980</v>
      </c>
      <c r="F855">
        <f>DATEDIF(Table1[[#This Row],[Date of Birth]],DATE(2023,6,8),"Y")</f>
        <v>42</v>
      </c>
      <c r="G855">
        <v>0</v>
      </c>
      <c r="H855" s="8">
        <v>7050.02</v>
      </c>
      <c r="I855" t="s">
        <v>10</v>
      </c>
      <c r="J855" t="s">
        <v>15</v>
      </c>
      <c r="K855" t="s">
        <v>246</v>
      </c>
      <c r="L855" t="str">
        <f>IF(Table1[[#This Row],[State ID]]="?","Unknown",Table1[[#This Row],[State ID]])</f>
        <v>R1024</v>
      </c>
    </row>
    <row r="856" spans="1:12" x14ac:dyDescent="0.3">
      <c r="A856" t="s">
        <v>886</v>
      </c>
      <c r="B856">
        <v>1980</v>
      </c>
      <c r="C856" t="s">
        <v>17</v>
      </c>
      <c r="D856">
        <v>28</v>
      </c>
      <c r="E856" t="str">
        <f>TEXT(DATE(Table1[[#This Row],[year]],MONTH(DATEVALUE(Table1[[#This Row],[month]]&amp;"1")),Table1[[#This Row],[date]]),"DD-MMM-YYYY")</f>
        <v>28-Jun-1980</v>
      </c>
      <c r="F856">
        <f>DATEDIF(Table1[[#This Row],[Date of Birth]],DATE(2023,6,8),"Y")</f>
        <v>42</v>
      </c>
      <c r="G856">
        <v>1</v>
      </c>
      <c r="H856" s="8">
        <v>7050.64</v>
      </c>
      <c r="I856" t="s">
        <v>10</v>
      </c>
      <c r="J856" t="s">
        <v>11</v>
      </c>
      <c r="K856" t="s">
        <v>41</v>
      </c>
      <c r="L856" t="str">
        <f>IF(Table1[[#This Row],[State ID]]="?","Unknown",Table1[[#This Row],[State ID]])</f>
        <v>R1011</v>
      </c>
    </row>
    <row r="857" spans="1:12" x14ac:dyDescent="0.3">
      <c r="A857" t="s">
        <v>887</v>
      </c>
      <c r="B857">
        <v>1978</v>
      </c>
      <c r="C857" t="s">
        <v>17</v>
      </c>
      <c r="D857">
        <v>24</v>
      </c>
      <c r="E857" t="str">
        <f>TEXT(DATE(Table1[[#This Row],[year]],MONTH(DATEVALUE(Table1[[#This Row],[month]]&amp;"1")),Table1[[#This Row],[date]]),"DD-MMM-YYYY")</f>
        <v>24-Jun-1978</v>
      </c>
      <c r="F857">
        <f>DATEDIF(Table1[[#This Row],[Date of Birth]],DATE(2023,6,8),"Y")</f>
        <v>44</v>
      </c>
      <c r="G857">
        <v>2</v>
      </c>
      <c r="H857" s="8">
        <v>7054.41</v>
      </c>
      <c r="I857" t="s">
        <v>10</v>
      </c>
      <c r="J857" t="s">
        <v>10</v>
      </c>
      <c r="K857" t="s">
        <v>12</v>
      </c>
      <c r="L857" t="str">
        <f>IF(Table1[[#This Row],[State ID]]="?","Unknown",Table1[[#This Row],[State ID]])</f>
        <v>R1013</v>
      </c>
    </row>
    <row r="858" spans="1:12" x14ac:dyDescent="0.3">
      <c r="A858" t="s">
        <v>888</v>
      </c>
      <c r="B858">
        <v>1982</v>
      </c>
      <c r="C858" t="s">
        <v>36</v>
      </c>
      <c r="D858">
        <v>6</v>
      </c>
      <c r="E858" t="str">
        <f>TEXT(DATE(Table1[[#This Row],[year]],MONTH(DATEVALUE(Table1[[#This Row],[month]]&amp;"1")),Table1[[#This Row],[date]]),"DD-MMM-YYYY")</f>
        <v>06-Oct-1982</v>
      </c>
      <c r="F858">
        <f>DATEDIF(Table1[[#This Row],[Date of Birth]],DATE(2023,6,8),"Y")</f>
        <v>40</v>
      </c>
      <c r="G858">
        <v>1</v>
      </c>
      <c r="H858" s="8">
        <v>7077.19</v>
      </c>
      <c r="I858" t="s">
        <v>10</v>
      </c>
      <c r="J858" t="s">
        <v>11</v>
      </c>
      <c r="K858" t="s">
        <v>246</v>
      </c>
      <c r="L858" t="str">
        <f>IF(Table1[[#This Row],[State ID]]="?","Unknown",Table1[[#This Row],[State ID]])</f>
        <v>R1024</v>
      </c>
    </row>
    <row r="859" spans="1:12" x14ac:dyDescent="0.3">
      <c r="A859" t="s">
        <v>889</v>
      </c>
      <c r="B859">
        <v>1992</v>
      </c>
      <c r="C859" t="s">
        <v>17</v>
      </c>
      <c r="D859">
        <v>18</v>
      </c>
      <c r="E859" t="str">
        <f>TEXT(DATE(Table1[[#This Row],[year]],MONTH(DATEVALUE(Table1[[#This Row],[month]]&amp;"1")),Table1[[#This Row],[date]]),"DD-MMM-YYYY")</f>
        <v>18-Jun-1992</v>
      </c>
      <c r="F859">
        <f>DATEDIF(Table1[[#This Row],[Date of Birth]],DATE(2023,6,8),"Y")</f>
        <v>30</v>
      </c>
      <c r="G859">
        <v>0</v>
      </c>
      <c r="H859" s="8">
        <v>7096.98</v>
      </c>
      <c r="I859" t="s">
        <v>10</v>
      </c>
      <c r="J859" t="s">
        <v>10</v>
      </c>
      <c r="K859" t="s">
        <v>22</v>
      </c>
      <c r="L859" t="str">
        <f>IF(Table1[[#This Row],[State ID]]="?","Unknown",Table1[[#This Row],[State ID]])</f>
        <v>R1012</v>
      </c>
    </row>
    <row r="860" spans="1:12" x14ac:dyDescent="0.3">
      <c r="A860" t="s">
        <v>890</v>
      </c>
      <c r="B860">
        <v>1987</v>
      </c>
      <c r="C860" t="s">
        <v>34</v>
      </c>
      <c r="D860">
        <v>11</v>
      </c>
      <c r="E860" t="str">
        <f>TEXT(DATE(Table1[[#This Row],[year]],MONTH(DATEVALUE(Table1[[#This Row],[month]]&amp;"1")),Table1[[#This Row],[date]]),"DD-MMM-YYYY")</f>
        <v>11-Aug-1987</v>
      </c>
      <c r="F860">
        <f>DATEDIF(Table1[[#This Row],[Date of Birth]],DATE(2023,6,8),"Y")</f>
        <v>35</v>
      </c>
      <c r="G860">
        <v>3</v>
      </c>
      <c r="H860" s="8">
        <v>7106.81</v>
      </c>
      <c r="I860" t="s">
        <v>10</v>
      </c>
      <c r="J860" t="s">
        <v>15</v>
      </c>
      <c r="K860" t="s">
        <v>22</v>
      </c>
      <c r="L860" t="str">
        <f>IF(Table1[[#This Row],[State ID]]="?","Unknown",Table1[[#This Row],[State ID]])</f>
        <v>R1012</v>
      </c>
    </row>
    <row r="861" spans="1:12" x14ac:dyDescent="0.3">
      <c r="A861" t="s">
        <v>891</v>
      </c>
      <c r="B861">
        <v>1968</v>
      </c>
      <c r="C861" t="s">
        <v>17</v>
      </c>
      <c r="D861">
        <v>29</v>
      </c>
      <c r="E861" t="str">
        <f>TEXT(DATE(Table1[[#This Row],[year]],MONTH(DATEVALUE(Table1[[#This Row],[month]]&amp;"1")),Table1[[#This Row],[date]]),"DD-MMM-YYYY")</f>
        <v>29-Jun-1968</v>
      </c>
      <c r="F861">
        <f>DATEDIF(Table1[[#This Row],[Date of Birth]],DATE(2023,6,8),"Y")</f>
        <v>54</v>
      </c>
      <c r="G861">
        <v>0</v>
      </c>
      <c r="H861" s="8">
        <v>7125.25</v>
      </c>
      <c r="I861" t="s">
        <v>11</v>
      </c>
      <c r="J861" t="s">
        <v>10</v>
      </c>
      <c r="K861" t="s">
        <v>12</v>
      </c>
      <c r="L861" t="str">
        <f>IF(Table1[[#This Row],[State ID]]="?","Unknown",Table1[[#This Row],[State ID]])</f>
        <v>R1013</v>
      </c>
    </row>
    <row r="862" spans="1:12" x14ac:dyDescent="0.3">
      <c r="A862" t="s">
        <v>892</v>
      </c>
      <c r="B862">
        <v>1993</v>
      </c>
      <c r="C862" t="s">
        <v>34</v>
      </c>
      <c r="D862">
        <v>1</v>
      </c>
      <c r="E862" t="str">
        <f>TEXT(DATE(Table1[[#This Row],[year]],MONTH(DATEVALUE(Table1[[#This Row],[month]]&amp;"1")),Table1[[#This Row],[date]]),"DD-MMM-YYYY")</f>
        <v>01-Aug-1993</v>
      </c>
      <c r="F862">
        <f>DATEDIF(Table1[[#This Row],[Date of Birth]],DATE(2023,6,8),"Y")</f>
        <v>29</v>
      </c>
      <c r="G862">
        <v>0</v>
      </c>
      <c r="H862" s="8">
        <v>7128.64</v>
      </c>
      <c r="I862" t="s">
        <v>10</v>
      </c>
      <c r="J862" t="s">
        <v>10</v>
      </c>
      <c r="K862" t="s">
        <v>299</v>
      </c>
      <c r="L862" t="str">
        <f>IF(Table1[[#This Row],[State ID]]="?","Unknown",Table1[[#This Row],[State ID]])</f>
        <v>R1021</v>
      </c>
    </row>
    <row r="863" spans="1:12" x14ac:dyDescent="0.3">
      <c r="A863" t="s">
        <v>893</v>
      </c>
      <c r="B863">
        <v>1984</v>
      </c>
      <c r="C863" t="s">
        <v>9</v>
      </c>
      <c r="D863">
        <v>7</v>
      </c>
      <c r="E863" t="str">
        <f>TEXT(DATE(Table1[[#This Row],[year]],MONTH(DATEVALUE(Table1[[#This Row],[month]]&amp;"1")),Table1[[#This Row],[date]]),"DD-MMM-YYYY")</f>
        <v>07-Jul-1984</v>
      </c>
      <c r="F863">
        <f>DATEDIF(Table1[[#This Row],[Date of Birth]],DATE(2023,6,8),"Y")</f>
        <v>38</v>
      </c>
      <c r="G863">
        <v>2</v>
      </c>
      <c r="H863" s="8">
        <v>7133.9</v>
      </c>
      <c r="I863" t="s">
        <v>10</v>
      </c>
      <c r="J863" t="s">
        <v>15</v>
      </c>
      <c r="K863" t="s">
        <v>246</v>
      </c>
      <c r="L863" t="str">
        <f>IF(Table1[[#This Row],[State ID]]="?","Unknown",Table1[[#This Row],[State ID]])</f>
        <v>R1024</v>
      </c>
    </row>
    <row r="864" spans="1:12" x14ac:dyDescent="0.3">
      <c r="A864" t="s">
        <v>894</v>
      </c>
      <c r="B864">
        <v>1999</v>
      </c>
      <c r="C864" t="s">
        <v>34</v>
      </c>
      <c r="D864">
        <v>8</v>
      </c>
      <c r="E864" t="str">
        <f>TEXT(DATE(Table1[[#This Row],[year]],MONTH(DATEVALUE(Table1[[#This Row],[month]]&amp;"1")),Table1[[#This Row],[date]]),"DD-MMM-YYYY")</f>
        <v>08-Aug-1999</v>
      </c>
      <c r="F864">
        <f>DATEDIF(Table1[[#This Row],[Date of Birth]],DATE(2023,6,8),"Y")</f>
        <v>23</v>
      </c>
      <c r="G864">
        <v>0</v>
      </c>
      <c r="H864" s="8">
        <v>7144.4</v>
      </c>
      <c r="I864" t="s">
        <v>10</v>
      </c>
      <c r="J864" t="s">
        <v>15</v>
      </c>
      <c r="K864" t="s">
        <v>631</v>
      </c>
      <c r="L864" t="str">
        <f>IF(Table1[[#This Row],[State ID]]="?","Unknown",Table1[[#This Row],[State ID]])</f>
        <v>R1022</v>
      </c>
    </row>
    <row r="865" spans="1:12" x14ac:dyDescent="0.3">
      <c r="A865" t="s">
        <v>895</v>
      </c>
      <c r="B865">
        <v>1984</v>
      </c>
      <c r="C865" t="s">
        <v>14</v>
      </c>
      <c r="D865">
        <v>21</v>
      </c>
      <c r="E865" t="str">
        <f>TEXT(DATE(Table1[[#This Row],[year]],MONTH(DATEVALUE(Table1[[#This Row],[month]]&amp;"1")),Table1[[#This Row],[date]]),"DD-MMM-YYYY")</f>
        <v>21-Nov-1984</v>
      </c>
      <c r="F865">
        <f>DATEDIF(Table1[[#This Row],[Date of Birth]],DATE(2023,6,8),"Y")</f>
        <v>38</v>
      </c>
      <c r="G865">
        <v>2</v>
      </c>
      <c r="H865" s="8">
        <v>7144.86</v>
      </c>
      <c r="I865" t="s">
        <v>10</v>
      </c>
      <c r="J865" t="s">
        <v>10</v>
      </c>
      <c r="K865" t="s">
        <v>246</v>
      </c>
      <c r="L865" t="str">
        <f>IF(Table1[[#This Row],[State ID]]="?","Unknown",Table1[[#This Row],[State ID]])</f>
        <v>R1024</v>
      </c>
    </row>
    <row r="866" spans="1:12" x14ac:dyDescent="0.3">
      <c r="A866" t="s">
        <v>896</v>
      </c>
      <c r="B866">
        <v>1976</v>
      </c>
      <c r="C866" t="s">
        <v>17</v>
      </c>
      <c r="D866">
        <v>24</v>
      </c>
      <c r="E866" t="str">
        <f>TEXT(DATE(Table1[[#This Row],[year]],MONTH(DATEVALUE(Table1[[#This Row],[month]]&amp;"1")),Table1[[#This Row],[date]]),"DD-MMM-YYYY")</f>
        <v>24-Jun-1976</v>
      </c>
      <c r="F866">
        <f>DATEDIF(Table1[[#This Row],[Date of Birth]],DATE(2023,6,8),"Y")</f>
        <v>46</v>
      </c>
      <c r="G866">
        <v>0</v>
      </c>
      <c r="H866" s="8">
        <v>7147.11</v>
      </c>
      <c r="I866" t="s">
        <v>11</v>
      </c>
      <c r="J866" t="s">
        <v>10</v>
      </c>
      <c r="K866" t="s">
        <v>41</v>
      </c>
      <c r="L866" t="str">
        <f>IF(Table1[[#This Row],[State ID]]="?","Unknown",Table1[[#This Row],[State ID]])</f>
        <v>R1011</v>
      </c>
    </row>
    <row r="867" spans="1:12" x14ac:dyDescent="0.3">
      <c r="A867" t="s">
        <v>897</v>
      </c>
      <c r="B867">
        <v>1978</v>
      </c>
      <c r="C867" t="s">
        <v>9</v>
      </c>
      <c r="D867">
        <v>30</v>
      </c>
      <c r="E867" t="str">
        <f>TEXT(DATE(Table1[[#This Row],[year]],MONTH(DATEVALUE(Table1[[#This Row],[month]]&amp;"1")),Table1[[#This Row],[date]]),"DD-MMM-YYYY")</f>
        <v>30-Jul-1978</v>
      </c>
      <c r="F867">
        <f>DATEDIF(Table1[[#This Row],[Date of Birth]],DATE(2023,6,8),"Y")</f>
        <v>44</v>
      </c>
      <c r="G867">
        <v>1</v>
      </c>
      <c r="H867" s="8">
        <v>7147.47</v>
      </c>
      <c r="I867" t="s">
        <v>10</v>
      </c>
      <c r="J867" t="s">
        <v>11</v>
      </c>
      <c r="K867" t="s">
        <v>12</v>
      </c>
      <c r="L867" t="str">
        <f>IF(Table1[[#This Row],[State ID]]="?","Unknown",Table1[[#This Row],[State ID]])</f>
        <v>R1013</v>
      </c>
    </row>
    <row r="868" spans="1:12" x14ac:dyDescent="0.3">
      <c r="A868" t="s">
        <v>898</v>
      </c>
      <c r="B868">
        <v>1984</v>
      </c>
      <c r="C868" t="s">
        <v>17</v>
      </c>
      <c r="D868">
        <v>29</v>
      </c>
      <c r="E868" t="str">
        <f>TEXT(DATE(Table1[[#This Row],[year]],MONTH(DATEVALUE(Table1[[#This Row],[month]]&amp;"1")),Table1[[#This Row],[date]]),"DD-MMM-YYYY")</f>
        <v>29-Jun-1984</v>
      </c>
      <c r="F868">
        <f>DATEDIF(Table1[[#This Row],[Date of Birth]],DATE(2023,6,8),"Y")</f>
        <v>38</v>
      </c>
      <c r="G868">
        <v>3</v>
      </c>
      <c r="H868" s="8">
        <v>7151.09</v>
      </c>
      <c r="I868" t="s">
        <v>10</v>
      </c>
      <c r="J868" t="s">
        <v>10</v>
      </c>
      <c r="K868" t="s">
        <v>41</v>
      </c>
      <c r="L868" t="str">
        <f>IF(Table1[[#This Row],[State ID]]="?","Unknown",Table1[[#This Row],[State ID]])</f>
        <v>R1011</v>
      </c>
    </row>
    <row r="869" spans="1:12" x14ac:dyDescent="0.3">
      <c r="A869" t="s">
        <v>899</v>
      </c>
      <c r="B869">
        <v>1978</v>
      </c>
      <c r="C869" t="s">
        <v>19</v>
      </c>
      <c r="D869">
        <v>6</v>
      </c>
      <c r="E869" t="str">
        <f>TEXT(DATE(Table1[[#This Row],[year]],MONTH(DATEVALUE(Table1[[#This Row],[month]]&amp;"1")),Table1[[#This Row],[date]]),"DD-MMM-YYYY")</f>
        <v>06-Sep-1978</v>
      </c>
      <c r="F869">
        <f>DATEDIF(Table1[[#This Row],[Date of Birth]],DATE(2023,6,8),"Y")</f>
        <v>44</v>
      </c>
      <c r="G869">
        <v>1</v>
      </c>
      <c r="H869" s="8">
        <v>7152.67</v>
      </c>
      <c r="I869" t="s">
        <v>11</v>
      </c>
      <c r="J869" t="s">
        <v>10</v>
      </c>
      <c r="K869" t="s">
        <v>12</v>
      </c>
      <c r="L869" t="str">
        <f>IF(Table1[[#This Row],[State ID]]="?","Unknown",Table1[[#This Row],[State ID]])</f>
        <v>R1013</v>
      </c>
    </row>
    <row r="870" spans="1:12" x14ac:dyDescent="0.3">
      <c r="A870" t="s">
        <v>900</v>
      </c>
      <c r="B870">
        <v>1981</v>
      </c>
      <c r="C870" t="s">
        <v>9</v>
      </c>
      <c r="D870">
        <v>17</v>
      </c>
      <c r="E870" t="str">
        <f>TEXT(DATE(Table1[[#This Row],[year]],MONTH(DATEVALUE(Table1[[#This Row],[month]]&amp;"1")),Table1[[#This Row],[date]]),"DD-MMM-YYYY")</f>
        <v>17-Jul-1981</v>
      </c>
      <c r="F870">
        <f>DATEDIF(Table1[[#This Row],[Date of Birth]],DATE(2023,6,8),"Y")</f>
        <v>41</v>
      </c>
      <c r="G870">
        <v>1</v>
      </c>
      <c r="H870" s="8">
        <v>7153.55</v>
      </c>
      <c r="I870" t="s">
        <v>10</v>
      </c>
      <c r="J870" t="s">
        <v>15</v>
      </c>
      <c r="K870" t="s">
        <v>22</v>
      </c>
      <c r="L870" t="str">
        <f>IF(Table1[[#This Row],[State ID]]="?","Unknown",Table1[[#This Row],[State ID]])</f>
        <v>R1012</v>
      </c>
    </row>
    <row r="871" spans="1:12" x14ac:dyDescent="0.3">
      <c r="A871" t="s">
        <v>901</v>
      </c>
      <c r="B871">
        <v>1980</v>
      </c>
      <c r="C871" t="s">
        <v>17</v>
      </c>
      <c r="D871">
        <v>22</v>
      </c>
      <c r="E871" t="str">
        <f>TEXT(DATE(Table1[[#This Row],[year]],MONTH(DATEVALUE(Table1[[#This Row],[month]]&amp;"1")),Table1[[#This Row],[date]]),"DD-MMM-YYYY")</f>
        <v>22-Jun-1980</v>
      </c>
      <c r="F871">
        <f>DATEDIF(Table1[[#This Row],[Date of Birth]],DATE(2023,6,8),"Y")</f>
        <v>42</v>
      </c>
      <c r="G871">
        <v>2</v>
      </c>
      <c r="H871" s="8">
        <v>7160.09</v>
      </c>
      <c r="I871" t="s">
        <v>10</v>
      </c>
      <c r="J871" t="s">
        <v>10</v>
      </c>
      <c r="K871" t="s">
        <v>41</v>
      </c>
      <c r="L871" t="str">
        <f>IF(Table1[[#This Row],[State ID]]="?","Unknown",Table1[[#This Row],[State ID]])</f>
        <v>R1011</v>
      </c>
    </row>
    <row r="872" spans="1:12" x14ac:dyDescent="0.3">
      <c r="A872" t="s">
        <v>902</v>
      </c>
      <c r="B872">
        <v>1980</v>
      </c>
      <c r="C872" t="s">
        <v>36</v>
      </c>
      <c r="D872">
        <v>7</v>
      </c>
      <c r="E872" t="str">
        <f>TEXT(DATE(Table1[[#This Row],[year]],MONTH(DATEVALUE(Table1[[#This Row],[month]]&amp;"1")),Table1[[#This Row],[date]]),"DD-MMM-YYYY")</f>
        <v>07-Oct-1980</v>
      </c>
      <c r="F872">
        <f>DATEDIF(Table1[[#This Row],[Date of Birth]],DATE(2023,6,8),"Y")</f>
        <v>42</v>
      </c>
      <c r="G872">
        <v>2</v>
      </c>
      <c r="H872" s="8">
        <v>7160.33</v>
      </c>
      <c r="I872" t="s">
        <v>10</v>
      </c>
      <c r="J872" t="s">
        <v>15</v>
      </c>
      <c r="K872" t="s">
        <v>12</v>
      </c>
      <c r="L872" t="str">
        <f>IF(Table1[[#This Row],[State ID]]="?","Unknown",Table1[[#This Row],[State ID]])</f>
        <v>R1013</v>
      </c>
    </row>
    <row r="873" spans="1:12" x14ac:dyDescent="0.3">
      <c r="A873" t="s">
        <v>903</v>
      </c>
      <c r="B873">
        <v>1980</v>
      </c>
      <c r="C873" t="s">
        <v>19</v>
      </c>
      <c r="D873">
        <v>30</v>
      </c>
      <c r="E873" t="str">
        <f>TEXT(DATE(Table1[[#This Row],[year]],MONTH(DATEVALUE(Table1[[#This Row],[month]]&amp;"1")),Table1[[#This Row],[date]]),"DD-MMM-YYYY")</f>
        <v>30-Sep-1980</v>
      </c>
      <c r="F873">
        <f>DATEDIF(Table1[[#This Row],[Date of Birth]],DATE(2023,6,8),"Y")</f>
        <v>42</v>
      </c>
      <c r="G873">
        <v>2</v>
      </c>
      <c r="H873" s="8">
        <v>7162.01</v>
      </c>
      <c r="I873" t="s">
        <v>10</v>
      </c>
      <c r="J873" t="s">
        <v>11</v>
      </c>
      <c r="K873" t="s">
        <v>12</v>
      </c>
      <c r="L873" t="str">
        <f>IF(Table1[[#This Row],[State ID]]="?","Unknown",Table1[[#This Row],[State ID]])</f>
        <v>R1013</v>
      </c>
    </row>
    <row r="874" spans="1:12" x14ac:dyDescent="0.3">
      <c r="A874" t="s">
        <v>904</v>
      </c>
      <c r="B874">
        <v>1982</v>
      </c>
      <c r="C874" t="s">
        <v>34</v>
      </c>
      <c r="D874">
        <v>16</v>
      </c>
      <c r="E874" t="str">
        <f>TEXT(DATE(Table1[[#This Row],[year]],MONTH(DATEVALUE(Table1[[#This Row],[month]]&amp;"1")),Table1[[#This Row],[date]]),"DD-MMM-YYYY")</f>
        <v>16-Aug-1982</v>
      </c>
      <c r="F874">
        <f>DATEDIF(Table1[[#This Row],[Date of Birth]],DATE(2023,6,8),"Y")</f>
        <v>40</v>
      </c>
      <c r="G874">
        <v>2</v>
      </c>
      <c r="H874" s="8">
        <v>7173.36</v>
      </c>
      <c r="I874" t="s">
        <v>11</v>
      </c>
      <c r="J874" t="s">
        <v>10</v>
      </c>
      <c r="K874" t="s">
        <v>167</v>
      </c>
      <c r="L874" t="str">
        <f>IF(Table1[[#This Row],[State ID]]="?","Unknown",Table1[[#This Row],[State ID]])</f>
        <v>R1016</v>
      </c>
    </row>
    <row r="875" spans="1:12" x14ac:dyDescent="0.3">
      <c r="A875" t="s">
        <v>905</v>
      </c>
      <c r="B875">
        <v>1975</v>
      </c>
      <c r="C875" t="s">
        <v>9</v>
      </c>
      <c r="D875">
        <v>19</v>
      </c>
      <c r="E875" t="str">
        <f>TEXT(DATE(Table1[[#This Row],[year]],MONTH(DATEVALUE(Table1[[#This Row],[month]]&amp;"1")),Table1[[#This Row],[date]]),"DD-MMM-YYYY")</f>
        <v>19-Jul-1975</v>
      </c>
      <c r="F875">
        <f>DATEDIF(Table1[[#This Row],[Date of Birth]],DATE(2023,6,8),"Y")</f>
        <v>47</v>
      </c>
      <c r="G875">
        <v>1</v>
      </c>
      <c r="H875" s="8">
        <v>7175.51</v>
      </c>
      <c r="I875" t="s">
        <v>10</v>
      </c>
      <c r="J875" t="s">
        <v>11</v>
      </c>
      <c r="K875" t="s">
        <v>12</v>
      </c>
      <c r="L875" t="str">
        <f>IF(Table1[[#This Row],[State ID]]="?","Unknown",Table1[[#This Row],[State ID]])</f>
        <v>R1013</v>
      </c>
    </row>
    <row r="876" spans="1:12" x14ac:dyDescent="0.3">
      <c r="A876" t="s">
        <v>906</v>
      </c>
      <c r="B876">
        <v>1968</v>
      </c>
      <c r="C876" t="s">
        <v>34</v>
      </c>
      <c r="D876">
        <v>26</v>
      </c>
      <c r="E876" t="str">
        <f>TEXT(DATE(Table1[[#This Row],[year]],MONTH(DATEVALUE(Table1[[#This Row],[month]]&amp;"1")),Table1[[#This Row],[date]]),"DD-MMM-YYYY")</f>
        <v>26-Aug-1968</v>
      </c>
      <c r="F876">
        <f>DATEDIF(Table1[[#This Row],[Date of Birth]],DATE(2023,6,8),"Y")</f>
        <v>54</v>
      </c>
      <c r="G876">
        <v>0</v>
      </c>
      <c r="H876" s="8">
        <v>7179.52</v>
      </c>
      <c r="I876" t="s">
        <v>11</v>
      </c>
      <c r="J876" t="s">
        <v>11</v>
      </c>
      <c r="K876" t="s">
        <v>12</v>
      </c>
      <c r="L876" t="str">
        <f>IF(Table1[[#This Row],[State ID]]="?","Unknown",Table1[[#This Row],[State ID]])</f>
        <v>R1013</v>
      </c>
    </row>
    <row r="877" spans="1:12" x14ac:dyDescent="0.3">
      <c r="A877" t="s">
        <v>907</v>
      </c>
      <c r="B877">
        <v>1982</v>
      </c>
      <c r="C877" t="s">
        <v>19</v>
      </c>
      <c r="D877">
        <v>14</v>
      </c>
      <c r="E877" t="str">
        <f>TEXT(DATE(Table1[[#This Row],[year]],MONTH(DATEVALUE(Table1[[#This Row],[month]]&amp;"1")),Table1[[#This Row],[date]]),"DD-MMM-YYYY")</f>
        <v>14-Sep-1982</v>
      </c>
      <c r="F877">
        <f>DATEDIF(Table1[[#This Row],[Date of Birth]],DATE(2023,6,8),"Y")</f>
        <v>40</v>
      </c>
      <c r="G877">
        <v>3</v>
      </c>
      <c r="H877" s="8">
        <v>7196.87</v>
      </c>
      <c r="I877" t="s">
        <v>11</v>
      </c>
      <c r="J877" t="s">
        <v>10</v>
      </c>
      <c r="K877" t="s">
        <v>41</v>
      </c>
      <c r="L877" t="str">
        <f>IF(Table1[[#This Row],[State ID]]="?","Unknown",Table1[[#This Row],[State ID]])</f>
        <v>R1011</v>
      </c>
    </row>
    <row r="878" spans="1:12" x14ac:dyDescent="0.3">
      <c r="A878" t="s">
        <v>908</v>
      </c>
      <c r="B878">
        <v>1983</v>
      </c>
      <c r="C878" t="s">
        <v>34</v>
      </c>
      <c r="D878">
        <v>11</v>
      </c>
      <c r="E878" t="str">
        <f>TEXT(DATE(Table1[[#This Row],[year]],MONTH(DATEVALUE(Table1[[#This Row],[month]]&amp;"1")),Table1[[#This Row],[date]]),"DD-MMM-YYYY")</f>
        <v>11-Aug-1983</v>
      </c>
      <c r="F878">
        <f>DATEDIF(Table1[[#This Row],[Date of Birth]],DATE(2023,6,8),"Y")</f>
        <v>39</v>
      </c>
      <c r="G878">
        <v>2</v>
      </c>
      <c r="H878" s="8">
        <v>7201.7</v>
      </c>
      <c r="I878" t="s">
        <v>10</v>
      </c>
      <c r="J878" t="s">
        <v>11</v>
      </c>
      <c r="K878" t="s">
        <v>22</v>
      </c>
      <c r="L878" t="str">
        <f>IF(Table1[[#This Row],[State ID]]="?","Unknown",Table1[[#This Row],[State ID]])</f>
        <v>R1012</v>
      </c>
    </row>
    <row r="879" spans="1:12" x14ac:dyDescent="0.3">
      <c r="A879" t="s">
        <v>909</v>
      </c>
      <c r="B879">
        <v>1983</v>
      </c>
      <c r="C879" t="s">
        <v>14</v>
      </c>
      <c r="D879">
        <v>21</v>
      </c>
      <c r="E879" t="str">
        <f>TEXT(DATE(Table1[[#This Row],[year]],MONTH(DATEVALUE(Table1[[#This Row],[month]]&amp;"1")),Table1[[#This Row],[date]]),"DD-MMM-YYYY")</f>
        <v>21-Nov-1983</v>
      </c>
      <c r="F879">
        <f>DATEDIF(Table1[[#This Row],[Date of Birth]],DATE(2023,6,8),"Y")</f>
        <v>39</v>
      </c>
      <c r="G879">
        <v>2</v>
      </c>
      <c r="H879" s="8">
        <v>7209.49</v>
      </c>
      <c r="I879" t="s">
        <v>10</v>
      </c>
      <c r="J879" t="s">
        <v>11</v>
      </c>
      <c r="K879" t="s">
        <v>22</v>
      </c>
      <c r="L879" t="str">
        <f>IF(Table1[[#This Row],[State ID]]="?","Unknown",Table1[[#This Row],[State ID]])</f>
        <v>R1012</v>
      </c>
    </row>
    <row r="880" spans="1:12" x14ac:dyDescent="0.3">
      <c r="A880" t="s">
        <v>910</v>
      </c>
      <c r="B880">
        <v>1991</v>
      </c>
      <c r="C880" t="s">
        <v>17</v>
      </c>
      <c r="D880">
        <v>28</v>
      </c>
      <c r="E880" t="str">
        <f>TEXT(DATE(Table1[[#This Row],[year]],MONTH(DATEVALUE(Table1[[#This Row],[month]]&amp;"1")),Table1[[#This Row],[date]]),"DD-MMM-YYYY")</f>
        <v>28-Jun-1991</v>
      </c>
      <c r="F880">
        <f>DATEDIF(Table1[[#This Row],[Date of Birth]],DATE(2023,6,8),"Y")</f>
        <v>31</v>
      </c>
      <c r="G880">
        <v>3</v>
      </c>
      <c r="H880" s="8">
        <v>7220.25</v>
      </c>
      <c r="I880" t="s">
        <v>10</v>
      </c>
      <c r="J880" t="s">
        <v>10</v>
      </c>
      <c r="K880" t="s">
        <v>299</v>
      </c>
      <c r="L880" t="str">
        <f>IF(Table1[[#This Row],[State ID]]="?","Unknown",Table1[[#This Row],[State ID]])</f>
        <v>R1021</v>
      </c>
    </row>
    <row r="881" spans="1:12" x14ac:dyDescent="0.3">
      <c r="A881" t="s">
        <v>911</v>
      </c>
      <c r="B881">
        <v>1977</v>
      </c>
      <c r="C881" t="s">
        <v>19</v>
      </c>
      <c r="D881">
        <v>15</v>
      </c>
      <c r="E881" t="str">
        <f>TEXT(DATE(Table1[[#This Row],[year]],MONTH(DATEVALUE(Table1[[#This Row],[month]]&amp;"1")),Table1[[#This Row],[date]]),"DD-MMM-YYYY")</f>
        <v>15-Sep-1977</v>
      </c>
      <c r="F881">
        <f>DATEDIF(Table1[[#This Row],[Date of Birth]],DATE(2023,6,8),"Y")</f>
        <v>45</v>
      </c>
      <c r="G881">
        <v>0</v>
      </c>
      <c r="H881" s="8">
        <v>7222.79</v>
      </c>
      <c r="I881" t="s">
        <v>11</v>
      </c>
      <c r="J881" t="s">
        <v>11</v>
      </c>
      <c r="K881" t="s">
        <v>22</v>
      </c>
      <c r="L881" t="str">
        <f>IF(Table1[[#This Row],[State ID]]="?","Unknown",Table1[[#This Row],[State ID]])</f>
        <v>R1012</v>
      </c>
    </row>
    <row r="882" spans="1:12" x14ac:dyDescent="0.3">
      <c r="A882" t="s">
        <v>912</v>
      </c>
      <c r="B882">
        <v>1986</v>
      </c>
      <c r="C882" t="s">
        <v>9</v>
      </c>
      <c r="D882">
        <v>13</v>
      </c>
      <c r="E882" t="str">
        <f>TEXT(DATE(Table1[[#This Row],[year]],MONTH(DATEVALUE(Table1[[#This Row],[month]]&amp;"1")),Table1[[#This Row],[date]]),"DD-MMM-YYYY")</f>
        <v>13-Jul-1986</v>
      </c>
      <c r="F882">
        <f>DATEDIF(Table1[[#This Row],[Date of Birth]],DATE(2023,6,8),"Y")</f>
        <v>36</v>
      </c>
      <c r="G882">
        <v>3</v>
      </c>
      <c r="H882" s="8">
        <v>7228.22</v>
      </c>
      <c r="I882" t="s">
        <v>10</v>
      </c>
      <c r="J882" t="s">
        <v>15</v>
      </c>
      <c r="K882" t="s">
        <v>246</v>
      </c>
      <c r="L882" t="str">
        <f>IF(Table1[[#This Row],[State ID]]="?","Unknown",Table1[[#This Row],[State ID]])</f>
        <v>R1024</v>
      </c>
    </row>
    <row r="883" spans="1:12" x14ac:dyDescent="0.3">
      <c r="A883" t="s">
        <v>913</v>
      </c>
      <c r="B883">
        <v>1986</v>
      </c>
      <c r="C883" t="s">
        <v>19</v>
      </c>
      <c r="D883">
        <v>2</v>
      </c>
      <c r="E883" t="str">
        <f>TEXT(DATE(Table1[[#This Row],[year]],MONTH(DATEVALUE(Table1[[#This Row],[month]]&amp;"1")),Table1[[#This Row],[date]]),"DD-MMM-YYYY")</f>
        <v>02-Sep-1986</v>
      </c>
      <c r="F883">
        <f>DATEDIF(Table1[[#This Row],[Date of Birth]],DATE(2023,6,8),"Y")</f>
        <v>36</v>
      </c>
      <c r="G883">
        <v>4</v>
      </c>
      <c r="H883" s="8">
        <v>7243.81</v>
      </c>
      <c r="I883" t="s">
        <v>10</v>
      </c>
      <c r="J883" t="s">
        <v>11</v>
      </c>
      <c r="K883" t="s">
        <v>12</v>
      </c>
      <c r="L883" t="str">
        <f>IF(Table1[[#This Row],[State ID]]="?","Unknown",Table1[[#This Row],[State ID]])</f>
        <v>R1013</v>
      </c>
    </row>
    <row r="884" spans="1:12" x14ac:dyDescent="0.3">
      <c r="A884" t="s">
        <v>914</v>
      </c>
      <c r="B884">
        <v>1982</v>
      </c>
      <c r="C884" t="s">
        <v>9</v>
      </c>
      <c r="D884">
        <v>24</v>
      </c>
      <c r="E884" t="str">
        <f>TEXT(DATE(Table1[[#This Row],[year]],MONTH(DATEVALUE(Table1[[#This Row],[month]]&amp;"1")),Table1[[#This Row],[date]]),"DD-MMM-YYYY")</f>
        <v>24-Jul-1982</v>
      </c>
      <c r="F884">
        <f>DATEDIF(Table1[[#This Row],[Date of Birth]],DATE(2023,6,8),"Y")</f>
        <v>40</v>
      </c>
      <c r="G884">
        <v>3</v>
      </c>
      <c r="H884" s="8">
        <v>7248.71</v>
      </c>
      <c r="I884" t="s">
        <v>10</v>
      </c>
      <c r="J884" t="s">
        <v>15</v>
      </c>
      <c r="K884" t="s">
        <v>12</v>
      </c>
      <c r="L884" t="str">
        <f>IF(Table1[[#This Row],[State ID]]="?","Unknown",Table1[[#This Row],[State ID]])</f>
        <v>R1013</v>
      </c>
    </row>
    <row r="885" spans="1:12" x14ac:dyDescent="0.3">
      <c r="A885" t="s">
        <v>915</v>
      </c>
      <c r="B885">
        <v>1981</v>
      </c>
      <c r="C885" t="s">
        <v>34</v>
      </c>
      <c r="D885">
        <v>14</v>
      </c>
      <c r="E885" t="str">
        <f>TEXT(DATE(Table1[[#This Row],[year]],MONTH(DATEVALUE(Table1[[#This Row],[month]]&amp;"1")),Table1[[#This Row],[date]]),"DD-MMM-YYYY")</f>
        <v>14-Aug-1981</v>
      </c>
      <c r="F885">
        <f>DATEDIF(Table1[[#This Row],[Date of Birth]],DATE(2023,6,8),"Y")</f>
        <v>41</v>
      </c>
      <c r="G885">
        <v>2</v>
      </c>
      <c r="H885" s="8">
        <v>7256.72</v>
      </c>
      <c r="I885" t="s">
        <v>11</v>
      </c>
      <c r="J885" t="s">
        <v>10</v>
      </c>
      <c r="K885" t="s">
        <v>22</v>
      </c>
      <c r="L885" t="str">
        <f>IF(Table1[[#This Row],[State ID]]="?","Unknown",Table1[[#This Row],[State ID]])</f>
        <v>R1012</v>
      </c>
    </row>
    <row r="886" spans="1:12" x14ac:dyDescent="0.3">
      <c r="A886" t="s">
        <v>916</v>
      </c>
      <c r="B886">
        <v>1981</v>
      </c>
      <c r="C886" t="s">
        <v>17</v>
      </c>
      <c r="D886">
        <v>13</v>
      </c>
      <c r="E886" t="str">
        <f>TEXT(DATE(Table1[[#This Row],[year]],MONTH(DATEVALUE(Table1[[#This Row],[month]]&amp;"1")),Table1[[#This Row],[date]]),"DD-MMM-YYYY")</f>
        <v>13-Jun-1981</v>
      </c>
      <c r="F886">
        <f>DATEDIF(Table1[[#This Row],[Date of Birth]],DATE(2023,6,8),"Y")</f>
        <v>41</v>
      </c>
      <c r="G886">
        <v>2</v>
      </c>
      <c r="H886" s="8">
        <v>7261.74</v>
      </c>
      <c r="I886" t="s">
        <v>11</v>
      </c>
      <c r="J886" t="s">
        <v>11</v>
      </c>
      <c r="K886" t="s">
        <v>22</v>
      </c>
      <c r="L886" t="str">
        <f>IF(Table1[[#This Row],[State ID]]="?","Unknown",Table1[[#This Row],[State ID]])</f>
        <v>R1012</v>
      </c>
    </row>
    <row r="887" spans="1:12" x14ac:dyDescent="0.3">
      <c r="A887" t="s">
        <v>917</v>
      </c>
      <c r="B887">
        <v>1973</v>
      </c>
      <c r="C887" t="s">
        <v>36</v>
      </c>
      <c r="D887">
        <v>25</v>
      </c>
      <c r="E887" t="str">
        <f>TEXT(DATE(Table1[[#This Row],[year]],MONTH(DATEVALUE(Table1[[#This Row],[month]]&amp;"1")),Table1[[#This Row],[date]]),"DD-MMM-YYYY")</f>
        <v>25-Oct-1973</v>
      </c>
      <c r="F887">
        <f>DATEDIF(Table1[[#This Row],[Date of Birth]],DATE(2023,6,8),"Y")</f>
        <v>49</v>
      </c>
      <c r="G887">
        <v>0</v>
      </c>
      <c r="H887" s="8">
        <v>7265.58</v>
      </c>
      <c r="I887" t="s">
        <v>10</v>
      </c>
      <c r="J887" t="s">
        <v>10</v>
      </c>
      <c r="K887" t="s">
        <v>12</v>
      </c>
      <c r="L887" t="str">
        <f>IF(Table1[[#This Row],[State ID]]="?","Unknown",Table1[[#This Row],[State ID]])</f>
        <v>R1013</v>
      </c>
    </row>
    <row r="888" spans="1:12" x14ac:dyDescent="0.3">
      <c r="A888" t="s">
        <v>918</v>
      </c>
      <c r="B888">
        <v>1981</v>
      </c>
      <c r="C888" t="s">
        <v>34</v>
      </c>
      <c r="D888">
        <v>4</v>
      </c>
      <c r="E888" t="str">
        <f>TEXT(DATE(Table1[[#This Row],[year]],MONTH(DATEVALUE(Table1[[#This Row],[month]]&amp;"1")),Table1[[#This Row],[date]]),"DD-MMM-YYYY")</f>
        <v>04-Aug-1981</v>
      </c>
      <c r="F888">
        <f>DATEDIF(Table1[[#This Row],[Date of Birth]],DATE(2023,6,8),"Y")</f>
        <v>41</v>
      </c>
      <c r="G888">
        <v>2</v>
      </c>
      <c r="H888" s="8">
        <v>7265.7</v>
      </c>
      <c r="I888" t="s">
        <v>11</v>
      </c>
      <c r="J888" t="s">
        <v>11</v>
      </c>
      <c r="K888" t="s">
        <v>22</v>
      </c>
      <c r="L888" t="str">
        <f>IF(Table1[[#This Row],[State ID]]="?","Unknown",Table1[[#This Row],[State ID]])</f>
        <v>R1012</v>
      </c>
    </row>
    <row r="889" spans="1:12" x14ac:dyDescent="0.3">
      <c r="A889" t="s">
        <v>919</v>
      </c>
      <c r="B889">
        <v>1976</v>
      </c>
      <c r="C889" t="s">
        <v>29</v>
      </c>
      <c r="D889">
        <v>18</v>
      </c>
      <c r="E889" t="str">
        <f>TEXT(DATE(Table1[[#This Row],[year]],MONTH(DATEVALUE(Table1[[#This Row],[month]]&amp;"1")),Table1[[#This Row],[date]]),"DD-MMM-YYYY")</f>
        <v>18-Dec-1976</v>
      </c>
      <c r="F889">
        <f>DATEDIF(Table1[[#This Row],[Date of Birth]],DATE(2023,6,8),"Y")</f>
        <v>46</v>
      </c>
      <c r="G889">
        <v>2</v>
      </c>
      <c r="H889" s="8">
        <v>7273.02</v>
      </c>
      <c r="I889" t="s">
        <v>10</v>
      </c>
      <c r="J889" t="s">
        <v>15</v>
      </c>
      <c r="K889" t="s">
        <v>12</v>
      </c>
      <c r="L889" t="str">
        <f>IF(Table1[[#This Row],[State ID]]="?","Unknown",Table1[[#This Row],[State ID]])</f>
        <v>R1013</v>
      </c>
    </row>
    <row r="890" spans="1:12" x14ac:dyDescent="0.3">
      <c r="A890" t="s">
        <v>920</v>
      </c>
      <c r="B890">
        <v>1985</v>
      </c>
      <c r="C890" t="s">
        <v>14</v>
      </c>
      <c r="D890">
        <v>2</v>
      </c>
      <c r="E890" t="str">
        <f>TEXT(DATE(Table1[[#This Row],[year]],MONTH(DATEVALUE(Table1[[#This Row],[month]]&amp;"1")),Table1[[#This Row],[date]]),"DD-MMM-YYYY")</f>
        <v>02-Nov-1985</v>
      </c>
      <c r="F890">
        <f>DATEDIF(Table1[[#This Row],[Date of Birth]],DATE(2023,6,8),"Y")</f>
        <v>37</v>
      </c>
      <c r="G890">
        <v>3</v>
      </c>
      <c r="H890" s="8">
        <v>7281.51</v>
      </c>
      <c r="I890" t="s">
        <v>10</v>
      </c>
      <c r="J890" t="s">
        <v>15</v>
      </c>
      <c r="K890" t="s">
        <v>22</v>
      </c>
      <c r="L890" t="str">
        <f>IF(Table1[[#This Row],[State ID]]="?","Unknown",Table1[[#This Row],[State ID]])</f>
        <v>R1012</v>
      </c>
    </row>
    <row r="891" spans="1:12" x14ac:dyDescent="0.3">
      <c r="A891" t="s">
        <v>921</v>
      </c>
      <c r="B891">
        <v>1966</v>
      </c>
      <c r="C891" t="s">
        <v>29</v>
      </c>
      <c r="D891">
        <v>26</v>
      </c>
      <c r="E891" t="str">
        <f>TEXT(DATE(Table1[[#This Row],[year]],MONTH(DATEVALUE(Table1[[#This Row],[month]]&amp;"1")),Table1[[#This Row],[date]]),"DD-MMM-YYYY")</f>
        <v>26-Dec-1966</v>
      </c>
      <c r="F891">
        <f>DATEDIF(Table1[[#This Row],[Date of Birth]],DATE(2023,6,8),"Y")</f>
        <v>56</v>
      </c>
      <c r="G891">
        <v>0</v>
      </c>
      <c r="H891" s="8">
        <v>7302.46</v>
      </c>
      <c r="I891" t="s">
        <v>11</v>
      </c>
      <c r="J891" t="s">
        <v>15</v>
      </c>
      <c r="K891" t="s">
        <v>22</v>
      </c>
      <c r="L891" t="str">
        <f>IF(Table1[[#This Row],[State ID]]="?","Unknown",Table1[[#This Row],[State ID]])</f>
        <v>R1012</v>
      </c>
    </row>
    <row r="892" spans="1:12" x14ac:dyDescent="0.3">
      <c r="A892" t="s">
        <v>922</v>
      </c>
      <c r="B892">
        <v>1965</v>
      </c>
      <c r="C892" t="s">
        <v>17</v>
      </c>
      <c r="D892">
        <v>6</v>
      </c>
      <c r="E892" t="str">
        <f>TEXT(DATE(Table1[[#This Row],[year]],MONTH(DATEVALUE(Table1[[#This Row],[month]]&amp;"1")),Table1[[#This Row],[date]]),"DD-MMM-YYYY")</f>
        <v>06-Jun-1965</v>
      </c>
      <c r="F892">
        <f>DATEDIF(Table1[[#This Row],[Date of Birth]],DATE(2023,6,8),"Y")</f>
        <v>58</v>
      </c>
      <c r="G892">
        <v>0</v>
      </c>
      <c r="H892" s="8">
        <v>7304.65</v>
      </c>
      <c r="I892" t="s">
        <v>11</v>
      </c>
      <c r="J892" t="s">
        <v>11</v>
      </c>
      <c r="K892" t="s">
        <v>12</v>
      </c>
      <c r="L892" t="str">
        <f>IF(Table1[[#This Row],[State ID]]="?","Unknown",Table1[[#This Row],[State ID]])</f>
        <v>R1013</v>
      </c>
    </row>
    <row r="893" spans="1:12" x14ac:dyDescent="0.3">
      <c r="A893" t="s">
        <v>923</v>
      </c>
      <c r="B893">
        <v>1965</v>
      </c>
      <c r="C893" t="s">
        <v>17</v>
      </c>
      <c r="D893">
        <v>25</v>
      </c>
      <c r="E893" t="str">
        <f>TEXT(DATE(Table1[[#This Row],[year]],MONTH(DATEVALUE(Table1[[#This Row],[month]]&amp;"1")),Table1[[#This Row],[date]]),"DD-MMM-YYYY")</f>
        <v>25-Jun-1965</v>
      </c>
      <c r="F893">
        <f>DATEDIF(Table1[[#This Row],[Date of Birth]],DATE(2023,6,8),"Y")</f>
        <v>57</v>
      </c>
      <c r="G893">
        <v>0</v>
      </c>
      <c r="H893" s="8">
        <v>7318.21</v>
      </c>
      <c r="I893" t="s">
        <v>11</v>
      </c>
      <c r="J893" t="s">
        <v>15</v>
      </c>
      <c r="K893" t="s">
        <v>12</v>
      </c>
      <c r="L893" t="str">
        <f>IF(Table1[[#This Row],[State ID]]="?","Unknown",Table1[[#This Row],[State ID]])</f>
        <v>R1013</v>
      </c>
    </row>
    <row r="894" spans="1:12" x14ac:dyDescent="0.3">
      <c r="A894" t="s">
        <v>924</v>
      </c>
      <c r="B894">
        <v>1972</v>
      </c>
      <c r="C894" t="s">
        <v>34</v>
      </c>
      <c r="D894">
        <v>11</v>
      </c>
      <c r="E894" t="str">
        <f>TEXT(DATE(Table1[[#This Row],[year]],MONTH(DATEVALUE(Table1[[#This Row],[month]]&amp;"1")),Table1[[#This Row],[date]]),"DD-MMM-YYYY")</f>
        <v>11-Aug-1972</v>
      </c>
      <c r="F894">
        <f>DATEDIF(Table1[[#This Row],[Date of Birth]],DATE(2023,6,8),"Y")</f>
        <v>50</v>
      </c>
      <c r="G894">
        <v>0</v>
      </c>
      <c r="H894" s="8">
        <v>7318.22</v>
      </c>
      <c r="I894" t="s">
        <v>10</v>
      </c>
      <c r="J894" t="s">
        <v>11</v>
      </c>
      <c r="K894" t="s">
        <v>22</v>
      </c>
      <c r="L894" t="str">
        <f>IF(Table1[[#This Row],[State ID]]="?","Unknown",Table1[[#This Row],[State ID]])</f>
        <v>R1012</v>
      </c>
    </row>
    <row r="895" spans="1:12" x14ac:dyDescent="0.3">
      <c r="A895" t="s">
        <v>925</v>
      </c>
      <c r="B895">
        <v>1965</v>
      </c>
      <c r="C895" t="s">
        <v>9</v>
      </c>
      <c r="D895">
        <v>11</v>
      </c>
      <c r="E895" t="str">
        <f>TEXT(DATE(Table1[[#This Row],[year]],MONTH(DATEVALUE(Table1[[#This Row],[month]]&amp;"1")),Table1[[#This Row],[date]]),"DD-MMM-YYYY")</f>
        <v>11-Jul-1965</v>
      </c>
      <c r="F895">
        <f>DATEDIF(Table1[[#This Row],[Date of Birth]],DATE(2023,6,8),"Y")</f>
        <v>57</v>
      </c>
      <c r="G895">
        <v>0</v>
      </c>
      <c r="H895" s="8">
        <v>7322.86</v>
      </c>
      <c r="I895" t="s">
        <v>11</v>
      </c>
      <c r="J895" t="s">
        <v>11</v>
      </c>
      <c r="K895" t="s">
        <v>22</v>
      </c>
      <c r="L895" t="str">
        <f>IF(Table1[[#This Row],[State ID]]="?","Unknown",Table1[[#This Row],[State ID]])</f>
        <v>R1012</v>
      </c>
    </row>
    <row r="896" spans="1:12" x14ac:dyDescent="0.3">
      <c r="A896" t="s">
        <v>926</v>
      </c>
      <c r="B896">
        <v>2004</v>
      </c>
      <c r="C896" t="s">
        <v>14</v>
      </c>
      <c r="D896">
        <v>15</v>
      </c>
      <c r="E896" t="str">
        <f>TEXT(DATE(Table1[[#This Row],[year]],MONTH(DATEVALUE(Table1[[#This Row],[month]]&amp;"1")),Table1[[#This Row],[date]]),"DD-MMM-YYYY")</f>
        <v>15-Nov-2004</v>
      </c>
      <c r="F896">
        <f>DATEDIF(Table1[[#This Row],[Date of Birth]],DATE(2023,6,8),"Y")</f>
        <v>18</v>
      </c>
      <c r="G896">
        <v>0</v>
      </c>
      <c r="H896" s="8">
        <v>7323.73</v>
      </c>
      <c r="I896" t="s">
        <v>10</v>
      </c>
      <c r="J896" t="s">
        <v>10</v>
      </c>
      <c r="K896" t="s">
        <v>246</v>
      </c>
      <c r="L896" t="str">
        <f>IF(Table1[[#This Row],[State ID]]="?","Unknown",Table1[[#This Row],[State ID]])</f>
        <v>R1024</v>
      </c>
    </row>
    <row r="897" spans="1:12" x14ac:dyDescent="0.3">
      <c r="A897" t="s">
        <v>927</v>
      </c>
      <c r="B897">
        <v>1979</v>
      </c>
      <c r="C897" t="s">
        <v>17</v>
      </c>
      <c r="D897">
        <v>19</v>
      </c>
      <c r="E897" t="str">
        <f>TEXT(DATE(Table1[[#This Row],[year]],MONTH(DATEVALUE(Table1[[#This Row],[month]]&amp;"1")),Table1[[#This Row],[date]]),"DD-MMM-YYYY")</f>
        <v>19-Jun-1979</v>
      </c>
      <c r="F897">
        <f>DATEDIF(Table1[[#This Row],[Date of Birth]],DATE(2023,6,8),"Y")</f>
        <v>43</v>
      </c>
      <c r="G897">
        <v>0</v>
      </c>
      <c r="H897" s="8">
        <v>7325.05</v>
      </c>
      <c r="I897" t="s">
        <v>10</v>
      </c>
      <c r="J897" t="s">
        <v>11</v>
      </c>
      <c r="K897" t="s">
        <v>246</v>
      </c>
      <c r="L897" t="str">
        <f>IF(Table1[[#This Row],[State ID]]="?","Unknown",Table1[[#This Row],[State ID]])</f>
        <v>R1024</v>
      </c>
    </row>
    <row r="898" spans="1:12" x14ac:dyDescent="0.3">
      <c r="A898" t="s">
        <v>928</v>
      </c>
      <c r="B898">
        <v>1984</v>
      </c>
      <c r="C898" t="s">
        <v>9</v>
      </c>
      <c r="D898">
        <v>25</v>
      </c>
      <c r="E898" t="str">
        <f>TEXT(DATE(Table1[[#This Row],[year]],MONTH(DATEVALUE(Table1[[#This Row],[month]]&amp;"1")),Table1[[#This Row],[date]]),"DD-MMM-YYYY")</f>
        <v>25-Jul-1984</v>
      </c>
      <c r="F898">
        <f>DATEDIF(Table1[[#This Row],[Date of Birth]],DATE(2023,6,8),"Y")</f>
        <v>38</v>
      </c>
      <c r="G898">
        <v>3</v>
      </c>
      <c r="H898" s="8">
        <v>7325.47</v>
      </c>
      <c r="I898" t="s">
        <v>10</v>
      </c>
      <c r="J898" t="s">
        <v>15</v>
      </c>
      <c r="K898" t="s">
        <v>22</v>
      </c>
      <c r="L898" t="str">
        <f>IF(Table1[[#This Row],[State ID]]="?","Unknown",Table1[[#This Row],[State ID]])</f>
        <v>R1012</v>
      </c>
    </row>
    <row r="899" spans="1:12" x14ac:dyDescent="0.3">
      <c r="A899" t="s">
        <v>929</v>
      </c>
      <c r="B899">
        <v>1979</v>
      </c>
      <c r="C899" t="s">
        <v>19</v>
      </c>
      <c r="D899">
        <v>19</v>
      </c>
      <c r="E899" t="str">
        <f>TEXT(DATE(Table1[[#This Row],[year]],MONTH(DATEVALUE(Table1[[#This Row],[month]]&amp;"1")),Table1[[#This Row],[date]]),"DD-MMM-YYYY")</f>
        <v>19-Sep-1979</v>
      </c>
      <c r="F899">
        <f>DATEDIF(Table1[[#This Row],[Date of Birth]],DATE(2023,6,8),"Y")</f>
        <v>43</v>
      </c>
      <c r="G899">
        <v>1</v>
      </c>
      <c r="H899" s="8">
        <v>7337.75</v>
      </c>
      <c r="I899" t="s">
        <v>10</v>
      </c>
      <c r="J899" t="s">
        <v>11</v>
      </c>
      <c r="K899" t="s">
        <v>41</v>
      </c>
      <c r="L899" t="str">
        <f>IF(Table1[[#This Row],[State ID]]="?","Unknown",Table1[[#This Row],[State ID]])</f>
        <v>R1011</v>
      </c>
    </row>
    <row r="900" spans="1:12" x14ac:dyDescent="0.3">
      <c r="A900" t="s">
        <v>930</v>
      </c>
      <c r="B900">
        <v>1986</v>
      </c>
      <c r="C900" t="s">
        <v>17</v>
      </c>
      <c r="D900">
        <v>15</v>
      </c>
      <c r="E900" t="str">
        <f>TEXT(DATE(Table1[[#This Row],[year]],MONTH(DATEVALUE(Table1[[#This Row],[month]]&amp;"1")),Table1[[#This Row],[date]]),"DD-MMM-YYYY")</f>
        <v>15-Jun-1986</v>
      </c>
      <c r="F900">
        <f>DATEDIF(Table1[[#This Row],[Date of Birth]],DATE(2023,6,8),"Y")</f>
        <v>36</v>
      </c>
      <c r="G900">
        <v>3</v>
      </c>
      <c r="H900" s="8">
        <v>7339.93</v>
      </c>
      <c r="I900" t="s">
        <v>10</v>
      </c>
      <c r="J900" t="s">
        <v>10</v>
      </c>
      <c r="K900" t="s">
        <v>22</v>
      </c>
      <c r="L900" t="str">
        <f>IF(Table1[[#This Row],[State ID]]="?","Unknown",Table1[[#This Row],[State ID]])</f>
        <v>R1012</v>
      </c>
    </row>
    <row r="901" spans="1:12" x14ac:dyDescent="0.3">
      <c r="A901" t="s">
        <v>931</v>
      </c>
      <c r="B901">
        <v>1977</v>
      </c>
      <c r="C901" t="s">
        <v>29</v>
      </c>
      <c r="D901">
        <v>18</v>
      </c>
      <c r="E901" t="str">
        <f>TEXT(DATE(Table1[[#This Row],[year]],MONTH(DATEVALUE(Table1[[#This Row],[month]]&amp;"1")),Table1[[#This Row],[date]]),"DD-MMM-YYYY")</f>
        <v>18-Dec-1977</v>
      </c>
      <c r="F901">
        <f>DATEDIF(Table1[[#This Row],[Date of Birth]],DATE(2023,6,8),"Y")</f>
        <v>45</v>
      </c>
      <c r="G901">
        <v>0</v>
      </c>
      <c r="H901" s="8">
        <v>7345.08</v>
      </c>
      <c r="I901" t="s">
        <v>10</v>
      </c>
      <c r="J901" t="s">
        <v>15</v>
      </c>
      <c r="K901" t="s">
        <v>41</v>
      </c>
      <c r="L901" t="str">
        <f>IF(Table1[[#This Row],[State ID]]="?","Unknown",Table1[[#This Row],[State ID]])</f>
        <v>R1011</v>
      </c>
    </row>
    <row r="902" spans="1:12" x14ac:dyDescent="0.3">
      <c r="A902" t="s">
        <v>932</v>
      </c>
      <c r="B902">
        <v>1979</v>
      </c>
      <c r="C902" t="s">
        <v>17</v>
      </c>
      <c r="D902">
        <v>26</v>
      </c>
      <c r="E902" t="str">
        <f>TEXT(DATE(Table1[[#This Row],[year]],MONTH(DATEVALUE(Table1[[#This Row],[month]]&amp;"1")),Table1[[#This Row],[date]]),"DD-MMM-YYYY")</f>
        <v>26-Jun-1979</v>
      </c>
      <c r="F902">
        <f>DATEDIF(Table1[[#This Row],[Date of Birth]],DATE(2023,6,8),"Y")</f>
        <v>43</v>
      </c>
      <c r="G902">
        <v>1</v>
      </c>
      <c r="H902" s="8">
        <v>7345.73</v>
      </c>
      <c r="I902" t="s">
        <v>10</v>
      </c>
      <c r="J902" t="s">
        <v>15</v>
      </c>
      <c r="K902" t="s">
        <v>12</v>
      </c>
      <c r="L902" t="str">
        <f>IF(Table1[[#This Row],[State ID]]="?","Unknown",Table1[[#This Row],[State ID]])</f>
        <v>R1013</v>
      </c>
    </row>
    <row r="903" spans="1:12" x14ac:dyDescent="0.3">
      <c r="A903" t="s">
        <v>933</v>
      </c>
      <c r="B903">
        <v>1977</v>
      </c>
      <c r="C903" t="s">
        <v>29</v>
      </c>
      <c r="D903">
        <v>1</v>
      </c>
      <c r="E903" t="str">
        <f>TEXT(DATE(Table1[[#This Row],[year]],MONTH(DATEVALUE(Table1[[#This Row],[month]]&amp;"1")),Table1[[#This Row],[date]]),"DD-MMM-YYYY")</f>
        <v>01-Dec-1977</v>
      </c>
      <c r="F903">
        <f>DATEDIF(Table1[[#This Row],[Date of Birth]],DATE(2023,6,8),"Y")</f>
        <v>45</v>
      </c>
      <c r="G903">
        <v>0</v>
      </c>
      <c r="H903" s="8">
        <v>7348.14</v>
      </c>
      <c r="I903" t="s">
        <v>10</v>
      </c>
      <c r="J903" t="s">
        <v>15</v>
      </c>
      <c r="K903" t="s">
        <v>41</v>
      </c>
      <c r="L903" t="str">
        <f>IF(Table1[[#This Row],[State ID]]="?","Unknown",Table1[[#This Row],[State ID]])</f>
        <v>R1011</v>
      </c>
    </row>
    <row r="904" spans="1:12" x14ac:dyDescent="0.3">
      <c r="A904" t="s">
        <v>934</v>
      </c>
      <c r="B904">
        <v>1993</v>
      </c>
      <c r="C904" t="s">
        <v>36</v>
      </c>
      <c r="D904">
        <v>5</v>
      </c>
      <c r="E904" t="str">
        <f>TEXT(DATE(Table1[[#This Row],[year]],MONTH(DATEVALUE(Table1[[#This Row],[month]]&amp;"1")),Table1[[#This Row],[date]]),"DD-MMM-YYYY")</f>
        <v>05-Oct-1993</v>
      </c>
      <c r="F904">
        <f>DATEDIF(Table1[[#This Row],[Date of Birth]],DATE(2023,6,8),"Y")</f>
        <v>29</v>
      </c>
      <c r="G904">
        <v>0</v>
      </c>
      <c r="H904" s="8">
        <v>7349.12</v>
      </c>
      <c r="I904" t="s">
        <v>10</v>
      </c>
      <c r="J904" t="s">
        <v>10</v>
      </c>
      <c r="K904" t="s">
        <v>299</v>
      </c>
      <c r="L904" t="str">
        <f>IF(Table1[[#This Row],[State ID]]="?","Unknown",Table1[[#This Row],[State ID]])</f>
        <v>R1021</v>
      </c>
    </row>
    <row r="905" spans="1:12" x14ac:dyDescent="0.3">
      <c r="A905" t="s">
        <v>935</v>
      </c>
      <c r="B905">
        <v>1983</v>
      </c>
      <c r="C905" t="s">
        <v>17</v>
      </c>
      <c r="D905">
        <v>21</v>
      </c>
      <c r="E905" t="str">
        <f>TEXT(DATE(Table1[[#This Row],[year]],MONTH(DATEVALUE(Table1[[#This Row],[month]]&amp;"1")),Table1[[#This Row],[date]]),"DD-MMM-YYYY")</f>
        <v>21-Jun-1983</v>
      </c>
      <c r="F905">
        <f>DATEDIF(Table1[[#This Row],[Date of Birth]],DATE(2023,6,8),"Y")</f>
        <v>39</v>
      </c>
      <c r="G905">
        <v>3</v>
      </c>
      <c r="H905" s="8">
        <v>7357.49</v>
      </c>
      <c r="I905" t="s">
        <v>10</v>
      </c>
      <c r="J905" t="s">
        <v>10</v>
      </c>
      <c r="K905" t="s">
        <v>22</v>
      </c>
      <c r="L905" t="str">
        <f>IF(Table1[[#This Row],[State ID]]="?","Unknown",Table1[[#This Row],[State ID]])</f>
        <v>R1012</v>
      </c>
    </row>
    <row r="906" spans="1:12" x14ac:dyDescent="0.3">
      <c r="A906" t="s">
        <v>936</v>
      </c>
      <c r="B906">
        <v>1981</v>
      </c>
      <c r="C906" t="s">
        <v>9</v>
      </c>
      <c r="D906">
        <v>16</v>
      </c>
      <c r="E906" t="str">
        <f>TEXT(DATE(Table1[[#This Row],[year]],MONTH(DATEVALUE(Table1[[#This Row],[month]]&amp;"1")),Table1[[#This Row],[date]]),"DD-MMM-YYYY")</f>
        <v>16-Jul-1981</v>
      </c>
      <c r="F906">
        <f>DATEDIF(Table1[[#This Row],[Date of Birth]],DATE(2023,6,8),"Y")</f>
        <v>41</v>
      </c>
      <c r="G906">
        <v>1</v>
      </c>
      <c r="H906" s="8">
        <v>7358.18</v>
      </c>
      <c r="I906" t="s">
        <v>10</v>
      </c>
      <c r="J906" t="s">
        <v>11</v>
      </c>
      <c r="K906" t="s">
        <v>246</v>
      </c>
      <c r="L906" t="str">
        <f>IF(Table1[[#This Row],[State ID]]="?","Unknown",Table1[[#This Row],[State ID]])</f>
        <v>R1024</v>
      </c>
    </row>
    <row r="907" spans="1:12" x14ac:dyDescent="0.3">
      <c r="A907" t="s">
        <v>937</v>
      </c>
      <c r="B907">
        <v>1965</v>
      </c>
      <c r="C907" t="s">
        <v>29</v>
      </c>
      <c r="D907">
        <v>9</v>
      </c>
      <c r="E907" t="str">
        <f>TEXT(DATE(Table1[[#This Row],[year]],MONTH(DATEVALUE(Table1[[#This Row],[month]]&amp;"1")),Table1[[#This Row],[date]]),"DD-MMM-YYYY")</f>
        <v>09-Dec-1965</v>
      </c>
      <c r="F907">
        <f>DATEDIF(Table1[[#This Row],[Date of Birth]],DATE(2023,6,8),"Y")</f>
        <v>57</v>
      </c>
      <c r="G907">
        <v>0</v>
      </c>
      <c r="H907" s="8">
        <v>7362.31</v>
      </c>
      <c r="I907" t="s">
        <v>11</v>
      </c>
      <c r="J907" t="s">
        <v>11</v>
      </c>
      <c r="K907" t="s">
        <v>12</v>
      </c>
      <c r="L907" t="str">
        <f>IF(Table1[[#This Row],[State ID]]="?","Unknown",Table1[[#This Row],[State ID]])</f>
        <v>R1013</v>
      </c>
    </row>
    <row r="908" spans="1:12" x14ac:dyDescent="0.3">
      <c r="A908" t="s">
        <v>938</v>
      </c>
      <c r="B908">
        <v>1981</v>
      </c>
      <c r="C908" t="s">
        <v>14</v>
      </c>
      <c r="D908">
        <v>24</v>
      </c>
      <c r="E908" t="str">
        <f>TEXT(DATE(Table1[[#This Row],[year]],MONTH(DATEVALUE(Table1[[#This Row],[month]]&amp;"1")),Table1[[#This Row],[date]]),"DD-MMM-YYYY")</f>
        <v>24-Nov-1981</v>
      </c>
      <c r="F908">
        <f>DATEDIF(Table1[[#This Row],[Date of Birth]],DATE(2023,6,8),"Y")</f>
        <v>41</v>
      </c>
      <c r="G908">
        <v>2</v>
      </c>
      <c r="H908" s="8">
        <v>7371.77</v>
      </c>
      <c r="I908" t="s">
        <v>10</v>
      </c>
      <c r="J908" t="s">
        <v>15</v>
      </c>
      <c r="K908" t="s">
        <v>41</v>
      </c>
      <c r="L908" t="str">
        <f>IF(Table1[[#This Row],[State ID]]="?","Unknown",Table1[[#This Row],[State ID]])</f>
        <v>R1011</v>
      </c>
    </row>
    <row r="909" spans="1:12" x14ac:dyDescent="0.3">
      <c r="A909" t="s">
        <v>939</v>
      </c>
      <c r="B909">
        <v>1993</v>
      </c>
      <c r="C909" t="s">
        <v>9</v>
      </c>
      <c r="D909">
        <v>22</v>
      </c>
      <c r="E909" t="str">
        <f>TEXT(DATE(Table1[[#This Row],[year]],MONTH(DATEVALUE(Table1[[#This Row],[month]]&amp;"1")),Table1[[#This Row],[date]]),"DD-MMM-YYYY")</f>
        <v>22-Jul-1993</v>
      </c>
      <c r="F909">
        <f>DATEDIF(Table1[[#This Row],[Date of Birth]],DATE(2023,6,8),"Y")</f>
        <v>29</v>
      </c>
      <c r="G909">
        <v>0</v>
      </c>
      <c r="H909" s="8">
        <v>7388.85</v>
      </c>
      <c r="I909" t="s">
        <v>10</v>
      </c>
      <c r="J909" t="s">
        <v>10</v>
      </c>
      <c r="K909" t="s">
        <v>534</v>
      </c>
      <c r="L909" t="str">
        <f>IF(Table1[[#This Row],[State ID]]="?","Unknown",Table1[[#This Row],[State ID]])</f>
        <v>R1026</v>
      </c>
    </row>
    <row r="910" spans="1:12" x14ac:dyDescent="0.3">
      <c r="A910" t="s">
        <v>940</v>
      </c>
      <c r="B910">
        <v>1965</v>
      </c>
      <c r="C910" t="s">
        <v>29</v>
      </c>
      <c r="D910">
        <v>5</v>
      </c>
      <c r="E910" t="str">
        <f>TEXT(DATE(Table1[[#This Row],[year]],MONTH(DATEVALUE(Table1[[#This Row],[month]]&amp;"1")),Table1[[#This Row],[date]]),"DD-MMM-YYYY")</f>
        <v>05-Dec-1965</v>
      </c>
      <c r="F910">
        <f>DATEDIF(Table1[[#This Row],[Date of Birth]],DATE(2023,6,8),"Y")</f>
        <v>57</v>
      </c>
      <c r="G910">
        <v>0</v>
      </c>
      <c r="H910" s="8">
        <v>7403.98</v>
      </c>
      <c r="I910" t="s">
        <v>11</v>
      </c>
      <c r="J910" t="s">
        <v>10</v>
      </c>
      <c r="K910" t="s">
        <v>12</v>
      </c>
      <c r="L910" t="str">
        <f>IF(Table1[[#This Row],[State ID]]="?","Unknown",Table1[[#This Row],[State ID]])</f>
        <v>R1013</v>
      </c>
    </row>
    <row r="911" spans="1:12" x14ac:dyDescent="0.3">
      <c r="A911" t="s">
        <v>941</v>
      </c>
      <c r="B911">
        <v>1983</v>
      </c>
      <c r="C911" t="s">
        <v>19</v>
      </c>
      <c r="D911">
        <v>19</v>
      </c>
      <c r="E911" t="str">
        <f>TEXT(DATE(Table1[[#This Row],[year]],MONTH(DATEVALUE(Table1[[#This Row],[month]]&amp;"1")),Table1[[#This Row],[date]]),"DD-MMM-YYYY")</f>
        <v>19-Sep-1983</v>
      </c>
      <c r="F911">
        <f>DATEDIF(Table1[[#This Row],[Date of Birth]],DATE(2023,6,8),"Y")</f>
        <v>39</v>
      </c>
      <c r="G911">
        <v>3</v>
      </c>
      <c r="H911" s="8">
        <v>7418.52</v>
      </c>
      <c r="I911" t="s">
        <v>10</v>
      </c>
      <c r="J911" t="s">
        <v>10</v>
      </c>
      <c r="K911" t="s">
        <v>41</v>
      </c>
      <c r="L911" t="str">
        <f>IF(Table1[[#This Row],[State ID]]="?","Unknown",Table1[[#This Row],[State ID]])</f>
        <v>R1011</v>
      </c>
    </row>
    <row r="912" spans="1:12" x14ac:dyDescent="0.3">
      <c r="A912" t="s">
        <v>942</v>
      </c>
      <c r="B912">
        <v>1978</v>
      </c>
      <c r="C912" t="s">
        <v>14</v>
      </c>
      <c r="D912">
        <v>12</v>
      </c>
      <c r="E912" t="str">
        <f>TEXT(DATE(Table1[[#This Row],[year]],MONTH(DATEVALUE(Table1[[#This Row],[month]]&amp;"1")),Table1[[#This Row],[date]]),"DD-MMM-YYYY")</f>
        <v>12-Nov-1978</v>
      </c>
      <c r="F912">
        <f>DATEDIF(Table1[[#This Row],[Date of Birth]],DATE(2023,6,8),"Y")</f>
        <v>44</v>
      </c>
      <c r="G912">
        <v>0</v>
      </c>
      <c r="H912" s="8">
        <v>7419.48</v>
      </c>
      <c r="I912" t="s">
        <v>10</v>
      </c>
      <c r="J912" t="s">
        <v>10</v>
      </c>
      <c r="K912" t="s">
        <v>22</v>
      </c>
      <c r="L912" t="str">
        <f>IF(Table1[[#This Row],[State ID]]="?","Unknown",Table1[[#This Row],[State ID]])</f>
        <v>R1012</v>
      </c>
    </row>
    <row r="913" spans="1:12" x14ac:dyDescent="0.3">
      <c r="A913" t="s">
        <v>943</v>
      </c>
      <c r="B913">
        <v>1978</v>
      </c>
      <c r="C913" t="s">
        <v>29</v>
      </c>
      <c r="D913">
        <v>2</v>
      </c>
      <c r="E913" t="str">
        <f>TEXT(DATE(Table1[[#This Row],[year]],MONTH(DATEVALUE(Table1[[#This Row],[month]]&amp;"1")),Table1[[#This Row],[date]]),"DD-MMM-YYYY")</f>
        <v>02-Dec-1978</v>
      </c>
      <c r="F913">
        <f>DATEDIF(Table1[[#This Row],[Date of Birth]],DATE(2023,6,8),"Y")</f>
        <v>44</v>
      </c>
      <c r="G913">
        <v>0</v>
      </c>
      <c r="H913" s="8">
        <v>7421.19</v>
      </c>
      <c r="I913" t="s">
        <v>10</v>
      </c>
      <c r="J913" t="s">
        <v>11</v>
      </c>
      <c r="K913" t="s">
        <v>22</v>
      </c>
      <c r="L913" t="str">
        <f>IF(Table1[[#This Row],[State ID]]="?","Unknown",Table1[[#This Row],[State ID]])</f>
        <v>R1012</v>
      </c>
    </row>
    <row r="914" spans="1:12" x14ac:dyDescent="0.3">
      <c r="A914" t="s">
        <v>944</v>
      </c>
      <c r="B914">
        <v>1977</v>
      </c>
      <c r="C914" t="s">
        <v>34</v>
      </c>
      <c r="D914">
        <v>25</v>
      </c>
      <c r="E914" t="str">
        <f>TEXT(DATE(Table1[[#This Row],[year]],MONTH(DATEVALUE(Table1[[#This Row],[month]]&amp;"1")),Table1[[#This Row],[date]]),"DD-MMM-YYYY")</f>
        <v>25-Aug-1977</v>
      </c>
      <c r="F914">
        <f>DATEDIF(Table1[[#This Row],[Date of Birth]],DATE(2023,6,8),"Y")</f>
        <v>45</v>
      </c>
      <c r="G914">
        <v>1</v>
      </c>
      <c r="H914" s="8">
        <v>7441.05</v>
      </c>
      <c r="I914" t="s">
        <v>11</v>
      </c>
      <c r="J914" t="s">
        <v>10</v>
      </c>
      <c r="K914" t="s">
        <v>41</v>
      </c>
      <c r="L914" t="str">
        <f>IF(Table1[[#This Row],[State ID]]="?","Unknown",Table1[[#This Row],[State ID]])</f>
        <v>R1011</v>
      </c>
    </row>
    <row r="915" spans="1:12" x14ac:dyDescent="0.3">
      <c r="A915" t="s">
        <v>945</v>
      </c>
      <c r="B915">
        <v>1979</v>
      </c>
      <c r="C915" t="s">
        <v>19</v>
      </c>
      <c r="D915">
        <v>1</v>
      </c>
      <c r="E915" t="str">
        <f>TEXT(DATE(Table1[[#This Row],[year]],MONTH(DATEVALUE(Table1[[#This Row],[month]]&amp;"1")),Table1[[#This Row],[date]]),"DD-MMM-YYYY")</f>
        <v>01-Sep-1979</v>
      </c>
      <c r="F915">
        <f>DATEDIF(Table1[[#This Row],[Date of Birth]],DATE(2023,6,8),"Y")</f>
        <v>43</v>
      </c>
      <c r="G915">
        <v>2</v>
      </c>
      <c r="H915" s="8">
        <v>7441.5</v>
      </c>
      <c r="I915" t="s">
        <v>11</v>
      </c>
      <c r="J915" t="s">
        <v>10</v>
      </c>
      <c r="K915" t="s">
        <v>41</v>
      </c>
      <c r="L915" t="str">
        <f>IF(Table1[[#This Row],[State ID]]="?","Unknown",Table1[[#This Row],[State ID]])</f>
        <v>R1011</v>
      </c>
    </row>
    <row r="916" spans="1:12" x14ac:dyDescent="0.3">
      <c r="A916" t="s">
        <v>946</v>
      </c>
      <c r="B916">
        <v>1980</v>
      </c>
      <c r="C916" t="s">
        <v>9</v>
      </c>
      <c r="D916">
        <v>7</v>
      </c>
      <c r="E916" t="str">
        <f>TEXT(DATE(Table1[[#This Row],[year]],MONTH(DATEVALUE(Table1[[#This Row],[month]]&amp;"1")),Table1[[#This Row],[date]]),"DD-MMM-YYYY")</f>
        <v>07-Jul-1980</v>
      </c>
      <c r="F916">
        <f>DATEDIF(Table1[[#This Row],[Date of Birth]],DATE(2023,6,8),"Y")</f>
        <v>42</v>
      </c>
      <c r="G916">
        <v>1</v>
      </c>
      <c r="H916" s="8">
        <v>7443.64</v>
      </c>
      <c r="I916" t="s">
        <v>10</v>
      </c>
      <c r="J916" t="s">
        <v>11</v>
      </c>
      <c r="K916" t="s">
        <v>22</v>
      </c>
      <c r="L916" t="str">
        <f>IF(Table1[[#This Row],[State ID]]="?","Unknown",Table1[[#This Row],[State ID]])</f>
        <v>R1012</v>
      </c>
    </row>
    <row r="917" spans="1:12" x14ac:dyDescent="0.3">
      <c r="A917" t="s">
        <v>947</v>
      </c>
      <c r="B917">
        <v>1977</v>
      </c>
      <c r="C917" t="s">
        <v>19</v>
      </c>
      <c r="D917">
        <v>25</v>
      </c>
      <c r="E917" t="str">
        <f>TEXT(DATE(Table1[[#This Row],[year]],MONTH(DATEVALUE(Table1[[#This Row],[month]]&amp;"1")),Table1[[#This Row],[date]]),"DD-MMM-YYYY")</f>
        <v>25-Sep-1977</v>
      </c>
      <c r="F917">
        <f>DATEDIF(Table1[[#This Row],[Date of Birth]],DATE(2023,6,8),"Y")</f>
        <v>45</v>
      </c>
      <c r="G917">
        <v>1</v>
      </c>
      <c r="H917" s="8">
        <v>7445.92</v>
      </c>
      <c r="I917" t="s">
        <v>11</v>
      </c>
      <c r="J917" t="s">
        <v>15</v>
      </c>
      <c r="K917" t="s">
        <v>41</v>
      </c>
      <c r="L917" t="str">
        <f>IF(Table1[[#This Row],[State ID]]="?","Unknown",Table1[[#This Row],[State ID]])</f>
        <v>R1011</v>
      </c>
    </row>
    <row r="918" spans="1:12" x14ac:dyDescent="0.3">
      <c r="A918" t="s">
        <v>948</v>
      </c>
      <c r="B918">
        <v>1977</v>
      </c>
      <c r="C918" t="s">
        <v>19</v>
      </c>
      <c r="D918">
        <v>30</v>
      </c>
      <c r="E918" t="str">
        <f>TEXT(DATE(Table1[[#This Row],[year]],MONTH(DATEVALUE(Table1[[#This Row],[month]]&amp;"1")),Table1[[#This Row],[date]]),"DD-MMM-YYYY")</f>
        <v>30-Sep-1977</v>
      </c>
      <c r="F918">
        <f>DATEDIF(Table1[[#This Row],[Date of Birth]],DATE(2023,6,8),"Y")</f>
        <v>45</v>
      </c>
      <c r="G918">
        <v>0</v>
      </c>
      <c r="H918" s="8">
        <v>7448.4</v>
      </c>
      <c r="I918" t="s">
        <v>11</v>
      </c>
      <c r="J918" t="s">
        <v>11</v>
      </c>
      <c r="K918" t="s">
        <v>355</v>
      </c>
      <c r="L918" t="str">
        <f>IF(Table1[[#This Row],[State ID]]="?","Unknown",Table1[[#This Row],[State ID]])</f>
        <v>R1017</v>
      </c>
    </row>
    <row r="919" spans="1:12" x14ac:dyDescent="0.3">
      <c r="A919" t="s">
        <v>949</v>
      </c>
      <c r="B919">
        <v>2001</v>
      </c>
      <c r="C919" t="s">
        <v>17</v>
      </c>
      <c r="D919">
        <v>1</v>
      </c>
      <c r="E919" t="str">
        <f>TEXT(DATE(Table1[[#This Row],[year]],MONTH(DATEVALUE(Table1[[#This Row],[month]]&amp;"1")),Table1[[#This Row],[date]]),"DD-MMM-YYYY")</f>
        <v>01-Jun-2001</v>
      </c>
      <c r="F919">
        <f>DATEDIF(Table1[[#This Row],[Date of Birth]],DATE(2023,6,8),"Y")</f>
        <v>22</v>
      </c>
      <c r="G919">
        <v>0</v>
      </c>
      <c r="H919" s="8">
        <v>7450.36</v>
      </c>
      <c r="I919" t="s">
        <v>10</v>
      </c>
      <c r="J919" t="s">
        <v>10</v>
      </c>
      <c r="K919" t="s">
        <v>22</v>
      </c>
      <c r="L919" t="str">
        <f>IF(Table1[[#This Row],[State ID]]="?","Unknown",Table1[[#This Row],[State ID]])</f>
        <v>R1012</v>
      </c>
    </row>
    <row r="920" spans="1:12" x14ac:dyDescent="0.3">
      <c r="A920" t="s">
        <v>950</v>
      </c>
      <c r="B920">
        <v>1967</v>
      </c>
      <c r="C920" t="s">
        <v>34</v>
      </c>
      <c r="D920">
        <v>4</v>
      </c>
      <c r="E920" t="str">
        <f>TEXT(DATE(Table1[[#This Row],[year]],MONTH(DATEVALUE(Table1[[#This Row],[month]]&amp;"1")),Table1[[#This Row],[date]]),"DD-MMM-YYYY")</f>
        <v>04-Aug-1967</v>
      </c>
      <c r="F920">
        <f>DATEDIF(Table1[[#This Row],[Date of Birth]],DATE(2023,6,8),"Y")</f>
        <v>55</v>
      </c>
      <c r="G920">
        <v>0</v>
      </c>
      <c r="H920" s="8">
        <v>7463.51</v>
      </c>
      <c r="I920" t="s">
        <v>11</v>
      </c>
      <c r="J920" t="s">
        <v>11</v>
      </c>
      <c r="K920" t="s">
        <v>12</v>
      </c>
      <c r="L920" t="str">
        <f>IF(Table1[[#This Row],[State ID]]="?","Unknown",Table1[[#This Row],[State ID]])</f>
        <v>R1013</v>
      </c>
    </row>
    <row r="921" spans="1:12" x14ac:dyDescent="0.3">
      <c r="A921" t="s">
        <v>951</v>
      </c>
      <c r="B921">
        <v>1996</v>
      </c>
      <c r="C921" t="s">
        <v>17</v>
      </c>
      <c r="D921">
        <v>14</v>
      </c>
      <c r="E921" t="str">
        <f>TEXT(DATE(Table1[[#This Row],[year]],MONTH(DATEVALUE(Table1[[#This Row],[month]]&amp;"1")),Table1[[#This Row],[date]]),"DD-MMM-YYYY")</f>
        <v>14-Jun-1996</v>
      </c>
      <c r="F921">
        <f>DATEDIF(Table1[[#This Row],[Date of Birth]],DATE(2023,6,8),"Y")</f>
        <v>26</v>
      </c>
      <c r="G921">
        <v>0</v>
      </c>
      <c r="H921" s="8">
        <v>7487.38</v>
      </c>
      <c r="I921" t="s">
        <v>10</v>
      </c>
      <c r="J921" t="s">
        <v>11</v>
      </c>
      <c r="K921" t="s">
        <v>22</v>
      </c>
      <c r="L921" t="str">
        <f>IF(Table1[[#This Row],[State ID]]="?","Unknown",Table1[[#This Row],[State ID]])</f>
        <v>R1012</v>
      </c>
    </row>
    <row r="922" spans="1:12" x14ac:dyDescent="0.3">
      <c r="A922" t="s">
        <v>952</v>
      </c>
      <c r="B922">
        <v>1988</v>
      </c>
      <c r="C922" t="s">
        <v>29</v>
      </c>
      <c r="D922">
        <v>15</v>
      </c>
      <c r="E922" t="str">
        <f>TEXT(DATE(Table1[[#This Row],[year]],MONTH(DATEVALUE(Table1[[#This Row],[month]]&amp;"1")),Table1[[#This Row],[date]]),"DD-MMM-YYYY")</f>
        <v>15-Dec-1988</v>
      </c>
      <c r="F922">
        <f>DATEDIF(Table1[[#This Row],[Date of Birth]],DATE(2023,6,8),"Y")</f>
        <v>34</v>
      </c>
      <c r="G922">
        <v>3</v>
      </c>
      <c r="H922" s="8">
        <v>7494.63</v>
      </c>
      <c r="I922" t="s">
        <v>10</v>
      </c>
      <c r="J922" t="s">
        <v>11</v>
      </c>
      <c r="K922" t="s">
        <v>199</v>
      </c>
      <c r="L922" t="str">
        <f>IF(Table1[[#This Row],[State ID]]="?","Unknown",Table1[[#This Row],[State ID]])</f>
        <v>R1025</v>
      </c>
    </row>
    <row r="923" spans="1:12" x14ac:dyDescent="0.3">
      <c r="A923" t="s">
        <v>953</v>
      </c>
      <c r="B923">
        <v>1997</v>
      </c>
      <c r="C923" t="s">
        <v>36</v>
      </c>
      <c r="D923">
        <v>28</v>
      </c>
      <c r="E923" t="str">
        <f>TEXT(DATE(Table1[[#This Row],[year]],MONTH(DATEVALUE(Table1[[#This Row],[month]]&amp;"1")),Table1[[#This Row],[date]]),"DD-MMM-YYYY")</f>
        <v>28-Oct-1997</v>
      </c>
      <c r="F923">
        <f>DATEDIF(Table1[[#This Row],[Date of Birth]],DATE(2023,6,8),"Y")</f>
        <v>25</v>
      </c>
      <c r="G923">
        <v>0</v>
      </c>
      <c r="H923" s="8">
        <v>7504.3</v>
      </c>
      <c r="I923" t="s">
        <v>10</v>
      </c>
      <c r="J923" t="s">
        <v>15</v>
      </c>
      <c r="K923" t="s">
        <v>22</v>
      </c>
      <c r="L923" t="str">
        <f>IF(Table1[[#This Row],[State ID]]="?","Unknown",Table1[[#This Row],[State ID]])</f>
        <v>R1012</v>
      </c>
    </row>
    <row r="924" spans="1:12" x14ac:dyDescent="0.3">
      <c r="A924" t="s">
        <v>954</v>
      </c>
      <c r="B924">
        <v>1983</v>
      </c>
      <c r="C924" t="s">
        <v>9</v>
      </c>
      <c r="D924">
        <v>10</v>
      </c>
      <c r="E924" t="str">
        <f>TEXT(DATE(Table1[[#This Row],[year]],MONTH(DATEVALUE(Table1[[#This Row],[month]]&amp;"1")),Table1[[#This Row],[date]]),"DD-MMM-YYYY")</f>
        <v>10-Jul-1983</v>
      </c>
      <c r="F924">
        <f>DATEDIF(Table1[[#This Row],[Date of Birth]],DATE(2023,6,8),"Y")</f>
        <v>39</v>
      </c>
      <c r="G924">
        <v>4</v>
      </c>
      <c r="H924" s="8">
        <v>7512.27</v>
      </c>
      <c r="I924" t="s">
        <v>11</v>
      </c>
      <c r="J924" t="s">
        <v>10</v>
      </c>
      <c r="K924" t="s">
        <v>41</v>
      </c>
      <c r="L924" t="str">
        <f>IF(Table1[[#This Row],[State ID]]="?","Unknown",Table1[[#This Row],[State ID]])</f>
        <v>R1011</v>
      </c>
    </row>
    <row r="925" spans="1:12" x14ac:dyDescent="0.3">
      <c r="A925" t="s">
        <v>955</v>
      </c>
      <c r="B925">
        <v>1978</v>
      </c>
      <c r="C925" t="s">
        <v>36</v>
      </c>
      <c r="D925">
        <v>18</v>
      </c>
      <c r="E925" t="str">
        <f>TEXT(DATE(Table1[[#This Row],[year]],MONTH(DATEVALUE(Table1[[#This Row],[month]]&amp;"1")),Table1[[#This Row],[date]]),"DD-MMM-YYYY")</f>
        <v>18-Oct-1978</v>
      </c>
      <c r="F925">
        <f>DATEDIF(Table1[[#This Row],[Date of Birth]],DATE(2023,6,8),"Y")</f>
        <v>44</v>
      </c>
      <c r="G925">
        <v>1</v>
      </c>
      <c r="H925" s="8">
        <v>7518.03</v>
      </c>
      <c r="I925" t="s">
        <v>10</v>
      </c>
      <c r="J925" t="s">
        <v>11</v>
      </c>
      <c r="K925" t="s">
        <v>22</v>
      </c>
      <c r="L925" t="str">
        <f>IF(Table1[[#This Row],[State ID]]="?","Unknown",Table1[[#This Row],[State ID]])</f>
        <v>R1012</v>
      </c>
    </row>
    <row r="926" spans="1:12" x14ac:dyDescent="0.3">
      <c r="A926" t="s">
        <v>956</v>
      </c>
      <c r="B926">
        <v>1976</v>
      </c>
      <c r="C926" t="s">
        <v>36</v>
      </c>
      <c r="D926">
        <v>10</v>
      </c>
      <c r="E926" t="str">
        <f>TEXT(DATE(Table1[[#This Row],[year]],MONTH(DATEVALUE(Table1[[#This Row],[month]]&amp;"1")),Table1[[#This Row],[date]]),"DD-MMM-YYYY")</f>
        <v>10-Oct-1976</v>
      </c>
      <c r="F926">
        <f>DATEDIF(Table1[[#This Row],[Date of Birth]],DATE(2023,6,8),"Y")</f>
        <v>46</v>
      </c>
      <c r="G926">
        <v>0</v>
      </c>
      <c r="H926" s="8">
        <v>7526.71</v>
      </c>
      <c r="I926" t="s">
        <v>11</v>
      </c>
      <c r="J926" t="s">
        <v>15</v>
      </c>
      <c r="K926" t="s">
        <v>22</v>
      </c>
      <c r="L926" t="str">
        <f>IF(Table1[[#This Row],[State ID]]="?","Unknown",Table1[[#This Row],[State ID]])</f>
        <v>R1012</v>
      </c>
    </row>
    <row r="927" spans="1:12" x14ac:dyDescent="0.3">
      <c r="A927" t="s">
        <v>957</v>
      </c>
      <c r="B927">
        <v>1978</v>
      </c>
      <c r="C927" t="s">
        <v>29</v>
      </c>
      <c r="D927">
        <v>14</v>
      </c>
      <c r="E927" t="str">
        <f>TEXT(DATE(Table1[[#This Row],[year]],MONTH(DATEVALUE(Table1[[#This Row],[month]]&amp;"1")),Table1[[#This Row],[date]]),"DD-MMM-YYYY")</f>
        <v>14-Dec-1978</v>
      </c>
      <c r="F927">
        <f>DATEDIF(Table1[[#This Row],[Date of Birth]],DATE(2023,6,8),"Y")</f>
        <v>44</v>
      </c>
      <c r="G927">
        <v>2</v>
      </c>
      <c r="H927" s="8">
        <v>7531.7</v>
      </c>
      <c r="I927" t="s">
        <v>10</v>
      </c>
      <c r="J927" t="s">
        <v>15</v>
      </c>
      <c r="K927" t="s">
        <v>12</v>
      </c>
      <c r="L927" t="str">
        <f>IF(Table1[[#This Row],[State ID]]="?","Unknown",Table1[[#This Row],[State ID]])</f>
        <v>R1013</v>
      </c>
    </row>
    <row r="928" spans="1:12" x14ac:dyDescent="0.3">
      <c r="A928" t="s">
        <v>958</v>
      </c>
      <c r="B928">
        <v>1984</v>
      </c>
      <c r="C928" t="s">
        <v>34</v>
      </c>
      <c r="D928">
        <v>22</v>
      </c>
      <c r="E928" t="str">
        <f>TEXT(DATE(Table1[[#This Row],[year]],MONTH(DATEVALUE(Table1[[#This Row],[month]]&amp;"1")),Table1[[#This Row],[date]]),"DD-MMM-YYYY")</f>
        <v>22-Aug-1984</v>
      </c>
      <c r="F928">
        <f>DATEDIF(Table1[[#This Row],[Date of Birth]],DATE(2023,6,8),"Y")</f>
        <v>38</v>
      </c>
      <c r="G928">
        <v>3</v>
      </c>
      <c r="H928" s="8">
        <v>7537.16</v>
      </c>
      <c r="I928" t="s">
        <v>10</v>
      </c>
      <c r="J928" t="s">
        <v>10</v>
      </c>
      <c r="K928" t="s">
        <v>22</v>
      </c>
      <c r="L928" t="str">
        <f>IF(Table1[[#This Row],[State ID]]="?","Unknown",Table1[[#This Row],[State ID]])</f>
        <v>R1012</v>
      </c>
    </row>
    <row r="929" spans="1:12" x14ac:dyDescent="0.3">
      <c r="A929" t="s">
        <v>959</v>
      </c>
      <c r="B929">
        <v>1988</v>
      </c>
      <c r="C929" t="s">
        <v>29</v>
      </c>
      <c r="D929">
        <v>15</v>
      </c>
      <c r="E929" t="str">
        <f>TEXT(DATE(Table1[[#This Row],[year]],MONTH(DATEVALUE(Table1[[#This Row],[month]]&amp;"1")),Table1[[#This Row],[date]]),"DD-MMM-YYYY")</f>
        <v>15-Dec-1988</v>
      </c>
      <c r="F929">
        <f>DATEDIF(Table1[[#This Row],[Date of Birth]],DATE(2023,6,8),"Y")</f>
        <v>34</v>
      </c>
      <c r="G929">
        <v>3</v>
      </c>
      <c r="H929" s="8">
        <v>7538.52</v>
      </c>
      <c r="I929" t="s">
        <v>10</v>
      </c>
      <c r="J929" t="s">
        <v>10</v>
      </c>
      <c r="K929" t="s">
        <v>22</v>
      </c>
      <c r="L929" t="str">
        <f>IF(Table1[[#This Row],[State ID]]="?","Unknown",Table1[[#This Row],[State ID]])</f>
        <v>R1012</v>
      </c>
    </row>
    <row r="930" spans="1:12" x14ac:dyDescent="0.3">
      <c r="A930" t="s">
        <v>960</v>
      </c>
      <c r="B930">
        <v>1994</v>
      </c>
      <c r="C930" t="s">
        <v>34</v>
      </c>
      <c r="D930">
        <v>14</v>
      </c>
      <c r="E930" t="str">
        <f>TEXT(DATE(Table1[[#This Row],[year]],MONTH(DATEVALUE(Table1[[#This Row],[month]]&amp;"1")),Table1[[#This Row],[date]]),"DD-MMM-YYYY")</f>
        <v>14-Aug-1994</v>
      </c>
      <c r="F930">
        <f>DATEDIF(Table1[[#This Row],[Date of Birth]],DATE(2023,6,8),"Y")</f>
        <v>28</v>
      </c>
      <c r="G930">
        <v>0</v>
      </c>
      <c r="H930" s="8">
        <v>7567.13</v>
      </c>
      <c r="I930" t="s">
        <v>10</v>
      </c>
      <c r="J930" t="s">
        <v>10</v>
      </c>
      <c r="K930" t="s">
        <v>299</v>
      </c>
      <c r="L930" t="str">
        <f>IF(Table1[[#This Row],[State ID]]="?","Unknown",Table1[[#This Row],[State ID]])</f>
        <v>R1021</v>
      </c>
    </row>
    <row r="931" spans="1:12" x14ac:dyDescent="0.3">
      <c r="A931" t="s">
        <v>961</v>
      </c>
      <c r="B931">
        <v>1967</v>
      </c>
      <c r="C931" t="s">
        <v>9</v>
      </c>
      <c r="D931">
        <v>17</v>
      </c>
      <c r="E931" t="str">
        <f>TEXT(DATE(Table1[[#This Row],[year]],MONTH(DATEVALUE(Table1[[#This Row],[month]]&amp;"1")),Table1[[#This Row],[date]]),"DD-MMM-YYYY")</f>
        <v>17-Jul-1967</v>
      </c>
      <c r="F931">
        <f>DATEDIF(Table1[[#This Row],[Date of Birth]],DATE(2023,6,8),"Y")</f>
        <v>55</v>
      </c>
      <c r="G931">
        <v>0</v>
      </c>
      <c r="H931" s="8">
        <v>7585.62</v>
      </c>
      <c r="I931" t="s">
        <v>11</v>
      </c>
      <c r="J931" t="s">
        <v>10</v>
      </c>
      <c r="K931" t="s">
        <v>12</v>
      </c>
      <c r="L931" t="str">
        <f>IF(Table1[[#This Row],[State ID]]="?","Unknown",Table1[[#This Row],[State ID]])</f>
        <v>R1013</v>
      </c>
    </row>
    <row r="932" spans="1:12" x14ac:dyDescent="0.3">
      <c r="A932" t="s">
        <v>962</v>
      </c>
      <c r="B932">
        <v>1997</v>
      </c>
      <c r="C932" t="s">
        <v>19</v>
      </c>
      <c r="D932">
        <v>30</v>
      </c>
      <c r="E932" t="str">
        <f>TEXT(DATE(Table1[[#This Row],[year]],MONTH(DATEVALUE(Table1[[#This Row],[month]]&amp;"1")),Table1[[#This Row],[date]]),"DD-MMM-YYYY")</f>
        <v>30-Sep-1997</v>
      </c>
      <c r="F932">
        <f>DATEDIF(Table1[[#This Row],[Date of Birth]],DATE(2023,6,8),"Y")</f>
        <v>25</v>
      </c>
      <c r="G932">
        <v>0</v>
      </c>
      <c r="H932" s="8">
        <v>7607.03</v>
      </c>
      <c r="I932" t="s">
        <v>10</v>
      </c>
      <c r="J932" t="s">
        <v>10</v>
      </c>
      <c r="K932" t="s">
        <v>22</v>
      </c>
      <c r="L932" t="str">
        <f>IF(Table1[[#This Row],[State ID]]="?","Unknown",Table1[[#This Row],[State ID]])</f>
        <v>R1012</v>
      </c>
    </row>
    <row r="933" spans="1:12" x14ac:dyDescent="0.3">
      <c r="A933" t="s">
        <v>963</v>
      </c>
      <c r="B933">
        <v>1968</v>
      </c>
      <c r="C933" t="s">
        <v>9</v>
      </c>
      <c r="D933">
        <v>3</v>
      </c>
      <c r="E933" t="str">
        <f>TEXT(DATE(Table1[[#This Row],[year]],MONTH(DATEVALUE(Table1[[#This Row],[month]]&amp;"1")),Table1[[#This Row],[date]]),"DD-MMM-YYYY")</f>
        <v>03-Jul-1968</v>
      </c>
      <c r="F933">
        <f>DATEDIF(Table1[[#This Row],[Date of Birth]],DATE(2023,6,8),"Y")</f>
        <v>54</v>
      </c>
      <c r="G933">
        <v>0</v>
      </c>
      <c r="H933" s="8">
        <v>7609.6</v>
      </c>
      <c r="I933" t="s">
        <v>11</v>
      </c>
      <c r="J933" t="s">
        <v>10</v>
      </c>
      <c r="K933" t="s">
        <v>22</v>
      </c>
      <c r="L933" t="str">
        <f>IF(Table1[[#This Row],[State ID]]="?","Unknown",Table1[[#This Row],[State ID]])</f>
        <v>R1012</v>
      </c>
    </row>
    <row r="934" spans="1:12" x14ac:dyDescent="0.3">
      <c r="A934" t="s">
        <v>964</v>
      </c>
      <c r="B934">
        <v>1996</v>
      </c>
      <c r="C934" t="s">
        <v>19</v>
      </c>
      <c r="D934">
        <v>17</v>
      </c>
      <c r="E934" t="str">
        <f>TEXT(DATE(Table1[[#This Row],[year]],MONTH(DATEVALUE(Table1[[#This Row],[month]]&amp;"1")),Table1[[#This Row],[date]]),"DD-MMM-YYYY")</f>
        <v>17-Sep-1996</v>
      </c>
      <c r="F934">
        <f>DATEDIF(Table1[[#This Row],[Date of Birth]],DATE(2023,6,8),"Y")</f>
        <v>26</v>
      </c>
      <c r="G934">
        <v>0</v>
      </c>
      <c r="H934" s="8">
        <v>7623.13</v>
      </c>
      <c r="I934" t="s">
        <v>10</v>
      </c>
      <c r="J934" t="s">
        <v>11</v>
      </c>
      <c r="K934" t="s">
        <v>41</v>
      </c>
      <c r="L934" t="str">
        <f>IF(Table1[[#This Row],[State ID]]="?","Unknown",Table1[[#This Row],[State ID]])</f>
        <v>R1011</v>
      </c>
    </row>
    <row r="935" spans="1:12" x14ac:dyDescent="0.3">
      <c r="A935" t="s">
        <v>965</v>
      </c>
      <c r="B935">
        <v>1978</v>
      </c>
      <c r="C935" t="s">
        <v>14</v>
      </c>
      <c r="D935">
        <v>28</v>
      </c>
      <c r="E935" t="str">
        <f>TEXT(DATE(Table1[[#This Row],[year]],MONTH(DATEVALUE(Table1[[#This Row],[month]]&amp;"1")),Table1[[#This Row],[date]]),"DD-MMM-YYYY")</f>
        <v>28-Nov-1978</v>
      </c>
      <c r="F935">
        <f>DATEDIF(Table1[[#This Row],[Date of Birth]],DATE(2023,6,8),"Y")</f>
        <v>44</v>
      </c>
      <c r="G935">
        <v>1</v>
      </c>
      <c r="H935" s="8">
        <v>7623.52</v>
      </c>
      <c r="I935" t="s">
        <v>10</v>
      </c>
      <c r="J935" t="s">
        <v>15</v>
      </c>
      <c r="K935" t="s">
        <v>41</v>
      </c>
      <c r="L935" t="str">
        <f>IF(Table1[[#This Row],[State ID]]="?","Unknown",Table1[[#This Row],[State ID]])</f>
        <v>R1011</v>
      </c>
    </row>
    <row r="936" spans="1:12" x14ac:dyDescent="0.3">
      <c r="A936" t="s">
        <v>966</v>
      </c>
      <c r="B936">
        <v>1978</v>
      </c>
      <c r="C936" t="s">
        <v>14</v>
      </c>
      <c r="D936">
        <v>6</v>
      </c>
      <c r="E936" t="str">
        <f>TEXT(DATE(Table1[[#This Row],[year]],MONTH(DATEVALUE(Table1[[#This Row],[month]]&amp;"1")),Table1[[#This Row],[date]]),"DD-MMM-YYYY")</f>
        <v>06-Nov-1978</v>
      </c>
      <c r="F936">
        <f>DATEDIF(Table1[[#This Row],[Date of Birth]],DATE(2023,6,8),"Y")</f>
        <v>44</v>
      </c>
      <c r="G936">
        <v>1</v>
      </c>
      <c r="H936" s="8">
        <v>7624.63</v>
      </c>
      <c r="I936" t="s">
        <v>10</v>
      </c>
      <c r="J936" t="s">
        <v>15</v>
      </c>
      <c r="K936" t="s">
        <v>41</v>
      </c>
      <c r="L936" t="str">
        <f>IF(Table1[[#This Row],[State ID]]="?","Unknown",Table1[[#This Row],[State ID]])</f>
        <v>R1011</v>
      </c>
    </row>
    <row r="937" spans="1:12" x14ac:dyDescent="0.3">
      <c r="A937" t="s">
        <v>967</v>
      </c>
      <c r="B937">
        <v>1978</v>
      </c>
      <c r="C937" t="s">
        <v>14</v>
      </c>
      <c r="D937">
        <v>29</v>
      </c>
      <c r="E937" t="str">
        <f>TEXT(DATE(Table1[[#This Row],[year]],MONTH(DATEVALUE(Table1[[#This Row],[month]]&amp;"1")),Table1[[#This Row],[date]]),"DD-MMM-YYYY")</f>
        <v>29-Nov-1978</v>
      </c>
      <c r="F937">
        <f>DATEDIF(Table1[[#This Row],[Date of Birth]],DATE(2023,6,8),"Y")</f>
        <v>44</v>
      </c>
      <c r="G937">
        <v>1</v>
      </c>
      <c r="H937" s="8">
        <v>7626.99</v>
      </c>
      <c r="I937" t="s">
        <v>10</v>
      </c>
      <c r="J937" t="s">
        <v>10</v>
      </c>
      <c r="K937" t="s">
        <v>41</v>
      </c>
      <c r="L937" t="str">
        <f>IF(Table1[[#This Row],[State ID]]="?","Unknown",Table1[[#This Row],[State ID]])</f>
        <v>R1011</v>
      </c>
    </row>
    <row r="938" spans="1:12" x14ac:dyDescent="0.3">
      <c r="A938" t="s">
        <v>968</v>
      </c>
      <c r="B938">
        <v>1978</v>
      </c>
      <c r="C938" t="s">
        <v>34</v>
      </c>
      <c r="D938">
        <v>24</v>
      </c>
      <c r="E938" t="str">
        <f>TEXT(DATE(Table1[[#This Row],[year]],MONTH(DATEVALUE(Table1[[#This Row],[month]]&amp;"1")),Table1[[#This Row],[date]]),"DD-MMM-YYYY")</f>
        <v>24-Aug-1978</v>
      </c>
      <c r="F938">
        <f>DATEDIF(Table1[[#This Row],[Date of Birth]],DATE(2023,6,8),"Y")</f>
        <v>44</v>
      </c>
      <c r="G938">
        <v>1</v>
      </c>
      <c r="H938" s="8">
        <v>7633.72</v>
      </c>
      <c r="I938" t="s">
        <v>10</v>
      </c>
      <c r="J938" t="s">
        <v>15</v>
      </c>
      <c r="K938" t="s">
        <v>12</v>
      </c>
      <c r="L938" t="str">
        <f>IF(Table1[[#This Row],[State ID]]="?","Unknown",Table1[[#This Row],[State ID]])</f>
        <v>R1013</v>
      </c>
    </row>
    <row r="939" spans="1:12" x14ac:dyDescent="0.3">
      <c r="A939" t="s">
        <v>969</v>
      </c>
      <c r="B939">
        <v>2001</v>
      </c>
      <c r="C939" t="s">
        <v>29</v>
      </c>
      <c r="D939">
        <v>13</v>
      </c>
      <c r="E939" t="str">
        <f>TEXT(DATE(Table1[[#This Row],[year]],MONTH(DATEVALUE(Table1[[#This Row],[month]]&amp;"1")),Table1[[#This Row],[date]]),"DD-MMM-YYYY")</f>
        <v>13-Dec-2001</v>
      </c>
      <c r="F939">
        <f>DATEDIF(Table1[[#This Row],[Date of Birth]],DATE(2023,6,8),"Y")</f>
        <v>21</v>
      </c>
      <c r="G939">
        <v>0</v>
      </c>
      <c r="H939" s="8">
        <v>7636.92</v>
      </c>
      <c r="I939" t="s">
        <v>10</v>
      </c>
      <c r="J939" t="s">
        <v>11</v>
      </c>
      <c r="K939" t="s">
        <v>22</v>
      </c>
      <c r="L939" t="str">
        <f>IF(Table1[[#This Row],[State ID]]="?","Unknown",Table1[[#This Row],[State ID]])</f>
        <v>R1012</v>
      </c>
    </row>
    <row r="940" spans="1:12" x14ac:dyDescent="0.3">
      <c r="A940" t="s">
        <v>970</v>
      </c>
      <c r="B940">
        <v>1980</v>
      </c>
      <c r="C940" t="s">
        <v>17</v>
      </c>
      <c r="D940">
        <v>20</v>
      </c>
      <c r="E940" t="str">
        <f>TEXT(DATE(Table1[[#This Row],[year]],MONTH(DATEVALUE(Table1[[#This Row],[month]]&amp;"1")),Table1[[#This Row],[date]]),"DD-MMM-YYYY")</f>
        <v>20-Jun-1980</v>
      </c>
      <c r="F940">
        <f>DATEDIF(Table1[[#This Row],[Date of Birth]],DATE(2023,6,8),"Y")</f>
        <v>42</v>
      </c>
      <c r="G940">
        <v>1</v>
      </c>
      <c r="H940" s="8">
        <v>7639.42</v>
      </c>
      <c r="I940" t="s">
        <v>10</v>
      </c>
      <c r="J940" t="s">
        <v>10</v>
      </c>
      <c r="K940" t="s">
        <v>246</v>
      </c>
      <c r="L940" t="str">
        <f>IF(Table1[[#This Row],[State ID]]="?","Unknown",Table1[[#This Row],[State ID]])</f>
        <v>R1024</v>
      </c>
    </row>
    <row r="941" spans="1:12" x14ac:dyDescent="0.3">
      <c r="A941" t="s">
        <v>971</v>
      </c>
      <c r="B941">
        <v>1980</v>
      </c>
      <c r="C941" t="s">
        <v>9</v>
      </c>
      <c r="D941">
        <v>24</v>
      </c>
      <c r="E941" t="str">
        <f>TEXT(DATE(Table1[[#This Row],[year]],MONTH(DATEVALUE(Table1[[#This Row],[month]]&amp;"1")),Table1[[#This Row],[date]]),"DD-MMM-YYYY")</f>
        <v>24-Jul-1980</v>
      </c>
      <c r="F941">
        <f>DATEDIF(Table1[[#This Row],[Date of Birth]],DATE(2023,6,8),"Y")</f>
        <v>42</v>
      </c>
      <c r="G941">
        <v>2</v>
      </c>
      <c r="H941" s="8">
        <v>7640.31</v>
      </c>
      <c r="I941" t="s">
        <v>10</v>
      </c>
      <c r="J941" t="s">
        <v>15</v>
      </c>
      <c r="K941" t="s">
        <v>12</v>
      </c>
      <c r="L941" t="str">
        <f>IF(Table1[[#This Row],[State ID]]="?","Unknown",Table1[[#This Row],[State ID]])</f>
        <v>R1013</v>
      </c>
    </row>
    <row r="942" spans="1:12" x14ac:dyDescent="0.3">
      <c r="A942" t="s">
        <v>972</v>
      </c>
      <c r="B942">
        <v>1999</v>
      </c>
      <c r="C942" t="s">
        <v>17</v>
      </c>
      <c r="D942">
        <v>15</v>
      </c>
      <c r="E942" t="str">
        <f>TEXT(DATE(Table1[[#This Row],[year]],MONTH(DATEVALUE(Table1[[#This Row],[month]]&amp;"1")),Table1[[#This Row],[date]]),"DD-MMM-YYYY")</f>
        <v>15-Jun-1999</v>
      </c>
      <c r="F942">
        <f>DATEDIF(Table1[[#This Row],[Date of Birth]],DATE(2023,6,8),"Y")</f>
        <v>23</v>
      </c>
      <c r="G942">
        <v>0</v>
      </c>
      <c r="H942" s="8">
        <v>7642.05</v>
      </c>
      <c r="I942" t="s">
        <v>10</v>
      </c>
      <c r="J942" t="s">
        <v>10</v>
      </c>
      <c r="K942" t="s">
        <v>534</v>
      </c>
      <c r="L942" t="str">
        <f>IF(Table1[[#This Row],[State ID]]="?","Unknown",Table1[[#This Row],[State ID]])</f>
        <v>R1026</v>
      </c>
    </row>
    <row r="943" spans="1:12" x14ac:dyDescent="0.3">
      <c r="A943" t="s">
        <v>973</v>
      </c>
      <c r="B943">
        <v>1980</v>
      </c>
      <c r="C943" t="s">
        <v>36</v>
      </c>
      <c r="D943">
        <v>16</v>
      </c>
      <c r="E943" t="str">
        <f>TEXT(DATE(Table1[[#This Row],[year]],MONTH(DATEVALUE(Table1[[#This Row],[month]]&amp;"1")),Table1[[#This Row],[date]]),"DD-MMM-YYYY")</f>
        <v>16-Oct-1980</v>
      </c>
      <c r="F943">
        <f>DATEDIF(Table1[[#This Row],[Date of Birth]],DATE(2023,6,8),"Y")</f>
        <v>42</v>
      </c>
      <c r="G943">
        <v>1</v>
      </c>
      <c r="H943" s="8">
        <v>7650.77</v>
      </c>
      <c r="I943" t="s">
        <v>10</v>
      </c>
      <c r="J943" t="s">
        <v>10</v>
      </c>
      <c r="K943" t="s">
        <v>246</v>
      </c>
      <c r="L943" t="str">
        <f>IF(Table1[[#This Row],[State ID]]="?","Unknown",Table1[[#This Row],[State ID]])</f>
        <v>R1024</v>
      </c>
    </row>
    <row r="944" spans="1:12" x14ac:dyDescent="0.3">
      <c r="A944" t="s">
        <v>974</v>
      </c>
      <c r="B944">
        <v>1993</v>
      </c>
      <c r="C944" t="s">
        <v>34</v>
      </c>
      <c r="D944">
        <v>10</v>
      </c>
      <c r="E944" t="str">
        <f>TEXT(DATE(Table1[[#This Row],[year]],MONTH(DATEVALUE(Table1[[#This Row],[month]]&amp;"1")),Table1[[#This Row],[date]]),"DD-MMM-YYYY")</f>
        <v>10-Aug-1993</v>
      </c>
      <c r="F944">
        <f>DATEDIF(Table1[[#This Row],[Date of Birth]],DATE(2023,6,8),"Y")</f>
        <v>29</v>
      </c>
      <c r="G944">
        <v>0</v>
      </c>
      <c r="H944" s="8">
        <v>7650.8</v>
      </c>
      <c r="I944" t="s">
        <v>10</v>
      </c>
      <c r="J944" t="s">
        <v>10</v>
      </c>
      <c r="K944" t="s">
        <v>22</v>
      </c>
      <c r="L944" t="str">
        <f>IF(Table1[[#This Row],[State ID]]="?","Unknown",Table1[[#This Row],[State ID]])</f>
        <v>R1012</v>
      </c>
    </row>
    <row r="945" spans="1:12" x14ac:dyDescent="0.3">
      <c r="A945" t="s">
        <v>975</v>
      </c>
      <c r="B945">
        <v>1998</v>
      </c>
      <c r="C945" t="s">
        <v>19</v>
      </c>
      <c r="D945">
        <v>30</v>
      </c>
      <c r="E945" t="str">
        <f>TEXT(DATE(Table1[[#This Row],[year]],MONTH(DATEVALUE(Table1[[#This Row],[month]]&amp;"1")),Table1[[#This Row],[date]]),"DD-MMM-YYYY")</f>
        <v>30-Sep-1998</v>
      </c>
      <c r="F945">
        <f>DATEDIF(Table1[[#This Row],[Date of Birth]],DATE(2023,6,8),"Y")</f>
        <v>24</v>
      </c>
      <c r="G945">
        <v>0</v>
      </c>
      <c r="H945" s="8">
        <v>7652.26</v>
      </c>
      <c r="I945" t="s">
        <v>10</v>
      </c>
      <c r="J945" t="s">
        <v>11</v>
      </c>
      <c r="K945" t="s">
        <v>248</v>
      </c>
      <c r="L945" t="str">
        <f>IF(Table1[[#This Row],[State ID]]="?","Unknown",Table1[[#This Row],[State ID]])</f>
        <v>R1023</v>
      </c>
    </row>
    <row r="946" spans="1:12" x14ac:dyDescent="0.3">
      <c r="A946" t="s">
        <v>976</v>
      </c>
      <c r="B946">
        <v>1965</v>
      </c>
      <c r="C946" t="s">
        <v>29</v>
      </c>
      <c r="D946">
        <v>27</v>
      </c>
      <c r="E946" t="str">
        <f>TEXT(DATE(Table1[[#This Row],[year]],MONTH(DATEVALUE(Table1[[#This Row],[month]]&amp;"1")),Table1[[#This Row],[date]]),"DD-MMM-YYYY")</f>
        <v>27-Dec-1965</v>
      </c>
      <c r="F946">
        <f>DATEDIF(Table1[[#This Row],[Date of Birth]],DATE(2023,6,8),"Y")</f>
        <v>57</v>
      </c>
      <c r="G946">
        <v>0</v>
      </c>
      <c r="H946" s="8">
        <v>7657.69</v>
      </c>
      <c r="I946" t="s">
        <v>11</v>
      </c>
      <c r="J946" t="s">
        <v>11</v>
      </c>
      <c r="K946" t="s">
        <v>22</v>
      </c>
      <c r="L946" t="str">
        <f>IF(Table1[[#This Row],[State ID]]="?","Unknown",Table1[[#This Row],[State ID]])</f>
        <v>R1012</v>
      </c>
    </row>
    <row r="947" spans="1:12" x14ac:dyDescent="0.3">
      <c r="A947" t="s">
        <v>977</v>
      </c>
      <c r="B947">
        <v>1976</v>
      </c>
      <c r="C947" t="s">
        <v>36</v>
      </c>
      <c r="D947">
        <v>9</v>
      </c>
      <c r="E947" t="str">
        <f>TEXT(DATE(Table1[[#This Row],[year]],MONTH(DATEVALUE(Table1[[#This Row],[month]]&amp;"1")),Table1[[#This Row],[date]]),"DD-MMM-YYYY")</f>
        <v>09-Oct-1976</v>
      </c>
      <c r="F947">
        <f>DATEDIF(Table1[[#This Row],[Date of Birth]],DATE(2023,6,8),"Y")</f>
        <v>46</v>
      </c>
      <c r="G947">
        <v>2</v>
      </c>
      <c r="H947" s="8">
        <v>7662.47</v>
      </c>
      <c r="I947" t="s">
        <v>10</v>
      </c>
      <c r="J947" t="s">
        <v>15</v>
      </c>
      <c r="K947" t="s">
        <v>41</v>
      </c>
      <c r="L947" t="str">
        <f>IF(Table1[[#This Row],[State ID]]="?","Unknown",Table1[[#This Row],[State ID]])</f>
        <v>R1011</v>
      </c>
    </row>
    <row r="948" spans="1:12" x14ac:dyDescent="0.3">
      <c r="A948" t="s">
        <v>978</v>
      </c>
      <c r="B948">
        <v>1996</v>
      </c>
      <c r="C948" t="s">
        <v>14</v>
      </c>
      <c r="D948">
        <v>24</v>
      </c>
      <c r="E948" t="str">
        <f>TEXT(DATE(Table1[[#This Row],[year]],MONTH(DATEVALUE(Table1[[#This Row],[month]]&amp;"1")),Table1[[#This Row],[date]]),"DD-MMM-YYYY")</f>
        <v>24-Nov-1996</v>
      </c>
      <c r="F948">
        <f>DATEDIF(Table1[[#This Row],[Date of Birth]],DATE(2023,6,8),"Y")</f>
        <v>26</v>
      </c>
      <c r="G948">
        <v>0</v>
      </c>
      <c r="H948" s="8">
        <v>7670.75</v>
      </c>
      <c r="I948" t="s">
        <v>10</v>
      </c>
      <c r="J948" t="s">
        <v>10</v>
      </c>
      <c r="K948" t="s">
        <v>631</v>
      </c>
      <c r="L948" t="str">
        <f>IF(Table1[[#This Row],[State ID]]="?","Unknown",Table1[[#This Row],[State ID]])</f>
        <v>R1022</v>
      </c>
    </row>
    <row r="949" spans="1:12" x14ac:dyDescent="0.3">
      <c r="A949" t="s">
        <v>979</v>
      </c>
      <c r="B949">
        <v>1995</v>
      </c>
      <c r="C949" t="s">
        <v>19</v>
      </c>
      <c r="D949">
        <v>13</v>
      </c>
      <c r="E949" t="str">
        <f>TEXT(DATE(Table1[[#This Row],[year]],MONTH(DATEVALUE(Table1[[#This Row],[month]]&amp;"1")),Table1[[#This Row],[date]]),"DD-MMM-YYYY")</f>
        <v>13-Sep-1995</v>
      </c>
      <c r="F949">
        <f>DATEDIF(Table1[[#This Row],[Date of Birth]],DATE(2023,6,8),"Y")</f>
        <v>27</v>
      </c>
      <c r="G949">
        <v>0</v>
      </c>
      <c r="H949" s="8">
        <v>7676.4</v>
      </c>
      <c r="I949" t="s">
        <v>10</v>
      </c>
      <c r="J949" t="s">
        <v>15</v>
      </c>
      <c r="K949" t="s">
        <v>22</v>
      </c>
      <c r="L949" t="str">
        <f>IF(Table1[[#This Row],[State ID]]="?","Unknown",Table1[[#This Row],[State ID]])</f>
        <v>R1012</v>
      </c>
    </row>
    <row r="950" spans="1:12" x14ac:dyDescent="0.3">
      <c r="A950" t="s">
        <v>980</v>
      </c>
      <c r="B950">
        <v>1971</v>
      </c>
      <c r="C950" t="s">
        <v>36</v>
      </c>
      <c r="D950">
        <v>11</v>
      </c>
      <c r="E950" t="str">
        <f>TEXT(DATE(Table1[[#This Row],[year]],MONTH(DATEVALUE(Table1[[#This Row],[month]]&amp;"1")),Table1[[#This Row],[date]]),"DD-MMM-YYYY")</f>
        <v>11-Oct-1971</v>
      </c>
      <c r="F950">
        <f>DATEDIF(Table1[[#This Row],[Date of Birth]],DATE(2023,6,8),"Y")</f>
        <v>51</v>
      </c>
      <c r="G950">
        <v>0</v>
      </c>
      <c r="H950" s="8">
        <v>7680.92</v>
      </c>
      <c r="I950" t="s">
        <v>10</v>
      </c>
      <c r="J950" t="s">
        <v>15</v>
      </c>
      <c r="K950" t="s">
        <v>12</v>
      </c>
      <c r="L950" t="str">
        <f>IF(Table1[[#This Row],[State ID]]="?","Unknown",Table1[[#This Row],[State ID]])</f>
        <v>R1013</v>
      </c>
    </row>
    <row r="951" spans="1:12" x14ac:dyDescent="0.3">
      <c r="A951" t="s">
        <v>981</v>
      </c>
      <c r="B951">
        <v>1981</v>
      </c>
      <c r="C951" t="s">
        <v>29</v>
      </c>
      <c r="D951">
        <v>19</v>
      </c>
      <c r="E951" t="str">
        <f>TEXT(DATE(Table1[[#This Row],[year]],MONTH(DATEVALUE(Table1[[#This Row],[month]]&amp;"1")),Table1[[#This Row],[date]]),"DD-MMM-YYYY")</f>
        <v>19-Dec-1981</v>
      </c>
      <c r="F951">
        <f>DATEDIF(Table1[[#This Row],[Date of Birth]],DATE(2023,6,8),"Y")</f>
        <v>41</v>
      </c>
      <c r="G951">
        <v>1</v>
      </c>
      <c r="H951" s="8">
        <v>7681.17</v>
      </c>
      <c r="I951" t="s">
        <v>10</v>
      </c>
      <c r="J951" t="s">
        <v>10</v>
      </c>
      <c r="K951" t="s">
        <v>515</v>
      </c>
      <c r="L951" t="str">
        <f>IF(Table1[[#This Row],[State ID]]="?","Unknown",Table1[[#This Row],[State ID]])</f>
        <v>R1020</v>
      </c>
    </row>
    <row r="952" spans="1:12" x14ac:dyDescent="0.3">
      <c r="A952" t="s">
        <v>982</v>
      </c>
      <c r="B952">
        <v>1982</v>
      </c>
      <c r="C952" t="s">
        <v>29</v>
      </c>
      <c r="D952">
        <v>18</v>
      </c>
      <c r="E952" t="str">
        <f>TEXT(DATE(Table1[[#This Row],[year]],MONTH(DATEVALUE(Table1[[#This Row],[month]]&amp;"1")),Table1[[#This Row],[date]]),"DD-MMM-YYYY")</f>
        <v>18-Dec-1982</v>
      </c>
      <c r="F952">
        <f>DATEDIF(Table1[[#This Row],[Date of Birth]],DATE(2023,6,8),"Y")</f>
        <v>40</v>
      </c>
      <c r="G952">
        <v>3</v>
      </c>
      <c r="H952" s="8">
        <v>7682.67</v>
      </c>
      <c r="I952" t="s">
        <v>10</v>
      </c>
      <c r="J952" t="s">
        <v>15</v>
      </c>
      <c r="K952" t="s">
        <v>12</v>
      </c>
      <c r="L952" t="str">
        <f>IF(Table1[[#This Row],[State ID]]="?","Unknown",Table1[[#This Row],[State ID]])</f>
        <v>R1013</v>
      </c>
    </row>
    <row r="953" spans="1:12" x14ac:dyDescent="0.3">
      <c r="A953" t="s">
        <v>983</v>
      </c>
      <c r="B953">
        <v>1987</v>
      </c>
      <c r="C953" t="s">
        <v>9</v>
      </c>
      <c r="D953">
        <v>12</v>
      </c>
      <c r="E953" t="str">
        <f>TEXT(DATE(Table1[[#This Row],[year]],MONTH(DATEVALUE(Table1[[#This Row],[month]]&amp;"1")),Table1[[#This Row],[date]]),"DD-MMM-YYYY")</f>
        <v>12-Jul-1987</v>
      </c>
      <c r="F953">
        <f>DATEDIF(Table1[[#This Row],[Date of Birth]],DATE(2023,6,8),"Y")</f>
        <v>35</v>
      </c>
      <c r="G953">
        <v>3</v>
      </c>
      <c r="H953" s="8">
        <v>7684.62</v>
      </c>
      <c r="I953" t="s">
        <v>10</v>
      </c>
      <c r="J953" t="s">
        <v>11</v>
      </c>
      <c r="K953" t="s">
        <v>299</v>
      </c>
      <c r="L953" t="str">
        <f>IF(Table1[[#This Row],[State ID]]="?","Unknown",Table1[[#This Row],[State ID]])</f>
        <v>R1021</v>
      </c>
    </row>
    <row r="954" spans="1:12" x14ac:dyDescent="0.3">
      <c r="A954" t="s">
        <v>984</v>
      </c>
      <c r="B954">
        <v>1978</v>
      </c>
      <c r="C954" t="s">
        <v>29</v>
      </c>
      <c r="D954">
        <v>29</v>
      </c>
      <c r="E954" t="str">
        <f>TEXT(DATE(Table1[[#This Row],[year]],MONTH(DATEVALUE(Table1[[#This Row],[month]]&amp;"1")),Table1[[#This Row],[date]]),"DD-MMM-YYYY")</f>
        <v>29-Dec-1978</v>
      </c>
      <c r="F954">
        <f>DATEDIF(Table1[[#This Row],[Date of Birth]],DATE(2023,6,8),"Y")</f>
        <v>44</v>
      </c>
      <c r="G954">
        <v>2</v>
      </c>
      <c r="H954" s="8">
        <v>7726.85</v>
      </c>
      <c r="I954" t="s">
        <v>15</v>
      </c>
      <c r="J954" t="s">
        <v>10</v>
      </c>
      <c r="K954" t="s">
        <v>41</v>
      </c>
      <c r="L954" t="str">
        <f>IF(Table1[[#This Row],[State ID]]="?","Unknown",Table1[[#This Row],[State ID]])</f>
        <v>R1011</v>
      </c>
    </row>
    <row r="955" spans="1:12" x14ac:dyDescent="0.3">
      <c r="A955" t="s">
        <v>985</v>
      </c>
      <c r="B955">
        <v>1979</v>
      </c>
      <c r="C955" t="s">
        <v>17</v>
      </c>
      <c r="D955">
        <v>2</v>
      </c>
      <c r="E955" t="str">
        <f>TEXT(DATE(Table1[[#This Row],[year]],MONTH(DATEVALUE(Table1[[#This Row],[month]]&amp;"1")),Table1[[#This Row],[date]]),"DD-MMM-YYYY")</f>
        <v>02-Jun-1979</v>
      </c>
      <c r="F955">
        <f>DATEDIF(Table1[[#This Row],[Date of Birth]],DATE(2023,6,8),"Y")</f>
        <v>44</v>
      </c>
      <c r="G955">
        <v>1</v>
      </c>
      <c r="H955" s="8">
        <v>7727.25</v>
      </c>
      <c r="I955" t="s">
        <v>10</v>
      </c>
      <c r="J955" t="s">
        <v>11</v>
      </c>
      <c r="K955" t="s">
        <v>22</v>
      </c>
      <c r="L955" t="str">
        <f>IF(Table1[[#This Row],[State ID]]="?","Unknown",Table1[[#This Row],[State ID]])</f>
        <v>R1012</v>
      </c>
    </row>
    <row r="956" spans="1:12" x14ac:dyDescent="0.3">
      <c r="A956" t="s">
        <v>986</v>
      </c>
      <c r="B956">
        <v>1980</v>
      </c>
      <c r="C956" t="s">
        <v>19</v>
      </c>
      <c r="D956">
        <v>10</v>
      </c>
      <c r="E956" t="str">
        <f>TEXT(DATE(Table1[[#This Row],[year]],MONTH(DATEVALUE(Table1[[#This Row],[month]]&amp;"1")),Table1[[#This Row],[date]]),"DD-MMM-YYYY")</f>
        <v>10-Sep-1980</v>
      </c>
      <c r="F956">
        <f>DATEDIF(Table1[[#This Row],[Date of Birth]],DATE(2023,6,8),"Y")</f>
        <v>42</v>
      </c>
      <c r="G956">
        <v>2</v>
      </c>
      <c r="H956" s="8">
        <v>7729.65</v>
      </c>
      <c r="I956" t="s">
        <v>11</v>
      </c>
      <c r="J956" t="s">
        <v>15</v>
      </c>
      <c r="K956" t="s">
        <v>167</v>
      </c>
      <c r="L956" t="str">
        <f>IF(Table1[[#This Row],[State ID]]="?","Unknown",Table1[[#This Row],[State ID]])</f>
        <v>R1016</v>
      </c>
    </row>
    <row r="957" spans="1:12" x14ac:dyDescent="0.3">
      <c r="A957" t="s">
        <v>987</v>
      </c>
      <c r="B957">
        <v>1978</v>
      </c>
      <c r="C957" t="s">
        <v>29</v>
      </c>
      <c r="D957">
        <v>4</v>
      </c>
      <c r="E957" t="str">
        <f>TEXT(DATE(Table1[[#This Row],[year]],MONTH(DATEVALUE(Table1[[#This Row],[month]]&amp;"1")),Table1[[#This Row],[date]]),"DD-MMM-YYYY")</f>
        <v>04-Dec-1978</v>
      </c>
      <c r="F957">
        <f>DATEDIF(Table1[[#This Row],[Date of Birth]],DATE(2023,6,8),"Y")</f>
        <v>44</v>
      </c>
      <c r="G957">
        <v>2</v>
      </c>
      <c r="H957" s="8">
        <v>7731.43</v>
      </c>
      <c r="I957" t="s">
        <v>11</v>
      </c>
      <c r="J957" t="s">
        <v>10</v>
      </c>
      <c r="K957" t="s">
        <v>12</v>
      </c>
      <c r="L957" t="str">
        <f>IF(Table1[[#This Row],[State ID]]="?","Unknown",Table1[[#This Row],[State ID]])</f>
        <v>R1013</v>
      </c>
    </row>
    <row r="958" spans="1:12" x14ac:dyDescent="0.3">
      <c r="A958" t="s">
        <v>988</v>
      </c>
      <c r="B958">
        <v>1977</v>
      </c>
      <c r="C958" t="s">
        <v>34</v>
      </c>
      <c r="D958">
        <v>29</v>
      </c>
      <c r="E958" t="str">
        <f>TEXT(DATE(Table1[[#This Row],[year]],MONTH(DATEVALUE(Table1[[#This Row],[month]]&amp;"1")),Table1[[#This Row],[date]]),"DD-MMM-YYYY")</f>
        <v>29-Aug-1977</v>
      </c>
      <c r="F958">
        <f>DATEDIF(Table1[[#This Row],[Date of Birth]],DATE(2023,6,8),"Y")</f>
        <v>45</v>
      </c>
      <c r="G958">
        <v>0</v>
      </c>
      <c r="H958" s="8">
        <v>7731.86</v>
      </c>
      <c r="I958" t="s">
        <v>10</v>
      </c>
      <c r="J958" t="s">
        <v>11</v>
      </c>
      <c r="K958" t="s">
        <v>22</v>
      </c>
      <c r="L958" t="str">
        <f>IF(Table1[[#This Row],[State ID]]="?","Unknown",Table1[[#This Row],[State ID]])</f>
        <v>R1012</v>
      </c>
    </row>
    <row r="959" spans="1:12" x14ac:dyDescent="0.3">
      <c r="A959" t="s">
        <v>989</v>
      </c>
      <c r="B959">
        <v>1965</v>
      </c>
      <c r="C959" t="s">
        <v>9</v>
      </c>
      <c r="D959">
        <v>18</v>
      </c>
      <c r="E959" t="str">
        <f>TEXT(DATE(Table1[[#This Row],[year]],MONTH(DATEVALUE(Table1[[#This Row],[month]]&amp;"1")),Table1[[#This Row],[date]]),"DD-MMM-YYYY")</f>
        <v>18-Jul-1965</v>
      </c>
      <c r="F959">
        <f>DATEDIF(Table1[[#This Row],[Date of Birth]],DATE(2023,6,8),"Y")</f>
        <v>57</v>
      </c>
      <c r="G959">
        <v>0</v>
      </c>
      <c r="H959" s="8">
        <v>7736.39</v>
      </c>
      <c r="I959" t="s">
        <v>11</v>
      </c>
      <c r="J959" t="s">
        <v>10</v>
      </c>
      <c r="K959" t="s">
        <v>12</v>
      </c>
      <c r="L959" t="str">
        <f>IF(Table1[[#This Row],[State ID]]="?","Unknown",Table1[[#This Row],[State ID]])</f>
        <v>R1013</v>
      </c>
    </row>
    <row r="960" spans="1:12" x14ac:dyDescent="0.3">
      <c r="A960" t="s">
        <v>990</v>
      </c>
      <c r="B960">
        <v>1978</v>
      </c>
      <c r="C960" t="s">
        <v>19</v>
      </c>
      <c r="D960">
        <v>4</v>
      </c>
      <c r="E960" t="str">
        <f>TEXT(DATE(Table1[[#This Row],[year]],MONTH(DATEVALUE(Table1[[#This Row],[month]]&amp;"1")),Table1[[#This Row],[date]]),"DD-MMM-YYYY")</f>
        <v>04-Sep-1978</v>
      </c>
      <c r="F960">
        <f>DATEDIF(Table1[[#This Row],[Date of Birth]],DATE(2023,6,8),"Y")</f>
        <v>44</v>
      </c>
      <c r="G960">
        <v>2</v>
      </c>
      <c r="H960" s="8">
        <v>7740.34</v>
      </c>
      <c r="I960" t="s">
        <v>15</v>
      </c>
      <c r="J960" t="s">
        <v>15</v>
      </c>
      <c r="K960" t="s">
        <v>41</v>
      </c>
      <c r="L960" t="str">
        <f>IF(Table1[[#This Row],[State ID]]="?","Unknown",Table1[[#This Row],[State ID]])</f>
        <v>R1011</v>
      </c>
    </row>
    <row r="961" spans="1:12" x14ac:dyDescent="0.3">
      <c r="A961" t="s">
        <v>991</v>
      </c>
      <c r="B961">
        <v>1976</v>
      </c>
      <c r="C961" t="s">
        <v>29</v>
      </c>
      <c r="D961">
        <v>12</v>
      </c>
      <c r="E961" t="str">
        <f>TEXT(DATE(Table1[[#This Row],[year]],MONTH(DATEVALUE(Table1[[#This Row],[month]]&amp;"1")),Table1[[#This Row],[date]]),"DD-MMM-YYYY")</f>
        <v>12-Dec-1976</v>
      </c>
      <c r="F961">
        <f>DATEDIF(Table1[[#This Row],[Date of Birth]],DATE(2023,6,8),"Y")</f>
        <v>46</v>
      </c>
      <c r="G961">
        <v>1</v>
      </c>
      <c r="H961" s="8">
        <v>7742.11</v>
      </c>
      <c r="I961" t="s">
        <v>11</v>
      </c>
      <c r="J961" t="s">
        <v>10</v>
      </c>
      <c r="K961" t="s">
        <v>12</v>
      </c>
      <c r="L961" t="str">
        <f>IF(Table1[[#This Row],[State ID]]="?","Unknown",Table1[[#This Row],[State ID]])</f>
        <v>R1013</v>
      </c>
    </row>
    <row r="962" spans="1:12" x14ac:dyDescent="0.3">
      <c r="A962" t="s">
        <v>992</v>
      </c>
      <c r="B962">
        <v>1981</v>
      </c>
      <c r="C962" t="s">
        <v>17</v>
      </c>
      <c r="D962">
        <v>30</v>
      </c>
      <c r="E962" t="str">
        <f>TEXT(DATE(Table1[[#This Row],[year]],MONTH(DATEVALUE(Table1[[#This Row],[month]]&amp;"1")),Table1[[#This Row],[date]]),"DD-MMM-YYYY")</f>
        <v>30-Jun-1981</v>
      </c>
      <c r="F962">
        <f>DATEDIF(Table1[[#This Row],[Date of Birth]],DATE(2023,6,8),"Y")</f>
        <v>41</v>
      </c>
      <c r="G962">
        <v>2</v>
      </c>
      <c r="H962" s="8">
        <v>7749.16</v>
      </c>
      <c r="I962" t="s">
        <v>10</v>
      </c>
      <c r="J962" t="s">
        <v>15</v>
      </c>
      <c r="K962" t="s">
        <v>22</v>
      </c>
      <c r="L962" t="str">
        <f>IF(Table1[[#This Row],[State ID]]="?","Unknown",Table1[[#This Row],[State ID]])</f>
        <v>R1012</v>
      </c>
    </row>
    <row r="963" spans="1:12" x14ac:dyDescent="0.3">
      <c r="A963" t="s">
        <v>993</v>
      </c>
      <c r="B963">
        <v>1997</v>
      </c>
      <c r="C963" t="s">
        <v>29</v>
      </c>
      <c r="D963">
        <v>21</v>
      </c>
      <c r="E963" t="str">
        <f>TEXT(DATE(Table1[[#This Row],[year]],MONTH(DATEVALUE(Table1[[#This Row],[month]]&amp;"1")),Table1[[#This Row],[date]]),"DD-MMM-YYYY")</f>
        <v>21-Dec-1997</v>
      </c>
      <c r="F963">
        <f>DATEDIF(Table1[[#This Row],[Date of Birth]],DATE(2023,6,8),"Y")</f>
        <v>25</v>
      </c>
      <c r="G963">
        <v>0</v>
      </c>
      <c r="H963" s="8">
        <v>7763.06</v>
      </c>
      <c r="I963" t="s">
        <v>10</v>
      </c>
      <c r="J963" t="s">
        <v>15</v>
      </c>
      <c r="K963" t="s">
        <v>22</v>
      </c>
      <c r="L963" t="str">
        <f>IF(Table1[[#This Row],[State ID]]="?","Unknown",Table1[[#This Row],[State ID]])</f>
        <v>R1012</v>
      </c>
    </row>
    <row r="964" spans="1:12" x14ac:dyDescent="0.3">
      <c r="A964" t="s">
        <v>994</v>
      </c>
      <c r="B964">
        <v>1974</v>
      </c>
      <c r="C964" t="s">
        <v>29</v>
      </c>
      <c r="D964">
        <v>6</v>
      </c>
      <c r="E964" t="str">
        <f>TEXT(DATE(Table1[[#This Row],[year]],MONTH(DATEVALUE(Table1[[#This Row],[month]]&amp;"1")),Table1[[#This Row],[date]]),"DD-MMM-YYYY")</f>
        <v>06-Dec-1974</v>
      </c>
      <c r="F964">
        <f>DATEDIF(Table1[[#This Row],[Date of Birth]],DATE(2023,6,8),"Y")</f>
        <v>48</v>
      </c>
      <c r="G964">
        <v>0</v>
      </c>
      <c r="H964" s="8">
        <v>7789.64</v>
      </c>
      <c r="I964" t="s">
        <v>15</v>
      </c>
      <c r="J964" t="s">
        <v>11</v>
      </c>
      <c r="K964" t="s">
        <v>12</v>
      </c>
      <c r="L964" t="str">
        <f>IF(Table1[[#This Row],[State ID]]="?","Unknown",Table1[[#This Row],[State ID]])</f>
        <v>R1013</v>
      </c>
    </row>
    <row r="965" spans="1:12" x14ac:dyDescent="0.3">
      <c r="A965" t="s">
        <v>995</v>
      </c>
      <c r="B965">
        <v>1999</v>
      </c>
      <c r="C965" t="s">
        <v>29</v>
      </c>
      <c r="D965">
        <v>25</v>
      </c>
      <c r="E965" t="str">
        <f>TEXT(DATE(Table1[[#This Row],[year]],MONTH(DATEVALUE(Table1[[#This Row],[month]]&amp;"1")),Table1[[#This Row],[date]]),"DD-MMM-YYYY")</f>
        <v>25-Dec-1999</v>
      </c>
      <c r="F965">
        <f>DATEDIF(Table1[[#This Row],[Date of Birth]],DATE(2023,6,8),"Y")</f>
        <v>23</v>
      </c>
      <c r="G965">
        <v>0</v>
      </c>
      <c r="H965" s="8">
        <v>7794.68</v>
      </c>
      <c r="I965" t="s">
        <v>10</v>
      </c>
      <c r="J965" t="s">
        <v>10</v>
      </c>
      <c r="K965" t="s">
        <v>534</v>
      </c>
      <c r="L965" t="str">
        <f>IF(Table1[[#This Row],[State ID]]="?","Unknown",Table1[[#This Row],[State ID]])</f>
        <v>R1026</v>
      </c>
    </row>
    <row r="966" spans="1:12" x14ac:dyDescent="0.3">
      <c r="A966" t="s">
        <v>996</v>
      </c>
      <c r="B966">
        <v>1997</v>
      </c>
      <c r="C966" t="s">
        <v>29</v>
      </c>
      <c r="D966">
        <v>2</v>
      </c>
      <c r="E966" t="str">
        <f>TEXT(DATE(Table1[[#This Row],[year]],MONTH(DATEVALUE(Table1[[#This Row],[month]]&amp;"1")),Table1[[#This Row],[date]]),"DD-MMM-YYYY")</f>
        <v>02-Dec-1997</v>
      </c>
      <c r="F966">
        <f>DATEDIF(Table1[[#This Row],[Date of Birth]],DATE(2023,6,8),"Y")</f>
        <v>25</v>
      </c>
      <c r="G966">
        <v>0</v>
      </c>
      <c r="H966" s="8">
        <v>7803.77</v>
      </c>
      <c r="I966" t="s">
        <v>10</v>
      </c>
      <c r="J966" t="s">
        <v>11</v>
      </c>
      <c r="K966" t="s">
        <v>22</v>
      </c>
      <c r="L966" t="str">
        <f>IF(Table1[[#This Row],[State ID]]="?","Unknown",Table1[[#This Row],[State ID]])</f>
        <v>R1012</v>
      </c>
    </row>
    <row r="967" spans="1:12" x14ac:dyDescent="0.3">
      <c r="A967" t="s">
        <v>997</v>
      </c>
      <c r="B967">
        <v>1974</v>
      </c>
      <c r="C967" t="s">
        <v>14</v>
      </c>
      <c r="D967">
        <v>9</v>
      </c>
      <c r="E967" t="str">
        <f>TEXT(DATE(Table1[[#This Row],[year]],MONTH(DATEVALUE(Table1[[#This Row],[month]]&amp;"1")),Table1[[#This Row],[date]]),"DD-MMM-YYYY")</f>
        <v>09-Nov-1974</v>
      </c>
      <c r="F967">
        <f>DATEDIF(Table1[[#This Row],[Date of Birth]],DATE(2023,6,8),"Y")</f>
        <v>48</v>
      </c>
      <c r="G967">
        <v>0</v>
      </c>
      <c r="H967" s="8">
        <v>7804.16</v>
      </c>
      <c r="I967" t="s">
        <v>10</v>
      </c>
      <c r="J967" t="s">
        <v>11</v>
      </c>
      <c r="K967" t="s">
        <v>12</v>
      </c>
      <c r="L967" t="str">
        <f>IF(Table1[[#This Row],[State ID]]="?","Unknown",Table1[[#This Row],[State ID]])</f>
        <v>R1013</v>
      </c>
    </row>
    <row r="968" spans="1:12" x14ac:dyDescent="0.3">
      <c r="A968" t="s">
        <v>998</v>
      </c>
      <c r="B968">
        <v>1991</v>
      </c>
      <c r="C968" t="s">
        <v>29</v>
      </c>
      <c r="D968">
        <v>21</v>
      </c>
      <c r="E968" t="str">
        <f>TEXT(DATE(Table1[[#This Row],[year]],MONTH(DATEVALUE(Table1[[#This Row],[month]]&amp;"1")),Table1[[#This Row],[date]]),"DD-MMM-YYYY")</f>
        <v>21-Dec-1991</v>
      </c>
      <c r="F968">
        <f>DATEDIF(Table1[[#This Row],[Date of Birth]],DATE(2023,6,8),"Y")</f>
        <v>31</v>
      </c>
      <c r="G968">
        <v>3</v>
      </c>
      <c r="H968" s="8">
        <v>7812.67</v>
      </c>
      <c r="I968" t="s">
        <v>10</v>
      </c>
      <c r="J968" t="s">
        <v>15</v>
      </c>
      <c r="K968" t="s">
        <v>22</v>
      </c>
      <c r="L968" t="str">
        <f>IF(Table1[[#This Row],[State ID]]="?","Unknown",Table1[[#This Row],[State ID]])</f>
        <v>R1012</v>
      </c>
    </row>
    <row r="969" spans="1:12" x14ac:dyDescent="0.3">
      <c r="A969" t="s">
        <v>999</v>
      </c>
      <c r="B969">
        <v>1989</v>
      </c>
      <c r="C969" t="s">
        <v>36</v>
      </c>
      <c r="D969">
        <v>12</v>
      </c>
      <c r="E969" t="str">
        <f>TEXT(DATE(Table1[[#This Row],[year]],MONTH(DATEVALUE(Table1[[#This Row],[month]]&amp;"1")),Table1[[#This Row],[date]]),"DD-MMM-YYYY")</f>
        <v>12-Oct-1989</v>
      </c>
      <c r="F969">
        <f>DATEDIF(Table1[[#This Row],[Date of Birth]],DATE(2023,6,8),"Y")</f>
        <v>33</v>
      </c>
      <c r="G969">
        <v>3</v>
      </c>
      <c r="H969" s="8">
        <v>7824.37</v>
      </c>
      <c r="I969" t="s">
        <v>10</v>
      </c>
      <c r="J969" t="s">
        <v>10</v>
      </c>
      <c r="K969" t="s">
        <v>22</v>
      </c>
      <c r="L969" t="str">
        <f>IF(Table1[[#This Row],[State ID]]="?","Unknown",Table1[[#This Row],[State ID]])</f>
        <v>R1012</v>
      </c>
    </row>
    <row r="970" spans="1:12" x14ac:dyDescent="0.3">
      <c r="A970" t="s">
        <v>1000</v>
      </c>
      <c r="B970">
        <v>2001</v>
      </c>
      <c r="C970" t="s">
        <v>36</v>
      </c>
      <c r="D970">
        <v>5</v>
      </c>
      <c r="E970" t="str">
        <f>TEXT(DATE(Table1[[#This Row],[year]],MONTH(DATEVALUE(Table1[[#This Row],[month]]&amp;"1")),Table1[[#This Row],[date]]),"DD-MMM-YYYY")</f>
        <v>05-Oct-2001</v>
      </c>
      <c r="F970">
        <f>DATEDIF(Table1[[#This Row],[Date of Birth]],DATE(2023,6,8),"Y")</f>
        <v>21</v>
      </c>
      <c r="G970">
        <v>0</v>
      </c>
      <c r="H970" s="8">
        <v>7844.8</v>
      </c>
      <c r="I970" t="s">
        <v>10</v>
      </c>
      <c r="J970" t="s">
        <v>10</v>
      </c>
      <c r="K970" t="s">
        <v>22</v>
      </c>
      <c r="L970" t="str">
        <f>IF(Table1[[#This Row],[State ID]]="?","Unknown",Table1[[#This Row],[State ID]])</f>
        <v>R1012</v>
      </c>
    </row>
    <row r="971" spans="1:12" x14ac:dyDescent="0.3">
      <c r="A971" t="s">
        <v>1001</v>
      </c>
      <c r="B971">
        <v>1994</v>
      </c>
      <c r="C971" t="s">
        <v>14</v>
      </c>
      <c r="D971">
        <v>17</v>
      </c>
      <c r="E971" t="str">
        <f>TEXT(DATE(Table1[[#This Row],[year]],MONTH(DATEVALUE(Table1[[#This Row],[month]]&amp;"1")),Table1[[#This Row],[date]]),"DD-MMM-YYYY")</f>
        <v>17-Nov-1994</v>
      </c>
      <c r="F971">
        <f>DATEDIF(Table1[[#This Row],[Date of Birth]],DATE(2023,6,8),"Y")</f>
        <v>28</v>
      </c>
      <c r="G971">
        <v>0</v>
      </c>
      <c r="H971" s="8">
        <v>7851.85</v>
      </c>
      <c r="I971" t="s">
        <v>10</v>
      </c>
      <c r="J971" t="s">
        <v>11</v>
      </c>
      <c r="K971" t="s">
        <v>22</v>
      </c>
      <c r="L971" t="str">
        <f>IF(Table1[[#This Row],[State ID]]="?","Unknown",Table1[[#This Row],[State ID]])</f>
        <v>R1012</v>
      </c>
    </row>
    <row r="972" spans="1:12" x14ac:dyDescent="0.3">
      <c r="A972" t="s">
        <v>1002</v>
      </c>
      <c r="B972">
        <v>1962</v>
      </c>
      <c r="C972" t="s">
        <v>36</v>
      </c>
      <c r="D972">
        <v>10</v>
      </c>
      <c r="E972" t="str">
        <f>TEXT(DATE(Table1[[#This Row],[year]],MONTH(DATEVALUE(Table1[[#This Row],[month]]&amp;"1")),Table1[[#This Row],[date]]),"DD-MMM-YYYY")</f>
        <v>10-Oct-1962</v>
      </c>
      <c r="F972">
        <f>DATEDIF(Table1[[#This Row],[Date of Birth]],DATE(2023,6,8),"Y")</f>
        <v>60</v>
      </c>
      <c r="G972">
        <v>0</v>
      </c>
      <c r="H972" s="8">
        <v>7896.41</v>
      </c>
      <c r="I972" t="s">
        <v>11</v>
      </c>
      <c r="J972" t="s">
        <v>10</v>
      </c>
      <c r="K972" t="s">
        <v>12</v>
      </c>
      <c r="L972" t="str">
        <f>IF(Table1[[#This Row],[State ID]]="?","Unknown",Table1[[#This Row],[State ID]])</f>
        <v>R1013</v>
      </c>
    </row>
    <row r="973" spans="1:12" x14ac:dyDescent="0.3">
      <c r="A973" t="s">
        <v>1003</v>
      </c>
      <c r="B973">
        <v>1977</v>
      </c>
      <c r="C973" t="s">
        <v>9</v>
      </c>
      <c r="D973">
        <v>20</v>
      </c>
      <c r="E973" t="str">
        <f>TEXT(DATE(Table1[[#This Row],[year]],MONTH(DATEVALUE(Table1[[#This Row],[month]]&amp;"1")),Table1[[#This Row],[date]]),"DD-MMM-YYYY")</f>
        <v>20-Jul-1977</v>
      </c>
      <c r="F973">
        <f>DATEDIF(Table1[[#This Row],[Date of Birth]],DATE(2023,6,8),"Y")</f>
        <v>45</v>
      </c>
      <c r="G973">
        <v>0</v>
      </c>
      <c r="H973" s="8">
        <v>7935.29</v>
      </c>
      <c r="I973" t="s">
        <v>10</v>
      </c>
      <c r="J973" t="s">
        <v>15</v>
      </c>
      <c r="K973" t="s">
        <v>246</v>
      </c>
      <c r="L973" t="str">
        <f>IF(Table1[[#This Row],[State ID]]="?","Unknown",Table1[[#This Row],[State ID]])</f>
        <v>R1024</v>
      </c>
    </row>
    <row r="974" spans="1:12" x14ac:dyDescent="0.3">
      <c r="A974" t="s">
        <v>1004</v>
      </c>
      <c r="B974">
        <v>1987</v>
      </c>
      <c r="C974" t="s">
        <v>36</v>
      </c>
      <c r="D974">
        <v>29</v>
      </c>
      <c r="E974" t="str">
        <f>TEXT(DATE(Table1[[#This Row],[year]],MONTH(DATEVALUE(Table1[[#This Row],[month]]&amp;"1")),Table1[[#This Row],[date]]),"DD-MMM-YYYY")</f>
        <v>29-Oct-1987</v>
      </c>
      <c r="F974">
        <f>DATEDIF(Table1[[#This Row],[Date of Birth]],DATE(2023,6,8),"Y")</f>
        <v>35</v>
      </c>
      <c r="G974">
        <v>3</v>
      </c>
      <c r="H974" s="8">
        <v>7948.22</v>
      </c>
      <c r="I974" t="s">
        <v>10</v>
      </c>
      <c r="J974" t="s">
        <v>11</v>
      </c>
      <c r="K974" t="s">
        <v>199</v>
      </c>
      <c r="L974" t="str">
        <f>IF(Table1[[#This Row],[State ID]]="?","Unknown",Table1[[#This Row],[State ID]])</f>
        <v>R1025</v>
      </c>
    </row>
    <row r="975" spans="1:12" x14ac:dyDescent="0.3">
      <c r="A975" t="s">
        <v>1005</v>
      </c>
      <c r="B975">
        <v>1966</v>
      </c>
      <c r="C975" t="s">
        <v>9</v>
      </c>
      <c r="D975">
        <v>9</v>
      </c>
      <c r="E975" t="str">
        <f>TEXT(DATE(Table1[[#This Row],[year]],MONTH(DATEVALUE(Table1[[#This Row],[month]]&amp;"1")),Table1[[#This Row],[date]]),"DD-MMM-YYYY")</f>
        <v>09-Jul-1966</v>
      </c>
      <c r="F975">
        <f>DATEDIF(Table1[[#This Row],[Date of Birth]],DATE(2023,6,8),"Y")</f>
        <v>56</v>
      </c>
      <c r="G975">
        <v>0</v>
      </c>
      <c r="H975" s="8">
        <v>7953.72</v>
      </c>
      <c r="I975" t="s">
        <v>11</v>
      </c>
      <c r="J975" t="s">
        <v>11</v>
      </c>
      <c r="K975" t="s">
        <v>22</v>
      </c>
      <c r="L975" t="str">
        <f>IF(Table1[[#This Row],[State ID]]="?","Unknown",Table1[[#This Row],[State ID]])</f>
        <v>R1012</v>
      </c>
    </row>
    <row r="976" spans="1:12" x14ac:dyDescent="0.3">
      <c r="A976" t="s">
        <v>1006</v>
      </c>
      <c r="B976">
        <v>1981</v>
      </c>
      <c r="C976" t="s">
        <v>29</v>
      </c>
      <c r="D976">
        <v>28</v>
      </c>
      <c r="E976" t="str">
        <f>TEXT(DATE(Table1[[#This Row],[year]],MONTH(DATEVALUE(Table1[[#This Row],[month]]&amp;"1")),Table1[[#This Row],[date]]),"DD-MMM-YYYY")</f>
        <v>28-Dec-1981</v>
      </c>
      <c r="F976">
        <f>DATEDIF(Table1[[#This Row],[Date of Birth]],DATE(2023,6,8),"Y")</f>
        <v>41</v>
      </c>
      <c r="G976">
        <v>3</v>
      </c>
      <c r="H976" s="8">
        <v>7954.52</v>
      </c>
      <c r="I976" t="s">
        <v>10</v>
      </c>
      <c r="J976" t="s">
        <v>10</v>
      </c>
      <c r="K976" t="s">
        <v>41</v>
      </c>
      <c r="L976" t="str">
        <f>IF(Table1[[#This Row],[State ID]]="?","Unknown",Table1[[#This Row],[State ID]])</f>
        <v>R1011</v>
      </c>
    </row>
    <row r="977" spans="1:12" x14ac:dyDescent="0.3">
      <c r="A977" t="s">
        <v>1007</v>
      </c>
      <c r="B977">
        <v>1970</v>
      </c>
      <c r="C977" t="s">
        <v>17</v>
      </c>
      <c r="D977">
        <v>19</v>
      </c>
      <c r="E977" t="str">
        <f>TEXT(DATE(Table1[[#This Row],[year]],MONTH(DATEVALUE(Table1[[#This Row],[month]]&amp;"1")),Table1[[#This Row],[date]]),"DD-MMM-YYYY")</f>
        <v>19-Jun-1970</v>
      </c>
      <c r="F977">
        <f>DATEDIF(Table1[[#This Row],[Date of Birth]],DATE(2023,6,8),"Y")</f>
        <v>52</v>
      </c>
      <c r="G977">
        <v>0</v>
      </c>
      <c r="H977" s="8">
        <v>7958.13</v>
      </c>
      <c r="I977" t="s">
        <v>10</v>
      </c>
      <c r="J977" t="s">
        <v>10</v>
      </c>
      <c r="K977" t="s">
        <v>12</v>
      </c>
      <c r="L977" t="str">
        <f>IF(Table1[[#This Row],[State ID]]="?","Unknown",Table1[[#This Row],[State ID]])</f>
        <v>R1013</v>
      </c>
    </row>
    <row r="978" spans="1:12" x14ac:dyDescent="0.3">
      <c r="A978" t="s">
        <v>1008</v>
      </c>
      <c r="B978">
        <v>1975</v>
      </c>
      <c r="C978" t="s">
        <v>34</v>
      </c>
      <c r="D978">
        <v>10</v>
      </c>
      <c r="E978" t="str">
        <f>TEXT(DATE(Table1[[#This Row],[year]],MONTH(DATEVALUE(Table1[[#This Row],[month]]&amp;"1")),Table1[[#This Row],[date]]),"DD-MMM-YYYY")</f>
        <v>10-Aug-1975</v>
      </c>
      <c r="F978">
        <f>DATEDIF(Table1[[#This Row],[Date of Birth]],DATE(2023,6,8),"Y")</f>
        <v>47</v>
      </c>
      <c r="G978">
        <v>1</v>
      </c>
      <c r="H978" s="8">
        <v>7966.81</v>
      </c>
      <c r="I978" t="s">
        <v>10</v>
      </c>
      <c r="J978" t="s">
        <v>10</v>
      </c>
      <c r="K978" t="s">
        <v>12</v>
      </c>
      <c r="L978" t="str">
        <f>IF(Table1[[#This Row],[State ID]]="?","Unknown",Table1[[#This Row],[State ID]])</f>
        <v>R1013</v>
      </c>
    </row>
    <row r="979" spans="1:12" x14ac:dyDescent="0.3">
      <c r="A979" t="s">
        <v>1009</v>
      </c>
      <c r="B979">
        <v>1972</v>
      </c>
      <c r="C979" t="s">
        <v>14</v>
      </c>
      <c r="D979">
        <v>23</v>
      </c>
      <c r="E979" t="str">
        <f>TEXT(DATE(Table1[[#This Row],[year]],MONTH(DATEVALUE(Table1[[#This Row],[month]]&amp;"1")),Table1[[#This Row],[date]]),"DD-MMM-YYYY")</f>
        <v>23-Nov-1972</v>
      </c>
      <c r="F979">
        <f>DATEDIF(Table1[[#This Row],[Date of Birth]],DATE(2023,6,8),"Y")</f>
        <v>50</v>
      </c>
      <c r="G979">
        <v>0</v>
      </c>
      <c r="H979" s="8">
        <v>7980.34</v>
      </c>
      <c r="I979" t="s">
        <v>10</v>
      </c>
      <c r="J979" t="s">
        <v>10</v>
      </c>
      <c r="K979" t="s">
        <v>12</v>
      </c>
      <c r="L979" t="str">
        <f>IF(Table1[[#This Row],[State ID]]="?","Unknown",Table1[[#This Row],[State ID]])</f>
        <v>R1013</v>
      </c>
    </row>
    <row r="980" spans="1:12" x14ac:dyDescent="0.3">
      <c r="A980" t="s">
        <v>1010</v>
      </c>
      <c r="B980">
        <v>1983</v>
      </c>
      <c r="C980" t="s">
        <v>34</v>
      </c>
      <c r="D980">
        <v>28</v>
      </c>
      <c r="E980" t="str">
        <f>TEXT(DATE(Table1[[#This Row],[year]],MONTH(DATEVALUE(Table1[[#This Row],[month]]&amp;"1")),Table1[[#This Row],[date]]),"DD-MMM-YYYY")</f>
        <v>28-Aug-1983</v>
      </c>
      <c r="F980">
        <f>DATEDIF(Table1[[#This Row],[Date of Birth]],DATE(2023,6,8),"Y")</f>
        <v>39</v>
      </c>
      <c r="G980">
        <v>3</v>
      </c>
      <c r="H980" s="8">
        <v>7985.82</v>
      </c>
      <c r="I980" t="s">
        <v>10</v>
      </c>
      <c r="J980" t="s">
        <v>15</v>
      </c>
      <c r="K980" t="s">
        <v>246</v>
      </c>
      <c r="L980" t="str">
        <f>IF(Table1[[#This Row],[State ID]]="?","Unknown",Table1[[#This Row],[State ID]])</f>
        <v>R1024</v>
      </c>
    </row>
    <row r="981" spans="1:12" x14ac:dyDescent="0.3">
      <c r="A981" t="s">
        <v>1011</v>
      </c>
      <c r="B981">
        <v>1983</v>
      </c>
      <c r="C981" t="s">
        <v>34</v>
      </c>
      <c r="D981">
        <v>20</v>
      </c>
      <c r="E981" t="str">
        <f>TEXT(DATE(Table1[[#This Row],[year]],MONTH(DATEVALUE(Table1[[#This Row],[month]]&amp;"1")),Table1[[#This Row],[date]]),"DD-MMM-YYYY")</f>
        <v>20-Aug-1983</v>
      </c>
      <c r="F981">
        <f>DATEDIF(Table1[[#This Row],[Date of Birth]],DATE(2023,6,8),"Y")</f>
        <v>39</v>
      </c>
      <c r="G981">
        <v>3</v>
      </c>
      <c r="H981" s="8">
        <v>7986.48</v>
      </c>
      <c r="I981" t="s">
        <v>10</v>
      </c>
      <c r="J981" t="s">
        <v>11</v>
      </c>
      <c r="K981" t="s">
        <v>246</v>
      </c>
      <c r="L981" t="str">
        <f>IF(Table1[[#This Row],[State ID]]="?","Unknown",Table1[[#This Row],[State ID]])</f>
        <v>R1024</v>
      </c>
    </row>
    <row r="982" spans="1:12" x14ac:dyDescent="0.3">
      <c r="A982" t="s">
        <v>1012</v>
      </c>
      <c r="B982">
        <v>1962</v>
      </c>
      <c r="C982" t="s">
        <v>34</v>
      </c>
      <c r="D982">
        <v>22</v>
      </c>
      <c r="E982" t="str">
        <f>TEXT(DATE(Table1[[#This Row],[year]],MONTH(DATEVALUE(Table1[[#This Row],[month]]&amp;"1")),Table1[[#This Row],[date]]),"DD-MMM-YYYY")</f>
        <v>22-Aug-1962</v>
      </c>
      <c r="F982">
        <f>DATEDIF(Table1[[#This Row],[Date of Birth]],DATE(2023,6,8),"Y")</f>
        <v>60</v>
      </c>
      <c r="G982">
        <v>0</v>
      </c>
      <c r="H982" s="8">
        <v>8004.96</v>
      </c>
      <c r="I982" t="s">
        <v>11</v>
      </c>
      <c r="J982" t="s">
        <v>15</v>
      </c>
      <c r="K982" t="s">
        <v>12</v>
      </c>
      <c r="L982" t="str">
        <f>IF(Table1[[#This Row],[State ID]]="?","Unknown",Table1[[#This Row],[State ID]])</f>
        <v>R1013</v>
      </c>
    </row>
    <row r="983" spans="1:12" x14ac:dyDescent="0.3">
      <c r="A983" t="s">
        <v>1013</v>
      </c>
      <c r="B983">
        <v>1995</v>
      </c>
      <c r="C983" t="s">
        <v>19</v>
      </c>
      <c r="D983">
        <v>18</v>
      </c>
      <c r="E983" t="str">
        <f>TEXT(DATE(Table1[[#This Row],[year]],MONTH(DATEVALUE(Table1[[#This Row],[month]]&amp;"1")),Table1[[#This Row],[date]]),"DD-MMM-YYYY")</f>
        <v>18-Sep-1995</v>
      </c>
      <c r="F983">
        <f>DATEDIF(Table1[[#This Row],[Date of Birth]],DATE(2023,6,8),"Y")</f>
        <v>27</v>
      </c>
      <c r="G983">
        <v>0</v>
      </c>
      <c r="H983" s="8">
        <v>8014.62</v>
      </c>
      <c r="I983" t="s">
        <v>10</v>
      </c>
      <c r="J983" t="s">
        <v>11</v>
      </c>
      <c r="K983" t="s">
        <v>22</v>
      </c>
      <c r="L983" t="str">
        <f>IF(Table1[[#This Row],[State ID]]="?","Unknown",Table1[[#This Row],[State ID]])</f>
        <v>R1012</v>
      </c>
    </row>
    <row r="984" spans="1:12" x14ac:dyDescent="0.3">
      <c r="A984" t="s">
        <v>1014</v>
      </c>
      <c r="B984">
        <v>1980</v>
      </c>
      <c r="C984" t="s">
        <v>14</v>
      </c>
      <c r="D984">
        <v>8</v>
      </c>
      <c r="E984" t="str">
        <f>TEXT(DATE(Table1[[#This Row],[year]],MONTH(DATEVALUE(Table1[[#This Row],[month]]&amp;"1")),Table1[[#This Row],[date]]),"DD-MMM-YYYY")</f>
        <v>08-Nov-1980</v>
      </c>
      <c r="F984">
        <f>DATEDIF(Table1[[#This Row],[Date of Birth]],DATE(2023,6,8),"Y")</f>
        <v>42</v>
      </c>
      <c r="G984">
        <v>2</v>
      </c>
      <c r="H984" s="8">
        <v>8017.06</v>
      </c>
      <c r="I984" t="s">
        <v>10</v>
      </c>
      <c r="J984" t="s">
        <v>10</v>
      </c>
      <c r="K984" t="s">
        <v>22</v>
      </c>
      <c r="L984" t="str">
        <f>IF(Table1[[#This Row],[State ID]]="?","Unknown",Table1[[#This Row],[State ID]])</f>
        <v>R1012</v>
      </c>
    </row>
    <row r="985" spans="1:12" x14ac:dyDescent="0.3">
      <c r="A985" t="s">
        <v>1015</v>
      </c>
      <c r="B985">
        <v>1989</v>
      </c>
      <c r="C985" t="s">
        <v>14</v>
      </c>
      <c r="D985">
        <v>3</v>
      </c>
      <c r="E985" t="str">
        <f>TEXT(DATE(Table1[[#This Row],[year]],MONTH(DATEVALUE(Table1[[#This Row],[month]]&amp;"1")),Table1[[#This Row],[date]]),"DD-MMM-YYYY")</f>
        <v>03-Nov-1989</v>
      </c>
      <c r="F985">
        <f>DATEDIF(Table1[[#This Row],[Date of Birth]],DATE(2023,6,8),"Y")</f>
        <v>33</v>
      </c>
      <c r="G985">
        <v>3</v>
      </c>
      <c r="H985" s="8">
        <v>8021.11</v>
      </c>
      <c r="I985" t="s">
        <v>10</v>
      </c>
      <c r="J985" t="s">
        <v>15</v>
      </c>
      <c r="K985" t="s">
        <v>22</v>
      </c>
      <c r="L985" t="str">
        <f>IF(Table1[[#This Row],[State ID]]="?","Unknown",Table1[[#This Row],[State ID]])</f>
        <v>R1012</v>
      </c>
    </row>
    <row r="986" spans="1:12" x14ac:dyDescent="0.3">
      <c r="A986" t="s">
        <v>1016</v>
      </c>
      <c r="B986">
        <v>1978</v>
      </c>
      <c r="C986" t="s">
        <v>9</v>
      </c>
      <c r="D986">
        <v>17</v>
      </c>
      <c r="E986" t="str">
        <f>TEXT(DATE(Table1[[#This Row],[year]],MONTH(DATEVALUE(Table1[[#This Row],[month]]&amp;"1")),Table1[[#This Row],[date]]),"DD-MMM-YYYY")</f>
        <v>17-Jul-1978</v>
      </c>
      <c r="F986">
        <f>DATEDIF(Table1[[#This Row],[Date of Birth]],DATE(2023,6,8),"Y")</f>
        <v>44</v>
      </c>
      <c r="G986">
        <v>1</v>
      </c>
      <c r="H986" s="8">
        <v>8023.14</v>
      </c>
      <c r="I986" t="s">
        <v>10</v>
      </c>
      <c r="J986" t="s">
        <v>11</v>
      </c>
      <c r="K986" t="s">
        <v>22</v>
      </c>
      <c r="L986" t="str">
        <f>IF(Table1[[#This Row],[State ID]]="?","Unknown",Table1[[#This Row],[State ID]])</f>
        <v>R1012</v>
      </c>
    </row>
    <row r="987" spans="1:12" x14ac:dyDescent="0.3">
      <c r="A987" t="s">
        <v>1017</v>
      </c>
      <c r="B987">
        <v>1976</v>
      </c>
      <c r="C987" t="s">
        <v>29</v>
      </c>
      <c r="D987">
        <v>20</v>
      </c>
      <c r="E987" t="str">
        <f>TEXT(DATE(Table1[[#This Row],[year]],MONTH(DATEVALUE(Table1[[#This Row],[month]]&amp;"1")),Table1[[#This Row],[date]]),"DD-MMM-YYYY")</f>
        <v>20-Dec-1976</v>
      </c>
      <c r="F987">
        <f>DATEDIF(Table1[[#This Row],[Date of Birth]],DATE(2023,6,8),"Y")</f>
        <v>46</v>
      </c>
      <c r="G987">
        <v>0</v>
      </c>
      <c r="H987" s="8">
        <v>8026.67</v>
      </c>
      <c r="I987" t="s">
        <v>10</v>
      </c>
      <c r="J987" t="s">
        <v>10</v>
      </c>
      <c r="K987" t="s">
        <v>22</v>
      </c>
      <c r="L987" t="str">
        <f>IF(Table1[[#This Row],[State ID]]="?","Unknown",Table1[[#This Row],[State ID]])</f>
        <v>R1012</v>
      </c>
    </row>
    <row r="988" spans="1:12" x14ac:dyDescent="0.3">
      <c r="A988" t="s">
        <v>1018</v>
      </c>
      <c r="B988">
        <v>1977</v>
      </c>
      <c r="C988" t="s">
        <v>14</v>
      </c>
      <c r="D988">
        <v>6</v>
      </c>
      <c r="E988" t="str">
        <f>TEXT(DATE(Table1[[#This Row],[year]],MONTH(DATEVALUE(Table1[[#This Row],[month]]&amp;"1")),Table1[[#This Row],[date]]),"DD-MMM-YYYY")</f>
        <v>06-Nov-1977</v>
      </c>
      <c r="F988">
        <f>DATEDIF(Table1[[#This Row],[Date of Birth]],DATE(2023,6,8),"Y")</f>
        <v>45</v>
      </c>
      <c r="G988">
        <v>2</v>
      </c>
      <c r="H988" s="8">
        <v>8027.97</v>
      </c>
      <c r="I988" t="s">
        <v>11</v>
      </c>
      <c r="J988" t="s">
        <v>10</v>
      </c>
      <c r="K988" t="s">
        <v>41</v>
      </c>
      <c r="L988" t="str">
        <f>IF(Table1[[#This Row],[State ID]]="?","Unknown",Table1[[#This Row],[State ID]])</f>
        <v>R1011</v>
      </c>
    </row>
    <row r="989" spans="1:12" x14ac:dyDescent="0.3">
      <c r="A989" t="s">
        <v>1019</v>
      </c>
      <c r="B989">
        <v>2003</v>
      </c>
      <c r="C989" t="s">
        <v>29</v>
      </c>
      <c r="D989">
        <v>12</v>
      </c>
      <c r="E989" t="str">
        <f>TEXT(DATE(Table1[[#This Row],[year]],MONTH(DATEVALUE(Table1[[#This Row],[month]]&amp;"1")),Table1[[#This Row],[date]]),"DD-MMM-YYYY")</f>
        <v>12-Dec-2003</v>
      </c>
      <c r="F989">
        <f>DATEDIF(Table1[[#This Row],[Date of Birth]],DATE(2023,6,8),"Y")</f>
        <v>19</v>
      </c>
      <c r="G989">
        <v>0</v>
      </c>
      <c r="H989" s="8">
        <v>8035.64</v>
      </c>
      <c r="I989" t="s">
        <v>10</v>
      </c>
      <c r="J989" t="s">
        <v>10</v>
      </c>
      <c r="K989" t="s">
        <v>22</v>
      </c>
      <c r="L989" t="str">
        <f>IF(Table1[[#This Row],[State ID]]="?","Unknown",Table1[[#This Row],[State ID]])</f>
        <v>R1012</v>
      </c>
    </row>
    <row r="990" spans="1:12" x14ac:dyDescent="0.3">
      <c r="A990" t="s">
        <v>1020</v>
      </c>
      <c r="B990">
        <v>1985</v>
      </c>
      <c r="C990" t="s">
        <v>14</v>
      </c>
      <c r="D990">
        <v>28</v>
      </c>
      <c r="E990" t="str">
        <f>TEXT(DATE(Table1[[#This Row],[year]],MONTH(DATEVALUE(Table1[[#This Row],[month]]&amp;"1")),Table1[[#This Row],[date]]),"DD-MMM-YYYY")</f>
        <v>28-Nov-1985</v>
      </c>
      <c r="F990">
        <f>DATEDIF(Table1[[#This Row],[Date of Birth]],DATE(2023,6,8),"Y")</f>
        <v>37</v>
      </c>
      <c r="G990">
        <v>3</v>
      </c>
      <c r="H990" s="8">
        <v>8059.06</v>
      </c>
      <c r="I990" t="s">
        <v>10</v>
      </c>
      <c r="J990" t="s">
        <v>11</v>
      </c>
      <c r="K990" t="s">
        <v>22</v>
      </c>
      <c r="L990" t="str">
        <f>IF(Table1[[#This Row],[State ID]]="?","Unknown",Table1[[#This Row],[State ID]])</f>
        <v>R1012</v>
      </c>
    </row>
    <row r="991" spans="1:12" x14ac:dyDescent="0.3">
      <c r="A991" t="s">
        <v>1021</v>
      </c>
      <c r="B991">
        <v>1982</v>
      </c>
      <c r="C991" t="s">
        <v>29</v>
      </c>
      <c r="D991">
        <v>27</v>
      </c>
      <c r="E991" t="str">
        <f>TEXT(DATE(Table1[[#This Row],[year]],MONTH(DATEVALUE(Table1[[#This Row],[month]]&amp;"1")),Table1[[#This Row],[date]]),"DD-MMM-YYYY")</f>
        <v>27-Dec-1982</v>
      </c>
      <c r="F991">
        <f>DATEDIF(Table1[[#This Row],[Date of Birth]],DATE(2023,6,8),"Y")</f>
        <v>40</v>
      </c>
      <c r="G991">
        <v>3</v>
      </c>
      <c r="H991" s="8">
        <v>8059.68</v>
      </c>
      <c r="I991" t="s">
        <v>10</v>
      </c>
      <c r="J991" t="s">
        <v>11</v>
      </c>
      <c r="K991" t="s">
        <v>22</v>
      </c>
      <c r="L991" t="str">
        <f>IF(Table1[[#This Row],[State ID]]="?","Unknown",Table1[[#This Row],[State ID]])</f>
        <v>R1012</v>
      </c>
    </row>
    <row r="992" spans="1:12" x14ac:dyDescent="0.3">
      <c r="A992" t="s">
        <v>1022</v>
      </c>
      <c r="B992">
        <v>1970</v>
      </c>
      <c r="C992" t="s">
        <v>29</v>
      </c>
      <c r="D992">
        <v>12</v>
      </c>
      <c r="E992" t="str">
        <f>TEXT(DATE(Table1[[#This Row],[year]],MONTH(DATEVALUE(Table1[[#This Row],[month]]&amp;"1")),Table1[[#This Row],[date]]),"DD-MMM-YYYY")</f>
        <v>12-Dec-1970</v>
      </c>
      <c r="F992">
        <f>DATEDIF(Table1[[#This Row],[Date of Birth]],DATE(2023,6,8),"Y")</f>
        <v>52</v>
      </c>
      <c r="G992">
        <v>0</v>
      </c>
      <c r="H992" s="8">
        <v>8062.31</v>
      </c>
      <c r="I992" t="s">
        <v>10</v>
      </c>
      <c r="J992" t="s">
        <v>15</v>
      </c>
      <c r="K992" t="s">
        <v>12</v>
      </c>
      <c r="L992" t="str">
        <f>IF(Table1[[#This Row],[State ID]]="?","Unknown",Table1[[#This Row],[State ID]])</f>
        <v>R1013</v>
      </c>
    </row>
    <row r="993" spans="1:12" x14ac:dyDescent="0.3">
      <c r="A993" t="s">
        <v>1023</v>
      </c>
      <c r="B993">
        <v>1975</v>
      </c>
      <c r="C993" t="s">
        <v>17</v>
      </c>
      <c r="D993">
        <v>28</v>
      </c>
      <c r="E993" t="str">
        <f>TEXT(DATE(Table1[[#This Row],[year]],MONTH(DATEVALUE(Table1[[#This Row],[month]]&amp;"1")),Table1[[#This Row],[date]]),"DD-MMM-YYYY")</f>
        <v>28-Jun-1975</v>
      </c>
      <c r="F993">
        <f>DATEDIF(Table1[[#This Row],[Date of Birth]],DATE(2023,6,8),"Y")</f>
        <v>47</v>
      </c>
      <c r="G993">
        <v>1</v>
      </c>
      <c r="H993" s="8">
        <v>8062.76</v>
      </c>
      <c r="I993" t="s">
        <v>11</v>
      </c>
      <c r="J993" t="s">
        <v>11</v>
      </c>
      <c r="K993" t="s">
        <v>41</v>
      </c>
      <c r="L993" t="str">
        <f>IF(Table1[[#This Row],[State ID]]="?","Unknown",Table1[[#This Row],[State ID]])</f>
        <v>R1011</v>
      </c>
    </row>
    <row r="994" spans="1:12" x14ac:dyDescent="0.3">
      <c r="A994" t="s">
        <v>1024</v>
      </c>
      <c r="B994">
        <v>1965</v>
      </c>
      <c r="C994" t="s">
        <v>34</v>
      </c>
      <c r="D994">
        <v>11</v>
      </c>
      <c r="E994" t="str">
        <f>TEXT(DATE(Table1[[#This Row],[year]],MONTH(DATEVALUE(Table1[[#This Row],[month]]&amp;"1")),Table1[[#This Row],[date]]),"DD-MMM-YYYY")</f>
        <v>11-Aug-1965</v>
      </c>
      <c r="F994">
        <f>DATEDIF(Table1[[#This Row],[Date of Birth]],DATE(2023,6,8),"Y")</f>
        <v>57</v>
      </c>
      <c r="G994">
        <v>0</v>
      </c>
      <c r="H994" s="8">
        <v>8067.83</v>
      </c>
      <c r="I994" t="s">
        <v>11</v>
      </c>
      <c r="J994" t="s">
        <v>15</v>
      </c>
      <c r="K994" t="s">
        <v>12</v>
      </c>
      <c r="L994" t="str">
        <f>IF(Table1[[#This Row],[State ID]]="?","Unknown",Table1[[#This Row],[State ID]])</f>
        <v>R1013</v>
      </c>
    </row>
    <row r="995" spans="1:12" x14ac:dyDescent="0.3">
      <c r="A995" t="s">
        <v>1025</v>
      </c>
      <c r="B995">
        <v>1975</v>
      </c>
      <c r="C995" t="s">
        <v>29</v>
      </c>
      <c r="D995">
        <v>15</v>
      </c>
      <c r="E995" t="str">
        <f>TEXT(DATE(Table1[[#This Row],[year]],MONTH(DATEVALUE(Table1[[#This Row],[month]]&amp;"1")),Table1[[#This Row],[date]]),"DD-MMM-YYYY")</f>
        <v>15-Dec-1975</v>
      </c>
      <c r="F995">
        <f>DATEDIF(Table1[[#This Row],[Date of Birth]],DATE(2023,6,8),"Y")</f>
        <v>47</v>
      </c>
      <c r="G995">
        <v>1</v>
      </c>
      <c r="H995" s="8">
        <v>8068.19</v>
      </c>
      <c r="I995" t="s">
        <v>11</v>
      </c>
      <c r="J995" t="s">
        <v>10</v>
      </c>
      <c r="K995" t="s">
        <v>41</v>
      </c>
      <c r="L995" t="str">
        <f>IF(Table1[[#This Row],[State ID]]="?","Unknown",Table1[[#This Row],[State ID]])</f>
        <v>R1011</v>
      </c>
    </row>
    <row r="996" spans="1:12" x14ac:dyDescent="0.3">
      <c r="A996" t="s">
        <v>1026</v>
      </c>
      <c r="B996">
        <v>1965</v>
      </c>
      <c r="C996" t="s">
        <v>36</v>
      </c>
      <c r="D996">
        <v>21</v>
      </c>
      <c r="E996" t="str">
        <f>TEXT(DATE(Table1[[#This Row],[year]],MONTH(DATEVALUE(Table1[[#This Row],[month]]&amp;"1")),Table1[[#This Row],[date]]),"DD-MMM-YYYY")</f>
        <v>21-Oct-1965</v>
      </c>
      <c r="F996">
        <f>DATEDIF(Table1[[#This Row],[Date of Birth]],DATE(2023,6,8),"Y")</f>
        <v>57</v>
      </c>
      <c r="G996">
        <v>0</v>
      </c>
      <c r="H996" s="8">
        <v>8071.57</v>
      </c>
      <c r="I996" t="s">
        <v>11</v>
      </c>
      <c r="J996" t="s">
        <v>15</v>
      </c>
      <c r="K996" t="s">
        <v>41</v>
      </c>
      <c r="L996" t="str">
        <f>IF(Table1[[#This Row],[State ID]]="?","Unknown",Table1[[#This Row],[State ID]])</f>
        <v>R1011</v>
      </c>
    </row>
    <row r="997" spans="1:12" x14ac:dyDescent="0.3">
      <c r="A997" t="s">
        <v>1027</v>
      </c>
      <c r="B997">
        <v>1993</v>
      </c>
      <c r="C997" t="s">
        <v>14</v>
      </c>
      <c r="D997">
        <v>7</v>
      </c>
      <c r="E997" t="str">
        <f>TEXT(DATE(Table1[[#This Row],[year]],MONTH(DATEVALUE(Table1[[#This Row],[month]]&amp;"1")),Table1[[#This Row],[date]]),"DD-MMM-YYYY")</f>
        <v>07-Nov-1993</v>
      </c>
      <c r="F997">
        <f>DATEDIF(Table1[[#This Row],[Date of Birth]],DATE(2023,6,8),"Y")</f>
        <v>29</v>
      </c>
      <c r="G997">
        <v>0</v>
      </c>
      <c r="H997" s="8">
        <v>8077.41</v>
      </c>
      <c r="I997" t="s">
        <v>10</v>
      </c>
      <c r="J997" t="s">
        <v>15</v>
      </c>
      <c r="K997" t="s">
        <v>534</v>
      </c>
      <c r="L997" t="str">
        <f>IF(Table1[[#This Row],[State ID]]="?","Unknown",Table1[[#This Row],[State ID]])</f>
        <v>R1026</v>
      </c>
    </row>
    <row r="998" spans="1:12" x14ac:dyDescent="0.3">
      <c r="A998" t="s">
        <v>1028</v>
      </c>
      <c r="B998">
        <v>2001</v>
      </c>
      <c r="C998" t="s">
        <v>34</v>
      </c>
      <c r="D998">
        <v>28</v>
      </c>
      <c r="E998" t="str">
        <f>TEXT(DATE(Table1[[#This Row],[year]],MONTH(DATEVALUE(Table1[[#This Row],[month]]&amp;"1")),Table1[[#This Row],[date]]),"DD-MMM-YYYY")</f>
        <v>28-Aug-2001</v>
      </c>
      <c r="F998">
        <f>DATEDIF(Table1[[#This Row],[Date of Birth]],DATE(2023,6,8),"Y")</f>
        <v>21</v>
      </c>
      <c r="G998">
        <v>0</v>
      </c>
      <c r="H998" s="8">
        <v>8081.26</v>
      </c>
      <c r="I998" t="s">
        <v>10</v>
      </c>
      <c r="J998" t="s">
        <v>10</v>
      </c>
      <c r="K998" t="s">
        <v>22</v>
      </c>
      <c r="L998" t="str">
        <f>IF(Table1[[#This Row],[State ID]]="?","Unknown",Table1[[#This Row],[State ID]])</f>
        <v>R1012</v>
      </c>
    </row>
    <row r="999" spans="1:12" x14ac:dyDescent="0.3">
      <c r="A999" t="s">
        <v>1029</v>
      </c>
      <c r="B999">
        <v>1994</v>
      </c>
      <c r="C999" t="s">
        <v>36</v>
      </c>
      <c r="D999">
        <v>12</v>
      </c>
      <c r="E999" t="str">
        <f>TEXT(DATE(Table1[[#This Row],[year]],MONTH(DATEVALUE(Table1[[#This Row],[month]]&amp;"1")),Table1[[#This Row],[date]]),"DD-MMM-YYYY")</f>
        <v>12-Oct-1994</v>
      </c>
      <c r="F999">
        <f>DATEDIF(Table1[[#This Row],[Date of Birth]],DATE(2023,6,8),"Y")</f>
        <v>28</v>
      </c>
      <c r="G999">
        <v>0</v>
      </c>
      <c r="H999" s="8">
        <v>8081.74</v>
      </c>
      <c r="I999" t="s">
        <v>10</v>
      </c>
      <c r="J999" t="s">
        <v>10</v>
      </c>
      <c r="K999" t="s">
        <v>534</v>
      </c>
      <c r="L999" t="str">
        <f>IF(Table1[[#This Row],[State ID]]="?","Unknown",Table1[[#This Row],[State ID]])</f>
        <v>R1026</v>
      </c>
    </row>
    <row r="1000" spans="1:12" x14ac:dyDescent="0.3">
      <c r="A1000" t="s">
        <v>1030</v>
      </c>
      <c r="B1000">
        <v>1975</v>
      </c>
      <c r="C1000" t="s">
        <v>29</v>
      </c>
      <c r="D1000">
        <v>21</v>
      </c>
      <c r="E1000" t="str">
        <f>TEXT(DATE(Table1[[#This Row],[year]],MONTH(DATEVALUE(Table1[[#This Row],[month]]&amp;"1")),Table1[[#This Row],[date]]),"DD-MMM-YYYY")</f>
        <v>21-Dec-1975</v>
      </c>
      <c r="F1000">
        <f>DATEDIF(Table1[[#This Row],[Date of Birth]],DATE(2023,6,8),"Y")</f>
        <v>47</v>
      </c>
      <c r="G1000">
        <v>1</v>
      </c>
      <c r="H1000" s="8">
        <v>8083.92</v>
      </c>
      <c r="I1000" t="s">
        <v>11</v>
      </c>
      <c r="J1000" t="s">
        <v>11</v>
      </c>
      <c r="K1000" t="s">
        <v>12</v>
      </c>
      <c r="L1000" t="str">
        <f>IF(Table1[[#This Row],[State ID]]="?","Unknown",Table1[[#This Row],[State ID]])</f>
        <v>R1013</v>
      </c>
    </row>
    <row r="1001" spans="1:12" x14ac:dyDescent="0.3">
      <c r="A1001" t="s">
        <v>1031</v>
      </c>
      <c r="B1001">
        <v>1967</v>
      </c>
      <c r="C1001" t="s">
        <v>17</v>
      </c>
      <c r="D1001">
        <v>10</v>
      </c>
      <c r="E1001" t="str">
        <f>TEXT(DATE(Table1[[#This Row],[year]],MONTH(DATEVALUE(Table1[[#This Row],[month]]&amp;"1")),Table1[[#This Row],[date]]),"DD-MMM-YYYY")</f>
        <v>10-Jun-1967</v>
      </c>
      <c r="F1001">
        <f>DATEDIF(Table1[[#This Row],[Date of Birth]],DATE(2023,6,8),"Y")</f>
        <v>55</v>
      </c>
      <c r="G1001">
        <v>0</v>
      </c>
      <c r="H1001" s="8">
        <v>8091.3</v>
      </c>
      <c r="I1001" t="s">
        <v>11</v>
      </c>
      <c r="J1001" t="s">
        <v>15</v>
      </c>
      <c r="K1001" t="s">
        <v>22</v>
      </c>
      <c r="L1001" t="str">
        <f>IF(Table1[[#This Row],[State ID]]="?","Unknown",Table1[[#This Row],[State ID]])</f>
        <v>R1012</v>
      </c>
    </row>
    <row r="1002" spans="1:12" x14ac:dyDescent="0.3">
      <c r="A1002" t="s">
        <v>1032</v>
      </c>
      <c r="B1002">
        <v>1973</v>
      </c>
      <c r="C1002" t="s">
        <v>36</v>
      </c>
      <c r="D1002">
        <v>11</v>
      </c>
      <c r="E1002" t="str">
        <f>TEXT(DATE(Table1[[#This Row],[year]],MONTH(DATEVALUE(Table1[[#This Row],[month]]&amp;"1")),Table1[[#This Row],[date]]),"DD-MMM-YYYY")</f>
        <v>11-Oct-1973</v>
      </c>
      <c r="F1002">
        <f>DATEDIF(Table1[[#This Row],[Date of Birth]],DATE(2023,6,8),"Y")</f>
        <v>49</v>
      </c>
      <c r="G1002">
        <v>0</v>
      </c>
      <c r="H1002" s="8">
        <v>8112.59</v>
      </c>
      <c r="I1002" t="s">
        <v>10</v>
      </c>
      <c r="J1002" t="s">
        <v>10</v>
      </c>
      <c r="K1002" t="s">
        <v>12</v>
      </c>
      <c r="L1002" t="str">
        <f>IF(Table1[[#This Row],[State ID]]="?","Unknown",Table1[[#This Row],[State ID]])</f>
        <v>R1013</v>
      </c>
    </row>
    <row r="1003" spans="1:12" x14ac:dyDescent="0.3">
      <c r="A1003" t="s">
        <v>1033</v>
      </c>
      <c r="B1003">
        <v>1978</v>
      </c>
      <c r="C1003" t="s">
        <v>19</v>
      </c>
      <c r="D1003">
        <v>1</v>
      </c>
      <c r="E1003" t="str">
        <f>TEXT(DATE(Table1[[#This Row],[year]],MONTH(DATEVALUE(Table1[[#This Row],[month]]&amp;"1")),Table1[[#This Row],[date]]),"DD-MMM-YYYY")</f>
        <v>01-Sep-1978</v>
      </c>
      <c r="F1003">
        <f>DATEDIF(Table1[[#This Row],[Date of Birth]],DATE(2023,6,8),"Y")</f>
        <v>44</v>
      </c>
      <c r="G1003">
        <v>2</v>
      </c>
      <c r="H1003" s="8">
        <v>8116.27</v>
      </c>
      <c r="I1003" t="s">
        <v>11</v>
      </c>
      <c r="J1003" t="s">
        <v>15</v>
      </c>
      <c r="K1003" t="s">
        <v>22</v>
      </c>
      <c r="L1003" t="str">
        <f>IF(Table1[[#This Row],[State ID]]="?","Unknown",Table1[[#This Row],[State ID]])</f>
        <v>R1012</v>
      </c>
    </row>
    <row r="1004" spans="1:12" x14ac:dyDescent="0.3">
      <c r="A1004" t="s">
        <v>1034</v>
      </c>
      <c r="B1004">
        <v>1973</v>
      </c>
      <c r="C1004" t="s">
        <v>29</v>
      </c>
      <c r="D1004">
        <v>16</v>
      </c>
      <c r="E1004" t="str">
        <f>TEXT(DATE(Table1[[#This Row],[year]],MONTH(DATEVALUE(Table1[[#This Row],[month]]&amp;"1")),Table1[[#This Row],[date]]),"DD-MMM-YYYY")</f>
        <v>16-Dec-1973</v>
      </c>
      <c r="F1004">
        <f>DATEDIF(Table1[[#This Row],[Date of Birth]],DATE(2023,6,8),"Y")</f>
        <v>49</v>
      </c>
      <c r="G1004">
        <v>0</v>
      </c>
      <c r="H1004" s="8">
        <v>8116.68</v>
      </c>
      <c r="I1004" t="s">
        <v>11</v>
      </c>
      <c r="J1004" t="s">
        <v>15</v>
      </c>
      <c r="K1004" t="s">
        <v>41</v>
      </c>
      <c r="L1004" t="str">
        <f>IF(Table1[[#This Row],[State ID]]="?","Unknown",Table1[[#This Row],[State ID]])</f>
        <v>R1011</v>
      </c>
    </row>
    <row r="1005" spans="1:12" x14ac:dyDescent="0.3">
      <c r="A1005" t="s">
        <v>1035</v>
      </c>
      <c r="B1005">
        <v>1973</v>
      </c>
      <c r="C1005" t="s">
        <v>34</v>
      </c>
      <c r="D1005">
        <v>30</v>
      </c>
      <c r="E1005" t="str">
        <f>TEXT(DATE(Table1[[#This Row],[year]],MONTH(DATEVALUE(Table1[[#This Row],[month]]&amp;"1")),Table1[[#This Row],[date]]),"DD-MMM-YYYY")</f>
        <v>30-Aug-1973</v>
      </c>
      <c r="F1005">
        <f>DATEDIF(Table1[[#This Row],[Date of Birth]],DATE(2023,6,8),"Y")</f>
        <v>49</v>
      </c>
      <c r="G1005">
        <v>0</v>
      </c>
      <c r="H1005" s="8">
        <v>8124.41</v>
      </c>
      <c r="I1005" t="s">
        <v>11</v>
      </c>
      <c r="J1005" t="s">
        <v>15</v>
      </c>
      <c r="K1005" t="s">
        <v>12</v>
      </c>
      <c r="L1005" t="str">
        <f>IF(Table1[[#This Row],[State ID]]="?","Unknown",Table1[[#This Row],[State ID]])</f>
        <v>R1013</v>
      </c>
    </row>
    <row r="1006" spans="1:12" x14ac:dyDescent="0.3">
      <c r="A1006" t="s">
        <v>1036</v>
      </c>
      <c r="B1006">
        <v>1973</v>
      </c>
      <c r="C1006" t="s">
        <v>19</v>
      </c>
      <c r="D1006">
        <v>3</v>
      </c>
      <c r="E1006" t="str">
        <f>TEXT(DATE(Table1[[#This Row],[year]],MONTH(DATEVALUE(Table1[[#This Row],[month]]&amp;"1")),Table1[[#This Row],[date]]),"DD-MMM-YYYY")</f>
        <v>03-Sep-1973</v>
      </c>
      <c r="F1006">
        <f>DATEDIF(Table1[[#This Row],[Date of Birth]],DATE(2023,6,8),"Y")</f>
        <v>49</v>
      </c>
      <c r="G1006">
        <v>0</v>
      </c>
      <c r="H1006" s="8">
        <v>8125.78</v>
      </c>
      <c r="I1006" t="s">
        <v>10</v>
      </c>
      <c r="J1006" t="s">
        <v>10</v>
      </c>
      <c r="K1006" t="s">
        <v>12</v>
      </c>
      <c r="L1006" t="str">
        <f>IF(Table1[[#This Row],[State ID]]="?","Unknown",Table1[[#This Row],[State ID]])</f>
        <v>R1013</v>
      </c>
    </row>
    <row r="1007" spans="1:12" x14ac:dyDescent="0.3">
      <c r="A1007" t="s">
        <v>1037</v>
      </c>
      <c r="B1007">
        <v>1990</v>
      </c>
      <c r="C1007" t="s">
        <v>17</v>
      </c>
      <c r="D1007">
        <v>21</v>
      </c>
      <c r="E1007" t="str">
        <f>TEXT(DATE(Table1[[#This Row],[year]],MONTH(DATEVALUE(Table1[[#This Row],[month]]&amp;"1")),Table1[[#This Row],[date]]),"DD-MMM-YYYY")</f>
        <v>21-Jun-1990</v>
      </c>
      <c r="F1007">
        <f>DATEDIF(Table1[[#This Row],[Date of Birth]],DATE(2023,6,8),"Y")</f>
        <v>32</v>
      </c>
      <c r="G1007">
        <v>3</v>
      </c>
      <c r="H1007" s="8">
        <v>8157.92</v>
      </c>
      <c r="I1007" t="s">
        <v>10</v>
      </c>
      <c r="J1007" t="s">
        <v>11</v>
      </c>
      <c r="K1007" t="s">
        <v>199</v>
      </c>
      <c r="L1007" t="str">
        <f>IF(Table1[[#This Row],[State ID]]="?","Unknown",Table1[[#This Row],[State ID]])</f>
        <v>R1025</v>
      </c>
    </row>
    <row r="1008" spans="1:12" x14ac:dyDescent="0.3">
      <c r="A1008" t="s">
        <v>1038</v>
      </c>
      <c r="B1008">
        <v>1982</v>
      </c>
      <c r="C1008" t="s">
        <v>17</v>
      </c>
      <c r="D1008">
        <v>28</v>
      </c>
      <c r="E1008" t="str">
        <f>TEXT(DATE(Table1[[#This Row],[year]],MONTH(DATEVALUE(Table1[[#This Row],[month]]&amp;"1")),Table1[[#This Row],[date]]),"DD-MMM-YYYY")</f>
        <v>28-Jun-1982</v>
      </c>
      <c r="F1008">
        <f>DATEDIF(Table1[[#This Row],[Date of Birth]],DATE(2023,6,8),"Y")</f>
        <v>40</v>
      </c>
      <c r="G1008">
        <v>4</v>
      </c>
      <c r="H1008" s="8">
        <v>8162.72</v>
      </c>
      <c r="I1008" t="s">
        <v>11</v>
      </c>
      <c r="J1008" t="s">
        <v>11</v>
      </c>
      <c r="K1008" t="s">
        <v>22</v>
      </c>
      <c r="L1008" t="str">
        <f>IF(Table1[[#This Row],[State ID]]="?","Unknown",Table1[[#This Row],[State ID]])</f>
        <v>R1012</v>
      </c>
    </row>
    <row r="1009" spans="1:12" x14ac:dyDescent="0.3">
      <c r="A1009" t="s">
        <v>1039</v>
      </c>
      <c r="B1009">
        <v>1963</v>
      </c>
      <c r="C1009" t="s">
        <v>14</v>
      </c>
      <c r="D1009">
        <v>5</v>
      </c>
      <c r="E1009" t="str">
        <f>TEXT(DATE(Table1[[#This Row],[year]],MONTH(DATEVALUE(Table1[[#This Row],[month]]&amp;"1")),Table1[[#This Row],[date]]),"DD-MMM-YYYY")</f>
        <v>05-Nov-1963</v>
      </c>
      <c r="F1009">
        <f>DATEDIF(Table1[[#This Row],[Date of Birth]],DATE(2023,6,8),"Y")</f>
        <v>59</v>
      </c>
      <c r="G1009">
        <v>0</v>
      </c>
      <c r="H1009" s="8">
        <v>8177.9</v>
      </c>
      <c r="I1009" t="s">
        <v>11</v>
      </c>
      <c r="J1009" t="s">
        <v>15</v>
      </c>
      <c r="K1009" t="s">
        <v>12</v>
      </c>
      <c r="L1009" t="str">
        <f>IF(Table1[[#This Row],[State ID]]="?","Unknown",Table1[[#This Row],[State ID]])</f>
        <v>R1013</v>
      </c>
    </row>
    <row r="1010" spans="1:12" x14ac:dyDescent="0.3">
      <c r="A1010" t="s">
        <v>1040</v>
      </c>
      <c r="B1010">
        <v>1983</v>
      </c>
      <c r="C1010" t="s">
        <v>17</v>
      </c>
      <c r="D1010">
        <v>8</v>
      </c>
      <c r="E1010" t="str">
        <f>TEXT(DATE(Table1[[#This Row],[year]],MONTH(DATEVALUE(Table1[[#This Row],[month]]&amp;"1")),Table1[[#This Row],[date]]),"DD-MMM-YYYY")</f>
        <v>08-Jun-1983</v>
      </c>
      <c r="F1010">
        <f>DATEDIF(Table1[[#This Row],[Date of Birth]],DATE(2023,6,8),"Y")</f>
        <v>40</v>
      </c>
      <c r="G1010">
        <v>3</v>
      </c>
      <c r="H1010" s="8">
        <v>8179.51</v>
      </c>
      <c r="I1010" t="s">
        <v>10</v>
      </c>
      <c r="J1010" t="s">
        <v>10</v>
      </c>
      <c r="K1010" t="s">
        <v>515</v>
      </c>
      <c r="L1010" t="str">
        <f>IF(Table1[[#This Row],[State ID]]="?","Unknown",Table1[[#This Row],[State ID]])</f>
        <v>R1020</v>
      </c>
    </row>
    <row r="1011" spans="1:12" x14ac:dyDescent="0.3">
      <c r="A1011" t="s">
        <v>1041</v>
      </c>
      <c r="B1011">
        <v>1997</v>
      </c>
      <c r="C1011" t="s">
        <v>36</v>
      </c>
      <c r="D1011">
        <v>21</v>
      </c>
      <c r="E1011" t="str">
        <f>TEXT(DATE(Table1[[#This Row],[year]],MONTH(DATEVALUE(Table1[[#This Row],[month]]&amp;"1")),Table1[[#This Row],[date]]),"DD-MMM-YYYY")</f>
        <v>21-Oct-1997</v>
      </c>
      <c r="F1011">
        <f>DATEDIF(Table1[[#This Row],[Date of Birth]],DATE(2023,6,8),"Y")</f>
        <v>25</v>
      </c>
      <c r="G1011">
        <v>0</v>
      </c>
      <c r="H1011" s="8">
        <v>8182.89</v>
      </c>
      <c r="I1011" t="s">
        <v>10</v>
      </c>
      <c r="J1011" t="s">
        <v>15</v>
      </c>
      <c r="K1011" t="s">
        <v>534</v>
      </c>
      <c r="L1011" t="str">
        <f>IF(Table1[[#This Row],[State ID]]="?","Unknown",Table1[[#This Row],[State ID]])</f>
        <v>R1026</v>
      </c>
    </row>
    <row r="1012" spans="1:12" x14ac:dyDescent="0.3">
      <c r="A1012" t="s">
        <v>1042</v>
      </c>
      <c r="B1012">
        <v>1962</v>
      </c>
      <c r="C1012" t="s">
        <v>14</v>
      </c>
      <c r="D1012">
        <v>23</v>
      </c>
      <c r="E1012" t="str">
        <f>TEXT(DATE(Table1[[#This Row],[year]],MONTH(DATEVALUE(Table1[[#This Row],[month]]&amp;"1")),Table1[[#This Row],[date]]),"DD-MMM-YYYY")</f>
        <v>23-Nov-1962</v>
      </c>
      <c r="F1012">
        <f>DATEDIF(Table1[[#This Row],[Date of Birth]],DATE(2023,6,8),"Y")</f>
        <v>60</v>
      </c>
      <c r="G1012">
        <v>0</v>
      </c>
      <c r="H1012" s="8">
        <v>8188.12</v>
      </c>
      <c r="I1012" t="s">
        <v>11</v>
      </c>
      <c r="J1012" t="s">
        <v>11</v>
      </c>
      <c r="K1012" t="s">
        <v>12</v>
      </c>
      <c r="L1012" t="str">
        <f>IF(Table1[[#This Row],[State ID]]="?","Unknown",Table1[[#This Row],[State ID]])</f>
        <v>R1013</v>
      </c>
    </row>
    <row r="1013" spans="1:12" x14ac:dyDescent="0.3">
      <c r="A1013" t="s">
        <v>1043</v>
      </c>
      <c r="B1013">
        <v>1978</v>
      </c>
      <c r="C1013" t="s">
        <v>36</v>
      </c>
      <c r="D1013">
        <v>24</v>
      </c>
      <c r="E1013" t="str">
        <f>TEXT(DATE(Table1[[#This Row],[year]],MONTH(DATEVALUE(Table1[[#This Row],[month]]&amp;"1")),Table1[[#This Row],[date]]),"DD-MMM-YYYY")</f>
        <v>24-Oct-1978</v>
      </c>
      <c r="F1013">
        <f>DATEDIF(Table1[[#This Row],[Date of Birth]],DATE(2023,6,8),"Y")</f>
        <v>44</v>
      </c>
      <c r="G1013">
        <v>2</v>
      </c>
      <c r="H1013" s="8">
        <v>8211.1</v>
      </c>
      <c r="I1013" t="s">
        <v>10</v>
      </c>
      <c r="J1013" t="s">
        <v>11</v>
      </c>
      <c r="K1013" t="s">
        <v>12</v>
      </c>
      <c r="L1013" t="str">
        <f>IF(Table1[[#This Row],[State ID]]="?","Unknown",Table1[[#This Row],[State ID]])</f>
        <v>R1013</v>
      </c>
    </row>
    <row r="1014" spans="1:12" x14ac:dyDescent="0.3">
      <c r="A1014" t="s">
        <v>1044</v>
      </c>
      <c r="B1014">
        <v>1978</v>
      </c>
      <c r="C1014" t="s">
        <v>17</v>
      </c>
      <c r="D1014">
        <v>30</v>
      </c>
      <c r="E1014" t="str">
        <f>TEXT(DATE(Table1[[#This Row],[year]],MONTH(DATEVALUE(Table1[[#This Row],[month]]&amp;"1")),Table1[[#This Row],[date]]),"DD-MMM-YYYY")</f>
        <v>30-Jun-1978</v>
      </c>
      <c r="F1014">
        <f>DATEDIF(Table1[[#This Row],[Date of Birth]],DATE(2023,6,8),"Y")</f>
        <v>44</v>
      </c>
      <c r="G1014">
        <v>2</v>
      </c>
      <c r="H1014" s="8">
        <v>8219.2000000000007</v>
      </c>
      <c r="I1014" t="s">
        <v>10</v>
      </c>
      <c r="J1014" t="s">
        <v>10</v>
      </c>
      <c r="K1014" t="s">
        <v>12</v>
      </c>
      <c r="L1014" t="str">
        <f>IF(Table1[[#This Row],[State ID]]="?","Unknown",Table1[[#This Row],[State ID]])</f>
        <v>R1013</v>
      </c>
    </row>
    <row r="1015" spans="1:12" x14ac:dyDescent="0.3">
      <c r="A1015" t="s">
        <v>1045</v>
      </c>
      <c r="B1015">
        <v>1976</v>
      </c>
      <c r="C1015" t="s">
        <v>19</v>
      </c>
      <c r="D1015">
        <v>3</v>
      </c>
      <c r="E1015" t="str">
        <f>TEXT(DATE(Table1[[#This Row],[year]],MONTH(DATEVALUE(Table1[[#This Row],[month]]&amp;"1")),Table1[[#This Row],[date]]),"DD-MMM-YYYY")</f>
        <v>03-Sep-1976</v>
      </c>
      <c r="F1015">
        <f>DATEDIF(Table1[[#This Row],[Date of Birth]],DATE(2023,6,8),"Y")</f>
        <v>46</v>
      </c>
      <c r="G1015">
        <v>1</v>
      </c>
      <c r="H1015" s="8">
        <v>8232.64</v>
      </c>
      <c r="I1015" t="s">
        <v>10</v>
      </c>
      <c r="J1015" t="s">
        <v>11</v>
      </c>
      <c r="K1015" t="s">
        <v>12</v>
      </c>
      <c r="L1015" t="str">
        <f>IF(Table1[[#This Row],[State ID]]="?","Unknown",Table1[[#This Row],[State ID]])</f>
        <v>R1013</v>
      </c>
    </row>
    <row r="1016" spans="1:12" x14ac:dyDescent="0.3">
      <c r="A1016" t="s">
        <v>1046</v>
      </c>
      <c r="B1016">
        <v>1976</v>
      </c>
      <c r="C1016" t="s">
        <v>17</v>
      </c>
      <c r="D1016">
        <v>30</v>
      </c>
      <c r="E1016" t="str">
        <f>TEXT(DATE(Table1[[#This Row],[year]],MONTH(DATEVALUE(Table1[[#This Row],[month]]&amp;"1")),Table1[[#This Row],[date]]),"DD-MMM-YYYY")</f>
        <v>30-Jun-1976</v>
      </c>
      <c r="F1016">
        <f>DATEDIF(Table1[[#This Row],[Date of Birth]],DATE(2023,6,8),"Y")</f>
        <v>46</v>
      </c>
      <c r="G1016">
        <v>1</v>
      </c>
      <c r="H1016" s="8">
        <v>8233.1</v>
      </c>
      <c r="I1016" t="s">
        <v>10</v>
      </c>
      <c r="J1016" t="s">
        <v>10</v>
      </c>
      <c r="K1016" t="s">
        <v>12</v>
      </c>
      <c r="L1016" t="str">
        <f>IF(Table1[[#This Row],[State ID]]="?","Unknown",Table1[[#This Row],[State ID]])</f>
        <v>R1013</v>
      </c>
    </row>
    <row r="1017" spans="1:12" x14ac:dyDescent="0.3">
      <c r="A1017" t="s">
        <v>1047</v>
      </c>
      <c r="B1017">
        <v>1976</v>
      </c>
      <c r="C1017" t="s">
        <v>19</v>
      </c>
      <c r="D1017">
        <v>2</v>
      </c>
      <c r="E1017" t="str">
        <f>TEXT(DATE(Table1[[#This Row],[year]],MONTH(DATEVALUE(Table1[[#This Row],[month]]&amp;"1")),Table1[[#This Row],[date]]),"DD-MMM-YYYY")</f>
        <v>02-Sep-1976</v>
      </c>
      <c r="F1017">
        <f>DATEDIF(Table1[[#This Row],[Date of Birth]],DATE(2023,6,8),"Y")</f>
        <v>46</v>
      </c>
      <c r="G1017">
        <v>1</v>
      </c>
      <c r="H1017" s="8">
        <v>8240.59</v>
      </c>
      <c r="I1017" t="s">
        <v>10</v>
      </c>
      <c r="J1017" t="s">
        <v>10</v>
      </c>
      <c r="K1017" t="s">
        <v>12</v>
      </c>
      <c r="L1017" t="str">
        <f>IF(Table1[[#This Row],[State ID]]="?","Unknown",Table1[[#This Row],[State ID]])</f>
        <v>R1013</v>
      </c>
    </row>
    <row r="1018" spans="1:12" x14ac:dyDescent="0.3">
      <c r="A1018" t="s">
        <v>1048</v>
      </c>
      <c r="B1018">
        <v>1982</v>
      </c>
      <c r="C1018" t="s">
        <v>19</v>
      </c>
      <c r="D1018">
        <v>27</v>
      </c>
      <c r="E1018" t="str">
        <f>TEXT(DATE(Table1[[#This Row],[year]],MONTH(DATEVALUE(Table1[[#This Row],[month]]&amp;"1")),Table1[[#This Row],[date]]),"DD-MMM-YYYY")</f>
        <v>27-Sep-1982</v>
      </c>
      <c r="F1018">
        <f>DATEDIF(Table1[[#This Row],[Date of Birth]],DATE(2023,6,8),"Y")</f>
        <v>40</v>
      </c>
      <c r="G1018">
        <v>3</v>
      </c>
      <c r="H1018" s="8">
        <v>8252.2800000000007</v>
      </c>
      <c r="I1018" t="s">
        <v>10</v>
      </c>
      <c r="J1018" t="s">
        <v>10</v>
      </c>
      <c r="K1018" t="s">
        <v>246</v>
      </c>
      <c r="L1018" t="str">
        <f>IF(Table1[[#This Row],[State ID]]="?","Unknown",Table1[[#This Row],[State ID]])</f>
        <v>R1024</v>
      </c>
    </row>
    <row r="1019" spans="1:12" x14ac:dyDescent="0.3">
      <c r="A1019" t="s">
        <v>1049</v>
      </c>
      <c r="B1019">
        <v>1964</v>
      </c>
      <c r="C1019" t="s">
        <v>19</v>
      </c>
      <c r="D1019">
        <v>5</v>
      </c>
      <c r="E1019" t="str">
        <f>TEXT(DATE(Table1[[#This Row],[year]],MONTH(DATEVALUE(Table1[[#This Row],[month]]&amp;"1")),Table1[[#This Row],[date]]),"DD-MMM-YYYY")</f>
        <v>05-Sep-1964</v>
      </c>
      <c r="F1019">
        <f>DATEDIF(Table1[[#This Row],[Date of Birth]],DATE(2023,6,8),"Y")</f>
        <v>58</v>
      </c>
      <c r="G1019">
        <v>0</v>
      </c>
      <c r="H1019" s="8">
        <v>8268</v>
      </c>
      <c r="I1019" t="s">
        <v>11</v>
      </c>
      <c r="J1019" t="s">
        <v>11</v>
      </c>
      <c r="K1019" t="s">
        <v>12</v>
      </c>
      <c r="L1019" t="str">
        <f>IF(Table1[[#This Row],[State ID]]="?","Unknown",Table1[[#This Row],[State ID]])</f>
        <v>R1013</v>
      </c>
    </row>
    <row r="1020" spans="1:12" x14ac:dyDescent="0.3">
      <c r="A1020" t="s">
        <v>1050</v>
      </c>
      <c r="B1020">
        <v>1974</v>
      </c>
      <c r="C1020" t="s">
        <v>34</v>
      </c>
      <c r="D1020">
        <v>5</v>
      </c>
      <c r="E1020" t="str">
        <f>TEXT(DATE(Table1[[#This Row],[year]],MONTH(DATEVALUE(Table1[[#This Row],[month]]&amp;"1")),Table1[[#This Row],[date]]),"DD-MMM-YYYY")</f>
        <v>05-Aug-1974</v>
      </c>
      <c r="F1020">
        <f>DATEDIF(Table1[[#This Row],[Date of Birth]],DATE(2023,6,8),"Y")</f>
        <v>48</v>
      </c>
      <c r="G1020">
        <v>0</v>
      </c>
      <c r="H1020" s="8">
        <v>8269.0400000000009</v>
      </c>
      <c r="I1020" t="s">
        <v>10</v>
      </c>
      <c r="J1020" t="s">
        <v>15</v>
      </c>
      <c r="K1020" t="s">
        <v>41</v>
      </c>
      <c r="L1020" t="str">
        <f>IF(Table1[[#This Row],[State ID]]="?","Unknown",Table1[[#This Row],[State ID]])</f>
        <v>R1011</v>
      </c>
    </row>
    <row r="1021" spans="1:12" x14ac:dyDescent="0.3">
      <c r="A1021" t="s">
        <v>1051</v>
      </c>
      <c r="B1021">
        <v>2000</v>
      </c>
      <c r="C1021" t="s">
        <v>14</v>
      </c>
      <c r="D1021">
        <v>28</v>
      </c>
      <c r="E1021" t="str">
        <f>TEXT(DATE(Table1[[#This Row],[year]],MONTH(DATEVALUE(Table1[[#This Row],[month]]&amp;"1")),Table1[[#This Row],[date]]),"DD-MMM-YYYY")</f>
        <v>28-Nov-2000</v>
      </c>
      <c r="F1021">
        <f>DATEDIF(Table1[[#This Row],[Date of Birth]],DATE(2023,6,8),"Y")</f>
        <v>22</v>
      </c>
      <c r="G1021">
        <v>0</v>
      </c>
      <c r="H1021" s="8">
        <v>8271.4599999999991</v>
      </c>
      <c r="I1021" t="s">
        <v>10</v>
      </c>
      <c r="J1021" t="s">
        <v>15</v>
      </c>
      <c r="K1021" t="s">
        <v>248</v>
      </c>
      <c r="L1021" t="str">
        <f>IF(Table1[[#This Row],[State ID]]="?","Unknown",Table1[[#This Row],[State ID]])</f>
        <v>R1023</v>
      </c>
    </row>
    <row r="1022" spans="1:12" x14ac:dyDescent="0.3">
      <c r="A1022" t="s">
        <v>1052</v>
      </c>
      <c r="B1022">
        <v>1974</v>
      </c>
      <c r="C1022" t="s">
        <v>19</v>
      </c>
      <c r="D1022">
        <v>26</v>
      </c>
      <c r="E1022" t="str">
        <f>TEXT(DATE(Table1[[#This Row],[year]],MONTH(DATEVALUE(Table1[[#This Row],[month]]&amp;"1")),Table1[[#This Row],[date]]),"DD-MMM-YYYY")</f>
        <v>26-Sep-1974</v>
      </c>
      <c r="F1022">
        <f>DATEDIF(Table1[[#This Row],[Date of Birth]],DATE(2023,6,8),"Y")</f>
        <v>48</v>
      </c>
      <c r="G1022">
        <v>0</v>
      </c>
      <c r="H1022" s="8">
        <v>8277.52</v>
      </c>
      <c r="I1022" t="s">
        <v>10</v>
      </c>
      <c r="J1022" t="s">
        <v>10</v>
      </c>
      <c r="K1022" t="s">
        <v>41</v>
      </c>
      <c r="L1022" t="str">
        <f>IF(Table1[[#This Row],[State ID]]="?","Unknown",Table1[[#This Row],[State ID]])</f>
        <v>R1011</v>
      </c>
    </row>
    <row r="1023" spans="1:12" x14ac:dyDescent="0.3">
      <c r="A1023" t="s">
        <v>1053</v>
      </c>
      <c r="B1023">
        <v>1974</v>
      </c>
      <c r="C1023" t="s">
        <v>29</v>
      </c>
      <c r="D1023">
        <v>22</v>
      </c>
      <c r="E1023" t="str">
        <f>TEXT(DATE(Table1[[#This Row],[year]],MONTH(DATEVALUE(Table1[[#This Row],[month]]&amp;"1")),Table1[[#This Row],[date]]),"DD-MMM-YYYY")</f>
        <v>22-Dec-1974</v>
      </c>
      <c r="F1023">
        <f>DATEDIF(Table1[[#This Row],[Date of Birth]],DATE(2023,6,8),"Y")</f>
        <v>48</v>
      </c>
      <c r="G1023">
        <v>0</v>
      </c>
      <c r="H1023" s="8">
        <v>8280.6200000000008</v>
      </c>
      <c r="I1023" t="s">
        <v>10</v>
      </c>
      <c r="J1023" t="s">
        <v>10</v>
      </c>
      <c r="K1023" t="s">
        <v>12</v>
      </c>
      <c r="L1023" t="str">
        <f>IF(Table1[[#This Row],[State ID]]="?","Unknown",Table1[[#This Row],[State ID]])</f>
        <v>R1013</v>
      </c>
    </row>
    <row r="1024" spans="1:12" x14ac:dyDescent="0.3">
      <c r="A1024" t="s">
        <v>1054</v>
      </c>
      <c r="B1024">
        <v>1974</v>
      </c>
      <c r="C1024" t="s">
        <v>17</v>
      </c>
      <c r="D1024">
        <v>6</v>
      </c>
      <c r="E1024" t="str">
        <f>TEXT(DATE(Table1[[#This Row],[year]],MONTH(DATEVALUE(Table1[[#This Row],[month]]&amp;"1")),Table1[[#This Row],[date]]),"DD-MMM-YYYY")</f>
        <v>06-Jun-1974</v>
      </c>
      <c r="F1024">
        <f>DATEDIF(Table1[[#This Row],[Date of Birth]],DATE(2023,6,8),"Y")</f>
        <v>49</v>
      </c>
      <c r="G1024">
        <v>0</v>
      </c>
      <c r="H1024" s="8">
        <v>8283.68</v>
      </c>
      <c r="I1024" t="s">
        <v>10</v>
      </c>
      <c r="J1024" t="s">
        <v>11</v>
      </c>
      <c r="K1024" t="s">
        <v>12</v>
      </c>
      <c r="L1024" t="str">
        <f>IF(Table1[[#This Row],[State ID]]="?","Unknown",Table1[[#This Row],[State ID]])</f>
        <v>R1013</v>
      </c>
    </row>
    <row r="1025" spans="1:12" x14ac:dyDescent="0.3">
      <c r="A1025" t="s">
        <v>1055</v>
      </c>
      <c r="B1025">
        <v>1978</v>
      </c>
      <c r="C1025" t="s">
        <v>17</v>
      </c>
      <c r="D1025">
        <v>26</v>
      </c>
      <c r="E1025" t="str">
        <f>TEXT(DATE(Table1[[#This Row],[year]],MONTH(DATEVALUE(Table1[[#This Row],[month]]&amp;"1")),Table1[[#This Row],[date]]),"DD-MMM-YYYY")</f>
        <v>26-Jun-1978</v>
      </c>
      <c r="F1025">
        <f>DATEDIF(Table1[[#This Row],[Date of Birth]],DATE(2023,6,8),"Y")</f>
        <v>44</v>
      </c>
      <c r="G1025">
        <v>2</v>
      </c>
      <c r="H1025" s="8">
        <v>8302.5400000000009</v>
      </c>
      <c r="I1025" t="s">
        <v>11</v>
      </c>
      <c r="J1025" t="s">
        <v>11</v>
      </c>
      <c r="K1025" t="s">
        <v>167</v>
      </c>
      <c r="L1025" t="str">
        <f>IF(Table1[[#This Row],[State ID]]="?","Unknown",Table1[[#This Row],[State ID]])</f>
        <v>R1016</v>
      </c>
    </row>
    <row r="1026" spans="1:12" x14ac:dyDescent="0.3">
      <c r="A1026" t="s">
        <v>1056</v>
      </c>
      <c r="B1026">
        <v>1979</v>
      </c>
      <c r="C1026" t="s">
        <v>34</v>
      </c>
      <c r="D1026">
        <v>7</v>
      </c>
      <c r="E1026" t="str">
        <f>TEXT(DATE(Table1[[#This Row],[year]],MONTH(DATEVALUE(Table1[[#This Row],[month]]&amp;"1")),Table1[[#This Row],[date]]),"DD-MMM-YYYY")</f>
        <v>07-Aug-1979</v>
      </c>
      <c r="F1026">
        <f>DATEDIF(Table1[[#This Row],[Date of Birth]],DATE(2023,6,8),"Y")</f>
        <v>43</v>
      </c>
      <c r="G1026">
        <v>2</v>
      </c>
      <c r="H1026" s="8">
        <v>8310.84</v>
      </c>
      <c r="I1026" t="s">
        <v>10</v>
      </c>
      <c r="J1026" t="s">
        <v>10</v>
      </c>
      <c r="K1026" t="s">
        <v>22</v>
      </c>
      <c r="L1026" t="str">
        <f>IF(Table1[[#This Row],[State ID]]="?","Unknown",Table1[[#This Row],[State ID]])</f>
        <v>R1012</v>
      </c>
    </row>
    <row r="1027" spans="1:12" x14ac:dyDescent="0.3">
      <c r="A1027" t="s">
        <v>1057</v>
      </c>
      <c r="B1027">
        <v>1993</v>
      </c>
      <c r="C1027" t="s">
        <v>17</v>
      </c>
      <c r="D1027">
        <v>22</v>
      </c>
      <c r="E1027" t="str">
        <f>TEXT(DATE(Table1[[#This Row],[year]],MONTH(DATEVALUE(Table1[[#This Row],[month]]&amp;"1")),Table1[[#This Row],[date]]),"DD-MMM-YYYY")</f>
        <v>22-Jun-1993</v>
      </c>
      <c r="F1027">
        <f>DATEDIF(Table1[[#This Row],[Date of Birth]],DATE(2023,6,8),"Y")</f>
        <v>29</v>
      </c>
      <c r="G1027">
        <v>0</v>
      </c>
      <c r="H1027" s="8">
        <v>8314.65</v>
      </c>
      <c r="I1027" t="s">
        <v>10</v>
      </c>
      <c r="J1027" t="s">
        <v>15</v>
      </c>
      <c r="K1027" t="s">
        <v>22</v>
      </c>
      <c r="L1027" t="str">
        <f>IF(Table1[[#This Row],[State ID]]="?","Unknown",Table1[[#This Row],[State ID]])</f>
        <v>R1012</v>
      </c>
    </row>
    <row r="1028" spans="1:12" x14ac:dyDescent="0.3">
      <c r="A1028" t="s">
        <v>1058</v>
      </c>
      <c r="B1028">
        <v>1976</v>
      </c>
      <c r="C1028" t="s">
        <v>9</v>
      </c>
      <c r="D1028">
        <v>12</v>
      </c>
      <c r="E1028" t="str">
        <f>TEXT(DATE(Table1[[#This Row],[year]],MONTH(DATEVALUE(Table1[[#This Row],[month]]&amp;"1")),Table1[[#This Row],[date]]),"DD-MMM-YYYY")</f>
        <v>12-Jul-1976</v>
      </c>
      <c r="F1028">
        <f>DATEDIF(Table1[[#This Row],[Date of Birth]],DATE(2023,6,8),"Y")</f>
        <v>46</v>
      </c>
      <c r="G1028">
        <v>1</v>
      </c>
      <c r="H1028" s="8">
        <v>8334.4599999999991</v>
      </c>
      <c r="I1028" t="s">
        <v>11</v>
      </c>
      <c r="J1028" t="s">
        <v>10</v>
      </c>
      <c r="K1028" t="s">
        <v>167</v>
      </c>
      <c r="L1028" t="str">
        <f>IF(Table1[[#This Row],[State ID]]="?","Unknown",Table1[[#This Row],[State ID]])</f>
        <v>R1016</v>
      </c>
    </row>
    <row r="1029" spans="1:12" x14ac:dyDescent="0.3">
      <c r="A1029" t="s">
        <v>1059</v>
      </c>
      <c r="B1029">
        <v>1976</v>
      </c>
      <c r="C1029" t="s">
        <v>9</v>
      </c>
      <c r="D1029">
        <v>20</v>
      </c>
      <c r="E1029" t="str">
        <f>TEXT(DATE(Table1[[#This Row],[year]],MONTH(DATEVALUE(Table1[[#This Row],[month]]&amp;"1")),Table1[[#This Row],[date]]),"DD-MMM-YYYY")</f>
        <v>20-Jul-1976</v>
      </c>
      <c r="F1029">
        <f>DATEDIF(Table1[[#This Row],[Date of Birth]],DATE(2023,6,8),"Y")</f>
        <v>46</v>
      </c>
      <c r="G1029">
        <v>1</v>
      </c>
      <c r="H1029" s="8">
        <v>8334.59</v>
      </c>
      <c r="I1029" t="s">
        <v>11</v>
      </c>
      <c r="J1029" t="s">
        <v>10</v>
      </c>
      <c r="K1029" t="s">
        <v>167</v>
      </c>
      <c r="L1029" t="str">
        <f>IF(Table1[[#This Row],[State ID]]="?","Unknown",Table1[[#This Row],[State ID]])</f>
        <v>R1016</v>
      </c>
    </row>
    <row r="1030" spans="1:12" x14ac:dyDescent="0.3">
      <c r="A1030" t="s">
        <v>1060</v>
      </c>
      <c r="B1030">
        <v>1976</v>
      </c>
      <c r="C1030" t="s">
        <v>9</v>
      </c>
      <c r="D1030">
        <v>7</v>
      </c>
      <c r="E1030" t="str">
        <f>TEXT(DATE(Table1[[#This Row],[year]],MONTH(DATEVALUE(Table1[[#This Row],[month]]&amp;"1")),Table1[[#This Row],[date]]),"DD-MMM-YYYY")</f>
        <v>07-Jul-1976</v>
      </c>
      <c r="F1030">
        <f>DATEDIF(Table1[[#This Row],[Date of Birth]],DATE(2023,6,8),"Y")</f>
        <v>46</v>
      </c>
      <c r="G1030">
        <v>1</v>
      </c>
      <c r="H1030" s="8">
        <v>8342.91</v>
      </c>
      <c r="I1030" t="s">
        <v>11</v>
      </c>
      <c r="J1030" t="s">
        <v>15</v>
      </c>
      <c r="K1030" t="s">
        <v>167</v>
      </c>
      <c r="L1030" t="str">
        <f>IF(Table1[[#This Row],[State ID]]="?","Unknown",Table1[[#This Row],[State ID]])</f>
        <v>R1016</v>
      </c>
    </row>
    <row r="1031" spans="1:12" x14ac:dyDescent="0.3">
      <c r="A1031" t="s">
        <v>1061</v>
      </c>
      <c r="B1031">
        <v>1976</v>
      </c>
      <c r="C1031" t="s">
        <v>17</v>
      </c>
      <c r="D1031">
        <v>12</v>
      </c>
      <c r="E1031" t="str">
        <f>TEXT(DATE(Table1[[#This Row],[year]],MONTH(DATEVALUE(Table1[[#This Row],[month]]&amp;"1")),Table1[[#This Row],[date]]),"DD-MMM-YYYY")</f>
        <v>12-Jun-1976</v>
      </c>
      <c r="F1031">
        <f>DATEDIF(Table1[[#This Row],[Date of Birth]],DATE(2023,6,8),"Y")</f>
        <v>46</v>
      </c>
      <c r="G1031">
        <v>2</v>
      </c>
      <c r="H1031" s="8">
        <v>8347.16</v>
      </c>
      <c r="I1031" t="s">
        <v>10</v>
      </c>
      <c r="J1031" t="s">
        <v>15</v>
      </c>
      <c r="K1031" t="s">
        <v>12</v>
      </c>
      <c r="L1031" t="str">
        <f>IF(Table1[[#This Row],[State ID]]="?","Unknown",Table1[[#This Row],[State ID]])</f>
        <v>R1013</v>
      </c>
    </row>
    <row r="1032" spans="1:12" x14ac:dyDescent="0.3">
      <c r="A1032" t="s">
        <v>1062</v>
      </c>
      <c r="B1032">
        <v>1963</v>
      </c>
      <c r="C1032" t="s">
        <v>19</v>
      </c>
      <c r="D1032">
        <v>21</v>
      </c>
      <c r="E1032" t="str">
        <f>TEXT(DATE(Table1[[#This Row],[year]],MONTH(DATEVALUE(Table1[[#This Row],[month]]&amp;"1")),Table1[[#This Row],[date]]),"DD-MMM-YYYY")</f>
        <v>21-Sep-1963</v>
      </c>
      <c r="F1032">
        <f>DATEDIF(Table1[[#This Row],[Date of Birth]],DATE(2023,6,8),"Y")</f>
        <v>59</v>
      </c>
      <c r="G1032">
        <v>0</v>
      </c>
      <c r="H1032" s="8">
        <v>8355.5400000000009</v>
      </c>
      <c r="I1032" t="s">
        <v>11</v>
      </c>
      <c r="J1032" t="s">
        <v>11</v>
      </c>
      <c r="K1032" t="s">
        <v>22</v>
      </c>
      <c r="L1032" t="str">
        <f>IF(Table1[[#This Row],[State ID]]="?","Unknown",Table1[[#This Row],[State ID]])</f>
        <v>R1012</v>
      </c>
    </row>
    <row r="1033" spans="1:12" x14ac:dyDescent="0.3">
      <c r="A1033" t="s">
        <v>1063</v>
      </c>
      <c r="B1033">
        <v>1971</v>
      </c>
      <c r="C1033" t="s">
        <v>19</v>
      </c>
      <c r="D1033">
        <v>4</v>
      </c>
      <c r="E1033" t="str">
        <f>TEXT(DATE(Table1[[#This Row],[year]],MONTH(DATEVALUE(Table1[[#This Row],[month]]&amp;"1")),Table1[[#This Row],[date]]),"DD-MMM-YYYY")</f>
        <v>04-Sep-1971</v>
      </c>
      <c r="F1033">
        <f>DATEDIF(Table1[[#This Row],[Date of Birth]],DATE(2023,6,8),"Y")</f>
        <v>51</v>
      </c>
      <c r="G1033">
        <v>0</v>
      </c>
      <c r="H1033" s="8">
        <v>8396.6200000000008</v>
      </c>
      <c r="I1033" t="s">
        <v>10</v>
      </c>
      <c r="J1033" t="s">
        <v>11</v>
      </c>
      <c r="K1033" t="s">
        <v>12</v>
      </c>
      <c r="L1033" t="str">
        <f>IF(Table1[[#This Row],[State ID]]="?","Unknown",Table1[[#This Row],[State ID]])</f>
        <v>R1013</v>
      </c>
    </row>
    <row r="1034" spans="1:12" x14ac:dyDescent="0.3">
      <c r="A1034" t="s">
        <v>1064</v>
      </c>
      <c r="B1034">
        <v>1971</v>
      </c>
      <c r="C1034" t="s">
        <v>19</v>
      </c>
      <c r="D1034">
        <v>18</v>
      </c>
      <c r="E1034" t="str">
        <f>TEXT(DATE(Table1[[#This Row],[year]],MONTH(DATEVALUE(Table1[[#This Row],[month]]&amp;"1")),Table1[[#This Row],[date]]),"DD-MMM-YYYY")</f>
        <v>18-Sep-1971</v>
      </c>
      <c r="F1034">
        <f>DATEDIF(Table1[[#This Row],[Date of Birth]],DATE(2023,6,8),"Y")</f>
        <v>51</v>
      </c>
      <c r="G1034">
        <v>0</v>
      </c>
      <c r="H1034" s="8">
        <v>8400.01</v>
      </c>
      <c r="I1034" t="s">
        <v>10</v>
      </c>
      <c r="J1034" t="s">
        <v>11</v>
      </c>
      <c r="K1034" t="s">
        <v>12</v>
      </c>
      <c r="L1034" t="str">
        <f>IF(Table1[[#This Row],[State ID]]="?","Unknown",Table1[[#This Row],[State ID]])</f>
        <v>R1013</v>
      </c>
    </row>
    <row r="1035" spans="1:12" x14ac:dyDescent="0.3">
      <c r="A1035" t="s">
        <v>1065</v>
      </c>
      <c r="B1035">
        <v>1979</v>
      </c>
      <c r="C1035" t="s">
        <v>17</v>
      </c>
      <c r="D1035">
        <v>11</v>
      </c>
      <c r="E1035" t="str">
        <f>TEXT(DATE(Table1[[#This Row],[year]],MONTH(DATEVALUE(Table1[[#This Row],[month]]&amp;"1")),Table1[[#This Row],[date]]),"DD-MMM-YYYY")</f>
        <v>11-Jun-1979</v>
      </c>
      <c r="F1035">
        <f>DATEDIF(Table1[[#This Row],[Date of Birth]],DATE(2023,6,8),"Y")</f>
        <v>43</v>
      </c>
      <c r="G1035">
        <v>3</v>
      </c>
      <c r="H1035" s="8">
        <v>8410.0499999999993</v>
      </c>
      <c r="I1035" t="s">
        <v>10</v>
      </c>
      <c r="J1035" t="s">
        <v>10</v>
      </c>
      <c r="K1035" t="s">
        <v>22</v>
      </c>
      <c r="L1035" t="str">
        <f>IF(Table1[[#This Row],[State ID]]="?","Unknown",Table1[[#This Row],[State ID]])</f>
        <v>R1012</v>
      </c>
    </row>
    <row r="1036" spans="1:12" x14ac:dyDescent="0.3">
      <c r="A1036" t="s">
        <v>1066</v>
      </c>
      <c r="B1036">
        <v>1977</v>
      </c>
      <c r="C1036" t="s">
        <v>19</v>
      </c>
      <c r="D1036">
        <v>4</v>
      </c>
      <c r="E1036" t="str">
        <f>TEXT(DATE(Table1[[#This Row],[year]],MONTH(DATEVALUE(Table1[[#This Row],[month]]&amp;"1")),Table1[[#This Row],[date]]),"DD-MMM-YYYY")</f>
        <v>04-Sep-1977</v>
      </c>
      <c r="F1036">
        <f>DATEDIF(Table1[[#This Row],[Date of Birth]],DATE(2023,6,8),"Y")</f>
        <v>45</v>
      </c>
      <c r="G1036">
        <v>2</v>
      </c>
      <c r="H1036" s="8">
        <v>8413.4599999999991</v>
      </c>
      <c r="I1036" t="s">
        <v>11</v>
      </c>
      <c r="J1036" t="s">
        <v>15</v>
      </c>
      <c r="K1036" t="s">
        <v>22</v>
      </c>
      <c r="L1036" t="str">
        <f>IF(Table1[[#This Row],[State ID]]="?","Unknown",Table1[[#This Row],[State ID]])</f>
        <v>R1012</v>
      </c>
    </row>
    <row r="1037" spans="1:12" x14ac:dyDescent="0.3">
      <c r="A1037" t="s">
        <v>1067</v>
      </c>
      <c r="B1037">
        <v>1975</v>
      </c>
      <c r="C1037" t="s">
        <v>19</v>
      </c>
      <c r="D1037">
        <v>28</v>
      </c>
      <c r="E1037" t="str">
        <f>TEXT(DATE(Table1[[#This Row],[year]],MONTH(DATEVALUE(Table1[[#This Row],[month]]&amp;"1")),Table1[[#This Row],[date]]),"DD-MMM-YYYY")</f>
        <v>28-Sep-1975</v>
      </c>
      <c r="F1037">
        <f>DATEDIF(Table1[[#This Row],[Date of Birth]],DATE(2023,6,8),"Y")</f>
        <v>47</v>
      </c>
      <c r="G1037">
        <v>1</v>
      </c>
      <c r="H1037" s="8">
        <v>8428.07</v>
      </c>
      <c r="I1037" t="s">
        <v>11</v>
      </c>
      <c r="J1037" t="s">
        <v>10</v>
      </c>
      <c r="K1037" t="s">
        <v>22</v>
      </c>
      <c r="L1037" t="str">
        <f>IF(Table1[[#This Row],[State ID]]="?","Unknown",Table1[[#This Row],[State ID]])</f>
        <v>R1012</v>
      </c>
    </row>
    <row r="1038" spans="1:12" x14ac:dyDescent="0.3">
      <c r="A1038" t="s">
        <v>1068</v>
      </c>
      <c r="B1038">
        <v>1963</v>
      </c>
      <c r="C1038" t="s">
        <v>19</v>
      </c>
      <c r="D1038">
        <v>24</v>
      </c>
      <c r="E1038" t="str">
        <f>TEXT(DATE(Table1[[#This Row],[year]],MONTH(DATEVALUE(Table1[[#This Row],[month]]&amp;"1")),Table1[[#This Row],[date]]),"DD-MMM-YYYY")</f>
        <v>24-Sep-1963</v>
      </c>
      <c r="F1038">
        <f>DATEDIF(Table1[[#This Row],[Date of Birth]],DATE(2023,6,8),"Y")</f>
        <v>59</v>
      </c>
      <c r="G1038">
        <v>0</v>
      </c>
      <c r="H1038" s="8">
        <v>8440.0499999999993</v>
      </c>
      <c r="I1038" t="s">
        <v>11</v>
      </c>
      <c r="J1038" t="s">
        <v>10</v>
      </c>
      <c r="K1038" t="s">
        <v>12</v>
      </c>
      <c r="L1038" t="str">
        <f>IF(Table1[[#This Row],[State ID]]="?","Unknown",Table1[[#This Row],[State ID]])</f>
        <v>R1013</v>
      </c>
    </row>
    <row r="1039" spans="1:12" x14ac:dyDescent="0.3">
      <c r="A1039" t="s">
        <v>1069</v>
      </c>
      <c r="B1039">
        <v>1972</v>
      </c>
      <c r="C1039" t="s">
        <v>19</v>
      </c>
      <c r="D1039">
        <v>9</v>
      </c>
      <c r="E1039" t="str">
        <f>TEXT(DATE(Table1[[#This Row],[year]],MONTH(DATEVALUE(Table1[[#This Row],[month]]&amp;"1")),Table1[[#This Row],[date]]),"DD-MMM-YYYY")</f>
        <v>09-Sep-1972</v>
      </c>
      <c r="F1039">
        <f>DATEDIF(Table1[[#This Row],[Date of Birth]],DATE(2023,6,8),"Y")</f>
        <v>50</v>
      </c>
      <c r="G1039">
        <v>0</v>
      </c>
      <c r="H1039" s="8">
        <v>8442.67</v>
      </c>
      <c r="I1039" t="s">
        <v>10</v>
      </c>
      <c r="J1039" t="s">
        <v>11</v>
      </c>
      <c r="K1039" t="s">
        <v>12</v>
      </c>
      <c r="L1039" t="str">
        <f>IF(Table1[[#This Row],[State ID]]="?","Unknown",Table1[[#This Row],[State ID]])</f>
        <v>R1013</v>
      </c>
    </row>
    <row r="1040" spans="1:12" x14ac:dyDescent="0.3">
      <c r="A1040" t="s">
        <v>1070</v>
      </c>
      <c r="B1040">
        <v>1972</v>
      </c>
      <c r="C1040" t="s">
        <v>19</v>
      </c>
      <c r="D1040">
        <v>4</v>
      </c>
      <c r="E1040" t="str">
        <f>TEXT(DATE(Table1[[#This Row],[year]],MONTH(DATEVALUE(Table1[[#This Row],[month]]&amp;"1")),Table1[[#This Row],[date]]),"DD-MMM-YYYY")</f>
        <v>04-Sep-1972</v>
      </c>
      <c r="F1040">
        <f>DATEDIF(Table1[[#This Row],[Date of Birth]],DATE(2023,6,8),"Y")</f>
        <v>50</v>
      </c>
      <c r="G1040">
        <v>0</v>
      </c>
      <c r="H1040" s="8">
        <v>8444.4699999999993</v>
      </c>
      <c r="I1040" t="s">
        <v>11</v>
      </c>
      <c r="J1040" t="s">
        <v>15</v>
      </c>
      <c r="K1040" t="s">
        <v>41</v>
      </c>
      <c r="L1040" t="str">
        <f>IF(Table1[[#This Row],[State ID]]="?","Unknown",Table1[[#This Row],[State ID]])</f>
        <v>R1011</v>
      </c>
    </row>
    <row r="1041" spans="1:12" x14ac:dyDescent="0.3">
      <c r="A1041" t="s">
        <v>1071</v>
      </c>
      <c r="B1041">
        <v>1966</v>
      </c>
      <c r="C1041" t="s">
        <v>17</v>
      </c>
      <c r="D1041">
        <v>12</v>
      </c>
      <c r="E1041" t="str">
        <f>TEXT(DATE(Table1[[#This Row],[year]],MONTH(DATEVALUE(Table1[[#This Row],[month]]&amp;"1")),Table1[[#This Row],[date]]),"DD-MMM-YYYY")</f>
        <v>12-Jun-1966</v>
      </c>
      <c r="F1041">
        <f>DATEDIF(Table1[[#This Row],[Date of Birth]],DATE(2023,6,8),"Y")</f>
        <v>56</v>
      </c>
      <c r="G1041">
        <v>0</v>
      </c>
      <c r="H1041" s="8">
        <v>8448.66</v>
      </c>
      <c r="I1041" t="s">
        <v>11</v>
      </c>
      <c r="J1041" t="s">
        <v>15</v>
      </c>
      <c r="K1041" t="s">
        <v>12</v>
      </c>
      <c r="L1041" t="str">
        <f>IF(Table1[[#This Row],[State ID]]="?","Unknown",Table1[[#This Row],[State ID]])</f>
        <v>R1013</v>
      </c>
    </row>
    <row r="1042" spans="1:12" x14ac:dyDescent="0.3">
      <c r="A1042" t="s">
        <v>1072</v>
      </c>
      <c r="B1042">
        <v>1984</v>
      </c>
      <c r="C1042" t="s">
        <v>17</v>
      </c>
      <c r="D1042">
        <v>19</v>
      </c>
      <c r="E1042" t="str">
        <f>TEXT(DATE(Table1[[#This Row],[year]],MONTH(DATEVALUE(Table1[[#This Row],[month]]&amp;"1")),Table1[[#This Row],[date]]),"DD-MMM-YYYY")</f>
        <v>19-Jun-1984</v>
      </c>
      <c r="F1042">
        <f>DATEDIF(Table1[[#This Row],[Date of Birth]],DATE(2023,6,8),"Y")</f>
        <v>38</v>
      </c>
      <c r="G1042">
        <v>3</v>
      </c>
      <c r="H1042" s="8">
        <v>8450.82</v>
      </c>
      <c r="I1042" t="s">
        <v>10</v>
      </c>
      <c r="J1042" t="s">
        <v>10</v>
      </c>
      <c r="K1042" t="s">
        <v>199</v>
      </c>
      <c r="L1042" t="str">
        <f>IF(Table1[[#This Row],[State ID]]="?","Unknown",Table1[[#This Row],[State ID]])</f>
        <v>R1025</v>
      </c>
    </row>
    <row r="1043" spans="1:12" x14ac:dyDescent="0.3">
      <c r="A1043" t="s">
        <v>1073</v>
      </c>
      <c r="B1043">
        <v>1972</v>
      </c>
      <c r="C1043" t="s">
        <v>29</v>
      </c>
      <c r="D1043">
        <v>26</v>
      </c>
      <c r="E1043" t="str">
        <f>TEXT(DATE(Table1[[#This Row],[year]],MONTH(DATEVALUE(Table1[[#This Row],[month]]&amp;"1")),Table1[[#This Row],[date]]),"DD-MMM-YYYY")</f>
        <v>26-Dec-1972</v>
      </c>
      <c r="F1043">
        <f>DATEDIF(Table1[[#This Row],[Date of Birth]],DATE(2023,6,8),"Y")</f>
        <v>50</v>
      </c>
      <c r="G1043">
        <v>0</v>
      </c>
      <c r="H1043" s="8">
        <v>8457.82</v>
      </c>
      <c r="I1043" t="s">
        <v>10</v>
      </c>
      <c r="J1043" t="s">
        <v>11</v>
      </c>
      <c r="K1043" t="s">
        <v>41</v>
      </c>
      <c r="L1043" t="str">
        <f>IF(Table1[[#This Row],[State ID]]="?","Unknown",Table1[[#This Row],[State ID]])</f>
        <v>R1011</v>
      </c>
    </row>
    <row r="1044" spans="1:12" x14ac:dyDescent="0.3">
      <c r="A1044" t="s">
        <v>1074</v>
      </c>
      <c r="B1044">
        <v>1992</v>
      </c>
      <c r="C1044" t="s">
        <v>19</v>
      </c>
      <c r="D1044">
        <v>9</v>
      </c>
      <c r="E1044" t="str">
        <f>TEXT(DATE(Table1[[#This Row],[year]],MONTH(DATEVALUE(Table1[[#This Row],[month]]&amp;"1")),Table1[[#This Row],[date]]),"DD-MMM-YYYY")</f>
        <v>09-Sep-1992</v>
      </c>
      <c r="F1044">
        <f>DATEDIF(Table1[[#This Row],[Date of Birth]],DATE(2023,6,8),"Y")</f>
        <v>30</v>
      </c>
      <c r="G1044">
        <v>0</v>
      </c>
      <c r="H1044" s="8">
        <v>8466.35</v>
      </c>
      <c r="I1044" t="s">
        <v>10</v>
      </c>
      <c r="J1044" t="s">
        <v>10</v>
      </c>
      <c r="K1044" t="s">
        <v>22</v>
      </c>
      <c r="L1044" t="str">
        <f>IF(Table1[[#This Row],[State ID]]="?","Unknown",Table1[[#This Row],[State ID]])</f>
        <v>R1012</v>
      </c>
    </row>
    <row r="1045" spans="1:12" x14ac:dyDescent="0.3">
      <c r="A1045" t="s">
        <v>1075</v>
      </c>
      <c r="B1045">
        <v>1993</v>
      </c>
      <c r="C1045" t="s">
        <v>14</v>
      </c>
      <c r="D1045">
        <v>10</v>
      </c>
      <c r="E1045" t="str">
        <f>TEXT(DATE(Table1[[#This Row],[year]],MONTH(DATEVALUE(Table1[[#This Row],[month]]&amp;"1")),Table1[[#This Row],[date]]),"DD-MMM-YYYY")</f>
        <v>10-Nov-1993</v>
      </c>
      <c r="F1045">
        <f>DATEDIF(Table1[[#This Row],[Date of Birth]],DATE(2023,6,8),"Y")</f>
        <v>29</v>
      </c>
      <c r="G1045">
        <v>0</v>
      </c>
      <c r="H1045" s="8">
        <v>8471.65</v>
      </c>
      <c r="I1045" t="s">
        <v>10</v>
      </c>
      <c r="J1045" t="s">
        <v>15</v>
      </c>
      <c r="K1045" t="s">
        <v>22</v>
      </c>
      <c r="L1045" t="str">
        <f>IF(Table1[[#This Row],[State ID]]="?","Unknown",Table1[[#This Row],[State ID]])</f>
        <v>R1012</v>
      </c>
    </row>
    <row r="1046" spans="1:12" x14ac:dyDescent="0.3">
      <c r="A1046" t="s">
        <v>1076</v>
      </c>
      <c r="B1046">
        <v>1977</v>
      </c>
      <c r="C1046" t="s">
        <v>29</v>
      </c>
      <c r="D1046">
        <v>26</v>
      </c>
      <c r="E1046" t="str">
        <f>TEXT(DATE(Table1[[#This Row],[year]],MONTH(DATEVALUE(Table1[[#This Row],[month]]&amp;"1")),Table1[[#This Row],[date]]),"DD-MMM-YYYY")</f>
        <v>26-Dec-1977</v>
      </c>
      <c r="F1046">
        <f>DATEDIF(Table1[[#This Row],[Date of Birth]],DATE(2023,6,8),"Y")</f>
        <v>45</v>
      </c>
      <c r="G1046">
        <v>2</v>
      </c>
      <c r="H1046" s="8">
        <v>8515.76</v>
      </c>
      <c r="I1046" t="s">
        <v>10</v>
      </c>
      <c r="J1046" t="s">
        <v>10</v>
      </c>
      <c r="K1046" t="s">
        <v>12</v>
      </c>
      <c r="L1046" t="str">
        <f>IF(Table1[[#This Row],[State ID]]="?","Unknown",Table1[[#This Row],[State ID]])</f>
        <v>R1013</v>
      </c>
    </row>
    <row r="1047" spans="1:12" x14ac:dyDescent="0.3">
      <c r="A1047" t="s">
        <v>1077</v>
      </c>
      <c r="B1047">
        <v>1977</v>
      </c>
      <c r="C1047" t="s">
        <v>17</v>
      </c>
      <c r="D1047">
        <v>21</v>
      </c>
      <c r="E1047" t="str">
        <f>TEXT(DATE(Table1[[#This Row],[year]],MONTH(DATEVALUE(Table1[[#This Row],[month]]&amp;"1")),Table1[[#This Row],[date]]),"DD-MMM-YYYY")</f>
        <v>21-Jun-1977</v>
      </c>
      <c r="F1047">
        <f>DATEDIF(Table1[[#This Row],[Date of Birth]],DATE(2023,6,8),"Y")</f>
        <v>45</v>
      </c>
      <c r="G1047">
        <v>2</v>
      </c>
      <c r="H1047" s="8">
        <v>8516.83</v>
      </c>
      <c r="I1047" t="s">
        <v>10</v>
      </c>
      <c r="J1047" t="s">
        <v>15</v>
      </c>
      <c r="K1047" t="s">
        <v>12</v>
      </c>
      <c r="L1047" t="str">
        <f>IF(Table1[[#This Row],[State ID]]="?","Unknown",Table1[[#This Row],[State ID]])</f>
        <v>R1013</v>
      </c>
    </row>
    <row r="1048" spans="1:12" x14ac:dyDescent="0.3">
      <c r="A1048" t="s">
        <v>1078</v>
      </c>
      <c r="B1048">
        <v>1977</v>
      </c>
      <c r="C1048" t="s">
        <v>29</v>
      </c>
      <c r="D1048">
        <v>29</v>
      </c>
      <c r="E1048" t="str">
        <f>TEXT(DATE(Table1[[#This Row],[year]],MONTH(DATEVALUE(Table1[[#This Row],[month]]&amp;"1")),Table1[[#This Row],[date]]),"DD-MMM-YYYY")</f>
        <v>29-Dec-1977</v>
      </c>
      <c r="F1048">
        <f>DATEDIF(Table1[[#This Row],[Date of Birth]],DATE(2023,6,8),"Y")</f>
        <v>45</v>
      </c>
      <c r="G1048">
        <v>2</v>
      </c>
      <c r="H1048" s="8">
        <v>8520.0300000000007</v>
      </c>
      <c r="I1048" t="s">
        <v>10</v>
      </c>
      <c r="J1048" t="s">
        <v>11</v>
      </c>
      <c r="K1048" t="s">
        <v>41</v>
      </c>
      <c r="L1048" t="str">
        <f>IF(Table1[[#This Row],[State ID]]="?","Unknown",Table1[[#This Row],[State ID]])</f>
        <v>R1011</v>
      </c>
    </row>
    <row r="1049" spans="1:12" x14ac:dyDescent="0.3">
      <c r="A1049" t="s">
        <v>1079</v>
      </c>
      <c r="B1049">
        <v>1979</v>
      </c>
      <c r="C1049" t="s">
        <v>34</v>
      </c>
      <c r="D1049">
        <v>13</v>
      </c>
      <c r="E1049" t="str">
        <f>TEXT(DATE(Table1[[#This Row],[year]],MONTH(DATEVALUE(Table1[[#This Row],[month]]&amp;"1")),Table1[[#This Row],[date]]),"DD-MMM-YYYY")</f>
        <v>13-Aug-1979</v>
      </c>
      <c r="F1049">
        <f>DATEDIF(Table1[[#This Row],[Date of Birth]],DATE(2023,6,8),"Y")</f>
        <v>43</v>
      </c>
      <c r="G1049">
        <v>3</v>
      </c>
      <c r="H1049" s="8">
        <v>8522</v>
      </c>
      <c r="I1049" t="s">
        <v>10</v>
      </c>
      <c r="J1049" t="s">
        <v>10</v>
      </c>
      <c r="K1049" t="s">
        <v>41</v>
      </c>
      <c r="L1049" t="str">
        <f>IF(Table1[[#This Row],[State ID]]="?","Unknown",Table1[[#This Row],[State ID]])</f>
        <v>R1011</v>
      </c>
    </row>
    <row r="1050" spans="1:12" x14ac:dyDescent="0.3">
      <c r="A1050" t="s">
        <v>1080</v>
      </c>
      <c r="B1050">
        <v>1977</v>
      </c>
      <c r="C1050" t="s">
        <v>9</v>
      </c>
      <c r="D1050">
        <v>26</v>
      </c>
      <c r="E1050" t="str">
        <f>TEXT(DATE(Table1[[#This Row],[year]],MONTH(DATEVALUE(Table1[[#This Row],[month]]&amp;"1")),Table1[[#This Row],[date]]),"DD-MMM-YYYY")</f>
        <v>26-Jul-1977</v>
      </c>
      <c r="F1050">
        <f>DATEDIF(Table1[[#This Row],[Date of Birth]],DATE(2023,6,8),"Y")</f>
        <v>45</v>
      </c>
      <c r="G1050">
        <v>2</v>
      </c>
      <c r="H1050" s="8">
        <v>8527.5300000000007</v>
      </c>
      <c r="I1050" t="s">
        <v>10</v>
      </c>
      <c r="J1050" t="s">
        <v>10</v>
      </c>
      <c r="K1050" t="s">
        <v>12</v>
      </c>
      <c r="L1050" t="str">
        <f>IF(Table1[[#This Row],[State ID]]="?","Unknown",Table1[[#This Row],[State ID]])</f>
        <v>R1013</v>
      </c>
    </row>
    <row r="1051" spans="1:12" x14ac:dyDescent="0.3">
      <c r="A1051" t="s">
        <v>1081</v>
      </c>
      <c r="B1051">
        <v>1982</v>
      </c>
      <c r="C1051" t="s">
        <v>9</v>
      </c>
      <c r="D1051">
        <v>24</v>
      </c>
      <c r="E1051" t="str">
        <f>TEXT(DATE(Table1[[#This Row],[year]],MONTH(DATEVALUE(Table1[[#This Row],[month]]&amp;"1")),Table1[[#This Row],[date]]),"DD-MMM-YYYY")</f>
        <v>24-Jul-1982</v>
      </c>
      <c r="F1051">
        <f>DATEDIF(Table1[[#This Row],[Date of Birth]],DATE(2023,6,8),"Y")</f>
        <v>40</v>
      </c>
      <c r="G1051">
        <v>0</v>
      </c>
      <c r="H1051" s="8">
        <v>8534.67</v>
      </c>
      <c r="I1051" t="s">
        <v>10</v>
      </c>
      <c r="J1051" t="s">
        <v>11</v>
      </c>
      <c r="K1051" t="s">
        <v>246</v>
      </c>
      <c r="L1051" t="str">
        <f>IF(Table1[[#This Row],[State ID]]="?","Unknown",Table1[[#This Row],[State ID]])</f>
        <v>R1024</v>
      </c>
    </row>
    <row r="1052" spans="1:12" x14ac:dyDescent="0.3">
      <c r="A1052" t="s">
        <v>1082</v>
      </c>
      <c r="B1052">
        <v>1981</v>
      </c>
      <c r="C1052" t="s">
        <v>29</v>
      </c>
      <c r="D1052">
        <v>27</v>
      </c>
      <c r="E1052" t="str">
        <f>TEXT(DATE(Table1[[#This Row],[year]],MONTH(DATEVALUE(Table1[[#This Row],[month]]&amp;"1")),Table1[[#This Row],[date]]),"DD-MMM-YYYY")</f>
        <v>27-Dec-1981</v>
      </c>
      <c r="F1052">
        <f>DATEDIF(Table1[[#This Row],[Date of Birth]],DATE(2023,6,8),"Y")</f>
        <v>41</v>
      </c>
      <c r="G1052">
        <v>3</v>
      </c>
      <c r="H1052" s="8">
        <v>8538.2900000000009</v>
      </c>
      <c r="I1052" t="s">
        <v>10</v>
      </c>
      <c r="J1052" t="s">
        <v>11</v>
      </c>
      <c r="K1052" t="s">
        <v>246</v>
      </c>
      <c r="L1052" t="str">
        <f>IF(Table1[[#This Row],[State ID]]="?","Unknown",Table1[[#This Row],[State ID]])</f>
        <v>R1024</v>
      </c>
    </row>
    <row r="1053" spans="1:12" x14ac:dyDescent="0.3">
      <c r="A1053" t="s">
        <v>1083</v>
      </c>
      <c r="B1053">
        <v>1975</v>
      </c>
      <c r="C1053" t="s">
        <v>14</v>
      </c>
      <c r="D1053">
        <v>6</v>
      </c>
      <c r="E1053" t="str">
        <f>TEXT(DATE(Table1[[#This Row],[year]],MONTH(DATEVALUE(Table1[[#This Row],[month]]&amp;"1")),Table1[[#This Row],[date]]),"DD-MMM-YYYY")</f>
        <v>06-Nov-1975</v>
      </c>
      <c r="F1053">
        <f>DATEDIF(Table1[[#This Row],[Date of Birth]],DATE(2023,6,8),"Y")</f>
        <v>47</v>
      </c>
      <c r="G1053">
        <v>1</v>
      </c>
      <c r="H1053" s="8">
        <v>8539.67</v>
      </c>
      <c r="I1053" t="s">
        <v>10</v>
      </c>
      <c r="J1053" t="s">
        <v>11</v>
      </c>
      <c r="K1053" t="s">
        <v>41</v>
      </c>
      <c r="L1053" t="str">
        <f>IF(Table1[[#This Row],[State ID]]="?","Unknown",Table1[[#This Row],[State ID]])</f>
        <v>R1011</v>
      </c>
    </row>
    <row r="1054" spans="1:12" x14ac:dyDescent="0.3">
      <c r="A1054" t="s">
        <v>1084</v>
      </c>
      <c r="B1054">
        <v>1982</v>
      </c>
      <c r="C1054" t="s">
        <v>29</v>
      </c>
      <c r="D1054">
        <v>12</v>
      </c>
      <c r="E1054" t="str">
        <f>TEXT(DATE(Table1[[#This Row],[year]],MONTH(DATEVALUE(Table1[[#This Row],[month]]&amp;"1")),Table1[[#This Row],[date]]),"DD-MMM-YYYY")</f>
        <v>12-Dec-1982</v>
      </c>
      <c r="F1054">
        <f>DATEDIF(Table1[[#This Row],[Date of Birth]],DATE(2023,6,8),"Y")</f>
        <v>40</v>
      </c>
      <c r="G1054">
        <v>1</v>
      </c>
      <c r="H1054" s="8">
        <v>8547.69</v>
      </c>
      <c r="I1054" t="s">
        <v>10</v>
      </c>
      <c r="J1054" t="s">
        <v>15</v>
      </c>
      <c r="K1054" t="s">
        <v>12</v>
      </c>
      <c r="L1054" t="str">
        <f>IF(Table1[[#This Row],[State ID]]="?","Unknown",Table1[[#This Row],[State ID]])</f>
        <v>R1013</v>
      </c>
    </row>
    <row r="1055" spans="1:12" x14ac:dyDescent="0.3">
      <c r="A1055" t="s">
        <v>1085</v>
      </c>
      <c r="B1055">
        <v>1975</v>
      </c>
      <c r="C1055" t="s">
        <v>34</v>
      </c>
      <c r="D1055">
        <v>6</v>
      </c>
      <c r="E1055" t="str">
        <f>TEXT(DATE(Table1[[#This Row],[year]],MONTH(DATEVALUE(Table1[[#This Row],[month]]&amp;"1")),Table1[[#This Row],[date]]),"DD-MMM-YYYY")</f>
        <v>06-Aug-1975</v>
      </c>
      <c r="F1055">
        <f>DATEDIF(Table1[[#This Row],[Date of Birth]],DATE(2023,6,8),"Y")</f>
        <v>47</v>
      </c>
      <c r="G1055">
        <v>1</v>
      </c>
      <c r="H1055" s="8">
        <v>8551.35</v>
      </c>
      <c r="I1055" t="s">
        <v>10</v>
      </c>
      <c r="J1055" t="s">
        <v>10</v>
      </c>
      <c r="K1055" t="s">
        <v>41</v>
      </c>
      <c r="L1055" t="str">
        <f>IF(Table1[[#This Row],[State ID]]="?","Unknown",Table1[[#This Row],[State ID]])</f>
        <v>R1011</v>
      </c>
    </row>
    <row r="1056" spans="1:12" x14ac:dyDescent="0.3">
      <c r="A1056" t="s">
        <v>1086</v>
      </c>
      <c r="B1056">
        <v>1975</v>
      </c>
      <c r="C1056" t="s">
        <v>34</v>
      </c>
      <c r="D1056">
        <v>21</v>
      </c>
      <c r="E1056" t="str">
        <f>TEXT(DATE(Table1[[#This Row],[year]],MONTH(DATEVALUE(Table1[[#This Row],[month]]&amp;"1")),Table1[[#This Row],[date]]),"DD-MMM-YYYY")</f>
        <v>21-Aug-1975</v>
      </c>
      <c r="F1056">
        <f>DATEDIF(Table1[[#This Row],[Date of Birth]],DATE(2023,6,8),"Y")</f>
        <v>47</v>
      </c>
      <c r="G1056">
        <v>1</v>
      </c>
      <c r="H1056" s="8">
        <v>8556.91</v>
      </c>
      <c r="I1056" t="s">
        <v>10</v>
      </c>
      <c r="J1056" t="s">
        <v>15</v>
      </c>
      <c r="K1056" t="s">
        <v>41</v>
      </c>
      <c r="L1056" t="str">
        <f>IF(Table1[[#This Row],[State ID]]="?","Unknown",Table1[[#This Row],[State ID]])</f>
        <v>R1011</v>
      </c>
    </row>
    <row r="1057" spans="1:12" x14ac:dyDescent="0.3">
      <c r="A1057" t="s">
        <v>1087</v>
      </c>
      <c r="B1057">
        <v>1988</v>
      </c>
      <c r="C1057" t="s">
        <v>19</v>
      </c>
      <c r="D1057">
        <v>21</v>
      </c>
      <c r="E1057" t="str">
        <f>TEXT(DATE(Table1[[#This Row],[year]],MONTH(DATEVALUE(Table1[[#This Row],[month]]&amp;"1")),Table1[[#This Row],[date]]),"DD-MMM-YYYY")</f>
        <v>21-Sep-1988</v>
      </c>
      <c r="F1057">
        <f>DATEDIF(Table1[[#This Row],[Date of Birth]],DATE(2023,6,8),"Y")</f>
        <v>34</v>
      </c>
      <c r="G1057">
        <v>3</v>
      </c>
      <c r="H1057" s="8">
        <v>8567.25</v>
      </c>
      <c r="I1057" t="s">
        <v>10</v>
      </c>
      <c r="J1057" t="s">
        <v>15</v>
      </c>
      <c r="K1057" t="s">
        <v>22</v>
      </c>
      <c r="L1057" t="str">
        <f>IF(Table1[[#This Row],[State ID]]="?","Unknown",Table1[[#This Row],[State ID]])</f>
        <v>R1012</v>
      </c>
    </row>
    <row r="1058" spans="1:12" x14ac:dyDescent="0.3">
      <c r="A1058" t="s">
        <v>1088</v>
      </c>
      <c r="B1058">
        <v>1975</v>
      </c>
      <c r="C1058" t="s">
        <v>19</v>
      </c>
      <c r="D1058">
        <v>26</v>
      </c>
      <c r="E1058" t="str">
        <f>TEXT(DATE(Table1[[#This Row],[year]],MONTH(DATEVALUE(Table1[[#This Row],[month]]&amp;"1")),Table1[[#This Row],[date]]),"DD-MMM-YYYY")</f>
        <v>26-Sep-1975</v>
      </c>
      <c r="F1058">
        <f>DATEDIF(Table1[[#This Row],[Date of Birth]],DATE(2023,6,8),"Y")</f>
        <v>47</v>
      </c>
      <c r="G1058">
        <v>1</v>
      </c>
      <c r="H1058" s="8">
        <v>8569.86</v>
      </c>
      <c r="I1058" t="s">
        <v>10</v>
      </c>
      <c r="J1058" t="s">
        <v>11</v>
      </c>
      <c r="K1058" t="s">
        <v>12</v>
      </c>
      <c r="L1058" t="str">
        <f>IF(Table1[[#This Row],[State ID]]="?","Unknown",Table1[[#This Row],[State ID]])</f>
        <v>R1013</v>
      </c>
    </row>
    <row r="1059" spans="1:12" x14ac:dyDescent="0.3">
      <c r="A1059" t="s">
        <v>1089</v>
      </c>
      <c r="B1059">
        <v>1982</v>
      </c>
      <c r="C1059" t="s">
        <v>29</v>
      </c>
      <c r="D1059">
        <v>6</v>
      </c>
      <c r="E1059" t="str">
        <f>TEXT(DATE(Table1[[#This Row],[year]],MONTH(DATEVALUE(Table1[[#This Row],[month]]&amp;"1")),Table1[[#This Row],[date]]),"DD-MMM-YYYY")</f>
        <v>06-Dec-1982</v>
      </c>
      <c r="F1059">
        <f>DATEDIF(Table1[[#This Row],[Date of Birth]],DATE(2023,6,8),"Y")</f>
        <v>40</v>
      </c>
      <c r="G1059">
        <v>3</v>
      </c>
      <c r="H1059" s="8">
        <v>8572.0400000000009</v>
      </c>
      <c r="I1059" t="s">
        <v>10</v>
      </c>
      <c r="J1059" t="s">
        <v>10</v>
      </c>
      <c r="K1059" t="s">
        <v>299</v>
      </c>
      <c r="L1059" t="str">
        <f>IF(Table1[[#This Row],[State ID]]="?","Unknown",Table1[[#This Row],[State ID]])</f>
        <v>R1021</v>
      </c>
    </row>
    <row r="1060" spans="1:12" x14ac:dyDescent="0.3">
      <c r="A1060" t="s">
        <v>1090</v>
      </c>
      <c r="B1060">
        <v>1987</v>
      </c>
      <c r="C1060" t="s">
        <v>14</v>
      </c>
      <c r="D1060">
        <v>11</v>
      </c>
      <c r="E1060" t="str">
        <f>TEXT(DATE(Table1[[#This Row],[year]],MONTH(DATEVALUE(Table1[[#This Row],[month]]&amp;"1")),Table1[[#This Row],[date]]),"DD-MMM-YYYY")</f>
        <v>11-Nov-1987</v>
      </c>
      <c r="F1060">
        <f>DATEDIF(Table1[[#This Row],[Date of Birth]],DATE(2023,6,8),"Y")</f>
        <v>35</v>
      </c>
      <c r="G1060">
        <v>3</v>
      </c>
      <c r="H1060" s="8">
        <v>8573.2999999999993</v>
      </c>
      <c r="I1060" t="s">
        <v>10</v>
      </c>
      <c r="J1060" t="s">
        <v>10</v>
      </c>
      <c r="K1060" t="s">
        <v>299</v>
      </c>
      <c r="L1060" t="str">
        <f>IF(Table1[[#This Row],[State ID]]="?","Unknown",Table1[[#This Row],[State ID]])</f>
        <v>R1021</v>
      </c>
    </row>
    <row r="1061" spans="1:12" x14ac:dyDescent="0.3">
      <c r="A1061" t="s">
        <v>1091</v>
      </c>
      <c r="B1061">
        <v>1983</v>
      </c>
      <c r="C1061" t="s">
        <v>29</v>
      </c>
      <c r="D1061">
        <v>30</v>
      </c>
      <c r="E1061" t="str">
        <f>TEXT(DATE(Table1[[#This Row],[year]],MONTH(DATEVALUE(Table1[[#This Row],[month]]&amp;"1")),Table1[[#This Row],[date]]),"DD-MMM-YYYY")</f>
        <v>30-Dec-1983</v>
      </c>
      <c r="F1061">
        <f>DATEDIF(Table1[[#This Row],[Date of Birth]],DATE(2023,6,8),"Y")</f>
        <v>39</v>
      </c>
      <c r="G1061">
        <v>5</v>
      </c>
      <c r="H1061" s="8">
        <v>8582.2999999999993</v>
      </c>
      <c r="I1061" t="s">
        <v>10</v>
      </c>
      <c r="J1061" t="s">
        <v>15</v>
      </c>
      <c r="K1061" t="s">
        <v>12</v>
      </c>
      <c r="L1061" t="str">
        <f>IF(Table1[[#This Row],[State ID]]="?","Unknown",Table1[[#This Row],[State ID]])</f>
        <v>R1013</v>
      </c>
    </row>
    <row r="1062" spans="1:12" x14ac:dyDescent="0.3">
      <c r="A1062" t="s">
        <v>1092</v>
      </c>
      <c r="B1062">
        <v>1983</v>
      </c>
      <c r="C1062" t="s">
        <v>9</v>
      </c>
      <c r="D1062">
        <v>25</v>
      </c>
      <c r="E1062" t="str">
        <f>TEXT(DATE(Table1[[#This Row],[year]],MONTH(DATEVALUE(Table1[[#This Row],[month]]&amp;"1")),Table1[[#This Row],[date]]),"DD-MMM-YYYY")</f>
        <v>25-Jul-1983</v>
      </c>
      <c r="F1062">
        <f>DATEDIF(Table1[[#This Row],[Date of Birth]],DATE(2023,6,8),"Y")</f>
        <v>39</v>
      </c>
      <c r="G1062">
        <v>5</v>
      </c>
      <c r="H1062" s="8">
        <v>8596.83</v>
      </c>
      <c r="I1062" t="s">
        <v>10</v>
      </c>
      <c r="J1062" t="s">
        <v>11</v>
      </c>
      <c r="K1062" t="s">
        <v>12</v>
      </c>
      <c r="L1062" t="str">
        <f>IF(Table1[[#This Row],[State ID]]="?","Unknown",Table1[[#This Row],[State ID]])</f>
        <v>R1013</v>
      </c>
    </row>
    <row r="1063" spans="1:12" x14ac:dyDescent="0.3">
      <c r="A1063" t="s">
        <v>1093</v>
      </c>
      <c r="B1063">
        <v>1973</v>
      </c>
      <c r="C1063" t="s">
        <v>9</v>
      </c>
      <c r="D1063">
        <v>11</v>
      </c>
      <c r="E1063" t="str">
        <f>TEXT(DATE(Table1[[#This Row],[year]],MONTH(DATEVALUE(Table1[[#This Row],[month]]&amp;"1")),Table1[[#This Row],[date]]),"DD-MMM-YYYY")</f>
        <v>11-Jul-1973</v>
      </c>
      <c r="F1063">
        <f>DATEDIF(Table1[[#This Row],[Date of Birth]],DATE(2023,6,8),"Y")</f>
        <v>49</v>
      </c>
      <c r="G1063">
        <v>0</v>
      </c>
      <c r="H1063" s="8">
        <v>8601.33</v>
      </c>
      <c r="I1063" t="s">
        <v>10</v>
      </c>
      <c r="J1063" t="s">
        <v>15</v>
      </c>
      <c r="K1063" t="s">
        <v>12</v>
      </c>
      <c r="L1063" t="str">
        <f>IF(Table1[[#This Row],[State ID]]="?","Unknown",Table1[[#This Row],[State ID]])</f>
        <v>R1013</v>
      </c>
    </row>
    <row r="1064" spans="1:12" x14ac:dyDescent="0.3">
      <c r="A1064" t="s">
        <v>1094</v>
      </c>
      <c r="B1064">
        <v>1977</v>
      </c>
      <c r="C1064" t="s">
        <v>19</v>
      </c>
      <c r="D1064">
        <v>24</v>
      </c>
      <c r="E1064" t="str">
        <f>TEXT(DATE(Table1[[#This Row],[year]],MONTH(DATEVALUE(Table1[[#This Row],[month]]&amp;"1")),Table1[[#This Row],[date]]),"DD-MMM-YYYY")</f>
        <v>24-Sep-1977</v>
      </c>
      <c r="F1064">
        <f>DATEDIF(Table1[[#This Row],[Date of Birth]],DATE(2023,6,8),"Y")</f>
        <v>45</v>
      </c>
      <c r="G1064">
        <v>2</v>
      </c>
      <c r="H1064" s="8">
        <v>8603.82</v>
      </c>
      <c r="I1064" t="s">
        <v>10</v>
      </c>
      <c r="J1064" t="s">
        <v>15</v>
      </c>
      <c r="K1064" t="s">
        <v>165</v>
      </c>
      <c r="L1064" t="str">
        <f>IF(Table1[[#This Row],[State ID]]="?","Unknown",Table1[[#This Row],[State ID]])</f>
        <v>R1019</v>
      </c>
    </row>
    <row r="1065" spans="1:12" x14ac:dyDescent="0.3">
      <c r="A1065" t="s">
        <v>1095</v>
      </c>
      <c r="B1065">
        <v>1977</v>
      </c>
      <c r="C1065" t="s">
        <v>14</v>
      </c>
      <c r="D1065">
        <v>12</v>
      </c>
      <c r="E1065" t="str">
        <f>TEXT(DATE(Table1[[#This Row],[year]],MONTH(DATEVALUE(Table1[[#This Row],[month]]&amp;"1")),Table1[[#This Row],[date]]),"DD-MMM-YYYY")</f>
        <v>12-Nov-1977</v>
      </c>
      <c r="F1065">
        <f>DATEDIF(Table1[[#This Row],[Date of Birth]],DATE(2023,6,8),"Y")</f>
        <v>45</v>
      </c>
      <c r="G1065">
        <v>2</v>
      </c>
      <c r="H1065" s="8">
        <v>8604.48</v>
      </c>
      <c r="I1065" t="s">
        <v>11</v>
      </c>
      <c r="J1065" t="s">
        <v>10</v>
      </c>
      <c r="K1065" t="s">
        <v>167</v>
      </c>
      <c r="L1065" t="str">
        <f>IF(Table1[[#This Row],[State ID]]="?","Unknown",Table1[[#This Row],[State ID]])</f>
        <v>R1016</v>
      </c>
    </row>
    <row r="1066" spans="1:12" x14ac:dyDescent="0.3">
      <c r="A1066" t="s">
        <v>1096</v>
      </c>
      <c r="B1066">
        <v>1977</v>
      </c>
      <c r="C1066" t="s">
        <v>36</v>
      </c>
      <c r="D1066">
        <v>15</v>
      </c>
      <c r="E1066" t="str">
        <f>TEXT(DATE(Table1[[#This Row],[year]],MONTH(DATEVALUE(Table1[[#This Row],[month]]&amp;"1")),Table1[[#This Row],[date]]),"DD-MMM-YYYY")</f>
        <v>15-Oct-1977</v>
      </c>
      <c r="F1066">
        <f>DATEDIF(Table1[[#This Row],[Date of Birth]],DATE(2023,6,8),"Y")</f>
        <v>45</v>
      </c>
      <c r="G1066">
        <v>3</v>
      </c>
      <c r="H1066" s="8">
        <v>8605.36</v>
      </c>
      <c r="I1066" t="s">
        <v>10</v>
      </c>
      <c r="J1066" t="s">
        <v>10</v>
      </c>
      <c r="K1066" t="s">
        <v>12</v>
      </c>
      <c r="L1066" t="str">
        <f>IF(Table1[[#This Row],[State ID]]="?","Unknown",Table1[[#This Row],[State ID]])</f>
        <v>R1013</v>
      </c>
    </row>
    <row r="1067" spans="1:12" x14ac:dyDescent="0.3">
      <c r="A1067" t="s">
        <v>1097</v>
      </c>
      <c r="B1067">
        <v>1979</v>
      </c>
      <c r="C1067" t="s">
        <v>9</v>
      </c>
      <c r="D1067">
        <v>17</v>
      </c>
      <c r="E1067" t="str">
        <f>TEXT(DATE(Table1[[#This Row],[year]],MONTH(DATEVALUE(Table1[[#This Row],[month]]&amp;"1")),Table1[[#This Row],[date]]),"DD-MMM-YYYY")</f>
        <v>17-Jul-1979</v>
      </c>
      <c r="F1067">
        <f>DATEDIF(Table1[[#This Row],[Date of Birth]],DATE(2023,6,8),"Y")</f>
        <v>43</v>
      </c>
      <c r="G1067">
        <v>3</v>
      </c>
      <c r="H1067" s="8">
        <v>8606.2199999999993</v>
      </c>
      <c r="I1067" t="s">
        <v>15</v>
      </c>
      <c r="J1067" t="s">
        <v>10</v>
      </c>
      <c r="K1067" t="s">
        <v>275</v>
      </c>
      <c r="L1067" t="str">
        <f>IF(Table1[[#This Row],[State ID]]="?","Unknown",Table1[[#This Row],[State ID]])</f>
        <v>R1014</v>
      </c>
    </row>
    <row r="1068" spans="1:12" x14ac:dyDescent="0.3">
      <c r="A1068" t="s">
        <v>1098</v>
      </c>
      <c r="B1068">
        <v>1977</v>
      </c>
      <c r="C1068" t="s">
        <v>19</v>
      </c>
      <c r="D1068">
        <v>2</v>
      </c>
      <c r="E1068" t="str">
        <f>TEXT(DATE(Table1[[#This Row],[year]],MONTH(DATEVALUE(Table1[[#This Row],[month]]&amp;"1")),Table1[[#This Row],[date]]),"DD-MMM-YYYY")</f>
        <v>02-Sep-1977</v>
      </c>
      <c r="F1068">
        <f>DATEDIF(Table1[[#This Row],[Date of Birth]],DATE(2023,6,8),"Y")</f>
        <v>45</v>
      </c>
      <c r="G1068">
        <v>3</v>
      </c>
      <c r="H1068" s="8">
        <v>8615.2999999999993</v>
      </c>
      <c r="I1068" t="s">
        <v>10</v>
      </c>
      <c r="J1068" t="s">
        <v>11</v>
      </c>
      <c r="K1068" t="s">
        <v>41</v>
      </c>
      <c r="L1068" t="str">
        <f>IF(Table1[[#This Row],[State ID]]="?","Unknown",Table1[[#This Row],[State ID]])</f>
        <v>R1011</v>
      </c>
    </row>
    <row r="1069" spans="1:12" x14ac:dyDescent="0.3">
      <c r="A1069" t="s">
        <v>1099</v>
      </c>
      <c r="B1069">
        <v>1975</v>
      </c>
      <c r="C1069" t="s">
        <v>34</v>
      </c>
      <c r="D1069">
        <v>3</v>
      </c>
      <c r="E1069" t="str">
        <f>TEXT(DATE(Table1[[#This Row],[year]],MONTH(DATEVALUE(Table1[[#This Row],[month]]&amp;"1")),Table1[[#This Row],[date]]),"DD-MMM-YYYY")</f>
        <v>03-Aug-1975</v>
      </c>
      <c r="F1069">
        <f>DATEDIF(Table1[[#This Row],[Date of Birth]],DATE(2023,6,8),"Y")</f>
        <v>47</v>
      </c>
      <c r="G1069">
        <v>1</v>
      </c>
      <c r="H1069" s="8">
        <v>8627.5400000000009</v>
      </c>
      <c r="I1069" t="s">
        <v>10</v>
      </c>
      <c r="J1069" t="s">
        <v>10</v>
      </c>
      <c r="K1069" t="s">
        <v>355</v>
      </c>
      <c r="L1069" t="str">
        <f>IF(Table1[[#This Row],[State ID]]="?","Unknown",Table1[[#This Row],[State ID]])</f>
        <v>R1017</v>
      </c>
    </row>
    <row r="1070" spans="1:12" x14ac:dyDescent="0.3">
      <c r="A1070" t="s">
        <v>1100</v>
      </c>
      <c r="B1070">
        <v>1965</v>
      </c>
      <c r="C1070" t="s">
        <v>36</v>
      </c>
      <c r="D1070">
        <v>21</v>
      </c>
      <c r="E1070" t="str">
        <f>TEXT(DATE(Table1[[#This Row],[year]],MONTH(DATEVALUE(Table1[[#This Row],[month]]&amp;"1")),Table1[[#This Row],[date]]),"DD-MMM-YYYY")</f>
        <v>21-Oct-1965</v>
      </c>
      <c r="F1070">
        <f>DATEDIF(Table1[[#This Row],[Date of Birth]],DATE(2023,6,8),"Y")</f>
        <v>57</v>
      </c>
      <c r="G1070">
        <v>0</v>
      </c>
      <c r="H1070" s="8">
        <v>8665.09</v>
      </c>
      <c r="I1070" t="s">
        <v>11</v>
      </c>
      <c r="J1070" t="s">
        <v>10</v>
      </c>
      <c r="K1070" t="s">
        <v>22</v>
      </c>
      <c r="L1070" t="str">
        <f>IF(Table1[[#This Row],[State ID]]="?","Unknown",Table1[[#This Row],[State ID]])</f>
        <v>R1012</v>
      </c>
    </row>
    <row r="1071" spans="1:12" x14ac:dyDescent="0.3">
      <c r="A1071" t="s">
        <v>1101</v>
      </c>
      <c r="B1071">
        <v>1969</v>
      </c>
      <c r="C1071" t="s">
        <v>34</v>
      </c>
      <c r="D1071">
        <v>10</v>
      </c>
      <c r="E1071" t="str">
        <f>TEXT(DATE(Table1[[#This Row],[year]],MONTH(DATEVALUE(Table1[[#This Row],[month]]&amp;"1")),Table1[[#This Row],[date]]),"DD-MMM-YYYY")</f>
        <v>10-Aug-1969</v>
      </c>
      <c r="F1071">
        <f>DATEDIF(Table1[[#This Row],[Date of Birth]],DATE(2023,6,8),"Y")</f>
        <v>53</v>
      </c>
      <c r="G1071">
        <v>0</v>
      </c>
      <c r="H1071" s="8">
        <v>8665.14</v>
      </c>
      <c r="I1071" t="s">
        <v>10</v>
      </c>
      <c r="J1071" t="s">
        <v>11</v>
      </c>
      <c r="K1071" t="s">
        <v>12</v>
      </c>
      <c r="L1071" t="str">
        <f>IF(Table1[[#This Row],[State ID]]="?","Unknown",Table1[[#This Row],[State ID]])</f>
        <v>R1013</v>
      </c>
    </row>
    <row r="1072" spans="1:12" x14ac:dyDescent="0.3">
      <c r="A1072" t="s">
        <v>1102</v>
      </c>
      <c r="B1072">
        <v>1974</v>
      </c>
      <c r="C1072" t="s">
        <v>34</v>
      </c>
      <c r="D1072">
        <v>16</v>
      </c>
      <c r="E1072" t="str">
        <f>TEXT(DATE(Table1[[#This Row],[year]],MONTH(DATEVALUE(Table1[[#This Row],[month]]&amp;"1")),Table1[[#This Row],[date]]),"DD-MMM-YYYY")</f>
        <v>16-Aug-1974</v>
      </c>
      <c r="F1072">
        <f>DATEDIF(Table1[[#This Row],[Date of Birth]],DATE(2023,6,8),"Y")</f>
        <v>48</v>
      </c>
      <c r="G1072">
        <v>0</v>
      </c>
      <c r="H1072" s="8">
        <v>8671.19</v>
      </c>
      <c r="I1072" t="s">
        <v>10</v>
      </c>
      <c r="J1072" t="s">
        <v>15</v>
      </c>
      <c r="K1072" t="s">
        <v>22</v>
      </c>
      <c r="L1072" t="str">
        <f>IF(Table1[[#This Row],[State ID]]="?","Unknown",Table1[[#This Row],[State ID]])</f>
        <v>R1012</v>
      </c>
    </row>
    <row r="1073" spans="1:12" x14ac:dyDescent="0.3">
      <c r="A1073" t="s">
        <v>1103</v>
      </c>
      <c r="B1073">
        <v>1973</v>
      </c>
      <c r="C1073" t="s">
        <v>36</v>
      </c>
      <c r="D1073">
        <v>11</v>
      </c>
      <c r="E1073" t="str">
        <f>TEXT(DATE(Table1[[#This Row],[year]],MONTH(DATEVALUE(Table1[[#This Row],[month]]&amp;"1")),Table1[[#This Row],[date]]),"DD-MMM-YYYY")</f>
        <v>11-Oct-1973</v>
      </c>
      <c r="F1073">
        <f>DATEDIF(Table1[[#This Row],[Date of Birth]],DATE(2023,6,8),"Y")</f>
        <v>49</v>
      </c>
      <c r="G1073">
        <v>0</v>
      </c>
      <c r="H1073" s="8">
        <v>8688.86</v>
      </c>
      <c r="I1073" t="s">
        <v>10</v>
      </c>
      <c r="J1073" t="s">
        <v>15</v>
      </c>
      <c r="K1073" t="s">
        <v>355</v>
      </c>
      <c r="L1073" t="str">
        <f>IF(Table1[[#This Row],[State ID]]="?","Unknown",Table1[[#This Row],[State ID]])</f>
        <v>R1017</v>
      </c>
    </row>
    <row r="1074" spans="1:12" x14ac:dyDescent="0.3">
      <c r="A1074" t="s">
        <v>1104</v>
      </c>
      <c r="B1074">
        <v>1980</v>
      </c>
      <c r="C1074" t="s">
        <v>36</v>
      </c>
      <c r="D1074">
        <v>28</v>
      </c>
      <c r="E1074" t="str">
        <f>TEXT(DATE(Table1[[#This Row],[year]],MONTH(DATEVALUE(Table1[[#This Row],[month]]&amp;"1")),Table1[[#This Row],[date]]),"DD-MMM-YYYY")</f>
        <v>28-Oct-1980</v>
      </c>
      <c r="F1074">
        <f>DATEDIF(Table1[[#This Row],[Date of Birth]],DATE(2023,6,8),"Y")</f>
        <v>42</v>
      </c>
      <c r="G1074">
        <v>2</v>
      </c>
      <c r="H1074" s="8">
        <v>8701.84</v>
      </c>
      <c r="I1074" t="s">
        <v>10</v>
      </c>
      <c r="J1074" t="s">
        <v>11</v>
      </c>
      <c r="K1074" t="s">
        <v>299</v>
      </c>
      <c r="L1074" t="str">
        <f>IF(Table1[[#This Row],[State ID]]="?","Unknown",Table1[[#This Row],[State ID]])</f>
        <v>R1021</v>
      </c>
    </row>
    <row r="1075" spans="1:12" x14ac:dyDescent="0.3">
      <c r="A1075" t="s">
        <v>1105</v>
      </c>
      <c r="B1075">
        <v>1973</v>
      </c>
      <c r="C1075" t="s">
        <v>17</v>
      </c>
      <c r="D1075">
        <v>25</v>
      </c>
      <c r="E1075" t="str">
        <f>TEXT(DATE(Table1[[#This Row],[year]],MONTH(DATEVALUE(Table1[[#This Row],[month]]&amp;"1")),Table1[[#This Row],[date]]),"DD-MMM-YYYY")</f>
        <v>25-Jun-1973</v>
      </c>
      <c r="F1075">
        <f>DATEDIF(Table1[[#This Row],[Date of Birth]],DATE(2023,6,8),"Y")</f>
        <v>49</v>
      </c>
      <c r="G1075">
        <v>1</v>
      </c>
      <c r="H1075" s="8">
        <v>8703.4599999999991</v>
      </c>
      <c r="I1075" t="s">
        <v>11</v>
      </c>
      <c r="J1075" t="s">
        <v>11</v>
      </c>
      <c r="K1075" t="s">
        <v>41</v>
      </c>
      <c r="L1075" t="str">
        <f>IF(Table1[[#This Row],[State ID]]="?","Unknown",Table1[[#This Row],[State ID]])</f>
        <v>R1011</v>
      </c>
    </row>
    <row r="1076" spans="1:12" x14ac:dyDescent="0.3">
      <c r="A1076" t="s">
        <v>1106</v>
      </c>
      <c r="B1076">
        <v>1976</v>
      </c>
      <c r="C1076" t="s">
        <v>17</v>
      </c>
      <c r="D1076">
        <v>17</v>
      </c>
      <c r="E1076" t="str">
        <f>TEXT(DATE(Table1[[#This Row],[year]],MONTH(DATEVALUE(Table1[[#This Row],[month]]&amp;"1")),Table1[[#This Row],[date]]),"DD-MMM-YYYY")</f>
        <v>17-Jun-1976</v>
      </c>
      <c r="F1076">
        <f>DATEDIF(Table1[[#This Row],[Date of Birth]],DATE(2023,6,8),"Y")</f>
        <v>46</v>
      </c>
      <c r="G1076">
        <v>2</v>
      </c>
      <c r="H1076" s="8">
        <v>8733.23</v>
      </c>
      <c r="I1076" t="s">
        <v>10</v>
      </c>
      <c r="J1076" t="s">
        <v>11</v>
      </c>
      <c r="K1076" t="s">
        <v>22</v>
      </c>
      <c r="L1076" t="str">
        <f>IF(Table1[[#This Row],[State ID]]="?","Unknown",Table1[[#This Row],[State ID]])</f>
        <v>R1012</v>
      </c>
    </row>
    <row r="1077" spans="1:12" x14ac:dyDescent="0.3">
      <c r="A1077" t="s">
        <v>1107</v>
      </c>
      <c r="B1077">
        <v>1999</v>
      </c>
      <c r="C1077" t="s">
        <v>34</v>
      </c>
      <c r="D1077">
        <v>23</v>
      </c>
      <c r="E1077" t="str">
        <f>TEXT(DATE(Table1[[#This Row],[year]],MONTH(DATEVALUE(Table1[[#This Row],[month]]&amp;"1")),Table1[[#This Row],[date]]),"DD-MMM-YYYY")</f>
        <v>23-Aug-1999</v>
      </c>
      <c r="F1077">
        <f>DATEDIF(Table1[[#This Row],[Date of Birth]],DATE(2023,6,8),"Y")</f>
        <v>23</v>
      </c>
      <c r="G1077">
        <v>0</v>
      </c>
      <c r="H1077" s="8">
        <v>8747.68</v>
      </c>
      <c r="I1077" t="s">
        <v>10</v>
      </c>
      <c r="J1077" t="s">
        <v>11</v>
      </c>
      <c r="K1077" t="s">
        <v>41</v>
      </c>
      <c r="L1077" t="str">
        <f>IF(Table1[[#This Row],[State ID]]="?","Unknown",Table1[[#This Row],[State ID]])</f>
        <v>R1011</v>
      </c>
    </row>
    <row r="1078" spans="1:12" x14ac:dyDescent="0.3">
      <c r="A1078" t="s">
        <v>1108</v>
      </c>
      <c r="B1078">
        <v>1969</v>
      </c>
      <c r="C1078" t="s">
        <v>19</v>
      </c>
      <c r="D1078">
        <v>9</v>
      </c>
      <c r="E1078" t="str">
        <f>TEXT(DATE(Table1[[#This Row],[year]],MONTH(DATEVALUE(Table1[[#This Row],[month]]&amp;"1")),Table1[[#This Row],[date]]),"DD-MMM-YYYY")</f>
        <v>09-Sep-1969</v>
      </c>
      <c r="F1078">
        <f>DATEDIF(Table1[[#This Row],[Date of Birth]],DATE(2023,6,8),"Y")</f>
        <v>53</v>
      </c>
      <c r="G1078">
        <v>0</v>
      </c>
      <c r="H1078" s="8">
        <v>8760.1200000000008</v>
      </c>
      <c r="I1078" t="s">
        <v>10</v>
      </c>
      <c r="J1078" t="s">
        <v>15</v>
      </c>
      <c r="K1078" t="s">
        <v>12</v>
      </c>
      <c r="L1078" t="str">
        <f>IF(Table1[[#This Row],[State ID]]="?","Unknown",Table1[[#This Row],[State ID]])</f>
        <v>R1013</v>
      </c>
    </row>
    <row r="1079" spans="1:12" x14ac:dyDescent="0.3">
      <c r="A1079" t="s">
        <v>1109</v>
      </c>
      <c r="B1079">
        <v>1974</v>
      </c>
      <c r="C1079" t="s">
        <v>19</v>
      </c>
      <c r="D1079">
        <v>6</v>
      </c>
      <c r="E1079" t="str">
        <f>TEXT(DATE(Table1[[#This Row],[year]],MONTH(DATEVALUE(Table1[[#This Row],[month]]&amp;"1")),Table1[[#This Row],[date]]),"DD-MMM-YYYY")</f>
        <v>06-Sep-1974</v>
      </c>
      <c r="F1079">
        <f>DATEDIF(Table1[[#This Row],[Date of Birth]],DATE(2023,6,8),"Y")</f>
        <v>48</v>
      </c>
      <c r="G1079">
        <v>1</v>
      </c>
      <c r="H1079" s="8">
        <v>8765.25</v>
      </c>
      <c r="I1079" t="s">
        <v>10</v>
      </c>
      <c r="J1079" t="s">
        <v>11</v>
      </c>
      <c r="K1079" t="s">
        <v>22</v>
      </c>
      <c r="L1079" t="str">
        <f>IF(Table1[[#This Row],[State ID]]="?","Unknown",Table1[[#This Row],[State ID]])</f>
        <v>R1012</v>
      </c>
    </row>
    <row r="1080" spans="1:12" x14ac:dyDescent="0.3">
      <c r="A1080" t="s">
        <v>1110</v>
      </c>
      <c r="B1080">
        <v>1971</v>
      </c>
      <c r="C1080" t="s">
        <v>34</v>
      </c>
      <c r="D1080">
        <v>23</v>
      </c>
      <c r="E1080" t="str">
        <f>TEXT(DATE(Table1[[#This Row],[year]],MONTH(DATEVALUE(Table1[[#This Row],[month]]&amp;"1")),Table1[[#This Row],[date]]),"DD-MMM-YYYY")</f>
        <v>23-Aug-1971</v>
      </c>
      <c r="F1080">
        <f>DATEDIF(Table1[[#This Row],[Date of Birth]],DATE(2023,6,8),"Y")</f>
        <v>51</v>
      </c>
      <c r="G1080">
        <v>0</v>
      </c>
      <c r="H1080" s="8">
        <v>8782.4699999999993</v>
      </c>
      <c r="I1080" t="s">
        <v>10</v>
      </c>
      <c r="J1080" t="s">
        <v>11</v>
      </c>
      <c r="K1080" t="s">
        <v>41</v>
      </c>
      <c r="L1080" t="str">
        <f>IF(Table1[[#This Row],[State ID]]="?","Unknown",Table1[[#This Row],[State ID]])</f>
        <v>R1011</v>
      </c>
    </row>
    <row r="1081" spans="1:12" x14ac:dyDescent="0.3">
      <c r="A1081" t="s">
        <v>1111</v>
      </c>
      <c r="B1081">
        <v>1971</v>
      </c>
      <c r="C1081" t="s">
        <v>17</v>
      </c>
      <c r="D1081">
        <v>18</v>
      </c>
      <c r="E1081" t="str">
        <f>TEXT(DATE(Table1[[#This Row],[year]],MONTH(DATEVALUE(Table1[[#This Row],[month]]&amp;"1")),Table1[[#This Row],[date]]),"DD-MMM-YYYY")</f>
        <v>18-Jun-1971</v>
      </c>
      <c r="F1081">
        <f>DATEDIF(Table1[[#This Row],[Date of Birth]],DATE(2023,6,8),"Y")</f>
        <v>51</v>
      </c>
      <c r="G1081">
        <v>0</v>
      </c>
      <c r="H1081" s="8">
        <v>8798.59</v>
      </c>
      <c r="I1081" t="s">
        <v>10</v>
      </c>
      <c r="J1081" t="s">
        <v>15</v>
      </c>
      <c r="K1081" t="s">
        <v>41</v>
      </c>
      <c r="L1081" t="str">
        <f>IF(Table1[[#This Row],[State ID]]="?","Unknown",Table1[[#This Row],[State ID]])</f>
        <v>R1011</v>
      </c>
    </row>
    <row r="1082" spans="1:12" x14ac:dyDescent="0.3">
      <c r="A1082" t="s">
        <v>1112</v>
      </c>
      <c r="B1082">
        <v>1965</v>
      </c>
      <c r="C1082" t="s">
        <v>34</v>
      </c>
      <c r="D1082">
        <v>29</v>
      </c>
      <c r="E1082" t="str">
        <f>TEXT(DATE(Table1[[#This Row],[year]],MONTH(DATEVALUE(Table1[[#This Row],[month]]&amp;"1")),Table1[[#This Row],[date]]),"DD-MMM-YYYY")</f>
        <v>29-Aug-1965</v>
      </c>
      <c r="F1082">
        <f>DATEDIF(Table1[[#This Row],[Date of Birth]],DATE(2023,6,8),"Y")</f>
        <v>57</v>
      </c>
      <c r="G1082">
        <v>0</v>
      </c>
      <c r="H1082" s="8">
        <v>8800.49</v>
      </c>
      <c r="I1082" t="s">
        <v>11</v>
      </c>
      <c r="J1082" t="s">
        <v>10</v>
      </c>
      <c r="K1082" t="s">
        <v>12</v>
      </c>
      <c r="L1082" t="str">
        <f>IF(Table1[[#This Row],[State ID]]="?","Unknown",Table1[[#This Row],[State ID]])</f>
        <v>R1013</v>
      </c>
    </row>
    <row r="1083" spans="1:12" x14ac:dyDescent="0.3">
      <c r="A1083" t="s">
        <v>1113</v>
      </c>
      <c r="B1083">
        <v>2001</v>
      </c>
      <c r="C1083" t="s">
        <v>14</v>
      </c>
      <c r="D1083">
        <v>7</v>
      </c>
      <c r="E1083" t="str">
        <f>TEXT(DATE(Table1[[#This Row],[year]],MONTH(DATEVALUE(Table1[[#This Row],[month]]&amp;"1")),Table1[[#This Row],[date]]),"DD-MMM-YYYY")</f>
        <v>07-Nov-2001</v>
      </c>
      <c r="F1083">
        <f>DATEDIF(Table1[[#This Row],[Date of Birth]],DATE(2023,6,8),"Y")</f>
        <v>21</v>
      </c>
      <c r="G1083">
        <v>0</v>
      </c>
      <c r="H1083" s="8">
        <v>8821.8799999999992</v>
      </c>
      <c r="I1083" t="s">
        <v>10</v>
      </c>
      <c r="J1083" t="s">
        <v>11</v>
      </c>
      <c r="K1083" t="s">
        <v>248</v>
      </c>
      <c r="L1083" t="str">
        <f>IF(Table1[[#This Row],[State ID]]="?","Unknown",Table1[[#This Row],[State ID]])</f>
        <v>R1023</v>
      </c>
    </row>
    <row r="1084" spans="1:12" x14ac:dyDescent="0.3">
      <c r="A1084" t="s">
        <v>1114</v>
      </c>
      <c r="B1084">
        <v>1976</v>
      </c>
      <c r="C1084" t="s">
        <v>17</v>
      </c>
      <c r="D1084">
        <v>14</v>
      </c>
      <c r="E1084" t="str">
        <f>TEXT(DATE(Table1[[#This Row],[year]],MONTH(DATEVALUE(Table1[[#This Row],[month]]&amp;"1")),Table1[[#This Row],[date]]),"DD-MMM-YYYY")</f>
        <v>14-Jun-1976</v>
      </c>
      <c r="F1084">
        <f>DATEDIF(Table1[[#This Row],[Date of Birth]],DATE(2023,6,8),"Y")</f>
        <v>46</v>
      </c>
      <c r="G1084">
        <v>2</v>
      </c>
      <c r="H1084" s="8">
        <v>8823.2800000000007</v>
      </c>
      <c r="I1084" t="s">
        <v>10</v>
      </c>
      <c r="J1084" t="s">
        <v>15</v>
      </c>
      <c r="K1084" t="s">
        <v>41</v>
      </c>
      <c r="L1084" t="str">
        <f>IF(Table1[[#This Row],[State ID]]="?","Unknown",Table1[[#This Row],[State ID]])</f>
        <v>R1011</v>
      </c>
    </row>
    <row r="1085" spans="1:12" x14ac:dyDescent="0.3">
      <c r="A1085" t="s">
        <v>1115</v>
      </c>
      <c r="B1085">
        <v>1976</v>
      </c>
      <c r="C1085" t="s">
        <v>36</v>
      </c>
      <c r="D1085">
        <v>19</v>
      </c>
      <c r="E1085" t="str">
        <f>TEXT(DATE(Table1[[#This Row],[year]],MONTH(DATEVALUE(Table1[[#This Row],[month]]&amp;"1")),Table1[[#This Row],[date]]),"DD-MMM-YYYY")</f>
        <v>19-Oct-1976</v>
      </c>
      <c r="F1085">
        <f>DATEDIF(Table1[[#This Row],[Date of Birth]],DATE(2023,6,8),"Y")</f>
        <v>46</v>
      </c>
      <c r="G1085">
        <v>1</v>
      </c>
      <c r="H1085" s="8">
        <v>8823.99</v>
      </c>
      <c r="I1085" t="s">
        <v>10</v>
      </c>
      <c r="J1085" t="s">
        <v>11</v>
      </c>
      <c r="K1085" t="s">
        <v>246</v>
      </c>
      <c r="L1085" t="str">
        <f>IF(Table1[[#This Row],[State ID]]="?","Unknown",Table1[[#This Row],[State ID]])</f>
        <v>R1024</v>
      </c>
    </row>
    <row r="1086" spans="1:12" x14ac:dyDescent="0.3">
      <c r="A1086" t="s">
        <v>1116</v>
      </c>
      <c r="B1086">
        <v>1988</v>
      </c>
      <c r="C1086" t="s">
        <v>34</v>
      </c>
      <c r="D1086">
        <v>22</v>
      </c>
      <c r="E1086" t="str">
        <f>TEXT(DATE(Table1[[#This Row],[year]],MONTH(DATEVALUE(Table1[[#This Row],[month]]&amp;"1")),Table1[[#This Row],[date]]),"DD-MMM-YYYY")</f>
        <v>22-Aug-1988</v>
      </c>
      <c r="F1086">
        <f>DATEDIF(Table1[[#This Row],[Date of Birth]],DATE(2023,6,8),"Y")</f>
        <v>34</v>
      </c>
      <c r="G1086">
        <v>3</v>
      </c>
      <c r="H1086" s="8">
        <v>8824.27</v>
      </c>
      <c r="I1086" t="s">
        <v>10</v>
      </c>
      <c r="J1086" t="s">
        <v>15</v>
      </c>
      <c r="K1086" t="s">
        <v>199</v>
      </c>
      <c r="L1086" t="str">
        <f>IF(Table1[[#This Row],[State ID]]="?","Unknown",Table1[[#This Row],[State ID]])</f>
        <v>R1025</v>
      </c>
    </row>
    <row r="1087" spans="1:12" x14ac:dyDescent="0.3">
      <c r="A1087" t="s">
        <v>1117</v>
      </c>
      <c r="B1087">
        <v>1976</v>
      </c>
      <c r="C1087" t="s">
        <v>9</v>
      </c>
      <c r="D1087">
        <v>14</v>
      </c>
      <c r="E1087" t="str">
        <f>TEXT(DATE(Table1[[#This Row],[year]],MONTH(DATEVALUE(Table1[[#This Row],[month]]&amp;"1")),Table1[[#This Row],[date]]),"DD-MMM-YYYY")</f>
        <v>14-Jul-1976</v>
      </c>
      <c r="F1087">
        <f>DATEDIF(Table1[[#This Row],[Date of Birth]],DATE(2023,6,8),"Y")</f>
        <v>46</v>
      </c>
      <c r="G1087">
        <v>2</v>
      </c>
      <c r="H1087" s="8">
        <v>8825.09</v>
      </c>
      <c r="I1087" t="s">
        <v>10</v>
      </c>
      <c r="J1087" t="s">
        <v>11</v>
      </c>
      <c r="K1087" t="s">
        <v>41</v>
      </c>
      <c r="L1087" t="str">
        <f>IF(Table1[[#This Row],[State ID]]="?","Unknown",Table1[[#This Row],[State ID]])</f>
        <v>R1011</v>
      </c>
    </row>
    <row r="1088" spans="1:12" x14ac:dyDescent="0.3">
      <c r="A1088" t="s">
        <v>1118</v>
      </c>
      <c r="B1088">
        <v>1972</v>
      </c>
      <c r="C1088" t="s">
        <v>14</v>
      </c>
      <c r="D1088">
        <v>14</v>
      </c>
      <c r="E1088" t="str">
        <f>TEXT(DATE(Table1[[#This Row],[year]],MONTH(DATEVALUE(Table1[[#This Row],[month]]&amp;"1")),Table1[[#This Row],[date]]),"DD-MMM-YYYY")</f>
        <v>14-Nov-1972</v>
      </c>
      <c r="F1088">
        <f>DATEDIF(Table1[[#This Row],[Date of Birth]],DATE(2023,6,8),"Y")</f>
        <v>50</v>
      </c>
      <c r="G1088">
        <v>0</v>
      </c>
      <c r="H1088" s="8">
        <v>8827.2099999999991</v>
      </c>
      <c r="I1088" t="s">
        <v>11</v>
      </c>
      <c r="J1088" t="s">
        <v>15</v>
      </c>
      <c r="K1088" t="s">
        <v>22</v>
      </c>
      <c r="L1088" t="str">
        <f>IF(Table1[[#This Row],[State ID]]="?","Unknown",Table1[[#This Row],[State ID]])</f>
        <v>R1012</v>
      </c>
    </row>
    <row r="1089" spans="1:12" x14ac:dyDescent="0.3">
      <c r="A1089" t="s">
        <v>1119</v>
      </c>
      <c r="B1089">
        <v>1972</v>
      </c>
      <c r="C1089" t="s">
        <v>14</v>
      </c>
      <c r="D1089">
        <v>22</v>
      </c>
      <c r="E1089" t="str">
        <f>TEXT(DATE(Table1[[#This Row],[year]],MONTH(DATEVALUE(Table1[[#This Row],[month]]&amp;"1")),Table1[[#This Row],[date]]),"DD-MMM-YYYY")</f>
        <v>22-Nov-1972</v>
      </c>
      <c r="F1089">
        <f>DATEDIF(Table1[[#This Row],[Date of Birth]],DATE(2023,6,8),"Y")</f>
        <v>50</v>
      </c>
      <c r="G1089">
        <v>0</v>
      </c>
      <c r="H1089" s="8">
        <v>8835.26</v>
      </c>
      <c r="I1089" t="s">
        <v>11</v>
      </c>
      <c r="J1089" t="s">
        <v>10</v>
      </c>
      <c r="K1089" t="s">
        <v>22</v>
      </c>
      <c r="L1089" t="str">
        <f>IF(Table1[[#This Row],[State ID]]="?","Unknown",Table1[[#This Row],[State ID]])</f>
        <v>R1012</v>
      </c>
    </row>
    <row r="1090" spans="1:12" x14ac:dyDescent="0.3">
      <c r="A1090" t="s">
        <v>1120</v>
      </c>
      <c r="B1090">
        <v>1974</v>
      </c>
      <c r="C1090" t="s">
        <v>17</v>
      </c>
      <c r="D1090">
        <v>18</v>
      </c>
      <c r="E1090" t="str">
        <f>TEXT(DATE(Table1[[#This Row],[year]],MONTH(DATEVALUE(Table1[[#This Row],[month]]&amp;"1")),Table1[[#This Row],[date]]),"DD-MMM-YYYY")</f>
        <v>18-Jun-1974</v>
      </c>
      <c r="F1090">
        <f>DATEDIF(Table1[[#This Row],[Date of Birth]],DATE(2023,6,8),"Y")</f>
        <v>48</v>
      </c>
      <c r="G1090">
        <v>1</v>
      </c>
      <c r="H1090" s="8">
        <v>8871.15</v>
      </c>
      <c r="I1090" t="s">
        <v>10</v>
      </c>
      <c r="J1090" t="s">
        <v>11</v>
      </c>
      <c r="K1090" t="s">
        <v>12</v>
      </c>
      <c r="L1090" t="str">
        <f>IF(Table1[[#This Row],[State ID]]="?","Unknown",Table1[[#This Row],[State ID]])</f>
        <v>R1013</v>
      </c>
    </row>
    <row r="1091" spans="1:12" x14ac:dyDescent="0.3">
      <c r="A1091" t="s">
        <v>1121</v>
      </c>
      <c r="B1091">
        <v>1973</v>
      </c>
      <c r="C1091" t="s">
        <v>19</v>
      </c>
      <c r="D1091">
        <v>9</v>
      </c>
      <c r="E1091" t="str">
        <f>TEXT(DATE(Table1[[#This Row],[year]],MONTH(DATEVALUE(Table1[[#This Row],[month]]&amp;"1")),Table1[[#This Row],[date]]),"DD-MMM-YYYY")</f>
        <v>09-Sep-1973</v>
      </c>
      <c r="F1091">
        <f>DATEDIF(Table1[[#This Row],[Date of Birth]],DATE(2023,6,8),"Y")</f>
        <v>49</v>
      </c>
      <c r="G1091">
        <v>0</v>
      </c>
      <c r="H1091" s="8">
        <v>8890.59</v>
      </c>
      <c r="I1091" t="s">
        <v>10</v>
      </c>
      <c r="J1091" t="s">
        <v>11</v>
      </c>
      <c r="K1091" t="s">
        <v>22</v>
      </c>
      <c r="L1091" t="str">
        <f>IF(Table1[[#This Row],[State ID]]="?","Unknown",Table1[[#This Row],[State ID]])</f>
        <v>R1012</v>
      </c>
    </row>
    <row r="1092" spans="1:12" x14ac:dyDescent="0.3">
      <c r="A1092" t="s">
        <v>1122</v>
      </c>
      <c r="B1092">
        <v>1978</v>
      </c>
      <c r="C1092" t="s">
        <v>29</v>
      </c>
      <c r="D1092">
        <v>16</v>
      </c>
      <c r="E1092" t="str">
        <f>TEXT(DATE(Table1[[#This Row],[year]],MONTH(DATEVALUE(Table1[[#This Row],[month]]&amp;"1")),Table1[[#This Row],[date]]),"DD-MMM-YYYY")</f>
        <v>16-Dec-1978</v>
      </c>
      <c r="F1092">
        <f>DATEDIF(Table1[[#This Row],[Date of Birth]],DATE(2023,6,8),"Y")</f>
        <v>44</v>
      </c>
      <c r="G1092">
        <v>3</v>
      </c>
      <c r="H1092" s="8">
        <v>8891.14</v>
      </c>
      <c r="I1092" t="s">
        <v>10</v>
      </c>
      <c r="J1092" t="s">
        <v>11</v>
      </c>
      <c r="K1092" t="s">
        <v>355</v>
      </c>
      <c r="L1092" t="str">
        <f>IF(Table1[[#This Row],[State ID]]="?","Unknown",Table1[[#This Row],[State ID]])</f>
        <v>R1017</v>
      </c>
    </row>
    <row r="1093" spans="1:12" x14ac:dyDescent="0.3">
      <c r="A1093" t="s">
        <v>1123</v>
      </c>
      <c r="B1093">
        <v>1997</v>
      </c>
      <c r="C1093" t="s">
        <v>14</v>
      </c>
      <c r="D1093">
        <v>28</v>
      </c>
      <c r="E1093" t="str">
        <f>TEXT(DATE(Table1[[#This Row],[year]],MONTH(DATEVALUE(Table1[[#This Row],[month]]&amp;"1")),Table1[[#This Row],[date]]),"DD-MMM-YYYY")</f>
        <v>28-Nov-1997</v>
      </c>
      <c r="F1093">
        <f>DATEDIF(Table1[[#This Row],[Date of Birth]],DATE(2023,6,8),"Y")</f>
        <v>25</v>
      </c>
      <c r="G1093">
        <v>0</v>
      </c>
      <c r="H1093" s="8">
        <v>8906.14</v>
      </c>
      <c r="I1093" t="s">
        <v>10</v>
      </c>
      <c r="J1093" t="s">
        <v>10</v>
      </c>
      <c r="K1093" t="s">
        <v>22</v>
      </c>
      <c r="L1093" t="str">
        <f>IF(Table1[[#This Row],[State ID]]="?","Unknown",Table1[[#This Row],[State ID]])</f>
        <v>R1012</v>
      </c>
    </row>
    <row r="1094" spans="1:12" x14ac:dyDescent="0.3">
      <c r="A1094" t="s">
        <v>1124</v>
      </c>
      <c r="B1094">
        <v>1967</v>
      </c>
      <c r="C1094" t="s">
        <v>19</v>
      </c>
      <c r="D1094">
        <v>6</v>
      </c>
      <c r="E1094" t="str">
        <f>TEXT(DATE(Table1[[#This Row],[year]],MONTH(DATEVALUE(Table1[[#This Row],[month]]&amp;"1")),Table1[[#This Row],[date]]),"DD-MMM-YYYY")</f>
        <v>06-Sep-1967</v>
      </c>
      <c r="F1094">
        <f>DATEDIF(Table1[[#This Row],[Date of Birth]],DATE(2023,6,8),"Y")</f>
        <v>55</v>
      </c>
      <c r="G1094">
        <v>0</v>
      </c>
      <c r="H1094" s="8">
        <v>8908.4699999999993</v>
      </c>
      <c r="I1094" t="s">
        <v>11</v>
      </c>
      <c r="J1094" t="s">
        <v>10</v>
      </c>
      <c r="K1094" t="s">
        <v>12</v>
      </c>
      <c r="L1094" t="str">
        <f>IF(Table1[[#This Row],[State ID]]="?","Unknown",Table1[[#This Row],[State ID]])</f>
        <v>R1013</v>
      </c>
    </row>
    <row r="1095" spans="1:12" x14ac:dyDescent="0.3">
      <c r="A1095" t="s">
        <v>1125</v>
      </c>
      <c r="B1095">
        <v>1975</v>
      </c>
      <c r="C1095" t="s">
        <v>9</v>
      </c>
      <c r="D1095">
        <v>7</v>
      </c>
      <c r="E1095" t="str">
        <f>TEXT(DATE(Table1[[#This Row],[year]],MONTH(DATEVALUE(Table1[[#This Row],[month]]&amp;"1")),Table1[[#This Row],[date]]),"DD-MMM-YYYY")</f>
        <v>07-Jul-1975</v>
      </c>
      <c r="F1095">
        <f>DATEDIF(Table1[[#This Row],[Date of Birth]],DATE(2023,6,8),"Y")</f>
        <v>47</v>
      </c>
      <c r="G1095">
        <v>1</v>
      </c>
      <c r="H1095" s="8">
        <v>8930.93</v>
      </c>
      <c r="I1095" t="s">
        <v>10</v>
      </c>
      <c r="J1095" t="s">
        <v>10</v>
      </c>
      <c r="K1095" t="s">
        <v>22</v>
      </c>
      <c r="L1095" t="str">
        <f>IF(Table1[[#This Row],[State ID]]="?","Unknown",Table1[[#This Row],[State ID]])</f>
        <v>R1012</v>
      </c>
    </row>
    <row r="1096" spans="1:12" x14ac:dyDescent="0.3">
      <c r="A1096" t="s">
        <v>1126</v>
      </c>
      <c r="B1096">
        <v>1972</v>
      </c>
      <c r="C1096" t="s">
        <v>17</v>
      </c>
      <c r="D1096">
        <v>6</v>
      </c>
      <c r="E1096" t="str">
        <f>TEXT(DATE(Table1[[#This Row],[year]],MONTH(DATEVALUE(Table1[[#This Row],[month]]&amp;"1")),Table1[[#This Row],[date]]),"DD-MMM-YYYY")</f>
        <v>06-Jun-1972</v>
      </c>
      <c r="F1096">
        <f>DATEDIF(Table1[[#This Row],[Date of Birth]],DATE(2023,6,8),"Y")</f>
        <v>51</v>
      </c>
      <c r="G1096">
        <v>0</v>
      </c>
      <c r="H1096" s="8">
        <v>8932.08</v>
      </c>
      <c r="I1096" t="s">
        <v>10</v>
      </c>
      <c r="J1096" t="s">
        <v>15</v>
      </c>
      <c r="K1096" t="s">
        <v>41</v>
      </c>
      <c r="L1096" t="str">
        <f>IF(Table1[[#This Row],[State ID]]="?","Unknown",Table1[[#This Row],[State ID]])</f>
        <v>R1011</v>
      </c>
    </row>
    <row r="1097" spans="1:12" x14ac:dyDescent="0.3">
      <c r="A1097" t="s">
        <v>1127</v>
      </c>
      <c r="B1097">
        <v>1976</v>
      </c>
      <c r="C1097" t="s">
        <v>29</v>
      </c>
      <c r="D1097">
        <v>25</v>
      </c>
      <c r="E1097" t="str">
        <f>TEXT(DATE(Table1[[#This Row],[year]],MONTH(DATEVALUE(Table1[[#This Row],[month]]&amp;"1")),Table1[[#This Row],[date]]),"DD-MMM-YYYY")</f>
        <v>25-Dec-1976</v>
      </c>
      <c r="F1097">
        <f>DATEDIF(Table1[[#This Row],[Date of Birth]],DATE(2023,6,8),"Y")</f>
        <v>46</v>
      </c>
      <c r="G1097">
        <v>3</v>
      </c>
      <c r="H1097" s="8">
        <v>8944.1200000000008</v>
      </c>
      <c r="I1097" t="s">
        <v>11</v>
      </c>
      <c r="J1097" t="s">
        <v>10</v>
      </c>
      <c r="K1097" t="s">
        <v>12</v>
      </c>
      <c r="L1097" t="str">
        <f>IF(Table1[[#This Row],[State ID]]="?","Unknown",Table1[[#This Row],[State ID]])</f>
        <v>R1013</v>
      </c>
    </row>
    <row r="1098" spans="1:12" x14ac:dyDescent="0.3">
      <c r="A1098" t="s">
        <v>1128</v>
      </c>
      <c r="B1098">
        <v>1992</v>
      </c>
      <c r="C1098" t="s">
        <v>19</v>
      </c>
      <c r="D1098">
        <v>27</v>
      </c>
      <c r="E1098" t="str">
        <f>TEXT(DATE(Table1[[#This Row],[year]],MONTH(DATEVALUE(Table1[[#This Row],[month]]&amp;"1")),Table1[[#This Row],[date]]),"DD-MMM-YYYY")</f>
        <v>27-Sep-1992</v>
      </c>
      <c r="F1098">
        <f>DATEDIF(Table1[[#This Row],[Date of Birth]],DATE(2023,6,8),"Y")</f>
        <v>30</v>
      </c>
      <c r="G1098">
        <v>0</v>
      </c>
      <c r="H1098" s="8">
        <v>8954.99</v>
      </c>
      <c r="I1098" t="s">
        <v>10</v>
      </c>
      <c r="J1098" t="s">
        <v>11</v>
      </c>
      <c r="K1098" t="s">
        <v>534</v>
      </c>
      <c r="L1098" t="str">
        <f>IF(Table1[[#This Row],[State ID]]="?","Unknown",Table1[[#This Row],[State ID]])</f>
        <v>R1026</v>
      </c>
    </row>
    <row r="1099" spans="1:12" x14ac:dyDescent="0.3">
      <c r="A1099" t="s">
        <v>1129</v>
      </c>
      <c r="B1099">
        <v>1974</v>
      </c>
      <c r="C1099" t="s">
        <v>34</v>
      </c>
      <c r="D1099">
        <v>17</v>
      </c>
      <c r="E1099" t="str">
        <f>TEXT(DATE(Table1[[#This Row],[year]],MONTH(DATEVALUE(Table1[[#This Row],[month]]&amp;"1")),Table1[[#This Row],[date]]),"DD-MMM-YYYY")</f>
        <v>17-Aug-1974</v>
      </c>
      <c r="F1099">
        <f>DATEDIF(Table1[[#This Row],[Date of Birth]],DATE(2023,6,8),"Y")</f>
        <v>48</v>
      </c>
      <c r="G1099">
        <v>1</v>
      </c>
      <c r="H1099" s="8">
        <v>8964.06</v>
      </c>
      <c r="I1099" t="s">
        <v>11</v>
      </c>
      <c r="J1099" t="s">
        <v>10</v>
      </c>
      <c r="K1099" t="s">
        <v>167</v>
      </c>
      <c r="L1099" t="str">
        <f>IF(Table1[[#This Row],[State ID]]="?","Unknown",Table1[[#This Row],[State ID]])</f>
        <v>R1016</v>
      </c>
    </row>
    <row r="1100" spans="1:12" x14ac:dyDescent="0.3">
      <c r="A1100" t="s">
        <v>1130</v>
      </c>
      <c r="B1100">
        <v>1983</v>
      </c>
      <c r="C1100" t="s">
        <v>9</v>
      </c>
      <c r="D1100">
        <v>15</v>
      </c>
      <c r="E1100" t="str">
        <f>TEXT(DATE(Table1[[#This Row],[year]],MONTH(DATEVALUE(Table1[[#This Row],[month]]&amp;"1")),Table1[[#This Row],[date]]),"DD-MMM-YYYY")</f>
        <v>15-Jul-1983</v>
      </c>
      <c r="F1100">
        <f>DATEDIF(Table1[[#This Row],[Date of Birth]],DATE(2023,6,8),"Y")</f>
        <v>39</v>
      </c>
      <c r="G1100">
        <v>5</v>
      </c>
      <c r="H1100" s="8">
        <v>8965.7999999999993</v>
      </c>
      <c r="I1100" t="s">
        <v>10</v>
      </c>
      <c r="J1100" t="s">
        <v>11</v>
      </c>
      <c r="K1100" t="s">
        <v>22</v>
      </c>
      <c r="L1100" t="str">
        <f>IF(Table1[[#This Row],[State ID]]="?","Unknown",Table1[[#This Row],[State ID]])</f>
        <v>R1012</v>
      </c>
    </row>
    <row r="1101" spans="1:12" x14ac:dyDescent="0.3">
      <c r="A1101" t="s">
        <v>1131</v>
      </c>
      <c r="B1101">
        <v>1974</v>
      </c>
      <c r="C1101" t="s">
        <v>19</v>
      </c>
      <c r="D1101">
        <v>8</v>
      </c>
      <c r="E1101" t="str">
        <f>TEXT(DATE(Table1[[#This Row],[year]],MONTH(DATEVALUE(Table1[[#This Row],[month]]&amp;"1")),Table1[[#This Row],[date]]),"DD-MMM-YYYY")</f>
        <v>08-Sep-1974</v>
      </c>
      <c r="F1101">
        <f>DATEDIF(Table1[[#This Row],[Date of Birth]],DATE(2023,6,8),"Y")</f>
        <v>48</v>
      </c>
      <c r="G1101">
        <v>2</v>
      </c>
      <c r="H1101" s="8">
        <v>8968.33</v>
      </c>
      <c r="I1101" t="s">
        <v>11</v>
      </c>
      <c r="J1101" t="s">
        <v>10</v>
      </c>
      <c r="K1101" t="s">
        <v>41</v>
      </c>
      <c r="L1101" t="str">
        <f>IF(Table1[[#This Row],[State ID]]="?","Unknown",Table1[[#This Row],[State ID]])</f>
        <v>R1011</v>
      </c>
    </row>
    <row r="1102" spans="1:12" x14ac:dyDescent="0.3">
      <c r="A1102" t="s">
        <v>1132</v>
      </c>
      <c r="B1102">
        <v>1974</v>
      </c>
      <c r="C1102" t="s">
        <v>9</v>
      </c>
      <c r="D1102">
        <v>21</v>
      </c>
      <c r="E1102" t="str">
        <f>TEXT(DATE(Table1[[#This Row],[year]],MONTH(DATEVALUE(Table1[[#This Row],[month]]&amp;"1")),Table1[[#This Row],[date]]),"DD-MMM-YYYY")</f>
        <v>21-Jul-1974</v>
      </c>
      <c r="F1102">
        <f>DATEDIF(Table1[[#This Row],[Date of Birth]],DATE(2023,6,8),"Y")</f>
        <v>48</v>
      </c>
      <c r="G1102">
        <v>2</v>
      </c>
      <c r="H1102" s="8">
        <v>8978.19</v>
      </c>
      <c r="I1102" t="s">
        <v>10</v>
      </c>
      <c r="J1102" t="s">
        <v>10</v>
      </c>
      <c r="K1102" t="s">
        <v>12</v>
      </c>
      <c r="L1102" t="str">
        <f>IF(Table1[[#This Row],[State ID]]="?","Unknown",Table1[[#This Row],[State ID]])</f>
        <v>R1013</v>
      </c>
    </row>
    <row r="1103" spans="1:12" x14ac:dyDescent="0.3">
      <c r="A1103" t="s">
        <v>1133</v>
      </c>
      <c r="B1103">
        <v>1973</v>
      </c>
      <c r="C1103" t="s">
        <v>36</v>
      </c>
      <c r="D1103">
        <v>11</v>
      </c>
      <c r="E1103" t="str">
        <f>TEXT(DATE(Table1[[#This Row],[year]],MONTH(DATEVALUE(Table1[[#This Row],[month]]&amp;"1")),Table1[[#This Row],[date]]),"DD-MMM-YYYY")</f>
        <v>11-Oct-1973</v>
      </c>
      <c r="F1103">
        <f>DATEDIF(Table1[[#This Row],[Date of Birth]],DATE(2023,6,8),"Y")</f>
        <v>49</v>
      </c>
      <c r="G1103">
        <v>0</v>
      </c>
      <c r="H1103" s="8">
        <v>8988.16</v>
      </c>
      <c r="I1103" t="s">
        <v>10</v>
      </c>
      <c r="J1103" t="s">
        <v>15</v>
      </c>
      <c r="K1103" t="s">
        <v>22</v>
      </c>
      <c r="L1103" t="str">
        <f>IF(Table1[[#This Row],[State ID]]="?","Unknown",Table1[[#This Row],[State ID]])</f>
        <v>R1012</v>
      </c>
    </row>
    <row r="1104" spans="1:12" x14ac:dyDescent="0.3">
      <c r="A1104" t="s">
        <v>1134</v>
      </c>
      <c r="B1104">
        <v>1979</v>
      </c>
      <c r="C1104" t="s">
        <v>29</v>
      </c>
      <c r="D1104">
        <v>16</v>
      </c>
      <c r="E1104" t="str">
        <f>TEXT(DATE(Table1[[#This Row],[year]],MONTH(DATEVALUE(Table1[[#This Row],[month]]&amp;"1")),Table1[[#This Row],[date]]),"DD-MMM-YYYY")</f>
        <v>16-Dec-1979</v>
      </c>
      <c r="F1104">
        <f>DATEDIF(Table1[[#This Row],[Date of Birth]],DATE(2023,6,8),"Y")</f>
        <v>43</v>
      </c>
      <c r="G1104">
        <v>2</v>
      </c>
      <c r="H1104" s="8">
        <v>8998.43</v>
      </c>
      <c r="I1104" t="s">
        <v>10</v>
      </c>
      <c r="J1104" t="s">
        <v>15</v>
      </c>
      <c r="K1104" t="s">
        <v>199</v>
      </c>
      <c r="L1104" t="str">
        <f>IF(Table1[[#This Row],[State ID]]="?","Unknown",Table1[[#This Row],[State ID]])</f>
        <v>R1025</v>
      </c>
    </row>
    <row r="1105" spans="1:12" x14ac:dyDescent="0.3">
      <c r="A1105" t="s">
        <v>1135</v>
      </c>
      <c r="B1105">
        <v>1993</v>
      </c>
      <c r="C1105" t="s">
        <v>29</v>
      </c>
      <c r="D1105">
        <v>1</v>
      </c>
      <c r="E1105" t="str">
        <f>TEXT(DATE(Table1[[#This Row],[year]],MONTH(DATEVALUE(Table1[[#This Row],[month]]&amp;"1")),Table1[[#This Row],[date]]),"DD-MMM-YYYY")</f>
        <v>01-Dec-1993</v>
      </c>
      <c r="F1105">
        <f>DATEDIF(Table1[[#This Row],[Date of Birth]],DATE(2023,6,8),"Y")</f>
        <v>29</v>
      </c>
      <c r="G1105">
        <v>0</v>
      </c>
      <c r="H1105" s="8">
        <v>9010.2000000000007</v>
      </c>
      <c r="I1105" t="s">
        <v>10</v>
      </c>
      <c r="J1105" t="s">
        <v>11</v>
      </c>
      <c r="K1105" t="s">
        <v>534</v>
      </c>
      <c r="L1105" t="str">
        <f>IF(Table1[[#This Row],[State ID]]="?","Unknown",Table1[[#This Row],[State ID]])</f>
        <v>R1026</v>
      </c>
    </row>
    <row r="1106" spans="1:12" x14ac:dyDescent="0.3">
      <c r="A1106" t="s">
        <v>1136</v>
      </c>
      <c r="B1106">
        <v>1972</v>
      </c>
      <c r="C1106" t="s">
        <v>29</v>
      </c>
      <c r="D1106">
        <v>7</v>
      </c>
      <c r="E1106" t="str">
        <f>TEXT(DATE(Table1[[#This Row],[year]],MONTH(DATEVALUE(Table1[[#This Row],[month]]&amp;"1")),Table1[[#This Row],[date]]),"DD-MMM-YYYY")</f>
        <v>07-Dec-1972</v>
      </c>
      <c r="F1106">
        <f>DATEDIF(Table1[[#This Row],[Date of Birth]],DATE(2023,6,8),"Y")</f>
        <v>50</v>
      </c>
      <c r="G1106">
        <v>1</v>
      </c>
      <c r="H1106" s="8">
        <v>9048.0300000000007</v>
      </c>
      <c r="I1106" t="s">
        <v>10</v>
      </c>
      <c r="J1106" t="s">
        <v>10</v>
      </c>
      <c r="K1106" t="s">
        <v>12</v>
      </c>
      <c r="L1106" t="str">
        <f>IF(Table1[[#This Row],[State ID]]="?","Unknown",Table1[[#This Row],[State ID]])</f>
        <v>R1013</v>
      </c>
    </row>
    <row r="1107" spans="1:12" x14ac:dyDescent="0.3">
      <c r="A1107" t="s">
        <v>1137</v>
      </c>
      <c r="B1107">
        <v>1972</v>
      </c>
      <c r="C1107" t="s">
        <v>29</v>
      </c>
      <c r="D1107">
        <v>2</v>
      </c>
      <c r="E1107" t="str">
        <f>TEXT(DATE(Table1[[#This Row],[year]],MONTH(DATEVALUE(Table1[[#This Row],[month]]&amp;"1")),Table1[[#This Row],[date]]),"DD-MMM-YYYY")</f>
        <v>02-Dec-1972</v>
      </c>
      <c r="F1107">
        <f>DATEDIF(Table1[[#This Row],[Date of Birth]],DATE(2023,6,8),"Y")</f>
        <v>50</v>
      </c>
      <c r="G1107">
        <v>1</v>
      </c>
      <c r="H1107" s="8">
        <v>9058.73</v>
      </c>
      <c r="I1107" t="s">
        <v>11</v>
      </c>
      <c r="J1107" t="s">
        <v>10</v>
      </c>
      <c r="K1107" t="s">
        <v>12</v>
      </c>
      <c r="L1107" t="str">
        <f>IF(Table1[[#This Row],[State ID]]="?","Unknown",Table1[[#This Row],[State ID]])</f>
        <v>R1013</v>
      </c>
    </row>
    <row r="1108" spans="1:12" x14ac:dyDescent="0.3">
      <c r="A1108" t="s">
        <v>1138</v>
      </c>
      <c r="B1108">
        <v>1977</v>
      </c>
      <c r="C1108" t="s">
        <v>14</v>
      </c>
      <c r="D1108">
        <v>4</v>
      </c>
      <c r="E1108" t="str">
        <f>TEXT(DATE(Table1[[#This Row],[year]],MONTH(DATEVALUE(Table1[[#This Row],[month]]&amp;"1")),Table1[[#This Row],[date]]),"DD-MMM-YYYY")</f>
        <v>04-Nov-1977</v>
      </c>
      <c r="F1108">
        <f>DATEDIF(Table1[[#This Row],[Date of Birth]],DATE(2023,6,8),"Y")</f>
        <v>45</v>
      </c>
      <c r="G1108">
        <v>2</v>
      </c>
      <c r="H1108" s="8">
        <v>9095.07</v>
      </c>
      <c r="I1108" t="s">
        <v>10</v>
      </c>
      <c r="J1108" t="s">
        <v>10</v>
      </c>
      <c r="K1108" t="s">
        <v>246</v>
      </c>
      <c r="L1108" t="str">
        <f>IF(Table1[[#This Row],[State ID]]="?","Unknown",Table1[[#This Row],[State ID]])</f>
        <v>R1024</v>
      </c>
    </row>
    <row r="1109" spans="1:12" x14ac:dyDescent="0.3">
      <c r="A1109" t="s">
        <v>1139</v>
      </c>
      <c r="B1109">
        <v>1965</v>
      </c>
      <c r="C1109" t="s">
        <v>14</v>
      </c>
      <c r="D1109">
        <v>9</v>
      </c>
      <c r="E1109" t="str">
        <f>TEXT(DATE(Table1[[#This Row],[year]],MONTH(DATEVALUE(Table1[[#This Row],[month]]&amp;"1")),Table1[[#This Row],[date]]),"DD-MMM-YYYY")</f>
        <v>09-Nov-1965</v>
      </c>
      <c r="F1109">
        <f>DATEDIF(Table1[[#This Row],[Date of Birth]],DATE(2023,6,8),"Y")</f>
        <v>57</v>
      </c>
      <c r="G1109">
        <v>0</v>
      </c>
      <c r="H1109" s="8">
        <v>9095.94</v>
      </c>
      <c r="I1109" t="s">
        <v>11</v>
      </c>
      <c r="J1109" t="s">
        <v>15</v>
      </c>
      <c r="K1109" t="s">
        <v>41</v>
      </c>
      <c r="L1109" t="str">
        <f>IF(Table1[[#This Row],[State ID]]="?","Unknown",Table1[[#This Row],[State ID]])</f>
        <v>R1011</v>
      </c>
    </row>
    <row r="1110" spans="1:12" x14ac:dyDescent="0.3">
      <c r="A1110" t="s">
        <v>1140</v>
      </c>
      <c r="B1110">
        <v>1977</v>
      </c>
      <c r="C1110" t="s">
        <v>29</v>
      </c>
      <c r="D1110">
        <v>2</v>
      </c>
      <c r="E1110" t="str">
        <f>TEXT(DATE(Table1[[#This Row],[year]],MONTH(DATEVALUE(Table1[[#This Row],[month]]&amp;"1")),Table1[[#This Row],[date]]),"DD-MMM-YYYY")</f>
        <v>02-Dec-1977</v>
      </c>
      <c r="F1110">
        <f>DATEDIF(Table1[[#This Row],[Date of Birth]],DATE(2023,6,8),"Y")</f>
        <v>45</v>
      </c>
      <c r="G1110">
        <v>3</v>
      </c>
      <c r="H1110" s="8">
        <v>9101.7999999999993</v>
      </c>
      <c r="I1110" t="s">
        <v>10</v>
      </c>
      <c r="J1110" t="s">
        <v>15</v>
      </c>
      <c r="K1110" t="s">
        <v>41</v>
      </c>
      <c r="L1110" t="str">
        <f>IF(Table1[[#This Row],[State ID]]="?","Unknown",Table1[[#This Row],[State ID]])</f>
        <v>R1011</v>
      </c>
    </row>
    <row r="1111" spans="1:12" x14ac:dyDescent="0.3">
      <c r="A1111" t="s">
        <v>1141</v>
      </c>
      <c r="B1111">
        <v>1970</v>
      </c>
      <c r="C1111" t="s">
        <v>34</v>
      </c>
      <c r="D1111">
        <v>12</v>
      </c>
      <c r="E1111" t="str">
        <f>TEXT(DATE(Table1[[#This Row],[year]],MONTH(DATEVALUE(Table1[[#This Row],[month]]&amp;"1")),Table1[[#This Row],[date]]),"DD-MMM-YYYY")</f>
        <v>12-Aug-1970</v>
      </c>
      <c r="F1111">
        <f>DATEDIF(Table1[[#This Row],[Date of Birth]],DATE(2023,6,8),"Y")</f>
        <v>52</v>
      </c>
      <c r="G1111">
        <v>0</v>
      </c>
      <c r="H1111" s="8">
        <v>9140.9500000000007</v>
      </c>
      <c r="I1111" t="s">
        <v>11</v>
      </c>
      <c r="J1111" t="s">
        <v>11</v>
      </c>
      <c r="K1111" t="s">
        <v>12</v>
      </c>
      <c r="L1111" t="str">
        <f>IF(Table1[[#This Row],[State ID]]="?","Unknown",Table1[[#This Row],[State ID]])</f>
        <v>R1013</v>
      </c>
    </row>
    <row r="1112" spans="1:12" x14ac:dyDescent="0.3">
      <c r="A1112" t="s">
        <v>1142</v>
      </c>
      <c r="B1112">
        <v>1970</v>
      </c>
      <c r="C1112" t="s">
        <v>36</v>
      </c>
      <c r="D1112">
        <v>18</v>
      </c>
      <c r="E1112" t="str">
        <f>TEXT(DATE(Table1[[#This Row],[year]],MONTH(DATEVALUE(Table1[[#This Row],[month]]&amp;"1")),Table1[[#This Row],[date]]),"DD-MMM-YYYY")</f>
        <v>18-Oct-1970</v>
      </c>
      <c r="F1112">
        <f>DATEDIF(Table1[[#This Row],[Date of Birth]],DATE(2023,6,8),"Y")</f>
        <v>52</v>
      </c>
      <c r="G1112">
        <v>0</v>
      </c>
      <c r="H1112" s="8">
        <v>9144.57</v>
      </c>
      <c r="I1112" t="s">
        <v>11</v>
      </c>
      <c r="J1112" t="s">
        <v>10</v>
      </c>
      <c r="K1112" t="s">
        <v>41</v>
      </c>
      <c r="L1112" t="str">
        <f>IF(Table1[[#This Row],[State ID]]="?","Unknown",Table1[[#This Row],[State ID]])</f>
        <v>R1011</v>
      </c>
    </row>
    <row r="1113" spans="1:12" x14ac:dyDescent="0.3">
      <c r="A1113" t="s">
        <v>1143</v>
      </c>
      <c r="B1113">
        <v>1982</v>
      </c>
      <c r="C1113" t="s">
        <v>29</v>
      </c>
      <c r="D1113">
        <v>8</v>
      </c>
      <c r="E1113" t="str">
        <f>TEXT(DATE(Table1[[#This Row],[year]],MONTH(DATEVALUE(Table1[[#This Row],[month]]&amp;"1")),Table1[[#This Row],[date]]),"DD-MMM-YYYY")</f>
        <v>08-Dec-1982</v>
      </c>
      <c r="F1113">
        <f>DATEDIF(Table1[[#This Row],[Date of Birth]],DATE(2023,6,8),"Y")</f>
        <v>40</v>
      </c>
      <c r="G1113">
        <v>3</v>
      </c>
      <c r="H1113" s="8">
        <v>9147.5</v>
      </c>
      <c r="I1113" t="s">
        <v>10</v>
      </c>
      <c r="J1113" t="s">
        <v>15</v>
      </c>
      <c r="K1113" t="s">
        <v>22</v>
      </c>
      <c r="L1113" t="str">
        <f>IF(Table1[[#This Row],[State ID]]="?","Unknown",Table1[[#This Row],[State ID]])</f>
        <v>R1012</v>
      </c>
    </row>
    <row r="1114" spans="1:12" x14ac:dyDescent="0.3">
      <c r="A1114" t="s">
        <v>1144</v>
      </c>
      <c r="B1114">
        <v>1990</v>
      </c>
      <c r="C1114" t="s">
        <v>34</v>
      </c>
      <c r="D1114">
        <v>23</v>
      </c>
      <c r="E1114" t="str">
        <f>TEXT(DATE(Table1[[#This Row],[year]],MONTH(DATEVALUE(Table1[[#This Row],[month]]&amp;"1")),Table1[[#This Row],[date]]),"DD-MMM-YYYY")</f>
        <v>23-Aug-1990</v>
      </c>
      <c r="F1114">
        <f>DATEDIF(Table1[[#This Row],[Date of Birth]],DATE(2023,6,8),"Y")</f>
        <v>32</v>
      </c>
      <c r="G1114">
        <v>3</v>
      </c>
      <c r="H1114" s="8">
        <v>9159.51</v>
      </c>
      <c r="I1114" t="s">
        <v>10</v>
      </c>
      <c r="J1114" t="s">
        <v>10</v>
      </c>
      <c r="K1114" t="s">
        <v>299</v>
      </c>
      <c r="L1114" t="str">
        <f>IF(Table1[[#This Row],[State ID]]="?","Unknown",Table1[[#This Row],[State ID]])</f>
        <v>R1021</v>
      </c>
    </row>
    <row r="1115" spans="1:12" x14ac:dyDescent="0.3">
      <c r="A1115" t="s">
        <v>1145</v>
      </c>
      <c r="B1115">
        <v>1970</v>
      </c>
      <c r="C1115" t="s">
        <v>36</v>
      </c>
      <c r="D1115">
        <v>24</v>
      </c>
      <c r="E1115" t="str">
        <f>TEXT(DATE(Table1[[#This Row],[year]],MONTH(DATEVALUE(Table1[[#This Row],[month]]&amp;"1")),Table1[[#This Row],[date]]),"DD-MMM-YYYY")</f>
        <v>24-Oct-1970</v>
      </c>
      <c r="F1115">
        <f>DATEDIF(Table1[[#This Row],[Date of Birth]],DATE(2023,6,8),"Y")</f>
        <v>52</v>
      </c>
      <c r="G1115">
        <v>0</v>
      </c>
      <c r="H1115" s="8">
        <v>9171.75</v>
      </c>
      <c r="I1115" t="s">
        <v>10</v>
      </c>
      <c r="J1115" t="s">
        <v>10</v>
      </c>
      <c r="K1115" t="s">
        <v>22</v>
      </c>
      <c r="L1115" t="str">
        <f>IF(Table1[[#This Row],[State ID]]="?","Unknown",Table1[[#This Row],[State ID]])</f>
        <v>R1012</v>
      </c>
    </row>
    <row r="1116" spans="1:12" x14ac:dyDescent="0.3">
      <c r="A1116" t="s">
        <v>1146</v>
      </c>
      <c r="B1116">
        <v>1971</v>
      </c>
      <c r="C1116" t="s">
        <v>29</v>
      </c>
      <c r="D1116">
        <v>29</v>
      </c>
      <c r="E1116" t="str">
        <f>TEXT(DATE(Table1[[#This Row],[year]],MONTH(DATEVALUE(Table1[[#This Row],[month]]&amp;"1")),Table1[[#This Row],[date]]),"DD-MMM-YYYY")</f>
        <v>29-Dec-1971</v>
      </c>
      <c r="F1116">
        <f>DATEDIF(Table1[[#This Row],[Date of Birth]],DATE(2023,6,8),"Y")</f>
        <v>51</v>
      </c>
      <c r="G1116">
        <v>0</v>
      </c>
      <c r="H1116" s="8">
        <v>9174.14</v>
      </c>
      <c r="I1116" t="s">
        <v>11</v>
      </c>
      <c r="J1116" t="s">
        <v>15</v>
      </c>
      <c r="K1116" t="s">
        <v>22</v>
      </c>
      <c r="L1116" t="str">
        <f>IF(Table1[[#This Row],[State ID]]="?","Unknown",Table1[[#This Row],[State ID]])</f>
        <v>R1012</v>
      </c>
    </row>
    <row r="1117" spans="1:12" x14ac:dyDescent="0.3">
      <c r="A1117" t="s">
        <v>1147</v>
      </c>
      <c r="B1117">
        <v>1973</v>
      </c>
      <c r="C1117" t="s">
        <v>29</v>
      </c>
      <c r="D1117">
        <v>25</v>
      </c>
      <c r="E1117" t="str">
        <f>TEXT(DATE(Table1[[#This Row],[year]],MONTH(DATEVALUE(Table1[[#This Row],[month]]&amp;"1")),Table1[[#This Row],[date]]),"DD-MMM-YYYY")</f>
        <v>25-Dec-1973</v>
      </c>
      <c r="F1117">
        <f>DATEDIF(Table1[[#This Row],[Date of Birth]],DATE(2023,6,8),"Y")</f>
        <v>49</v>
      </c>
      <c r="G1117">
        <v>1</v>
      </c>
      <c r="H1117" s="8">
        <v>9182.17</v>
      </c>
      <c r="I1117" t="s">
        <v>10</v>
      </c>
      <c r="J1117" t="s">
        <v>11</v>
      </c>
      <c r="K1117" t="s">
        <v>41</v>
      </c>
      <c r="L1117" t="str">
        <f>IF(Table1[[#This Row],[State ID]]="?","Unknown",Table1[[#This Row],[State ID]])</f>
        <v>R1011</v>
      </c>
    </row>
    <row r="1118" spans="1:12" x14ac:dyDescent="0.3">
      <c r="A1118" t="s">
        <v>1148</v>
      </c>
      <c r="B1118">
        <v>1976</v>
      </c>
      <c r="C1118" t="s">
        <v>19</v>
      </c>
      <c r="D1118">
        <v>10</v>
      </c>
      <c r="E1118" t="str">
        <f>TEXT(DATE(Table1[[#This Row],[year]],MONTH(DATEVALUE(Table1[[#This Row],[month]]&amp;"1")),Table1[[#This Row],[date]]),"DD-MMM-YYYY")</f>
        <v>10-Sep-1976</v>
      </c>
      <c r="F1118">
        <f>DATEDIF(Table1[[#This Row],[Date of Birth]],DATE(2023,6,8),"Y")</f>
        <v>46</v>
      </c>
      <c r="G1118">
        <v>2</v>
      </c>
      <c r="H1118" s="8">
        <v>9193.84</v>
      </c>
      <c r="I1118" t="s">
        <v>10</v>
      </c>
      <c r="J1118" t="s">
        <v>15</v>
      </c>
      <c r="K1118" t="s">
        <v>22</v>
      </c>
      <c r="L1118" t="str">
        <f>IF(Table1[[#This Row],[State ID]]="?","Unknown",Table1[[#This Row],[State ID]])</f>
        <v>R1012</v>
      </c>
    </row>
    <row r="1119" spans="1:12" x14ac:dyDescent="0.3">
      <c r="A1119" t="s">
        <v>1149</v>
      </c>
      <c r="B1119">
        <v>1986</v>
      </c>
      <c r="C1119" t="s">
        <v>29</v>
      </c>
      <c r="D1119">
        <v>25</v>
      </c>
      <c r="E1119" t="str">
        <f>TEXT(DATE(Table1[[#This Row],[year]],MONTH(DATEVALUE(Table1[[#This Row],[month]]&amp;"1")),Table1[[#This Row],[date]]),"DD-MMM-YYYY")</f>
        <v>25-Dec-1986</v>
      </c>
      <c r="F1119">
        <f>DATEDIF(Table1[[#This Row],[Date of Birth]],DATE(2023,6,8),"Y")</f>
        <v>36</v>
      </c>
      <c r="G1119">
        <v>3</v>
      </c>
      <c r="H1119" s="8">
        <v>9210.06</v>
      </c>
      <c r="I1119" t="s">
        <v>10</v>
      </c>
      <c r="J1119" t="s">
        <v>11</v>
      </c>
      <c r="K1119" t="s">
        <v>299</v>
      </c>
      <c r="L1119" t="str">
        <f>IF(Table1[[#This Row],[State ID]]="?","Unknown",Table1[[#This Row],[State ID]])</f>
        <v>R1021</v>
      </c>
    </row>
    <row r="1120" spans="1:12" x14ac:dyDescent="0.3">
      <c r="A1120" t="s">
        <v>1150</v>
      </c>
      <c r="B1120">
        <v>1981</v>
      </c>
      <c r="C1120" t="s">
        <v>29</v>
      </c>
      <c r="D1120">
        <v>5</v>
      </c>
      <c r="E1120" t="str">
        <f>TEXT(DATE(Table1[[#This Row],[year]],MONTH(DATEVALUE(Table1[[#This Row],[month]]&amp;"1")),Table1[[#This Row],[date]]),"DD-MMM-YYYY")</f>
        <v>05-Dec-1981</v>
      </c>
      <c r="F1120">
        <f>DATEDIF(Table1[[#This Row],[Date of Birth]],DATE(2023,6,8),"Y")</f>
        <v>41</v>
      </c>
      <c r="G1120">
        <v>5</v>
      </c>
      <c r="H1120" s="8">
        <v>9222.4</v>
      </c>
      <c r="I1120" t="s">
        <v>10</v>
      </c>
      <c r="J1120" t="s">
        <v>11</v>
      </c>
      <c r="K1120" t="s">
        <v>165</v>
      </c>
      <c r="L1120" t="str">
        <f>IF(Table1[[#This Row],[State ID]]="?","Unknown",Table1[[#This Row],[State ID]])</f>
        <v>R1019</v>
      </c>
    </row>
    <row r="1121" spans="1:12" x14ac:dyDescent="0.3">
      <c r="A1121" t="s">
        <v>1151</v>
      </c>
      <c r="B1121">
        <v>1975</v>
      </c>
      <c r="C1121" t="s">
        <v>29</v>
      </c>
      <c r="D1121">
        <v>6</v>
      </c>
      <c r="E1121" t="str">
        <f>TEXT(DATE(Table1[[#This Row],[year]],MONTH(DATEVALUE(Table1[[#This Row],[month]]&amp;"1")),Table1[[#This Row],[date]]),"DD-MMM-YYYY")</f>
        <v>06-Dec-1975</v>
      </c>
      <c r="F1121">
        <f>DATEDIF(Table1[[#This Row],[Date of Birth]],DATE(2023,6,8),"Y")</f>
        <v>47</v>
      </c>
      <c r="G1121">
        <v>2</v>
      </c>
      <c r="H1121" s="8">
        <v>9225.26</v>
      </c>
      <c r="I1121" t="s">
        <v>11</v>
      </c>
      <c r="J1121" t="s">
        <v>11</v>
      </c>
      <c r="K1121" t="s">
        <v>163</v>
      </c>
      <c r="L1121" t="str">
        <f>IF(Table1[[#This Row],[State ID]]="?","Unknown",Table1[[#This Row],[State ID]])</f>
        <v>R1015</v>
      </c>
    </row>
    <row r="1122" spans="1:12" x14ac:dyDescent="0.3">
      <c r="A1122" t="s">
        <v>1152</v>
      </c>
      <c r="B1122">
        <v>1980</v>
      </c>
      <c r="C1122" t="s">
        <v>36</v>
      </c>
      <c r="D1122">
        <v>5</v>
      </c>
      <c r="E1122" t="str">
        <f>TEXT(DATE(Table1[[#This Row],[year]],MONTH(DATEVALUE(Table1[[#This Row],[month]]&amp;"1")),Table1[[#This Row],[date]]),"DD-MMM-YYYY")</f>
        <v>05-Oct-1980</v>
      </c>
      <c r="F1122">
        <f>DATEDIF(Table1[[#This Row],[Date of Birth]],DATE(2023,6,8),"Y")</f>
        <v>42</v>
      </c>
      <c r="G1122">
        <v>2</v>
      </c>
      <c r="H1122" s="8">
        <v>9247.94</v>
      </c>
      <c r="I1122" t="s">
        <v>10</v>
      </c>
      <c r="J1122" t="s">
        <v>15</v>
      </c>
      <c r="K1122" t="s">
        <v>299</v>
      </c>
      <c r="L1122" t="str">
        <f>IF(Table1[[#This Row],[State ID]]="?","Unknown",Table1[[#This Row],[State ID]])</f>
        <v>R1021</v>
      </c>
    </row>
    <row r="1123" spans="1:12" x14ac:dyDescent="0.3">
      <c r="A1123" t="s">
        <v>1153</v>
      </c>
      <c r="B1123">
        <v>1974</v>
      </c>
      <c r="C1123" t="s">
        <v>34</v>
      </c>
      <c r="D1123">
        <v>21</v>
      </c>
      <c r="E1123" t="str">
        <f>TEXT(DATE(Table1[[#This Row],[year]],MONTH(DATEVALUE(Table1[[#This Row],[month]]&amp;"1")),Table1[[#This Row],[date]]),"DD-MMM-YYYY")</f>
        <v>21-Aug-1974</v>
      </c>
      <c r="F1123">
        <f>DATEDIF(Table1[[#This Row],[Date of Birth]],DATE(2023,6,8),"Y")</f>
        <v>48</v>
      </c>
      <c r="G1123">
        <v>1</v>
      </c>
      <c r="H1123" s="8">
        <v>9249.5</v>
      </c>
      <c r="I1123" t="s">
        <v>10</v>
      </c>
      <c r="J1123" t="s">
        <v>15</v>
      </c>
      <c r="K1123" t="s">
        <v>22</v>
      </c>
      <c r="L1123" t="str">
        <f>IF(Table1[[#This Row],[State ID]]="?","Unknown",Table1[[#This Row],[State ID]])</f>
        <v>R1012</v>
      </c>
    </row>
    <row r="1124" spans="1:12" x14ac:dyDescent="0.3">
      <c r="A1124" t="s">
        <v>1154</v>
      </c>
      <c r="B1124">
        <v>1971</v>
      </c>
      <c r="C1124" t="s">
        <v>34</v>
      </c>
      <c r="D1124">
        <v>6</v>
      </c>
      <c r="E1124" t="str">
        <f>TEXT(DATE(Table1[[#This Row],[year]],MONTH(DATEVALUE(Table1[[#This Row],[month]]&amp;"1")),Table1[[#This Row],[date]]),"DD-MMM-YYYY")</f>
        <v>06-Aug-1971</v>
      </c>
      <c r="F1124">
        <f>DATEDIF(Table1[[#This Row],[Date of Birth]],DATE(2023,6,8),"Y")</f>
        <v>51</v>
      </c>
      <c r="G1124">
        <v>0</v>
      </c>
      <c r="H1124" s="8">
        <v>9264.7999999999993</v>
      </c>
      <c r="I1124" t="s">
        <v>10</v>
      </c>
      <c r="J1124" t="s">
        <v>15</v>
      </c>
      <c r="K1124" t="s">
        <v>41</v>
      </c>
      <c r="L1124" t="str">
        <f>IF(Table1[[#This Row],[State ID]]="?","Unknown",Table1[[#This Row],[State ID]])</f>
        <v>R1011</v>
      </c>
    </row>
    <row r="1125" spans="1:12" x14ac:dyDescent="0.3">
      <c r="A1125" t="s">
        <v>1155</v>
      </c>
      <c r="B1125">
        <v>1973</v>
      </c>
      <c r="C1125" t="s">
        <v>36</v>
      </c>
      <c r="D1125">
        <v>27</v>
      </c>
      <c r="E1125" t="str">
        <f>TEXT(DATE(Table1[[#This Row],[year]],MONTH(DATEVALUE(Table1[[#This Row],[month]]&amp;"1")),Table1[[#This Row],[date]]),"DD-MMM-YYYY")</f>
        <v>27-Oct-1973</v>
      </c>
      <c r="F1125">
        <f>DATEDIF(Table1[[#This Row],[Date of Birth]],DATE(2023,6,8),"Y")</f>
        <v>49</v>
      </c>
      <c r="G1125">
        <v>1</v>
      </c>
      <c r="H1125" s="8">
        <v>9282.48</v>
      </c>
      <c r="I1125" t="s">
        <v>11</v>
      </c>
      <c r="J1125" t="s">
        <v>10</v>
      </c>
      <c r="K1125" t="s">
        <v>167</v>
      </c>
      <c r="L1125" t="str">
        <f>IF(Table1[[#This Row],[State ID]]="?","Unknown",Table1[[#This Row],[State ID]])</f>
        <v>R1016</v>
      </c>
    </row>
    <row r="1126" spans="1:12" x14ac:dyDescent="0.3">
      <c r="A1126" t="s">
        <v>1156</v>
      </c>
      <c r="B1126">
        <v>1971</v>
      </c>
      <c r="C1126" t="s">
        <v>9</v>
      </c>
      <c r="D1126">
        <v>2</v>
      </c>
      <c r="E1126" t="str">
        <f>TEXT(DATE(Table1[[#This Row],[year]],MONTH(DATEVALUE(Table1[[#This Row],[month]]&amp;"1")),Table1[[#This Row],[date]]),"DD-MMM-YYYY")</f>
        <v>02-Jul-1971</v>
      </c>
      <c r="F1126">
        <f>DATEDIF(Table1[[#This Row],[Date of Birth]],DATE(2023,6,8),"Y")</f>
        <v>51</v>
      </c>
      <c r="G1126">
        <v>0</v>
      </c>
      <c r="H1126" s="8">
        <v>9283.56</v>
      </c>
      <c r="I1126" t="s">
        <v>10</v>
      </c>
      <c r="J1126" t="s">
        <v>11</v>
      </c>
      <c r="K1126" t="s">
        <v>12</v>
      </c>
      <c r="L1126" t="str">
        <f>IF(Table1[[#This Row],[State ID]]="?","Unknown",Table1[[#This Row],[State ID]])</f>
        <v>R1013</v>
      </c>
    </row>
    <row r="1127" spans="1:12" x14ac:dyDescent="0.3">
      <c r="A1127" t="s">
        <v>1157</v>
      </c>
      <c r="B1127">
        <v>1969</v>
      </c>
      <c r="C1127" t="s">
        <v>14</v>
      </c>
      <c r="D1127">
        <v>26</v>
      </c>
      <c r="E1127" t="str">
        <f>TEXT(DATE(Table1[[#This Row],[year]],MONTH(DATEVALUE(Table1[[#This Row],[month]]&amp;"1")),Table1[[#This Row],[date]]),"DD-MMM-YYYY")</f>
        <v>26-Nov-1969</v>
      </c>
      <c r="F1127">
        <f>DATEDIF(Table1[[#This Row],[Date of Birth]],DATE(2023,6,8),"Y")</f>
        <v>53</v>
      </c>
      <c r="G1127">
        <v>0</v>
      </c>
      <c r="H1127" s="8">
        <v>9285.8700000000008</v>
      </c>
      <c r="I1127" t="s">
        <v>10</v>
      </c>
      <c r="J1127" t="s">
        <v>11</v>
      </c>
      <c r="K1127" t="s">
        <v>12</v>
      </c>
      <c r="L1127" t="str">
        <f>IF(Table1[[#This Row],[State ID]]="?","Unknown",Table1[[#This Row],[State ID]])</f>
        <v>R1013</v>
      </c>
    </row>
    <row r="1128" spans="1:12" x14ac:dyDescent="0.3">
      <c r="A1128" t="s">
        <v>1158</v>
      </c>
      <c r="B1128">
        <v>1973</v>
      </c>
      <c r="C1128" t="s">
        <v>36</v>
      </c>
      <c r="D1128">
        <v>16</v>
      </c>
      <c r="E1128" t="str">
        <f>TEXT(DATE(Table1[[#This Row],[year]],MONTH(DATEVALUE(Table1[[#This Row],[month]]&amp;"1")),Table1[[#This Row],[date]]),"DD-MMM-YYYY")</f>
        <v>16-Oct-1973</v>
      </c>
      <c r="F1128">
        <f>DATEDIF(Table1[[#This Row],[Date of Birth]],DATE(2023,6,8),"Y")</f>
        <v>49</v>
      </c>
      <c r="G1128">
        <v>1</v>
      </c>
      <c r="H1128" s="8">
        <v>9288.0300000000007</v>
      </c>
      <c r="I1128" t="s">
        <v>10</v>
      </c>
      <c r="J1128" t="s">
        <v>11</v>
      </c>
      <c r="K1128" t="s">
        <v>169</v>
      </c>
      <c r="L1128" t="str">
        <f>IF(Table1[[#This Row],[State ID]]="?","Unknown",Table1[[#This Row],[State ID]])</f>
        <v>R1018</v>
      </c>
    </row>
    <row r="1129" spans="1:12" x14ac:dyDescent="0.3">
      <c r="A1129" t="s">
        <v>1159</v>
      </c>
      <c r="B1129">
        <v>1973</v>
      </c>
      <c r="C1129" t="s">
        <v>19</v>
      </c>
      <c r="D1129">
        <v>18</v>
      </c>
      <c r="E1129" t="str">
        <f>TEXT(DATE(Table1[[#This Row],[year]],MONTH(DATEVALUE(Table1[[#This Row],[month]]&amp;"1")),Table1[[#This Row],[date]]),"DD-MMM-YYYY")</f>
        <v>18-Sep-1973</v>
      </c>
      <c r="F1129">
        <f>DATEDIF(Table1[[#This Row],[Date of Birth]],DATE(2023,6,8),"Y")</f>
        <v>49</v>
      </c>
      <c r="G1129">
        <v>1</v>
      </c>
      <c r="H1129" s="8">
        <v>9290.14</v>
      </c>
      <c r="I1129" t="s">
        <v>11</v>
      </c>
      <c r="J1129" t="s">
        <v>11</v>
      </c>
      <c r="K1129" t="s">
        <v>167</v>
      </c>
      <c r="L1129" t="str">
        <f>IF(Table1[[#This Row],[State ID]]="?","Unknown",Table1[[#This Row],[State ID]])</f>
        <v>R1016</v>
      </c>
    </row>
    <row r="1130" spans="1:12" x14ac:dyDescent="0.3">
      <c r="A1130" t="s">
        <v>1160</v>
      </c>
      <c r="B1130">
        <v>1976</v>
      </c>
      <c r="C1130" t="s">
        <v>14</v>
      </c>
      <c r="D1130">
        <v>3</v>
      </c>
      <c r="E1130" t="str">
        <f>TEXT(DATE(Table1[[#This Row],[year]],MONTH(DATEVALUE(Table1[[#This Row],[month]]&amp;"1")),Table1[[#This Row],[date]]),"DD-MMM-YYYY")</f>
        <v>03-Nov-1976</v>
      </c>
      <c r="F1130">
        <f>DATEDIF(Table1[[#This Row],[Date of Birth]],DATE(2023,6,8),"Y")</f>
        <v>46</v>
      </c>
      <c r="G1130">
        <v>3</v>
      </c>
      <c r="H1130" s="8">
        <v>9301.89</v>
      </c>
      <c r="I1130" t="s">
        <v>10</v>
      </c>
      <c r="J1130" t="s">
        <v>15</v>
      </c>
      <c r="K1130" t="s">
        <v>22</v>
      </c>
      <c r="L1130" t="str">
        <f>IF(Table1[[#This Row],[State ID]]="?","Unknown",Table1[[#This Row],[State ID]])</f>
        <v>R1012</v>
      </c>
    </row>
    <row r="1131" spans="1:12" x14ac:dyDescent="0.3">
      <c r="A1131" t="s">
        <v>1161</v>
      </c>
      <c r="B1131">
        <v>1973</v>
      </c>
      <c r="C1131" t="s">
        <v>36</v>
      </c>
      <c r="D1131">
        <v>16</v>
      </c>
      <c r="E1131" t="str">
        <f>TEXT(DATE(Table1[[#This Row],[year]],MONTH(DATEVALUE(Table1[[#This Row],[month]]&amp;"1")),Table1[[#This Row],[date]]),"DD-MMM-YYYY")</f>
        <v>16-Oct-1973</v>
      </c>
      <c r="F1131">
        <f>DATEDIF(Table1[[#This Row],[Date of Birth]],DATE(2023,6,8),"Y")</f>
        <v>49</v>
      </c>
      <c r="G1131">
        <v>2</v>
      </c>
      <c r="H1131" s="8">
        <v>9304.7000000000007</v>
      </c>
      <c r="I1131" t="s">
        <v>11</v>
      </c>
      <c r="J1131" t="s">
        <v>11</v>
      </c>
      <c r="K1131" t="s">
        <v>12</v>
      </c>
      <c r="L1131" t="str">
        <f>IF(Table1[[#This Row],[State ID]]="?","Unknown",Table1[[#This Row],[State ID]])</f>
        <v>R1013</v>
      </c>
    </row>
    <row r="1132" spans="1:12" x14ac:dyDescent="0.3">
      <c r="A1132" t="s">
        <v>1162</v>
      </c>
      <c r="B1132">
        <v>1963</v>
      </c>
      <c r="C1132" t="s">
        <v>17</v>
      </c>
      <c r="D1132">
        <v>8</v>
      </c>
      <c r="E1132" t="str">
        <f>TEXT(DATE(Table1[[#This Row],[year]],MONTH(DATEVALUE(Table1[[#This Row],[month]]&amp;"1")),Table1[[#This Row],[date]]),"DD-MMM-YYYY")</f>
        <v>08-Jun-1963</v>
      </c>
      <c r="F1132">
        <f>DATEDIF(Table1[[#This Row],[Date of Birth]],DATE(2023,6,8),"Y")</f>
        <v>60</v>
      </c>
      <c r="G1132">
        <v>0</v>
      </c>
      <c r="H1132" s="8">
        <v>9310.81</v>
      </c>
      <c r="I1132" t="s">
        <v>11</v>
      </c>
      <c r="J1132" t="s">
        <v>15</v>
      </c>
      <c r="K1132" t="s">
        <v>12</v>
      </c>
      <c r="L1132" t="str">
        <f>IF(Table1[[#This Row],[State ID]]="?","Unknown",Table1[[#This Row],[State ID]])</f>
        <v>R1013</v>
      </c>
    </row>
    <row r="1133" spans="1:12" x14ac:dyDescent="0.3">
      <c r="A1133" t="s">
        <v>1163</v>
      </c>
      <c r="B1133">
        <v>1977</v>
      </c>
      <c r="C1133" t="s">
        <v>36</v>
      </c>
      <c r="D1133">
        <v>12</v>
      </c>
      <c r="E1133" t="str">
        <f>TEXT(DATE(Table1[[#This Row],[year]],MONTH(DATEVALUE(Table1[[#This Row],[month]]&amp;"1")),Table1[[#This Row],[date]]),"DD-MMM-YYYY")</f>
        <v>12-Oct-1977</v>
      </c>
      <c r="F1133">
        <f>DATEDIF(Table1[[#This Row],[Date of Birth]],DATE(2023,6,8),"Y")</f>
        <v>45</v>
      </c>
      <c r="G1133">
        <v>2</v>
      </c>
      <c r="H1133" s="8">
        <v>9315.41</v>
      </c>
      <c r="I1133" t="s">
        <v>10</v>
      </c>
      <c r="J1133" t="s">
        <v>15</v>
      </c>
      <c r="K1133" t="s">
        <v>246</v>
      </c>
      <c r="L1133" t="str">
        <f>IF(Table1[[#This Row],[State ID]]="?","Unknown",Table1[[#This Row],[State ID]])</f>
        <v>R1024</v>
      </c>
    </row>
    <row r="1134" spans="1:12" x14ac:dyDescent="0.3">
      <c r="A1134" t="s">
        <v>1164</v>
      </c>
      <c r="B1134">
        <v>1988</v>
      </c>
      <c r="C1134" t="s">
        <v>9</v>
      </c>
      <c r="D1134">
        <v>9</v>
      </c>
      <c r="E1134" t="str">
        <f>TEXT(DATE(Table1[[#This Row],[year]],MONTH(DATEVALUE(Table1[[#This Row],[month]]&amp;"1")),Table1[[#This Row],[date]]),"DD-MMM-YYYY")</f>
        <v>09-Jul-1988</v>
      </c>
      <c r="F1134">
        <f>DATEDIF(Table1[[#This Row],[Date of Birth]],DATE(2023,6,8),"Y")</f>
        <v>34</v>
      </c>
      <c r="G1134">
        <v>3</v>
      </c>
      <c r="H1134" s="8">
        <v>9320.26</v>
      </c>
      <c r="I1134" t="s">
        <v>10</v>
      </c>
      <c r="J1134" t="s">
        <v>15</v>
      </c>
      <c r="K1134" t="s">
        <v>22</v>
      </c>
      <c r="L1134" t="str">
        <f>IF(Table1[[#This Row],[State ID]]="?","Unknown",Table1[[#This Row],[State ID]])</f>
        <v>R1012</v>
      </c>
    </row>
    <row r="1135" spans="1:12" x14ac:dyDescent="0.3">
      <c r="A1135" t="s">
        <v>1165</v>
      </c>
      <c r="B1135">
        <v>1996</v>
      </c>
      <c r="C1135" t="s">
        <v>36</v>
      </c>
      <c r="D1135">
        <v>12</v>
      </c>
      <c r="E1135" t="str">
        <f>TEXT(DATE(Table1[[#This Row],[year]],MONTH(DATEVALUE(Table1[[#This Row],[month]]&amp;"1")),Table1[[#This Row],[date]]),"DD-MMM-YYYY")</f>
        <v>12-Oct-1996</v>
      </c>
      <c r="F1135">
        <f>DATEDIF(Table1[[#This Row],[Date of Birth]],DATE(2023,6,8),"Y")</f>
        <v>26</v>
      </c>
      <c r="G1135">
        <v>0</v>
      </c>
      <c r="H1135" s="8">
        <v>9338.61</v>
      </c>
      <c r="I1135" t="s">
        <v>10</v>
      </c>
      <c r="J1135" t="s">
        <v>15</v>
      </c>
      <c r="K1135" t="s">
        <v>534</v>
      </c>
      <c r="L1135" t="str">
        <f>IF(Table1[[#This Row],[State ID]]="?","Unknown",Table1[[#This Row],[State ID]])</f>
        <v>R1026</v>
      </c>
    </row>
    <row r="1136" spans="1:12" x14ac:dyDescent="0.3">
      <c r="A1136" t="s">
        <v>1166</v>
      </c>
      <c r="B1136">
        <v>1988</v>
      </c>
      <c r="C1136" t="s">
        <v>9</v>
      </c>
      <c r="D1136">
        <v>1</v>
      </c>
      <c r="E1136" t="str">
        <f>TEXT(DATE(Table1[[#This Row],[year]],MONTH(DATEVALUE(Table1[[#This Row],[month]]&amp;"1")),Table1[[#This Row],[date]]),"DD-MMM-YYYY")</f>
        <v>01-Jul-1988</v>
      </c>
      <c r="F1136">
        <f>DATEDIF(Table1[[#This Row],[Date of Birth]],DATE(2023,6,8),"Y")</f>
        <v>34</v>
      </c>
      <c r="G1136">
        <v>3</v>
      </c>
      <c r="H1136" s="8">
        <v>9344.2000000000007</v>
      </c>
      <c r="I1136" t="s">
        <v>10</v>
      </c>
      <c r="J1136" t="s">
        <v>15</v>
      </c>
      <c r="K1136" t="s">
        <v>299</v>
      </c>
      <c r="L1136" t="str">
        <f>IF(Table1[[#This Row],[State ID]]="?","Unknown",Table1[[#This Row],[State ID]])</f>
        <v>R1021</v>
      </c>
    </row>
    <row r="1137" spans="1:12" x14ac:dyDescent="0.3">
      <c r="A1137" t="s">
        <v>1167</v>
      </c>
      <c r="B1137">
        <v>1971</v>
      </c>
      <c r="C1137" t="s">
        <v>36</v>
      </c>
      <c r="D1137">
        <v>8</v>
      </c>
      <c r="E1137" t="str">
        <f>TEXT(DATE(Table1[[#This Row],[year]],MONTH(DATEVALUE(Table1[[#This Row],[month]]&amp;"1")),Table1[[#This Row],[date]]),"DD-MMM-YYYY")</f>
        <v>08-Oct-1971</v>
      </c>
      <c r="F1137">
        <f>DATEDIF(Table1[[#This Row],[Date of Birth]],DATE(2023,6,8),"Y")</f>
        <v>51</v>
      </c>
      <c r="G1137">
        <v>0</v>
      </c>
      <c r="H1137" s="8">
        <v>9361.33</v>
      </c>
      <c r="I1137" t="s">
        <v>11</v>
      </c>
      <c r="J1137" t="s">
        <v>15</v>
      </c>
      <c r="K1137" t="s">
        <v>167</v>
      </c>
      <c r="L1137" t="str">
        <f>IF(Table1[[#This Row],[State ID]]="?","Unknown",Table1[[#This Row],[State ID]])</f>
        <v>R1016</v>
      </c>
    </row>
    <row r="1138" spans="1:12" x14ac:dyDescent="0.3">
      <c r="A1138" t="s">
        <v>1168</v>
      </c>
      <c r="B1138">
        <v>1969</v>
      </c>
      <c r="C1138" t="s">
        <v>14</v>
      </c>
      <c r="D1138">
        <v>24</v>
      </c>
      <c r="E1138" t="str">
        <f>TEXT(DATE(Table1[[#This Row],[year]],MONTH(DATEVALUE(Table1[[#This Row],[month]]&amp;"1")),Table1[[#This Row],[date]]),"DD-MMM-YYYY")</f>
        <v>24-Nov-1969</v>
      </c>
      <c r="F1138">
        <f>DATEDIF(Table1[[#This Row],[Date of Birth]],DATE(2023,6,8),"Y")</f>
        <v>53</v>
      </c>
      <c r="G1138">
        <v>0</v>
      </c>
      <c r="H1138" s="8">
        <v>9377.4500000000007</v>
      </c>
      <c r="I1138" t="s">
        <v>10</v>
      </c>
      <c r="J1138" t="s">
        <v>11</v>
      </c>
      <c r="K1138" t="s">
        <v>12</v>
      </c>
      <c r="L1138" t="str">
        <f>IF(Table1[[#This Row],[State ID]]="?","Unknown",Table1[[#This Row],[State ID]])</f>
        <v>R1013</v>
      </c>
    </row>
    <row r="1139" spans="1:12" x14ac:dyDescent="0.3">
      <c r="A1139" t="s">
        <v>1169</v>
      </c>
      <c r="B1139">
        <v>1971</v>
      </c>
      <c r="C1139" t="s">
        <v>14</v>
      </c>
      <c r="D1139">
        <v>26</v>
      </c>
      <c r="E1139" t="str">
        <f>TEXT(DATE(Table1[[#This Row],[year]],MONTH(DATEVALUE(Table1[[#This Row],[month]]&amp;"1")),Table1[[#This Row],[date]]),"DD-MMM-YYYY")</f>
        <v>26-Nov-1971</v>
      </c>
      <c r="F1139">
        <f>DATEDIF(Table1[[#This Row],[Date of Birth]],DATE(2023,6,8),"Y")</f>
        <v>51</v>
      </c>
      <c r="G1139">
        <v>1</v>
      </c>
      <c r="H1139" s="8">
        <v>9377.9</v>
      </c>
      <c r="I1139" t="s">
        <v>10</v>
      </c>
      <c r="J1139" t="s">
        <v>15</v>
      </c>
      <c r="K1139" t="s">
        <v>12</v>
      </c>
      <c r="L1139" t="str">
        <f>IF(Table1[[#This Row],[State ID]]="?","Unknown",Table1[[#This Row],[State ID]])</f>
        <v>R1013</v>
      </c>
    </row>
    <row r="1140" spans="1:12" x14ac:dyDescent="0.3">
      <c r="A1140" t="s">
        <v>1170</v>
      </c>
      <c r="B1140">
        <v>1975</v>
      </c>
      <c r="C1140" t="s">
        <v>29</v>
      </c>
      <c r="D1140">
        <v>2</v>
      </c>
      <c r="E1140" t="str">
        <f>TEXT(DATE(Table1[[#This Row],[year]],MONTH(DATEVALUE(Table1[[#This Row],[month]]&amp;"1")),Table1[[#This Row],[date]]),"DD-MMM-YYYY")</f>
        <v>02-Dec-1975</v>
      </c>
      <c r="F1140">
        <f>DATEDIF(Table1[[#This Row],[Date of Birth]],DATE(2023,6,8),"Y")</f>
        <v>47</v>
      </c>
      <c r="G1140">
        <v>1</v>
      </c>
      <c r="H1140" s="8">
        <v>9380.75</v>
      </c>
      <c r="I1140" t="s">
        <v>10</v>
      </c>
      <c r="J1140" t="s">
        <v>10</v>
      </c>
      <c r="K1140" t="s">
        <v>246</v>
      </c>
      <c r="L1140" t="str">
        <f>IF(Table1[[#This Row],[State ID]]="?","Unknown",Table1[[#This Row],[State ID]])</f>
        <v>R1024</v>
      </c>
    </row>
    <row r="1141" spans="1:12" x14ac:dyDescent="0.3">
      <c r="A1141" t="s">
        <v>1171</v>
      </c>
      <c r="B1141">
        <v>1971</v>
      </c>
      <c r="C1141" t="s">
        <v>29</v>
      </c>
      <c r="D1141">
        <v>29</v>
      </c>
      <c r="E1141" t="str">
        <f>TEXT(DATE(Table1[[#This Row],[year]],MONTH(DATEVALUE(Table1[[#This Row],[month]]&amp;"1")),Table1[[#This Row],[date]]),"DD-MMM-YYYY")</f>
        <v>29-Dec-1971</v>
      </c>
      <c r="F1141">
        <f>DATEDIF(Table1[[#This Row],[Date of Birth]],DATE(2023,6,8),"Y")</f>
        <v>51</v>
      </c>
      <c r="G1141">
        <v>1</v>
      </c>
      <c r="H1141" s="8">
        <v>9386.16</v>
      </c>
      <c r="I1141" t="s">
        <v>11</v>
      </c>
      <c r="J1141" t="s">
        <v>10</v>
      </c>
      <c r="K1141" t="s">
        <v>12</v>
      </c>
      <c r="L1141" t="str">
        <f>IF(Table1[[#This Row],[State ID]]="?","Unknown",Table1[[#This Row],[State ID]])</f>
        <v>R1013</v>
      </c>
    </row>
    <row r="1142" spans="1:12" x14ac:dyDescent="0.3">
      <c r="A1142" t="s">
        <v>1172</v>
      </c>
      <c r="B1142">
        <v>1971</v>
      </c>
      <c r="C1142" t="s">
        <v>36</v>
      </c>
      <c r="D1142">
        <v>20</v>
      </c>
      <c r="E1142" t="str">
        <f>TEXT(DATE(Table1[[#This Row],[year]],MONTH(DATEVALUE(Table1[[#This Row],[month]]&amp;"1")),Table1[[#This Row],[date]]),"DD-MMM-YYYY")</f>
        <v>20-Oct-1971</v>
      </c>
      <c r="F1142">
        <f>DATEDIF(Table1[[#This Row],[Date of Birth]],DATE(2023,6,8),"Y")</f>
        <v>51</v>
      </c>
      <c r="G1142">
        <v>1</v>
      </c>
      <c r="H1142" s="8">
        <v>9391.35</v>
      </c>
      <c r="I1142" t="s">
        <v>11</v>
      </c>
      <c r="J1142" t="s">
        <v>11</v>
      </c>
      <c r="K1142" t="s">
        <v>41</v>
      </c>
      <c r="L1142" t="str">
        <f>IF(Table1[[#This Row],[State ID]]="?","Unknown",Table1[[#This Row],[State ID]])</f>
        <v>R1011</v>
      </c>
    </row>
    <row r="1143" spans="1:12" x14ac:dyDescent="0.3">
      <c r="A1143" t="s">
        <v>1173</v>
      </c>
      <c r="B1143">
        <v>1976</v>
      </c>
      <c r="C1143" t="s">
        <v>36</v>
      </c>
      <c r="D1143">
        <v>17</v>
      </c>
      <c r="E1143" t="str">
        <f>TEXT(DATE(Table1[[#This Row],[year]],MONTH(DATEVALUE(Table1[[#This Row],[month]]&amp;"1")),Table1[[#This Row],[date]]),"DD-MMM-YYYY")</f>
        <v>17-Oct-1976</v>
      </c>
      <c r="F1143">
        <f>DATEDIF(Table1[[#This Row],[Date of Birth]],DATE(2023,6,8),"Y")</f>
        <v>46</v>
      </c>
      <c r="G1143">
        <v>2</v>
      </c>
      <c r="H1143" s="8">
        <v>9411.01</v>
      </c>
      <c r="I1143" t="s">
        <v>10</v>
      </c>
      <c r="J1143" t="s">
        <v>11</v>
      </c>
      <c r="K1143" t="s">
        <v>246</v>
      </c>
      <c r="L1143" t="str">
        <f>IF(Table1[[#This Row],[State ID]]="?","Unknown",Table1[[#This Row],[State ID]])</f>
        <v>R1024</v>
      </c>
    </row>
    <row r="1144" spans="1:12" x14ac:dyDescent="0.3">
      <c r="A1144" t="s">
        <v>1174</v>
      </c>
      <c r="B1144">
        <v>1976</v>
      </c>
      <c r="C1144" t="s">
        <v>36</v>
      </c>
      <c r="D1144">
        <v>30</v>
      </c>
      <c r="E1144" t="str">
        <f>TEXT(DATE(Table1[[#This Row],[year]],MONTH(DATEVALUE(Table1[[#This Row],[month]]&amp;"1")),Table1[[#This Row],[date]]),"DD-MMM-YYYY")</f>
        <v>30-Oct-1976</v>
      </c>
      <c r="F1144">
        <f>DATEDIF(Table1[[#This Row],[Date of Birth]],DATE(2023,6,8),"Y")</f>
        <v>46</v>
      </c>
      <c r="G1144">
        <v>3</v>
      </c>
      <c r="H1144" s="8">
        <v>9414.92</v>
      </c>
      <c r="I1144" t="s">
        <v>10</v>
      </c>
      <c r="J1144" t="s">
        <v>10</v>
      </c>
      <c r="K1144" t="s">
        <v>41</v>
      </c>
      <c r="L1144" t="str">
        <f>IF(Table1[[#This Row],[State ID]]="?","Unknown",Table1[[#This Row],[State ID]])</f>
        <v>R1011</v>
      </c>
    </row>
    <row r="1145" spans="1:12" x14ac:dyDescent="0.3">
      <c r="A1145" t="s">
        <v>1175</v>
      </c>
      <c r="B1145">
        <v>1976</v>
      </c>
      <c r="C1145" t="s">
        <v>14</v>
      </c>
      <c r="D1145">
        <v>3</v>
      </c>
      <c r="E1145" t="str">
        <f>TEXT(DATE(Table1[[#This Row],[year]],MONTH(DATEVALUE(Table1[[#This Row],[month]]&amp;"1")),Table1[[#This Row],[date]]),"DD-MMM-YYYY")</f>
        <v>03-Nov-1976</v>
      </c>
      <c r="F1145">
        <f>DATEDIF(Table1[[#This Row],[Date of Birth]],DATE(2023,6,8),"Y")</f>
        <v>46</v>
      </c>
      <c r="G1145">
        <v>2</v>
      </c>
      <c r="H1145" s="8">
        <v>9432.93</v>
      </c>
      <c r="I1145" t="s">
        <v>10</v>
      </c>
      <c r="J1145" t="s">
        <v>15</v>
      </c>
      <c r="K1145" t="s">
        <v>246</v>
      </c>
      <c r="L1145" t="str">
        <f>IF(Table1[[#This Row],[State ID]]="?","Unknown",Table1[[#This Row],[State ID]])</f>
        <v>R1024</v>
      </c>
    </row>
    <row r="1146" spans="1:12" x14ac:dyDescent="0.3">
      <c r="A1146" t="s">
        <v>1176</v>
      </c>
      <c r="B1146">
        <v>1974</v>
      </c>
      <c r="C1146" t="s">
        <v>14</v>
      </c>
      <c r="D1146">
        <v>27</v>
      </c>
      <c r="E1146" t="str">
        <f>TEXT(DATE(Table1[[#This Row],[year]],MONTH(DATEVALUE(Table1[[#This Row],[month]]&amp;"1")),Table1[[#This Row],[date]]),"DD-MMM-YYYY")</f>
        <v>27-Nov-1974</v>
      </c>
      <c r="F1146">
        <f>DATEDIF(Table1[[#This Row],[Date of Birth]],DATE(2023,6,8),"Y")</f>
        <v>48</v>
      </c>
      <c r="G1146">
        <v>1</v>
      </c>
      <c r="H1146" s="8">
        <v>9447.25</v>
      </c>
      <c r="I1146" t="s">
        <v>10</v>
      </c>
      <c r="J1146" t="s">
        <v>15</v>
      </c>
      <c r="K1146" t="s">
        <v>246</v>
      </c>
      <c r="L1146" t="str">
        <f>IF(Table1[[#This Row],[State ID]]="?","Unknown",Table1[[#This Row],[State ID]])</f>
        <v>R1024</v>
      </c>
    </row>
    <row r="1147" spans="1:12" x14ac:dyDescent="0.3">
      <c r="A1147" t="s">
        <v>1177</v>
      </c>
      <c r="B1147">
        <v>1974</v>
      </c>
      <c r="C1147" t="s">
        <v>17</v>
      </c>
      <c r="D1147">
        <v>8</v>
      </c>
      <c r="E1147" t="str">
        <f>TEXT(DATE(Table1[[#This Row],[year]],MONTH(DATEVALUE(Table1[[#This Row],[month]]&amp;"1")),Table1[[#This Row],[date]]),"DD-MMM-YYYY")</f>
        <v>08-Jun-1974</v>
      </c>
      <c r="F1147">
        <f>DATEDIF(Table1[[#This Row],[Date of Birth]],DATE(2023,6,8),"Y")</f>
        <v>49</v>
      </c>
      <c r="G1147">
        <v>1</v>
      </c>
      <c r="H1147" s="8">
        <v>9447.3799999999992</v>
      </c>
      <c r="I1147" t="s">
        <v>10</v>
      </c>
      <c r="J1147" t="s">
        <v>11</v>
      </c>
      <c r="K1147" t="s">
        <v>246</v>
      </c>
      <c r="L1147" t="str">
        <f>IF(Table1[[#This Row],[State ID]]="?","Unknown",Table1[[#This Row],[State ID]])</f>
        <v>R1024</v>
      </c>
    </row>
    <row r="1148" spans="1:12" x14ac:dyDescent="0.3">
      <c r="A1148" t="s">
        <v>1178</v>
      </c>
      <c r="B1148">
        <v>1987</v>
      </c>
      <c r="C1148" t="s">
        <v>14</v>
      </c>
      <c r="D1148">
        <v>14</v>
      </c>
      <c r="E1148" t="str">
        <f>TEXT(DATE(Table1[[#This Row],[year]],MONTH(DATEVALUE(Table1[[#This Row],[month]]&amp;"1")),Table1[[#This Row],[date]]),"DD-MMM-YYYY")</f>
        <v>14-Nov-1987</v>
      </c>
      <c r="F1148">
        <f>DATEDIF(Table1[[#This Row],[Date of Birth]],DATE(2023,6,8),"Y")</f>
        <v>35</v>
      </c>
      <c r="G1148">
        <v>3</v>
      </c>
      <c r="H1148" s="8">
        <v>9448.42</v>
      </c>
      <c r="I1148" t="s">
        <v>10</v>
      </c>
      <c r="J1148" t="s">
        <v>11</v>
      </c>
      <c r="K1148" t="s">
        <v>299</v>
      </c>
      <c r="L1148" t="str">
        <f>IF(Table1[[#This Row],[State ID]]="?","Unknown",Table1[[#This Row],[State ID]])</f>
        <v>R1021</v>
      </c>
    </row>
    <row r="1149" spans="1:12" x14ac:dyDescent="0.3">
      <c r="A1149" t="s">
        <v>1179</v>
      </c>
      <c r="B1149">
        <v>1979</v>
      </c>
      <c r="C1149" t="s">
        <v>9</v>
      </c>
      <c r="D1149">
        <v>17</v>
      </c>
      <c r="E1149" t="str">
        <f>TEXT(DATE(Table1[[#This Row],[year]],MONTH(DATEVALUE(Table1[[#This Row],[month]]&amp;"1")),Table1[[#This Row],[date]]),"DD-MMM-YYYY")</f>
        <v>17-Jul-1979</v>
      </c>
      <c r="F1149">
        <f>DATEDIF(Table1[[#This Row],[Date of Birth]],DATE(2023,6,8),"Y")</f>
        <v>43</v>
      </c>
      <c r="G1149">
        <v>2</v>
      </c>
      <c r="H1149" s="8">
        <v>9453.92</v>
      </c>
      <c r="I1149" t="s">
        <v>10</v>
      </c>
      <c r="J1149" t="s">
        <v>10</v>
      </c>
      <c r="K1149" t="s">
        <v>299</v>
      </c>
      <c r="L1149" t="str">
        <f>IF(Table1[[#This Row],[State ID]]="?","Unknown",Table1[[#This Row],[State ID]])</f>
        <v>R1021</v>
      </c>
    </row>
    <row r="1150" spans="1:12" x14ac:dyDescent="0.3">
      <c r="A1150" t="s">
        <v>1180</v>
      </c>
      <c r="B1150">
        <v>1969</v>
      </c>
      <c r="C1150" t="s">
        <v>17</v>
      </c>
      <c r="D1150">
        <v>4</v>
      </c>
      <c r="E1150" t="str">
        <f>TEXT(DATE(Table1[[#This Row],[year]],MONTH(DATEVALUE(Table1[[#This Row],[month]]&amp;"1")),Table1[[#This Row],[date]]),"DD-MMM-YYYY")</f>
        <v>04-Jun-1969</v>
      </c>
      <c r="F1150">
        <f>DATEDIF(Table1[[#This Row],[Date of Birth]],DATE(2023,6,8),"Y")</f>
        <v>54</v>
      </c>
      <c r="G1150">
        <v>0</v>
      </c>
      <c r="H1150" s="8">
        <v>9487.64</v>
      </c>
      <c r="I1150" t="s">
        <v>10</v>
      </c>
      <c r="J1150" t="s">
        <v>10</v>
      </c>
      <c r="K1150" t="s">
        <v>12</v>
      </c>
      <c r="L1150" t="str">
        <f>IF(Table1[[#This Row],[State ID]]="?","Unknown",Table1[[#This Row],[State ID]])</f>
        <v>R1013</v>
      </c>
    </row>
    <row r="1151" spans="1:12" x14ac:dyDescent="0.3">
      <c r="A1151" t="s">
        <v>1181</v>
      </c>
      <c r="B1151">
        <v>1976</v>
      </c>
      <c r="C1151" t="s">
        <v>14</v>
      </c>
      <c r="D1151">
        <v>28</v>
      </c>
      <c r="E1151" t="str">
        <f>TEXT(DATE(Table1[[#This Row],[year]],MONTH(DATEVALUE(Table1[[#This Row],[month]]&amp;"1")),Table1[[#This Row],[date]]),"DD-MMM-YYYY")</f>
        <v>28-Nov-1976</v>
      </c>
      <c r="F1151">
        <f>DATEDIF(Table1[[#This Row],[Date of Birth]],DATE(2023,6,8),"Y")</f>
        <v>46</v>
      </c>
      <c r="G1151">
        <v>3</v>
      </c>
      <c r="H1151" s="8">
        <v>9500.57</v>
      </c>
      <c r="I1151" t="s">
        <v>10</v>
      </c>
      <c r="J1151" t="s">
        <v>11</v>
      </c>
      <c r="K1151" t="s">
        <v>355</v>
      </c>
      <c r="L1151" t="str">
        <f>IF(Table1[[#This Row],[State ID]]="?","Unknown",Table1[[#This Row],[State ID]])</f>
        <v>R1017</v>
      </c>
    </row>
    <row r="1152" spans="1:12" x14ac:dyDescent="0.3">
      <c r="A1152" t="s">
        <v>1182</v>
      </c>
      <c r="B1152">
        <v>1969</v>
      </c>
      <c r="C1152" t="s">
        <v>34</v>
      </c>
      <c r="D1152">
        <v>24</v>
      </c>
      <c r="E1152" t="str">
        <f>TEXT(DATE(Table1[[#This Row],[year]],MONTH(DATEVALUE(Table1[[#This Row],[month]]&amp;"1")),Table1[[#This Row],[date]]),"DD-MMM-YYYY")</f>
        <v>24-Aug-1969</v>
      </c>
      <c r="F1152">
        <f>DATEDIF(Table1[[#This Row],[Date of Birth]],DATE(2023,6,8),"Y")</f>
        <v>53</v>
      </c>
      <c r="G1152">
        <v>0</v>
      </c>
      <c r="H1152" s="8">
        <v>9504.31</v>
      </c>
      <c r="I1152" t="s">
        <v>11</v>
      </c>
      <c r="J1152" t="s">
        <v>10</v>
      </c>
      <c r="K1152" t="s">
        <v>12</v>
      </c>
      <c r="L1152" t="str">
        <f>IF(Table1[[#This Row],[State ID]]="?","Unknown",Table1[[#This Row],[State ID]])</f>
        <v>R1013</v>
      </c>
    </row>
    <row r="1153" spans="1:12" x14ac:dyDescent="0.3">
      <c r="A1153" t="s">
        <v>1183</v>
      </c>
      <c r="B1153">
        <v>1992</v>
      </c>
      <c r="C1153" t="s">
        <v>34</v>
      </c>
      <c r="D1153">
        <v>22</v>
      </c>
      <c r="E1153" t="str">
        <f>TEXT(DATE(Table1[[#This Row],[year]],MONTH(DATEVALUE(Table1[[#This Row],[month]]&amp;"1")),Table1[[#This Row],[date]]),"DD-MMM-YYYY")</f>
        <v>22-Aug-1992</v>
      </c>
      <c r="F1153">
        <f>DATEDIF(Table1[[#This Row],[Date of Birth]],DATE(2023,6,8),"Y")</f>
        <v>30</v>
      </c>
      <c r="G1153">
        <v>0</v>
      </c>
      <c r="H1153" s="8">
        <v>9507.68</v>
      </c>
      <c r="I1153" t="s">
        <v>10</v>
      </c>
      <c r="J1153" t="s">
        <v>15</v>
      </c>
      <c r="K1153" t="s">
        <v>22</v>
      </c>
      <c r="L1153" t="str">
        <f>IF(Table1[[#This Row],[State ID]]="?","Unknown",Table1[[#This Row],[State ID]])</f>
        <v>R1012</v>
      </c>
    </row>
    <row r="1154" spans="1:12" x14ac:dyDescent="0.3">
      <c r="A1154" t="s">
        <v>1184</v>
      </c>
      <c r="B1154">
        <v>1971</v>
      </c>
      <c r="C1154" t="s">
        <v>14</v>
      </c>
      <c r="D1154">
        <v>29</v>
      </c>
      <c r="E1154" t="str">
        <f>TEXT(DATE(Table1[[#This Row],[year]],MONTH(DATEVALUE(Table1[[#This Row],[month]]&amp;"1")),Table1[[#This Row],[date]]),"DD-MMM-YYYY")</f>
        <v>29-Nov-1971</v>
      </c>
      <c r="F1154">
        <f>DATEDIF(Table1[[#This Row],[Date of Birth]],DATE(2023,6,8),"Y")</f>
        <v>51</v>
      </c>
      <c r="G1154">
        <v>0</v>
      </c>
      <c r="H1154" s="8">
        <v>9528.9</v>
      </c>
      <c r="I1154" t="s">
        <v>10</v>
      </c>
      <c r="J1154" t="s">
        <v>10</v>
      </c>
      <c r="K1154" t="s">
        <v>41</v>
      </c>
      <c r="L1154" t="str">
        <f>IF(Table1[[#This Row],[State ID]]="?","Unknown",Table1[[#This Row],[State ID]])</f>
        <v>R1011</v>
      </c>
    </row>
    <row r="1155" spans="1:12" x14ac:dyDescent="0.3">
      <c r="A1155" t="s">
        <v>1185</v>
      </c>
      <c r="B1155">
        <v>1973</v>
      </c>
      <c r="C1155" t="s">
        <v>29</v>
      </c>
      <c r="D1155">
        <v>21</v>
      </c>
      <c r="E1155" t="str">
        <f>TEXT(DATE(Table1[[#This Row],[year]],MONTH(DATEVALUE(Table1[[#This Row],[month]]&amp;"1")),Table1[[#This Row],[date]]),"DD-MMM-YYYY")</f>
        <v>21-Dec-1973</v>
      </c>
      <c r="F1155">
        <f>DATEDIF(Table1[[#This Row],[Date of Birth]],DATE(2023,6,8),"Y")</f>
        <v>49</v>
      </c>
      <c r="G1155">
        <v>0</v>
      </c>
      <c r="H1155" s="8">
        <v>9538.65</v>
      </c>
      <c r="I1155" t="s">
        <v>10</v>
      </c>
      <c r="J1155" t="s">
        <v>11</v>
      </c>
      <c r="K1155" t="s">
        <v>299</v>
      </c>
      <c r="L1155" t="str">
        <f>IF(Table1[[#This Row],[State ID]]="?","Unknown",Table1[[#This Row],[State ID]])</f>
        <v>R1021</v>
      </c>
    </row>
    <row r="1156" spans="1:12" x14ac:dyDescent="0.3">
      <c r="A1156" t="s">
        <v>1186</v>
      </c>
      <c r="B1156">
        <v>1975</v>
      </c>
      <c r="C1156" t="s">
        <v>9</v>
      </c>
      <c r="D1156">
        <v>28</v>
      </c>
      <c r="E1156" t="str">
        <f>TEXT(DATE(Table1[[#This Row],[year]],MONTH(DATEVALUE(Table1[[#This Row],[month]]&amp;"1")),Table1[[#This Row],[date]]),"DD-MMM-YYYY")</f>
        <v>28-Jul-1975</v>
      </c>
      <c r="F1156">
        <f>DATEDIF(Table1[[#This Row],[Date of Birth]],DATE(2023,6,8),"Y")</f>
        <v>47</v>
      </c>
      <c r="G1156">
        <v>1</v>
      </c>
      <c r="H1156" s="8">
        <v>9540.17</v>
      </c>
      <c r="I1156" t="s">
        <v>10</v>
      </c>
      <c r="J1156" t="s">
        <v>10</v>
      </c>
      <c r="K1156" t="s">
        <v>246</v>
      </c>
      <c r="L1156" t="str">
        <f>IF(Table1[[#This Row],[State ID]]="?","Unknown",Table1[[#This Row],[State ID]])</f>
        <v>R1024</v>
      </c>
    </row>
    <row r="1157" spans="1:12" x14ac:dyDescent="0.3">
      <c r="A1157" t="s">
        <v>1187</v>
      </c>
      <c r="B1157">
        <v>1972</v>
      </c>
      <c r="C1157" t="s">
        <v>19</v>
      </c>
      <c r="D1157">
        <v>22</v>
      </c>
      <c r="E1157" t="str">
        <f>TEXT(DATE(Table1[[#This Row],[year]],MONTH(DATEVALUE(Table1[[#This Row],[month]]&amp;"1")),Table1[[#This Row],[date]]),"DD-MMM-YYYY")</f>
        <v>22-Sep-1972</v>
      </c>
      <c r="F1157">
        <f>DATEDIF(Table1[[#This Row],[Date of Birth]],DATE(2023,6,8),"Y")</f>
        <v>50</v>
      </c>
      <c r="G1157">
        <v>0</v>
      </c>
      <c r="H1157" s="8">
        <v>9541.7000000000007</v>
      </c>
      <c r="I1157" t="s">
        <v>10</v>
      </c>
      <c r="J1157" t="s">
        <v>15</v>
      </c>
      <c r="K1157" t="s">
        <v>246</v>
      </c>
      <c r="L1157" t="str">
        <f>IF(Table1[[#This Row],[State ID]]="?","Unknown",Table1[[#This Row],[State ID]])</f>
        <v>R1024</v>
      </c>
    </row>
    <row r="1158" spans="1:12" x14ac:dyDescent="0.3">
      <c r="A1158" t="s">
        <v>1188</v>
      </c>
      <c r="B1158">
        <v>1972</v>
      </c>
      <c r="C1158" t="s">
        <v>19</v>
      </c>
      <c r="D1158">
        <v>22</v>
      </c>
      <c r="E1158" t="str">
        <f>TEXT(DATE(Table1[[#This Row],[year]],MONTH(DATEVALUE(Table1[[#This Row],[month]]&amp;"1")),Table1[[#This Row],[date]]),"DD-MMM-YYYY")</f>
        <v>22-Sep-1972</v>
      </c>
      <c r="F1158">
        <f>DATEDIF(Table1[[#This Row],[Date of Birth]],DATE(2023,6,8),"Y")</f>
        <v>50</v>
      </c>
      <c r="G1158">
        <v>1</v>
      </c>
      <c r="H1158" s="8">
        <v>9549.57</v>
      </c>
      <c r="I1158" t="s">
        <v>10</v>
      </c>
      <c r="J1158" t="s">
        <v>15</v>
      </c>
      <c r="K1158" t="s">
        <v>12</v>
      </c>
      <c r="L1158" t="str">
        <f>IF(Table1[[#This Row],[State ID]]="?","Unknown",Table1[[#This Row],[State ID]])</f>
        <v>R1013</v>
      </c>
    </row>
    <row r="1159" spans="1:12" x14ac:dyDescent="0.3">
      <c r="A1159" t="s">
        <v>1189</v>
      </c>
      <c r="B1159">
        <v>1974</v>
      </c>
      <c r="C1159" t="s">
        <v>34</v>
      </c>
      <c r="D1159">
        <v>14</v>
      </c>
      <c r="E1159" t="str">
        <f>TEXT(DATE(Table1[[#This Row],[year]],MONTH(DATEVALUE(Table1[[#This Row],[month]]&amp;"1")),Table1[[#This Row],[date]]),"DD-MMM-YYYY")</f>
        <v>14-Aug-1974</v>
      </c>
      <c r="F1159">
        <f>DATEDIF(Table1[[#This Row],[Date of Birth]],DATE(2023,6,8),"Y")</f>
        <v>48</v>
      </c>
      <c r="G1159">
        <v>3</v>
      </c>
      <c r="H1159" s="8">
        <v>9563.0300000000007</v>
      </c>
      <c r="I1159" t="s">
        <v>11</v>
      </c>
      <c r="J1159" t="s">
        <v>15</v>
      </c>
      <c r="K1159" t="s">
        <v>41</v>
      </c>
      <c r="L1159" t="str">
        <f>IF(Table1[[#This Row],[State ID]]="?","Unknown",Table1[[#This Row],[State ID]])</f>
        <v>R1011</v>
      </c>
    </row>
    <row r="1160" spans="1:12" x14ac:dyDescent="0.3">
      <c r="A1160" t="s">
        <v>1190</v>
      </c>
      <c r="B1160">
        <v>1973</v>
      </c>
      <c r="C1160" t="s">
        <v>29</v>
      </c>
      <c r="D1160">
        <v>1</v>
      </c>
      <c r="E1160" t="str">
        <f>TEXT(DATE(Table1[[#This Row],[year]],MONTH(DATEVALUE(Table1[[#This Row],[month]]&amp;"1")),Table1[[#This Row],[date]]),"DD-MMM-YYYY")</f>
        <v>01-Dec-1973</v>
      </c>
      <c r="F1160">
        <f>DATEDIF(Table1[[#This Row],[Date of Birth]],DATE(2023,6,8),"Y")</f>
        <v>49</v>
      </c>
      <c r="G1160">
        <v>1</v>
      </c>
      <c r="H1160" s="8">
        <v>9566.99</v>
      </c>
      <c r="I1160" t="s">
        <v>10</v>
      </c>
      <c r="J1160" t="s">
        <v>15</v>
      </c>
      <c r="K1160" t="s">
        <v>22</v>
      </c>
      <c r="L1160" t="str">
        <f>IF(Table1[[#This Row],[State ID]]="?","Unknown",Table1[[#This Row],[State ID]])</f>
        <v>R1012</v>
      </c>
    </row>
    <row r="1161" spans="1:12" x14ac:dyDescent="0.3">
      <c r="A1161" t="s">
        <v>1191</v>
      </c>
      <c r="B1161">
        <v>1966</v>
      </c>
      <c r="C1161" t="s">
        <v>29</v>
      </c>
      <c r="D1161">
        <v>4</v>
      </c>
      <c r="E1161" t="str">
        <f>TEXT(DATE(Table1[[#This Row],[year]],MONTH(DATEVALUE(Table1[[#This Row],[month]]&amp;"1")),Table1[[#This Row],[date]]),"DD-MMM-YYYY")</f>
        <v>04-Dec-1966</v>
      </c>
      <c r="F1161">
        <f>DATEDIF(Table1[[#This Row],[Date of Birth]],DATE(2023,6,8),"Y")</f>
        <v>56</v>
      </c>
      <c r="G1161">
        <v>0</v>
      </c>
      <c r="H1161" s="8">
        <v>9582.5400000000009</v>
      </c>
      <c r="I1161" t="s">
        <v>11</v>
      </c>
      <c r="J1161" t="s">
        <v>10</v>
      </c>
      <c r="K1161" t="s">
        <v>12</v>
      </c>
      <c r="L1161" t="str">
        <f>IF(Table1[[#This Row],[State ID]]="?","Unknown",Table1[[#This Row],[State ID]])</f>
        <v>R1013</v>
      </c>
    </row>
    <row r="1162" spans="1:12" x14ac:dyDescent="0.3">
      <c r="A1162" t="s">
        <v>1192</v>
      </c>
      <c r="B1162">
        <v>1973</v>
      </c>
      <c r="C1162" t="s">
        <v>14</v>
      </c>
      <c r="D1162">
        <v>28</v>
      </c>
      <c r="E1162" t="str">
        <f>TEXT(DATE(Table1[[#This Row],[year]],MONTH(DATEVALUE(Table1[[#This Row],[month]]&amp;"1")),Table1[[#This Row],[date]]),"DD-MMM-YYYY")</f>
        <v>28-Nov-1973</v>
      </c>
      <c r="F1162">
        <f>DATEDIF(Table1[[#This Row],[Date of Birth]],DATE(2023,6,8),"Y")</f>
        <v>49</v>
      </c>
      <c r="G1162">
        <v>1</v>
      </c>
      <c r="H1162" s="8">
        <v>9583.89</v>
      </c>
      <c r="I1162" t="s">
        <v>10</v>
      </c>
      <c r="J1162" t="s">
        <v>11</v>
      </c>
      <c r="K1162" t="s">
        <v>22</v>
      </c>
      <c r="L1162" t="str">
        <f>IF(Table1[[#This Row],[State ID]]="?","Unknown",Table1[[#This Row],[State ID]])</f>
        <v>R1012</v>
      </c>
    </row>
    <row r="1163" spans="1:12" x14ac:dyDescent="0.3">
      <c r="A1163" t="s">
        <v>1193</v>
      </c>
      <c r="B1163">
        <v>1981</v>
      </c>
      <c r="C1163" t="s">
        <v>36</v>
      </c>
      <c r="D1163">
        <v>18</v>
      </c>
      <c r="E1163" t="str">
        <f>TEXT(DATE(Table1[[#This Row],[year]],MONTH(DATEVALUE(Table1[[#This Row],[month]]&amp;"1")),Table1[[#This Row],[date]]),"DD-MMM-YYYY")</f>
        <v>18-Oct-1981</v>
      </c>
      <c r="F1163">
        <f>DATEDIF(Table1[[#This Row],[Date of Birth]],DATE(2023,6,8),"Y")</f>
        <v>41</v>
      </c>
      <c r="G1163">
        <v>1</v>
      </c>
      <c r="H1163" s="8">
        <v>9584.0400000000009</v>
      </c>
      <c r="I1163" t="s">
        <v>10</v>
      </c>
      <c r="J1163" t="s">
        <v>15</v>
      </c>
      <c r="K1163" t="s">
        <v>299</v>
      </c>
      <c r="L1163" t="str">
        <f>IF(Table1[[#This Row],[State ID]]="?","Unknown",Table1[[#This Row],[State ID]])</f>
        <v>R1021</v>
      </c>
    </row>
    <row r="1164" spans="1:12" x14ac:dyDescent="0.3">
      <c r="A1164" t="s">
        <v>1194</v>
      </c>
      <c r="B1164">
        <v>1964</v>
      </c>
      <c r="C1164" t="s">
        <v>29</v>
      </c>
      <c r="D1164">
        <v>15</v>
      </c>
      <c r="E1164" t="str">
        <f>TEXT(DATE(Table1[[#This Row],[year]],MONTH(DATEVALUE(Table1[[#This Row],[month]]&amp;"1")),Table1[[#This Row],[date]]),"DD-MMM-YYYY")</f>
        <v>15-Dec-1964</v>
      </c>
      <c r="F1164">
        <f>DATEDIF(Table1[[#This Row],[Date of Birth]],DATE(2023,6,8),"Y")</f>
        <v>58</v>
      </c>
      <c r="G1164">
        <v>0</v>
      </c>
      <c r="H1164" s="8">
        <v>9597.6299999999992</v>
      </c>
      <c r="I1164" t="s">
        <v>11</v>
      </c>
      <c r="J1164" t="s">
        <v>11</v>
      </c>
      <c r="K1164" t="s">
        <v>12</v>
      </c>
      <c r="L1164" t="str">
        <f>IF(Table1[[#This Row],[State ID]]="?","Unknown",Table1[[#This Row],[State ID]])</f>
        <v>R1013</v>
      </c>
    </row>
    <row r="1165" spans="1:12" x14ac:dyDescent="0.3">
      <c r="A1165" t="s">
        <v>1195</v>
      </c>
      <c r="B1165">
        <v>1972</v>
      </c>
      <c r="C1165" t="s">
        <v>29</v>
      </c>
      <c r="D1165">
        <v>27</v>
      </c>
      <c r="E1165" t="str">
        <f>TEXT(DATE(Table1[[#This Row],[year]],MONTH(DATEVALUE(Table1[[#This Row],[month]]&amp;"1")),Table1[[#This Row],[date]]),"DD-MMM-YYYY")</f>
        <v>27-Dec-1972</v>
      </c>
      <c r="F1165">
        <f>DATEDIF(Table1[[#This Row],[Date of Birth]],DATE(2023,6,8),"Y")</f>
        <v>50</v>
      </c>
      <c r="G1165">
        <v>1</v>
      </c>
      <c r="H1165" s="8">
        <v>9617.66</v>
      </c>
      <c r="I1165" t="s">
        <v>11</v>
      </c>
      <c r="J1165" t="s">
        <v>11</v>
      </c>
      <c r="K1165" t="s">
        <v>167</v>
      </c>
      <c r="L1165" t="str">
        <f>IF(Table1[[#This Row],[State ID]]="?","Unknown",Table1[[#This Row],[State ID]])</f>
        <v>R1016</v>
      </c>
    </row>
    <row r="1166" spans="1:12" x14ac:dyDescent="0.3">
      <c r="A1166" t="s">
        <v>1196</v>
      </c>
      <c r="B1166">
        <v>1982</v>
      </c>
      <c r="C1166" t="s">
        <v>34</v>
      </c>
      <c r="D1166">
        <v>29</v>
      </c>
      <c r="E1166" t="str">
        <f>TEXT(DATE(Table1[[#This Row],[year]],MONTH(DATEVALUE(Table1[[#This Row],[month]]&amp;"1")),Table1[[#This Row],[date]]),"DD-MMM-YYYY")</f>
        <v>29-Aug-1982</v>
      </c>
      <c r="F1166">
        <f>DATEDIF(Table1[[#This Row],[Date of Birth]],DATE(2023,6,8),"Y")</f>
        <v>40</v>
      </c>
      <c r="G1166">
        <v>3</v>
      </c>
      <c r="H1166" s="8">
        <v>9619.18</v>
      </c>
      <c r="I1166" t="s">
        <v>10</v>
      </c>
      <c r="J1166" t="s">
        <v>15</v>
      </c>
      <c r="K1166" t="s">
        <v>199</v>
      </c>
      <c r="L1166" t="str">
        <f>IF(Table1[[#This Row],[State ID]]="?","Unknown",Table1[[#This Row],[State ID]])</f>
        <v>R1025</v>
      </c>
    </row>
    <row r="1167" spans="1:12" x14ac:dyDescent="0.3">
      <c r="A1167" t="s">
        <v>1197</v>
      </c>
      <c r="B1167">
        <v>1975</v>
      </c>
      <c r="C1167" t="s">
        <v>36</v>
      </c>
      <c r="D1167">
        <v>29</v>
      </c>
      <c r="E1167" t="str">
        <f>TEXT(DATE(Table1[[#This Row],[year]],MONTH(DATEVALUE(Table1[[#This Row],[month]]&amp;"1")),Table1[[#This Row],[date]]),"DD-MMM-YYYY")</f>
        <v>29-Oct-1975</v>
      </c>
      <c r="F1167">
        <f>DATEDIF(Table1[[#This Row],[Date of Birth]],DATE(2023,6,8),"Y")</f>
        <v>47</v>
      </c>
      <c r="G1167">
        <v>3</v>
      </c>
      <c r="H1167" s="8">
        <v>9620.33</v>
      </c>
      <c r="I1167" t="s">
        <v>11</v>
      </c>
      <c r="J1167" t="s">
        <v>11</v>
      </c>
      <c r="K1167" t="s">
        <v>22</v>
      </c>
      <c r="L1167" t="str">
        <f>IF(Table1[[#This Row],[State ID]]="?","Unknown",Table1[[#This Row],[State ID]])</f>
        <v>R1012</v>
      </c>
    </row>
    <row r="1168" spans="1:12" x14ac:dyDescent="0.3">
      <c r="A1168" t="s">
        <v>1198</v>
      </c>
      <c r="B1168">
        <v>1970</v>
      </c>
      <c r="C1168" t="s">
        <v>29</v>
      </c>
      <c r="D1168">
        <v>16</v>
      </c>
      <c r="E1168" t="str">
        <f>TEXT(DATE(Table1[[#This Row],[year]],MONTH(DATEVALUE(Table1[[#This Row],[month]]&amp;"1")),Table1[[#This Row],[date]]),"DD-MMM-YYYY")</f>
        <v>16-Dec-1970</v>
      </c>
      <c r="F1168">
        <f>DATEDIF(Table1[[#This Row],[Date of Birth]],DATE(2023,6,8),"Y")</f>
        <v>52</v>
      </c>
      <c r="G1168">
        <v>0</v>
      </c>
      <c r="H1168" s="8">
        <v>9625.92</v>
      </c>
      <c r="I1168" t="s">
        <v>10</v>
      </c>
      <c r="J1168" t="s">
        <v>11</v>
      </c>
      <c r="K1168" t="s">
        <v>41</v>
      </c>
      <c r="L1168" t="str">
        <f>IF(Table1[[#This Row],[State ID]]="?","Unknown",Table1[[#This Row],[State ID]])</f>
        <v>R1011</v>
      </c>
    </row>
    <row r="1169" spans="1:12" x14ac:dyDescent="0.3">
      <c r="A1169" t="s">
        <v>1199</v>
      </c>
      <c r="B1169">
        <v>1998</v>
      </c>
      <c r="C1169" t="s">
        <v>17</v>
      </c>
      <c r="D1169">
        <v>23</v>
      </c>
      <c r="E1169" t="str">
        <f>TEXT(DATE(Table1[[#This Row],[year]],MONTH(DATEVALUE(Table1[[#This Row],[month]]&amp;"1")),Table1[[#This Row],[date]]),"DD-MMM-YYYY")</f>
        <v>23-Jun-1998</v>
      </c>
      <c r="F1169">
        <f>DATEDIF(Table1[[#This Row],[Date of Birth]],DATE(2023,6,8),"Y")</f>
        <v>24</v>
      </c>
      <c r="G1169">
        <v>0</v>
      </c>
      <c r="H1169" s="8">
        <v>9628.7900000000009</v>
      </c>
      <c r="I1169" t="s">
        <v>10</v>
      </c>
      <c r="J1169" t="s">
        <v>10</v>
      </c>
      <c r="K1169" t="s">
        <v>534</v>
      </c>
      <c r="L1169" t="str">
        <f>IF(Table1[[#This Row],[State ID]]="?","Unknown",Table1[[#This Row],[State ID]])</f>
        <v>R1026</v>
      </c>
    </row>
    <row r="1170" spans="1:12" x14ac:dyDescent="0.3">
      <c r="A1170" t="s">
        <v>1200</v>
      </c>
      <c r="B1170">
        <v>1979</v>
      </c>
      <c r="C1170" t="s">
        <v>29</v>
      </c>
      <c r="D1170">
        <v>19</v>
      </c>
      <c r="E1170" t="str">
        <f>TEXT(DATE(Table1[[#This Row],[year]],MONTH(DATEVALUE(Table1[[#This Row],[month]]&amp;"1")),Table1[[#This Row],[date]]),"DD-MMM-YYYY")</f>
        <v>19-Dec-1979</v>
      </c>
      <c r="F1170">
        <f>DATEDIF(Table1[[#This Row],[Date of Birth]],DATE(2023,6,8),"Y")</f>
        <v>43</v>
      </c>
      <c r="G1170">
        <v>2</v>
      </c>
      <c r="H1170" s="8">
        <v>9630.2999999999993</v>
      </c>
      <c r="I1170" t="s">
        <v>10</v>
      </c>
      <c r="J1170" t="s">
        <v>10</v>
      </c>
      <c r="K1170" t="s">
        <v>299</v>
      </c>
      <c r="L1170" t="str">
        <f>IF(Table1[[#This Row],[State ID]]="?","Unknown",Table1[[#This Row],[State ID]])</f>
        <v>R1021</v>
      </c>
    </row>
    <row r="1171" spans="1:12" x14ac:dyDescent="0.3">
      <c r="A1171" t="s">
        <v>1201</v>
      </c>
      <c r="B1171">
        <v>1972</v>
      </c>
      <c r="C1171" t="s">
        <v>36</v>
      </c>
      <c r="D1171">
        <v>23</v>
      </c>
      <c r="E1171" t="str">
        <f>TEXT(DATE(Table1[[#This Row],[year]],MONTH(DATEVALUE(Table1[[#This Row],[month]]&amp;"1")),Table1[[#This Row],[date]]),"DD-MMM-YYYY")</f>
        <v>23-Oct-1972</v>
      </c>
      <c r="F1171">
        <f>DATEDIF(Table1[[#This Row],[Date of Birth]],DATE(2023,6,8),"Y")</f>
        <v>50</v>
      </c>
      <c r="G1171">
        <v>2</v>
      </c>
      <c r="H1171" s="8">
        <v>9630.4</v>
      </c>
      <c r="I1171" t="s">
        <v>10</v>
      </c>
      <c r="J1171" t="s">
        <v>10</v>
      </c>
      <c r="K1171" t="s">
        <v>41</v>
      </c>
      <c r="L1171" t="str">
        <f>IF(Table1[[#This Row],[State ID]]="?","Unknown",Table1[[#This Row],[State ID]])</f>
        <v>R1011</v>
      </c>
    </row>
    <row r="1172" spans="1:12" x14ac:dyDescent="0.3">
      <c r="A1172" t="s">
        <v>1202</v>
      </c>
      <c r="B1172">
        <v>1968</v>
      </c>
      <c r="C1172" t="s">
        <v>17</v>
      </c>
      <c r="D1172">
        <v>22</v>
      </c>
      <c r="E1172" t="str">
        <f>TEXT(DATE(Table1[[#This Row],[year]],MONTH(DATEVALUE(Table1[[#This Row],[month]]&amp;"1")),Table1[[#This Row],[date]]),"DD-MMM-YYYY")</f>
        <v>22-Jun-1968</v>
      </c>
      <c r="F1172">
        <f>DATEDIF(Table1[[#This Row],[Date of Birth]],DATE(2023,6,8),"Y")</f>
        <v>54</v>
      </c>
      <c r="G1172">
        <v>0</v>
      </c>
      <c r="H1172" s="8">
        <v>9630.91</v>
      </c>
      <c r="I1172" t="s">
        <v>11</v>
      </c>
      <c r="J1172" t="s">
        <v>10</v>
      </c>
      <c r="K1172" t="s">
        <v>12</v>
      </c>
      <c r="L1172" t="str">
        <f>IF(Table1[[#This Row],[State ID]]="?","Unknown",Table1[[#This Row],[State ID]])</f>
        <v>R1013</v>
      </c>
    </row>
    <row r="1173" spans="1:12" x14ac:dyDescent="0.3">
      <c r="A1173" t="s">
        <v>1203</v>
      </c>
      <c r="B1173">
        <v>1970</v>
      </c>
      <c r="C1173" t="s">
        <v>19</v>
      </c>
      <c r="D1173">
        <v>30</v>
      </c>
      <c r="E1173" t="str">
        <f>TEXT(DATE(Table1[[#This Row],[year]],MONTH(DATEVALUE(Table1[[#This Row],[month]]&amp;"1")),Table1[[#This Row],[date]]),"DD-MMM-YYYY")</f>
        <v>30-Sep-1970</v>
      </c>
      <c r="F1173">
        <f>DATEDIF(Table1[[#This Row],[Date of Birth]],DATE(2023,6,8),"Y")</f>
        <v>52</v>
      </c>
      <c r="G1173">
        <v>0</v>
      </c>
      <c r="H1173" s="8">
        <v>9634.5400000000009</v>
      </c>
      <c r="I1173" t="s">
        <v>10</v>
      </c>
      <c r="J1173" t="s">
        <v>10</v>
      </c>
      <c r="K1173" t="s">
        <v>41</v>
      </c>
      <c r="L1173" t="str">
        <f>IF(Table1[[#This Row],[State ID]]="?","Unknown",Table1[[#This Row],[State ID]])</f>
        <v>R1011</v>
      </c>
    </row>
    <row r="1174" spans="1:12" x14ac:dyDescent="0.3">
      <c r="A1174" t="s">
        <v>1204</v>
      </c>
      <c r="B1174">
        <v>1971</v>
      </c>
      <c r="C1174" t="s">
        <v>9</v>
      </c>
      <c r="D1174">
        <v>19</v>
      </c>
      <c r="E1174" t="str">
        <f>TEXT(DATE(Table1[[#This Row],[year]],MONTH(DATEVALUE(Table1[[#This Row],[month]]&amp;"1")),Table1[[#This Row],[date]]),"DD-MMM-YYYY")</f>
        <v>19-Jul-1971</v>
      </c>
      <c r="F1174">
        <f>DATEDIF(Table1[[#This Row],[Date of Birth]],DATE(2023,6,8),"Y")</f>
        <v>51</v>
      </c>
      <c r="G1174">
        <v>0</v>
      </c>
      <c r="H1174" s="8">
        <v>9644.25</v>
      </c>
      <c r="I1174" t="s">
        <v>10</v>
      </c>
      <c r="J1174" t="s">
        <v>15</v>
      </c>
      <c r="K1174" t="s">
        <v>22</v>
      </c>
      <c r="L1174" t="str">
        <f>IF(Table1[[#This Row],[State ID]]="?","Unknown",Table1[[#This Row],[State ID]])</f>
        <v>R1012</v>
      </c>
    </row>
    <row r="1175" spans="1:12" x14ac:dyDescent="0.3">
      <c r="A1175" t="s">
        <v>1205</v>
      </c>
      <c r="B1175">
        <v>1974</v>
      </c>
      <c r="C1175" t="s">
        <v>9</v>
      </c>
      <c r="D1175">
        <v>8</v>
      </c>
      <c r="E1175" t="str">
        <f>TEXT(DATE(Table1[[#This Row],[year]],MONTH(DATEVALUE(Table1[[#This Row],[month]]&amp;"1")),Table1[[#This Row],[date]]),"DD-MMM-YYYY")</f>
        <v>08-Jul-1974</v>
      </c>
      <c r="F1175">
        <f>DATEDIF(Table1[[#This Row],[Date of Birth]],DATE(2023,6,8),"Y")</f>
        <v>48</v>
      </c>
      <c r="G1175">
        <v>0</v>
      </c>
      <c r="H1175" s="8">
        <v>9653.81</v>
      </c>
      <c r="I1175" t="s">
        <v>10</v>
      </c>
      <c r="J1175" t="s">
        <v>10</v>
      </c>
      <c r="K1175" t="s">
        <v>41</v>
      </c>
      <c r="L1175" t="str">
        <f>IF(Table1[[#This Row],[State ID]]="?","Unknown",Table1[[#This Row],[State ID]])</f>
        <v>R1011</v>
      </c>
    </row>
    <row r="1176" spans="1:12" x14ac:dyDescent="0.3">
      <c r="A1176" t="s">
        <v>1206</v>
      </c>
      <c r="B1176">
        <v>1981</v>
      </c>
      <c r="C1176" t="s">
        <v>34</v>
      </c>
      <c r="D1176">
        <v>8</v>
      </c>
      <c r="E1176" t="str">
        <f>TEXT(DATE(Table1[[#This Row],[year]],MONTH(DATEVALUE(Table1[[#This Row],[month]]&amp;"1")),Table1[[#This Row],[date]]),"DD-MMM-YYYY")</f>
        <v>08-Aug-1981</v>
      </c>
      <c r="F1176">
        <f>DATEDIF(Table1[[#This Row],[Date of Birth]],DATE(2023,6,8),"Y")</f>
        <v>41</v>
      </c>
      <c r="G1176">
        <v>1</v>
      </c>
      <c r="H1176" s="8">
        <v>9664.34</v>
      </c>
      <c r="I1176" t="s">
        <v>10</v>
      </c>
      <c r="J1176" t="s">
        <v>11</v>
      </c>
      <c r="K1176" t="s">
        <v>41</v>
      </c>
      <c r="L1176" t="str">
        <f>IF(Table1[[#This Row],[State ID]]="?","Unknown",Table1[[#This Row],[State ID]])</f>
        <v>R1011</v>
      </c>
    </row>
    <row r="1177" spans="1:12" x14ac:dyDescent="0.3">
      <c r="A1177" t="s">
        <v>1207</v>
      </c>
      <c r="B1177">
        <v>1966</v>
      </c>
      <c r="C1177" t="s">
        <v>19</v>
      </c>
      <c r="D1177">
        <v>16</v>
      </c>
      <c r="E1177" t="str">
        <f>TEXT(DATE(Table1[[#This Row],[year]],MONTH(DATEVALUE(Table1[[#This Row],[month]]&amp;"1")),Table1[[#This Row],[date]]),"DD-MMM-YYYY")</f>
        <v>16-Sep-1966</v>
      </c>
      <c r="F1177">
        <f>DATEDIF(Table1[[#This Row],[Date of Birth]],DATE(2023,6,8),"Y")</f>
        <v>56</v>
      </c>
      <c r="G1177">
        <v>0</v>
      </c>
      <c r="H1177" s="8">
        <v>9684.2900000000009</v>
      </c>
      <c r="I1177" t="s">
        <v>11</v>
      </c>
      <c r="J1177" t="s">
        <v>10</v>
      </c>
      <c r="K1177" t="s">
        <v>12</v>
      </c>
      <c r="L1177" t="str">
        <f>IF(Table1[[#This Row],[State ID]]="?","Unknown",Table1[[#This Row],[State ID]])</f>
        <v>R1013</v>
      </c>
    </row>
    <row r="1178" spans="1:12" x14ac:dyDescent="0.3">
      <c r="A1178" t="s">
        <v>1208</v>
      </c>
      <c r="B1178">
        <v>1964</v>
      </c>
      <c r="C1178" t="s">
        <v>14</v>
      </c>
      <c r="D1178">
        <v>7</v>
      </c>
      <c r="E1178" t="str">
        <f>TEXT(DATE(Table1[[#This Row],[year]],MONTH(DATEVALUE(Table1[[#This Row],[month]]&amp;"1")),Table1[[#This Row],[date]]),"DD-MMM-YYYY")</f>
        <v>07-Nov-1964</v>
      </c>
      <c r="F1178">
        <f>DATEDIF(Table1[[#This Row],[Date of Birth]],DATE(2023,6,8),"Y")</f>
        <v>58</v>
      </c>
      <c r="G1178">
        <v>0</v>
      </c>
      <c r="H1178" s="8">
        <v>9698.42</v>
      </c>
      <c r="I1178" t="s">
        <v>11</v>
      </c>
      <c r="J1178" t="s">
        <v>11</v>
      </c>
      <c r="K1178" t="s">
        <v>12</v>
      </c>
      <c r="L1178" t="str">
        <f>IF(Table1[[#This Row],[State ID]]="?","Unknown",Table1[[#This Row],[State ID]])</f>
        <v>R1013</v>
      </c>
    </row>
    <row r="1179" spans="1:12" x14ac:dyDescent="0.3">
      <c r="A1179" t="s">
        <v>1209</v>
      </c>
      <c r="B1179">
        <v>1977</v>
      </c>
      <c r="C1179" t="s">
        <v>19</v>
      </c>
      <c r="D1179">
        <v>19</v>
      </c>
      <c r="E1179" t="str">
        <f>TEXT(DATE(Table1[[#This Row],[year]],MONTH(DATEVALUE(Table1[[#This Row],[month]]&amp;"1")),Table1[[#This Row],[date]]),"DD-MMM-YYYY")</f>
        <v>19-Sep-1977</v>
      </c>
      <c r="F1179">
        <f>DATEDIF(Table1[[#This Row],[Date of Birth]],DATE(2023,6,8),"Y")</f>
        <v>45</v>
      </c>
      <c r="G1179">
        <v>3</v>
      </c>
      <c r="H1179" s="8">
        <v>9704.67</v>
      </c>
      <c r="I1179" t="s">
        <v>10</v>
      </c>
      <c r="J1179" t="s">
        <v>11</v>
      </c>
      <c r="K1179" t="s">
        <v>246</v>
      </c>
      <c r="L1179" t="str">
        <f>IF(Table1[[#This Row],[State ID]]="?","Unknown",Table1[[#This Row],[State ID]])</f>
        <v>R1024</v>
      </c>
    </row>
    <row r="1180" spans="1:12" x14ac:dyDescent="0.3">
      <c r="A1180" t="s">
        <v>1210</v>
      </c>
      <c r="B1180">
        <v>1972</v>
      </c>
      <c r="C1180" t="s">
        <v>9</v>
      </c>
      <c r="D1180">
        <v>10</v>
      </c>
      <c r="E1180" t="str">
        <f>TEXT(DATE(Table1[[#This Row],[year]],MONTH(DATEVALUE(Table1[[#This Row],[month]]&amp;"1")),Table1[[#This Row],[date]]),"DD-MMM-YYYY")</f>
        <v>10-Jul-1972</v>
      </c>
      <c r="F1180">
        <f>DATEDIF(Table1[[#This Row],[Date of Birth]],DATE(2023,6,8),"Y")</f>
        <v>50</v>
      </c>
      <c r="G1180">
        <v>0</v>
      </c>
      <c r="H1180" s="8">
        <v>9710.7099999999991</v>
      </c>
      <c r="I1180" t="s">
        <v>10</v>
      </c>
      <c r="J1180" t="s">
        <v>15</v>
      </c>
      <c r="K1180" t="s">
        <v>299</v>
      </c>
      <c r="L1180" t="str">
        <f>IF(Table1[[#This Row],[State ID]]="?","Unknown",Table1[[#This Row],[State ID]])</f>
        <v>R1021</v>
      </c>
    </row>
    <row r="1181" spans="1:12" x14ac:dyDescent="0.3">
      <c r="A1181" t="s">
        <v>1211</v>
      </c>
      <c r="B1181">
        <v>1975</v>
      </c>
      <c r="C1181" t="s">
        <v>17</v>
      </c>
      <c r="D1181">
        <v>27</v>
      </c>
      <c r="E1181" t="str">
        <f>TEXT(DATE(Table1[[#This Row],[year]],MONTH(DATEVALUE(Table1[[#This Row],[month]]&amp;"1")),Table1[[#This Row],[date]]),"DD-MMM-YYYY")</f>
        <v>27-Jun-1975</v>
      </c>
      <c r="F1181">
        <f>DATEDIF(Table1[[#This Row],[Date of Birth]],DATE(2023,6,8),"Y")</f>
        <v>47</v>
      </c>
      <c r="G1181">
        <v>2</v>
      </c>
      <c r="H1181" s="8">
        <v>9715.84</v>
      </c>
      <c r="I1181" t="s">
        <v>10</v>
      </c>
      <c r="J1181" t="s">
        <v>15</v>
      </c>
      <c r="K1181" t="s">
        <v>246</v>
      </c>
      <c r="L1181" t="str">
        <f>IF(Table1[[#This Row],[State ID]]="?","Unknown",Table1[[#This Row],[State ID]])</f>
        <v>R1024</v>
      </c>
    </row>
    <row r="1182" spans="1:12" x14ac:dyDescent="0.3">
      <c r="A1182" t="s">
        <v>1212</v>
      </c>
      <c r="B1182">
        <v>1970</v>
      </c>
      <c r="C1182" t="s">
        <v>19</v>
      </c>
      <c r="D1182">
        <v>12</v>
      </c>
      <c r="E1182" t="str">
        <f>TEXT(DATE(Table1[[#This Row],[year]],MONTH(DATEVALUE(Table1[[#This Row],[month]]&amp;"1")),Table1[[#This Row],[date]]),"DD-MMM-YYYY")</f>
        <v>12-Sep-1970</v>
      </c>
      <c r="F1182">
        <f>DATEDIF(Table1[[#This Row],[Date of Birth]],DATE(2023,6,8),"Y")</f>
        <v>52</v>
      </c>
      <c r="G1182">
        <v>0</v>
      </c>
      <c r="H1182" s="8">
        <v>9722.77</v>
      </c>
      <c r="I1182" t="s">
        <v>11</v>
      </c>
      <c r="J1182" t="s">
        <v>15</v>
      </c>
      <c r="K1182" t="s">
        <v>167</v>
      </c>
      <c r="L1182" t="str">
        <f>IF(Table1[[#This Row],[State ID]]="?","Unknown",Table1[[#This Row],[State ID]])</f>
        <v>R1016</v>
      </c>
    </row>
    <row r="1183" spans="1:12" x14ac:dyDescent="0.3">
      <c r="A1183" t="s">
        <v>1213</v>
      </c>
      <c r="B1183">
        <v>1970</v>
      </c>
      <c r="C1183" t="s">
        <v>34</v>
      </c>
      <c r="D1183">
        <v>18</v>
      </c>
      <c r="E1183" t="str">
        <f>TEXT(DATE(Table1[[#This Row],[year]],MONTH(DATEVALUE(Table1[[#This Row],[month]]&amp;"1")),Table1[[#This Row],[date]]),"DD-MMM-YYYY")</f>
        <v>18-Aug-1970</v>
      </c>
      <c r="F1183">
        <f>DATEDIF(Table1[[#This Row],[Date of Birth]],DATE(2023,6,8),"Y")</f>
        <v>52</v>
      </c>
      <c r="G1183">
        <v>1</v>
      </c>
      <c r="H1183" s="8">
        <v>9724.5300000000007</v>
      </c>
      <c r="I1183" t="s">
        <v>11</v>
      </c>
      <c r="J1183" t="s">
        <v>15</v>
      </c>
      <c r="K1183" t="s">
        <v>41</v>
      </c>
      <c r="L1183" t="str">
        <f>IF(Table1[[#This Row],[State ID]]="?","Unknown",Table1[[#This Row],[State ID]])</f>
        <v>R1011</v>
      </c>
    </row>
    <row r="1184" spans="1:12" x14ac:dyDescent="0.3">
      <c r="A1184" t="s">
        <v>1214</v>
      </c>
      <c r="B1184">
        <v>1970</v>
      </c>
      <c r="C1184" t="s">
        <v>9</v>
      </c>
      <c r="D1184">
        <v>4</v>
      </c>
      <c r="E1184" t="str">
        <f>TEXT(DATE(Table1[[#This Row],[year]],MONTH(DATEVALUE(Table1[[#This Row],[month]]&amp;"1")),Table1[[#This Row],[date]]),"DD-MMM-YYYY")</f>
        <v>04-Jul-1970</v>
      </c>
      <c r="F1184">
        <f>DATEDIF(Table1[[#This Row],[Date of Birth]],DATE(2023,6,8),"Y")</f>
        <v>52</v>
      </c>
      <c r="G1184">
        <v>1</v>
      </c>
      <c r="H1184" s="8">
        <v>9748.91</v>
      </c>
      <c r="I1184" t="s">
        <v>10</v>
      </c>
      <c r="J1184" t="s">
        <v>15</v>
      </c>
      <c r="K1184" t="s">
        <v>12</v>
      </c>
      <c r="L1184" t="str">
        <f>IF(Table1[[#This Row],[State ID]]="?","Unknown",Table1[[#This Row],[State ID]])</f>
        <v>R1013</v>
      </c>
    </row>
    <row r="1185" spans="1:12" x14ac:dyDescent="0.3">
      <c r="A1185" t="s">
        <v>1215</v>
      </c>
      <c r="B1185">
        <v>2001</v>
      </c>
      <c r="C1185" t="s">
        <v>9</v>
      </c>
      <c r="D1185">
        <v>14</v>
      </c>
      <c r="E1185" t="str">
        <f>TEXT(DATE(Table1[[#This Row],[year]],MONTH(DATEVALUE(Table1[[#This Row],[month]]&amp;"1")),Table1[[#This Row],[date]]),"DD-MMM-YYYY")</f>
        <v>14-Jul-2001</v>
      </c>
      <c r="F1185">
        <f>DATEDIF(Table1[[#This Row],[Date of Birth]],DATE(2023,6,8),"Y")</f>
        <v>21</v>
      </c>
      <c r="G1185">
        <v>0</v>
      </c>
      <c r="H1185" s="8">
        <v>9753.49</v>
      </c>
      <c r="I1185" t="s">
        <v>10</v>
      </c>
      <c r="J1185" t="s">
        <v>10</v>
      </c>
      <c r="K1185" t="s">
        <v>22</v>
      </c>
      <c r="L1185" t="str">
        <f>IF(Table1[[#This Row],[State ID]]="?","Unknown",Table1[[#This Row],[State ID]])</f>
        <v>R1012</v>
      </c>
    </row>
    <row r="1186" spans="1:12" x14ac:dyDescent="0.3">
      <c r="A1186" t="s">
        <v>1216</v>
      </c>
      <c r="B1186">
        <v>1965</v>
      </c>
      <c r="C1186" t="s">
        <v>19</v>
      </c>
      <c r="D1186">
        <v>5</v>
      </c>
      <c r="E1186" t="str">
        <f>TEXT(DATE(Table1[[#This Row],[year]],MONTH(DATEVALUE(Table1[[#This Row],[month]]&amp;"1")),Table1[[#This Row],[date]]),"DD-MMM-YYYY")</f>
        <v>05-Sep-1965</v>
      </c>
      <c r="F1186">
        <f>DATEDIF(Table1[[#This Row],[Date of Birth]],DATE(2023,6,8),"Y")</f>
        <v>57</v>
      </c>
      <c r="G1186">
        <v>0</v>
      </c>
      <c r="H1186" s="8">
        <v>9764.08</v>
      </c>
      <c r="I1186" t="s">
        <v>11</v>
      </c>
      <c r="J1186" t="s">
        <v>15</v>
      </c>
      <c r="K1186" t="s">
        <v>22</v>
      </c>
      <c r="L1186" t="str">
        <f>IF(Table1[[#This Row],[State ID]]="?","Unknown",Table1[[#This Row],[State ID]])</f>
        <v>R1012</v>
      </c>
    </row>
    <row r="1187" spans="1:12" x14ac:dyDescent="0.3">
      <c r="A1187" t="s">
        <v>1217</v>
      </c>
      <c r="B1187">
        <v>1973</v>
      </c>
      <c r="C1187" t="s">
        <v>9</v>
      </c>
      <c r="D1187">
        <v>7</v>
      </c>
      <c r="E1187" t="str">
        <f>TEXT(DATE(Table1[[#This Row],[year]],MONTH(DATEVALUE(Table1[[#This Row],[month]]&amp;"1")),Table1[[#This Row],[date]]),"DD-MMM-YYYY")</f>
        <v>07-Jul-1973</v>
      </c>
      <c r="F1187">
        <f>DATEDIF(Table1[[#This Row],[Date of Birth]],DATE(2023,6,8),"Y")</f>
        <v>49</v>
      </c>
      <c r="G1187">
        <v>1</v>
      </c>
      <c r="H1187" s="8">
        <v>9778.35</v>
      </c>
      <c r="I1187" t="s">
        <v>10</v>
      </c>
      <c r="J1187" t="s">
        <v>10</v>
      </c>
      <c r="K1187" t="s">
        <v>246</v>
      </c>
      <c r="L1187" t="str">
        <f>IF(Table1[[#This Row],[State ID]]="?","Unknown",Table1[[#This Row],[State ID]])</f>
        <v>R1024</v>
      </c>
    </row>
    <row r="1188" spans="1:12" x14ac:dyDescent="0.3">
      <c r="A1188" t="s">
        <v>1218</v>
      </c>
      <c r="B1188">
        <v>1996</v>
      </c>
      <c r="C1188" t="s">
        <v>34</v>
      </c>
      <c r="D1188">
        <v>8</v>
      </c>
      <c r="E1188" t="str">
        <f>TEXT(DATE(Table1[[#This Row],[year]],MONTH(DATEVALUE(Table1[[#This Row],[month]]&amp;"1")),Table1[[#This Row],[date]]),"DD-MMM-YYYY")</f>
        <v>08-Aug-1996</v>
      </c>
      <c r="F1188">
        <f>DATEDIF(Table1[[#This Row],[Date of Birth]],DATE(2023,6,8),"Y")</f>
        <v>26</v>
      </c>
      <c r="G1188">
        <v>0</v>
      </c>
      <c r="H1188" s="8">
        <v>9787.32</v>
      </c>
      <c r="I1188" t="s">
        <v>10</v>
      </c>
      <c r="J1188" t="s">
        <v>11</v>
      </c>
      <c r="K1188" t="s">
        <v>248</v>
      </c>
      <c r="L1188" t="str">
        <f>IF(Table1[[#This Row],[State ID]]="?","Unknown",Table1[[#This Row],[State ID]])</f>
        <v>R1023</v>
      </c>
    </row>
    <row r="1189" spans="1:12" x14ac:dyDescent="0.3">
      <c r="A1189" t="s">
        <v>1219</v>
      </c>
      <c r="B1189">
        <v>1977</v>
      </c>
      <c r="C1189" t="s">
        <v>17</v>
      </c>
      <c r="D1189">
        <v>7</v>
      </c>
      <c r="E1189" t="str">
        <f>TEXT(DATE(Table1[[#This Row],[year]],MONTH(DATEVALUE(Table1[[#This Row],[month]]&amp;"1")),Table1[[#This Row],[date]]),"DD-MMM-YYYY")</f>
        <v>07-Jun-1977</v>
      </c>
      <c r="F1189">
        <f>DATEDIF(Table1[[#This Row],[Date of Birth]],DATE(2023,6,8),"Y")</f>
        <v>46</v>
      </c>
      <c r="G1189">
        <v>5</v>
      </c>
      <c r="H1189" s="8">
        <v>9788.8700000000008</v>
      </c>
      <c r="I1189" t="s">
        <v>11</v>
      </c>
      <c r="J1189" t="s">
        <v>10</v>
      </c>
      <c r="K1189" t="s">
        <v>12</v>
      </c>
      <c r="L1189" t="str">
        <f>IF(Table1[[#This Row],[State ID]]="?","Unknown",Table1[[#This Row],[State ID]])</f>
        <v>R1013</v>
      </c>
    </row>
    <row r="1190" spans="1:12" x14ac:dyDescent="0.3">
      <c r="A1190" t="s">
        <v>1220</v>
      </c>
      <c r="B1190">
        <v>1973</v>
      </c>
      <c r="C1190" t="s">
        <v>19</v>
      </c>
      <c r="D1190">
        <v>17</v>
      </c>
      <c r="E1190" t="str">
        <f>TEXT(DATE(Table1[[#This Row],[year]],MONTH(DATEVALUE(Table1[[#This Row],[month]]&amp;"1")),Table1[[#This Row],[date]]),"DD-MMM-YYYY")</f>
        <v>17-Sep-1973</v>
      </c>
      <c r="F1190">
        <f>DATEDIF(Table1[[#This Row],[Date of Birth]],DATE(2023,6,8),"Y")</f>
        <v>49</v>
      </c>
      <c r="G1190">
        <v>2</v>
      </c>
      <c r="H1190" s="8">
        <v>9800.89</v>
      </c>
      <c r="I1190" t="s">
        <v>10</v>
      </c>
      <c r="J1190" t="s">
        <v>15</v>
      </c>
      <c r="K1190" t="s">
        <v>12</v>
      </c>
      <c r="L1190" t="str">
        <f>IF(Table1[[#This Row],[State ID]]="?","Unknown",Table1[[#This Row],[State ID]])</f>
        <v>R1013</v>
      </c>
    </row>
    <row r="1191" spans="1:12" x14ac:dyDescent="0.3">
      <c r="A1191" t="s">
        <v>1221</v>
      </c>
      <c r="B1191">
        <v>1972</v>
      </c>
      <c r="C1191" t="s">
        <v>17</v>
      </c>
      <c r="D1191">
        <v>28</v>
      </c>
      <c r="E1191" t="str">
        <f>TEXT(DATE(Table1[[#This Row],[year]],MONTH(DATEVALUE(Table1[[#This Row],[month]]&amp;"1")),Table1[[#This Row],[date]]),"DD-MMM-YYYY")</f>
        <v>28-Jun-1972</v>
      </c>
      <c r="F1191">
        <f>DATEDIF(Table1[[#This Row],[Date of Birth]],DATE(2023,6,8),"Y")</f>
        <v>50</v>
      </c>
      <c r="G1191">
        <v>0</v>
      </c>
      <c r="H1191" s="8">
        <v>9819.25</v>
      </c>
      <c r="I1191" t="s">
        <v>10</v>
      </c>
      <c r="J1191" t="s">
        <v>10</v>
      </c>
      <c r="K1191" t="s">
        <v>299</v>
      </c>
      <c r="L1191" t="str">
        <f>IF(Table1[[#This Row],[State ID]]="?","Unknown",Table1[[#This Row],[State ID]])</f>
        <v>R1021</v>
      </c>
    </row>
    <row r="1192" spans="1:12" x14ac:dyDescent="0.3">
      <c r="A1192" t="s">
        <v>1222</v>
      </c>
      <c r="B1192">
        <v>1972</v>
      </c>
      <c r="C1192" t="s">
        <v>19</v>
      </c>
      <c r="D1192">
        <v>26</v>
      </c>
      <c r="E1192" t="str">
        <f>TEXT(DATE(Table1[[#This Row],[year]],MONTH(DATEVALUE(Table1[[#This Row],[month]]&amp;"1")),Table1[[#This Row],[date]]),"DD-MMM-YYYY")</f>
        <v>26-Sep-1972</v>
      </c>
      <c r="F1192">
        <f>DATEDIF(Table1[[#This Row],[Date of Birth]],DATE(2023,6,8),"Y")</f>
        <v>50</v>
      </c>
      <c r="G1192">
        <v>0</v>
      </c>
      <c r="H1192" s="8">
        <v>9836.2099999999991</v>
      </c>
      <c r="I1192" t="s">
        <v>10</v>
      </c>
      <c r="J1192" t="s">
        <v>11</v>
      </c>
      <c r="K1192" t="s">
        <v>299</v>
      </c>
      <c r="L1192" t="str">
        <f>IF(Table1[[#This Row],[State ID]]="?","Unknown",Table1[[#This Row],[State ID]])</f>
        <v>R1021</v>
      </c>
    </row>
    <row r="1193" spans="1:12" x14ac:dyDescent="0.3">
      <c r="A1193" t="s">
        <v>1223</v>
      </c>
      <c r="B1193">
        <v>1992</v>
      </c>
      <c r="C1193" t="s">
        <v>34</v>
      </c>
      <c r="D1193">
        <v>13</v>
      </c>
      <c r="E1193" t="str">
        <f>TEXT(DATE(Table1[[#This Row],[year]],MONTH(DATEVALUE(Table1[[#This Row],[month]]&amp;"1")),Table1[[#This Row],[date]]),"DD-MMM-YYYY")</f>
        <v>13-Aug-1992</v>
      </c>
      <c r="F1193">
        <f>DATEDIF(Table1[[#This Row],[Date of Birth]],DATE(2023,6,8),"Y")</f>
        <v>30</v>
      </c>
      <c r="G1193">
        <v>0</v>
      </c>
      <c r="H1193" s="8">
        <v>9844.4500000000007</v>
      </c>
      <c r="I1193" t="s">
        <v>10</v>
      </c>
      <c r="J1193" t="s">
        <v>15</v>
      </c>
      <c r="K1193" t="s">
        <v>22</v>
      </c>
      <c r="L1193" t="str">
        <f>IF(Table1[[#This Row],[State ID]]="?","Unknown",Table1[[#This Row],[State ID]])</f>
        <v>R1012</v>
      </c>
    </row>
    <row r="1194" spans="1:12" x14ac:dyDescent="0.3">
      <c r="A1194" t="s">
        <v>1224</v>
      </c>
      <c r="B1194">
        <v>1968</v>
      </c>
      <c r="C1194" t="s">
        <v>14</v>
      </c>
      <c r="D1194">
        <v>4</v>
      </c>
      <c r="E1194" t="str">
        <f>TEXT(DATE(Table1[[#This Row],[year]],MONTH(DATEVALUE(Table1[[#This Row],[month]]&amp;"1")),Table1[[#This Row],[date]]),"DD-MMM-YYYY")</f>
        <v>04-Nov-1968</v>
      </c>
      <c r="F1194">
        <f>DATEDIF(Table1[[#This Row],[Date of Birth]],DATE(2023,6,8),"Y")</f>
        <v>54</v>
      </c>
      <c r="G1194">
        <v>0</v>
      </c>
      <c r="H1194" s="8">
        <v>9850.43</v>
      </c>
      <c r="I1194" t="s">
        <v>11</v>
      </c>
      <c r="J1194" t="s">
        <v>11</v>
      </c>
      <c r="K1194" t="s">
        <v>41</v>
      </c>
      <c r="L1194" t="str">
        <f>IF(Table1[[#This Row],[State ID]]="?","Unknown",Table1[[#This Row],[State ID]])</f>
        <v>R1011</v>
      </c>
    </row>
    <row r="1195" spans="1:12" x14ac:dyDescent="0.3">
      <c r="A1195" t="s">
        <v>1225</v>
      </c>
      <c r="B1195">
        <v>1971</v>
      </c>
      <c r="C1195" t="s">
        <v>36</v>
      </c>
      <c r="D1195">
        <v>23</v>
      </c>
      <c r="E1195" t="str">
        <f>TEXT(DATE(Table1[[#This Row],[year]],MONTH(DATEVALUE(Table1[[#This Row],[month]]&amp;"1")),Table1[[#This Row],[date]]),"DD-MMM-YYYY")</f>
        <v>23-Oct-1971</v>
      </c>
      <c r="F1195">
        <f>DATEDIF(Table1[[#This Row],[Date of Birth]],DATE(2023,6,8),"Y")</f>
        <v>51</v>
      </c>
      <c r="G1195">
        <v>1</v>
      </c>
      <c r="H1195" s="8">
        <v>9855.1299999999992</v>
      </c>
      <c r="I1195" t="s">
        <v>10</v>
      </c>
      <c r="J1195" t="s">
        <v>11</v>
      </c>
      <c r="K1195" t="s">
        <v>12</v>
      </c>
      <c r="L1195" t="str">
        <f>IF(Table1[[#This Row],[State ID]]="?","Unknown",Table1[[#This Row],[State ID]])</f>
        <v>R1013</v>
      </c>
    </row>
    <row r="1196" spans="1:12" x14ac:dyDescent="0.3">
      <c r="A1196" t="s">
        <v>1226</v>
      </c>
      <c r="B1196">
        <v>1971</v>
      </c>
      <c r="C1196" t="s">
        <v>9</v>
      </c>
      <c r="D1196">
        <v>17</v>
      </c>
      <c r="E1196" t="str">
        <f>TEXT(DATE(Table1[[#This Row],[year]],MONTH(DATEVALUE(Table1[[#This Row],[month]]&amp;"1")),Table1[[#This Row],[date]]),"DD-MMM-YYYY")</f>
        <v>17-Jul-1971</v>
      </c>
      <c r="F1196">
        <f>DATEDIF(Table1[[#This Row],[Date of Birth]],DATE(2023,6,8),"Y")</f>
        <v>51</v>
      </c>
      <c r="G1196">
        <v>1</v>
      </c>
      <c r="H1196" s="8">
        <v>9861.0300000000007</v>
      </c>
      <c r="I1196" t="s">
        <v>10</v>
      </c>
      <c r="J1196" t="s">
        <v>10</v>
      </c>
      <c r="K1196" t="s">
        <v>41</v>
      </c>
      <c r="L1196" t="str">
        <f>IF(Table1[[#This Row],[State ID]]="?","Unknown",Table1[[#This Row],[State ID]])</f>
        <v>R1011</v>
      </c>
    </row>
    <row r="1197" spans="1:12" x14ac:dyDescent="0.3">
      <c r="A1197" t="s">
        <v>1227</v>
      </c>
      <c r="B1197">
        <v>1969</v>
      </c>
      <c r="C1197" t="s">
        <v>36</v>
      </c>
      <c r="D1197">
        <v>20</v>
      </c>
      <c r="E1197" t="str">
        <f>TEXT(DATE(Table1[[#This Row],[year]],MONTH(DATEVALUE(Table1[[#This Row],[month]]&amp;"1")),Table1[[#This Row],[date]]),"DD-MMM-YYYY")</f>
        <v>20-Oct-1969</v>
      </c>
      <c r="F1197">
        <f>DATEDIF(Table1[[#This Row],[Date of Birth]],DATE(2023,6,8),"Y")</f>
        <v>53</v>
      </c>
      <c r="G1197">
        <v>0</v>
      </c>
      <c r="H1197" s="8">
        <v>9863.4699999999993</v>
      </c>
      <c r="I1197" t="s">
        <v>11</v>
      </c>
      <c r="J1197" t="s">
        <v>11</v>
      </c>
      <c r="K1197" t="s">
        <v>22</v>
      </c>
      <c r="L1197" t="str">
        <f>IF(Table1[[#This Row],[State ID]]="?","Unknown",Table1[[#This Row],[State ID]])</f>
        <v>R1012</v>
      </c>
    </row>
    <row r="1198" spans="1:12" x14ac:dyDescent="0.3">
      <c r="A1198" t="s">
        <v>1228</v>
      </c>
      <c r="B1198">
        <v>1971</v>
      </c>
      <c r="C1198" t="s">
        <v>14</v>
      </c>
      <c r="D1198">
        <v>9</v>
      </c>
      <c r="E1198" t="str">
        <f>TEXT(DATE(Table1[[#This Row],[year]],MONTH(DATEVALUE(Table1[[#This Row],[month]]&amp;"1")),Table1[[#This Row],[date]]),"DD-MMM-YYYY")</f>
        <v>09-Nov-1971</v>
      </c>
      <c r="F1198">
        <f>DATEDIF(Table1[[#This Row],[Date of Birth]],DATE(2023,6,8),"Y")</f>
        <v>51</v>
      </c>
      <c r="G1198">
        <v>0</v>
      </c>
      <c r="H1198" s="8">
        <v>9866.2999999999993</v>
      </c>
      <c r="I1198" t="s">
        <v>10</v>
      </c>
      <c r="J1198" t="s">
        <v>11</v>
      </c>
      <c r="K1198" t="s">
        <v>246</v>
      </c>
      <c r="L1198" t="str">
        <f>IF(Table1[[#This Row],[State ID]]="?","Unknown",Table1[[#This Row],[State ID]])</f>
        <v>R1024</v>
      </c>
    </row>
    <row r="1199" spans="1:12" x14ac:dyDescent="0.3">
      <c r="A1199" t="s">
        <v>1229</v>
      </c>
      <c r="B1199">
        <v>1969</v>
      </c>
      <c r="C1199" t="s">
        <v>34</v>
      </c>
      <c r="D1199">
        <v>13</v>
      </c>
      <c r="E1199" t="str">
        <f>TEXT(DATE(Table1[[#This Row],[year]],MONTH(DATEVALUE(Table1[[#This Row],[month]]&amp;"1")),Table1[[#This Row],[date]]),"DD-MMM-YYYY")</f>
        <v>13-Aug-1969</v>
      </c>
      <c r="F1199">
        <f>DATEDIF(Table1[[#This Row],[Date of Birth]],DATE(2023,6,8),"Y")</f>
        <v>53</v>
      </c>
      <c r="G1199">
        <v>0</v>
      </c>
      <c r="H1199" s="8">
        <v>9869.81</v>
      </c>
      <c r="I1199" t="s">
        <v>11</v>
      </c>
      <c r="J1199" t="s">
        <v>11</v>
      </c>
      <c r="K1199" t="s">
        <v>22</v>
      </c>
      <c r="L1199" t="str">
        <f>IF(Table1[[#This Row],[State ID]]="?","Unknown",Table1[[#This Row],[State ID]])</f>
        <v>R1012</v>
      </c>
    </row>
    <row r="1200" spans="1:12" x14ac:dyDescent="0.3">
      <c r="A1200" t="s">
        <v>1230</v>
      </c>
      <c r="B1200">
        <v>1998</v>
      </c>
      <c r="C1200" t="s">
        <v>9</v>
      </c>
      <c r="D1200">
        <v>6</v>
      </c>
      <c r="E1200" t="str">
        <f>TEXT(DATE(Table1[[#This Row],[year]],MONTH(DATEVALUE(Table1[[#This Row],[month]]&amp;"1")),Table1[[#This Row],[date]]),"DD-MMM-YYYY")</f>
        <v>06-Jul-1998</v>
      </c>
      <c r="F1200">
        <f>DATEDIF(Table1[[#This Row],[Date of Birth]],DATE(2023,6,8),"Y")</f>
        <v>24</v>
      </c>
      <c r="G1200">
        <v>0</v>
      </c>
      <c r="H1200" s="8">
        <v>9870.59</v>
      </c>
      <c r="I1200" t="s">
        <v>10</v>
      </c>
      <c r="J1200" t="s">
        <v>10</v>
      </c>
      <c r="K1200" t="s">
        <v>248</v>
      </c>
      <c r="L1200" t="str">
        <f>IF(Table1[[#This Row],[State ID]]="?","Unknown",Table1[[#This Row],[State ID]])</f>
        <v>R1023</v>
      </c>
    </row>
    <row r="1201" spans="1:12" x14ac:dyDescent="0.3">
      <c r="A1201" t="s">
        <v>1231</v>
      </c>
      <c r="B1201">
        <v>1971</v>
      </c>
      <c r="C1201" t="s">
        <v>29</v>
      </c>
      <c r="D1201">
        <v>22</v>
      </c>
      <c r="E1201" t="str">
        <f>TEXT(DATE(Table1[[#This Row],[year]],MONTH(DATEVALUE(Table1[[#This Row],[month]]&amp;"1")),Table1[[#This Row],[date]]),"DD-MMM-YYYY")</f>
        <v>22-Dec-1971</v>
      </c>
      <c r="F1201">
        <f>DATEDIF(Table1[[#This Row],[Date of Birth]],DATE(2023,6,8),"Y")</f>
        <v>51</v>
      </c>
      <c r="G1201">
        <v>1</v>
      </c>
      <c r="H1201" s="8">
        <v>9872.7000000000007</v>
      </c>
      <c r="I1201" t="s">
        <v>10</v>
      </c>
      <c r="J1201" t="s">
        <v>10</v>
      </c>
      <c r="K1201" t="s">
        <v>41</v>
      </c>
      <c r="L1201" t="str">
        <f>IF(Table1[[#This Row],[State ID]]="?","Unknown",Table1[[#This Row],[State ID]])</f>
        <v>R1011</v>
      </c>
    </row>
    <row r="1202" spans="1:12" x14ac:dyDescent="0.3">
      <c r="A1202" t="s">
        <v>1232</v>
      </c>
      <c r="B1202">
        <v>1971</v>
      </c>
      <c r="C1202" t="s">
        <v>9</v>
      </c>
      <c r="D1202">
        <v>3</v>
      </c>
      <c r="E1202" t="str">
        <f>TEXT(DATE(Table1[[#This Row],[year]],MONTH(DATEVALUE(Table1[[#This Row],[month]]&amp;"1")),Table1[[#This Row],[date]]),"DD-MMM-YYYY")</f>
        <v>03-Jul-1971</v>
      </c>
      <c r="F1202">
        <f>DATEDIF(Table1[[#This Row],[Date of Birth]],DATE(2023,6,8),"Y")</f>
        <v>51</v>
      </c>
      <c r="G1202">
        <v>0</v>
      </c>
      <c r="H1202" s="8">
        <v>9875.68</v>
      </c>
      <c r="I1202" t="s">
        <v>10</v>
      </c>
      <c r="J1202" t="s">
        <v>11</v>
      </c>
      <c r="K1202" t="s">
        <v>246</v>
      </c>
      <c r="L1202" t="str">
        <f>IF(Table1[[#This Row],[State ID]]="?","Unknown",Table1[[#This Row],[State ID]])</f>
        <v>R1024</v>
      </c>
    </row>
    <row r="1203" spans="1:12" x14ac:dyDescent="0.3">
      <c r="A1203" t="s">
        <v>1233</v>
      </c>
      <c r="B1203">
        <v>1971</v>
      </c>
      <c r="C1203" t="s">
        <v>36</v>
      </c>
      <c r="D1203">
        <v>3</v>
      </c>
      <c r="E1203" t="str">
        <f>TEXT(DATE(Table1[[#This Row],[year]],MONTH(DATEVALUE(Table1[[#This Row],[month]]&amp;"1")),Table1[[#This Row],[date]]),"DD-MMM-YYYY")</f>
        <v>03-Oct-1971</v>
      </c>
      <c r="F1203">
        <f>DATEDIF(Table1[[#This Row],[Date of Birth]],DATE(2023,6,8),"Y")</f>
        <v>51</v>
      </c>
      <c r="G1203">
        <v>1</v>
      </c>
      <c r="H1203" s="8">
        <v>9877.61</v>
      </c>
      <c r="I1203" t="s">
        <v>10</v>
      </c>
      <c r="J1203" t="s">
        <v>15</v>
      </c>
      <c r="K1203" t="s">
        <v>12</v>
      </c>
      <c r="L1203" t="str">
        <f>IF(Table1[[#This Row],[State ID]]="?","Unknown",Table1[[#This Row],[State ID]])</f>
        <v>R1013</v>
      </c>
    </row>
    <row r="1204" spans="1:12" x14ac:dyDescent="0.3">
      <c r="A1204" t="s">
        <v>1234</v>
      </c>
      <c r="B1204">
        <v>1971</v>
      </c>
      <c r="C1204" t="s">
        <v>14</v>
      </c>
      <c r="D1204">
        <v>8</v>
      </c>
      <c r="E1204" t="str">
        <f>TEXT(DATE(Table1[[#This Row],[year]],MONTH(DATEVALUE(Table1[[#This Row],[month]]&amp;"1")),Table1[[#This Row],[date]]),"DD-MMM-YYYY")</f>
        <v>08-Nov-1971</v>
      </c>
      <c r="F1204">
        <f>DATEDIF(Table1[[#This Row],[Date of Birth]],DATE(2023,6,8),"Y")</f>
        <v>51</v>
      </c>
      <c r="G1204">
        <v>1</v>
      </c>
      <c r="H1204" s="8">
        <v>9880.07</v>
      </c>
      <c r="I1204" t="s">
        <v>10</v>
      </c>
      <c r="J1204" t="s">
        <v>11</v>
      </c>
      <c r="K1204" t="s">
        <v>41</v>
      </c>
      <c r="L1204" t="str">
        <f>IF(Table1[[#This Row],[State ID]]="?","Unknown",Table1[[#This Row],[State ID]])</f>
        <v>R1011</v>
      </c>
    </row>
    <row r="1205" spans="1:12" x14ac:dyDescent="0.3">
      <c r="A1205" t="s">
        <v>1235</v>
      </c>
      <c r="B1205">
        <v>1966</v>
      </c>
      <c r="C1205" t="s">
        <v>14</v>
      </c>
      <c r="D1205">
        <v>5</v>
      </c>
      <c r="E1205" t="str">
        <f>TEXT(DATE(Table1[[#This Row],[year]],MONTH(DATEVALUE(Table1[[#This Row],[month]]&amp;"1")),Table1[[#This Row],[date]]),"DD-MMM-YYYY")</f>
        <v>05-Nov-1966</v>
      </c>
      <c r="F1205">
        <f>DATEDIF(Table1[[#This Row],[Date of Birth]],DATE(2023,6,8),"Y")</f>
        <v>56</v>
      </c>
      <c r="G1205">
        <v>0</v>
      </c>
      <c r="H1205" s="8">
        <v>9890.23</v>
      </c>
      <c r="I1205" t="s">
        <v>11</v>
      </c>
      <c r="J1205" t="s">
        <v>11</v>
      </c>
      <c r="K1205" t="s">
        <v>12</v>
      </c>
      <c r="L1205" t="str">
        <f>IF(Table1[[#This Row],[State ID]]="?","Unknown",Table1[[#This Row],[State ID]])</f>
        <v>R1013</v>
      </c>
    </row>
    <row r="1206" spans="1:12" x14ac:dyDescent="0.3">
      <c r="A1206" t="s">
        <v>1236</v>
      </c>
      <c r="B1206">
        <v>1996</v>
      </c>
      <c r="C1206" t="s">
        <v>9</v>
      </c>
      <c r="D1206">
        <v>8</v>
      </c>
      <c r="E1206" t="str">
        <f>TEXT(DATE(Table1[[#This Row],[year]],MONTH(DATEVALUE(Table1[[#This Row],[month]]&amp;"1")),Table1[[#This Row],[date]]),"DD-MMM-YYYY")</f>
        <v>08-Jul-1996</v>
      </c>
      <c r="F1206">
        <f>DATEDIF(Table1[[#This Row],[Date of Birth]],DATE(2023,6,8),"Y")</f>
        <v>26</v>
      </c>
      <c r="G1206">
        <v>0</v>
      </c>
      <c r="H1206" s="8">
        <v>9894.69</v>
      </c>
      <c r="I1206" t="s">
        <v>10</v>
      </c>
      <c r="J1206" t="s">
        <v>11</v>
      </c>
      <c r="K1206" t="s">
        <v>22</v>
      </c>
      <c r="L1206" t="str">
        <f>IF(Table1[[#This Row],[State ID]]="?","Unknown",Table1[[#This Row],[State ID]])</f>
        <v>R1012</v>
      </c>
    </row>
    <row r="1207" spans="1:12" x14ac:dyDescent="0.3">
      <c r="A1207" t="s">
        <v>1237</v>
      </c>
      <c r="B1207">
        <v>1962</v>
      </c>
      <c r="C1207" t="s">
        <v>34</v>
      </c>
      <c r="D1207">
        <v>17</v>
      </c>
      <c r="E1207" t="str">
        <f>TEXT(DATE(Table1[[#This Row],[year]],MONTH(DATEVALUE(Table1[[#This Row],[month]]&amp;"1")),Table1[[#This Row],[date]]),"DD-MMM-YYYY")</f>
        <v>17-Aug-1962</v>
      </c>
      <c r="F1207">
        <f>DATEDIF(Table1[[#This Row],[Date of Birth]],DATE(2023,6,8),"Y")</f>
        <v>60</v>
      </c>
      <c r="G1207">
        <v>0</v>
      </c>
      <c r="H1207" s="8">
        <v>9907.83</v>
      </c>
      <c r="I1207" t="s">
        <v>11</v>
      </c>
      <c r="J1207" t="s">
        <v>10</v>
      </c>
      <c r="K1207" t="s">
        <v>12</v>
      </c>
      <c r="L1207" t="str">
        <f>IF(Table1[[#This Row],[State ID]]="?","Unknown",Table1[[#This Row],[State ID]])</f>
        <v>R1013</v>
      </c>
    </row>
    <row r="1208" spans="1:12" x14ac:dyDescent="0.3">
      <c r="A1208" t="s">
        <v>1238</v>
      </c>
      <c r="B1208">
        <v>1972</v>
      </c>
      <c r="C1208" t="s">
        <v>19</v>
      </c>
      <c r="D1208">
        <v>14</v>
      </c>
      <c r="E1208" t="str">
        <f>TEXT(DATE(Table1[[#This Row],[year]],MONTH(DATEVALUE(Table1[[#This Row],[month]]&amp;"1")),Table1[[#This Row],[date]]),"DD-MMM-YYYY")</f>
        <v>14-Sep-1972</v>
      </c>
      <c r="F1208">
        <f>DATEDIF(Table1[[#This Row],[Date of Birth]],DATE(2023,6,8),"Y")</f>
        <v>50</v>
      </c>
      <c r="G1208">
        <v>1</v>
      </c>
      <c r="H1208" s="8">
        <v>9910.36</v>
      </c>
      <c r="I1208" t="s">
        <v>10</v>
      </c>
      <c r="J1208" t="s">
        <v>11</v>
      </c>
      <c r="K1208" t="s">
        <v>22</v>
      </c>
      <c r="L1208" t="str">
        <f>IF(Table1[[#This Row],[State ID]]="?","Unknown",Table1[[#This Row],[State ID]])</f>
        <v>R1012</v>
      </c>
    </row>
    <row r="1209" spans="1:12" x14ac:dyDescent="0.3">
      <c r="A1209" t="s">
        <v>1239</v>
      </c>
      <c r="B1209">
        <v>1985</v>
      </c>
      <c r="C1209" t="s">
        <v>34</v>
      </c>
      <c r="D1209">
        <v>19</v>
      </c>
      <c r="E1209" t="str">
        <f>TEXT(DATE(Table1[[#This Row],[year]],MONTH(DATEVALUE(Table1[[#This Row],[month]]&amp;"1")),Table1[[#This Row],[date]]),"DD-MMM-YYYY")</f>
        <v>19-Aug-1985</v>
      </c>
      <c r="F1209">
        <f>DATEDIF(Table1[[#This Row],[Date of Birth]],DATE(2023,6,8),"Y")</f>
        <v>37</v>
      </c>
      <c r="G1209">
        <v>3</v>
      </c>
      <c r="H1209" s="8">
        <v>9930.64</v>
      </c>
      <c r="I1209" t="s">
        <v>10</v>
      </c>
      <c r="J1209" t="s">
        <v>11</v>
      </c>
      <c r="K1209" t="s">
        <v>199</v>
      </c>
      <c r="L1209" t="str">
        <f>IF(Table1[[#This Row],[State ID]]="?","Unknown",Table1[[#This Row],[State ID]])</f>
        <v>R1025</v>
      </c>
    </row>
    <row r="1210" spans="1:12" x14ac:dyDescent="0.3">
      <c r="A1210" t="s">
        <v>1240</v>
      </c>
      <c r="B1210">
        <v>1983</v>
      </c>
      <c r="C1210" t="s">
        <v>29</v>
      </c>
      <c r="D1210">
        <v>3</v>
      </c>
      <c r="E1210" t="str">
        <f>TEXT(DATE(Table1[[#This Row],[year]],MONTH(DATEVALUE(Table1[[#This Row],[month]]&amp;"1")),Table1[[#This Row],[date]]),"DD-MMM-YYYY")</f>
        <v>03-Dec-1983</v>
      </c>
      <c r="F1210">
        <f>DATEDIF(Table1[[#This Row],[Date of Birth]],DATE(2023,6,8),"Y")</f>
        <v>39</v>
      </c>
      <c r="G1210">
        <v>3</v>
      </c>
      <c r="H1210" s="8">
        <v>9931.9599999999991</v>
      </c>
      <c r="I1210" t="s">
        <v>10</v>
      </c>
      <c r="J1210" t="s">
        <v>10</v>
      </c>
      <c r="K1210" t="s">
        <v>22</v>
      </c>
      <c r="L1210" t="str">
        <f>IF(Table1[[#This Row],[State ID]]="?","Unknown",Table1[[#This Row],[State ID]])</f>
        <v>R1012</v>
      </c>
    </row>
    <row r="1211" spans="1:12" x14ac:dyDescent="0.3">
      <c r="A1211" t="s">
        <v>1241</v>
      </c>
      <c r="B1211">
        <v>1964</v>
      </c>
      <c r="C1211" t="s">
        <v>19</v>
      </c>
      <c r="D1211">
        <v>11</v>
      </c>
      <c r="E1211" t="str">
        <f>TEXT(DATE(Table1[[#This Row],[year]],MONTH(DATEVALUE(Table1[[#This Row],[month]]&amp;"1")),Table1[[#This Row],[date]]),"DD-MMM-YYYY")</f>
        <v>11-Sep-1964</v>
      </c>
      <c r="F1211">
        <f>DATEDIF(Table1[[#This Row],[Date of Birth]],DATE(2023,6,8),"Y")</f>
        <v>58</v>
      </c>
      <c r="G1211">
        <v>0</v>
      </c>
      <c r="H1211" s="8">
        <v>9933.44</v>
      </c>
      <c r="I1211" t="s">
        <v>11</v>
      </c>
      <c r="J1211" t="s">
        <v>11</v>
      </c>
      <c r="K1211" t="s">
        <v>12</v>
      </c>
      <c r="L1211" t="str">
        <f>IF(Table1[[#This Row],[State ID]]="?","Unknown",Table1[[#This Row],[State ID]])</f>
        <v>R1013</v>
      </c>
    </row>
    <row r="1212" spans="1:12" x14ac:dyDescent="0.3">
      <c r="A1212" t="s">
        <v>1242</v>
      </c>
      <c r="B1212">
        <v>1971</v>
      </c>
      <c r="C1212" t="s">
        <v>29</v>
      </c>
      <c r="D1212">
        <v>26</v>
      </c>
      <c r="E1212" t="str">
        <f>TEXT(DATE(Table1[[#This Row],[year]],MONTH(DATEVALUE(Table1[[#This Row],[month]]&amp;"1")),Table1[[#This Row],[date]]),"DD-MMM-YYYY")</f>
        <v>26-Dec-1971</v>
      </c>
      <c r="F1212">
        <f>DATEDIF(Table1[[#This Row],[Date of Birth]],DATE(2023,6,8),"Y")</f>
        <v>51</v>
      </c>
      <c r="G1212">
        <v>1</v>
      </c>
      <c r="H1212" s="8">
        <v>9957.7199999999993</v>
      </c>
      <c r="I1212" t="s">
        <v>10</v>
      </c>
      <c r="J1212" t="s">
        <v>11</v>
      </c>
      <c r="K1212" t="s">
        <v>169</v>
      </c>
      <c r="L1212" t="str">
        <f>IF(Table1[[#This Row],[State ID]]="?","Unknown",Table1[[#This Row],[State ID]])</f>
        <v>R1018</v>
      </c>
    </row>
    <row r="1213" spans="1:12" x14ac:dyDescent="0.3">
      <c r="A1213" t="s">
        <v>1243</v>
      </c>
      <c r="B1213">
        <v>1971</v>
      </c>
      <c r="C1213" t="s">
        <v>36</v>
      </c>
      <c r="D1213">
        <v>6</v>
      </c>
      <c r="E1213" t="str">
        <f>TEXT(DATE(Table1[[#This Row],[year]],MONTH(DATEVALUE(Table1[[#This Row],[month]]&amp;"1")),Table1[[#This Row],[date]]),"DD-MMM-YYYY")</f>
        <v>06-Oct-1971</v>
      </c>
      <c r="F1213">
        <f>DATEDIF(Table1[[#This Row],[Date of Birth]],DATE(2023,6,8),"Y")</f>
        <v>51</v>
      </c>
      <c r="G1213">
        <v>1</v>
      </c>
      <c r="H1213" s="8">
        <v>9964.06</v>
      </c>
      <c r="I1213" t="s">
        <v>10</v>
      </c>
      <c r="J1213" t="s">
        <v>10</v>
      </c>
      <c r="K1213" t="s">
        <v>165</v>
      </c>
      <c r="L1213" t="str">
        <f>IF(Table1[[#This Row],[State ID]]="?","Unknown",Table1[[#This Row],[State ID]])</f>
        <v>R1019</v>
      </c>
    </row>
    <row r="1214" spans="1:12" x14ac:dyDescent="0.3">
      <c r="A1214" t="s">
        <v>1244</v>
      </c>
      <c r="B1214">
        <v>1970</v>
      </c>
      <c r="C1214" t="s">
        <v>34</v>
      </c>
      <c r="D1214">
        <v>11</v>
      </c>
      <c r="E1214" t="str">
        <f>TEXT(DATE(Table1[[#This Row],[year]],MONTH(DATEVALUE(Table1[[#This Row],[month]]&amp;"1")),Table1[[#This Row],[date]]),"DD-MMM-YYYY")</f>
        <v>11-Aug-1970</v>
      </c>
      <c r="F1214">
        <f>DATEDIF(Table1[[#This Row],[Date of Birth]],DATE(2023,6,8),"Y")</f>
        <v>52</v>
      </c>
      <c r="G1214">
        <v>0</v>
      </c>
      <c r="H1214" s="8">
        <v>9991.0400000000009</v>
      </c>
      <c r="I1214" t="s">
        <v>10</v>
      </c>
      <c r="J1214" t="s">
        <v>11</v>
      </c>
      <c r="K1214" t="s">
        <v>22</v>
      </c>
      <c r="L1214" t="str">
        <f>IF(Table1[[#This Row],[State ID]]="?","Unknown",Table1[[#This Row],[State ID]])</f>
        <v>R1012</v>
      </c>
    </row>
    <row r="1215" spans="1:12" x14ac:dyDescent="0.3">
      <c r="A1215" t="s">
        <v>1245</v>
      </c>
      <c r="B1215">
        <v>1988</v>
      </c>
      <c r="C1215" t="s">
        <v>9</v>
      </c>
      <c r="D1215">
        <v>3</v>
      </c>
      <c r="E1215" t="str">
        <f>TEXT(DATE(Table1[[#This Row],[year]],MONTH(DATEVALUE(Table1[[#This Row],[month]]&amp;"1")),Table1[[#This Row],[date]]),"DD-MMM-YYYY")</f>
        <v>03-Jul-1988</v>
      </c>
      <c r="F1215">
        <f>DATEDIF(Table1[[#This Row],[Date of Birth]],DATE(2023,6,8),"Y")</f>
        <v>34</v>
      </c>
      <c r="G1215">
        <v>3</v>
      </c>
      <c r="H1215" s="8">
        <v>10011.44</v>
      </c>
      <c r="I1215" t="s">
        <v>11</v>
      </c>
      <c r="J1215" t="s">
        <v>11</v>
      </c>
      <c r="K1215" t="s">
        <v>534</v>
      </c>
      <c r="L1215" t="str">
        <f>IF(Table1[[#This Row],[State ID]]="?","Unknown",Table1[[#This Row],[State ID]])</f>
        <v>R1026</v>
      </c>
    </row>
    <row r="1216" spans="1:12" x14ac:dyDescent="0.3">
      <c r="A1216" t="s">
        <v>1246</v>
      </c>
      <c r="B1216">
        <v>1979</v>
      </c>
      <c r="C1216" t="s">
        <v>29</v>
      </c>
      <c r="D1216">
        <v>28</v>
      </c>
      <c r="E1216" t="str">
        <f>TEXT(DATE(Table1[[#This Row],[year]],MONTH(DATEVALUE(Table1[[#This Row],[month]]&amp;"1")),Table1[[#This Row],[date]]),"DD-MMM-YYYY")</f>
        <v>28-Dec-1979</v>
      </c>
      <c r="F1216">
        <f>DATEDIF(Table1[[#This Row],[Date of Birth]],DATE(2023,6,8),"Y")</f>
        <v>43</v>
      </c>
      <c r="G1216">
        <v>2</v>
      </c>
      <c r="H1216" s="8">
        <v>10027.15</v>
      </c>
      <c r="I1216" t="s">
        <v>11</v>
      </c>
      <c r="J1216" t="s">
        <v>15</v>
      </c>
      <c r="K1216" t="s">
        <v>299</v>
      </c>
      <c r="L1216" t="str">
        <f>IF(Table1[[#This Row],[State ID]]="?","Unknown",Table1[[#This Row],[State ID]])</f>
        <v>R1021</v>
      </c>
    </row>
    <row r="1217" spans="1:12" x14ac:dyDescent="0.3">
      <c r="A1217" t="s">
        <v>1247</v>
      </c>
      <c r="B1217">
        <v>1974</v>
      </c>
      <c r="C1217" t="s">
        <v>34</v>
      </c>
      <c r="D1217">
        <v>30</v>
      </c>
      <c r="E1217" t="str">
        <f>TEXT(DATE(Table1[[#This Row],[year]],MONTH(DATEVALUE(Table1[[#This Row],[month]]&amp;"1")),Table1[[#This Row],[date]]),"DD-MMM-YYYY")</f>
        <v>30-Aug-1974</v>
      </c>
      <c r="F1217">
        <f>DATEDIF(Table1[[#This Row],[Date of Birth]],DATE(2023,6,8),"Y")</f>
        <v>48</v>
      </c>
      <c r="G1217">
        <v>2</v>
      </c>
      <c r="H1217" s="8">
        <v>10043.25</v>
      </c>
      <c r="I1217" t="s">
        <v>11</v>
      </c>
      <c r="J1217" t="s">
        <v>10</v>
      </c>
      <c r="K1217" t="s">
        <v>246</v>
      </c>
      <c r="L1217" t="str">
        <f>IF(Table1[[#This Row],[State ID]]="?","Unknown",Table1[[#This Row],[State ID]])</f>
        <v>R1024</v>
      </c>
    </row>
    <row r="1218" spans="1:12" x14ac:dyDescent="0.3">
      <c r="A1218" t="s">
        <v>1248</v>
      </c>
      <c r="B1218">
        <v>1969</v>
      </c>
      <c r="C1218" t="s">
        <v>34</v>
      </c>
      <c r="D1218">
        <v>22</v>
      </c>
      <c r="E1218" t="str">
        <f>TEXT(DATE(Table1[[#This Row],[year]],MONTH(DATEVALUE(Table1[[#This Row],[month]]&amp;"1")),Table1[[#This Row],[date]]),"DD-MMM-YYYY")</f>
        <v>22-Aug-1969</v>
      </c>
      <c r="F1218">
        <f>DATEDIF(Table1[[#This Row],[Date of Birth]],DATE(2023,6,8),"Y")</f>
        <v>53</v>
      </c>
      <c r="G1218">
        <v>1</v>
      </c>
      <c r="H1218" s="8">
        <v>10065.41</v>
      </c>
      <c r="I1218" t="s">
        <v>11</v>
      </c>
      <c r="J1218" t="s">
        <v>10</v>
      </c>
      <c r="K1218" t="s">
        <v>41</v>
      </c>
      <c r="L1218" t="str">
        <f>IF(Table1[[#This Row],[State ID]]="?","Unknown",Table1[[#This Row],[State ID]])</f>
        <v>R1011</v>
      </c>
    </row>
    <row r="1219" spans="1:12" x14ac:dyDescent="0.3">
      <c r="A1219" t="s">
        <v>1249</v>
      </c>
      <c r="B1219">
        <v>1969</v>
      </c>
      <c r="C1219" t="s">
        <v>36</v>
      </c>
      <c r="D1219">
        <v>27</v>
      </c>
      <c r="E1219" t="str">
        <f>TEXT(DATE(Table1[[#This Row],[year]],MONTH(DATEVALUE(Table1[[#This Row],[month]]&amp;"1")),Table1[[#This Row],[date]]),"DD-MMM-YYYY")</f>
        <v>27-Oct-1969</v>
      </c>
      <c r="F1219">
        <f>DATEDIF(Table1[[#This Row],[Date of Birth]],DATE(2023,6,8),"Y")</f>
        <v>53</v>
      </c>
      <c r="G1219">
        <v>0</v>
      </c>
      <c r="H1219" s="8">
        <v>10072.06</v>
      </c>
      <c r="I1219" t="s">
        <v>11</v>
      </c>
      <c r="J1219" t="s">
        <v>15</v>
      </c>
      <c r="K1219" t="s">
        <v>355</v>
      </c>
      <c r="L1219" t="str">
        <f>IF(Table1[[#This Row],[State ID]]="?","Unknown",Table1[[#This Row],[State ID]])</f>
        <v>R1017</v>
      </c>
    </row>
    <row r="1220" spans="1:12" x14ac:dyDescent="0.3">
      <c r="A1220" t="s">
        <v>1250</v>
      </c>
      <c r="B1220">
        <v>1969</v>
      </c>
      <c r="C1220" t="s">
        <v>9</v>
      </c>
      <c r="D1220">
        <v>3</v>
      </c>
      <c r="E1220" t="str">
        <f>TEXT(DATE(Table1[[#This Row],[year]],MONTH(DATEVALUE(Table1[[#This Row],[month]]&amp;"1")),Table1[[#This Row],[date]]),"DD-MMM-YYYY")</f>
        <v>03-Jul-1969</v>
      </c>
      <c r="F1220">
        <f>DATEDIF(Table1[[#This Row],[Date of Birth]],DATE(2023,6,8),"Y")</f>
        <v>53</v>
      </c>
      <c r="G1220">
        <v>1</v>
      </c>
      <c r="H1220" s="8">
        <v>10085.85</v>
      </c>
      <c r="I1220" t="s">
        <v>11</v>
      </c>
      <c r="J1220" t="s">
        <v>11</v>
      </c>
      <c r="K1220" t="s">
        <v>41</v>
      </c>
      <c r="L1220" t="str">
        <f>IF(Table1[[#This Row],[State ID]]="?","Unknown",Table1[[#This Row],[State ID]])</f>
        <v>R1011</v>
      </c>
    </row>
    <row r="1221" spans="1:12" x14ac:dyDescent="0.3">
      <c r="A1221" t="s">
        <v>1251</v>
      </c>
      <c r="B1221">
        <v>1976</v>
      </c>
      <c r="C1221" t="s">
        <v>29</v>
      </c>
      <c r="D1221">
        <v>19</v>
      </c>
      <c r="E1221" t="str">
        <f>TEXT(DATE(Table1[[#This Row],[year]],MONTH(DATEVALUE(Table1[[#This Row],[month]]&amp;"1")),Table1[[#This Row],[date]]),"DD-MMM-YYYY")</f>
        <v>19-Dec-1976</v>
      </c>
      <c r="F1221">
        <f>DATEDIF(Table1[[#This Row],[Date of Birth]],DATE(2023,6,8),"Y")</f>
        <v>46</v>
      </c>
      <c r="G1221">
        <v>5</v>
      </c>
      <c r="H1221" s="8">
        <v>10096.969999999999</v>
      </c>
      <c r="I1221" t="s">
        <v>11</v>
      </c>
      <c r="J1221" t="s">
        <v>10</v>
      </c>
      <c r="K1221" t="s">
        <v>41</v>
      </c>
      <c r="L1221" t="str">
        <f>IF(Table1[[#This Row],[State ID]]="?","Unknown",Table1[[#This Row],[State ID]])</f>
        <v>R1011</v>
      </c>
    </row>
    <row r="1222" spans="1:12" x14ac:dyDescent="0.3">
      <c r="A1222" t="s">
        <v>1252</v>
      </c>
      <c r="B1222">
        <v>1972</v>
      </c>
      <c r="C1222" t="s">
        <v>36</v>
      </c>
      <c r="D1222">
        <v>19</v>
      </c>
      <c r="E1222" t="str">
        <f>TEXT(DATE(Table1[[#This Row],[year]],MONTH(DATEVALUE(Table1[[#This Row],[month]]&amp;"1")),Table1[[#This Row],[date]]),"DD-MMM-YYYY")</f>
        <v>19-Oct-1972</v>
      </c>
      <c r="F1222">
        <f>DATEDIF(Table1[[#This Row],[Date of Birth]],DATE(2023,6,8),"Y")</f>
        <v>50</v>
      </c>
      <c r="G1222">
        <v>1</v>
      </c>
      <c r="H1222" s="8">
        <v>10106.129999999999</v>
      </c>
      <c r="I1222" t="s">
        <v>11</v>
      </c>
      <c r="J1222" t="s">
        <v>15</v>
      </c>
      <c r="K1222" t="s">
        <v>246</v>
      </c>
      <c r="L1222" t="str">
        <f>IF(Table1[[#This Row],[State ID]]="?","Unknown",Table1[[#This Row],[State ID]])</f>
        <v>R1024</v>
      </c>
    </row>
    <row r="1223" spans="1:12" x14ac:dyDescent="0.3">
      <c r="A1223" t="s">
        <v>1253</v>
      </c>
      <c r="B1223">
        <v>1972</v>
      </c>
      <c r="C1223" t="s">
        <v>34</v>
      </c>
      <c r="D1223">
        <v>8</v>
      </c>
      <c r="E1223" t="str">
        <f>TEXT(DATE(Table1[[#This Row],[year]],MONTH(DATEVALUE(Table1[[#This Row],[month]]&amp;"1")),Table1[[#This Row],[date]]),"DD-MMM-YYYY")</f>
        <v>08-Aug-1972</v>
      </c>
      <c r="F1223">
        <f>DATEDIF(Table1[[#This Row],[Date of Birth]],DATE(2023,6,8),"Y")</f>
        <v>50</v>
      </c>
      <c r="G1223">
        <v>2</v>
      </c>
      <c r="H1223" s="8">
        <v>10107.219999999999</v>
      </c>
      <c r="I1223" t="s">
        <v>11</v>
      </c>
      <c r="J1223" t="s">
        <v>15</v>
      </c>
      <c r="K1223" t="s">
        <v>12</v>
      </c>
      <c r="L1223" t="str">
        <f>IF(Table1[[#This Row],[State ID]]="?","Unknown",Table1[[#This Row],[State ID]])</f>
        <v>R1013</v>
      </c>
    </row>
    <row r="1224" spans="1:12" x14ac:dyDescent="0.3">
      <c r="A1224" t="s">
        <v>1254</v>
      </c>
      <c r="B1224">
        <v>1975</v>
      </c>
      <c r="C1224" t="s">
        <v>9</v>
      </c>
      <c r="D1224">
        <v>2</v>
      </c>
      <c r="E1224" t="str">
        <f>TEXT(DATE(Table1[[#This Row],[year]],MONTH(DATEVALUE(Table1[[#This Row],[month]]&amp;"1")),Table1[[#This Row],[date]]),"DD-MMM-YYYY")</f>
        <v>02-Jul-1975</v>
      </c>
      <c r="F1224">
        <f>DATEDIF(Table1[[#This Row],[Date of Birth]],DATE(2023,6,8),"Y")</f>
        <v>47</v>
      </c>
      <c r="G1224">
        <v>3</v>
      </c>
      <c r="H1224" s="8">
        <v>10115.01</v>
      </c>
      <c r="I1224" t="s">
        <v>11</v>
      </c>
      <c r="J1224" t="s">
        <v>11</v>
      </c>
      <c r="K1224" t="s">
        <v>22</v>
      </c>
      <c r="L1224" t="str">
        <f>IF(Table1[[#This Row],[State ID]]="?","Unknown",Table1[[#This Row],[State ID]])</f>
        <v>R1012</v>
      </c>
    </row>
    <row r="1225" spans="1:12" x14ac:dyDescent="0.3">
      <c r="A1225" t="s">
        <v>1255</v>
      </c>
      <c r="B1225">
        <v>1972</v>
      </c>
      <c r="C1225" t="s">
        <v>14</v>
      </c>
      <c r="D1225">
        <v>16</v>
      </c>
      <c r="E1225" t="str">
        <f>TEXT(DATE(Table1[[#This Row],[year]],MONTH(DATEVALUE(Table1[[#This Row],[month]]&amp;"1")),Table1[[#This Row],[date]]),"DD-MMM-YYYY")</f>
        <v>16-Nov-1972</v>
      </c>
      <c r="F1225">
        <f>DATEDIF(Table1[[#This Row],[Date of Birth]],DATE(2023,6,8),"Y")</f>
        <v>50</v>
      </c>
      <c r="G1225">
        <v>2</v>
      </c>
      <c r="H1225" s="8">
        <v>10118.42</v>
      </c>
      <c r="I1225" t="s">
        <v>11</v>
      </c>
      <c r="J1225" t="s">
        <v>11</v>
      </c>
      <c r="K1225" t="s">
        <v>41</v>
      </c>
      <c r="L1225" t="str">
        <f>IF(Table1[[#This Row],[State ID]]="?","Unknown",Table1[[#This Row],[State ID]])</f>
        <v>R1011</v>
      </c>
    </row>
    <row r="1226" spans="1:12" x14ac:dyDescent="0.3">
      <c r="A1226" t="s">
        <v>1256</v>
      </c>
      <c r="B1226">
        <v>1997</v>
      </c>
      <c r="C1226" t="s">
        <v>19</v>
      </c>
      <c r="D1226">
        <v>5</v>
      </c>
      <c r="E1226" t="str">
        <f>TEXT(DATE(Table1[[#This Row],[year]],MONTH(DATEVALUE(Table1[[#This Row],[month]]&amp;"1")),Table1[[#This Row],[date]]),"DD-MMM-YYYY")</f>
        <v>05-Sep-1997</v>
      </c>
      <c r="F1226">
        <f>DATEDIF(Table1[[#This Row],[Date of Birth]],DATE(2023,6,8),"Y")</f>
        <v>25</v>
      </c>
      <c r="G1226">
        <v>0</v>
      </c>
      <c r="H1226" s="8">
        <v>10139.84</v>
      </c>
      <c r="I1226" t="s">
        <v>11</v>
      </c>
      <c r="J1226" t="s">
        <v>10</v>
      </c>
      <c r="K1226" t="s">
        <v>22</v>
      </c>
      <c r="L1226" t="str">
        <f>IF(Table1[[#This Row],[State ID]]="?","Unknown",Table1[[#This Row],[State ID]])</f>
        <v>R1012</v>
      </c>
    </row>
    <row r="1227" spans="1:12" x14ac:dyDescent="0.3">
      <c r="A1227" t="s">
        <v>1257</v>
      </c>
      <c r="B1227">
        <v>1974</v>
      </c>
      <c r="C1227" t="s">
        <v>29</v>
      </c>
      <c r="D1227">
        <v>30</v>
      </c>
      <c r="E1227" t="str">
        <f>TEXT(DATE(Table1[[#This Row],[year]],MONTH(DATEVALUE(Table1[[#This Row],[month]]&amp;"1")),Table1[[#This Row],[date]]),"DD-MMM-YYYY")</f>
        <v>30-Dec-1974</v>
      </c>
      <c r="F1227">
        <f>DATEDIF(Table1[[#This Row],[Date of Birth]],DATE(2023,6,8),"Y")</f>
        <v>48</v>
      </c>
      <c r="G1227">
        <v>3</v>
      </c>
      <c r="H1227" s="8">
        <v>10141.14</v>
      </c>
      <c r="I1227" t="s">
        <v>11</v>
      </c>
      <c r="J1227" t="s">
        <v>15</v>
      </c>
      <c r="K1227" t="s">
        <v>167</v>
      </c>
      <c r="L1227" t="str">
        <f>IF(Table1[[#This Row],[State ID]]="?","Unknown",Table1[[#This Row],[State ID]])</f>
        <v>R1016</v>
      </c>
    </row>
    <row r="1228" spans="1:12" x14ac:dyDescent="0.3">
      <c r="A1228" t="s">
        <v>1258</v>
      </c>
      <c r="B1228">
        <v>1981</v>
      </c>
      <c r="C1228" t="s">
        <v>17</v>
      </c>
      <c r="D1228">
        <v>12</v>
      </c>
      <c r="E1228" t="str">
        <f>TEXT(DATE(Table1[[#This Row],[year]],MONTH(DATEVALUE(Table1[[#This Row],[month]]&amp;"1")),Table1[[#This Row],[date]]),"DD-MMM-YYYY")</f>
        <v>12-Jun-1981</v>
      </c>
      <c r="F1228">
        <f>DATEDIF(Table1[[#This Row],[Date of Birth]],DATE(2023,6,8),"Y")</f>
        <v>41</v>
      </c>
      <c r="G1228">
        <v>1</v>
      </c>
      <c r="H1228" s="8">
        <v>10146.129999999999</v>
      </c>
      <c r="I1228" t="s">
        <v>11</v>
      </c>
      <c r="J1228" t="s">
        <v>15</v>
      </c>
      <c r="K1228" t="s">
        <v>199</v>
      </c>
      <c r="L1228" t="str">
        <f>IF(Table1[[#This Row],[State ID]]="?","Unknown",Table1[[#This Row],[State ID]])</f>
        <v>R1025</v>
      </c>
    </row>
    <row r="1229" spans="1:12" x14ac:dyDescent="0.3">
      <c r="A1229" t="s">
        <v>1259</v>
      </c>
      <c r="B1229">
        <v>1973</v>
      </c>
      <c r="C1229" t="s">
        <v>36</v>
      </c>
      <c r="D1229">
        <v>13</v>
      </c>
      <c r="E1229" t="str">
        <f>TEXT(DATE(Table1[[#This Row],[year]],MONTH(DATEVALUE(Table1[[#This Row],[month]]&amp;"1")),Table1[[#This Row],[date]]),"DD-MMM-YYYY")</f>
        <v>13-Oct-1973</v>
      </c>
      <c r="F1229">
        <f>DATEDIF(Table1[[#This Row],[Date of Birth]],DATE(2023,6,8),"Y")</f>
        <v>49</v>
      </c>
      <c r="G1229">
        <v>2</v>
      </c>
      <c r="H1229" s="8">
        <v>10156.780000000001</v>
      </c>
      <c r="I1229" t="s">
        <v>11</v>
      </c>
      <c r="J1229" t="s">
        <v>10</v>
      </c>
      <c r="K1229" t="s">
        <v>22</v>
      </c>
      <c r="L1229" t="str">
        <f>IF(Table1[[#This Row],[State ID]]="?","Unknown",Table1[[#This Row],[State ID]])</f>
        <v>R1012</v>
      </c>
    </row>
    <row r="1230" spans="1:12" x14ac:dyDescent="0.3">
      <c r="A1230" t="s">
        <v>1260</v>
      </c>
      <c r="B1230">
        <v>1972</v>
      </c>
      <c r="C1230" t="s">
        <v>9</v>
      </c>
      <c r="D1230">
        <v>10</v>
      </c>
      <c r="E1230" t="str">
        <f>TEXT(DATE(Table1[[#This Row],[year]],MONTH(DATEVALUE(Table1[[#This Row],[month]]&amp;"1")),Table1[[#This Row],[date]]),"DD-MMM-YYYY")</f>
        <v>10-Jul-1972</v>
      </c>
      <c r="F1230">
        <f>DATEDIF(Table1[[#This Row],[Date of Birth]],DATE(2023,6,8),"Y")</f>
        <v>50</v>
      </c>
      <c r="G1230">
        <v>0</v>
      </c>
      <c r="H1230" s="8">
        <v>10160.870000000001</v>
      </c>
      <c r="I1230" t="s">
        <v>11</v>
      </c>
      <c r="J1230" t="s">
        <v>11</v>
      </c>
      <c r="K1230" t="s">
        <v>199</v>
      </c>
      <c r="L1230" t="str">
        <f>IF(Table1[[#This Row],[State ID]]="?","Unknown",Table1[[#This Row],[State ID]])</f>
        <v>R1025</v>
      </c>
    </row>
    <row r="1231" spans="1:12" x14ac:dyDescent="0.3">
      <c r="A1231" t="s">
        <v>1261</v>
      </c>
      <c r="B1231">
        <v>1985</v>
      </c>
      <c r="C1231" t="s">
        <v>36</v>
      </c>
      <c r="D1231">
        <v>16</v>
      </c>
      <c r="E1231" t="str">
        <f>TEXT(DATE(Table1[[#This Row],[year]],MONTH(DATEVALUE(Table1[[#This Row],[month]]&amp;"1")),Table1[[#This Row],[date]]),"DD-MMM-YYYY")</f>
        <v>16-Oct-1985</v>
      </c>
      <c r="F1231">
        <f>DATEDIF(Table1[[#This Row],[Date of Birth]],DATE(2023,6,8),"Y")</f>
        <v>37</v>
      </c>
      <c r="G1231">
        <v>3</v>
      </c>
      <c r="H1231" s="8">
        <v>10191.82</v>
      </c>
      <c r="I1231" t="s">
        <v>11</v>
      </c>
      <c r="J1231" t="s">
        <v>10</v>
      </c>
      <c r="K1231" t="s">
        <v>534</v>
      </c>
      <c r="L1231" t="str">
        <f>IF(Table1[[#This Row],[State ID]]="?","Unknown",Table1[[#This Row],[State ID]])</f>
        <v>R1026</v>
      </c>
    </row>
    <row r="1232" spans="1:12" x14ac:dyDescent="0.3">
      <c r="A1232" t="s">
        <v>1262</v>
      </c>
      <c r="B1232">
        <v>1970</v>
      </c>
      <c r="C1232" t="s">
        <v>29</v>
      </c>
      <c r="D1232">
        <v>24</v>
      </c>
      <c r="E1232" t="str">
        <f>TEXT(DATE(Table1[[#This Row],[year]],MONTH(DATEVALUE(Table1[[#This Row],[month]]&amp;"1")),Table1[[#This Row],[date]]),"DD-MMM-YYYY")</f>
        <v>24-Dec-1970</v>
      </c>
      <c r="F1232">
        <f>DATEDIF(Table1[[#This Row],[Date of Birth]],DATE(2023,6,8),"Y")</f>
        <v>52</v>
      </c>
      <c r="G1232">
        <v>0</v>
      </c>
      <c r="H1232" s="8">
        <v>10197.77</v>
      </c>
      <c r="I1232" t="s">
        <v>11</v>
      </c>
      <c r="J1232" t="s">
        <v>15</v>
      </c>
      <c r="K1232" t="s">
        <v>246</v>
      </c>
      <c r="L1232" t="str">
        <f>IF(Table1[[#This Row],[State ID]]="?","Unknown",Table1[[#This Row],[State ID]])</f>
        <v>R1024</v>
      </c>
    </row>
    <row r="1233" spans="1:12" x14ac:dyDescent="0.3">
      <c r="A1233" t="s">
        <v>1263</v>
      </c>
      <c r="B1233">
        <v>1967</v>
      </c>
      <c r="C1233" t="s">
        <v>19</v>
      </c>
      <c r="D1233">
        <v>26</v>
      </c>
      <c r="E1233" t="str">
        <f>TEXT(DATE(Table1[[#This Row],[year]],MONTH(DATEVALUE(Table1[[#This Row],[month]]&amp;"1")),Table1[[#This Row],[date]]),"DD-MMM-YYYY")</f>
        <v>26-Sep-1967</v>
      </c>
      <c r="F1233">
        <f>DATEDIF(Table1[[#This Row],[Date of Birth]],DATE(2023,6,8),"Y")</f>
        <v>55</v>
      </c>
      <c r="G1233">
        <v>0</v>
      </c>
      <c r="H1233" s="8">
        <v>10214.64</v>
      </c>
      <c r="I1233" t="s">
        <v>11</v>
      </c>
      <c r="J1233" t="s">
        <v>10</v>
      </c>
      <c r="K1233" t="s">
        <v>41</v>
      </c>
      <c r="L1233" t="str">
        <f>IF(Table1[[#This Row],[State ID]]="?","Unknown",Table1[[#This Row],[State ID]])</f>
        <v>R1011</v>
      </c>
    </row>
    <row r="1234" spans="1:12" x14ac:dyDescent="0.3">
      <c r="A1234" t="s">
        <v>1264</v>
      </c>
      <c r="B1234">
        <v>1967</v>
      </c>
      <c r="C1234" t="s">
        <v>17</v>
      </c>
      <c r="D1234">
        <v>28</v>
      </c>
      <c r="E1234" t="str">
        <f>TEXT(DATE(Table1[[#This Row],[year]],MONTH(DATEVALUE(Table1[[#This Row],[month]]&amp;"1")),Table1[[#This Row],[date]]),"DD-MMM-YYYY")</f>
        <v>28-Jun-1967</v>
      </c>
      <c r="F1234">
        <f>DATEDIF(Table1[[#This Row],[Date of Birth]],DATE(2023,6,8),"Y")</f>
        <v>55</v>
      </c>
      <c r="G1234">
        <v>0</v>
      </c>
      <c r="H1234" s="8">
        <v>10226.280000000001</v>
      </c>
      <c r="I1234" t="s">
        <v>11</v>
      </c>
      <c r="J1234" t="s">
        <v>11</v>
      </c>
      <c r="K1234" t="s">
        <v>12</v>
      </c>
      <c r="L1234" t="str">
        <f>IF(Table1[[#This Row],[State ID]]="?","Unknown",Table1[[#This Row],[State ID]])</f>
        <v>R1013</v>
      </c>
    </row>
    <row r="1235" spans="1:12" x14ac:dyDescent="0.3">
      <c r="A1235" t="s">
        <v>1265</v>
      </c>
      <c r="B1235">
        <v>1968</v>
      </c>
      <c r="C1235" t="s">
        <v>19</v>
      </c>
      <c r="D1235">
        <v>23</v>
      </c>
      <c r="E1235" t="str">
        <f>TEXT(DATE(Table1[[#This Row],[year]],MONTH(DATEVALUE(Table1[[#This Row],[month]]&amp;"1")),Table1[[#This Row],[date]]),"DD-MMM-YYYY")</f>
        <v>23-Sep-1968</v>
      </c>
      <c r="F1235">
        <f>DATEDIF(Table1[[#This Row],[Date of Birth]],DATE(2023,6,8),"Y")</f>
        <v>54</v>
      </c>
      <c r="G1235">
        <v>0</v>
      </c>
      <c r="H1235" s="8">
        <v>10231.5</v>
      </c>
      <c r="I1235" t="s">
        <v>11</v>
      </c>
      <c r="J1235" t="s">
        <v>15</v>
      </c>
      <c r="K1235" t="s">
        <v>22</v>
      </c>
      <c r="L1235" t="str">
        <f>IF(Table1[[#This Row],[State ID]]="?","Unknown",Table1[[#This Row],[State ID]])</f>
        <v>R1012</v>
      </c>
    </row>
    <row r="1236" spans="1:12" x14ac:dyDescent="0.3">
      <c r="A1236" t="s">
        <v>1266</v>
      </c>
      <c r="B1236">
        <v>1975</v>
      </c>
      <c r="C1236" t="s">
        <v>34</v>
      </c>
      <c r="D1236">
        <v>15</v>
      </c>
      <c r="E1236" t="str">
        <f>TEXT(DATE(Table1[[#This Row],[year]],MONTH(DATEVALUE(Table1[[#This Row],[month]]&amp;"1")),Table1[[#This Row],[date]]),"DD-MMM-YYYY")</f>
        <v>15-Aug-1975</v>
      </c>
      <c r="F1236">
        <f>DATEDIF(Table1[[#This Row],[Date of Birth]],DATE(2023,6,8),"Y")</f>
        <v>47</v>
      </c>
      <c r="G1236">
        <v>1</v>
      </c>
      <c r="H1236" s="8">
        <v>10259.129999999999</v>
      </c>
      <c r="I1236" t="s">
        <v>11</v>
      </c>
      <c r="J1236" t="s">
        <v>10</v>
      </c>
      <c r="K1236" t="s">
        <v>41</v>
      </c>
      <c r="L1236" t="str">
        <f>IF(Table1[[#This Row],[State ID]]="?","Unknown",Table1[[#This Row],[State ID]])</f>
        <v>R1011</v>
      </c>
    </row>
    <row r="1237" spans="1:12" x14ac:dyDescent="0.3">
      <c r="A1237" t="s">
        <v>1267</v>
      </c>
      <c r="B1237">
        <v>1973</v>
      </c>
      <c r="C1237" t="s">
        <v>19</v>
      </c>
      <c r="D1237">
        <v>5</v>
      </c>
      <c r="E1237" t="str">
        <f>TEXT(DATE(Table1[[#This Row],[year]],MONTH(DATEVALUE(Table1[[#This Row],[month]]&amp;"1")),Table1[[#This Row],[date]]),"DD-MMM-YYYY")</f>
        <v>05-Sep-1973</v>
      </c>
      <c r="F1237">
        <f>DATEDIF(Table1[[#This Row],[Date of Birth]],DATE(2023,6,8),"Y")</f>
        <v>49</v>
      </c>
      <c r="G1237">
        <v>3</v>
      </c>
      <c r="H1237" s="8">
        <v>10264.44</v>
      </c>
      <c r="I1237" t="s">
        <v>11</v>
      </c>
      <c r="J1237" t="s">
        <v>10</v>
      </c>
      <c r="K1237" t="s">
        <v>22</v>
      </c>
      <c r="L1237" t="str">
        <f>IF(Table1[[#This Row],[State ID]]="?","Unknown",Table1[[#This Row],[State ID]])</f>
        <v>R1012</v>
      </c>
    </row>
    <row r="1238" spans="1:12" x14ac:dyDescent="0.3">
      <c r="A1238" t="s">
        <v>1268</v>
      </c>
      <c r="B1238">
        <v>1973</v>
      </c>
      <c r="C1238" t="s">
        <v>14</v>
      </c>
      <c r="D1238">
        <v>27</v>
      </c>
      <c r="E1238" t="str">
        <f>TEXT(DATE(Table1[[#This Row],[year]],MONTH(DATEVALUE(Table1[[#This Row],[month]]&amp;"1")),Table1[[#This Row],[date]]),"DD-MMM-YYYY")</f>
        <v>27-Nov-1973</v>
      </c>
      <c r="F1238">
        <f>DATEDIF(Table1[[#This Row],[Date of Birth]],DATE(2023,6,8),"Y")</f>
        <v>49</v>
      </c>
      <c r="G1238">
        <v>3</v>
      </c>
      <c r="H1238" s="8">
        <v>10269.459999999999</v>
      </c>
      <c r="I1238" t="s">
        <v>11</v>
      </c>
      <c r="J1238" t="s">
        <v>11</v>
      </c>
      <c r="K1238" t="s">
        <v>22</v>
      </c>
      <c r="L1238" t="str">
        <f>IF(Table1[[#This Row],[State ID]]="?","Unknown",Table1[[#This Row],[State ID]])</f>
        <v>R1012</v>
      </c>
    </row>
    <row r="1239" spans="1:12" x14ac:dyDescent="0.3">
      <c r="A1239" t="s">
        <v>1269</v>
      </c>
      <c r="B1239">
        <v>1970</v>
      </c>
      <c r="C1239" t="s">
        <v>17</v>
      </c>
      <c r="D1239">
        <v>21</v>
      </c>
      <c r="E1239" t="str">
        <f>TEXT(DATE(Table1[[#This Row],[year]],MONTH(DATEVALUE(Table1[[#This Row],[month]]&amp;"1")),Table1[[#This Row],[date]]),"DD-MMM-YYYY")</f>
        <v>21-Jun-1970</v>
      </c>
      <c r="F1239">
        <f>DATEDIF(Table1[[#This Row],[Date of Birth]],DATE(2023,6,8),"Y")</f>
        <v>52</v>
      </c>
      <c r="G1239">
        <v>0</v>
      </c>
      <c r="H1239" s="8">
        <v>10274.33</v>
      </c>
      <c r="I1239" t="s">
        <v>11</v>
      </c>
      <c r="J1239" t="s">
        <v>15</v>
      </c>
      <c r="K1239" t="s">
        <v>246</v>
      </c>
      <c r="L1239" t="str">
        <f>IF(Table1[[#This Row],[State ID]]="?","Unknown",Table1[[#This Row],[State ID]])</f>
        <v>R1024</v>
      </c>
    </row>
    <row r="1240" spans="1:12" x14ac:dyDescent="0.3">
      <c r="A1240" t="s">
        <v>1270</v>
      </c>
      <c r="B1240">
        <v>1988</v>
      </c>
      <c r="C1240" t="s">
        <v>19</v>
      </c>
      <c r="D1240">
        <v>14</v>
      </c>
      <c r="E1240" t="str">
        <f>TEXT(DATE(Table1[[#This Row],[year]],MONTH(DATEVALUE(Table1[[#This Row],[month]]&amp;"1")),Table1[[#This Row],[date]]),"DD-MMM-YYYY")</f>
        <v>14-Sep-1988</v>
      </c>
      <c r="F1240">
        <f>DATEDIF(Table1[[#This Row],[Date of Birth]],DATE(2023,6,8),"Y")</f>
        <v>34</v>
      </c>
      <c r="G1240">
        <v>3</v>
      </c>
      <c r="H1240" s="8">
        <v>10276.99</v>
      </c>
      <c r="I1240" t="s">
        <v>11</v>
      </c>
      <c r="J1240" t="s">
        <v>15</v>
      </c>
      <c r="K1240" t="s">
        <v>299</v>
      </c>
      <c r="L1240" t="str">
        <f>IF(Table1[[#This Row],[State ID]]="?","Unknown",Table1[[#This Row],[State ID]])</f>
        <v>R1021</v>
      </c>
    </row>
    <row r="1241" spans="1:12" x14ac:dyDescent="0.3">
      <c r="A1241" t="s">
        <v>1271</v>
      </c>
      <c r="B1241">
        <v>1963</v>
      </c>
      <c r="C1241" t="s">
        <v>19</v>
      </c>
      <c r="D1241">
        <v>24</v>
      </c>
      <c r="E1241" t="str">
        <f>TEXT(DATE(Table1[[#This Row],[year]],MONTH(DATEVALUE(Table1[[#This Row],[month]]&amp;"1")),Table1[[#This Row],[date]]),"DD-MMM-YYYY")</f>
        <v>24-Sep-1963</v>
      </c>
      <c r="F1241">
        <f>DATEDIF(Table1[[#This Row],[Date of Birth]],DATE(2023,6,8),"Y")</f>
        <v>59</v>
      </c>
      <c r="G1241">
        <v>0</v>
      </c>
      <c r="H1241" s="8">
        <v>10308.040000000001</v>
      </c>
      <c r="I1241" t="s">
        <v>11</v>
      </c>
      <c r="J1241" t="s">
        <v>15</v>
      </c>
      <c r="K1241" t="s">
        <v>12</v>
      </c>
      <c r="L1241" t="str">
        <f>IF(Table1[[#This Row],[State ID]]="?","Unknown",Table1[[#This Row],[State ID]])</f>
        <v>R1013</v>
      </c>
    </row>
    <row r="1242" spans="1:12" x14ac:dyDescent="0.3">
      <c r="A1242" t="s">
        <v>1272</v>
      </c>
      <c r="B1242">
        <v>1962</v>
      </c>
      <c r="C1242" t="s">
        <v>9</v>
      </c>
      <c r="D1242">
        <v>12</v>
      </c>
      <c r="E1242" t="str">
        <f>TEXT(DATE(Table1[[#This Row],[year]],MONTH(DATEVALUE(Table1[[#This Row],[month]]&amp;"1")),Table1[[#This Row],[date]]),"DD-MMM-YYYY")</f>
        <v>12-Jul-1962</v>
      </c>
      <c r="F1242">
        <f>DATEDIF(Table1[[#This Row],[Date of Birth]],DATE(2023,6,8),"Y")</f>
        <v>60</v>
      </c>
      <c r="G1242">
        <v>0</v>
      </c>
      <c r="H1242" s="8">
        <v>10310.780000000001</v>
      </c>
      <c r="I1242" t="s">
        <v>11</v>
      </c>
      <c r="J1242" t="s">
        <v>11</v>
      </c>
      <c r="K1242" t="s">
        <v>22</v>
      </c>
      <c r="L1242" t="str">
        <f>IF(Table1[[#This Row],[State ID]]="?","Unknown",Table1[[#This Row],[State ID]])</f>
        <v>R1012</v>
      </c>
    </row>
    <row r="1243" spans="1:12" x14ac:dyDescent="0.3">
      <c r="A1243" t="s">
        <v>1273</v>
      </c>
      <c r="B1243">
        <v>1991</v>
      </c>
      <c r="C1243" t="s">
        <v>14</v>
      </c>
      <c r="D1243">
        <v>17</v>
      </c>
      <c r="E1243" t="str">
        <f>TEXT(DATE(Table1[[#This Row],[year]],MONTH(DATEVALUE(Table1[[#This Row],[month]]&amp;"1")),Table1[[#This Row],[date]]),"DD-MMM-YYYY")</f>
        <v>17-Nov-1991</v>
      </c>
      <c r="F1243">
        <f>DATEDIF(Table1[[#This Row],[Date of Birth]],DATE(2023,6,8),"Y")</f>
        <v>31</v>
      </c>
      <c r="G1243">
        <v>3</v>
      </c>
      <c r="H1243" s="8">
        <v>10315.91</v>
      </c>
      <c r="I1243" t="s">
        <v>11</v>
      </c>
      <c r="J1243" t="s">
        <v>10</v>
      </c>
      <c r="K1243" t="s">
        <v>22</v>
      </c>
      <c r="L1243" t="str">
        <f>IF(Table1[[#This Row],[State ID]]="?","Unknown",Table1[[#This Row],[State ID]])</f>
        <v>R1012</v>
      </c>
    </row>
    <row r="1244" spans="1:12" x14ac:dyDescent="0.3">
      <c r="A1244" t="s">
        <v>1274</v>
      </c>
      <c r="B1244">
        <v>1991</v>
      </c>
      <c r="C1244" t="s">
        <v>34</v>
      </c>
      <c r="D1244">
        <v>21</v>
      </c>
      <c r="E1244" t="str">
        <f>TEXT(DATE(Table1[[#This Row],[year]],MONTH(DATEVALUE(Table1[[#This Row],[month]]&amp;"1")),Table1[[#This Row],[date]]),"DD-MMM-YYYY")</f>
        <v>21-Aug-1991</v>
      </c>
      <c r="F1244">
        <f>DATEDIF(Table1[[#This Row],[Date of Birth]],DATE(2023,6,8),"Y")</f>
        <v>31</v>
      </c>
      <c r="G1244">
        <v>3</v>
      </c>
      <c r="H1244" s="8">
        <v>10322.9</v>
      </c>
      <c r="I1244" t="s">
        <v>11</v>
      </c>
      <c r="J1244" t="s">
        <v>15</v>
      </c>
      <c r="K1244" t="s">
        <v>534</v>
      </c>
      <c r="L1244" t="str">
        <f>IF(Table1[[#This Row],[State ID]]="?","Unknown",Table1[[#This Row],[State ID]])</f>
        <v>R1026</v>
      </c>
    </row>
    <row r="1245" spans="1:12" x14ac:dyDescent="0.3">
      <c r="A1245" t="s">
        <v>1275</v>
      </c>
      <c r="B1245">
        <v>1970</v>
      </c>
      <c r="C1245" t="s">
        <v>29</v>
      </c>
      <c r="D1245">
        <v>1</v>
      </c>
      <c r="E1245" t="str">
        <f>TEXT(DATE(Table1[[#This Row],[year]],MONTH(DATEVALUE(Table1[[#This Row],[month]]&amp;"1")),Table1[[#This Row],[date]]),"DD-MMM-YYYY")</f>
        <v>01-Dec-1970</v>
      </c>
      <c r="F1245">
        <f>DATEDIF(Table1[[#This Row],[Date of Birth]],DATE(2023,6,8),"Y")</f>
        <v>52</v>
      </c>
      <c r="G1245">
        <v>2</v>
      </c>
      <c r="H1245" s="8">
        <v>10325.209999999999</v>
      </c>
      <c r="I1245" t="s">
        <v>11</v>
      </c>
      <c r="J1245" t="s">
        <v>11</v>
      </c>
      <c r="K1245" t="s">
        <v>41</v>
      </c>
      <c r="L1245" t="str">
        <f>IF(Table1[[#This Row],[State ID]]="?","Unknown",Table1[[#This Row],[State ID]])</f>
        <v>R1011</v>
      </c>
    </row>
    <row r="1246" spans="1:12" x14ac:dyDescent="0.3">
      <c r="A1246" t="s">
        <v>1276</v>
      </c>
      <c r="B1246">
        <v>1982</v>
      </c>
      <c r="C1246" t="s">
        <v>9</v>
      </c>
      <c r="D1246">
        <v>21</v>
      </c>
      <c r="E1246" t="str">
        <f>TEXT(DATE(Table1[[#This Row],[year]],MONTH(DATEVALUE(Table1[[#This Row],[month]]&amp;"1")),Table1[[#This Row],[date]]),"DD-MMM-YYYY")</f>
        <v>21-Jul-1982</v>
      </c>
      <c r="F1246">
        <f>DATEDIF(Table1[[#This Row],[Date of Birth]],DATE(2023,6,8),"Y")</f>
        <v>40</v>
      </c>
      <c r="G1246">
        <v>3</v>
      </c>
      <c r="H1246" s="8">
        <v>10329.06</v>
      </c>
      <c r="I1246" t="s">
        <v>11</v>
      </c>
      <c r="J1246" t="s">
        <v>15</v>
      </c>
      <c r="K1246" t="s">
        <v>299</v>
      </c>
      <c r="L1246" t="str">
        <f>IF(Table1[[#This Row],[State ID]]="?","Unknown",Table1[[#This Row],[State ID]])</f>
        <v>R1021</v>
      </c>
    </row>
    <row r="1247" spans="1:12" x14ac:dyDescent="0.3">
      <c r="A1247" t="s">
        <v>1277</v>
      </c>
      <c r="B1247">
        <v>1968</v>
      </c>
      <c r="C1247" t="s">
        <v>9</v>
      </c>
      <c r="D1247">
        <v>19</v>
      </c>
      <c r="E1247" t="str">
        <f>TEXT(DATE(Table1[[#This Row],[year]],MONTH(DATEVALUE(Table1[[#This Row],[month]]&amp;"1")),Table1[[#This Row],[date]]),"DD-MMM-YYYY")</f>
        <v>19-Jul-1968</v>
      </c>
      <c r="F1247">
        <f>DATEDIF(Table1[[#This Row],[Date of Birth]],DATE(2023,6,8),"Y")</f>
        <v>54</v>
      </c>
      <c r="G1247">
        <v>0</v>
      </c>
      <c r="H1247" s="8">
        <v>10338.93</v>
      </c>
      <c r="I1247" t="s">
        <v>11</v>
      </c>
      <c r="J1247" t="s">
        <v>15</v>
      </c>
      <c r="K1247" t="s">
        <v>12</v>
      </c>
      <c r="L1247" t="str">
        <f>IF(Table1[[#This Row],[State ID]]="?","Unknown",Table1[[#This Row],[State ID]])</f>
        <v>R1013</v>
      </c>
    </row>
    <row r="1248" spans="1:12" x14ac:dyDescent="0.3">
      <c r="A1248" t="s">
        <v>1278</v>
      </c>
      <c r="B1248">
        <v>1973</v>
      </c>
      <c r="C1248" t="s">
        <v>34</v>
      </c>
      <c r="D1248">
        <v>8</v>
      </c>
      <c r="E1248" t="str">
        <f>TEXT(DATE(Table1[[#This Row],[year]],MONTH(DATEVALUE(Table1[[#This Row],[month]]&amp;"1")),Table1[[#This Row],[date]]),"DD-MMM-YYYY")</f>
        <v>08-Aug-1973</v>
      </c>
      <c r="F1248">
        <f>DATEDIF(Table1[[#This Row],[Date of Birth]],DATE(2023,6,8),"Y")</f>
        <v>49</v>
      </c>
      <c r="G1248">
        <v>0</v>
      </c>
      <c r="H1248" s="8">
        <v>10345.93</v>
      </c>
      <c r="I1248" t="s">
        <v>11</v>
      </c>
      <c r="J1248" t="s">
        <v>10</v>
      </c>
      <c r="K1248" t="s">
        <v>299</v>
      </c>
      <c r="L1248" t="str">
        <f>IF(Table1[[#This Row],[State ID]]="?","Unknown",Table1[[#This Row],[State ID]])</f>
        <v>R1021</v>
      </c>
    </row>
    <row r="1249" spans="1:12" x14ac:dyDescent="0.3">
      <c r="A1249" t="s">
        <v>1279</v>
      </c>
      <c r="B1249">
        <v>1974</v>
      </c>
      <c r="C1249" t="s">
        <v>19</v>
      </c>
      <c r="D1249">
        <v>29</v>
      </c>
      <c r="E1249" t="str">
        <f>TEXT(DATE(Table1[[#This Row],[year]],MONTH(DATEVALUE(Table1[[#This Row],[month]]&amp;"1")),Table1[[#This Row],[date]]),"DD-MMM-YYYY")</f>
        <v>29-Sep-1974</v>
      </c>
      <c r="F1249">
        <f>DATEDIF(Table1[[#This Row],[Date of Birth]],DATE(2023,6,8),"Y")</f>
        <v>48</v>
      </c>
      <c r="G1249">
        <v>0</v>
      </c>
      <c r="H1249" s="8">
        <v>10352.48</v>
      </c>
      <c r="I1249" t="s">
        <v>11</v>
      </c>
      <c r="J1249" t="s">
        <v>15</v>
      </c>
      <c r="K1249" t="s">
        <v>22</v>
      </c>
      <c r="L1249" t="str">
        <f>IF(Table1[[#This Row],[State ID]]="?","Unknown",Table1[[#This Row],[State ID]])</f>
        <v>R1012</v>
      </c>
    </row>
    <row r="1250" spans="1:12" x14ac:dyDescent="0.3">
      <c r="A1250" t="s">
        <v>1280</v>
      </c>
      <c r="B1250">
        <v>1969</v>
      </c>
      <c r="C1250" t="s">
        <v>17</v>
      </c>
      <c r="D1250">
        <v>17</v>
      </c>
      <c r="E1250" t="str">
        <f>TEXT(DATE(Table1[[#This Row],[year]],MONTH(DATEVALUE(Table1[[#This Row],[month]]&amp;"1")),Table1[[#This Row],[date]]),"DD-MMM-YYYY")</f>
        <v>17-Jun-1969</v>
      </c>
      <c r="F1250">
        <f>DATEDIF(Table1[[#This Row],[Date of Birth]],DATE(2023,6,8),"Y")</f>
        <v>53</v>
      </c>
      <c r="G1250">
        <v>0</v>
      </c>
      <c r="H1250" s="8">
        <v>10355.64</v>
      </c>
      <c r="I1250" t="s">
        <v>11</v>
      </c>
      <c r="J1250" t="s">
        <v>15</v>
      </c>
      <c r="K1250" t="s">
        <v>22</v>
      </c>
      <c r="L1250" t="str">
        <f>IF(Table1[[#This Row],[State ID]]="?","Unknown",Table1[[#This Row],[State ID]])</f>
        <v>R1012</v>
      </c>
    </row>
    <row r="1251" spans="1:12" x14ac:dyDescent="0.3">
      <c r="A1251" t="s">
        <v>1281</v>
      </c>
      <c r="B1251">
        <v>1971</v>
      </c>
      <c r="C1251" t="s">
        <v>19</v>
      </c>
      <c r="D1251">
        <v>6</v>
      </c>
      <c r="E1251" t="str">
        <f>TEXT(DATE(Table1[[#This Row],[year]],MONTH(DATEVALUE(Table1[[#This Row],[month]]&amp;"1")),Table1[[#This Row],[date]]),"DD-MMM-YYYY")</f>
        <v>06-Sep-1971</v>
      </c>
      <c r="F1251">
        <f>DATEDIF(Table1[[#This Row],[Date of Birth]],DATE(2023,6,8),"Y")</f>
        <v>51</v>
      </c>
      <c r="G1251">
        <v>0</v>
      </c>
      <c r="H1251" s="8">
        <v>10356.67</v>
      </c>
      <c r="I1251" t="s">
        <v>11</v>
      </c>
      <c r="J1251" t="s">
        <v>15</v>
      </c>
      <c r="K1251" t="s">
        <v>199</v>
      </c>
      <c r="L1251" t="str">
        <f>IF(Table1[[#This Row],[State ID]]="?","Unknown",Table1[[#This Row],[State ID]])</f>
        <v>R1025</v>
      </c>
    </row>
    <row r="1252" spans="1:12" x14ac:dyDescent="0.3">
      <c r="A1252" t="s">
        <v>1282</v>
      </c>
      <c r="B1252">
        <v>1973</v>
      </c>
      <c r="C1252" t="s">
        <v>19</v>
      </c>
      <c r="D1252">
        <v>29</v>
      </c>
      <c r="E1252" t="str">
        <f>TEXT(DATE(Table1[[#This Row],[year]],MONTH(DATEVALUE(Table1[[#This Row],[month]]&amp;"1")),Table1[[#This Row],[date]]),"DD-MMM-YYYY")</f>
        <v>29-Sep-1973</v>
      </c>
      <c r="F1252">
        <f>DATEDIF(Table1[[#This Row],[Date of Birth]],DATE(2023,6,8),"Y")</f>
        <v>49</v>
      </c>
      <c r="G1252">
        <v>2</v>
      </c>
      <c r="H1252" s="8">
        <v>10370.91</v>
      </c>
      <c r="I1252" t="s">
        <v>11</v>
      </c>
      <c r="J1252" t="s">
        <v>11</v>
      </c>
      <c r="K1252" t="s">
        <v>246</v>
      </c>
      <c r="L1252" t="str">
        <f>IF(Table1[[#This Row],[State ID]]="?","Unknown",Table1[[#This Row],[State ID]])</f>
        <v>R1024</v>
      </c>
    </row>
    <row r="1253" spans="1:12" x14ac:dyDescent="0.3">
      <c r="A1253" t="s">
        <v>1283</v>
      </c>
      <c r="B1253">
        <v>1973</v>
      </c>
      <c r="C1253" t="s">
        <v>19</v>
      </c>
      <c r="D1253">
        <v>19</v>
      </c>
      <c r="E1253" t="str">
        <f>TEXT(DATE(Table1[[#This Row],[year]],MONTH(DATEVALUE(Table1[[#This Row],[month]]&amp;"1")),Table1[[#This Row],[date]]),"DD-MMM-YYYY")</f>
        <v>19-Sep-1973</v>
      </c>
      <c r="F1253">
        <f>DATEDIF(Table1[[#This Row],[Date of Birth]],DATE(2023,6,8),"Y")</f>
        <v>49</v>
      </c>
      <c r="G1253">
        <v>3</v>
      </c>
      <c r="H1253" s="8">
        <v>10381.48</v>
      </c>
      <c r="I1253" t="s">
        <v>11</v>
      </c>
      <c r="J1253" t="s">
        <v>11</v>
      </c>
      <c r="K1253" t="s">
        <v>12</v>
      </c>
      <c r="L1253" t="str">
        <f>IF(Table1[[#This Row],[State ID]]="?","Unknown",Table1[[#This Row],[State ID]])</f>
        <v>R1013</v>
      </c>
    </row>
    <row r="1254" spans="1:12" x14ac:dyDescent="0.3">
      <c r="A1254" t="s">
        <v>1284</v>
      </c>
      <c r="B1254">
        <v>1969</v>
      </c>
      <c r="C1254" t="s">
        <v>9</v>
      </c>
      <c r="D1254">
        <v>7</v>
      </c>
      <c r="E1254" t="str">
        <f>TEXT(DATE(Table1[[#This Row],[year]],MONTH(DATEVALUE(Table1[[#This Row],[month]]&amp;"1")),Table1[[#This Row],[date]]),"DD-MMM-YYYY")</f>
        <v>07-Jul-1969</v>
      </c>
      <c r="F1254">
        <f>DATEDIF(Table1[[#This Row],[Date of Birth]],DATE(2023,6,8),"Y")</f>
        <v>53</v>
      </c>
      <c r="G1254">
        <v>0</v>
      </c>
      <c r="H1254" s="8">
        <v>10403.27</v>
      </c>
      <c r="I1254" t="s">
        <v>11</v>
      </c>
      <c r="J1254" t="s">
        <v>10</v>
      </c>
      <c r="K1254" t="s">
        <v>515</v>
      </c>
      <c r="L1254" t="str">
        <f>IF(Table1[[#This Row],[State ID]]="?","Unknown",Table1[[#This Row],[State ID]])</f>
        <v>R1020</v>
      </c>
    </row>
    <row r="1255" spans="1:12" x14ac:dyDescent="0.3">
      <c r="A1255" t="s">
        <v>1285</v>
      </c>
      <c r="B1255">
        <v>1975</v>
      </c>
      <c r="C1255" t="s">
        <v>17</v>
      </c>
      <c r="D1255">
        <v>5</v>
      </c>
      <c r="E1255" t="str">
        <f>TEXT(DATE(Table1[[#This Row],[year]],MONTH(DATEVALUE(Table1[[#This Row],[month]]&amp;"1")),Table1[[#This Row],[date]]),"DD-MMM-YYYY")</f>
        <v>05-Jun-1975</v>
      </c>
      <c r="F1255">
        <f>DATEDIF(Table1[[#This Row],[Date of Birth]],DATE(2023,6,8),"Y")</f>
        <v>48</v>
      </c>
      <c r="G1255">
        <v>4</v>
      </c>
      <c r="H1255" s="8">
        <v>10407.09</v>
      </c>
      <c r="I1255" t="s">
        <v>11</v>
      </c>
      <c r="J1255" t="s">
        <v>15</v>
      </c>
      <c r="K1255" t="s">
        <v>163</v>
      </c>
      <c r="L1255" t="str">
        <f>IF(Table1[[#This Row],[State ID]]="?","Unknown",Table1[[#This Row],[State ID]])</f>
        <v>R1015</v>
      </c>
    </row>
    <row r="1256" spans="1:12" x14ac:dyDescent="0.3">
      <c r="A1256" t="s">
        <v>1286</v>
      </c>
      <c r="B1256">
        <v>1980</v>
      </c>
      <c r="C1256" t="s">
        <v>36</v>
      </c>
      <c r="D1256">
        <v>24</v>
      </c>
      <c r="E1256" t="str">
        <f>TEXT(DATE(Table1[[#This Row],[year]],MONTH(DATEVALUE(Table1[[#This Row],[month]]&amp;"1")),Table1[[#This Row],[date]]),"DD-MMM-YYYY")</f>
        <v>24-Oct-1980</v>
      </c>
      <c r="F1256">
        <f>DATEDIF(Table1[[#This Row],[Date of Birth]],DATE(2023,6,8),"Y")</f>
        <v>42</v>
      </c>
      <c r="G1256">
        <v>2</v>
      </c>
      <c r="H1256" s="8">
        <v>10407.98</v>
      </c>
      <c r="I1256" t="s">
        <v>11</v>
      </c>
      <c r="J1256" t="s">
        <v>15</v>
      </c>
      <c r="K1256" t="s">
        <v>299</v>
      </c>
      <c r="L1256" t="str">
        <f>IF(Table1[[#This Row],[State ID]]="?","Unknown",Table1[[#This Row],[State ID]])</f>
        <v>R1021</v>
      </c>
    </row>
    <row r="1257" spans="1:12" x14ac:dyDescent="0.3">
      <c r="A1257" t="s">
        <v>1287</v>
      </c>
      <c r="B1257">
        <v>1973</v>
      </c>
      <c r="C1257" t="s">
        <v>36</v>
      </c>
      <c r="D1257">
        <v>11</v>
      </c>
      <c r="E1257" t="str">
        <f>TEXT(DATE(Table1[[#This Row],[year]],MONTH(DATEVALUE(Table1[[#This Row],[month]]&amp;"1")),Table1[[#This Row],[date]]),"DD-MMM-YYYY")</f>
        <v>11-Oct-1973</v>
      </c>
      <c r="F1257">
        <f>DATEDIF(Table1[[#This Row],[Date of Birth]],DATE(2023,6,8),"Y")</f>
        <v>49</v>
      </c>
      <c r="G1257">
        <v>0</v>
      </c>
      <c r="H1257" s="8">
        <v>10419.59</v>
      </c>
      <c r="I1257" t="s">
        <v>11</v>
      </c>
      <c r="J1257" t="s">
        <v>10</v>
      </c>
      <c r="K1257" t="s">
        <v>199</v>
      </c>
      <c r="L1257" t="str">
        <f>IF(Table1[[#This Row],[State ID]]="?","Unknown",Table1[[#This Row],[State ID]])</f>
        <v>R1025</v>
      </c>
    </row>
    <row r="1258" spans="1:12" x14ac:dyDescent="0.3">
      <c r="A1258" t="s">
        <v>1288</v>
      </c>
      <c r="B1258">
        <v>1979</v>
      </c>
      <c r="C1258" t="s">
        <v>14</v>
      </c>
      <c r="D1258">
        <v>25</v>
      </c>
      <c r="E1258" t="str">
        <f>TEXT(DATE(Table1[[#This Row],[year]],MONTH(DATEVALUE(Table1[[#This Row],[month]]&amp;"1")),Table1[[#This Row],[date]]),"DD-MMM-YYYY")</f>
        <v>25-Nov-1979</v>
      </c>
      <c r="F1258">
        <f>DATEDIF(Table1[[#This Row],[Date of Birth]],DATE(2023,6,8),"Y")</f>
        <v>43</v>
      </c>
      <c r="G1258">
        <v>2</v>
      </c>
      <c r="H1258" s="8">
        <v>10419.65</v>
      </c>
      <c r="I1258" t="s">
        <v>11</v>
      </c>
      <c r="J1258" t="s">
        <v>10</v>
      </c>
      <c r="K1258" t="s">
        <v>199</v>
      </c>
      <c r="L1258" t="str">
        <f>IF(Table1[[#This Row],[State ID]]="?","Unknown",Table1[[#This Row],[State ID]])</f>
        <v>R1025</v>
      </c>
    </row>
    <row r="1259" spans="1:12" x14ac:dyDescent="0.3">
      <c r="A1259" t="s">
        <v>1289</v>
      </c>
      <c r="B1259">
        <v>1968</v>
      </c>
      <c r="C1259" t="s">
        <v>29</v>
      </c>
      <c r="D1259">
        <v>27</v>
      </c>
      <c r="E1259" t="str">
        <f>TEXT(DATE(Table1[[#This Row],[year]],MONTH(DATEVALUE(Table1[[#This Row],[month]]&amp;"1")),Table1[[#This Row],[date]]),"DD-MMM-YYYY")</f>
        <v>27-Dec-1968</v>
      </c>
      <c r="F1259">
        <f>DATEDIF(Table1[[#This Row],[Date of Birth]],DATE(2023,6,8),"Y")</f>
        <v>54</v>
      </c>
      <c r="G1259">
        <v>0</v>
      </c>
      <c r="H1259" s="8">
        <v>10422.92</v>
      </c>
      <c r="I1259" t="s">
        <v>11</v>
      </c>
      <c r="J1259" t="s">
        <v>15</v>
      </c>
      <c r="K1259" t="s">
        <v>355</v>
      </c>
      <c r="L1259" t="str">
        <f>IF(Table1[[#This Row],[State ID]]="?","Unknown",Table1[[#This Row],[State ID]])</f>
        <v>R1017</v>
      </c>
    </row>
    <row r="1260" spans="1:12" x14ac:dyDescent="0.3">
      <c r="A1260" t="s">
        <v>1290</v>
      </c>
      <c r="B1260">
        <v>1968</v>
      </c>
      <c r="C1260" t="s">
        <v>34</v>
      </c>
      <c r="D1260">
        <v>23</v>
      </c>
      <c r="E1260" t="str">
        <f>TEXT(DATE(Table1[[#This Row],[year]],MONTH(DATEVALUE(Table1[[#This Row],[month]]&amp;"1")),Table1[[#This Row],[date]]),"DD-MMM-YYYY")</f>
        <v>23-Aug-1968</v>
      </c>
      <c r="F1260">
        <f>DATEDIF(Table1[[#This Row],[Date of Birth]],DATE(2023,6,8),"Y")</f>
        <v>54</v>
      </c>
      <c r="G1260">
        <v>0</v>
      </c>
      <c r="H1260" s="8">
        <v>10435.07</v>
      </c>
      <c r="I1260" t="s">
        <v>11</v>
      </c>
      <c r="J1260" t="s">
        <v>15</v>
      </c>
      <c r="K1260" t="s">
        <v>167</v>
      </c>
      <c r="L1260" t="str">
        <f>IF(Table1[[#This Row],[State ID]]="?","Unknown",Table1[[#This Row],[State ID]])</f>
        <v>R1016</v>
      </c>
    </row>
    <row r="1261" spans="1:12" x14ac:dyDescent="0.3">
      <c r="A1261" t="s">
        <v>1291</v>
      </c>
      <c r="B1261">
        <v>1968</v>
      </c>
      <c r="C1261" t="s">
        <v>34</v>
      </c>
      <c r="D1261">
        <v>29</v>
      </c>
      <c r="E1261" t="str">
        <f>TEXT(DATE(Table1[[#This Row],[year]],MONTH(DATEVALUE(Table1[[#This Row],[month]]&amp;"1")),Table1[[#This Row],[date]]),"DD-MMM-YYYY")</f>
        <v>29-Aug-1968</v>
      </c>
      <c r="F1261">
        <f>DATEDIF(Table1[[#This Row],[Date of Birth]],DATE(2023,6,8),"Y")</f>
        <v>54</v>
      </c>
      <c r="G1261">
        <v>1</v>
      </c>
      <c r="H1261" s="8">
        <v>10436.1</v>
      </c>
      <c r="I1261" t="s">
        <v>11</v>
      </c>
      <c r="J1261" t="s">
        <v>11</v>
      </c>
      <c r="K1261" t="s">
        <v>41</v>
      </c>
      <c r="L1261" t="str">
        <f>IF(Table1[[#This Row],[State ID]]="?","Unknown",Table1[[#This Row],[State ID]])</f>
        <v>R1011</v>
      </c>
    </row>
    <row r="1262" spans="1:12" x14ac:dyDescent="0.3">
      <c r="A1262" t="s">
        <v>1292</v>
      </c>
      <c r="B1262">
        <v>1968</v>
      </c>
      <c r="C1262" t="s">
        <v>14</v>
      </c>
      <c r="D1262">
        <v>8</v>
      </c>
      <c r="E1262" t="str">
        <f>TEXT(DATE(Table1[[#This Row],[year]],MONTH(DATEVALUE(Table1[[#This Row],[month]]&amp;"1")),Table1[[#This Row],[date]]),"DD-MMM-YYYY")</f>
        <v>08-Nov-1968</v>
      </c>
      <c r="F1262">
        <f>DATEDIF(Table1[[#This Row],[Date of Birth]],DATE(2023,6,8),"Y")</f>
        <v>54</v>
      </c>
      <c r="G1262">
        <v>1</v>
      </c>
      <c r="H1262" s="8">
        <v>10450.549999999999</v>
      </c>
      <c r="I1262" t="s">
        <v>11</v>
      </c>
      <c r="J1262" t="s">
        <v>15</v>
      </c>
      <c r="K1262" t="s">
        <v>41</v>
      </c>
      <c r="L1262" t="str">
        <f>IF(Table1[[#This Row],[State ID]]="?","Unknown",Table1[[#This Row],[State ID]])</f>
        <v>R1011</v>
      </c>
    </row>
    <row r="1263" spans="1:12" x14ac:dyDescent="0.3">
      <c r="A1263" t="s">
        <v>1293</v>
      </c>
      <c r="B1263">
        <v>1964</v>
      </c>
      <c r="C1263" t="s">
        <v>36</v>
      </c>
      <c r="D1263">
        <v>14</v>
      </c>
      <c r="E1263" t="str">
        <f>TEXT(DATE(Table1[[#This Row],[year]],MONTH(DATEVALUE(Table1[[#This Row],[month]]&amp;"1")),Table1[[#This Row],[date]]),"DD-MMM-YYYY")</f>
        <v>14-Oct-1964</v>
      </c>
      <c r="F1263">
        <f>DATEDIF(Table1[[#This Row],[Date of Birth]],DATE(2023,6,8),"Y")</f>
        <v>58</v>
      </c>
      <c r="G1263">
        <v>0</v>
      </c>
      <c r="H1263" s="8">
        <v>10455.1</v>
      </c>
      <c r="I1263" t="s">
        <v>11</v>
      </c>
      <c r="J1263" t="s">
        <v>15</v>
      </c>
      <c r="K1263" t="s">
        <v>22</v>
      </c>
      <c r="L1263" t="str">
        <f>IF(Table1[[#This Row],[State ID]]="?","Unknown",Table1[[#This Row],[State ID]])</f>
        <v>R1012</v>
      </c>
    </row>
    <row r="1264" spans="1:12" x14ac:dyDescent="0.3">
      <c r="A1264" t="s">
        <v>1294</v>
      </c>
      <c r="B1264">
        <v>1976</v>
      </c>
      <c r="C1264" t="s">
        <v>34</v>
      </c>
      <c r="D1264">
        <v>3</v>
      </c>
      <c r="E1264" t="str">
        <f>TEXT(DATE(Table1[[#This Row],[year]],MONTH(DATEVALUE(Table1[[#This Row],[month]]&amp;"1")),Table1[[#This Row],[date]]),"DD-MMM-YYYY")</f>
        <v>03-Aug-1976</v>
      </c>
      <c r="F1264">
        <f>DATEDIF(Table1[[#This Row],[Date of Birth]],DATE(2023,6,8),"Y")</f>
        <v>46</v>
      </c>
      <c r="G1264">
        <v>2</v>
      </c>
      <c r="H1264" s="8">
        <v>10455.14</v>
      </c>
      <c r="I1264" t="s">
        <v>11</v>
      </c>
      <c r="J1264" t="s">
        <v>10</v>
      </c>
      <c r="K1264" t="s">
        <v>299</v>
      </c>
      <c r="L1264" t="str">
        <f>IF(Table1[[#This Row],[State ID]]="?","Unknown",Table1[[#This Row],[State ID]])</f>
        <v>R1021</v>
      </c>
    </row>
    <row r="1265" spans="1:12" x14ac:dyDescent="0.3">
      <c r="A1265" t="s">
        <v>1295</v>
      </c>
      <c r="B1265">
        <v>1964</v>
      </c>
      <c r="C1265" t="s">
        <v>9</v>
      </c>
      <c r="D1265">
        <v>27</v>
      </c>
      <c r="E1265" t="str">
        <f>TEXT(DATE(Table1[[#This Row],[year]],MONTH(DATEVALUE(Table1[[#This Row],[month]]&amp;"1")),Table1[[#This Row],[date]]),"DD-MMM-YYYY")</f>
        <v>27-Jul-1964</v>
      </c>
      <c r="F1265">
        <f>DATEDIF(Table1[[#This Row],[Date of Birth]],DATE(2023,6,8),"Y")</f>
        <v>58</v>
      </c>
      <c r="G1265">
        <v>0</v>
      </c>
      <c r="H1265" s="8">
        <v>10459.19</v>
      </c>
      <c r="I1265" t="s">
        <v>11</v>
      </c>
      <c r="J1265" t="s">
        <v>15</v>
      </c>
      <c r="K1265" t="s">
        <v>12</v>
      </c>
      <c r="L1265" t="str">
        <f>IF(Table1[[#This Row],[State ID]]="?","Unknown",Table1[[#This Row],[State ID]])</f>
        <v>R1013</v>
      </c>
    </row>
    <row r="1266" spans="1:12" x14ac:dyDescent="0.3">
      <c r="A1266" t="s">
        <v>1296</v>
      </c>
      <c r="B1266">
        <v>1969</v>
      </c>
      <c r="C1266" t="s">
        <v>19</v>
      </c>
      <c r="D1266">
        <v>22</v>
      </c>
      <c r="E1266" t="str">
        <f>TEXT(DATE(Table1[[#This Row],[year]],MONTH(DATEVALUE(Table1[[#This Row],[month]]&amp;"1")),Table1[[#This Row],[date]]),"DD-MMM-YYYY")</f>
        <v>22-Sep-1969</v>
      </c>
      <c r="F1266">
        <f>DATEDIF(Table1[[#This Row],[Date of Birth]],DATE(2023,6,8),"Y")</f>
        <v>53</v>
      </c>
      <c r="G1266">
        <v>1</v>
      </c>
      <c r="H1266" s="8">
        <v>10461.98</v>
      </c>
      <c r="I1266" t="s">
        <v>11</v>
      </c>
      <c r="J1266" t="s">
        <v>15</v>
      </c>
      <c r="K1266" t="s">
        <v>22</v>
      </c>
      <c r="L1266" t="str">
        <f>IF(Table1[[#This Row],[State ID]]="?","Unknown",Table1[[#This Row],[State ID]])</f>
        <v>R1012</v>
      </c>
    </row>
    <row r="1267" spans="1:12" x14ac:dyDescent="0.3">
      <c r="A1267" t="s">
        <v>1297</v>
      </c>
      <c r="B1267">
        <v>1987</v>
      </c>
      <c r="C1267" t="s">
        <v>17</v>
      </c>
      <c r="D1267">
        <v>28</v>
      </c>
      <c r="E1267" t="str">
        <f>TEXT(DATE(Table1[[#This Row],[year]],MONTH(DATEVALUE(Table1[[#This Row],[month]]&amp;"1")),Table1[[#This Row],[date]]),"DD-MMM-YYYY")</f>
        <v>28-Jun-1987</v>
      </c>
      <c r="F1267">
        <f>DATEDIF(Table1[[#This Row],[Date of Birth]],DATE(2023,6,8),"Y")</f>
        <v>35</v>
      </c>
      <c r="G1267">
        <v>3</v>
      </c>
      <c r="H1267" s="8">
        <v>10464.83</v>
      </c>
      <c r="I1267" t="s">
        <v>11</v>
      </c>
      <c r="J1267" t="s">
        <v>15</v>
      </c>
      <c r="K1267" t="s">
        <v>22</v>
      </c>
      <c r="L1267" t="str">
        <f>IF(Table1[[#This Row],[State ID]]="?","Unknown",Table1[[#This Row],[State ID]])</f>
        <v>R1012</v>
      </c>
    </row>
    <row r="1268" spans="1:12" x14ac:dyDescent="0.3">
      <c r="A1268" t="s">
        <v>1298</v>
      </c>
      <c r="B1268">
        <v>1978</v>
      </c>
      <c r="C1268" t="s">
        <v>34</v>
      </c>
      <c r="D1268">
        <v>21</v>
      </c>
      <c r="E1268" t="str">
        <f>TEXT(DATE(Table1[[#This Row],[year]],MONTH(DATEVALUE(Table1[[#This Row],[month]]&amp;"1")),Table1[[#This Row],[date]]),"DD-MMM-YYYY")</f>
        <v>21-Aug-1978</v>
      </c>
      <c r="F1268">
        <f>DATEDIF(Table1[[#This Row],[Date of Birth]],DATE(2023,6,8),"Y")</f>
        <v>44</v>
      </c>
      <c r="G1268">
        <v>2</v>
      </c>
      <c r="H1268" s="8">
        <v>10486.55</v>
      </c>
      <c r="I1268" t="s">
        <v>11</v>
      </c>
      <c r="J1268" t="s">
        <v>11</v>
      </c>
      <c r="K1268" t="s">
        <v>199</v>
      </c>
      <c r="L1268" t="str">
        <f>IF(Table1[[#This Row],[State ID]]="?","Unknown",Table1[[#This Row],[State ID]])</f>
        <v>R1025</v>
      </c>
    </row>
    <row r="1269" spans="1:12" x14ac:dyDescent="0.3">
      <c r="A1269" t="s">
        <v>1299</v>
      </c>
      <c r="B1269">
        <v>1972</v>
      </c>
      <c r="C1269" t="s">
        <v>36</v>
      </c>
      <c r="D1269">
        <v>19</v>
      </c>
      <c r="E1269" t="str">
        <f>TEXT(DATE(Table1[[#This Row],[year]],MONTH(DATEVALUE(Table1[[#This Row],[month]]&amp;"1")),Table1[[#This Row],[date]]),"DD-MMM-YYYY")</f>
        <v>19-Oct-1972</v>
      </c>
      <c r="F1269">
        <f>DATEDIF(Table1[[#This Row],[Date of Birth]],DATE(2023,6,8),"Y")</f>
        <v>50</v>
      </c>
      <c r="G1269">
        <v>2</v>
      </c>
      <c r="H1269" s="8">
        <v>10493.95</v>
      </c>
      <c r="I1269" t="s">
        <v>11</v>
      </c>
      <c r="J1269" t="s">
        <v>15</v>
      </c>
      <c r="K1269" t="s">
        <v>22</v>
      </c>
      <c r="L1269" t="str">
        <f>IF(Table1[[#This Row],[State ID]]="?","Unknown",Table1[[#This Row],[State ID]])</f>
        <v>R1012</v>
      </c>
    </row>
    <row r="1270" spans="1:12" x14ac:dyDescent="0.3">
      <c r="A1270" t="s">
        <v>1300</v>
      </c>
      <c r="B1270">
        <v>1977</v>
      </c>
      <c r="C1270" t="s">
        <v>36</v>
      </c>
      <c r="D1270">
        <v>25</v>
      </c>
      <c r="E1270" t="str">
        <f>TEXT(DATE(Table1[[#This Row],[year]],MONTH(DATEVALUE(Table1[[#This Row],[month]]&amp;"1")),Table1[[#This Row],[date]]),"DD-MMM-YYYY")</f>
        <v>25-Oct-1977</v>
      </c>
      <c r="F1270">
        <f>DATEDIF(Table1[[#This Row],[Date of Birth]],DATE(2023,6,8),"Y")</f>
        <v>45</v>
      </c>
      <c r="G1270">
        <v>2</v>
      </c>
      <c r="H1270" s="8">
        <v>10495.6</v>
      </c>
      <c r="I1270" t="s">
        <v>11</v>
      </c>
      <c r="J1270" t="s">
        <v>15</v>
      </c>
      <c r="K1270" t="s">
        <v>22</v>
      </c>
      <c r="L1270" t="str">
        <f>IF(Table1[[#This Row],[State ID]]="?","Unknown",Table1[[#This Row],[State ID]])</f>
        <v>R1012</v>
      </c>
    </row>
    <row r="1271" spans="1:12" x14ac:dyDescent="0.3">
      <c r="A1271" t="s">
        <v>1301</v>
      </c>
      <c r="B1271">
        <v>1971</v>
      </c>
      <c r="C1271" t="s">
        <v>19</v>
      </c>
      <c r="D1271">
        <v>26</v>
      </c>
      <c r="E1271" t="str">
        <f>TEXT(DATE(Table1[[#This Row],[year]],MONTH(DATEVALUE(Table1[[#This Row],[month]]&amp;"1")),Table1[[#This Row],[date]]),"DD-MMM-YYYY")</f>
        <v>26-Sep-1971</v>
      </c>
      <c r="F1271">
        <f>DATEDIF(Table1[[#This Row],[Date of Birth]],DATE(2023,6,8),"Y")</f>
        <v>51</v>
      </c>
      <c r="G1271">
        <v>0</v>
      </c>
      <c r="H1271" s="8">
        <v>10546.48</v>
      </c>
      <c r="I1271" t="s">
        <v>11</v>
      </c>
      <c r="J1271" t="s">
        <v>11</v>
      </c>
      <c r="K1271" t="s">
        <v>41</v>
      </c>
      <c r="L1271" t="str">
        <f>IF(Table1[[#This Row],[State ID]]="?","Unknown",Table1[[#This Row],[State ID]])</f>
        <v>R1011</v>
      </c>
    </row>
    <row r="1272" spans="1:12" x14ac:dyDescent="0.3">
      <c r="A1272" t="s">
        <v>1302</v>
      </c>
      <c r="B1272">
        <v>1971</v>
      </c>
      <c r="C1272" t="s">
        <v>17</v>
      </c>
      <c r="D1272">
        <v>29</v>
      </c>
      <c r="E1272" t="str">
        <f>TEXT(DATE(Table1[[#This Row],[year]],MONTH(DATEVALUE(Table1[[#This Row],[month]]&amp;"1")),Table1[[#This Row],[date]]),"DD-MMM-YYYY")</f>
        <v>29-Jun-1971</v>
      </c>
      <c r="F1272">
        <f>DATEDIF(Table1[[#This Row],[Date of Birth]],DATE(2023,6,8),"Y")</f>
        <v>51</v>
      </c>
      <c r="G1272">
        <v>3</v>
      </c>
      <c r="H1272" s="8">
        <v>10560.49</v>
      </c>
      <c r="I1272" t="s">
        <v>11</v>
      </c>
      <c r="J1272" t="s">
        <v>10</v>
      </c>
      <c r="K1272" t="s">
        <v>12</v>
      </c>
      <c r="L1272" t="str">
        <f>IF(Table1[[#This Row],[State ID]]="?","Unknown",Table1[[#This Row],[State ID]])</f>
        <v>R1013</v>
      </c>
    </row>
    <row r="1273" spans="1:12" x14ac:dyDescent="0.3">
      <c r="A1273" t="s">
        <v>1303</v>
      </c>
      <c r="B1273">
        <v>1969</v>
      </c>
      <c r="C1273" t="s">
        <v>9</v>
      </c>
      <c r="D1273">
        <v>17</v>
      </c>
      <c r="E1273" t="str">
        <f>TEXT(DATE(Table1[[#This Row],[year]],MONTH(DATEVALUE(Table1[[#This Row],[month]]&amp;"1")),Table1[[#This Row],[date]]),"DD-MMM-YYYY")</f>
        <v>17-Jul-1969</v>
      </c>
      <c r="F1273">
        <f>DATEDIF(Table1[[#This Row],[Date of Birth]],DATE(2023,6,8),"Y")</f>
        <v>53</v>
      </c>
      <c r="G1273">
        <v>0</v>
      </c>
      <c r="H1273" s="8">
        <v>10564.88</v>
      </c>
      <c r="I1273" t="s">
        <v>11</v>
      </c>
      <c r="J1273" t="s">
        <v>15</v>
      </c>
      <c r="K1273" t="s">
        <v>246</v>
      </c>
      <c r="L1273" t="str">
        <f>IF(Table1[[#This Row],[State ID]]="?","Unknown",Table1[[#This Row],[State ID]])</f>
        <v>R1024</v>
      </c>
    </row>
    <row r="1274" spans="1:12" x14ac:dyDescent="0.3">
      <c r="A1274" t="s">
        <v>1304</v>
      </c>
      <c r="B1274">
        <v>1966</v>
      </c>
      <c r="C1274" t="s">
        <v>29</v>
      </c>
      <c r="D1274">
        <v>11</v>
      </c>
      <c r="E1274" t="str">
        <f>TEXT(DATE(Table1[[#This Row],[year]],MONTH(DATEVALUE(Table1[[#This Row],[month]]&amp;"1")),Table1[[#This Row],[date]]),"DD-MMM-YYYY")</f>
        <v>11-Dec-1966</v>
      </c>
      <c r="F1274">
        <f>DATEDIF(Table1[[#This Row],[Date of Birth]],DATE(2023,6,8),"Y")</f>
        <v>56</v>
      </c>
      <c r="G1274">
        <v>0</v>
      </c>
      <c r="H1274" s="8">
        <v>10577.09</v>
      </c>
      <c r="I1274" t="s">
        <v>11</v>
      </c>
      <c r="J1274" t="s">
        <v>11</v>
      </c>
      <c r="K1274" t="s">
        <v>41</v>
      </c>
      <c r="L1274" t="str">
        <f>IF(Table1[[#This Row],[State ID]]="?","Unknown",Table1[[#This Row],[State ID]])</f>
        <v>R1011</v>
      </c>
    </row>
    <row r="1275" spans="1:12" x14ac:dyDescent="0.3">
      <c r="A1275" t="s">
        <v>1305</v>
      </c>
      <c r="B1275">
        <v>1969</v>
      </c>
      <c r="C1275" t="s">
        <v>29</v>
      </c>
      <c r="D1275">
        <v>25</v>
      </c>
      <c r="E1275" t="str">
        <f>TEXT(DATE(Table1[[#This Row],[year]],MONTH(DATEVALUE(Table1[[#This Row],[month]]&amp;"1")),Table1[[#This Row],[date]]),"DD-MMM-YYYY")</f>
        <v>25-Dec-1969</v>
      </c>
      <c r="F1275">
        <f>DATEDIF(Table1[[#This Row],[Date of Birth]],DATE(2023,6,8),"Y")</f>
        <v>53</v>
      </c>
      <c r="G1275">
        <v>1</v>
      </c>
      <c r="H1275" s="8">
        <v>10579.71</v>
      </c>
      <c r="I1275" t="s">
        <v>11</v>
      </c>
      <c r="J1275" t="s">
        <v>11</v>
      </c>
      <c r="K1275" t="s">
        <v>12</v>
      </c>
      <c r="L1275" t="str">
        <f>IF(Table1[[#This Row],[State ID]]="?","Unknown",Table1[[#This Row],[State ID]])</f>
        <v>R1013</v>
      </c>
    </row>
    <row r="1276" spans="1:12" x14ac:dyDescent="0.3">
      <c r="A1276" t="s">
        <v>1306</v>
      </c>
      <c r="B1276">
        <v>1966</v>
      </c>
      <c r="C1276" t="s">
        <v>14</v>
      </c>
      <c r="D1276">
        <v>3</v>
      </c>
      <c r="E1276" t="str">
        <f>TEXT(DATE(Table1[[#This Row],[year]],MONTH(DATEVALUE(Table1[[#This Row],[month]]&amp;"1")),Table1[[#This Row],[date]]),"DD-MMM-YYYY")</f>
        <v>03-Nov-1966</v>
      </c>
      <c r="F1276">
        <f>DATEDIF(Table1[[#This Row],[Date of Birth]],DATE(2023,6,8),"Y")</f>
        <v>56</v>
      </c>
      <c r="G1276">
        <v>0</v>
      </c>
      <c r="H1276" s="8">
        <v>10594.23</v>
      </c>
      <c r="I1276" t="s">
        <v>11</v>
      </c>
      <c r="J1276" t="s">
        <v>11</v>
      </c>
      <c r="K1276" t="s">
        <v>12</v>
      </c>
      <c r="L1276" t="str">
        <f>IF(Table1[[#This Row],[State ID]]="?","Unknown",Table1[[#This Row],[State ID]])</f>
        <v>R1013</v>
      </c>
    </row>
    <row r="1277" spans="1:12" x14ac:dyDescent="0.3">
      <c r="A1277" t="s">
        <v>1307</v>
      </c>
      <c r="B1277">
        <v>1967</v>
      </c>
      <c r="C1277" t="s">
        <v>14</v>
      </c>
      <c r="D1277">
        <v>29</v>
      </c>
      <c r="E1277" t="str">
        <f>TEXT(DATE(Table1[[#This Row],[year]],MONTH(DATEVALUE(Table1[[#This Row],[month]]&amp;"1")),Table1[[#This Row],[date]]),"DD-MMM-YYYY")</f>
        <v>29-Nov-1967</v>
      </c>
      <c r="F1277">
        <f>DATEDIF(Table1[[#This Row],[Date of Birth]],DATE(2023,6,8),"Y")</f>
        <v>55</v>
      </c>
      <c r="G1277">
        <v>0</v>
      </c>
      <c r="H1277" s="8">
        <v>10594.5</v>
      </c>
      <c r="I1277" t="s">
        <v>11</v>
      </c>
      <c r="J1277" t="s">
        <v>15</v>
      </c>
      <c r="K1277" t="s">
        <v>22</v>
      </c>
      <c r="L1277" t="str">
        <f>IF(Table1[[#This Row],[State ID]]="?","Unknown",Table1[[#This Row],[State ID]])</f>
        <v>R1012</v>
      </c>
    </row>
    <row r="1278" spans="1:12" x14ac:dyDescent="0.3">
      <c r="A1278" t="s">
        <v>1308</v>
      </c>
      <c r="B1278">
        <v>1972</v>
      </c>
      <c r="C1278" t="s">
        <v>29</v>
      </c>
      <c r="D1278">
        <v>14</v>
      </c>
      <c r="E1278" t="str">
        <f>TEXT(DATE(Table1[[#This Row],[year]],MONTH(DATEVALUE(Table1[[#This Row],[month]]&amp;"1")),Table1[[#This Row],[date]]),"DD-MMM-YYYY")</f>
        <v>14-Dec-1972</v>
      </c>
      <c r="F1278">
        <f>DATEDIF(Table1[[#This Row],[Date of Birth]],DATE(2023,6,8),"Y")</f>
        <v>50</v>
      </c>
      <c r="G1278">
        <v>3</v>
      </c>
      <c r="H1278" s="8">
        <v>10600.55</v>
      </c>
      <c r="I1278" t="s">
        <v>11</v>
      </c>
      <c r="J1278" t="s">
        <v>15</v>
      </c>
      <c r="K1278" t="s">
        <v>22</v>
      </c>
      <c r="L1278" t="str">
        <f>IF(Table1[[#This Row],[State ID]]="?","Unknown",Table1[[#This Row],[State ID]])</f>
        <v>R1012</v>
      </c>
    </row>
    <row r="1279" spans="1:12" x14ac:dyDescent="0.3">
      <c r="A1279" t="s">
        <v>1309</v>
      </c>
      <c r="B1279">
        <v>1966</v>
      </c>
      <c r="C1279" t="s">
        <v>9</v>
      </c>
      <c r="D1279">
        <v>20</v>
      </c>
      <c r="E1279" t="str">
        <f>TEXT(DATE(Table1[[#This Row],[year]],MONTH(DATEVALUE(Table1[[#This Row],[month]]&amp;"1")),Table1[[#This Row],[date]]),"DD-MMM-YYYY")</f>
        <v>20-Jul-1966</v>
      </c>
      <c r="F1279">
        <f>DATEDIF(Table1[[#This Row],[Date of Birth]],DATE(2023,6,8),"Y")</f>
        <v>56</v>
      </c>
      <c r="G1279">
        <v>0</v>
      </c>
      <c r="H1279" s="8">
        <v>10601.41</v>
      </c>
      <c r="I1279" t="s">
        <v>11</v>
      </c>
      <c r="J1279" t="s">
        <v>10</v>
      </c>
      <c r="K1279" t="s">
        <v>41</v>
      </c>
      <c r="L1279" t="str">
        <f>IF(Table1[[#This Row],[State ID]]="?","Unknown",Table1[[#This Row],[State ID]])</f>
        <v>R1011</v>
      </c>
    </row>
    <row r="1280" spans="1:12" x14ac:dyDescent="0.3">
      <c r="A1280" t="s">
        <v>1310</v>
      </c>
      <c r="B1280">
        <v>1967</v>
      </c>
      <c r="C1280" t="s">
        <v>17</v>
      </c>
      <c r="D1280">
        <v>23</v>
      </c>
      <c r="E1280" t="str">
        <f>TEXT(DATE(Table1[[#This Row],[year]],MONTH(DATEVALUE(Table1[[#This Row],[month]]&amp;"1")),Table1[[#This Row],[date]]),"DD-MMM-YYYY")</f>
        <v>23-Jun-1967</v>
      </c>
      <c r="F1280">
        <f>DATEDIF(Table1[[#This Row],[Date of Birth]],DATE(2023,6,8),"Y")</f>
        <v>55</v>
      </c>
      <c r="G1280">
        <v>0</v>
      </c>
      <c r="H1280" s="8">
        <v>10601.63</v>
      </c>
      <c r="I1280" t="s">
        <v>11</v>
      </c>
      <c r="J1280" t="s">
        <v>10</v>
      </c>
      <c r="K1280" t="s">
        <v>22</v>
      </c>
      <c r="L1280" t="str">
        <f>IF(Table1[[#This Row],[State ID]]="?","Unknown",Table1[[#This Row],[State ID]])</f>
        <v>R1012</v>
      </c>
    </row>
    <row r="1281" spans="1:12" x14ac:dyDescent="0.3">
      <c r="A1281" t="s">
        <v>1311</v>
      </c>
      <c r="B1281">
        <v>1966</v>
      </c>
      <c r="C1281" t="s">
        <v>9</v>
      </c>
      <c r="D1281">
        <v>2</v>
      </c>
      <c r="E1281" t="str">
        <f>TEXT(DATE(Table1[[#This Row],[year]],MONTH(DATEVALUE(Table1[[#This Row],[month]]&amp;"1")),Table1[[#This Row],[date]]),"DD-MMM-YYYY")</f>
        <v>02-Jul-1966</v>
      </c>
      <c r="F1281">
        <f>DATEDIF(Table1[[#This Row],[Date of Birth]],DATE(2023,6,8),"Y")</f>
        <v>56</v>
      </c>
      <c r="G1281">
        <v>0</v>
      </c>
      <c r="H1281" s="8">
        <v>10602.39</v>
      </c>
      <c r="I1281" t="s">
        <v>11</v>
      </c>
      <c r="J1281" t="s">
        <v>11</v>
      </c>
      <c r="K1281" t="s">
        <v>41</v>
      </c>
      <c r="L1281" t="str">
        <f>IF(Table1[[#This Row],[State ID]]="?","Unknown",Table1[[#This Row],[State ID]])</f>
        <v>R1011</v>
      </c>
    </row>
    <row r="1282" spans="1:12" x14ac:dyDescent="0.3">
      <c r="A1282" t="s">
        <v>1312</v>
      </c>
      <c r="B1282">
        <v>1965</v>
      </c>
      <c r="C1282" t="s">
        <v>17</v>
      </c>
      <c r="D1282">
        <v>27</v>
      </c>
      <c r="E1282" t="str">
        <f>TEXT(DATE(Table1[[#This Row],[year]],MONTH(DATEVALUE(Table1[[#This Row],[month]]&amp;"1")),Table1[[#This Row],[date]]),"DD-MMM-YYYY")</f>
        <v>27-Jun-1965</v>
      </c>
      <c r="F1282">
        <f>DATEDIF(Table1[[#This Row],[Date of Birth]],DATE(2023,6,8),"Y")</f>
        <v>57</v>
      </c>
      <c r="G1282">
        <v>0</v>
      </c>
      <c r="H1282" s="8">
        <v>10608.67</v>
      </c>
      <c r="I1282" t="s">
        <v>11</v>
      </c>
      <c r="J1282" t="s">
        <v>11</v>
      </c>
      <c r="K1282" t="s">
        <v>22</v>
      </c>
      <c r="L1282" t="str">
        <f>IF(Table1[[#This Row],[State ID]]="?","Unknown",Table1[[#This Row],[State ID]])</f>
        <v>R1012</v>
      </c>
    </row>
    <row r="1283" spans="1:12" x14ac:dyDescent="0.3">
      <c r="A1283" t="s">
        <v>1313</v>
      </c>
      <c r="B1283">
        <v>1992</v>
      </c>
      <c r="C1283" t="s">
        <v>9</v>
      </c>
      <c r="D1283">
        <v>23</v>
      </c>
      <c r="E1283" t="str">
        <f>TEXT(DATE(Table1[[#This Row],[year]],MONTH(DATEVALUE(Table1[[#This Row],[month]]&amp;"1")),Table1[[#This Row],[date]]),"DD-MMM-YYYY")</f>
        <v>23-Jul-1992</v>
      </c>
      <c r="F1283">
        <f>DATEDIF(Table1[[#This Row],[Date of Birth]],DATE(2023,6,8),"Y")</f>
        <v>30</v>
      </c>
      <c r="G1283">
        <v>0</v>
      </c>
      <c r="H1283" s="8">
        <v>10617.04</v>
      </c>
      <c r="I1283" t="s">
        <v>11</v>
      </c>
      <c r="J1283" t="s">
        <v>11</v>
      </c>
      <c r="K1283" t="s">
        <v>534</v>
      </c>
      <c r="L1283" t="str">
        <f>IF(Table1[[#This Row],[State ID]]="?","Unknown",Table1[[#This Row],[State ID]])</f>
        <v>R1026</v>
      </c>
    </row>
    <row r="1284" spans="1:12" x14ac:dyDescent="0.3">
      <c r="A1284" t="s">
        <v>1314</v>
      </c>
      <c r="B1284">
        <v>1990</v>
      </c>
      <c r="C1284" t="s">
        <v>9</v>
      </c>
      <c r="D1284">
        <v>6</v>
      </c>
      <c r="E1284" t="str">
        <f>TEXT(DATE(Table1[[#This Row],[year]],MONTH(DATEVALUE(Table1[[#This Row],[month]]&amp;"1")),Table1[[#This Row],[date]]),"DD-MMM-YYYY")</f>
        <v>06-Jul-1990</v>
      </c>
      <c r="F1284">
        <f>DATEDIF(Table1[[#This Row],[Date of Birth]],DATE(2023,6,8),"Y")</f>
        <v>32</v>
      </c>
      <c r="G1284">
        <v>3</v>
      </c>
      <c r="H1284" s="8">
        <v>10620.26</v>
      </c>
      <c r="I1284" t="s">
        <v>11</v>
      </c>
      <c r="J1284" t="s">
        <v>11</v>
      </c>
      <c r="K1284" t="s">
        <v>22</v>
      </c>
      <c r="L1284" t="str">
        <f>IF(Table1[[#This Row],[State ID]]="?","Unknown",Table1[[#This Row],[State ID]])</f>
        <v>R1012</v>
      </c>
    </row>
    <row r="1285" spans="1:12" x14ac:dyDescent="0.3">
      <c r="A1285" t="s">
        <v>1315</v>
      </c>
      <c r="B1285">
        <v>1964</v>
      </c>
      <c r="C1285" t="s">
        <v>34</v>
      </c>
      <c r="D1285">
        <v>8</v>
      </c>
      <c r="E1285" t="str">
        <f>TEXT(DATE(Table1[[#This Row],[year]],MONTH(DATEVALUE(Table1[[#This Row],[month]]&amp;"1")),Table1[[#This Row],[date]]),"DD-MMM-YYYY")</f>
        <v>08-Aug-1964</v>
      </c>
      <c r="F1285">
        <f>DATEDIF(Table1[[#This Row],[Date of Birth]],DATE(2023,6,8),"Y")</f>
        <v>58</v>
      </c>
      <c r="G1285">
        <v>0</v>
      </c>
      <c r="H1285" s="8">
        <v>10627.81</v>
      </c>
      <c r="I1285" t="s">
        <v>11</v>
      </c>
      <c r="J1285" t="s">
        <v>11</v>
      </c>
      <c r="K1285" t="s">
        <v>12</v>
      </c>
      <c r="L1285" t="str">
        <f>IF(Table1[[#This Row],[State ID]]="?","Unknown",Table1[[#This Row],[State ID]])</f>
        <v>R1013</v>
      </c>
    </row>
    <row r="1286" spans="1:12" x14ac:dyDescent="0.3">
      <c r="A1286" t="s">
        <v>1316</v>
      </c>
      <c r="B1286">
        <v>1976</v>
      </c>
      <c r="C1286" t="s">
        <v>14</v>
      </c>
      <c r="D1286">
        <v>22</v>
      </c>
      <c r="E1286" t="str">
        <f>TEXT(DATE(Table1[[#This Row],[year]],MONTH(DATEVALUE(Table1[[#This Row],[month]]&amp;"1")),Table1[[#This Row],[date]]),"DD-MMM-YYYY")</f>
        <v>22-Nov-1976</v>
      </c>
      <c r="F1286">
        <f>DATEDIF(Table1[[#This Row],[Date of Birth]],DATE(2023,6,8),"Y")</f>
        <v>46</v>
      </c>
      <c r="G1286">
        <v>2</v>
      </c>
      <c r="H1286" s="8">
        <v>10665.44</v>
      </c>
      <c r="I1286" t="s">
        <v>11</v>
      </c>
      <c r="J1286" t="s">
        <v>10</v>
      </c>
      <c r="K1286" t="s">
        <v>299</v>
      </c>
      <c r="L1286" t="str">
        <f>IF(Table1[[#This Row],[State ID]]="?","Unknown",Table1[[#This Row],[State ID]])</f>
        <v>R1021</v>
      </c>
    </row>
    <row r="1287" spans="1:12" x14ac:dyDescent="0.3">
      <c r="A1287" t="s">
        <v>1317</v>
      </c>
      <c r="B1287">
        <v>1962</v>
      </c>
      <c r="C1287" t="s">
        <v>19</v>
      </c>
      <c r="D1287">
        <v>7</v>
      </c>
      <c r="E1287" t="str">
        <f>TEXT(DATE(Table1[[#This Row],[year]],MONTH(DATEVALUE(Table1[[#This Row],[month]]&amp;"1")),Table1[[#This Row],[date]]),"DD-MMM-YYYY")</f>
        <v>07-Sep-1962</v>
      </c>
      <c r="F1287">
        <f>DATEDIF(Table1[[#This Row],[Date of Birth]],DATE(2023,6,8),"Y")</f>
        <v>60</v>
      </c>
      <c r="G1287">
        <v>0</v>
      </c>
      <c r="H1287" s="8">
        <v>10676.83</v>
      </c>
      <c r="I1287" t="s">
        <v>11</v>
      </c>
      <c r="J1287" t="s">
        <v>11</v>
      </c>
      <c r="K1287" t="s">
        <v>12</v>
      </c>
      <c r="L1287" t="str">
        <f>IF(Table1[[#This Row],[State ID]]="?","Unknown",Table1[[#This Row],[State ID]])</f>
        <v>R1013</v>
      </c>
    </row>
    <row r="1288" spans="1:12" x14ac:dyDescent="0.3">
      <c r="A1288" t="s">
        <v>1318</v>
      </c>
      <c r="B1288">
        <v>1977</v>
      </c>
      <c r="C1288" t="s">
        <v>34</v>
      </c>
      <c r="D1288">
        <v>2</v>
      </c>
      <c r="E1288" t="str">
        <f>TEXT(DATE(Table1[[#This Row],[year]],MONTH(DATEVALUE(Table1[[#This Row],[month]]&amp;"1")),Table1[[#This Row],[date]]),"DD-MMM-YYYY")</f>
        <v>02-Aug-1977</v>
      </c>
      <c r="F1288">
        <f>DATEDIF(Table1[[#This Row],[Date of Birth]],DATE(2023,6,8),"Y")</f>
        <v>45</v>
      </c>
      <c r="G1288">
        <v>2</v>
      </c>
      <c r="H1288" s="8">
        <v>10690.11</v>
      </c>
      <c r="I1288" t="s">
        <v>11</v>
      </c>
      <c r="J1288" t="s">
        <v>10</v>
      </c>
      <c r="K1288" t="s">
        <v>299</v>
      </c>
      <c r="L1288" t="str">
        <f>IF(Table1[[#This Row],[State ID]]="?","Unknown",Table1[[#This Row],[State ID]])</f>
        <v>R1021</v>
      </c>
    </row>
    <row r="1289" spans="1:12" x14ac:dyDescent="0.3">
      <c r="A1289" t="s">
        <v>1319</v>
      </c>
      <c r="B1289">
        <v>1976</v>
      </c>
      <c r="C1289" t="s">
        <v>19</v>
      </c>
      <c r="D1289">
        <v>30</v>
      </c>
      <c r="E1289" t="str">
        <f>TEXT(DATE(Table1[[#This Row],[year]],MONTH(DATEVALUE(Table1[[#This Row],[month]]&amp;"1")),Table1[[#This Row],[date]]),"DD-MMM-YYYY")</f>
        <v>30-Sep-1976</v>
      </c>
      <c r="F1289">
        <f>DATEDIF(Table1[[#This Row],[Date of Birth]],DATE(2023,6,8),"Y")</f>
        <v>46</v>
      </c>
      <c r="G1289">
        <v>2</v>
      </c>
      <c r="H1289" s="8">
        <v>10698.38</v>
      </c>
      <c r="I1289" t="s">
        <v>11</v>
      </c>
      <c r="J1289" t="s">
        <v>15</v>
      </c>
      <c r="K1289" t="s">
        <v>199</v>
      </c>
      <c r="L1289" t="str">
        <f>IF(Table1[[#This Row],[State ID]]="?","Unknown",Table1[[#This Row],[State ID]])</f>
        <v>R1025</v>
      </c>
    </row>
    <row r="1290" spans="1:12" x14ac:dyDescent="0.3">
      <c r="A1290" t="s">
        <v>1320</v>
      </c>
      <c r="B1290">
        <v>1972</v>
      </c>
      <c r="C1290" t="s">
        <v>36</v>
      </c>
      <c r="D1290">
        <v>24</v>
      </c>
      <c r="E1290" t="str">
        <f>TEXT(DATE(Table1[[#This Row],[year]],MONTH(DATEVALUE(Table1[[#This Row],[month]]&amp;"1")),Table1[[#This Row],[date]]),"DD-MMM-YYYY")</f>
        <v>24-Oct-1972</v>
      </c>
      <c r="F1290">
        <f>DATEDIF(Table1[[#This Row],[Date of Birth]],DATE(2023,6,8),"Y")</f>
        <v>50</v>
      </c>
      <c r="G1290">
        <v>3</v>
      </c>
      <c r="H1290" s="8">
        <v>10702.64</v>
      </c>
      <c r="I1290" t="s">
        <v>11</v>
      </c>
      <c r="J1290" t="s">
        <v>11</v>
      </c>
      <c r="K1290" t="s">
        <v>12</v>
      </c>
      <c r="L1290" t="str">
        <f>IF(Table1[[#This Row],[State ID]]="?","Unknown",Table1[[#This Row],[State ID]])</f>
        <v>R1013</v>
      </c>
    </row>
    <row r="1291" spans="1:12" x14ac:dyDescent="0.3">
      <c r="A1291" t="s">
        <v>1321</v>
      </c>
      <c r="B1291">
        <v>1967</v>
      </c>
      <c r="C1291" t="s">
        <v>9</v>
      </c>
      <c r="D1291">
        <v>30</v>
      </c>
      <c r="E1291" t="str">
        <f>TEXT(DATE(Table1[[#This Row],[year]],MONTH(DATEVALUE(Table1[[#This Row],[month]]&amp;"1")),Table1[[#This Row],[date]]),"DD-MMM-YYYY")</f>
        <v>30-Jul-1967</v>
      </c>
      <c r="F1291">
        <f>DATEDIF(Table1[[#This Row],[Date of Birth]],DATE(2023,6,8),"Y")</f>
        <v>55</v>
      </c>
      <c r="G1291">
        <v>0</v>
      </c>
      <c r="H1291" s="8">
        <v>10704.47</v>
      </c>
      <c r="I1291" t="s">
        <v>11</v>
      </c>
      <c r="J1291" t="s">
        <v>10</v>
      </c>
      <c r="K1291" t="s">
        <v>41</v>
      </c>
      <c r="L1291" t="str">
        <f>IF(Table1[[#This Row],[State ID]]="?","Unknown",Table1[[#This Row],[State ID]])</f>
        <v>R1011</v>
      </c>
    </row>
    <row r="1292" spans="1:12" x14ac:dyDescent="0.3">
      <c r="A1292" t="s">
        <v>1322</v>
      </c>
      <c r="B1292">
        <v>1967</v>
      </c>
      <c r="C1292" t="s">
        <v>36</v>
      </c>
      <c r="D1292">
        <v>5</v>
      </c>
      <c r="E1292" t="str">
        <f>TEXT(DATE(Table1[[#This Row],[year]],MONTH(DATEVALUE(Table1[[#This Row],[month]]&amp;"1")),Table1[[#This Row],[date]]),"DD-MMM-YYYY")</f>
        <v>05-Oct-1967</v>
      </c>
      <c r="F1292">
        <f>DATEDIF(Table1[[#This Row],[Date of Birth]],DATE(2023,6,8),"Y")</f>
        <v>55</v>
      </c>
      <c r="G1292">
        <v>0</v>
      </c>
      <c r="H1292" s="8">
        <v>10713.64</v>
      </c>
      <c r="I1292" t="s">
        <v>11</v>
      </c>
      <c r="J1292" t="s">
        <v>11</v>
      </c>
      <c r="K1292" t="s">
        <v>41</v>
      </c>
      <c r="L1292" t="str">
        <f>IF(Table1[[#This Row],[State ID]]="?","Unknown",Table1[[#This Row],[State ID]])</f>
        <v>R1011</v>
      </c>
    </row>
    <row r="1293" spans="1:12" x14ac:dyDescent="0.3">
      <c r="A1293" t="s">
        <v>1323</v>
      </c>
      <c r="B1293">
        <v>1992</v>
      </c>
      <c r="C1293" t="s">
        <v>17</v>
      </c>
      <c r="D1293">
        <v>25</v>
      </c>
      <c r="E1293" t="str">
        <f>TEXT(DATE(Table1[[#This Row],[year]],MONTH(DATEVALUE(Table1[[#This Row],[month]]&amp;"1")),Table1[[#This Row],[date]]),"DD-MMM-YYYY")</f>
        <v>25-Jun-1992</v>
      </c>
      <c r="F1293">
        <f>DATEDIF(Table1[[#This Row],[Date of Birth]],DATE(2023,6,8),"Y")</f>
        <v>30</v>
      </c>
      <c r="G1293">
        <v>0</v>
      </c>
      <c r="H1293" s="8">
        <v>10719.57</v>
      </c>
      <c r="I1293" t="s">
        <v>11</v>
      </c>
      <c r="J1293" t="s">
        <v>15</v>
      </c>
      <c r="K1293" t="s">
        <v>22</v>
      </c>
      <c r="L1293" t="str">
        <f>IF(Table1[[#This Row],[State ID]]="?","Unknown",Table1[[#This Row],[State ID]])</f>
        <v>R1012</v>
      </c>
    </row>
    <row r="1294" spans="1:12" x14ac:dyDescent="0.3">
      <c r="A1294" t="s">
        <v>1324</v>
      </c>
      <c r="B1294">
        <v>1974</v>
      </c>
      <c r="C1294" t="s">
        <v>29</v>
      </c>
      <c r="D1294">
        <v>9</v>
      </c>
      <c r="E1294" t="str">
        <f>TEXT(DATE(Table1[[#This Row],[year]],MONTH(DATEVALUE(Table1[[#This Row],[month]]&amp;"1")),Table1[[#This Row],[date]]),"DD-MMM-YYYY")</f>
        <v>09-Dec-1974</v>
      </c>
      <c r="F1294">
        <f>DATEDIF(Table1[[#This Row],[Date of Birth]],DATE(2023,6,8),"Y")</f>
        <v>48</v>
      </c>
      <c r="G1294">
        <v>4</v>
      </c>
      <c r="H1294" s="8">
        <v>10736.87</v>
      </c>
      <c r="I1294" t="s">
        <v>11</v>
      </c>
      <c r="J1294" t="s">
        <v>15</v>
      </c>
      <c r="K1294" t="s">
        <v>167</v>
      </c>
      <c r="L1294" t="str">
        <f>IF(Table1[[#This Row],[State ID]]="?","Unknown",Table1[[#This Row],[State ID]])</f>
        <v>R1016</v>
      </c>
    </row>
    <row r="1295" spans="1:12" x14ac:dyDescent="0.3">
      <c r="A1295" t="s">
        <v>1325</v>
      </c>
      <c r="B1295">
        <v>1986</v>
      </c>
      <c r="C1295" t="s">
        <v>34</v>
      </c>
      <c r="D1295">
        <v>29</v>
      </c>
      <c r="E1295" t="str">
        <f>TEXT(DATE(Table1[[#This Row],[year]],MONTH(DATEVALUE(Table1[[#This Row],[month]]&amp;"1")),Table1[[#This Row],[date]]),"DD-MMM-YYYY")</f>
        <v>29-Aug-1986</v>
      </c>
      <c r="F1295">
        <f>DATEDIF(Table1[[#This Row],[Date of Birth]],DATE(2023,6,8),"Y")</f>
        <v>36</v>
      </c>
      <c r="G1295">
        <v>3</v>
      </c>
      <c r="H1295" s="8">
        <v>10749.02</v>
      </c>
      <c r="I1295" t="s">
        <v>11</v>
      </c>
      <c r="J1295" t="s">
        <v>15</v>
      </c>
      <c r="K1295" t="s">
        <v>534</v>
      </c>
      <c r="L1295" t="str">
        <f>IF(Table1[[#This Row],[State ID]]="?","Unknown",Table1[[#This Row],[State ID]])</f>
        <v>R1026</v>
      </c>
    </row>
    <row r="1296" spans="1:12" x14ac:dyDescent="0.3">
      <c r="A1296" t="s">
        <v>1326</v>
      </c>
      <c r="B1296">
        <v>1989</v>
      </c>
      <c r="C1296" t="s">
        <v>14</v>
      </c>
      <c r="D1296">
        <v>25</v>
      </c>
      <c r="E1296" t="str">
        <f>TEXT(DATE(Table1[[#This Row],[year]],MONTH(DATEVALUE(Table1[[#This Row],[month]]&amp;"1")),Table1[[#This Row],[date]]),"DD-MMM-YYYY")</f>
        <v>25-Nov-1989</v>
      </c>
      <c r="F1296">
        <f>DATEDIF(Table1[[#This Row],[Date of Birth]],DATE(2023,6,8),"Y")</f>
        <v>33</v>
      </c>
      <c r="G1296">
        <v>3</v>
      </c>
      <c r="H1296" s="8">
        <v>10769.75</v>
      </c>
      <c r="I1296" t="s">
        <v>11</v>
      </c>
      <c r="J1296" t="s">
        <v>10</v>
      </c>
      <c r="K1296" t="s">
        <v>631</v>
      </c>
      <c r="L1296" t="str">
        <f>IF(Table1[[#This Row],[State ID]]="?","Unknown",Table1[[#This Row],[State ID]])</f>
        <v>R1022</v>
      </c>
    </row>
    <row r="1297" spans="1:12" x14ac:dyDescent="0.3">
      <c r="A1297" t="s">
        <v>1327</v>
      </c>
      <c r="B1297">
        <v>1967</v>
      </c>
      <c r="C1297" t="s">
        <v>14</v>
      </c>
      <c r="D1297">
        <v>11</v>
      </c>
      <c r="E1297" t="str">
        <f>TEXT(DATE(Table1[[#This Row],[year]],MONTH(DATEVALUE(Table1[[#This Row],[month]]&amp;"1")),Table1[[#This Row],[date]]),"DD-MMM-YYYY")</f>
        <v>11-Nov-1967</v>
      </c>
      <c r="F1297">
        <f>DATEDIF(Table1[[#This Row],[Date of Birth]],DATE(2023,6,8),"Y")</f>
        <v>55</v>
      </c>
      <c r="G1297">
        <v>1</v>
      </c>
      <c r="H1297" s="8">
        <v>10791.96</v>
      </c>
      <c r="I1297" t="s">
        <v>11</v>
      </c>
      <c r="J1297" t="s">
        <v>10</v>
      </c>
      <c r="K1297" t="s">
        <v>41</v>
      </c>
      <c r="L1297" t="str">
        <f>IF(Table1[[#This Row],[State ID]]="?","Unknown",Table1[[#This Row],[State ID]])</f>
        <v>R1011</v>
      </c>
    </row>
    <row r="1298" spans="1:12" x14ac:dyDescent="0.3">
      <c r="A1298" t="s">
        <v>1328</v>
      </c>
      <c r="B1298">
        <v>1999</v>
      </c>
      <c r="C1298" t="s">
        <v>29</v>
      </c>
      <c r="D1298">
        <v>24</v>
      </c>
      <c r="E1298" t="str">
        <f>TEXT(DATE(Table1[[#This Row],[year]],MONTH(DATEVALUE(Table1[[#This Row],[month]]&amp;"1")),Table1[[#This Row],[date]]),"DD-MMM-YYYY")</f>
        <v>24-Dec-1999</v>
      </c>
      <c r="F1298">
        <f>DATEDIF(Table1[[#This Row],[Date of Birth]],DATE(2023,6,8),"Y")</f>
        <v>23</v>
      </c>
      <c r="G1298">
        <v>0</v>
      </c>
      <c r="H1298" s="8">
        <v>10795.94</v>
      </c>
      <c r="I1298" t="s">
        <v>11</v>
      </c>
      <c r="J1298" t="s">
        <v>15</v>
      </c>
      <c r="K1298" t="s">
        <v>41</v>
      </c>
      <c r="L1298" t="str">
        <f>IF(Table1[[#This Row],[State ID]]="?","Unknown",Table1[[#This Row],[State ID]])</f>
        <v>R1011</v>
      </c>
    </row>
    <row r="1299" spans="1:12" x14ac:dyDescent="0.3">
      <c r="A1299" t="s">
        <v>1329</v>
      </c>
      <c r="B1299">
        <v>1967</v>
      </c>
      <c r="C1299" t="s">
        <v>36</v>
      </c>
      <c r="D1299">
        <v>23</v>
      </c>
      <c r="E1299" t="str">
        <f>TEXT(DATE(Table1[[#This Row],[year]],MONTH(DATEVALUE(Table1[[#This Row],[month]]&amp;"1")),Table1[[#This Row],[date]]),"DD-MMM-YYYY")</f>
        <v>23-Oct-1967</v>
      </c>
      <c r="F1299">
        <f>DATEDIF(Table1[[#This Row],[Date of Birth]],DATE(2023,6,8),"Y")</f>
        <v>55</v>
      </c>
      <c r="G1299">
        <v>0</v>
      </c>
      <c r="H1299" s="8">
        <v>10796.35</v>
      </c>
      <c r="I1299" t="s">
        <v>11</v>
      </c>
      <c r="J1299" t="s">
        <v>15</v>
      </c>
      <c r="K1299" t="s">
        <v>165</v>
      </c>
      <c r="L1299" t="str">
        <f>IF(Table1[[#This Row],[State ID]]="?","Unknown",Table1[[#This Row],[State ID]])</f>
        <v>R1019</v>
      </c>
    </row>
    <row r="1300" spans="1:12" x14ac:dyDescent="0.3">
      <c r="A1300" t="s">
        <v>1330</v>
      </c>
      <c r="B1300">
        <v>1970</v>
      </c>
      <c r="C1300" t="s">
        <v>36</v>
      </c>
      <c r="D1300">
        <v>28</v>
      </c>
      <c r="E1300" t="str">
        <f>TEXT(DATE(Table1[[#This Row],[year]],MONTH(DATEVALUE(Table1[[#This Row],[month]]&amp;"1")),Table1[[#This Row],[date]]),"DD-MMM-YYYY")</f>
        <v>28-Oct-1970</v>
      </c>
      <c r="F1300">
        <f>DATEDIF(Table1[[#This Row],[Date of Birth]],DATE(2023,6,8),"Y")</f>
        <v>52</v>
      </c>
      <c r="G1300">
        <v>1</v>
      </c>
      <c r="H1300" s="8">
        <v>10797.34</v>
      </c>
      <c r="I1300" t="s">
        <v>11</v>
      </c>
      <c r="J1300" t="s">
        <v>10</v>
      </c>
      <c r="K1300" t="s">
        <v>248</v>
      </c>
      <c r="L1300" t="str">
        <f>IF(Table1[[#This Row],[State ID]]="?","Unknown",Table1[[#This Row],[State ID]])</f>
        <v>R1023</v>
      </c>
    </row>
    <row r="1301" spans="1:12" x14ac:dyDescent="0.3">
      <c r="A1301" t="s">
        <v>1331</v>
      </c>
      <c r="B1301">
        <v>1970</v>
      </c>
      <c r="C1301" t="s">
        <v>29</v>
      </c>
      <c r="D1301">
        <v>18</v>
      </c>
      <c r="E1301" t="str">
        <f>TEXT(DATE(Table1[[#This Row],[year]],MONTH(DATEVALUE(Table1[[#This Row],[month]]&amp;"1")),Table1[[#This Row],[date]]),"DD-MMM-YYYY")</f>
        <v>18-Dec-1970</v>
      </c>
      <c r="F1301">
        <f>DATEDIF(Table1[[#This Row],[Date of Birth]],DATE(2023,6,8),"Y")</f>
        <v>52</v>
      </c>
      <c r="G1301">
        <v>2</v>
      </c>
      <c r="H1301" s="8">
        <v>10806.84</v>
      </c>
      <c r="I1301" t="s">
        <v>11</v>
      </c>
      <c r="J1301" t="s">
        <v>10</v>
      </c>
      <c r="K1301" t="s">
        <v>41</v>
      </c>
      <c r="L1301" t="str">
        <f>IF(Table1[[#This Row],[State ID]]="?","Unknown",Table1[[#This Row],[State ID]])</f>
        <v>R1011</v>
      </c>
    </row>
    <row r="1302" spans="1:12" x14ac:dyDescent="0.3">
      <c r="A1302" t="s">
        <v>1332</v>
      </c>
      <c r="B1302">
        <v>1967</v>
      </c>
      <c r="C1302" t="s">
        <v>36</v>
      </c>
      <c r="D1302">
        <v>2</v>
      </c>
      <c r="E1302" t="str">
        <f>TEXT(DATE(Table1[[#This Row],[year]],MONTH(DATEVALUE(Table1[[#This Row],[month]]&amp;"1")),Table1[[#This Row],[date]]),"DD-MMM-YYYY")</f>
        <v>02-Oct-1967</v>
      </c>
      <c r="F1302">
        <f>DATEDIF(Table1[[#This Row],[Date of Birth]],DATE(2023,6,8),"Y")</f>
        <v>55</v>
      </c>
      <c r="G1302">
        <v>1</v>
      </c>
      <c r="H1302" s="8">
        <v>10807.49</v>
      </c>
      <c r="I1302" t="s">
        <v>11</v>
      </c>
      <c r="J1302" t="s">
        <v>10</v>
      </c>
      <c r="K1302" t="s">
        <v>12</v>
      </c>
      <c r="L1302" t="str">
        <f>IF(Table1[[#This Row],[State ID]]="?","Unknown",Table1[[#This Row],[State ID]])</f>
        <v>R1013</v>
      </c>
    </row>
    <row r="1303" spans="1:12" x14ac:dyDescent="0.3">
      <c r="A1303" t="s">
        <v>1333</v>
      </c>
      <c r="B1303">
        <v>1968</v>
      </c>
      <c r="C1303" t="s">
        <v>9</v>
      </c>
      <c r="D1303">
        <v>28</v>
      </c>
      <c r="E1303" t="str">
        <f>TEXT(DATE(Table1[[#This Row],[year]],MONTH(DATEVALUE(Table1[[#This Row],[month]]&amp;"1")),Table1[[#This Row],[date]]),"DD-MMM-YYYY")</f>
        <v>28-Jul-1968</v>
      </c>
      <c r="F1303">
        <f>DATEDIF(Table1[[#This Row],[Date of Birth]],DATE(2023,6,8),"Y")</f>
        <v>54</v>
      </c>
      <c r="G1303">
        <v>1</v>
      </c>
      <c r="H1303" s="8">
        <v>10825.25</v>
      </c>
      <c r="I1303" t="s">
        <v>11</v>
      </c>
      <c r="J1303" t="s">
        <v>11</v>
      </c>
      <c r="K1303" t="s">
        <v>22</v>
      </c>
      <c r="L1303" t="str">
        <f>IF(Table1[[#This Row],[State ID]]="?","Unknown",Table1[[#This Row],[State ID]])</f>
        <v>R1012</v>
      </c>
    </row>
    <row r="1304" spans="1:12" x14ac:dyDescent="0.3">
      <c r="A1304" t="s">
        <v>1334</v>
      </c>
      <c r="B1304">
        <v>1971</v>
      </c>
      <c r="C1304" t="s">
        <v>29</v>
      </c>
      <c r="D1304">
        <v>20</v>
      </c>
      <c r="E1304" t="str">
        <f>TEXT(DATE(Table1[[#This Row],[year]],MONTH(DATEVALUE(Table1[[#This Row],[month]]&amp;"1")),Table1[[#This Row],[date]]),"DD-MMM-YYYY")</f>
        <v>20-Dec-1971</v>
      </c>
      <c r="F1304">
        <f>DATEDIF(Table1[[#This Row],[Date of Birth]],DATE(2023,6,8),"Y")</f>
        <v>51</v>
      </c>
      <c r="G1304">
        <v>2</v>
      </c>
      <c r="H1304" s="8">
        <v>10848.13</v>
      </c>
      <c r="I1304" t="s">
        <v>11</v>
      </c>
      <c r="J1304" t="s">
        <v>11</v>
      </c>
      <c r="K1304" t="s">
        <v>22</v>
      </c>
      <c r="L1304" t="str">
        <f>IF(Table1[[#This Row],[State ID]]="?","Unknown",Table1[[#This Row],[State ID]])</f>
        <v>R1012</v>
      </c>
    </row>
    <row r="1305" spans="1:12" x14ac:dyDescent="0.3">
      <c r="A1305" t="s">
        <v>1335</v>
      </c>
      <c r="B1305">
        <v>1994</v>
      </c>
      <c r="C1305" t="s">
        <v>19</v>
      </c>
      <c r="D1305">
        <v>6</v>
      </c>
      <c r="E1305" t="str">
        <f>TEXT(DATE(Table1[[#This Row],[year]],MONTH(DATEVALUE(Table1[[#This Row],[month]]&amp;"1")),Table1[[#This Row],[date]]),"DD-MMM-YYYY")</f>
        <v>06-Sep-1994</v>
      </c>
      <c r="F1305">
        <f>DATEDIF(Table1[[#This Row],[Date of Birth]],DATE(2023,6,8),"Y")</f>
        <v>28</v>
      </c>
      <c r="G1305">
        <v>0</v>
      </c>
      <c r="H1305" s="8">
        <v>10886.66</v>
      </c>
      <c r="I1305" t="s">
        <v>11</v>
      </c>
      <c r="J1305" t="s">
        <v>11</v>
      </c>
      <c r="K1305" t="s">
        <v>22</v>
      </c>
      <c r="L1305" t="str">
        <f>IF(Table1[[#This Row],[State ID]]="?","Unknown",Table1[[#This Row],[State ID]])</f>
        <v>R1012</v>
      </c>
    </row>
    <row r="1306" spans="1:12" x14ac:dyDescent="0.3">
      <c r="A1306" t="s">
        <v>1336</v>
      </c>
      <c r="B1306">
        <v>1968</v>
      </c>
      <c r="C1306" t="s">
        <v>14</v>
      </c>
      <c r="D1306">
        <v>13</v>
      </c>
      <c r="E1306" t="str">
        <f>TEXT(DATE(Table1[[#This Row],[year]],MONTH(DATEVALUE(Table1[[#This Row],[month]]&amp;"1")),Table1[[#This Row],[date]]),"DD-MMM-YYYY")</f>
        <v>13-Nov-1968</v>
      </c>
      <c r="F1306">
        <f>DATEDIF(Table1[[#This Row],[Date of Birth]],DATE(2023,6,8),"Y")</f>
        <v>54</v>
      </c>
      <c r="G1306">
        <v>0</v>
      </c>
      <c r="H1306" s="8">
        <v>10923.93</v>
      </c>
      <c r="I1306" t="s">
        <v>11</v>
      </c>
      <c r="J1306" t="s">
        <v>15</v>
      </c>
      <c r="K1306" t="s">
        <v>246</v>
      </c>
      <c r="L1306" t="str">
        <f>IF(Table1[[#This Row],[State ID]]="?","Unknown",Table1[[#This Row],[State ID]])</f>
        <v>R1024</v>
      </c>
    </row>
    <row r="1307" spans="1:12" x14ac:dyDescent="0.3">
      <c r="A1307" t="s">
        <v>1337</v>
      </c>
      <c r="B1307">
        <v>1968</v>
      </c>
      <c r="C1307" t="s">
        <v>14</v>
      </c>
      <c r="D1307">
        <v>12</v>
      </c>
      <c r="E1307" t="str">
        <f>TEXT(DATE(Table1[[#This Row],[year]],MONTH(DATEVALUE(Table1[[#This Row],[month]]&amp;"1")),Table1[[#This Row],[date]]),"DD-MMM-YYYY")</f>
        <v>12-Nov-1968</v>
      </c>
      <c r="F1307">
        <f>DATEDIF(Table1[[#This Row],[Date of Birth]],DATE(2023,6,8),"Y")</f>
        <v>54</v>
      </c>
      <c r="G1307">
        <v>1</v>
      </c>
      <c r="H1307" s="8">
        <v>10928.85</v>
      </c>
      <c r="I1307" t="s">
        <v>11</v>
      </c>
      <c r="J1307" t="s">
        <v>11</v>
      </c>
      <c r="K1307" t="s">
        <v>12</v>
      </c>
      <c r="L1307" t="str">
        <f>IF(Table1[[#This Row],[State ID]]="?","Unknown",Table1[[#This Row],[State ID]])</f>
        <v>R1013</v>
      </c>
    </row>
    <row r="1308" spans="1:12" x14ac:dyDescent="0.3">
      <c r="A1308" t="s">
        <v>1338</v>
      </c>
      <c r="B1308">
        <v>1969</v>
      </c>
      <c r="C1308" t="s">
        <v>14</v>
      </c>
      <c r="D1308">
        <v>10</v>
      </c>
      <c r="E1308" t="str">
        <f>TEXT(DATE(Table1[[#This Row],[year]],MONTH(DATEVALUE(Table1[[#This Row],[month]]&amp;"1")),Table1[[#This Row],[date]]),"DD-MMM-YYYY")</f>
        <v>10-Nov-1969</v>
      </c>
      <c r="F1308">
        <f>DATEDIF(Table1[[#This Row],[Date of Birth]],DATE(2023,6,8),"Y")</f>
        <v>53</v>
      </c>
      <c r="G1308">
        <v>1</v>
      </c>
      <c r="H1308" s="8">
        <v>10942.13</v>
      </c>
      <c r="I1308" t="s">
        <v>11</v>
      </c>
      <c r="J1308" t="s">
        <v>11</v>
      </c>
      <c r="K1308" t="s">
        <v>22</v>
      </c>
      <c r="L1308" t="str">
        <f>IF(Table1[[#This Row],[State ID]]="?","Unknown",Table1[[#This Row],[State ID]])</f>
        <v>R1012</v>
      </c>
    </row>
    <row r="1309" spans="1:12" x14ac:dyDescent="0.3">
      <c r="A1309" t="s">
        <v>1339</v>
      </c>
      <c r="B1309">
        <v>1965</v>
      </c>
      <c r="C1309" t="s">
        <v>29</v>
      </c>
      <c r="D1309">
        <v>4</v>
      </c>
      <c r="E1309" t="str">
        <f>TEXT(DATE(Table1[[#This Row],[year]],MONTH(DATEVALUE(Table1[[#This Row],[month]]&amp;"1")),Table1[[#This Row],[date]]),"DD-MMM-YYYY")</f>
        <v>04-Dec-1965</v>
      </c>
      <c r="F1309">
        <f>DATEDIF(Table1[[#This Row],[Date of Birth]],DATE(2023,6,8),"Y")</f>
        <v>57</v>
      </c>
      <c r="G1309">
        <v>0</v>
      </c>
      <c r="H1309" s="8">
        <v>10959.33</v>
      </c>
      <c r="I1309" t="s">
        <v>11</v>
      </c>
      <c r="J1309" t="s">
        <v>11</v>
      </c>
      <c r="K1309" t="s">
        <v>41</v>
      </c>
      <c r="L1309" t="str">
        <f>IF(Table1[[#This Row],[State ID]]="?","Unknown",Table1[[#This Row],[State ID]])</f>
        <v>R1011</v>
      </c>
    </row>
    <row r="1310" spans="1:12" x14ac:dyDescent="0.3">
      <c r="A1310" t="s">
        <v>1340</v>
      </c>
      <c r="B1310">
        <v>1969</v>
      </c>
      <c r="C1310" t="s">
        <v>34</v>
      </c>
      <c r="D1310">
        <v>14</v>
      </c>
      <c r="E1310" t="str">
        <f>TEXT(DATE(Table1[[#This Row],[year]],MONTH(DATEVALUE(Table1[[#This Row],[month]]&amp;"1")),Table1[[#This Row],[date]]),"DD-MMM-YYYY")</f>
        <v>14-Aug-1969</v>
      </c>
      <c r="F1310">
        <f>DATEDIF(Table1[[#This Row],[Date of Birth]],DATE(2023,6,8),"Y")</f>
        <v>53</v>
      </c>
      <c r="G1310">
        <v>1</v>
      </c>
      <c r="H1310" s="8">
        <v>10959.69</v>
      </c>
      <c r="I1310" t="s">
        <v>11</v>
      </c>
      <c r="J1310" t="s">
        <v>11</v>
      </c>
      <c r="K1310" t="s">
        <v>22</v>
      </c>
      <c r="L1310" t="str">
        <f>IF(Table1[[#This Row],[State ID]]="?","Unknown",Table1[[#This Row],[State ID]])</f>
        <v>R1012</v>
      </c>
    </row>
    <row r="1311" spans="1:12" x14ac:dyDescent="0.3">
      <c r="A1311" t="s">
        <v>1341</v>
      </c>
      <c r="B1311">
        <v>1965</v>
      </c>
      <c r="C1311" t="s">
        <v>17</v>
      </c>
      <c r="D1311">
        <v>19</v>
      </c>
      <c r="E1311" t="str">
        <f>TEXT(DATE(Table1[[#This Row],[year]],MONTH(DATEVALUE(Table1[[#This Row],[month]]&amp;"1")),Table1[[#This Row],[date]]),"DD-MMM-YYYY")</f>
        <v>19-Jun-1965</v>
      </c>
      <c r="F1311">
        <f>DATEDIF(Table1[[#This Row],[Date of Birth]],DATE(2023,6,8),"Y")</f>
        <v>57</v>
      </c>
      <c r="G1311">
        <v>0</v>
      </c>
      <c r="H1311" s="8">
        <v>10965.45</v>
      </c>
      <c r="I1311" t="s">
        <v>11</v>
      </c>
      <c r="J1311" t="s">
        <v>10</v>
      </c>
      <c r="K1311" t="s">
        <v>41</v>
      </c>
      <c r="L1311" t="str">
        <f>IF(Table1[[#This Row],[State ID]]="?","Unknown",Table1[[#This Row],[State ID]])</f>
        <v>R1011</v>
      </c>
    </row>
    <row r="1312" spans="1:12" x14ac:dyDescent="0.3">
      <c r="A1312" t="s">
        <v>1342</v>
      </c>
      <c r="B1312">
        <v>1966</v>
      </c>
      <c r="C1312" t="s">
        <v>9</v>
      </c>
      <c r="D1312">
        <v>9</v>
      </c>
      <c r="E1312" t="str">
        <f>TEXT(DATE(Table1[[#This Row],[year]],MONTH(DATEVALUE(Table1[[#This Row],[month]]&amp;"1")),Table1[[#This Row],[date]]),"DD-MMM-YYYY")</f>
        <v>09-Jul-1966</v>
      </c>
      <c r="F1312">
        <f>DATEDIF(Table1[[#This Row],[Date of Birth]],DATE(2023,6,8),"Y")</f>
        <v>56</v>
      </c>
      <c r="G1312">
        <v>0</v>
      </c>
      <c r="H1312" s="8">
        <v>10976.25</v>
      </c>
      <c r="I1312" t="s">
        <v>11</v>
      </c>
      <c r="J1312" t="s">
        <v>10</v>
      </c>
      <c r="K1312" t="s">
        <v>22</v>
      </c>
      <c r="L1312" t="str">
        <f>IF(Table1[[#This Row],[State ID]]="?","Unknown",Table1[[#This Row],[State ID]])</f>
        <v>R1012</v>
      </c>
    </row>
    <row r="1313" spans="1:12" x14ac:dyDescent="0.3">
      <c r="A1313" t="s">
        <v>1343</v>
      </c>
      <c r="B1313">
        <v>1973</v>
      </c>
      <c r="C1313" t="s">
        <v>36</v>
      </c>
      <c r="D1313">
        <v>21</v>
      </c>
      <c r="E1313" t="str">
        <f>TEXT(DATE(Table1[[#This Row],[year]],MONTH(DATEVALUE(Table1[[#This Row],[month]]&amp;"1")),Table1[[#This Row],[date]]),"DD-MMM-YYYY")</f>
        <v>21-Oct-1973</v>
      </c>
      <c r="F1313">
        <f>DATEDIF(Table1[[#This Row],[Date of Birth]],DATE(2023,6,8),"Y")</f>
        <v>49</v>
      </c>
      <c r="G1313">
        <v>4</v>
      </c>
      <c r="H1313" s="8">
        <v>10977.21</v>
      </c>
      <c r="I1313" t="s">
        <v>11</v>
      </c>
      <c r="J1313" t="s">
        <v>15</v>
      </c>
      <c r="K1313" t="s">
        <v>12</v>
      </c>
      <c r="L1313" t="str">
        <f>IF(Table1[[#This Row],[State ID]]="?","Unknown",Table1[[#This Row],[State ID]])</f>
        <v>R1013</v>
      </c>
    </row>
    <row r="1314" spans="1:12" x14ac:dyDescent="0.3">
      <c r="A1314" t="s">
        <v>1344</v>
      </c>
      <c r="B1314">
        <v>1965</v>
      </c>
      <c r="C1314" t="s">
        <v>29</v>
      </c>
      <c r="D1314">
        <v>18</v>
      </c>
      <c r="E1314" t="str">
        <f>TEXT(DATE(Table1[[#This Row],[year]],MONTH(DATEVALUE(Table1[[#This Row],[month]]&amp;"1")),Table1[[#This Row],[date]]),"DD-MMM-YYYY")</f>
        <v>18-Dec-1965</v>
      </c>
      <c r="F1314">
        <f>DATEDIF(Table1[[#This Row],[Date of Birth]],DATE(2023,6,8),"Y")</f>
        <v>57</v>
      </c>
      <c r="G1314">
        <v>0</v>
      </c>
      <c r="H1314" s="8">
        <v>10982.5</v>
      </c>
      <c r="I1314" t="s">
        <v>11</v>
      </c>
      <c r="J1314" t="s">
        <v>11</v>
      </c>
      <c r="K1314" t="s">
        <v>12</v>
      </c>
      <c r="L1314" t="str">
        <f>IF(Table1[[#This Row],[State ID]]="?","Unknown",Table1[[#This Row],[State ID]])</f>
        <v>R1013</v>
      </c>
    </row>
    <row r="1315" spans="1:12" x14ac:dyDescent="0.3">
      <c r="A1315" t="s">
        <v>1345</v>
      </c>
      <c r="B1315">
        <v>2000</v>
      </c>
      <c r="C1315" t="s">
        <v>19</v>
      </c>
      <c r="D1315">
        <v>17</v>
      </c>
      <c r="E1315" t="str">
        <f>TEXT(DATE(Table1[[#This Row],[year]],MONTH(DATEVALUE(Table1[[#This Row],[month]]&amp;"1")),Table1[[#This Row],[date]]),"DD-MMM-YYYY")</f>
        <v>17-Sep-2000</v>
      </c>
      <c r="F1315">
        <f>DATEDIF(Table1[[#This Row],[Date of Birth]],DATE(2023,6,8),"Y")</f>
        <v>22</v>
      </c>
      <c r="G1315">
        <v>0</v>
      </c>
      <c r="H1315" s="8">
        <v>10991.58</v>
      </c>
      <c r="I1315" t="s">
        <v>11</v>
      </c>
      <c r="J1315" t="s">
        <v>11</v>
      </c>
      <c r="K1315" t="s">
        <v>22</v>
      </c>
      <c r="L1315" t="str">
        <f>IF(Table1[[#This Row],[State ID]]="?","Unknown",Table1[[#This Row],[State ID]])</f>
        <v>R1012</v>
      </c>
    </row>
    <row r="1316" spans="1:12" x14ac:dyDescent="0.3">
      <c r="A1316" t="s">
        <v>1346</v>
      </c>
      <c r="B1316">
        <v>1968</v>
      </c>
      <c r="C1316" t="s">
        <v>36</v>
      </c>
      <c r="D1316">
        <v>24</v>
      </c>
      <c r="E1316" t="str">
        <f>TEXT(DATE(Table1[[#This Row],[year]],MONTH(DATEVALUE(Table1[[#This Row],[month]]&amp;"1")),Table1[[#This Row],[date]]),"DD-MMM-YYYY")</f>
        <v>24-Oct-1968</v>
      </c>
      <c r="F1316">
        <f>DATEDIF(Table1[[#This Row],[Date of Birth]],DATE(2023,6,8),"Y")</f>
        <v>54</v>
      </c>
      <c r="G1316">
        <v>2</v>
      </c>
      <c r="H1316" s="8">
        <v>11013.71</v>
      </c>
      <c r="I1316" t="s">
        <v>11</v>
      </c>
      <c r="J1316" t="s">
        <v>15</v>
      </c>
      <c r="K1316" t="s">
        <v>12</v>
      </c>
      <c r="L1316" t="str">
        <f>IF(Table1[[#This Row],[State ID]]="?","Unknown",Table1[[#This Row],[State ID]])</f>
        <v>R1013</v>
      </c>
    </row>
    <row r="1317" spans="1:12" x14ac:dyDescent="0.3">
      <c r="A1317" t="s">
        <v>1347</v>
      </c>
      <c r="B1317">
        <v>1974</v>
      </c>
      <c r="C1317" t="s">
        <v>29</v>
      </c>
      <c r="D1317">
        <v>15</v>
      </c>
      <c r="E1317" t="str">
        <f>TEXT(DATE(Table1[[#This Row],[year]],MONTH(DATEVALUE(Table1[[#This Row],[month]]&amp;"1")),Table1[[#This Row],[date]]),"DD-MMM-YYYY")</f>
        <v>15-Dec-1974</v>
      </c>
      <c r="F1317">
        <f>DATEDIF(Table1[[#This Row],[Date of Birth]],DATE(2023,6,8),"Y")</f>
        <v>48</v>
      </c>
      <c r="G1317">
        <v>4</v>
      </c>
      <c r="H1317" s="8">
        <v>11015.17</v>
      </c>
      <c r="I1317" t="s">
        <v>11</v>
      </c>
      <c r="J1317" t="s">
        <v>15</v>
      </c>
      <c r="K1317" t="s">
        <v>22</v>
      </c>
      <c r="L1317" t="str">
        <f>IF(Table1[[#This Row],[State ID]]="?","Unknown",Table1[[#This Row],[State ID]])</f>
        <v>R1012</v>
      </c>
    </row>
    <row r="1318" spans="1:12" x14ac:dyDescent="0.3">
      <c r="A1318" t="s">
        <v>1348</v>
      </c>
      <c r="B1318">
        <v>1991</v>
      </c>
      <c r="C1318" t="s">
        <v>17</v>
      </c>
      <c r="D1318">
        <v>26</v>
      </c>
      <c r="E1318" t="str">
        <f>TEXT(DATE(Table1[[#This Row],[year]],MONTH(DATEVALUE(Table1[[#This Row],[month]]&amp;"1")),Table1[[#This Row],[date]]),"DD-MMM-YYYY")</f>
        <v>26-Jun-1991</v>
      </c>
      <c r="F1318">
        <f>DATEDIF(Table1[[#This Row],[Date of Birth]],DATE(2023,6,8),"Y")</f>
        <v>31</v>
      </c>
      <c r="G1318">
        <v>3</v>
      </c>
      <c r="H1318" s="8">
        <v>11018.05</v>
      </c>
      <c r="I1318" t="s">
        <v>11</v>
      </c>
      <c r="J1318" t="s">
        <v>10</v>
      </c>
      <c r="K1318" t="s">
        <v>22</v>
      </c>
      <c r="L1318" t="str">
        <f>IF(Table1[[#This Row],[State ID]]="?","Unknown",Table1[[#This Row],[State ID]])</f>
        <v>R1012</v>
      </c>
    </row>
    <row r="1319" spans="1:12" x14ac:dyDescent="0.3">
      <c r="A1319" t="s">
        <v>1349</v>
      </c>
      <c r="B1319">
        <v>1996</v>
      </c>
      <c r="C1319" t="s">
        <v>9</v>
      </c>
      <c r="D1319">
        <v>21</v>
      </c>
      <c r="E1319" t="str">
        <f>TEXT(DATE(Table1[[#This Row],[year]],MONTH(DATEVALUE(Table1[[#This Row],[month]]&amp;"1")),Table1[[#This Row],[date]]),"DD-MMM-YYYY")</f>
        <v>21-Jul-1996</v>
      </c>
      <c r="F1319">
        <f>DATEDIF(Table1[[#This Row],[Date of Birth]],DATE(2023,6,8),"Y")</f>
        <v>26</v>
      </c>
      <c r="G1319">
        <v>0</v>
      </c>
      <c r="H1319" s="8">
        <v>11028.56</v>
      </c>
      <c r="I1319" t="s">
        <v>11</v>
      </c>
      <c r="J1319" t="s">
        <v>11</v>
      </c>
      <c r="K1319" t="s">
        <v>22</v>
      </c>
      <c r="L1319" t="str">
        <f>IF(Table1[[#This Row],[State ID]]="?","Unknown",Table1[[#This Row],[State ID]])</f>
        <v>R1012</v>
      </c>
    </row>
    <row r="1320" spans="1:12" x14ac:dyDescent="0.3">
      <c r="A1320" t="s">
        <v>1350</v>
      </c>
      <c r="B1320">
        <v>1974</v>
      </c>
      <c r="C1320" t="s">
        <v>29</v>
      </c>
      <c r="D1320">
        <v>10</v>
      </c>
      <c r="E1320" t="str">
        <f>TEXT(DATE(Table1[[#This Row],[year]],MONTH(DATEVALUE(Table1[[#This Row],[month]]&amp;"1")),Table1[[#This Row],[date]]),"DD-MMM-YYYY")</f>
        <v>10-Dec-1974</v>
      </c>
      <c r="F1320">
        <f>DATEDIF(Table1[[#This Row],[Date of Birth]],DATE(2023,6,8),"Y")</f>
        <v>48</v>
      </c>
      <c r="G1320">
        <v>4</v>
      </c>
      <c r="H1320" s="8">
        <v>11033.66</v>
      </c>
      <c r="I1320" t="s">
        <v>11</v>
      </c>
      <c r="J1320" t="s">
        <v>11</v>
      </c>
      <c r="K1320" t="s">
        <v>22</v>
      </c>
      <c r="L1320" t="str">
        <f>IF(Table1[[#This Row],[State ID]]="?","Unknown",Table1[[#This Row],[State ID]])</f>
        <v>R1012</v>
      </c>
    </row>
    <row r="1321" spans="1:12" x14ac:dyDescent="0.3">
      <c r="A1321" t="s">
        <v>1351</v>
      </c>
      <c r="B1321">
        <v>1989</v>
      </c>
      <c r="C1321" t="s">
        <v>36</v>
      </c>
      <c r="D1321">
        <v>25</v>
      </c>
      <c r="E1321" t="str">
        <f>TEXT(DATE(Table1[[#This Row],[year]],MONTH(DATEVALUE(Table1[[#This Row],[month]]&amp;"1")),Table1[[#This Row],[date]]),"DD-MMM-YYYY")</f>
        <v>25-Oct-1989</v>
      </c>
      <c r="F1321">
        <f>DATEDIF(Table1[[#This Row],[Date of Birth]],DATE(2023,6,8),"Y")</f>
        <v>33</v>
      </c>
      <c r="G1321">
        <v>3</v>
      </c>
      <c r="H1321" s="8">
        <v>11037.51</v>
      </c>
      <c r="I1321" t="s">
        <v>11</v>
      </c>
      <c r="J1321" t="s">
        <v>15</v>
      </c>
      <c r="K1321" t="s">
        <v>22</v>
      </c>
      <c r="L1321" t="str">
        <f>IF(Table1[[#This Row],[State ID]]="?","Unknown",Table1[[#This Row],[State ID]])</f>
        <v>R1012</v>
      </c>
    </row>
    <row r="1322" spans="1:12" x14ac:dyDescent="0.3">
      <c r="A1322" t="s">
        <v>1352</v>
      </c>
      <c r="B1322">
        <v>1974</v>
      </c>
      <c r="C1322" t="s">
        <v>34</v>
      </c>
      <c r="D1322">
        <v>30</v>
      </c>
      <c r="E1322" t="str">
        <f>TEXT(DATE(Table1[[#This Row],[year]],MONTH(DATEVALUE(Table1[[#This Row],[month]]&amp;"1")),Table1[[#This Row],[date]]),"DD-MMM-YYYY")</f>
        <v>30-Aug-1974</v>
      </c>
      <c r="F1322">
        <f>DATEDIF(Table1[[#This Row],[Date of Birth]],DATE(2023,6,8),"Y")</f>
        <v>48</v>
      </c>
      <c r="G1322">
        <v>0</v>
      </c>
      <c r="H1322" s="8">
        <v>11037.85</v>
      </c>
      <c r="I1322" t="s">
        <v>11</v>
      </c>
      <c r="J1322" t="s">
        <v>10</v>
      </c>
      <c r="K1322" t="s">
        <v>199</v>
      </c>
      <c r="L1322" t="str">
        <f>IF(Table1[[#This Row],[State ID]]="?","Unknown",Table1[[#This Row],[State ID]])</f>
        <v>R1025</v>
      </c>
    </row>
    <row r="1323" spans="1:12" x14ac:dyDescent="0.3">
      <c r="A1323" t="s">
        <v>1353</v>
      </c>
      <c r="B1323">
        <v>2001</v>
      </c>
      <c r="C1323" t="s">
        <v>29</v>
      </c>
      <c r="D1323">
        <v>17</v>
      </c>
      <c r="E1323" t="str">
        <f>TEXT(DATE(Table1[[#This Row],[year]],MONTH(DATEVALUE(Table1[[#This Row],[month]]&amp;"1")),Table1[[#This Row],[date]]),"DD-MMM-YYYY")</f>
        <v>17-Dec-2001</v>
      </c>
      <c r="F1323">
        <f>DATEDIF(Table1[[#This Row],[Date of Birth]],DATE(2023,6,8),"Y")</f>
        <v>21</v>
      </c>
      <c r="G1323">
        <v>0</v>
      </c>
      <c r="H1323" s="8">
        <v>11046.02</v>
      </c>
      <c r="I1323" t="s">
        <v>11</v>
      </c>
      <c r="J1323" t="s">
        <v>15</v>
      </c>
      <c r="K1323" t="s">
        <v>534</v>
      </c>
      <c r="L1323" t="str">
        <f>IF(Table1[[#This Row],[State ID]]="?","Unknown",Table1[[#This Row],[State ID]])</f>
        <v>R1026</v>
      </c>
    </row>
    <row r="1324" spans="1:12" x14ac:dyDescent="0.3">
      <c r="A1324" t="s">
        <v>1354</v>
      </c>
      <c r="B1324">
        <v>2000</v>
      </c>
      <c r="C1324" t="s">
        <v>19</v>
      </c>
      <c r="D1324">
        <v>18</v>
      </c>
      <c r="E1324" t="str">
        <f>TEXT(DATE(Table1[[#This Row],[year]],MONTH(DATEVALUE(Table1[[#This Row],[month]]&amp;"1")),Table1[[#This Row],[date]]),"DD-MMM-YYYY")</f>
        <v>18-Sep-2000</v>
      </c>
      <c r="F1324">
        <f>DATEDIF(Table1[[#This Row],[Date of Birth]],DATE(2023,6,8),"Y")</f>
        <v>22</v>
      </c>
      <c r="G1324">
        <v>0</v>
      </c>
      <c r="H1324" s="8">
        <v>11068.7</v>
      </c>
      <c r="I1324" t="s">
        <v>11</v>
      </c>
      <c r="J1324" t="s">
        <v>15</v>
      </c>
      <c r="K1324" t="s">
        <v>41</v>
      </c>
      <c r="L1324" t="str">
        <f>IF(Table1[[#This Row],[State ID]]="?","Unknown",Table1[[#This Row],[State ID]])</f>
        <v>R1011</v>
      </c>
    </row>
    <row r="1325" spans="1:12" x14ac:dyDescent="0.3">
      <c r="A1325" t="s">
        <v>1355</v>
      </c>
      <c r="B1325">
        <v>1971</v>
      </c>
      <c r="C1325" t="s">
        <v>14</v>
      </c>
      <c r="D1325">
        <v>9</v>
      </c>
      <c r="E1325" t="str">
        <f>TEXT(DATE(Table1[[#This Row],[year]],MONTH(DATEVALUE(Table1[[#This Row],[month]]&amp;"1")),Table1[[#This Row],[date]]),"DD-MMM-YYYY")</f>
        <v>09-Nov-1971</v>
      </c>
      <c r="F1325">
        <f>DATEDIF(Table1[[#This Row],[Date of Birth]],DATE(2023,6,8),"Y")</f>
        <v>51</v>
      </c>
      <c r="G1325">
        <v>0</v>
      </c>
      <c r="H1325" s="8">
        <v>11068.77</v>
      </c>
      <c r="I1325" t="s">
        <v>11</v>
      </c>
      <c r="J1325" t="s">
        <v>10</v>
      </c>
      <c r="K1325" t="s">
        <v>22</v>
      </c>
      <c r="L1325" t="str">
        <f>IF(Table1[[#This Row],[State ID]]="?","Unknown",Table1[[#This Row],[State ID]])</f>
        <v>R1012</v>
      </c>
    </row>
    <row r="1326" spans="1:12" x14ac:dyDescent="0.3">
      <c r="A1326" t="s">
        <v>1356</v>
      </c>
      <c r="B1326">
        <v>1966</v>
      </c>
      <c r="C1326" t="s">
        <v>14</v>
      </c>
      <c r="D1326">
        <v>7</v>
      </c>
      <c r="E1326" t="str">
        <f>TEXT(DATE(Table1[[#This Row],[year]],MONTH(DATEVALUE(Table1[[#This Row],[month]]&amp;"1")),Table1[[#This Row],[date]]),"DD-MMM-YYYY")</f>
        <v>07-Nov-1966</v>
      </c>
      <c r="F1326">
        <f>DATEDIF(Table1[[#This Row],[Date of Birth]],DATE(2023,6,8),"Y")</f>
        <v>56</v>
      </c>
      <c r="G1326">
        <v>0</v>
      </c>
      <c r="H1326" s="8">
        <v>11070.54</v>
      </c>
      <c r="I1326" t="s">
        <v>11</v>
      </c>
      <c r="J1326" t="s">
        <v>11</v>
      </c>
      <c r="K1326" t="s">
        <v>41</v>
      </c>
      <c r="L1326" t="str">
        <f>IF(Table1[[#This Row],[State ID]]="?","Unknown",Table1[[#This Row],[State ID]])</f>
        <v>R1011</v>
      </c>
    </row>
    <row r="1327" spans="1:12" x14ac:dyDescent="0.3">
      <c r="A1327" t="s">
        <v>1357</v>
      </c>
      <c r="B1327">
        <v>1966</v>
      </c>
      <c r="C1327" t="s">
        <v>14</v>
      </c>
      <c r="D1327">
        <v>20</v>
      </c>
      <c r="E1327" t="str">
        <f>TEXT(DATE(Table1[[#This Row],[year]],MONTH(DATEVALUE(Table1[[#This Row],[month]]&amp;"1")),Table1[[#This Row],[date]]),"DD-MMM-YYYY")</f>
        <v>20-Nov-1966</v>
      </c>
      <c r="F1327">
        <f>DATEDIF(Table1[[#This Row],[Date of Birth]],DATE(2023,6,8),"Y")</f>
        <v>56</v>
      </c>
      <c r="G1327">
        <v>0</v>
      </c>
      <c r="H1327" s="8">
        <v>11073.18</v>
      </c>
      <c r="I1327" t="s">
        <v>11</v>
      </c>
      <c r="J1327" t="s">
        <v>11</v>
      </c>
      <c r="K1327" t="s">
        <v>41</v>
      </c>
      <c r="L1327" t="str">
        <f>IF(Table1[[#This Row],[State ID]]="?","Unknown",Table1[[#This Row],[State ID]])</f>
        <v>R1011</v>
      </c>
    </row>
    <row r="1328" spans="1:12" x14ac:dyDescent="0.3">
      <c r="A1328" t="s">
        <v>1358</v>
      </c>
      <c r="B1328">
        <v>1967</v>
      </c>
      <c r="C1328" t="s">
        <v>19</v>
      </c>
      <c r="D1328">
        <v>4</v>
      </c>
      <c r="E1328" t="str">
        <f>TEXT(DATE(Table1[[#This Row],[year]],MONTH(DATEVALUE(Table1[[#This Row],[month]]&amp;"1")),Table1[[#This Row],[date]]),"DD-MMM-YYYY")</f>
        <v>04-Sep-1967</v>
      </c>
      <c r="F1328">
        <f>DATEDIF(Table1[[#This Row],[Date of Birth]],DATE(2023,6,8),"Y")</f>
        <v>55</v>
      </c>
      <c r="G1328">
        <v>0</v>
      </c>
      <c r="H1328" s="8">
        <v>11082.58</v>
      </c>
      <c r="I1328" t="s">
        <v>11</v>
      </c>
      <c r="J1328" t="s">
        <v>10</v>
      </c>
      <c r="K1328" t="s">
        <v>22</v>
      </c>
      <c r="L1328" t="str">
        <f>IF(Table1[[#This Row],[State ID]]="?","Unknown",Table1[[#This Row],[State ID]])</f>
        <v>R1012</v>
      </c>
    </row>
    <row r="1329" spans="1:12" x14ac:dyDescent="0.3">
      <c r="A1329" t="s">
        <v>1359</v>
      </c>
      <c r="B1329">
        <v>1972</v>
      </c>
      <c r="C1329" t="s">
        <v>36</v>
      </c>
      <c r="D1329">
        <v>7</v>
      </c>
      <c r="E1329" t="str">
        <f>TEXT(DATE(Table1[[#This Row],[year]],MONTH(DATEVALUE(Table1[[#This Row],[month]]&amp;"1")),Table1[[#This Row],[date]]),"DD-MMM-YYYY")</f>
        <v>07-Oct-1972</v>
      </c>
      <c r="F1329">
        <f>DATEDIF(Table1[[#This Row],[Date of Birth]],DATE(2023,6,8),"Y")</f>
        <v>50</v>
      </c>
      <c r="G1329">
        <v>3</v>
      </c>
      <c r="H1329" s="8">
        <v>11085.59</v>
      </c>
      <c r="I1329" t="s">
        <v>11</v>
      </c>
      <c r="J1329" t="s">
        <v>10</v>
      </c>
      <c r="K1329" t="s">
        <v>22</v>
      </c>
      <c r="L1329" t="str">
        <f>IF(Table1[[#This Row],[State ID]]="?","Unknown",Table1[[#This Row],[State ID]])</f>
        <v>R1012</v>
      </c>
    </row>
    <row r="1330" spans="1:12" x14ac:dyDescent="0.3">
      <c r="A1330" t="s">
        <v>1360</v>
      </c>
      <c r="B1330">
        <v>1966</v>
      </c>
      <c r="C1330" t="s">
        <v>19</v>
      </c>
      <c r="D1330">
        <v>9</v>
      </c>
      <c r="E1330" t="str">
        <f>TEXT(DATE(Table1[[#This Row],[year]],MONTH(DATEVALUE(Table1[[#This Row],[month]]&amp;"1")),Table1[[#This Row],[date]]),"DD-MMM-YYYY")</f>
        <v>09-Sep-1966</v>
      </c>
      <c r="F1330">
        <f>DATEDIF(Table1[[#This Row],[Date of Birth]],DATE(2023,6,8),"Y")</f>
        <v>56</v>
      </c>
      <c r="G1330">
        <v>0</v>
      </c>
      <c r="H1330" s="8">
        <v>11090.72</v>
      </c>
      <c r="I1330" t="s">
        <v>11</v>
      </c>
      <c r="J1330" t="s">
        <v>15</v>
      </c>
      <c r="K1330" t="s">
        <v>12</v>
      </c>
      <c r="L1330" t="str">
        <f>IF(Table1[[#This Row],[State ID]]="?","Unknown",Table1[[#This Row],[State ID]])</f>
        <v>R1013</v>
      </c>
    </row>
    <row r="1331" spans="1:12" x14ac:dyDescent="0.3">
      <c r="A1331" t="s">
        <v>1361</v>
      </c>
      <c r="B1331">
        <v>1966</v>
      </c>
      <c r="C1331" t="s">
        <v>9</v>
      </c>
      <c r="D1331">
        <v>5</v>
      </c>
      <c r="E1331" t="str">
        <f>TEXT(DATE(Table1[[#This Row],[year]],MONTH(DATEVALUE(Table1[[#This Row],[month]]&amp;"1")),Table1[[#This Row],[date]]),"DD-MMM-YYYY")</f>
        <v>05-Jul-1966</v>
      </c>
      <c r="F1331">
        <f>DATEDIF(Table1[[#This Row],[Date of Birth]],DATE(2023,6,8),"Y")</f>
        <v>56</v>
      </c>
      <c r="G1331">
        <v>0</v>
      </c>
      <c r="H1331" s="8">
        <v>11093.62</v>
      </c>
      <c r="I1331" t="s">
        <v>11</v>
      </c>
      <c r="J1331" t="s">
        <v>15</v>
      </c>
      <c r="K1331" t="s">
        <v>12</v>
      </c>
      <c r="L1331" t="str">
        <f>IF(Table1[[#This Row],[State ID]]="?","Unknown",Table1[[#This Row],[State ID]])</f>
        <v>R1013</v>
      </c>
    </row>
    <row r="1332" spans="1:12" x14ac:dyDescent="0.3">
      <c r="A1332" t="s">
        <v>1362</v>
      </c>
      <c r="B1332">
        <v>1980</v>
      </c>
      <c r="C1332" t="s">
        <v>34</v>
      </c>
      <c r="D1332">
        <v>20</v>
      </c>
      <c r="E1332" t="str">
        <f>TEXT(DATE(Table1[[#This Row],[year]],MONTH(DATEVALUE(Table1[[#This Row],[month]]&amp;"1")),Table1[[#This Row],[date]]),"DD-MMM-YYYY")</f>
        <v>20-Aug-1980</v>
      </c>
      <c r="F1332">
        <f>DATEDIF(Table1[[#This Row],[Date of Birth]],DATE(2023,6,8),"Y")</f>
        <v>42</v>
      </c>
      <c r="G1332">
        <v>2</v>
      </c>
      <c r="H1332" s="8">
        <v>11103.33</v>
      </c>
      <c r="I1332" t="s">
        <v>11</v>
      </c>
      <c r="J1332" t="s">
        <v>15</v>
      </c>
      <c r="K1332" t="s">
        <v>299</v>
      </c>
      <c r="L1332" t="str">
        <f>IF(Table1[[#This Row],[State ID]]="?","Unknown",Table1[[#This Row],[State ID]])</f>
        <v>R1021</v>
      </c>
    </row>
    <row r="1333" spans="1:12" x14ac:dyDescent="0.3">
      <c r="A1333" t="s">
        <v>1363</v>
      </c>
      <c r="B1333">
        <v>1969</v>
      </c>
      <c r="C1333" t="s">
        <v>14</v>
      </c>
      <c r="D1333">
        <v>30</v>
      </c>
      <c r="E1333" t="str">
        <f>TEXT(DATE(Table1[[#This Row],[year]],MONTH(DATEVALUE(Table1[[#This Row],[month]]&amp;"1")),Table1[[#This Row],[date]]),"DD-MMM-YYYY")</f>
        <v>30-Nov-1969</v>
      </c>
      <c r="F1333">
        <f>DATEDIF(Table1[[#This Row],[Date of Birth]],DATE(2023,6,8),"Y")</f>
        <v>53</v>
      </c>
      <c r="G1333">
        <v>2</v>
      </c>
      <c r="H1333" s="8">
        <v>11150.78</v>
      </c>
      <c r="I1333" t="s">
        <v>11</v>
      </c>
      <c r="J1333" t="s">
        <v>10</v>
      </c>
      <c r="K1333" t="s">
        <v>41</v>
      </c>
      <c r="L1333" t="str">
        <f>IF(Table1[[#This Row],[State ID]]="?","Unknown",Table1[[#This Row],[State ID]])</f>
        <v>R1011</v>
      </c>
    </row>
    <row r="1334" spans="1:12" x14ac:dyDescent="0.3">
      <c r="A1334" t="s">
        <v>1364</v>
      </c>
      <c r="B1334">
        <v>1969</v>
      </c>
      <c r="C1334" t="s">
        <v>17</v>
      </c>
      <c r="D1334">
        <v>25</v>
      </c>
      <c r="E1334" t="str">
        <f>TEXT(DATE(Table1[[#This Row],[year]],MONTH(DATEVALUE(Table1[[#This Row],[month]]&amp;"1")),Table1[[#This Row],[date]]),"DD-MMM-YYYY")</f>
        <v>25-Jun-1969</v>
      </c>
      <c r="F1334">
        <f>DATEDIF(Table1[[#This Row],[Date of Birth]],DATE(2023,6,8),"Y")</f>
        <v>53</v>
      </c>
      <c r="G1334">
        <v>2</v>
      </c>
      <c r="H1334" s="8">
        <v>11163.57</v>
      </c>
      <c r="I1334" t="s">
        <v>11</v>
      </c>
      <c r="J1334" t="s">
        <v>10</v>
      </c>
      <c r="K1334" t="s">
        <v>41</v>
      </c>
      <c r="L1334" t="str">
        <f>IF(Table1[[#This Row],[State ID]]="?","Unknown",Table1[[#This Row],[State ID]])</f>
        <v>R1011</v>
      </c>
    </row>
    <row r="1335" spans="1:12" x14ac:dyDescent="0.3">
      <c r="A1335" t="s">
        <v>1365</v>
      </c>
      <c r="B1335">
        <v>1966</v>
      </c>
      <c r="C1335" t="s">
        <v>34</v>
      </c>
      <c r="D1335">
        <v>6</v>
      </c>
      <c r="E1335" t="str">
        <f>TEXT(DATE(Table1[[#This Row],[year]],MONTH(DATEVALUE(Table1[[#This Row],[month]]&amp;"1")),Table1[[#This Row],[date]]),"DD-MMM-YYYY")</f>
        <v>06-Aug-1966</v>
      </c>
      <c r="F1335">
        <f>DATEDIF(Table1[[#This Row],[Date of Birth]],DATE(2023,6,8),"Y")</f>
        <v>56</v>
      </c>
      <c r="G1335">
        <v>0</v>
      </c>
      <c r="H1335" s="8">
        <v>11165.42</v>
      </c>
      <c r="I1335" t="s">
        <v>11</v>
      </c>
      <c r="J1335" t="s">
        <v>15</v>
      </c>
      <c r="K1335" t="s">
        <v>167</v>
      </c>
      <c r="L1335" t="str">
        <f>IF(Table1[[#This Row],[State ID]]="?","Unknown",Table1[[#This Row],[State ID]])</f>
        <v>R1016</v>
      </c>
    </row>
    <row r="1336" spans="1:12" x14ac:dyDescent="0.3">
      <c r="A1336" t="s">
        <v>1366</v>
      </c>
      <c r="B1336">
        <v>1972</v>
      </c>
      <c r="C1336" t="s">
        <v>19</v>
      </c>
      <c r="D1336">
        <v>3</v>
      </c>
      <c r="E1336" t="str">
        <f>TEXT(DATE(Table1[[#This Row],[year]],MONTH(DATEVALUE(Table1[[#This Row],[month]]&amp;"1")),Table1[[#This Row],[date]]),"DD-MMM-YYYY")</f>
        <v>03-Sep-1972</v>
      </c>
      <c r="F1336">
        <f>DATEDIF(Table1[[#This Row],[Date of Birth]],DATE(2023,6,8),"Y")</f>
        <v>50</v>
      </c>
      <c r="G1336">
        <v>0</v>
      </c>
      <c r="H1336" s="8">
        <v>11186.2</v>
      </c>
      <c r="I1336" t="s">
        <v>11</v>
      </c>
      <c r="J1336" t="s">
        <v>10</v>
      </c>
      <c r="K1336" t="s">
        <v>299</v>
      </c>
      <c r="L1336" t="str">
        <f>IF(Table1[[#This Row],[State ID]]="?","Unknown",Table1[[#This Row],[State ID]])</f>
        <v>R1021</v>
      </c>
    </row>
    <row r="1337" spans="1:12" x14ac:dyDescent="0.3">
      <c r="A1337" t="s">
        <v>1367</v>
      </c>
      <c r="B1337">
        <v>1970</v>
      </c>
      <c r="C1337" t="s">
        <v>17</v>
      </c>
      <c r="D1337">
        <v>14</v>
      </c>
      <c r="E1337" t="str">
        <f>TEXT(DATE(Table1[[#This Row],[year]],MONTH(DATEVALUE(Table1[[#This Row],[month]]&amp;"1")),Table1[[#This Row],[date]]),"DD-MMM-YYYY")</f>
        <v>14-Jun-1970</v>
      </c>
      <c r="F1337">
        <f>DATEDIF(Table1[[#This Row],[Date of Birth]],DATE(2023,6,8),"Y")</f>
        <v>52</v>
      </c>
      <c r="G1337">
        <v>2</v>
      </c>
      <c r="H1337" s="8">
        <v>11187.66</v>
      </c>
      <c r="I1337" t="s">
        <v>11</v>
      </c>
      <c r="J1337" t="s">
        <v>10</v>
      </c>
      <c r="K1337" t="s">
        <v>22</v>
      </c>
      <c r="L1337" t="str">
        <f>IF(Table1[[#This Row],[State ID]]="?","Unknown",Table1[[#This Row],[State ID]])</f>
        <v>R1012</v>
      </c>
    </row>
    <row r="1338" spans="1:12" x14ac:dyDescent="0.3">
      <c r="A1338" t="s">
        <v>1368</v>
      </c>
      <c r="B1338">
        <v>1976</v>
      </c>
      <c r="C1338" t="s">
        <v>17</v>
      </c>
      <c r="D1338">
        <v>28</v>
      </c>
      <c r="E1338" t="str">
        <f>TEXT(DATE(Table1[[#This Row],[year]],MONTH(DATEVALUE(Table1[[#This Row],[month]]&amp;"1")),Table1[[#This Row],[date]]),"DD-MMM-YYYY")</f>
        <v>28-Jun-1976</v>
      </c>
      <c r="F1338">
        <f>DATEDIF(Table1[[#This Row],[Date of Birth]],DATE(2023,6,8),"Y")</f>
        <v>46</v>
      </c>
      <c r="G1338">
        <v>2</v>
      </c>
      <c r="H1338" s="8">
        <v>11217.35</v>
      </c>
      <c r="I1338" t="s">
        <v>11</v>
      </c>
      <c r="J1338" t="s">
        <v>10</v>
      </c>
      <c r="K1338" t="s">
        <v>199</v>
      </c>
      <c r="L1338" t="str">
        <f>IF(Table1[[#This Row],[State ID]]="?","Unknown",Table1[[#This Row],[State ID]])</f>
        <v>R1025</v>
      </c>
    </row>
    <row r="1339" spans="1:12" x14ac:dyDescent="0.3">
      <c r="A1339" t="s">
        <v>1369</v>
      </c>
      <c r="B1339">
        <v>1969</v>
      </c>
      <c r="C1339" t="s">
        <v>29</v>
      </c>
      <c r="D1339">
        <v>30</v>
      </c>
      <c r="E1339" t="str">
        <f>TEXT(DATE(Table1[[#This Row],[year]],MONTH(DATEVALUE(Table1[[#This Row],[month]]&amp;"1")),Table1[[#This Row],[date]]),"DD-MMM-YYYY")</f>
        <v>30-Dec-1969</v>
      </c>
      <c r="F1339">
        <f>DATEDIF(Table1[[#This Row],[Date of Birth]],DATE(2023,6,8),"Y")</f>
        <v>53</v>
      </c>
      <c r="G1339">
        <v>2</v>
      </c>
      <c r="H1339" s="8">
        <v>11244.38</v>
      </c>
      <c r="I1339" t="s">
        <v>11</v>
      </c>
      <c r="J1339" t="s">
        <v>15</v>
      </c>
      <c r="K1339" t="s">
        <v>167</v>
      </c>
      <c r="L1339" t="str">
        <f>IF(Table1[[#This Row],[State ID]]="?","Unknown",Table1[[#This Row],[State ID]])</f>
        <v>R1016</v>
      </c>
    </row>
    <row r="1340" spans="1:12" x14ac:dyDescent="0.3">
      <c r="A1340" t="s">
        <v>1370</v>
      </c>
      <c r="B1340">
        <v>1989</v>
      </c>
      <c r="C1340" t="s">
        <v>29</v>
      </c>
      <c r="D1340">
        <v>17</v>
      </c>
      <c r="E1340" t="str">
        <f>TEXT(DATE(Table1[[#This Row],[year]],MONTH(DATEVALUE(Table1[[#This Row],[month]]&amp;"1")),Table1[[#This Row],[date]]),"DD-MMM-YYYY")</f>
        <v>17-Dec-1989</v>
      </c>
      <c r="F1340">
        <f>DATEDIF(Table1[[#This Row],[Date of Birth]],DATE(2023,6,8),"Y")</f>
        <v>33</v>
      </c>
      <c r="G1340">
        <v>3</v>
      </c>
      <c r="H1340" s="8">
        <v>11250.43</v>
      </c>
      <c r="I1340" t="s">
        <v>11</v>
      </c>
      <c r="J1340" t="s">
        <v>10</v>
      </c>
      <c r="K1340" t="s">
        <v>534</v>
      </c>
      <c r="L1340" t="str">
        <f>IF(Table1[[#This Row],[State ID]]="?","Unknown",Table1[[#This Row],[State ID]])</f>
        <v>R1026</v>
      </c>
    </row>
    <row r="1341" spans="1:12" x14ac:dyDescent="0.3">
      <c r="A1341" t="s">
        <v>1371</v>
      </c>
      <c r="B1341">
        <v>1969</v>
      </c>
      <c r="C1341" t="s">
        <v>34</v>
      </c>
      <c r="D1341">
        <v>20</v>
      </c>
      <c r="E1341" t="str">
        <f>TEXT(DATE(Table1[[#This Row],[year]],MONTH(DATEVALUE(Table1[[#This Row],[month]]&amp;"1")),Table1[[#This Row],[date]]),"DD-MMM-YYYY")</f>
        <v>20-Aug-1969</v>
      </c>
      <c r="F1341">
        <f>DATEDIF(Table1[[#This Row],[Date of Birth]],DATE(2023,6,8),"Y")</f>
        <v>53</v>
      </c>
      <c r="G1341">
        <v>3</v>
      </c>
      <c r="H1341" s="8">
        <v>11253.42</v>
      </c>
      <c r="I1341" t="s">
        <v>11</v>
      </c>
      <c r="J1341" t="s">
        <v>15</v>
      </c>
      <c r="K1341" t="s">
        <v>41</v>
      </c>
      <c r="L1341" t="str">
        <f>IF(Table1[[#This Row],[State ID]]="?","Unknown",Table1[[#This Row],[State ID]])</f>
        <v>R1011</v>
      </c>
    </row>
    <row r="1342" spans="1:12" x14ac:dyDescent="0.3">
      <c r="A1342" t="s">
        <v>1372</v>
      </c>
      <c r="B1342">
        <v>1981</v>
      </c>
      <c r="C1342" t="s">
        <v>36</v>
      </c>
      <c r="D1342">
        <v>2</v>
      </c>
      <c r="E1342" t="str">
        <f>TEXT(DATE(Table1[[#This Row],[year]],MONTH(DATEVALUE(Table1[[#This Row],[month]]&amp;"1")),Table1[[#This Row],[date]]),"DD-MMM-YYYY")</f>
        <v>02-Oct-1981</v>
      </c>
      <c r="F1342">
        <f>DATEDIF(Table1[[#This Row],[Date of Birth]],DATE(2023,6,8),"Y")</f>
        <v>41</v>
      </c>
      <c r="G1342">
        <v>1</v>
      </c>
      <c r="H1342" s="8">
        <v>11255.29</v>
      </c>
      <c r="I1342" t="s">
        <v>11</v>
      </c>
      <c r="J1342" t="s">
        <v>15</v>
      </c>
      <c r="K1342" t="s">
        <v>534</v>
      </c>
      <c r="L1342" t="str">
        <f>IF(Table1[[#This Row],[State ID]]="?","Unknown",Table1[[#This Row],[State ID]])</f>
        <v>R1026</v>
      </c>
    </row>
    <row r="1343" spans="1:12" x14ac:dyDescent="0.3">
      <c r="A1343" t="s">
        <v>1373</v>
      </c>
      <c r="B1343">
        <v>1969</v>
      </c>
      <c r="C1343" t="s">
        <v>36</v>
      </c>
      <c r="D1343">
        <v>11</v>
      </c>
      <c r="E1343" t="str">
        <f>TEXT(DATE(Table1[[#This Row],[year]],MONTH(DATEVALUE(Table1[[#This Row],[month]]&amp;"1")),Table1[[#This Row],[date]]),"DD-MMM-YYYY")</f>
        <v>11-Oct-1969</v>
      </c>
      <c r="F1343">
        <f>DATEDIF(Table1[[#This Row],[Date of Birth]],DATE(2023,6,8),"Y")</f>
        <v>53</v>
      </c>
      <c r="G1343">
        <v>3</v>
      </c>
      <c r="H1343" s="8">
        <v>11264.54</v>
      </c>
      <c r="I1343" t="s">
        <v>11</v>
      </c>
      <c r="J1343" t="s">
        <v>10</v>
      </c>
      <c r="K1343" t="s">
        <v>41</v>
      </c>
      <c r="L1343" t="str">
        <f>IF(Table1[[#This Row],[State ID]]="?","Unknown",Table1[[#This Row],[State ID]])</f>
        <v>R1011</v>
      </c>
    </row>
    <row r="1344" spans="1:12" x14ac:dyDescent="0.3">
      <c r="A1344" t="s">
        <v>1374</v>
      </c>
      <c r="B1344">
        <v>1971</v>
      </c>
      <c r="C1344" t="s">
        <v>29</v>
      </c>
      <c r="D1344">
        <v>26</v>
      </c>
      <c r="E1344" t="str">
        <f>TEXT(DATE(Table1[[#This Row],[year]],MONTH(DATEVALUE(Table1[[#This Row],[month]]&amp;"1")),Table1[[#This Row],[date]]),"DD-MMM-YYYY")</f>
        <v>26-Dec-1971</v>
      </c>
      <c r="F1344">
        <f>DATEDIF(Table1[[#This Row],[Date of Birth]],DATE(2023,6,8),"Y")</f>
        <v>51</v>
      </c>
      <c r="G1344">
        <v>0</v>
      </c>
      <c r="H1344" s="8">
        <v>11265.71</v>
      </c>
      <c r="I1344" t="s">
        <v>11</v>
      </c>
      <c r="J1344" t="s">
        <v>15</v>
      </c>
      <c r="K1344" t="s">
        <v>199</v>
      </c>
      <c r="L1344" t="str">
        <f>IF(Table1[[#This Row],[State ID]]="?","Unknown",Table1[[#This Row],[State ID]])</f>
        <v>R1025</v>
      </c>
    </row>
    <row r="1345" spans="1:12" x14ac:dyDescent="0.3">
      <c r="A1345" t="s">
        <v>1375</v>
      </c>
      <c r="B1345">
        <v>2004</v>
      </c>
      <c r="C1345" t="s">
        <v>36</v>
      </c>
      <c r="D1345">
        <v>4</v>
      </c>
      <c r="E1345" t="str">
        <f>TEXT(DATE(Table1[[#This Row],[year]],MONTH(DATEVALUE(Table1[[#This Row],[month]]&amp;"1")),Table1[[#This Row],[date]]),"DD-MMM-YYYY")</f>
        <v>04-Oct-2004</v>
      </c>
      <c r="F1345">
        <f>DATEDIF(Table1[[#This Row],[Date of Birth]],DATE(2023,6,8),"Y")</f>
        <v>18</v>
      </c>
      <c r="G1345">
        <v>1</v>
      </c>
      <c r="H1345" s="8">
        <v>11272.33</v>
      </c>
      <c r="I1345" t="s">
        <v>11</v>
      </c>
      <c r="J1345" t="s">
        <v>10</v>
      </c>
      <c r="K1345" t="s">
        <v>165</v>
      </c>
      <c r="L1345" t="str">
        <f>IF(Table1[[#This Row],[State ID]]="?","Unknown",Table1[[#This Row],[State ID]])</f>
        <v>R1019</v>
      </c>
    </row>
    <row r="1346" spans="1:12" x14ac:dyDescent="0.3">
      <c r="A1346" t="s">
        <v>1376</v>
      </c>
      <c r="B1346">
        <v>1967</v>
      </c>
      <c r="C1346" t="s">
        <v>17</v>
      </c>
      <c r="D1346">
        <v>14</v>
      </c>
      <c r="E1346" t="str">
        <f>TEXT(DATE(Table1[[#This Row],[year]],MONTH(DATEVALUE(Table1[[#This Row],[month]]&amp;"1")),Table1[[#This Row],[date]]),"DD-MMM-YYYY")</f>
        <v>14-Jun-1967</v>
      </c>
      <c r="F1346">
        <f>DATEDIF(Table1[[#This Row],[Date of Birth]],DATE(2023,6,8),"Y")</f>
        <v>55</v>
      </c>
      <c r="G1346">
        <v>0</v>
      </c>
      <c r="H1346" s="8">
        <v>11286.54</v>
      </c>
      <c r="I1346" t="s">
        <v>11</v>
      </c>
      <c r="J1346" t="s">
        <v>11</v>
      </c>
      <c r="K1346" t="s">
        <v>246</v>
      </c>
      <c r="L1346" t="str">
        <f>IF(Table1[[#This Row],[State ID]]="?","Unknown",Table1[[#This Row],[State ID]])</f>
        <v>R1024</v>
      </c>
    </row>
    <row r="1347" spans="1:12" x14ac:dyDescent="0.3">
      <c r="A1347" t="s">
        <v>1377</v>
      </c>
      <c r="B1347">
        <v>1970</v>
      </c>
      <c r="C1347" t="s">
        <v>17</v>
      </c>
      <c r="D1347">
        <v>22</v>
      </c>
      <c r="E1347" t="str">
        <f>TEXT(DATE(Table1[[#This Row],[year]],MONTH(DATEVALUE(Table1[[#This Row],[month]]&amp;"1")),Table1[[#This Row],[date]]),"DD-MMM-YYYY")</f>
        <v>22-Jun-1970</v>
      </c>
      <c r="F1347">
        <f>DATEDIF(Table1[[#This Row],[Date of Birth]],DATE(2023,6,8),"Y")</f>
        <v>52</v>
      </c>
      <c r="G1347">
        <v>3</v>
      </c>
      <c r="H1347" s="8">
        <v>11289.11</v>
      </c>
      <c r="I1347" t="s">
        <v>11</v>
      </c>
      <c r="J1347" t="s">
        <v>15</v>
      </c>
      <c r="K1347" t="s">
        <v>22</v>
      </c>
      <c r="L1347" t="str">
        <f>IF(Table1[[#This Row],[State ID]]="?","Unknown",Table1[[#This Row],[State ID]])</f>
        <v>R1012</v>
      </c>
    </row>
    <row r="1348" spans="1:12" x14ac:dyDescent="0.3">
      <c r="A1348" t="s">
        <v>1378</v>
      </c>
      <c r="B1348">
        <v>1988</v>
      </c>
      <c r="C1348" t="s">
        <v>14</v>
      </c>
      <c r="D1348">
        <v>14</v>
      </c>
      <c r="E1348" t="str">
        <f>TEXT(DATE(Table1[[#This Row],[year]],MONTH(DATEVALUE(Table1[[#This Row],[month]]&amp;"1")),Table1[[#This Row],[date]]),"DD-MMM-YYYY")</f>
        <v>14-Nov-1988</v>
      </c>
      <c r="F1348">
        <f>DATEDIF(Table1[[#This Row],[Date of Birth]],DATE(2023,6,8),"Y")</f>
        <v>34</v>
      </c>
      <c r="G1348">
        <v>3</v>
      </c>
      <c r="H1348" s="8">
        <v>11294.57</v>
      </c>
      <c r="I1348" t="s">
        <v>11</v>
      </c>
      <c r="J1348" t="s">
        <v>15</v>
      </c>
      <c r="K1348" t="s">
        <v>631</v>
      </c>
      <c r="L1348" t="str">
        <f>IF(Table1[[#This Row],[State ID]]="?","Unknown",Table1[[#This Row],[State ID]])</f>
        <v>R1022</v>
      </c>
    </row>
    <row r="1349" spans="1:12" x14ac:dyDescent="0.3">
      <c r="A1349" t="s">
        <v>1379</v>
      </c>
      <c r="B1349">
        <v>1972</v>
      </c>
      <c r="C1349" t="s">
        <v>19</v>
      </c>
      <c r="D1349">
        <v>25</v>
      </c>
      <c r="E1349" t="str">
        <f>TEXT(DATE(Table1[[#This Row],[year]],MONTH(DATEVALUE(Table1[[#This Row],[month]]&amp;"1")),Table1[[#This Row],[date]]),"DD-MMM-YYYY")</f>
        <v>25-Sep-1972</v>
      </c>
      <c r="F1349">
        <f>DATEDIF(Table1[[#This Row],[Date of Birth]],DATE(2023,6,8),"Y")</f>
        <v>50</v>
      </c>
      <c r="G1349">
        <v>4</v>
      </c>
      <c r="H1349" s="8">
        <v>11299.34</v>
      </c>
      <c r="I1349" t="s">
        <v>11</v>
      </c>
      <c r="J1349" t="s">
        <v>10</v>
      </c>
      <c r="K1349" t="s">
        <v>41</v>
      </c>
      <c r="L1349" t="str">
        <f>IF(Table1[[#This Row],[State ID]]="?","Unknown",Table1[[#This Row],[State ID]])</f>
        <v>R1011</v>
      </c>
    </row>
    <row r="1350" spans="1:12" x14ac:dyDescent="0.3">
      <c r="A1350" t="s">
        <v>1380</v>
      </c>
      <c r="B1350">
        <v>1968</v>
      </c>
      <c r="C1350" t="s">
        <v>36</v>
      </c>
      <c r="D1350">
        <v>6</v>
      </c>
      <c r="E1350" t="str">
        <f>TEXT(DATE(Table1[[#This Row],[year]],MONTH(DATEVALUE(Table1[[#This Row],[month]]&amp;"1")),Table1[[#This Row],[date]]),"DD-MMM-YYYY")</f>
        <v>06-Oct-1968</v>
      </c>
      <c r="F1350">
        <f>DATEDIF(Table1[[#This Row],[Date of Birth]],DATE(2023,6,8),"Y")</f>
        <v>54</v>
      </c>
      <c r="G1350">
        <v>1</v>
      </c>
      <c r="H1350" s="8">
        <v>11305.93</v>
      </c>
      <c r="I1350" t="s">
        <v>11</v>
      </c>
      <c r="J1350" t="s">
        <v>15</v>
      </c>
      <c r="K1350" t="s">
        <v>22</v>
      </c>
      <c r="L1350" t="str">
        <f>IF(Table1[[#This Row],[State ID]]="?","Unknown",Table1[[#This Row],[State ID]])</f>
        <v>R1012</v>
      </c>
    </row>
    <row r="1351" spans="1:12" x14ac:dyDescent="0.3">
      <c r="A1351" t="s">
        <v>1381</v>
      </c>
      <c r="B1351">
        <v>1963</v>
      </c>
      <c r="C1351" t="s">
        <v>14</v>
      </c>
      <c r="D1351">
        <v>22</v>
      </c>
      <c r="E1351" t="str">
        <f>TEXT(DATE(Table1[[#This Row],[year]],MONTH(DATEVALUE(Table1[[#This Row],[month]]&amp;"1")),Table1[[#This Row],[date]]),"DD-MMM-YYYY")</f>
        <v>22-Nov-1963</v>
      </c>
      <c r="F1351">
        <f>DATEDIF(Table1[[#This Row],[Date of Birth]],DATE(2023,6,8),"Y")</f>
        <v>59</v>
      </c>
      <c r="G1351">
        <v>0</v>
      </c>
      <c r="H1351" s="8">
        <v>11312.33</v>
      </c>
      <c r="I1351" t="s">
        <v>11</v>
      </c>
      <c r="J1351" t="s">
        <v>11</v>
      </c>
      <c r="K1351" t="s">
        <v>22</v>
      </c>
      <c r="L1351" t="str">
        <f>IF(Table1[[#This Row],[State ID]]="?","Unknown",Table1[[#This Row],[State ID]])</f>
        <v>R1012</v>
      </c>
    </row>
    <row r="1352" spans="1:12" x14ac:dyDescent="0.3">
      <c r="A1352" t="s">
        <v>1382</v>
      </c>
      <c r="B1352">
        <v>1995</v>
      </c>
      <c r="C1352" t="s">
        <v>29</v>
      </c>
      <c r="D1352">
        <v>10</v>
      </c>
      <c r="E1352" t="str">
        <f>TEXT(DATE(Table1[[#This Row],[year]],MONTH(DATEVALUE(Table1[[#This Row],[month]]&amp;"1")),Table1[[#This Row],[date]]),"DD-MMM-YYYY")</f>
        <v>10-Dec-1995</v>
      </c>
      <c r="F1352">
        <f>DATEDIF(Table1[[#This Row],[Date of Birth]],DATE(2023,6,8),"Y")</f>
        <v>27</v>
      </c>
      <c r="G1352">
        <v>0</v>
      </c>
      <c r="H1352" s="8">
        <v>11318.57</v>
      </c>
      <c r="I1352" t="s">
        <v>11</v>
      </c>
      <c r="J1352" t="s">
        <v>10</v>
      </c>
      <c r="K1352" t="s">
        <v>534</v>
      </c>
      <c r="L1352" t="str">
        <f>IF(Table1[[#This Row],[State ID]]="?","Unknown",Table1[[#This Row],[State ID]])</f>
        <v>R1026</v>
      </c>
    </row>
    <row r="1353" spans="1:12" x14ac:dyDescent="0.3">
      <c r="A1353" t="s">
        <v>1383</v>
      </c>
      <c r="B1353">
        <v>1963</v>
      </c>
      <c r="C1353" t="s">
        <v>9</v>
      </c>
      <c r="D1353">
        <v>11</v>
      </c>
      <c r="E1353" t="str">
        <f>TEXT(DATE(Table1[[#This Row],[year]],MONTH(DATEVALUE(Table1[[#This Row],[month]]&amp;"1")),Table1[[#This Row],[date]]),"DD-MMM-YYYY")</f>
        <v>11-Jul-1963</v>
      </c>
      <c r="F1353">
        <f>DATEDIF(Table1[[#This Row],[Date of Birth]],DATE(2023,6,8),"Y")</f>
        <v>59</v>
      </c>
      <c r="G1353">
        <v>0</v>
      </c>
      <c r="H1353" s="8">
        <v>11319.12</v>
      </c>
      <c r="I1353" t="s">
        <v>11</v>
      </c>
      <c r="J1353" t="s">
        <v>15</v>
      </c>
      <c r="K1353" t="s">
        <v>22</v>
      </c>
      <c r="L1353" t="str">
        <f>IF(Table1[[#This Row],[State ID]]="?","Unknown",Table1[[#This Row],[State ID]])</f>
        <v>R1012</v>
      </c>
    </row>
    <row r="1354" spans="1:12" x14ac:dyDescent="0.3">
      <c r="A1354" t="s">
        <v>1384</v>
      </c>
      <c r="B1354">
        <v>2002</v>
      </c>
      <c r="C1354" t="s">
        <v>19</v>
      </c>
      <c r="D1354">
        <v>20</v>
      </c>
      <c r="E1354" t="str">
        <f>TEXT(DATE(Table1[[#This Row],[year]],MONTH(DATEVALUE(Table1[[#This Row],[month]]&amp;"1")),Table1[[#This Row],[date]]),"DD-MMM-YYYY")</f>
        <v>20-Sep-2002</v>
      </c>
      <c r="F1354">
        <f>DATEDIF(Table1[[#This Row],[Date of Birth]],DATE(2023,6,8),"Y")</f>
        <v>20</v>
      </c>
      <c r="G1354">
        <v>0</v>
      </c>
      <c r="H1354" s="8">
        <v>11321.49</v>
      </c>
      <c r="I1354" t="s">
        <v>11</v>
      </c>
      <c r="J1354" t="s">
        <v>11</v>
      </c>
      <c r="K1354" t="s">
        <v>22</v>
      </c>
      <c r="L1354" t="str">
        <f>IF(Table1[[#This Row],[State ID]]="?","Unknown",Table1[[#This Row],[State ID]])</f>
        <v>R1012</v>
      </c>
    </row>
    <row r="1355" spans="1:12" x14ac:dyDescent="0.3">
      <c r="A1355" t="s">
        <v>1385</v>
      </c>
      <c r="B1355">
        <v>1989</v>
      </c>
      <c r="C1355" t="s">
        <v>34</v>
      </c>
      <c r="D1355">
        <v>19</v>
      </c>
      <c r="E1355" t="str">
        <f>TEXT(DATE(Table1[[#This Row],[year]],MONTH(DATEVALUE(Table1[[#This Row],[month]]&amp;"1")),Table1[[#This Row],[date]]),"DD-MMM-YYYY")</f>
        <v>19-Aug-1989</v>
      </c>
      <c r="F1355">
        <f>DATEDIF(Table1[[#This Row],[Date of Birth]],DATE(2023,6,8),"Y")</f>
        <v>33</v>
      </c>
      <c r="G1355">
        <v>1</v>
      </c>
      <c r="H1355" s="8">
        <v>11326.71</v>
      </c>
      <c r="I1355" t="s">
        <v>11</v>
      </c>
      <c r="J1355" t="s">
        <v>11</v>
      </c>
      <c r="K1355" t="s">
        <v>12</v>
      </c>
      <c r="L1355" t="str">
        <f>IF(Table1[[#This Row],[State ID]]="?","Unknown",Table1[[#This Row],[State ID]])</f>
        <v>R1013</v>
      </c>
    </row>
    <row r="1356" spans="1:12" x14ac:dyDescent="0.3">
      <c r="A1356" t="s">
        <v>1386</v>
      </c>
      <c r="B1356">
        <v>1968</v>
      </c>
      <c r="C1356" t="s">
        <v>14</v>
      </c>
      <c r="D1356">
        <v>2</v>
      </c>
      <c r="E1356" t="str">
        <f>TEXT(DATE(Table1[[#This Row],[year]],MONTH(DATEVALUE(Table1[[#This Row],[month]]&amp;"1")),Table1[[#This Row],[date]]),"DD-MMM-YYYY")</f>
        <v>02-Nov-1968</v>
      </c>
      <c r="F1356">
        <f>DATEDIF(Table1[[#This Row],[Date of Birth]],DATE(2023,6,8),"Y")</f>
        <v>54</v>
      </c>
      <c r="G1356">
        <v>0</v>
      </c>
      <c r="H1356" s="8">
        <v>11344.32</v>
      </c>
      <c r="I1356" t="s">
        <v>11</v>
      </c>
      <c r="J1356" t="s">
        <v>10</v>
      </c>
      <c r="K1356" t="s">
        <v>199</v>
      </c>
      <c r="L1356" t="str">
        <f>IF(Table1[[#This Row],[State ID]]="?","Unknown",Table1[[#This Row],[State ID]])</f>
        <v>R1025</v>
      </c>
    </row>
    <row r="1357" spans="1:12" x14ac:dyDescent="0.3">
      <c r="A1357" t="s">
        <v>1387</v>
      </c>
      <c r="B1357">
        <v>1964</v>
      </c>
      <c r="C1357" t="s">
        <v>9</v>
      </c>
      <c r="D1357">
        <v>12</v>
      </c>
      <c r="E1357" t="str">
        <f>TEXT(DATE(Table1[[#This Row],[year]],MONTH(DATEVALUE(Table1[[#This Row],[month]]&amp;"1")),Table1[[#This Row],[date]]),"DD-MMM-YYYY")</f>
        <v>12-Jul-1964</v>
      </c>
      <c r="F1357">
        <f>DATEDIF(Table1[[#This Row],[Date of Birth]],DATE(2023,6,8),"Y")</f>
        <v>58</v>
      </c>
      <c r="G1357">
        <v>0</v>
      </c>
      <c r="H1357" s="8">
        <v>11345.52</v>
      </c>
      <c r="I1357" t="s">
        <v>11</v>
      </c>
      <c r="J1357" t="s">
        <v>11</v>
      </c>
      <c r="K1357" t="s">
        <v>41</v>
      </c>
      <c r="L1357" t="str">
        <f>IF(Table1[[#This Row],[State ID]]="?","Unknown",Table1[[#This Row],[State ID]])</f>
        <v>R1011</v>
      </c>
    </row>
    <row r="1358" spans="1:12" x14ac:dyDescent="0.3">
      <c r="A1358" t="s">
        <v>1388</v>
      </c>
      <c r="B1358">
        <v>1965</v>
      </c>
      <c r="C1358" t="s">
        <v>14</v>
      </c>
      <c r="D1358">
        <v>29</v>
      </c>
      <c r="E1358" t="str">
        <f>TEXT(DATE(Table1[[#This Row],[year]],MONTH(DATEVALUE(Table1[[#This Row],[month]]&amp;"1")),Table1[[#This Row],[date]]),"DD-MMM-YYYY")</f>
        <v>29-Nov-1965</v>
      </c>
      <c r="F1358">
        <f>DATEDIF(Table1[[#This Row],[Date of Birth]],DATE(2023,6,8),"Y")</f>
        <v>57</v>
      </c>
      <c r="G1358">
        <v>0</v>
      </c>
      <c r="H1358" s="8">
        <v>11353.23</v>
      </c>
      <c r="I1358" t="s">
        <v>11</v>
      </c>
      <c r="J1358" t="s">
        <v>15</v>
      </c>
      <c r="K1358" t="s">
        <v>22</v>
      </c>
      <c r="L1358" t="str">
        <f>IF(Table1[[#This Row],[State ID]]="?","Unknown",Table1[[#This Row],[State ID]])</f>
        <v>R1012</v>
      </c>
    </row>
    <row r="1359" spans="1:12" x14ac:dyDescent="0.3">
      <c r="A1359" t="s">
        <v>1389</v>
      </c>
      <c r="B1359">
        <v>1965</v>
      </c>
      <c r="C1359" t="s">
        <v>19</v>
      </c>
      <c r="D1359">
        <v>26</v>
      </c>
      <c r="E1359" t="str">
        <f>TEXT(DATE(Table1[[#This Row],[year]],MONTH(DATEVALUE(Table1[[#This Row],[month]]&amp;"1")),Table1[[#This Row],[date]]),"DD-MMM-YYYY")</f>
        <v>26-Sep-1965</v>
      </c>
      <c r="F1359">
        <f>DATEDIF(Table1[[#This Row],[Date of Birth]],DATE(2023,6,8),"Y")</f>
        <v>57</v>
      </c>
      <c r="G1359">
        <v>0</v>
      </c>
      <c r="H1359" s="8">
        <v>11356.66</v>
      </c>
      <c r="I1359" t="s">
        <v>11</v>
      </c>
      <c r="J1359" t="s">
        <v>11</v>
      </c>
      <c r="K1359" t="s">
        <v>22</v>
      </c>
      <c r="L1359" t="str">
        <f>IF(Table1[[#This Row],[State ID]]="?","Unknown",Table1[[#This Row],[State ID]])</f>
        <v>R1012</v>
      </c>
    </row>
    <row r="1360" spans="1:12" x14ac:dyDescent="0.3">
      <c r="A1360" t="s">
        <v>1390</v>
      </c>
      <c r="B1360">
        <v>1964</v>
      </c>
      <c r="C1360" t="s">
        <v>9</v>
      </c>
      <c r="D1360">
        <v>4</v>
      </c>
      <c r="E1360" t="str">
        <f>TEXT(DATE(Table1[[#This Row],[year]],MONTH(DATEVALUE(Table1[[#This Row],[month]]&amp;"1")),Table1[[#This Row],[date]]),"DD-MMM-YYYY")</f>
        <v>04-Jul-1964</v>
      </c>
      <c r="F1360">
        <f>DATEDIF(Table1[[#This Row],[Date of Birth]],DATE(2023,6,8),"Y")</f>
        <v>58</v>
      </c>
      <c r="G1360">
        <v>0</v>
      </c>
      <c r="H1360" s="8">
        <v>11362.76</v>
      </c>
      <c r="I1360" t="s">
        <v>11</v>
      </c>
      <c r="J1360" t="s">
        <v>15</v>
      </c>
      <c r="K1360" t="s">
        <v>41</v>
      </c>
      <c r="L1360" t="str">
        <f>IF(Table1[[#This Row],[State ID]]="?","Unknown",Table1[[#This Row],[State ID]])</f>
        <v>R1011</v>
      </c>
    </row>
    <row r="1361" spans="1:12" x14ac:dyDescent="0.3">
      <c r="A1361" t="s">
        <v>1391</v>
      </c>
      <c r="B1361">
        <v>1964</v>
      </c>
      <c r="C1361" t="s">
        <v>9</v>
      </c>
      <c r="D1361">
        <v>3</v>
      </c>
      <c r="E1361" t="str">
        <f>TEXT(DATE(Table1[[#This Row],[year]],MONTH(DATEVALUE(Table1[[#This Row],[month]]&amp;"1")),Table1[[#This Row],[date]]),"DD-MMM-YYYY")</f>
        <v>03-Jul-1964</v>
      </c>
      <c r="F1361">
        <f>DATEDIF(Table1[[#This Row],[Date of Birth]],DATE(2023,6,8),"Y")</f>
        <v>58</v>
      </c>
      <c r="G1361">
        <v>0</v>
      </c>
      <c r="H1361" s="8">
        <v>11363.28</v>
      </c>
      <c r="I1361" t="s">
        <v>11</v>
      </c>
      <c r="J1361" t="s">
        <v>15</v>
      </c>
      <c r="K1361" t="s">
        <v>12</v>
      </c>
      <c r="L1361" t="str">
        <f>IF(Table1[[#This Row],[State ID]]="?","Unknown",Table1[[#This Row],[State ID]])</f>
        <v>R1013</v>
      </c>
    </row>
    <row r="1362" spans="1:12" x14ac:dyDescent="0.3">
      <c r="A1362" t="s">
        <v>1392</v>
      </c>
      <c r="B1362">
        <v>1964</v>
      </c>
      <c r="C1362" t="s">
        <v>29</v>
      </c>
      <c r="D1362">
        <v>13</v>
      </c>
      <c r="E1362" t="str">
        <f>TEXT(DATE(Table1[[#This Row],[year]],MONTH(DATEVALUE(Table1[[#This Row],[month]]&amp;"1")),Table1[[#This Row],[date]]),"DD-MMM-YYYY")</f>
        <v>13-Dec-1964</v>
      </c>
      <c r="F1362">
        <f>DATEDIF(Table1[[#This Row],[Date of Birth]],DATE(2023,6,8),"Y")</f>
        <v>58</v>
      </c>
      <c r="G1362">
        <v>0</v>
      </c>
      <c r="H1362" s="8">
        <v>11365.95</v>
      </c>
      <c r="I1362" t="s">
        <v>11</v>
      </c>
      <c r="J1362" t="s">
        <v>10</v>
      </c>
      <c r="K1362" t="s">
        <v>41</v>
      </c>
      <c r="L1362" t="str">
        <f>IF(Table1[[#This Row],[State ID]]="?","Unknown",Table1[[#This Row],[State ID]])</f>
        <v>R1011</v>
      </c>
    </row>
    <row r="1363" spans="1:12" x14ac:dyDescent="0.3">
      <c r="A1363" t="s">
        <v>1393</v>
      </c>
      <c r="B1363">
        <v>1979</v>
      </c>
      <c r="C1363" t="s">
        <v>17</v>
      </c>
      <c r="D1363">
        <v>7</v>
      </c>
      <c r="E1363" t="str">
        <f>TEXT(DATE(Table1[[#This Row],[year]],MONTH(DATEVALUE(Table1[[#This Row],[month]]&amp;"1")),Table1[[#This Row],[date]]),"DD-MMM-YYYY")</f>
        <v>07-Jun-1979</v>
      </c>
      <c r="F1363">
        <f>DATEDIF(Table1[[#This Row],[Date of Birth]],DATE(2023,6,8),"Y")</f>
        <v>44</v>
      </c>
      <c r="G1363">
        <v>2</v>
      </c>
      <c r="H1363" s="8">
        <v>11369.39</v>
      </c>
      <c r="I1363" t="s">
        <v>11</v>
      </c>
      <c r="J1363" t="s">
        <v>15</v>
      </c>
      <c r="K1363" t="s">
        <v>534</v>
      </c>
      <c r="L1363" t="str">
        <f>IF(Table1[[#This Row],[State ID]]="?","Unknown",Table1[[#This Row],[State ID]])</f>
        <v>R1026</v>
      </c>
    </row>
    <row r="1364" spans="1:12" x14ac:dyDescent="0.3">
      <c r="A1364" t="s">
        <v>1394</v>
      </c>
      <c r="B1364">
        <v>1972</v>
      </c>
      <c r="C1364" t="s">
        <v>29</v>
      </c>
      <c r="D1364">
        <v>6</v>
      </c>
      <c r="E1364" t="str">
        <f>TEXT(DATE(Table1[[#This Row],[year]],MONTH(DATEVALUE(Table1[[#This Row],[month]]&amp;"1")),Table1[[#This Row],[date]]),"DD-MMM-YYYY")</f>
        <v>06-Dec-1972</v>
      </c>
      <c r="F1364">
        <f>DATEDIF(Table1[[#This Row],[Date of Birth]],DATE(2023,6,8),"Y")</f>
        <v>50</v>
      </c>
      <c r="G1364">
        <v>0</v>
      </c>
      <c r="H1364" s="8">
        <v>11378.57</v>
      </c>
      <c r="I1364" t="s">
        <v>11</v>
      </c>
      <c r="J1364" t="s">
        <v>10</v>
      </c>
      <c r="K1364" t="s">
        <v>199</v>
      </c>
      <c r="L1364" t="str">
        <f>IF(Table1[[#This Row],[State ID]]="?","Unknown",Table1[[#This Row],[State ID]])</f>
        <v>R1025</v>
      </c>
    </row>
    <row r="1365" spans="1:12" x14ac:dyDescent="0.3">
      <c r="A1365" t="s">
        <v>1395</v>
      </c>
      <c r="B1365">
        <v>1964</v>
      </c>
      <c r="C1365" t="s">
        <v>17</v>
      </c>
      <c r="D1365">
        <v>13</v>
      </c>
      <c r="E1365" t="str">
        <f>TEXT(DATE(Table1[[#This Row],[year]],MONTH(DATEVALUE(Table1[[#This Row],[month]]&amp;"1")),Table1[[#This Row],[date]]),"DD-MMM-YYYY")</f>
        <v>13-Jun-1964</v>
      </c>
      <c r="F1365">
        <f>DATEDIF(Table1[[#This Row],[Date of Birth]],DATE(2023,6,8),"Y")</f>
        <v>58</v>
      </c>
      <c r="G1365">
        <v>0</v>
      </c>
      <c r="H1365" s="8">
        <v>11381.33</v>
      </c>
      <c r="I1365" t="s">
        <v>11</v>
      </c>
      <c r="J1365" t="s">
        <v>10</v>
      </c>
      <c r="K1365" t="s">
        <v>12</v>
      </c>
      <c r="L1365" t="str">
        <f>IF(Table1[[#This Row],[State ID]]="?","Unknown",Table1[[#This Row],[State ID]])</f>
        <v>R1013</v>
      </c>
    </row>
    <row r="1366" spans="1:12" x14ac:dyDescent="0.3">
      <c r="A1366" t="s">
        <v>1396</v>
      </c>
      <c r="B1366">
        <v>1997</v>
      </c>
      <c r="C1366" t="s">
        <v>9</v>
      </c>
      <c r="D1366">
        <v>28</v>
      </c>
      <c r="E1366" t="str">
        <f>TEXT(DATE(Table1[[#This Row],[year]],MONTH(DATEVALUE(Table1[[#This Row],[month]]&amp;"1")),Table1[[#This Row],[date]]),"DD-MMM-YYYY")</f>
        <v>28-Jul-1997</v>
      </c>
      <c r="F1366">
        <f>DATEDIF(Table1[[#This Row],[Date of Birth]],DATE(2023,6,8),"Y")</f>
        <v>25</v>
      </c>
      <c r="G1366">
        <v>0</v>
      </c>
      <c r="H1366" s="8">
        <v>11388.27</v>
      </c>
      <c r="I1366" t="s">
        <v>11</v>
      </c>
      <c r="J1366" t="s">
        <v>10</v>
      </c>
      <c r="K1366" t="s">
        <v>534</v>
      </c>
      <c r="L1366" t="str">
        <f>IF(Table1[[#This Row],[State ID]]="?","Unknown",Table1[[#This Row],[State ID]])</f>
        <v>R1026</v>
      </c>
    </row>
    <row r="1367" spans="1:12" x14ac:dyDescent="0.3">
      <c r="A1367" t="s">
        <v>1397</v>
      </c>
      <c r="B1367">
        <v>1967</v>
      </c>
      <c r="C1367" t="s">
        <v>29</v>
      </c>
      <c r="D1367">
        <v>19</v>
      </c>
      <c r="E1367" t="str">
        <f>TEXT(DATE(Table1[[#This Row],[year]],MONTH(DATEVALUE(Table1[[#This Row],[month]]&amp;"1")),Table1[[#This Row],[date]]),"DD-MMM-YYYY")</f>
        <v>19-Dec-1967</v>
      </c>
      <c r="F1367">
        <f>DATEDIF(Table1[[#This Row],[Date of Birth]],DATE(2023,6,8),"Y")</f>
        <v>55</v>
      </c>
      <c r="G1367">
        <v>1</v>
      </c>
      <c r="H1367" s="8">
        <v>11394.07</v>
      </c>
      <c r="I1367" t="s">
        <v>11</v>
      </c>
      <c r="J1367" t="s">
        <v>15</v>
      </c>
      <c r="K1367" t="s">
        <v>169</v>
      </c>
      <c r="L1367" t="str">
        <f>IF(Table1[[#This Row],[State ID]]="?","Unknown",Table1[[#This Row],[State ID]])</f>
        <v>R1018</v>
      </c>
    </row>
    <row r="1368" spans="1:12" x14ac:dyDescent="0.3">
      <c r="A1368" t="s">
        <v>1398</v>
      </c>
      <c r="B1368">
        <v>1970</v>
      </c>
      <c r="C1368" t="s">
        <v>36</v>
      </c>
      <c r="D1368">
        <v>2</v>
      </c>
      <c r="E1368" t="str">
        <f>TEXT(DATE(Table1[[#This Row],[year]],MONTH(DATEVALUE(Table1[[#This Row],[month]]&amp;"1")),Table1[[#This Row],[date]]),"DD-MMM-YYYY")</f>
        <v>02-Oct-1970</v>
      </c>
      <c r="F1368">
        <f>DATEDIF(Table1[[#This Row],[Date of Birth]],DATE(2023,6,8),"Y")</f>
        <v>52</v>
      </c>
      <c r="G1368">
        <v>2</v>
      </c>
      <c r="H1368" s="8">
        <v>11396.9</v>
      </c>
      <c r="I1368" t="s">
        <v>11</v>
      </c>
      <c r="J1368" t="s">
        <v>11</v>
      </c>
      <c r="K1368" t="s">
        <v>246</v>
      </c>
      <c r="L1368" t="str">
        <f>IF(Table1[[#This Row],[State ID]]="?","Unknown",Table1[[#This Row],[State ID]])</f>
        <v>R1024</v>
      </c>
    </row>
    <row r="1369" spans="1:12" x14ac:dyDescent="0.3">
      <c r="A1369" t="s">
        <v>1399</v>
      </c>
      <c r="B1369">
        <v>1970</v>
      </c>
      <c r="C1369" t="s">
        <v>36</v>
      </c>
      <c r="D1369">
        <v>7</v>
      </c>
      <c r="E1369" t="str">
        <f>TEXT(DATE(Table1[[#This Row],[year]],MONTH(DATEVALUE(Table1[[#This Row],[month]]&amp;"1")),Table1[[#This Row],[date]]),"DD-MMM-YYYY")</f>
        <v>07-Oct-1970</v>
      </c>
      <c r="F1369">
        <f>DATEDIF(Table1[[#This Row],[Date of Birth]],DATE(2023,6,8),"Y")</f>
        <v>52</v>
      </c>
      <c r="G1369">
        <v>3</v>
      </c>
      <c r="H1369" s="8">
        <v>11411.69</v>
      </c>
      <c r="I1369" t="s">
        <v>11</v>
      </c>
      <c r="J1369" t="s">
        <v>10</v>
      </c>
      <c r="K1369" t="s">
        <v>41</v>
      </c>
      <c r="L1369" t="str">
        <f>IF(Table1[[#This Row],[State ID]]="?","Unknown",Table1[[#This Row],[State ID]])</f>
        <v>R1011</v>
      </c>
    </row>
    <row r="1370" spans="1:12" x14ac:dyDescent="0.3">
      <c r="A1370" t="s">
        <v>1400</v>
      </c>
      <c r="B1370">
        <v>1983</v>
      </c>
      <c r="C1370" t="s">
        <v>36</v>
      </c>
      <c r="D1370">
        <v>23</v>
      </c>
      <c r="E1370" t="str">
        <f>TEXT(DATE(Table1[[#This Row],[year]],MONTH(DATEVALUE(Table1[[#This Row],[month]]&amp;"1")),Table1[[#This Row],[date]]),"DD-MMM-YYYY")</f>
        <v>23-Oct-1983</v>
      </c>
      <c r="F1370">
        <f>DATEDIF(Table1[[#This Row],[Date of Birth]],DATE(2023,6,8),"Y")</f>
        <v>39</v>
      </c>
      <c r="G1370">
        <v>3</v>
      </c>
      <c r="H1370" s="8">
        <v>11412.02</v>
      </c>
      <c r="I1370" t="s">
        <v>11</v>
      </c>
      <c r="J1370" t="s">
        <v>15</v>
      </c>
      <c r="K1370" t="s">
        <v>299</v>
      </c>
      <c r="L1370" t="str">
        <f>IF(Table1[[#This Row],[State ID]]="?","Unknown",Table1[[#This Row],[State ID]])</f>
        <v>R1021</v>
      </c>
    </row>
    <row r="1371" spans="1:12" x14ac:dyDescent="0.3">
      <c r="A1371" t="s">
        <v>1401</v>
      </c>
      <c r="B1371">
        <v>1985</v>
      </c>
      <c r="C1371" t="s">
        <v>17</v>
      </c>
      <c r="D1371">
        <v>9</v>
      </c>
      <c r="E1371" t="str">
        <f>TEXT(DATE(Table1[[#This Row],[year]],MONTH(DATEVALUE(Table1[[#This Row],[month]]&amp;"1")),Table1[[#This Row],[date]]),"DD-MMM-YYYY")</f>
        <v>09-Jun-1985</v>
      </c>
      <c r="F1371">
        <f>DATEDIF(Table1[[#This Row],[Date of Birth]],DATE(2023,6,8),"Y")</f>
        <v>37</v>
      </c>
      <c r="G1371">
        <v>3</v>
      </c>
      <c r="H1371" s="8">
        <v>11419.49</v>
      </c>
      <c r="I1371" t="s">
        <v>11</v>
      </c>
      <c r="J1371" t="s">
        <v>15</v>
      </c>
      <c r="K1371" t="s">
        <v>22</v>
      </c>
      <c r="L1371" t="str">
        <f>IF(Table1[[#This Row],[State ID]]="?","Unknown",Table1[[#This Row],[State ID]])</f>
        <v>R1012</v>
      </c>
    </row>
    <row r="1372" spans="1:12" x14ac:dyDescent="0.3">
      <c r="A1372" t="s">
        <v>1402</v>
      </c>
      <c r="B1372">
        <v>1980</v>
      </c>
      <c r="C1372" t="s">
        <v>9</v>
      </c>
      <c r="D1372">
        <v>17</v>
      </c>
      <c r="E1372" t="str">
        <f>TEXT(DATE(Table1[[#This Row],[year]],MONTH(DATEVALUE(Table1[[#This Row],[month]]&amp;"1")),Table1[[#This Row],[date]]),"DD-MMM-YYYY")</f>
        <v>17-Jul-1980</v>
      </c>
      <c r="F1372">
        <f>DATEDIF(Table1[[#This Row],[Date of Birth]],DATE(2023,6,8),"Y")</f>
        <v>42</v>
      </c>
      <c r="G1372">
        <v>2</v>
      </c>
      <c r="H1372" s="8">
        <v>11435.74</v>
      </c>
      <c r="I1372" t="s">
        <v>11</v>
      </c>
      <c r="J1372" t="s">
        <v>11</v>
      </c>
      <c r="K1372" t="s">
        <v>299</v>
      </c>
      <c r="L1372" t="str">
        <f>IF(Table1[[#This Row],[State ID]]="?","Unknown",Table1[[#This Row],[State ID]])</f>
        <v>R1021</v>
      </c>
    </row>
    <row r="1373" spans="1:12" x14ac:dyDescent="0.3">
      <c r="A1373" t="s">
        <v>1403</v>
      </c>
      <c r="B1373">
        <v>1971</v>
      </c>
      <c r="C1373" t="s">
        <v>19</v>
      </c>
      <c r="D1373">
        <v>12</v>
      </c>
      <c r="E1373" t="str">
        <f>TEXT(DATE(Table1[[#This Row],[year]],MONTH(DATEVALUE(Table1[[#This Row],[month]]&amp;"1")),Table1[[#This Row],[date]]),"DD-MMM-YYYY")</f>
        <v>12-Sep-1971</v>
      </c>
      <c r="F1373">
        <f>DATEDIF(Table1[[#This Row],[Date of Birth]],DATE(2023,6,8),"Y")</f>
        <v>51</v>
      </c>
      <c r="G1373">
        <v>3</v>
      </c>
      <c r="H1373" s="8">
        <v>11436.74</v>
      </c>
      <c r="I1373" t="s">
        <v>11</v>
      </c>
      <c r="J1373" t="s">
        <v>11</v>
      </c>
      <c r="K1373" t="s">
        <v>22</v>
      </c>
      <c r="L1373" t="str">
        <f>IF(Table1[[#This Row],[State ID]]="?","Unknown",Table1[[#This Row],[State ID]])</f>
        <v>R1012</v>
      </c>
    </row>
    <row r="1374" spans="1:12" x14ac:dyDescent="0.3">
      <c r="A1374" t="s">
        <v>1404</v>
      </c>
      <c r="B1374">
        <v>1966</v>
      </c>
      <c r="C1374" t="s">
        <v>17</v>
      </c>
      <c r="D1374">
        <v>14</v>
      </c>
      <c r="E1374" t="str">
        <f>TEXT(DATE(Table1[[#This Row],[year]],MONTH(DATEVALUE(Table1[[#This Row],[month]]&amp;"1")),Table1[[#This Row],[date]]),"DD-MMM-YYYY")</f>
        <v>14-Jun-1966</v>
      </c>
      <c r="F1374">
        <f>DATEDIF(Table1[[#This Row],[Date of Birth]],DATE(2023,6,8),"Y")</f>
        <v>56</v>
      </c>
      <c r="G1374">
        <v>0</v>
      </c>
      <c r="H1374" s="8">
        <v>11454.02</v>
      </c>
      <c r="I1374" t="s">
        <v>11</v>
      </c>
      <c r="J1374" t="s">
        <v>15</v>
      </c>
      <c r="K1374" t="s">
        <v>22</v>
      </c>
      <c r="L1374" t="str">
        <f>IF(Table1[[#This Row],[State ID]]="?","Unknown",Table1[[#This Row],[State ID]])</f>
        <v>R1012</v>
      </c>
    </row>
    <row r="1375" spans="1:12" x14ac:dyDescent="0.3">
      <c r="A1375" t="s">
        <v>1405</v>
      </c>
      <c r="B1375">
        <v>1965</v>
      </c>
      <c r="C1375" t="s">
        <v>17</v>
      </c>
      <c r="D1375">
        <v>23</v>
      </c>
      <c r="E1375" t="str">
        <f>TEXT(DATE(Table1[[#This Row],[year]],MONTH(DATEVALUE(Table1[[#This Row],[month]]&amp;"1")),Table1[[#This Row],[date]]),"DD-MMM-YYYY")</f>
        <v>23-Jun-1965</v>
      </c>
      <c r="F1375">
        <f>DATEDIF(Table1[[#This Row],[Date of Birth]],DATE(2023,6,8),"Y")</f>
        <v>57</v>
      </c>
      <c r="G1375">
        <v>0</v>
      </c>
      <c r="H1375" s="8">
        <v>11455.28</v>
      </c>
      <c r="I1375" t="s">
        <v>11</v>
      </c>
      <c r="J1375" t="s">
        <v>10</v>
      </c>
      <c r="K1375" t="s">
        <v>41</v>
      </c>
      <c r="L1375" t="str">
        <f>IF(Table1[[#This Row],[State ID]]="?","Unknown",Table1[[#This Row],[State ID]])</f>
        <v>R1011</v>
      </c>
    </row>
    <row r="1376" spans="1:12" x14ac:dyDescent="0.3">
      <c r="A1376" t="s">
        <v>1406</v>
      </c>
      <c r="B1376">
        <v>1966</v>
      </c>
      <c r="C1376" t="s">
        <v>19</v>
      </c>
      <c r="D1376">
        <v>7</v>
      </c>
      <c r="E1376" t="str">
        <f>TEXT(DATE(Table1[[#This Row],[year]],MONTH(DATEVALUE(Table1[[#This Row],[month]]&amp;"1")),Table1[[#This Row],[date]]),"DD-MMM-YYYY")</f>
        <v>07-Sep-1966</v>
      </c>
      <c r="F1376">
        <f>DATEDIF(Table1[[#This Row],[Date of Birth]],DATE(2023,6,8),"Y")</f>
        <v>56</v>
      </c>
      <c r="G1376">
        <v>0</v>
      </c>
      <c r="H1376" s="8">
        <v>11478.14</v>
      </c>
      <c r="I1376" t="s">
        <v>11</v>
      </c>
      <c r="J1376" t="s">
        <v>10</v>
      </c>
      <c r="K1376" t="s">
        <v>199</v>
      </c>
      <c r="L1376" t="str">
        <f>IF(Table1[[#This Row],[State ID]]="?","Unknown",Table1[[#This Row],[State ID]])</f>
        <v>R1025</v>
      </c>
    </row>
    <row r="1377" spans="1:12" x14ac:dyDescent="0.3">
      <c r="A1377" t="s">
        <v>1407</v>
      </c>
      <c r="B1377">
        <v>2004</v>
      </c>
      <c r="C1377" t="s">
        <v>19</v>
      </c>
      <c r="D1377">
        <v>10</v>
      </c>
      <c r="E1377" t="str">
        <f>TEXT(DATE(Table1[[#This Row],[year]],MONTH(DATEVALUE(Table1[[#This Row],[month]]&amp;"1")),Table1[[#This Row],[date]]),"DD-MMM-YYYY")</f>
        <v>10-Sep-2004</v>
      </c>
      <c r="F1377">
        <f>DATEDIF(Table1[[#This Row],[Date of Birth]],DATE(2023,6,8),"Y")</f>
        <v>18</v>
      </c>
      <c r="G1377">
        <v>0</v>
      </c>
      <c r="H1377" s="8">
        <v>11482.63</v>
      </c>
      <c r="I1377" t="s">
        <v>11</v>
      </c>
      <c r="J1377" t="s">
        <v>10</v>
      </c>
      <c r="K1377" t="s">
        <v>12</v>
      </c>
      <c r="L1377" t="str">
        <f>IF(Table1[[#This Row],[State ID]]="?","Unknown",Table1[[#This Row],[State ID]])</f>
        <v>R1013</v>
      </c>
    </row>
    <row r="1378" spans="1:12" x14ac:dyDescent="0.3">
      <c r="A1378" t="s">
        <v>1408</v>
      </c>
      <c r="B1378">
        <v>1970</v>
      </c>
      <c r="C1378" t="s">
        <v>36</v>
      </c>
      <c r="D1378">
        <v>13</v>
      </c>
      <c r="E1378" t="str">
        <f>TEXT(DATE(Table1[[#This Row],[year]],MONTH(DATEVALUE(Table1[[#This Row],[month]]&amp;"1")),Table1[[#This Row],[date]]),"DD-MMM-YYYY")</f>
        <v>13-Oct-1970</v>
      </c>
      <c r="F1378">
        <f>DATEDIF(Table1[[#This Row],[Date of Birth]],DATE(2023,6,8),"Y")</f>
        <v>52</v>
      </c>
      <c r="G1378">
        <v>3</v>
      </c>
      <c r="H1378" s="8">
        <v>11488.32</v>
      </c>
      <c r="I1378" t="s">
        <v>11</v>
      </c>
      <c r="J1378" t="s">
        <v>15</v>
      </c>
      <c r="K1378" t="s">
        <v>275</v>
      </c>
      <c r="L1378" t="str">
        <f>IF(Table1[[#This Row],[State ID]]="?","Unknown",Table1[[#This Row],[State ID]])</f>
        <v>R1014</v>
      </c>
    </row>
    <row r="1379" spans="1:12" x14ac:dyDescent="0.3">
      <c r="A1379" t="s">
        <v>1409</v>
      </c>
      <c r="B1379">
        <v>1983</v>
      </c>
      <c r="C1379" t="s">
        <v>17</v>
      </c>
      <c r="D1379">
        <v>7</v>
      </c>
      <c r="E1379" t="str">
        <f>TEXT(DATE(Table1[[#This Row],[year]],MONTH(DATEVALUE(Table1[[#This Row],[month]]&amp;"1")),Table1[[#This Row],[date]]),"DD-MMM-YYYY")</f>
        <v>07-Jun-1983</v>
      </c>
      <c r="F1379">
        <f>DATEDIF(Table1[[#This Row],[Date of Birth]],DATE(2023,6,8),"Y")</f>
        <v>40</v>
      </c>
      <c r="G1379">
        <v>3</v>
      </c>
      <c r="H1379" s="8">
        <v>11492.46</v>
      </c>
      <c r="I1379" t="s">
        <v>11</v>
      </c>
      <c r="J1379" t="s">
        <v>11</v>
      </c>
      <c r="K1379" t="s">
        <v>534</v>
      </c>
      <c r="L1379" t="str">
        <f>IF(Table1[[#This Row],[State ID]]="?","Unknown",Table1[[#This Row],[State ID]])</f>
        <v>R1026</v>
      </c>
    </row>
    <row r="1380" spans="1:12" x14ac:dyDescent="0.3">
      <c r="A1380" t="s">
        <v>1410</v>
      </c>
      <c r="B1380">
        <v>1969</v>
      </c>
      <c r="C1380" t="s">
        <v>34</v>
      </c>
      <c r="D1380">
        <v>11</v>
      </c>
      <c r="E1380" t="str">
        <f>TEXT(DATE(Table1[[#This Row],[year]],MONTH(DATEVALUE(Table1[[#This Row],[month]]&amp;"1")),Table1[[#This Row],[date]]),"DD-MMM-YYYY")</f>
        <v>11-Aug-1969</v>
      </c>
      <c r="F1380">
        <f>DATEDIF(Table1[[#This Row],[Date of Birth]],DATE(2023,6,8),"Y")</f>
        <v>53</v>
      </c>
      <c r="G1380">
        <v>0</v>
      </c>
      <c r="H1380" s="8">
        <v>11497.69</v>
      </c>
      <c r="I1380" t="s">
        <v>11</v>
      </c>
      <c r="J1380" t="s">
        <v>15</v>
      </c>
      <c r="K1380" t="s">
        <v>22</v>
      </c>
      <c r="L1380" t="str">
        <f>IF(Table1[[#This Row],[State ID]]="?","Unknown",Table1[[#This Row],[State ID]])</f>
        <v>R1012</v>
      </c>
    </row>
    <row r="1381" spans="1:12" x14ac:dyDescent="0.3">
      <c r="A1381" t="s">
        <v>1411</v>
      </c>
      <c r="B1381">
        <v>1989</v>
      </c>
      <c r="C1381" t="s">
        <v>36</v>
      </c>
      <c r="D1381">
        <v>6</v>
      </c>
      <c r="E1381" t="str">
        <f>TEXT(DATE(Table1[[#This Row],[year]],MONTH(DATEVALUE(Table1[[#This Row],[month]]&amp;"1")),Table1[[#This Row],[date]]),"DD-MMM-YYYY")</f>
        <v>06-Oct-1989</v>
      </c>
      <c r="F1381">
        <f>DATEDIF(Table1[[#This Row],[Date of Birth]],DATE(2023,6,8),"Y")</f>
        <v>33</v>
      </c>
      <c r="G1381">
        <v>3</v>
      </c>
      <c r="H1381" s="8">
        <v>11511.61</v>
      </c>
      <c r="I1381" t="s">
        <v>11</v>
      </c>
      <c r="J1381" t="s">
        <v>11</v>
      </c>
      <c r="K1381" t="s">
        <v>534</v>
      </c>
      <c r="L1381" t="str">
        <f>IF(Table1[[#This Row],[State ID]]="?","Unknown",Table1[[#This Row],[State ID]])</f>
        <v>R1026</v>
      </c>
    </row>
    <row r="1382" spans="1:12" x14ac:dyDescent="0.3">
      <c r="A1382" t="s">
        <v>1412</v>
      </c>
      <c r="B1382">
        <v>1968</v>
      </c>
      <c r="C1382" t="s">
        <v>17</v>
      </c>
      <c r="D1382">
        <v>24</v>
      </c>
      <c r="E1382" t="str">
        <f>TEXT(DATE(Table1[[#This Row],[year]],MONTH(DATEVALUE(Table1[[#This Row],[month]]&amp;"1")),Table1[[#This Row],[date]]),"DD-MMM-YYYY")</f>
        <v>24-Jun-1968</v>
      </c>
      <c r="F1382">
        <f>DATEDIF(Table1[[#This Row],[Date of Birth]],DATE(2023,6,8),"Y")</f>
        <v>54</v>
      </c>
      <c r="G1382">
        <v>1</v>
      </c>
      <c r="H1382" s="8">
        <v>11512.41</v>
      </c>
      <c r="I1382" t="s">
        <v>11</v>
      </c>
      <c r="J1382" t="s">
        <v>15</v>
      </c>
      <c r="K1382" t="s">
        <v>246</v>
      </c>
      <c r="L1382" t="str">
        <f>IF(Table1[[#This Row],[State ID]]="?","Unknown",Table1[[#This Row],[State ID]])</f>
        <v>R1024</v>
      </c>
    </row>
    <row r="1383" spans="1:12" x14ac:dyDescent="0.3">
      <c r="A1383" t="s">
        <v>1413</v>
      </c>
      <c r="B1383">
        <v>1971</v>
      </c>
      <c r="C1383" t="s">
        <v>29</v>
      </c>
      <c r="D1383">
        <v>19</v>
      </c>
      <c r="E1383" t="str">
        <f>TEXT(DATE(Table1[[#This Row],[year]],MONTH(DATEVALUE(Table1[[#This Row],[month]]&amp;"1")),Table1[[#This Row],[date]]),"DD-MMM-YYYY")</f>
        <v>19-Dec-1971</v>
      </c>
      <c r="F1383">
        <f>DATEDIF(Table1[[#This Row],[Date of Birth]],DATE(2023,6,8),"Y")</f>
        <v>51</v>
      </c>
      <c r="G1383">
        <v>4</v>
      </c>
      <c r="H1383" s="8">
        <v>11520.1</v>
      </c>
      <c r="I1383" t="s">
        <v>11</v>
      </c>
      <c r="J1383" t="s">
        <v>15</v>
      </c>
      <c r="K1383" t="s">
        <v>22</v>
      </c>
      <c r="L1383" t="str">
        <f>IF(Table1[[#This Row],[State ID]]="?","Unknown",Table1[[#This Row],[State ID]])</f>
        <v>R1012</v>
      </c>
    </row>
    <row r="1384" spans="1:12" x14ac:dyDescent="0.3">
      <c r="A1384" t="s">
        <v>1414</v>
      </c>
      <c r="B1384">
        <v>1988</v>
      </c>
      <c r="C1384" t="s">
        <v>17</v>
      </c>
      <c r="D1384">
        <v>12</v>
      </c>
      <c r="E1384" t="str">
        <f>TEXT(DATE(Table1[[#This Row],[year]],MONTH(DATEVALUE(Table1[[#This Row],[month]]&amp;"1")),Table1[[#This Row],[date]]),"DD-MMM-YYYY")</f>
        <v>12-Jun-1988</v>
      </c>
      <c r="F1384">
        <f>DATEDIF(Table1[[#This Row],[Date of Birth]],DATE(2023,6,8),"Y")</f>
        <v>34</v>
      </c>
      <c r="G1384">
        <v>3</v>
      </c>
      <c r="H1384" s="8">
        <v>11524.25</v>
      </c>
      <c r="I1384" t="s">
        <v>11</v>
      </c>
      <c r="J1384" t="s">
        <v>15</v>
      </c>
      <c r="K1384" t="s">
        <v>534</v>
      </c>
      <c r="L1384" t="str">
        <f>IF(Table1[[#This Row],[State ID]]="?","Unknown",Table1[[#This Row],[State ID]])</f>
        <v>R1026</v>
      </c>
    </row>
    <row r="1385" spans="1:12" x14ac:dyDescent="0.3">
      <c r="A1385" t="s">
        <v>1415</v>
      </c>
      <c r="B1385">
        <v>1970</v>
      </c>
      <c r="C1385" t="s">
        <v>9</v>
      </c>
      <c r="D1385">
        <v>23</v>
      </c>
      <c r="E1385" t="str">
        <f>TEXT(DATE(Table1[[#This Row],[year]],MONTH(DATEVALUE(Table1[[#This Row],[month]]&amp;"1")),Table1[[#This Row],[date]]),"DD-MMM-YYYY")</f>
        <v>23-Jul-1970</v>
      </c>
      <c r="F1385">
        <f>DATEDIF(Table1[[#This Row],[Date of Birth]],DATE(2023,6,8),"Y")</f>
        <v>52</v>
      </c>
      <c r="G1385">
        <v>0</v>
      </c>
      <c r="H1385" s="8">
        <v>11530.12</v>
      </c>
      <c r="I1385" t="s">
        <v>11</v>
      </c>
      <c r="J1385" t="s">
        <v>15</v>
      </c>
      <c r="K1385" t="s">
        <v>22</v>
      </c>
      <c r="L1385" t="str">
        <f>IF(Table1[[#This Row],[State ID]]="?","Unknown",Table1[[#This Row],[State ID]])</f>
        <v>R1012</v>
      </c>
    </row>
    <row r="1386" spans="1:12" x14ac:dyDescent="0.3">
      <c r="A1386" t="s">
        <v>1416</v>
      </c>
      <c r="B1386">
        <v>1965</v>
      </c>
      <c r="C1386" t="s">
        <v>36</v>
      </c>
      <c r="D1386">
        <v>3</v>
      </c>
      <c r="E1386" t="str">
        <f>TEXT(DATE(Table1[[#This Row],[year]],MONTH(DATEVALUE(Table1[[#This Row],[month]]&amp;"1")),Table1[[#This Row],[date]]),"DD-MMM-YYYY")</f>
        <v>03-Oct-1965</v>
      </c>
      <c r="F1386">
        <f>DATEDIF(Table1[[#This Row],[Date of Birth]],DATE(2023,6,8),"Y")</f>
        <v>57</v>
      </c>
      <c r="G1386">
        <v>0</v>
      </c>
      <c r="H1386" s="8">
        <v>11534.87</v>
      </c>
      <c r="I1386" t="s">
        <v>11</v>
      </c>
      <c r="J1386" t="s">
        <v>15</v>
      </c>
      <c r="K1386" t="s">
        <v>355</v>
      </c>
      <c r="L1386" t="str">
        <f>IF(Table1[[#This Row],[State ID]]="?","Unknown",Table1[[#This Row],[State ID]])</f>
        <v>R1017</v>
      </c>
    </row>
    <row r="1387" spans="1:12" x14ac:dyDescent="0.3">
      <c r="A1387" t="s">
        <v>1417</v>
      </c>
      <c r="B1387">
        <v>1968</v>
      </c>
      <c r="C1387" t="s">
        <v>14</v>
      </c>
      <c r="D1387">
        <v>14</v>
      </c>
      <c r="E1387" t="str">
        <f>TEXT(DATE(Table1[[#This Row],[year]],MONTH(DATEVALUE(Table1[[#This Row],[month]]&amp;"1")),Table1[[#This Row],[date]]),"DD-MMM-YYYY")</f>
        <v>14-Nov-1968</v>
      </c>
      <c r="F1387">
        <f>DATEDIF(Table1[[#This Row],[Date of Birth]],DATE(2023,6,8),"Y")</f>
        <v>54</v>
      </c>
      <c r="G1387">
        <v>2</v>
      </c>
      <c r="H1387" s="8">
        <v>11538.42</v>
      </c>
      <c r="I1387" t="s">
        <v>11</v>
      </c>
      <c r="J1387" t="s">
        <v>15</v>
      </c>
      <c r="K1387" t="s">
        <v>41</v>
      </c>
      <c r="L1387" t="str">
        <f>IF(Table1[[#This Row],[State ID]]="?","Unknown",Table1[[#This Row],[State ID]])</f>
        <v>R1011</v>
      </c>
    </row>
    <row r="1388" spans="1:12" x14ac:dyDescent="0.3">
      <c r="A1388" t="s">
        <v>1418</v>
      </c>
      <c r="B1388">
        <v>1971</v>
      </c>
      <c r="C1388" t="s">
        <v>29</v>
      </c>
      <c r="D1388">
        <v>1</v>
      </c>
      <c r="E1388" t="str">
        <f>TEXT(DATE(Table1[[#This Row],[year]],MONTH(DATEVALUE(Table1[[#This Row],[month]]&amp;"1")),Table1[[#This Row],[date]]),"DD-MMM-YYYY")</f>
        <v>01-Dec-1971</v>
      </c>
      <c r="F1388">
        <f>DATEDIF(Table1[[#This Row],[Date of Birth]],DATE(2023,6,8),"Y")</f>
        <v>51</v>
      </c>
      <c r="G1388">
        <v>0</v>
      </c>
      <c r="H1388" s="8">
        <v>11540.25</v>
      </c>
      <c r="I1388" t="s">
        <v>11</v>
      </c>
      <c r="J1388" t="s">
        <v>15</v>
      </c>
      <c r="K1388" t="s">
        <v>22</v>
      </c>
      <c r="L1388" t="str">
        <f>IF(Table1[[#This Row],[State ID]]="?","Unknown",Table1[[#This Row],[State ID]])</f>
        <v>R1012</v>
      </c>
    </row>
    <row r="1389" spans="1:12" x14ac:dyDescent="0.3">
      <c r="A1389" t="s">
        <v>1419</v>
      </c>
      <c r="B1389">
        <v>1973</v>
      </c>
      <c r="C1389" t="s">
        <v>9</v>
      </c>
      <c r="D1389">
        <v>23</v>
      </c>
      <c r="E1389" t="str">
        <f>TEXT(DATE(Table1[[#This Row],[year]],MONTH(DATEVALUE(Table1[[#This Row],[month]]&amp;"1")),Table1[[#This Row],[date]]),"DD-MMM-YYYY")</f>
        <v>23-Jul-1973</v>
      </c>
      <c r="F1389">
        <f>DATEDIF(Table1[[#This Row],[Date of Birth]],DATE(2023,6,8),"Y")</f>
        <v>49</v>
      </c>
      <c r="G1389">
        <v>5</v>
      </c>
      <c r="H1389" s="8">
        <v>11552.9</v>
      </c>
      <c r="I1389" t="s">
        <v>11</v>
      </c>
      <c r="J1389" t="s">
        <v>10</v>
      </c>
      <c r="K1389" t="s">
        <v>41</v>
      </c>
      <c r="L1389" t="str">
        <f>IF(Table1[[#This Row],[State ID]]="?","Unknown",Table1[[#This Row],[State ID]])</f>
        <v>R1011</v>
      </c>
    </row>
    <row r="1390" spans="1:12" x14ac:dyDescent="0.3">
      <c r="A1390" t="s">
        <v>1420</v>
      </c>
      <c r="B1390">
        <v>1965</v>
      </c>
      <c r="C1390" t="s">
        <v>36</v>
      </c>
      <c r="D1390">
        <v>27</v>
      </c>
      <c r="E1390" t="str">
        <f>TEXT(DATE(Table1[[#This Row],[year]],MONTH(DATEVALUE(Table1[[#This Row],[month]]&amp;"1")),Table1[[#This Row],[date]]),"DD-MMM-YYYY")</f>
        <v>27-Oct-1965</v>
      </c>
      <c r="F1390">
        <f>DATEDIF(Table1[[#This Row],[Date of Birth]],DATE(2023,6,8),"Y")</f>
        <v>57</v>
      </c>
      <c r="G1390">
        <v>1</v>
      </c>
      <c r="H1390" s="8">
        <v>11554.22</v>
      </c>
      <c r="I1390" t="s">
        <v>11</v>
      </c>
      <c r="J1390" t="s">
        <v>15</v>
      </c>
      <c r="K1390" t="s">
        <v>12</v>
      </c>
      <c r="L1390" t="str">
        <f>IF(Table1[[#This Row],[State ID]]="?","Unknown",Table1[[#This Row],[State ID]])</f>
        <v>R1013</v>
      </c>
    </row>
    <row r="1391" spans="1:12" x14ac:dyDescent="0.3">
      <c r="A1391" t="s">
        <v>1421</v>
      </c>
      <c r="B1391">
        <v>1965</v>
      </c>
      <c r="C1391" t="s">
        <v>29</v>
      </c>
      <c r="D1391">
        <v>25</v>
      </c>
      <c r="E1391" t="str">
        <f>TEXT(DATE(Table1[[#This Row],[year]],MONTH(DATEVALUE(Table1[[#This Row],[month]]&amp;"1")),Table1[[#This Row],[date]]),"DD-MMM-YYYY")</f>
        <v>25-Dec-1965</v>
      </c>
      <c r="F1391">
        <f>DATEDIF(Table1[[#This Row],[Date of Birth]],DATE(2023,6,8),"Y")</f>
        <v>57</v>
      </c>
      <c r="G1391">
        <v>0</v>
      </c>
      <c r="H1391" s="8">
        <v>11566.3</v>
      </c>
      <c r="I1391" t="s">
        <v>11</v>
      </c>
      <c r="J1391" t="s">
        <v>11</v>
      </c>
      <c r="K1391" t="s">
        <v>167</v>
      </c>
      <c r="L1391" t="str">
        <f>IF(Table1[[#This Row],[State ID]]="?","Unknown",Table1[[#This Row],[State ID]])</f>
        <v>R1016</v>
      </c>
    </row>
    <row r="1392" spans="1:12" x14ac:dyDescent="0.3">
      <c r="A1392" t="s">
        <v>1422</v>
      </c>
      <c r="B1392">
        <v>1965</v>
      </c>
      <c r="C1392" t="s">
        <v>14</v>
      </c>
      <c r="D1392">
        <v>6</v>
      </c>
      <c r="E1392" t="str">
        <f>TEXT(DATE(Table1[[#This Row],[year]],MONTH(DATEVALUE(Table1[[#This Row],[month]]&amp;"1")),Table1[[#This Row],[date]]),"DD-MMM-YYYY")</f>
        <v>06-Nov-1965</v>
      </c>
      <c r="F1392">
        <f>DATEDIF(Table1[[#This Row],[Date of Birth]],DATE(2023,6,8),"Y")</f>
        <v>57</v>
      </c>
      <c r="G1392">
        <v>1</v>
      </c>
      <c r="H1392" s="8">
        <v>11576.13</v>
      </c>
      <c r="I1392" t="s">
        <v>11</v>
      </c>
      <c r="J1392" t="s">
        <v>11</v>
      </c>
      <c r="K1392" t="s">
        <v>41</v>
      </c>
      <c r="L1392" t="str">
        <f>IF(Table1[[#This Row],[State ID]]="?","Unknown",Table1[[#This Row],[State ID]])</f>
        <v>R1011</v>
      </c>
    </row>
    <row r="1393" spans="1:12" x14ac:dyDescent="0.3">
      <c r="A1393" t="s">
        <v>1423</v>
      </c>
      <c r="B1393">
        <v>1964</v>
      </c>
      <c r="C1393" t="s">
        <v>17</v>
      </c>
      <c r="D1393">
        <v>20</v>
      </c>
      <c r="E1393" t="str">
        <f>TEXT(DATE(Table1[[#This Row],[year]],MONTH(DATEVALUE(Table1[[#This Row],[month]]&amp;"1")),Table1[[#This Row],[date]]),"DD-MMM-YYYY")</f>
        <v>20-Jun-1964</v>
      </c>
      <c r="F1393">
        <f>DATEDIF(Table1[[#This Row],[Date of Birth]],DATE(2023,6,8),"Y")</f>
        <v>58</v>
      </c>
      <c r="G1393">
        <v>0</v>
      </c>
      <c r="H1393" s="8">
        <v>11602.75</v>
      </c>
      <c r="I1393" t="s">
        <v>11</v>
      </c>
      <c r="J1393" t="s">
        <v>15</v>
      </c>
      <c r="K1393" t="s">
        <v>515</v>
      </c>
      <c r="L1393" t="str">
        <f>IF(Table1[[#This Row],[State ID]]="?","Unknown",Table1[[#This Row],[State ID]])</f>
        <v>R1020</v>
      </c>
    </row>
    <row r="1394" spans="1:12" x14ac:dyDescent="0.3">
      <c r="A1394" t="s">
        <v>1424</v>
      </c>
      <c r="B1394">
        <v>1986</v>
      </c>
      <c r="C1394" t="s">
        <v>9</v>
      </c>
      <c r="D1394">
        <v>17</v>
      </c>
      <c r="E1394" t="str">
        <f>TEXT(DATE(Table1[[#This Row],[year]],MONTH(DATEVALUE(Table1[[#This Row],[month]]&amp;"1")),Table1[[#This Row],[date]]),"DD-MMM-YYYY")</f>
        <v>17-Jul-1986</v>
      </c>
      <c r="F1394">
        <f>DATEDIF(Table1[[#This Row],[Date of Birth]],DATE(2023,6,8),"Y")</f>
        <v>36</v>
      </c>
      <c r="G1394">
        <v>3</v>
      </c>
      <c r="H1394" s="8">
        <v>11625.11</v>
      </c>
      <c r="I1394" t="s">
        <v>11</v>
      </c>
      <c r="J1394" t="s">
        <v>11</v>
      </c>
      <c r="K1394" t="s">
        <v>631</v>
      </c>
      <c r="L1394" t="str">
        <f>IF(Table1[[#This Row],[State ID]]="?","Unknown",Table1[[#This Row],[State ID]])</f>
        <v>R1022</v>
      </c>
    </row>
    <row r="1395" spans="1:12" x14ac:dyDescent="0.3">
      <c r="A1395" t="s">
        <v>1425</v>
      </c>
      <c r="B1395">
        <v>1966</v>
      </c>
      <c r="C1395" t="s">
        <v>36</v>
      </c>
      <c r="D1395">
        <v>4</v>
      </c>
      <c r="E1395" t="str">
        <f>TEXT(DATE(Table1[[#This Row],[year]],MONTH(DATEVALUE(Table1[[#This Row],[month]]&amp;"1")),Table1[[#This Row],[date]]),"DD-MMM-YYYY")</f>
        <v>04-Oct-1966</v>
      </c>
      <c r="F1395">
        <f>DATEDIF(Table1[[#This Row],[Date of Birth]],DATE(2023,6,8),"Y")</f>
        <v>56</v>
      </c>
      <c r="G1395">
        <v>0</v>
      </c>
      <c r="H1395" s="8">
        <v>11657.72</v>
      </c>
      <c r="I1395" t="s">
        <v>11</v>
      </c>
      <c r="J1395" t="s">
        <v>10</v>
      </c>
      <c r="K1395" t="s">
        <v>246</v>
      </c>
      <c r="L1395" t="str">
        <f>IF(Table1[[#This Row],[State ID]]="?","Unknown",Table1[[#This Row],[State ID]])</f>
        <v>R1024</v>
      </c>
    </row>
    <row r="1396" spans="1:12" x14ac:dyDescent="0.3">
      <c r="A1396" t="s">
        <v>1426</v>
      </c>
      <c r="B1396">
        <v>1994</v>
      </c>
      <c r="C1396" t="s">
        <v>9</v>
      </c>
      <c r="D1396">
        <v>20</v>
      </c>
      <c r="E1396" t="str">
        <f>TEXT(DATE(Table1[[#This Row],[year]],MONTH(DATEVALUE(Table1[[#This Row],[month]]&amp;"1")),Table1[[#This Row],[date]]),"DD-MMM-YYYY")</f>
        <v>20-Jul-1994</v>
      </c>
      <c r="F1396">
        <f>DATEDIF(Table1[[#This Row],[Date of Birth]],DATE(2023,6,8),"Y")</f>
        <v>28</v>
      </c>
      <c r="G1396">
        <v>0</v>
      </c>
      <c r="H1396" s="8">
        <v>11657.81</v>
      </c>
      <c r="I1396" t="s">
        <v>11</v>
      </c>
      <c r="J1396" t="s">
        <v>10</v>
      </c>
      <c r="K1396" t="s">
        <v>248</v>
      </c>
      <c r="L1396" t="str">
        <f>IF(Table1[[#This Row],[State ID]]="?","Unknown",Table1[[#This Row],[State ID]])</f>
        <v>R1023</v>
      </c>
    </row>
    <row r="1397" spans="1:12" x14ac:dyDescent="0.3">
      <c r="A1397" t="s">
        <v>1427</v>
      </c>
      <c r="B1397">
        <v>1966</v>
      </c>
      <c r="C1397" t="s">
        <v>9</v>
      </c>
      <c r="D1397">
        <v>6</v>
      </c>
      <c r="E1397" t="str">
        <f>TEXT(DATE(Table1[[#This Row],[year]],MONTH(DATEVALUE(Table1[[#This Row],[month]]&amp;"1")),Table1[[#This Row],[date]]),"DD-MMM-YYYY")</f>
        <v>06-Jul-1966</v>
      </c>
      <c r="F1397">
        <f>DATEDIF(Table1[[#This Row],[Date of Birth]],DATE(2023,6,8),"Y")</f>
        <v>56</v>
      </c>
      <c r="G1397">
        <v>0</v>
      </c>
      <c r="H1397" s="8">
        <v>11658.12</v>
      </c>
      <c r="I1397" t="s">
        <v>11</v>
      </c>
      <c r="J1397" t="s">
        <v>15</v>
      </c>
      <c r="K1397" t="s">
        <v>246</v>
      </c>
      <c r="L1397" t="str">
        <f>IF(Table1[[#This Row],[State ID]]="?","Unknown",Table1[[#This Row],[State ID]])</f>
        <v>R1024</v>
      </c>
    </row>
    <row r="1398" spans="1:12" x14ac:dyDescent="0.3">
      <c r="A1398" t="s">
        <v>1428</v>
      </c>
      <c r="B1398">
        <v>1966</v>
      </c>
      <c r="C1398" t="s">
        <v>34</v>
      </c>
      <c r="D1398">
        <v>23</v>
      </c>
      <c r="E1398" t="str">
        <f>TEXT(DATE(Table1[[#This Row],[year]],MONTH(DATEVALUE(Table1[[#This Row],[month]]&amp;"1")),Table1[[#This Row],[date]]),"DD-MMM-YYYY")</f>
        <v>23-Aug-1966</v>
      </c>
      <c r="F1398">
        <f>DATEDIF(Table1[[#This Row],[Date of Birth]],DATE(2023,6,8),"Y")</f>
        <v>56</v>
      </c>
      <c r="G1398">
        <v>0</v>
      </c>
      <c r="H1398" s="8">
        <v>11658.38</v>
      </c>
      <c r="I1398" t="s">
        <v>11</v>
      </c>
      <c r="J1398" t="s">
        <v>11</v>
      </c>
      <c r="K1398" t="s">
        <v>246</v>
      </c>
      <c r="L1398" t="str">
        <f>IF(Table1[[#This Row],[State ID]]="?","Unknown",Table1[[#This Row],[State ID]])</f>
        <v>R1024</v>
      </c>
    </row>
    <row r="1399" spans="1:12" x14ac:dyDescent="0.3">
      <c r="A1399" t="s">
        <v>1429</v>
      </c>
      <c r="B1399">
        <v>1966</v>
      </c>
      <c r="C1399" t="s">
        <v>14</v>
      </c>
      <c r="D1399">
        <v>9</v>
      </c>
      <c r="E1399" t="str">
        <f>TEXT(DATE(Table1[[#This Row],[year]],MONTH(DATEVALUE(Table1[[#This Row],[month]]&amp;"1")),Table1[[#This Row],[date]]),"DD-MMM-YYYY")</f>
        <v>09-Nov-1966</v>
      </c>
      <c r="F1399">
        <f>DATEDIF(Table1[[#This Row],[Date of Birth]],DATE(2023,6,8),"Y")</f>
        <v>56</v>
      </c>
      <c r="G1399">
        <v>1</v>
      </c>
      <c r="H1399" s="8">
        <v>11674.13</v>
      </c>
      <c r="I1399" t="s">
        <v>11</v>
      </c>
      <c r="J1399" t="s">
        <v>15</v>
      </c>
      <c r="K1399" t="s">
        <v>41</v>
      </c>
      <c r="L1399" t="str">
        <f>IF(Table1[[#This Row],[State ID]]="?","Unknown",Table1[[#This Row],[State ID]])</f>
        <v>R1011</v>
      </c>
    </row>
    <row r="1400" spans="1:12" x14ac:dyDescent="0.3">
      <c r="A1400" t="s">
        <v>1430</v>
      </c>
      <c r="B1400">
        <v>1970</v>
      </c>
      <c r="C1400" t="s">
        <v>29</v>
      </c>
      <c r="D1400">
        <v>1</v>
      </c>
      <c r="E1400" t="str">
        <f>TEXT(DATE(Table1[[#This Row],[year]],MONTH(DATEVALUE(Table1[[#This Row],[month]]&amp;"1")),Table1[[#This Row],[date]]),"DD-MMM-YYYY")</f>
        <v>01-Dec-1970</v>
      </c>
      <c r="F1400">
        <f>DATEDIF(Table1[[#This Row],[Date of Birth]],DATE(2023,6,8),"Y")</f>
        <v>52</v>
      </c>
      <c r="G1400">
        <v>0</v>
      </c>
      <c r="H1400" s="8">
        <v>11696.52</v>
      </c>
      <c r="I1400" t="s">
        <v>11</v>
      </c>
      <c r="J1400" t="s">
        <v>15</v>
      </c>
      <c r="K1400" t="s">
        <v>299</v>
      </c>
      <c r="L1400" t="str">
        <f>IF(Table1[[#This Row],[State ID]]="?","Unknown",Table1[[#This Row],[State ID]])</f>
        <v>R1021</v>
      </c>
    </row>
    <row r="1401" spans="1:12" x14ac:dyDescent="0.3">
      <c r="A1401" t="s">
        <v>1431</v>
      </c>
      <c r="B1401">
        <v>1982</v>
      </c>
      <c r="C1401" t="s">
        <v>36</v>
      </c>
      <c r="D1401">
        <v>21</v>
      </c>
      <c r="E1401" t="str">
        <f>TEXT(DATE(Table1[[#This Row],[year]],MONTH(DATEVALUE(Table1[[#This Row],[month]]&amp;"1")),Table1[[#This Row],[date]]),"DD-MMM-YYYY")</f>
        <v>21-Oct-1982</v>
      </c>
      <c r="F1401">
        <f>DATEDIF(Table1[[#This Row],[Date of Birth]],DATE(2023,6,8),"Y")</f>
        <v>40</v>
      </c>
      <c r="G1401">
        <v>3</v>
      </c>
      <c r="H1401" s="8">
        <v>11712.97</v>
      </c>
      <c r="I1401" t="s">
        <v>11</v>
      </c>
      <c r="J1401" t="s">
        <v>10</v>
      </c>
      <c r="K1401" t="s">
        <v>299</v>
      </c>
      <c r="L1401" t="str">
        <f>IF(Table1[[#This Row],[State ID]]="?","Unknown",Table1[[#This Row],[State ID]])</f>
        <v>R1021</v>
      </c>
    </row>
    <row r="1402" spans="1:12" x14ac:dyDescent="0.3">
      <c r="A1402" t="s">
        <v>1432</v>
      </c>
      <c r="B1402">
        <v>1969</v>
      </c>
      <c r="C1402" t="s">
        <v>36</v>
      </c>
      <c r="D1402">
        <v>12</v>
      </c>
      <c r="E1402" t="str">
        <f>TEXT(DATE(Table1[[#This Row],[year]],MONTH(DATEVALUE(Table1[[#This Row],[month]]&amp;"1")),Table1[[#This Row],[date]]),"DD-MMM-YYYY")</f>
        <v>12-Oct-1969</v>
      </c>
      <c r="F1402">
        <f>DATEDIF(Table1[[#This Row],[Date of Birth]],DATE(2023,6,8),"Y")</f>
        <v>53</v>
      </c>
      <c r="G1402">
        <v>2</v>
      </c>
      <c r="H1402" s="8">
        <v>11729.68</v>
      </c>
      <c r="I1402" t="s">
        <v>11</v>
      </c>
      <c r="J1402" t="s">
        <v>15</v>
      </c>
      <c r="K1402" t="s">
        <v>246</v>
      </c>
      <c r="L1402" t="str">
        <f>IF(Table1[[#This Row],[State ID]]="?","Unknown",Table1[[#This Row],[State ID]])</f>
        <v>R1024</v>
      </c>
    </row>
    <row r="1403" spans="1:12" x14ac:dyDescent="0.3">
      <c r="A1403" t="s">
        <v>1433</v>
      </c>
      <c r="B1403">
        <v>1984</v>
      </c>
      <c r="C1403" t="s">
        <v>14</v>
      </c>
      <c r="D1403">
        <v>26</v>
      </c>
      <c r="E1403" t="str">
        <f>TEXT(DATE(Table1[[#This Row],[year]],MONTH(DATEVALUE(Table1[[#This Row],[month]]&amp;"1")),Table1[[#This Row],[date]]),"DD-MMM-YYYY")</f>
        <v>26-Nov-1984</v>
      </c>
      <c r="F1403">
        <f>DATEDIF(Table1[[#This Row],[Date of Birth]],DATE(2023,6,8),"Y")</f>
        <v>38</v>
      </c>
      <c r="G1403">
        <v>3</v>
      </c>
      <c r="H1403" s="8">
        <v>11730.82</v>
      </c>
      <c r="I1403" t="s">
        <v>11</v>
      </c>
      <c r="J1403" t="s">
        <v>11</v>
      </c>
      <c r="K1403" t="s">
        <v>534</v>
      </c>
      <c r="L1403" t="str">
        <f>IF(Table1[[#This Row],[State ID]]="?","Unknown",Table1[[#This Row],[State ID]])</f>
        <v>R1026</v>
      </c>
    </row>
    <row r="1404" spans="1:12" x14ac:dyDescent="0.3">
      <c r="A1404" t="s">
        <v>1434</v>
      </c>
      <c r="B1404">
        <v>1964</v>
      </c>
      <c r="C1404" t="s">
        <v>14</v>
      </c>
      <c r="D1404">
        <v>9</v>
      </c>
      <c r="E1404" t="str">
        <f>TEXT(DATE(Table1[[#This Row],[year]],MONTH(DATEVALUE(Table1[[#This Row],[month]]&amp;"1")),Table1[[#This Row],[date]]),"DD-MMM-YYYY")</f>
        <v>09-Nov-1964</v>
      </c>
      <c r="F1404">
        <f>DATEDIF(Table1[[#This Row],[Date of Birth]],DATE(2023,6,8),"Y")</f>
        <v>58</v>
      </c>
      <c r="G1404">
        <v>0</v>
      </c>
      <c r="H1404" s="8">
        <v>11735.88</v>
      </c>
      <c r="I1404" t="s">
        <v>11</v>
      </c>
      <c r="J1404" t="s">
        <v>15</v>
      </c>
      <c r="K1404" t="s">
        <v>22</v>
      </c>
      <c r="L1404" t="str">
        <f>IF(Table1[[#This Row],[State ID]]="?","Unknown",Table1[[#This Row],[State ID]])</f>
        <v>R1012</v>
      </c>
    </row>
    <row r="1405" spans="1:12" x14ac:dyDescent="0.3">
      <c r="A1405" t="s">
        <v>1435</v>
      </c>
      <c r="B1405">
        <v>1988</v>
      </c>
      <c r="C1405" t="s">
        <v>19</v>
      </c>
      <c r="D1405">
        <v>5</v>
      </c>
      <c r="E1405" t="str">
        <f>TEXT(DATE(Table1[[#This Row],[year]],MONTH(DATEVALUE(Table1[[#This Row],[month]]&amp;"1")),Table1[[#This Row],[date]]),"DD-MMM-YYYY")</f>
        <v>05-Sep-1988</v>
      </c>
      <c r="F1405">
        <f>DATEDIF(Table1[[#This Row],[Date of Birth]],DATE(2023,6,8),"Y")</f>
        <v>34</v>
      </c>
      <c r="G1405">
        <v>2</v>
      </c>
      <c r="H1405" s="8">
        <v>11737.85</v>
      </c>
      <c r="I1405" t="s">
        <v>11</v>
      </c>
      <c r="J1405" t="s">
        <v>15</v>
      </c>
      <c r="K1405" t="s">
        <v>41</v>
      </c>
      <c r="L1405" t="str">
        <f>IF(Table1[[#This Row],[State ID]]="?","Unknown",Table1[[#This Row],[State ID]])</f>
        <v>R1011</v>
      </c>
    </row>
    <row r="1406" spans="1:12" x14ac:dyDescent="0.3">
      <c r="A1406" t="s">
        <v>1436</v>
      </c>
      <c r="B1406">
        <v>1969</v>
      </c>
      <c r="C1406" t="s">
        <v>14</v>
      </c>
      <c r="D1406">
        <v>12</v>
      </c>
      <c r="E1406" t="str">
        <f>TEXT(DATE(Table1[[#This Row],[year]],MONTH(DATEVALUE(Table1[[#This Row],[month]]&amp;"1")),Table1[[#This Row],[date]]),"DD-MMM-YYYY")</f>
        <v>12-Nov-1969</v>
      </c>
      <c r="F1406">
        <f>DATEDIF(Table1[[#This Row],[Date of Birth]],DATE(2023,6,8),"Y")</f>
        <v>53</v>
      </c>
      <c r="G1406">
        <v>3</v>
      </c>
      <c r="H1406" s="8">
        <v>11741.73</v>
      </c>
      <c r="I1406" t="s">
        <v>11</v>
      </c>
      <c r="J1406" t="s">
        <v>15</v>
      </c>
      <c r="K1406" t="s">
        <v>41</v>
      </c>
      <c r="L1406" t="str">
        <f>IF(Table1[[#This Row],[State ID]]="?","Unknown",Table1[[#This Row],[State ID]])</f>
        <v>R1011</v>
      </c>
    </row>
    <row r="1407" spans="1:12" x14ac:dyDescent="0.3">
      <c r="A1407" t="s">
        <v>1437</v>
      </c>
      <c r="B1407">
        <v>1963</v>
      </c>
      <c r="C1407" t="s">
        <v>17</v>
      </c>
      <c r="D1407">
        <v>9</v>
      </c>
      <c r="E1407" t="str">
        <f>TEXT(DATE(Table1[[#This Row],[year]],MONTH(DATEVALUE(Table1[[#This Row],[month]]&amp;"1")),Table1[[#This Row],[date]]),"DD-MMM-YYYY")</f>
        <v>09-Jun-1963</v>
      </c>
      <c r="F1407">
        <f>DATEDIF(Table1[[#This Row],[Date of Birth]],DATE(2023,6,8),"Y")</f>
        <v>59</v>
      </c>
      <c r="G1407">
        <v>0</v>
      </c>
      <c r="H1407" s="8">
        <v>11743.3</v>
      </c>
      <c r="I1407" t="s">
        <v>11</v>
      </c>
      <c r="J1407" t="s">
        <v>11</v>
      </c>
      <c r="K1407" t="s">
        <v>12</v>
      </c>
      <c r="L1407" t="str">
        <f>IF(Table1[[#This Row],[State ID]]="?","Unknown",Table1[[#This Row],[State ID]])</f>
        <v>R1013</v>
      </c>
    </row>
    <row r="1408" spans="1:12" x14ac:dyDescent="0.3">
      <c r="A1408" t="s">
        <v>1438</v>
      </c>
      <c r="B1408">
        <v>1964</v>
      </c>
      <c r="C1408" t="s">
        <v>29</v>
      </c>
      <c r="D1408">
        <v>2</v>
      </c>
      <c r="E1408" t="str">
        <f>TEXT(DATE(Table1[[#This Row],[year]],MONTH(DATEVALUE(Table1[[#This Row],[month]]&amp;"1")),Table1[[#This Row],[date]]),"DD-MMM-YYYY")</f>
        <v>02-Dec-1964</v>
      </c>
      <c r="F1408">
        <f>DATEDIF(Table1[[#This Row],[Date of Birth]],DATE(2023,6,8),"Y")</f>
        <v>58</v>
      </c>
      <c r="G1408">
        <v>0</v>
      </c>
      <c r="H1408" s="8">
        <v>11743.93</v>
      </c>
      <c r="I1408" t="s">
        <v>11</v>
      </c>
      <c r="J1408" t="s">
        <v>15</v>
      </c>
      <c r="K1408" t="s">
        <v>22</v>
      </c>
      <c r="L1408" t="str">
        <f>IF(Table1[[#This Row],[State ID]]="?","Unknown",Table1[[#This Row],[State ID]])</f>
        <v>R1012</v>
      </c>
    </row>
    <row r="1409" spans="1:12" x14ac:dyDescent="0.3">
      <c r="A1409" t="s">
        <v>1439</v>
      </c>
      <c r="B1409">
        <v>1979</v>
      </c>
      <c r="C1409" t="s">
        <v>14</v>
      </c>
      <c r="D1409">
        <v>6</v>
      </c>
      <c r="E1409" t="str">
        <f>TEXT(DATE(Table1[[#This Row],[year]],MONTH(DATEVALUE(Table1[[#This Row],[month]]&amp;"1")),Table1[[#This Row],[date]]),"DD-MMM-YYYY")</f>
        <v>06-Nov-1979</v>
      </c>
      <c r="F1409">
        <f>DATEDIF(Table1[[#This Row],[Date of Birth]],DATE(2023,6,8),"Y")</f>
        <v>43</v>
      </c>
      <c r="G1409">
        <v>2</v>
      </c>
      <c r="H1409" s="8">
        <v>11752.68</v>
      </c>
      <c r="I1409" t="s">
        <v>11</v>
      </c>
      <c r="J1409" t="s">
        <v>15</v>
      </c>
      <c r="K1409" t="s">
        <v>534</v>
      </c>
      <c r="L1409" t="str">
        <f>IF(Table1[[#This Row],[State ID]]="?","Unknown",Table1[[#This Row],[State ID]])</f>
        <v>R1026</v>
      </c>
    </row>
    <row r="1410" spans="1:12" x14ac:dyDescent="0.3">
      <c r="A1410" t="s">
        <v>1440</v>
      </c>
      <c r="B1410">
        <v>1966</v>
      </c>
      <c r="C1410" t="s">
        <v>9</v>
      </c>
      <c r="D1410">
        <v>25</v>
      </c>
      <c r="E1410" t="str">
        <f>TEXT(DATE(Table1[[#This Row],[year]],MONTH(DATEVALUE(Table1[[#This Row],[month]]&amp;"1")),Table1[[#This Row],[date]]),"DD-MMM-YYYY")</f>
        <v>25-Jul-1966</v>
      </c>
      <c r="F1410">
        <f>DATEDIF(Table1[[#This Row],[Date of Birth]],DATE(2023,6,8),"Y")</f>
        <v>56</v>
      </c>
      <c r="G1410">
        <v>1</v>
      </c>
      <c r="H1410" s="8">
        <v>11763</v>
      </c>
      <c r="I1410" t="s">
        <v>11</v>
      </c>
      <c r="J1410" t="s">
        <v>11</v>
      </c>
      <c r="K1410" t="s">
        <v>167</v>
      </c>
      <c r="L1410" t="str">
        <f>IF(Table1[[#This Row],[State ID]]="?","Unknown",Table1[[#This Row],[State ID]])</f>
        <v>R1016</v>
      </c>
    </row>
    <row r="1411" spans="1:12" x14ac:dyDescent="0.3">
      <c r="A1411" t="s">
        <v>1441</v>
      </c>
      <c r="B1411">
        <v>1982</v>
      </c>
      <c r="C1411" t="s">
        <v>14</v>
      </c>
      <c r="D1411">
        <v>20</v>
      </c>
      <c r="E1411" t="str">
        <f>TEXT(DATE(Table1[[#This Row],[year]],MONTH(DATEVALUE(Table1[[#This Row],[month]]&amp;"1")),Table1[[#This Row],[date]]),"DD-MMM-YYYY")</f>
        <v>20-Nov-1982</v>
      </c>
      <c r="F1411">
        <f>DATEDIF(Table1[[#This Row],[Date of Birth]],DATE(2023,6,8),"Y")</f>
        <v>40</v>
      </c>
      <c r="G1411">
        <v>3</v>
      </c>
      <c r="H1411" s="8">
        <v>11773.06</v>
      </c>
      <c r="I1411" t="s">
        <v>11</v>
      </c>
      <c r="J1411" t="s">
        <v>11</v>
      </c>
      <c r="K1411" t="s">
        <v>534</v>
      </c>
      <c r="L1411" t="str">
        <f>IF(Table1[[#This Row],[State ID]]="?","Unknown",Table1[[#This Row],[State ID]])</f>
        <v>R1026</v>
      </c>
    </row>
    <row r="1412" spans="1:12" x14ac:dyDescent="0.3">
      <c r="A1412" t="s">
        <v>1442</v>
      </c>
      <c r="B1412">
        <v>1965</v>
      </c>
      <c r="C1412" t="s">
        <v>36</v>
      </c>
      <c r="D1412">
        <v>3</v>
      </c>
      <c r="E1412" t="str">
        <f>TEXT(DATE(Table1[[#This Row],[year]],MONTH(DATEVALUE(Table1[[#This Row],[month]]&amp;"1")),Table1[[#This Row],[date]]),"DD-MMM-YYYY")</f>
        <v>03-Oct-1965</v>
      </c>
      <c r="F1412">
        <f>DATEDIF(Table1[[#This Row],[Date of Birth]],DATE(2023,6,8),"Y")</f>
        <v>57</v>
      </c>
      <c r="G1412">
        <v>0</v>
      </c>
      <c r="H1412" s="8">
        <v>11830.61</v>
      </c>
      <c r="I1412" t="s">
        <v>11</v>
      </c>
      <c r="J1412" t="s">
        <v>15</v>
      </c>
      <c r="K1412" t="s">
        <v>22</v>
      </c>
      <c r="L1412" t="str">
        <f>IF(Table1[[#This Row],[State ID]]="?","Unknown",Table1[[#This Row],[State ID]])</f>
        <v>R1012</v>
      </c>
    </row>
    <row r="1413" spans="1:12" x14ac:dyDescent="0.3">
      <c r="A1413" t="s">
        <v>1443</v>
      </c>
      <c r="B1413">
        <v>1964</v>
      </c>
      <c r="C1413" t="s">
        <v>17</v>
      </c>
      <c r="D1413">
        <v>27</v>
      </c>
      <c r="E1413" t="str">
        <f>TEXT(DATE(Table1[[#This Row],[year]],MONTH(DATEVALUE(Table1[[#This Row],[month]]&amp;"1")),Table1[[#This Row],[date]]),"DD-MMM-YYYY")</f>
        <v>27-Jun-1964</v>
      </c>
      <c r="F1413">
        <f>DATEDIF(Table1[[#This Row],[Date of Birth]],DATE(2023,6,8),"Y")</f>
        <v>58</v>
      </c>
      <c r="G1413">
        <v>0</v>
      </c>
      <c r="H1413" s="8">
        <v>11833.78</v>
      </c>
      <c r="I1413" t="s">
        <v>11</v>
      </c>
      <c r="J1413" t="s">
        <v>11</v>
      </c>
      <c r="K1413" t="s">
        <v>12</v>
      </c>
      <c r="L1413" t="str">
        <f>IF(Table1[[#This Row],[State ID]]="?","Unknown",Table1[[#This Row],[State ID]])</f>
        <v>R1013</v>
      </c>
    </row>
    <row r="1414" spans="1:12" x14ac:dyDescent="0.3">
      <c r="A1414" t="s">
        <v>1444</v>
      </c>
      <c r="B1414">
        <v>1964</v>
      </c>
      <c r="C1414" t="s">
        <v>19</v>
      </c>
      <c r="D1414">
        <v>11</v>
      </c>
      <c r="E1414" t="str">
        <f>TEXT(DATE(Table1[[#This Row],[year]],MONTH(DATEVALUE(Table1[[#This Row],[month]]&amp;"1")),Table1[[#This Row],[date]]),"DD-MMM-YYYY")</f>
        <v>11-Sep-1964</v>
      </c>
      <c r="F1414">
        <f>DATEDIF(Table1[[#This Row],[Date of Birth]],DATE(2023,6,8),"Y")</f>
        <v>58</v>
      </c>
      <c r="G1414">
        <v>0</v>
      </c>
      <c r="H1414" s="8">
        <v>11837.16</v>
      </c>
      <c r="I1414" t="s">
        <v>11</v>
      </c>
      <c r="J1414" t="s">
        <v>11</v>
      </c>
      <c r="K1414" t="s">
        <v>41</v>
      </c>
      <c r="L1414" t="str">
        <f>IF(Table1[[#This Row],[State ID]]="?","Unknown",Table1[[#This Row],[State ID]])</f>
        <v>R1011</v>
      </c>
    </row>
    <row r="1415" spans="1:12" x14ac:dyDescent="0.3">
      <c r="A1415" t="s">
        <v>1445</v>
      </c>
      <c r="B1415">
        <v>1965</v>
      </c>
      <c r="C1415" t="s">
        <v>19</v>
      </c>
      <c r="D1415">
        <v>25</v>
      </c>
      <c r="E1415" t="str">
        <f>TEXT(DATE(Table1[[#This Row],[year]],MONTH(DATEVALUE(Table1[[#This Row],[month]]&amp;"1")),Table1[[#This Row],[date]]),"DD-MMM-YYYY")</f>
        <v>25-Sep-1965</v>
      </c>
      <c r="F1415">
        <f>DATEDIF(Table1[[#This Row],[Date of Birth]],DATE(2023,6,8),"Y")</f>
        <v>57</v>
      </c>
      <c r="G1415">
        <v>0</v>
      </c>
      <c r="H1415" s="8">
        <v>11840.78</v>
      </c>
      <c r="I1415" t="s">
        <v>11</v>
      </c>
      <c r="J1415" t="s">
        <v>10</v>
      </c>
      <c r="K1415" t="s">
        <v>22</v>
      </c>
      <c r="L1415" t="str">
        <f>IF(Table1[[#This Row],[State ID]]="?","Unknown",Table1[[#This Row],[State ID]])</f>
        <v>R1012</v>
      </c>
    </row>
    <row r="1416" spans="1:12" x14ac:dyDescent="0.3">
      <c r="A1416" t="s">
        <v>1446</v>
      </c>
      <c r="B1416">
        <v>1964</v>
      </c>
      <c r="C1416" t="s">
        <v>9</v>
      </c>
      <c r="D1416">
        <v>11</v>
      </c>
      <c r="E1416" t="str">
        <f>TEXT(DATE(Table1[[#This Row],[year]],MONTH(DATEVALUE(Table1[[#This Row],[month]]&amp;"1")),Table1[[#This Row],[date]]),"DD-MMM-YYYY")</f>
        <v>11-Jul-1964</v>
      </c>
      <c r="F1416">
        <f>DATEDIF(Table1[[#This Row],[Date of Birth]],DATE(2023,6,8),"Y")</f>
        <v>58</v>
      </c>
      <c r="G1416">
        <v>0</v>
      </c>
      <c r="H1416" s="8">
        <v>11842.44</v>
      </c>
      <c r="I1416" t="s">
        <v>11</v>
      </c>
      <c r="J1416" t="s">
        <v>10</v>
      </c>
      <c r="K1416" t="s">
        <v>41</v>
      </c>
      <c r="L1416" t="str">
        <f>IF(Table1[[#This Row],[State ID]]="?","Unknown",Table1[[#This Row],[State ID]])</f>
        <v>R1011</v>
      </c>
    </row>
    <row r="1417" spans="1:12" x14ac:dyDescent="0.3">
      <c r="A1417" t="s">
        <v>1447</v>
      </c>
      <c r="B1417">
        <v>1965</v>
      </c>
      <c r="C1417" t="s">
        <v>14</v>
      </c>
      <c r="D1417">
        <v>10</v>
      </c>
      <c r="E1417" t="str">
        <f>TEXT(DATE(Table1[[#This Row],[year]],MONTH(DATEVALUE(Table1[[#This Row],[month]]&amp;"1")),Table1[[#This Row],[date]]),"DD-MMM-YYYY")</f>
        <v>10-Nov-1965</v>
      </c>
      <c r="F1417">
        <f>DATEDIF(Table1[[#This Row],[Date of Birth]],DATE(2023,6,8),"Y")</f>
        <v>57</v>
      </c>
      <c r="G1417">
        <v>0</v>
      </c>
      <c r="H1417" s="8">
        <v>11842.62</v>
      </c>
      <c r="I1417" t="s">
        <v>11</v>
      </c>
      <c r="J1417" t="s">
        <v>11</v>
      </c>
      <c r="K1417" t="s">
        <v>22</v>
      </c>
      <c r="L1417" t="str">
        <f>IF(Table1[[#This Row],[State ID]]="?","Unknown",Table1[[#This Row],[State ID]])</f>
        <v>R1012</v>
      </c>
    </row>
    <row r="1418" spans="1:12" x14ac:dyDescent="0.3">
      <c r="A1418" t="s">
        <v>1448</v>
      </c>
      <c r="B1418">
        <v>1964</v>
      </c>
      <c r="C1418" t="s">
        <v>17</v>
      </c>
      <c r="D1418">
        <v>27</v>
      </c>
      <c r="E1418" t="str">
        <f>TEXT(DATE(Table1[[#This Row],[year]],MONTH(DATEVALUE(Table1[[#This Row],[month]]&amp;"1")),Table1[[#This Row],[date]]),"DD-MMM-YYYY")</f>
        <v>27-Jun-1964</v>
      </c>
      <c r="F1418">
        <f>DATEDIF(Table1[[#This Row],[Date of Birth]],DATE(2023,6,8),"Y")</f>
        <v>58</v>
      </c>
      <c r="G1418">
        <v>0</v>
      </c>
      <c r="H1418" s="8">
        <v>11848.14</v>
      </c>
      <c r="I1418" t="s">
        <v>11</v>
      </c>
      <c r="J1418" t="s">
        <v>10</v>
      </c>
      <c r="K1418" t="s">
        <v>41</v>
      </c>
      <c r="L1418" t="str">
        <f>IF(Table1[[#This Row],[State ID]]="?","Unknown",Table1[[#This Row],[State ID]])</f>
        <v>R1011</v>
      </c>
    </row>
    <row r="1419" spans="1:12" x14ac:dyDescent="0.3">
      <c r="A1419" t="s">
        <v>1449</v>
      </c>
      <c r="B1419">
        <v>1964</v>
      </c>
      <c r="C1419" t="s">
        <v>19</v>
      </c>
      <c r="D1419">
        <v>29</v>
      </c>
      <c r="E1419" t="str">
        <f>TEXT(DATE(Table1[[#This Row],[year]],MONTH(DATEVALUE(Table1[[#This Row],[month]]&amp;"1")),Table1[[#This Row],[date]]),"DD-MMM-YYYY")</f>
        <v>29-Sep-1964</v>
      </c>
      <c r="F1419">
        <f>DATEDIF(Table1[[#This Row],[Date of Birth]],DATE(2023,6,8),"Y")</f>
        <v>58</v>
      </c>
      <c r="G1419">
        <v>0</v>
      </c>
      <c r="H1419" s="8">
        <v>11856.41</v>
      </c>
      <c r="I1419" t="s">
        <v>11</v>
      </c>
      <c r="J1419" t="s">
        <v>10</v>
      </c>
      <c r="K1419" t="s">
        <v>12</v>
      </c>
      <c r="L1419" t="str">
        <f>IF(Table1[[#This Row],[State ID]]="?","Unknown",Table1[[#This Row],[State ID]])</f>
        <v>R1013</v>
      </c>
    </row>
    <row r="1420" spans="1:12" x14ac:dyDescent="0.3">
      <c r="A1420" t="s">
        <v>1450</v>
      </c>
      <c r="B1420">
        <v>1974</v>
      </c>
      <c r="C1420" t="s">
        <v>9</v>
      </c>
      <c r="D1420">
        <v>7</v>
      </c>
      <c r="E1420" t="str">
        <f>TEXT(DATE(Table1[[#This Row],[year]],MONTH(DATEVALUE(Table1[[#This Row],[month]]&amp;"1")),Table1[[#This Row],[date]]),"DD-MMM-YYYY")</f>
        <v>07-Jul-1974</v>
      </c>
      <c r="F1420">
        <f>DATEDIF(Table1[[#This Row],[Date of Birth]],DATE(2023,6,8),"Y")</f>
        <v>48</v>
      </c>
      <c r="G1420">
        <v>0</v>
      </c>
      <c r="H1420" s="8">
        <v>11858.56</v>
      </c>
      <c r="I1420" t="s">
        <v>11</v>
      </c>
      <c r="J1420" t="s">
        <v>11</v>
      </c>
      <c r="K1420" t="s">
        <v>41</v>
      </c>
      <c r="L1420" t="str">
        <f>IF(Table1[[#This Row],[State ID]]="?","Unknown",Table1[[#This Row],[State ID]])</f>
        <v>R1011</v>
      </c>
    </row>
    <row r="1421" spans="1:12" x14ac:dyDescent="0.3">
      <c r="A1421" t="s">
        <v>1451</v>
      </c>
      <c r="B1421">
        <v>1967</v>
      </c>
      <c r="C1421" t="s">
        <v>34</v>
      </c>
      <c r="D1421">
        <v>24</v>
      </c>
      <c r="E1421" t="str">
        <f>TEXT(DATE(Table1[[#This Row],[year]],MONTH(DATEVALUE(Table1[[#This Row],[month]]&amp;"1")),Table1[[#This Row],[date]]),"DD-MMM-YYYY")</f>
        <v>24-Aug-1967</v>
      </c>
      <c r="F1421">
        <f>DATEDIF(Table1[[#This Row],[Date of Birth]],DATE(2023,6,8),"Y")</f>
        <v>55</v>
      </c>
      <c r="G1421">
        <v>1</v>
      </c>
      <c r="H1421" s="8">
        <v>11879.1</v>
      </c>
      <c r="I1421" t="s">
        <v>11</v>
      </c>
      <c r="J1421" t="s">
        <v>11</v>
      </c>
      <c r="K1421" t="s">
        <v>246</v>
      </c>
      <c r="L1421" t="str">
        <f>IF(Table1[[#This Row],[State ID]]="?","Unknown",Table1[[#This Row],[State ID]])</f>
        <v>R1024</v>
      </c>
    </row>
    <row r="1422" spans="1:12" x14ac:dyDescent="0.3">
      <c r="A1422" t="s">
        <v>1452</v>
      </c>
      <c r="B1422">
        <v>1967</v>
      </c>
      <c r="C1422" t="s">
        <v>9</v>
      </c>
      <c r="D1422">
        <v>14</v>
      </c>
      <c r="E1422" t="str">
        <f>TEXT(DATE(Table1[[#This Row],[year]],MONTH(DATEVALUE(Table1[[#This Row],[month]]&amp;"1")),Table1[[#This Row],[date]]),"DD-MMM-YYYY")</f>
        <v>14-Jul-1967</v>
      </c>
      <c r="F1422">
        <f>DATEDIF(Table1[[#This Row],[Date of Birth]],DATE(2023,6,8),"Y")</f>
        <v>55</v>
      </c>
      <c r="G1422">
        <v>2</v>
      </c>
      <c r="H1422" s="8">
        <v>11881.36</v>
      </c>
      <c r="I1422" t="s">
        <v>11</v>
      </c>
      <c r="J1422" t="s">
        <v>10</v>
      </c>
      <c r="K1422" t="s">
        <v>41</v>
      </c>
      <c r="L1422" t="str">
        <f>IF(Table1[[#This Row],[State ID]]="?","Unknown",Table1[[#This Row],[State ID]])</f>
        <v>R1011</v>
      </c>
    </row>
    <row r="1423" spans="1:12" x14ac:dyDescent="0.3">
      <c r="A1423" t="s">
        <v>1453</v>
      </c>
      <c r="B1423">
        <v>1967</v>
      </c>
      <c r="C1423" t="s">
        <v>36</v>
      </c>
      <c r="D1423">
        <v>29</v>
      </c>
      <c r="E1423" t="str">
        <f>TEXT(DATE(Table1[[#This Row],[year]],MONTH(DATEVALUE(Table1[[#This Row],[month]]&amp;"1")),Table1[[#This Row],[date]]),"DD-MMM-YYYY")</f>
        <v>29-Oct-1967</v>
      </c>
      <c r="F1423">
        <f>DATEDIF(Table1[[#This Row],[Date of Birth]],DATE(2023,6,8),"Y")</f>
        <v>55</v>
      </c>
      <c r="G1423">
        <v>2</v>
      </c>
      <c r="H1423" s="8">
        <v>11881.97</v>
      </c>
      <c r="I1423" t="s">
        <v>11</v>
      </c>
      <c r="J1423" t="s">
        <v>15</v>
      </c>
      <c r="K1423" t="s">
        <v>12</v>
      </c>
      <c r="L1423" t="str">
        <f>IF(Table1[[#This Row],[State ID]]="?","Unknown",Table1[[#This Row],[State ID]])</f>
        <v>R1013</v>
      </c>
    </row>
    <row r="1424" spans="1:12" x14ac:dyDescent="0.3">
      <c r="A1424" t="s">
        <v>1454</v>
      </c>
      <c r="B1424">
        <v>2004</v>
      </c>
      <c r="C1424" t="s">
        <v>17</v>
      </c>
      <c r="D1424">
        <v>2</v>
      </c>
      <c r="E1424" t="str">
        <f>TEXT(DATE(Table1[[#This Row],[year]],MONTH(DATEVALUE(Table1[[#This Row],[month]]&amp;"1")),Table1[[#This Row],[date]]),"DD-MMM-YYYY")</f>
        <v>02-Jun-2004</v>
      </c>
      <c r="F1424">
        <f>DATEDIF(Table1[[#This Row],[Date of Birth]],DATE(2023,6,8),"Y")</f>
        <v>19</v>
      </c>
      <c r="G1424">
        <v>2</v>
      </c>
      <c r="H1424" s="8">
        <v>11884.05</v>
      </c>
      <c r="I1424" t="s">
        <v>11</v>
      </c>
      <c r="J1424" t="s">
        <v>11</v>
      </c>
      <c r="K1424" t="s">
        <v>12</v>
      </c>
      <c r="L1424" t="str">
        <f>IF(Table1[[#This Row],[State ID]]="?","Unknown",Table1[[#This Row],[State ID]])</f>
        <v>R1013</v>
      </c>
    </row>
    <row r="1425" spans="1:12" x14ac:dyDescent="0.3">
      <c r="A1425" t="s">
        <v>1455</v>
      </c>
      <c r="B1425">
        <v>1964</v>
      </c>
      <c r="C1425" t="s">
        <v>14</v>
      </c>
      <c r="D1425">
        <v>19</v>
      </c>
      <c r="E1425" t="str">
        <f>TEXT(DATE(Table1[[#This Row],[year]],MONTH(DATEVALUE(Table1[[#This Row],[month]]&amp;"1")),Table1[[#This Row],[date]]),"DD-MMM-YYYY")</f>
        <v>19-Nov-1964</v>
      </c>
      <c r="F1425">
        <f>DATEDIF(Table1[[#This Row],[Date of Birth]],DATE(2023,6,8),"Y")</f>
        <v>58</v>
      </c>
      <c r="G1425">
        <v>0</v>
      </c>
      <c r="H1425" s="8">
        <v>11918.2</v>
      </c>
      <c r="I1425" t="s">
        <v>11</v>
      </c>
      <c r="J1425" t="s">
        <v>15</v>
      </c>
      <c r="K1425" t="s">
        <v>299</v>
      </c>
      <c r="L1425" t="str">
        <f>IF(Table1[[#This Row],[State ID]]="?","Unknown",Table1[[#This Row],[State ID]])</f>
        <v>R1021</v>
      </c>
    </row>
    <row r="1426" spans="1:12" x14ac:dyDescent="0.3">
      <c r="A1426" t="s">
        <v>1456</v>
      </c>
      <c r="B1426">
        <v>1964</v>
      </c>
      <c r="C1426" t="s">
        <v>29</v>
      </c>
      <c r="D1426">
        <v>20</v>
      </c>
      <c r="E1426" t="str">
        <f>TEXT(DATE(Table1[[#This Row],[year]],MONTH(DATEVALUE(Table1[[#This Row],[month]]&amp;"1")),Table1[[#This Row],[date]]),"DD-MMM-YYYY")</f>
        <v>20-Dec-1964</v>
      </c>
      <c r="F1426">
        <f>DATEDIF(Table1[[#This Row],[Date of Birth]],DATE(2023,6,8),"Y")</f>
        <v>58</v>
      </c>
      <c r="G1426">
        <v>0</v>
      </c>
      <c r="H1426" s="8">
        <v>11931.13</v>
      </c>
      <c r="I1426" t="s">
        <v>11</v>
      </c>
      <c r="J1426" t="s">
        <v>15</v>
      </c>
      <c r="K1426" t="s">
        <v>165</v>
      </c>
      <c r="L1426" t="str">
        <f>IF(Table1[[#This Row],[State ID]]="?","Unknown",Table1[[#This Row],[State ID]])</f>
        <v>R1019</v>
      </c>
    </row>
    <row r="1427" spans="1:12" x14ac:dyDescent="0.3">
      <c r="A1427" t="s">
        <v>1457</v>
      </c>
      <c r="B1427">
        <v>1964</v>
      </c>
      <c r="C1427" t="s">
        <v>34</v>
      </c>
      <c r="D1427">
        <v>2</v>
      </c>
      <c r="E1427" t="str">
        <f>TEXT(DATE(Table1[[#This Row],[year]],MONTH(DATEVALUE(Table1[[#This Row],[month]]&amp;"1")),Table1[[#This Row],[date]]),"DD-MMM-YYYY")</f>
        <v>02-Aug-1964</v>
      </c>
      <c r="F1427">
        <f>DATEDIF(Table1[[#This Row],[Date of Birth]],DATE(2023,6,8),"Y")</f>
        <v>58</v>
      </c>
      <c r="G1427">
        <v>0</v>
      </c>
      <c r="H1427" s="8">
        <v>11938.26</v>
      </c>
      <c r="I1427" t="s">
        <v>11</v>
      </c>
      <c r="J1427" t="s">
        <v>11</v>
      </c>
      <c r="K1427" t="s">
        <v>165</v>
      </c>
      <c r="L1427" t="str">
        <f>IF(Table1[[#This Row],[State ID]]="?","Unknown",Table1[[#This Row],[State ID]])</f>
        <v>R1019</v>
      </c>
    </row>
    <row r="1428" spans="1:12" x14ac:dyDescent="0.3">
      <c r="A1428" t="s">
        <v>1458</v>
      </c>
      <c r="B1428">
        <v>1991</v>
      </c>
      <c r="C1428" t="s">
        <v>36</v>
      </c>
      <c r="D1428">
        <v>19</v>
      </c>
      <c r="E1428" t="str">
        <f>TEXT(DATE(Table1[[#This Row],[year]],MONTH(DATEVALUE(Table1[[#This Row],[month]]&amp;"1")),Table1[[#This Row],[date]]),"DD-MMM-YYYY")</f>
        <v>19-Oct-1991</v>
      </c>
      <c r="F1428">
        <f>DATEDIF(Table1[[#This Row],[Date of Birth]],DATE(2023,6,8),"Y")</f>
        <v>31</v>
      </c>
      <c r="G1428">
        <v>3</v>
      </c>
      <c r="H1428" s="8">
        <v>11941.83</v>
      </c>
      <c r="I1428" t="s">
        <v>11</v>
      </c>
      <c r="J1428" t="s">
        <v>15</v>
      </c>
      <c r="K1428" t="s">
        <v>248</v>
      </c>
      <c r="L1428" t="str">
        <f>IF(Table1[[#This Row],[State ID]]="?","Unknown",Table1[[#This Row],[State ID]])</f>
        <v>R1023</v>
      </c>
    </row>
    <row r="1429" spans="1:12" x14ac:dyDescent="0.3">
      <c r="A1429" t="s">
        <v>1459</v>
      </c>
      <c r="B1429">
        <v>1964</v>
      </c>
      <c r="C1429" t="s">
        <v>29</v>
      </c>
      <c r="D1429">
        <v>25</v>
      </c>
      <c r="E1429" t="str">
        <f>TEXT(DATE(Table1[[#This Row],[year]],MONTH(DATEVALUE(Table1[[#This Row],[month]]&amp;"1")),Table1[[#This Row],[date]]),"DD-MMM-YYYY")</f>
        <v>25-Dec-1964</v>
      </c>
      <c r="F1429">
        <f>DATEDIF(Table1[[#This Row],[Date of Birth]],DATE(2023,6,8),"Y")</f>
        <v>58</v>
      </c>
      <c r="G1429">
        <v>0</v>
      </c>
      <c r="H1429" s="8">
        <v>11944.59</v>
      </c>
      <c r="I1429" t="s">
        <v>11</v>
      </c>
      <c r="J1429" t="s">
        <v>10</v>
      </c>
      <c r="K1429" t="s">
        <v>167</v>
      </c>
      <c r="L1429" t="str">
        <f>IF(Table1[[#This Row],[State ID]]="?","Unknown",Table1[[#This Row],[State ID]])</f>
        <v>R1016</v>
      </c>
    </row>
    <row r="1430" spans="1:12" x14ac:dyDescent="0.3">
      <c r="A1430" t="s">
        <v>1460</v>
      </c>
      <c r="B1430">
        <v>1965</v>
      </c>
      <c r="C1430" t="s">
        <v>14</v>
      </c>
      <c r="D1430">
        <v>1</v>
      </c>
      <c r="E1430" t="str">
        <f>TEXT(DATE(Table1[[#This Row],[year]],MONTH(DATEVALUE(Table1[[#This Row],[month]]&amp;"1")),Table1[[#This Row],[date]]),"DD-MMM-YYYY")</f>
        <v>01-Nov-1965</v>
      </c>
      <c r="F1430">
        <f>DATEDIF(Table1[[#This Row],[Date of Birth]],DATE(2023,6,8),"Y")</f>
        <v>57</v>
      </c>
      <c r="G1430">
        <v>1</v>
      </c>
      <c r="H1430" s="8">
        <v>11945.13</v>
      </c>
      <c r="I1430" t="s">
        <v>11</v>
      </c>
      <c r="J1430" t="s">
        <v>10</v>
      </c>
      <c r="K1430" t="s">
        <v>22</v>
      </c>
      <c r="L1430" t="str">
        <f>IF(Table1[[#This Row],[State ID]]="?","Unknown",Table1[[#This Row],[State ID]])</f>
        <v>R1012</v>
      </c>
    </row>
    <row r="1431" spans="1:12" x14ac:dyDescent="0.3">
      <c r="A1431" t="s">
        <v>1461</v>
      </c>
      <c r="B1431">
        <v>1964</v>
      </c>
      <c r="C1431" t="s">
        <v>19</v>
      </c>
      <c r="D1431">
        <v>29</v>
      </c>
      <c r="E1431" t="str">
        <f>TEXT(DATE(Table1[[#This Row],[year]],MONTH(DATEVALUE(Table1[[#This Row],[month]]&amp;"1")),Table1[[#This Row],[date]]),"DD-MMM-YYYY")</f>
        <v>29-Sep-1964</v>
      </c>
      <c r="F1431">
        <f>DATEDIF(Table1[[#This Row],[Date of Birth]],DATE(2023,6,8),"Y")</f>
        <v>58</v>
      </c>
      <c r="G1431">
        <v>1</v>
      </c>
      <c r="H1431" s="8">
        <v>11946.63</v>
      </c>
      <c r="I1431" t="s">
        <v>11</v>
      </c>
      <c r="J1431" t="s">
        <v>10</v>
      </c>
      <c r="K1431" t="s">
        <v>12</v>
      </c>
      <c r="L1431" t="str">
        <f>IF(Table1[[#This Row],[State ID]]="?","Unknown",Table1[[#This Row],[State ID]])</f>
        <v>R1013</v>
      </c>
    </row>
    <row r="1432" spans="1:12" x14ac:dyDescent="0.3">
      <c r="A1432" t="s">
        <v>1462</v>
      </c>
      <c r="B1432">
        <v>1967</v>
      </c>
      <c r="C1432" t="s">
        <v>29</v>
      </c>
      <c r="D1432">
        <v>22</v>
      </c>
      <c r="E1432" t="str">
        <f>TEXT(DATE(Table1[[#This Row],[year]],MONTH(DATEVALUE(Table1[[#This Row],[month]]&amp;"1")),Table1[[#This Row],[date]]),"DD-MMM-YYYY")</f>
        <v>22-Dec-1967</v>
      </c>
      <c r="F1432">
        <f>DATEDIF(Table1[[#This Row],[Date of Birth]],DATE(2023,6,8),"Y")</f>
        <v>55</v>
      </c>
      <c r="G1432">
        <v>3</v>
      </c>
      <c r="H1432" s="8">
        <v>11987.17</v>
      </c>
      <c r="I1432" t="s">
        <v>11</v>
      </c>
      <c r="J1432" t="s">
        <v>11</v>
      </c>
      <c r="K1432" t="s">
        <v>12</v>
      </c>
      <c r="L1432" t="str">
        <f>IF(Table1[[#This Row],[State ID]]="?","Unknown",Table1[[#This Row],[State ID]])</f>
        <v>R1013</v>
      </c>
    </row>
    <row r="1433" spans="1:12" x14ac:dyDescent="0.3">
      <c r="A1433" t="s">
        <v>1463</v>
      </c>
      <c r="B1433">
        <v>1983</v>
      </c>
      <c r="C1433" t="s">
        <v>9</v>
      </c>
      <c r="D1433">
        <v>4</v>
      </c>
      <c r="E1433" t="str">
        <f>TEXT(DATE(Table1[[#This Row],[year]],MONTH(DATEVALUE(Table1[[#This Row],[month]]&amp;"1")),Table1[[#This Row],[date]]),"DD-MMM-YYYY")</f>
        <v>04-Jul-1983</v>
      </c>
      <c r="F1433">
        <f>DATEDIF(Table1[[#This Row],[Date of Birth]],DATE(2023,6,8),"Y")</f>
        <v>39</v>
      </c>
      <c r="G1433">
        <v>3</v>
      </c>
      <c r="H1433" s="8">
        <v>11987.68</v>
      </c>
      <c r="I1433" t="s">
        <v>11</v>
      </c>
      <c r="J1433" t="s">
        <v>10</v>
      </c>
      <c r="K1433" t="s">
        <v>534</v>
      </c>
      <c r="L1433" t="str">
        <f>IF(Table1[[#This Row],[State ID]]="?","Unknown",Table1[[#This Row],[State ID]])</f>
        <v>R1026</v>
      </c>
    </row>
    <row r="1434" spans="1:12" x14ac:dyDescent="0.3">
      <c r="A1434" t="s">
        <v>1464</v>
      </c>
      <c r="B1434">
        <v>1993</v>
      </c>
      <c r="C1434" t="s">
        <v>29</v>
      </c>
      <c r="D1434">
        <v>12</v>
      </c>
      <c r="E1434" t="str">
        <f>TEXT(DATE(Table1[[#This Row],[year]],MONTH(DATEVALUE(Table1[[#This Row],[month]]&amp;"1")),Table1[[#This Row],[date]]),"DD-MMM-YYYY")</f>
        <v>12-Dec-1993</v>
      </c>
      <c r="F1434">
        <f>DATEDIF(Table1[[#This Row],[Date of Birth]],DATE(2023,6,8),"Y")</f>
        <v>29</v>
      </c>
      <c r="G1434">
        <v>0</v>
      </c>
      <c r="H1434" s="8">
        <v>11994.89</v>
      </c>
      <c r="I1434" t="s">
        <v>11</v>
      </c>
      <c r="J1434" t="s">
        <v>10</v>
      </c>
      <c r="K1434" t="s">
        <v>22</v>
      </c>
      <c r="L1434" t="str">
        <f>IF(Table1[[#This Row],[State ID]]="?","Unknown",Table1[[#This Row],[State ID]])</f>
        <v>R1012</v>
      </c>
    </row>
    <row r="1435" spans="1:12" x14ac:dyDescent="0.3">
      <c r="A1435" t="s">
        <v>1465</v>
      </c>
      <c r="B1435">
        <v>1982</v>
      </c>
      <c r="C1435" t="s">
        <v>36</v>
      </c>
      <c r="D1435">
        <v>17</v>
      </c>
      <c r="E1435" t="str">
        <f>TEXT(DATE(Table1[[#This Row],[year]],MONTH(DATEVALUE(Table1[[#This Row],[month]]&amp;"1")),Table1[[#This Row],[date]]),"DD-MMM-YYYY")</f>
        <v>17-Oct-1982</v>
      </c>
      <c r="F1435">
        <f>DATEDIF(Table1[[#This Row],[Date of Birth]],DATE(2023,6,8),"Y")</f>
        <v>40</v>
      </c>
      <c r="G1435">
        <v>3</v>
      </c>
      <c r="H1435" s="8">
        <v>12001.29</v>
      </c>
      <c r="I1435" t="s">
        <v>11</v>
      </c>
      <c r="J1435" t="s">
        <v>11</v>
      </c>
      <c r="K1435" t="s">
        <v>299</v>
      </c>
      <c r="L1435" t="str">
        <f>IF(Table1[[#This Row],[State ID]]="?","Unknown",Table1[[#This Row],[State ID]])</f>
        <v>R1021</v>
      </c>
    </row>
    <row r="1436" spans="1:12" x14ac:dyDescent="0.3">
      <c r="A1436" t="s">
        <v>1466</v>
      </c>
      <c r="B1436">
        <v>1965</v>
      </c>
      <c r="C1436" t="s">
        <v>17</v>
      </c>
      <c r="D1436">
        <v>9</v>
      </c>
      <c r="E1436" t="str">
        <f>TEXT(DATE(Table1[[#This Row],[year]],MONTH(DATEVALUE(Table1[[#This Row],[month]]&amp;"1")),Table1[[#This Row],[date]]),"DD-MMM-YYYY")</f>
        <v>09-Jun-1965</v>
      </c>
      <c r="F1436">
        <f>DATEDIF(Table1[[#This Row],[Date of Birth]],DATE(2023,6,8),"Y")</f>
        <v>57</v>
      </c>
      <c r="G1436">
        <v>0</v>
      </c>
      <c r="H1436" s="8">
        <v>12029.29</v>
      </c>
      <c r="I1436" t="s">
        <v>11</v>
      </c>
      <c r="J1436" t="s">
        <v>10</v>
      </c>
      <c r="K1436" t="s">
        <v>246</v>
      </c>
      <c r="L1436" t="str">
        <f>IF(Table1[[#This Row],[State ID]]="?","Unknown",Table1[[#This Row],[State ID]])</f>
        <v>R1024</v>
      </c>
    </row>
    <row r="1437" spans="1:12" x14ac:dyDescent="0.3">
      <c r="A1437" t="s">
        <v>1467</v>
      </c>
      <c r="B1437">
        <v>1965</v>
      </c>
      <c r="C1437" t="s">
        <v>36</v>
      </c>
      <c r="D1437">
        <v>29</v>
      </c>
      <c r="E1437" t="str">
        <f>TEXT(DATE(Table1[[#This Row],[year]],MONTH(DATEVALUE(Table1[[#This Row],[month]]&amp;"1")),Table1[[#This Row],[date]]),"DD-MMM-YYYY")</f>
        <v>29-Oct-1965</v>
      </c>
      <c r="F1437">
        <f>DATEDIF(Table1[[#This Row],[Date of Birth]],DATE(2023,6,8),"Y")</f>
        <v>57</v>
      </c>
      <c r="G1437">
        <v>1</v>
      </c>
      <c r="H1437" s="8">
        <v>12032.33</v>
      </c>
      <c r="I1437" t="s">
        <v>11</v>
      </c>
      <c r="J1437" t="s">
        <v>15</v>
      </c>
      <c r="K1437" t="s">
        <v>41</v>
      </c>
      <c r="L1437" t="str">
        <f>IF(Table1[[#This Row],[State ID]]="?","Unknown",Table1[[#This Row],[State ID]])</f>
        <v>R1011</v>
      </c>
    </row>
    <row r="1438" spans="1:12" x14ac:dyDescent="0.3">
      <c r="A1438" t="s">
        <v>1468</v>
      </c>
      <c r="B1438">
        <v>1979</v>
      </c>
      <c r="C1438" t="s">
        <v>36</v>
      </c>
      <c r="D1438">
        <v>16</v>
      </c>
      <c r="E1438" t="str">
        <f>TEXT(DATE(Table1[[#This Row],[year]],MONTH(DATEVALUE(Table1[[#This Row],[month]]&amp;"1")),Table1[[#This Row],[date]]),"DD-MMM-YYYY")</f>
        <v>16-Oct-1979</v>
      </c>
      <c r="F1438">
        <f>DATEDIF(Table1[[#This Row],[Date of Birth]],DATE(2023,6,8),"Y")</f>
        <v>43</v>
      </c>
      <c r="G1438">
        <v>2</v>
      </c>
      <c r="H1438" s="8">
        <v>12035.18</v>
      </c>
      <c r="I1438" t="s">
        <v>11</v>
      </c>
      <c r="J1438" t="s">
        <v>11</v>
      </c>
      <c r="K1438" t="s">
        <v>299</v>
      </c>
      <c r="L1438" t="str">
        <f>IF(Table1[[#This Row],[State ID]]="?","Unknown",Table1[[#This Row],[State ID]])</f>
        <v>R1021</v>
      </c>
    </row>
    <row r="1439" spans="1:12" x14ac:dyDescent="0.3">
      <c r="A1439" t="s">
        <v>1469</v>
      </c>
      <c r="B1439">
        <v>1966</v>
      </c>
      <c r="C1439" t="s">
        <v>14</v>
      </c>
      <c r="D1439">
        <v>24</v>
      </c>
      <c r="E1439" t="str">
        <f>TEXT(DATE(Table1[[#This Row],[year]],MONTH(DATEVALUE(Table1[[#This Row],[month]]&amp;"1")),Table1[[#This Row],[date]]),"DD-MMM-YYYY")</f>
        <v>24-Nov-1966</v>
      </c>
      <c r="F1439">
        <f>DATEDIF(Table1[[#This Row],[Date of Birth]],DATE(2023,6,8),"Y")</f>
        <v>56</v>
      </c>
      <c r="G1439">
        <v>1</v>
      </c>
      <c r="H1439" s="8">
        <v>12044.34</v>
      </c>
      <c r="I1439" t="s">
        <v>11</v>
      </c>
      <c r="J1439" t="s">
        <v>15</v>
      </c>
      <c r="K1439" t="s">
        <v>22</v>
      </c>
      <c r="L1439" t="str">
        <f>IF(Table1[[#This Row],[State ID]]="?","Unknown",Table1[[#This Row],[State ID]])</f>
        <v>R1012</v>
      </c>
    </row>
    <row r="1440" spans="1:12" x14ac:dyDescent="0.3">
      <c r="A1440" t="s">
        <v>1470</v>
      </c>
      <c r="B1440">
        <v>1986</v>
      </c>
      <c r="C1440" t="s">
        <v>19</v>
      </c>
      <c r="D1440">
        <v>7</v>
      </c>
      <c r="E1440" t="str">
        <f>TEXT(DATE(Table1[[#This Row],[year]],MONTH(DATEVALUE(Table1[[#This Row],[month]]&amp;"1")),Table1[[#This Row],[date]]),"DD-MMM-YYYY")</f>
        <v>07-Sep-1986</v>
      </c>
      <c r="F1440">
        <f>DATEDIF(Table1[[#This Row],[Date of Birth]],DATE(2023,6,8),"Y")</f>
        <v>36</v>
      </c>
      <c r="G1440">
        <v>3</v>
      </c>
      <c r="H1440" s="8">
        <v>12048.13</v>
      </c>
      <c r="I1440" t="s">
        <v>11</v>
      </c>
      <c r="J1440" t="s">
        <v>10</v>
      </c>
      <c r="K1440" t="s">
        <v>534</v>
      </c>
      <c r="L1440" t="str">
        <f>IF(Table1[[#This Row],[State ID]]="?","Unknown",Table1[[#This Row],[State ID]])</f>
        <v>R1026</v>
      </c>
    </row>
    <row r="1441" spans="1:12" x14ac:dyDescent="0.3">
      <c r="A1441" t="s">
        <v>1471</v>
      </c>
      <c r="B1441">
        <v>1984</v>
      </c>
      <c r="C1441" t="s">
        <v>19</v>
      </c>
      <c r="D1441">
        <v>2</v>
      </c>
      <c r="E1441" t="str">
        <f>TEXT(DATE(Table1[[#This Row],[year]],MONTH(DATEVALUE(Table1[[#This Row],[month]]&amp;"1")),Table1[[#This Row],[date]]),"DD-MMM-YYYY")</f>
        <v>02-Sep-1984</v>
      </c>
      <c r="F1441">
        <f>DATEDIF(Table1[[#This Row],[Date of Birth]],DATE(2023,6,8),"Y")</f>
        <v>38</v>
      </c>
      <c r="G1441">
        <v>3</v>
      </c>
      <c r="H1441" s="8">
        <v>12091.34</v>
      </c>
      <c r="I1441" t="s">
        <v>11</v>
      </c>
      <c r="J1441" t="s">
        <v>10</v>
      </c>
      <c r="K1441" t="s">
        <v>631</v>
      </c>
      <c r="L1441" t="str">
        <f>IF(Table1[[#This Row],[State ID]]="?","Unknown",Table1[[#This Row],[State ID]])</f>
        <v>R1022</v>
      </c>
    </row>
    <row r="1442" spans="1:12" x14ac:dyDescent="0.3">
      <c r="A1442" t="s">
        <v>1472</v>
      </c>
      <c r="B1442">
        <v>1968</v>
      </c>
      <c r="C1442" t="s">
        <v>17</v>
      </c>
      <c r="D1442">
        <v>21</v>
      </c>
      <c r="E1442" t="str">
        <f>TEXT(DATE(Table1[[#This Row],[year]],MONTH(DATEVALUE(Table1[[#This Row],[month]]&amp;"1")),Table1[[#This Row],[date]]),"DD-MMM-YYYY")</f>
        <v>21-Jun-1968</v>
      </c>
      <c r="F1442">
        <f>DATEDIF(Table1[[#This Row],[Date of Birth]],DATE(2023,6,8),"Y")</f>
        <v>54</v>
      </c>
      <c r="G1442">
        <v>3</v>
      </c>
      <c r="H1442" s="8">
        <v>12094.48</v>
      </c>
      <c r="I1442" t="s">
        <v>11</v>
      </c>
      <c r="J1442" t="s">
        <v>11</v>
      </c>
      <c r="K1442" t="s">
        <v>41</v>
      </c>
      <c r="L1442" t="str">
        <f>IF(Table1[[#This Row],[State ID]]="?","Unknown",Table1[[#This Row],[State ID]])</f>
        <v>R1011</v>
      </c>
    </row>
    <row r="1443" spans="1:12" x14ac:dyDescent="0.3">
      <c r="A1443" t="s">
        <v>1473</v>
      </c>
      <c r="B1443">
        <v>1968</v>
      </c>
      <c r="C1443" t="s">
        <v>29</v>
      </c>
      <c r="D1443">
        <v>9</v>
      </c>
      <c r="E1443" t="str">
        <f>TEXT(DATE(Table1[[#This Row],[year]],MONTH(DATEVALUE(Table1[[#This Row],[month]]&amp;"1")),Table1[[#This Row],[date]]),"DD-MMM-YYYY")</f>
        <v>09-Dec-1968</v>
      </c>
      <c r="F1443">
        <f>DATEDIF(Table1[[#This Row],[Date of Birth]],DATE(2023,6,8),"Y")</f>
        <v>54</v>
      </c>
      <c r="G1443">
        <v>2</v>
      </c>
      <c r="H1443" s="8">
        <v>12096.65</v>
      </c>
      <c r="I1443" t="s">
        <v>11</v>
      </c>
      <c r="J1443" t="s">
        <v>15</v>
      </c>
      <c r="K1443" t="s">
        <v>246</v>
      </c>
      <c r="L1443" t="str">
        <f>IF(Table1[[#This Row],[State ID]]="?","Unknown",Table1[[#This Row],[State ID]])</f>
        <v>R1024</v>
      </c>
    </row>
    <row r="1444" spans="1:12" x14ac:dyDescent="0.3">
      <c r="A1444" t="s">
        <v>1474</v>
      </c>
      <c r="B1444">
        <v>1968</v>
      </c>
      <c r="C1444" t="s">
        <v>36</v>
      </c>
      <c r="D1444">
        <v>25</v>
      </c>
      <c r="E1444" t="str">
        <f>TEXT(DATE(Table1[[#This Row],[year]],MONTH(DATEVALUE(Table1[[#This Row],[month]]&amp;"1")),Table1[[#This Row],[date]]),"DD-MMM-YYYY")</f>
        <v>25-Oct-1968</v>
      </c>
      <c r="F1444">
        <f>DATEDIF(Table1[[#This Row],[Date of Birth]],DATE(2023,6,8),"Y")</f>
        <v>54</v>
      </c>
      <c r="G1444">
        <v>3</v>
      </c>
      <c r="H1444" s="8">
        <v>12105.32</v>
      </c>
      <c r="I1444" t="s">
        <v>11</v>
      </c>
      <c r="J1444" t="s">
        <v>11</v>
      </c>
      <c r="K1444" t="s">
        <v>41</v>
      </c>
      <c r="L1444" t="str">
        <f>IF(Table1[[#This Row],[State ID]]="?","Unknown",Table1[[#This Row],[State ID]])</f>
        <v>R1011</v>
      </c>
    </row>
    <row r="1445" spans="1:12" x14ac:dyDescent="0.3">
      <c r="A1445" t="s">
        <v>1475</v>
      </c>
      <c r="B1445">
        <v>1963</v>
      </c>
      <c r="C1445" t="s">
        <v>9</v>
      </c>
      <c r="D1445">
        <v>20</v>
      </c>
      <c r="E1445" t="str">
        <f>TEXT(DATE(Table1[[#This Row],[year]],MONTH(DATEVALUE(Table1[[#This Row],[month]]&amp;"1")),Table1[[#This Row],[date]]),"DD-MMM-YYYY")</f>
        <v>20-Jul-1963</v>
      </c>
      <c r="F1445">
        <f>DATEDIF(Table1[[#This Row],[Date of Birth]],DATE(2023,6,8),"Y")</f>
        <v>59</v>
      </c>
      <c r="G1445">
        <v>0</v>
      </c>
      <c r="H1445" s="8">
        <v>12124.99</v>
      </c>
      <c r="I1445" t="s">
        <v>11</v>
      </c>
      <c r="J1445" t="s">
        <v>15</v>
      </c>
      <c r="K1445" t="s">
        <v>22</v>
      </c>
      <c r="L1445" t="str">
        <f>IF(Table1[[#This Row],[State ID]]="?","Unknown",Table1[[#This Row],[State ID]])</f>
        <v>R1012</v>
      </c>
    </row>
    <row r="1446" spans="1:12" x14ac:dyDescent="0.3">
      <c r="A1446" t="s">
        <v>1476</v>
      </c>
      <c r="B1446">
        <v>1963</v>
      </c>
      <c r="C1446" t="s">
        <v>17</v>
      </c>
      <c r="D1446">
        <v>4</v>
      </c>
      <c r="E1446" t="str">
        <f>TEXT(DATE(Table1[[#This Row],[year]],MONTH(DATEVALUE(Table1[[#This Row],[month]]&amp;"1")),Table1[[#This Row],[date]]),"DD-MMM-YYYY")</f>
        <v>04-Jun-1963</v>
      </c>
      <c r="F1446">
        <f>DATEDIF(Table1[[#This Row],[Date of Birth]],DATE(2023,6,8),"Y")</f>
        <v>60</v>
      </c>
      <c r="G1446">
        <v>0</v>
      </c>
      <c r="H1446" s="8">
        <v>12129.61</v>
      </c>
      <c r="I1446" t="s">
        <v>11</v>
      </c>
      <c r="J1446" t="s">
        <v>15</v>
      </c>
      <c r="K1446" t="s">
        <v>22</v>
      </c>
      <c r="L1446" t="str">
        <f>IF(Table1[[#This Row],[State ID]]="?","Unknown",Table1[[#This Row],[State ID]])</f>
        <v>R1012</v>
      </c>
    </row>
    <row r="1447" spans="1:12" x14ac:dyDescent="0.3">
      <c r="A1447" t="s">
        <v>1477</v>
      </c>
      <c r="B1447">
        <v>1991</v>
      </c>
      <c r="C1447" t="s">
        <v>14</v>
      </c>
      <c r="D1447">
        <v>6</v>
      </c>
      <c r="E1447" t="str">
        <f>TEXT(DATE(Table1[[#This Row],[year]],MONTH(DATEVALUE(Table1[[#This Row],[month]]&amp;"1")),Table1[[#This Row],[date]]),"DD-MMM-YYYY")</f>
        <v>06-Nov-1991</v>
      </c>
      <c r="F1447">
        <f>DATEDIF(Table1[[#This Row],[Date of Birth]],DATE(2023,6,8),"Y")</f>
        <v>31</v>
      </c>
      <c r="G1447">
        <v>3</v>
      </c>
      <c r="H1447" s="8">
        <v>12130.8</v>
      </c>
      <c r="I1447" t="s">
        <v>11</v>
      </c>
      <c r="J1447" t="s">
        <v>11</v>
      </c>
      <c r="K1447" t="s">
        <v>534</v>
      </c>
      <c r="L1447" t="str">
        <f>IF(Table1[[#This Row],[State ID]]="?","Unknown",Table1[[#This Row],[State ID]])</f>
        <v>R1026</v>
      </c>
    </row>
    <row r="1448" spans="1:12" x14ac:dyDescent="0.3">
      <c r="A1448" t="s">
        <v>1478</v>
      </c>
      <c r="B1448">
        <v>1974</v>
      </c>
      <c r="C1448" t="s">
        <v>19</v>
      </c>
      <c r="D1448">
        <v>16</v>
      </c>
      <c r="E1448" t="str">
        <f>TEXT(DATE(Table1[[#This Row],[year]],MONTH(DATEVALUE(Table1[[#This Row],[month]]&amp;"1")),Table1[[#This Row],[date]]),"DD-MMM-YYYY")</f>
        <v>16-Sep-1974</v>
      </c>
      <c r="F1448">
        <f>DATEDIF(Table1[[#This Row],[Date of Birth]],DATE(2023,6,8),"Y")</f>
        <v>48</v>
      </c>
      <c r="G1448">
        <v>0</v>
      </c>
      <c r="H1448" s="8">
        <v>12137.6</v>
      </c>
      <c r="I1448" t="s">
        <v>11</v>
      </c>
      <c r="J1448" t="s">
        <v>11</v>
      </c>
      <c r="K1448" t="s">
        <v>22</v>
      </c>
      <c r="L1448" t="str">
        <f>IF(Table1[[#This Row],[State ID]]="?","Unknown",Table1[[#This Row],[State ID]])</f>
        <v>R1012</v>
      </c>
    </row>
    <row r="1449" spans="1:12" x14ac:dyDescent="0.3">
      <c r="A1449" t="s">
        <v>1479</v>
      </c>
      <c r="B1449">
        <v>1962</v>
      </c>
      <c r="C1449" t="s">
        <v>14</v>
      </c>
      <c r="D1449">
        <v>4</v>
      </c>
      <c r="E1449" t="str">
        <f>TEXT(DATE(Table1[[#This Row],[year]],MONTH(DATEVALUE(Table1[[#This Row],[month]]&amp;"1")),Table1[[#This Row],[date]]),"DD-MMM-YYYY")</f>
        <v>04-Nov-1962</v>
      </c>
      <c r="F1449">
        <f>DATEDIF(Table1[[#This Row],[Date of Birth]],DATE(2023,6,8),"Y")</f>
        <v>60</v>
      </c>
      <c r="G1449">
        <v>0</v>
      </c>
      <c r="H1449" s="8">
        <v>12142.58</v>
      </c>
      <c r="I1449" t="s">
        <v>11</v>
      </c>
      <c r="J1449" t="s">
        <v>10</v>
      </c>
      <c r="K1449" t="s">
        <v>12</v>
      </c>
      <c r="L1449" t="str">
        <f>IF(Table1[[#This Row],[State ID]]="?","Unknown",Table1[[#This Row],[State ID]])</f>
        <v>R1013</v>
      </c>
    </row>
    <row r="1450" spans="1:12" x14ac:dyDescent="0.3">
      <c r="A1450" t="s">
        <v>1480</v>
      </c>
      <c r="B1450">
        <v>1962</v>
      </c>
      <c r="C1450" t="s">
        <v>19</v>
      </c>
      <c r="D1450">
        <v>15</v>
      </c>
      <c r="E1450" t="str">
        <f>TEXT(DATE(Table1[[#This Row],[year]],MONTH(DATEVALUE(Table1[[#This Row],[month]]&amp;"1")),Table1[[#This Row],[date]]),"DD-MMM-YYYY")</f>
        <v>15-Sep-1962</v>
      </c>
      <c r="F1450">
        <f>DATEDIF(Table1[[#This Row],[Date of Birth]],DATE(2023,6,8),"Y")</f>
        <v>60</v>
      </c>
      <c r="G1450">
        <v>0</v>
      </c>
      <c r="H1450" s="8">
        <v>12146.97</v>
      </c>
      <c r="I1450" t="s">
        <v>11</v>
      </c>
      <c r="J1450" t="s">
        <v>11</v>
      </c>
      <c r="K1450" t="s">
        <v>41</v>
      </c>
      <c r="L1450" t="str">
        <f>IF(Table1[[#This Row],[State ID]]="?","Unknown",Table1[[#This Row],[State ID]])</f>
        <v>R1011</v>
      </c>
    </row>
    <row r="1451" spans="1:12" x14ac:dyDescent="0.3">
      <c r="A1451" t="s">
        <v>1481</v>
      </c>
      <c r="B1451">
        <v>1987</v>
      </c>
      <c r="C1451" t="s">
        <v>36</v>
      </c>
      <c r="D1451">
        <v>5</v>
      </c>
      <c r="E1451" t="str">
        <f>TEXT(DATE(Table1[[#This Row],[year]],MONTH(DATEVALUE(Table1[[#This Row],[month]]&amp;"1")),Table1[[#This Row],[date]]),"DD-MMM-YYYY")</f>
        <v>05-Oct-1987</v>
      </c>
      <c r="F1451">
        <f>DATEDIF(Table1[[#This Row],[Date of Birth]],DATE(2023,6,8),"Y")</f>
        <v>35</v>
      </c>
      <c r="G1451">
        <v>3</v>
      </c>
      <c r="H1451" s="8">
        <v>12148.2</v>
      </c>
      <c r="I1451" t="s">
        <v>11</v>
      </c>
      <c r="J1451" t="s">
        <v>11</v>
      </c>
      <c r="K1451" t="s">
        <v>22</v>
      </c>
      <c r="L1451" t="str">
        <f>IF(Table1[[#This Row],[State ID]]="?","Unknown",Table1[[#This Row],[State ID]])</f>
        <v>R1012</v>
      </c>
    </row>
    <row r="1452" spans="1:12" x14ac:dyDescent="0.3">
      <c r="A1452" t="s">
        <v>1482</v>
      </c>
      <c r="B1452">
        <v>1991</v>
      </c>
      <c r="C1452" t="s">
        <v>34</v>
      </c>
      <c r="D1452">
        <v>29</v>
      </c>
      <c r="E1452" t="str">
        <f>TEXT(DATE(Table1[[#This Row],[year]],MONTH(DATEVALUE(Table1[[#This Row],[month]]&amp;"1")),Table1[[#This Row],[date]]),"DD-MMM-YYYY")</f>
        <v>29-Aug-1991</v>
      </c>
      <c r="F1452">
        <f>DATEDIF(Table1[[#This Row],[Date of Birth]],DATE(2023,6,8),"Y")</f>
        <v>31</v>
      </c>
      <c r="G1452">
        <v>3</v>
      </c>
      <c r="H1452" s="8">
        <v>12198.64</v>
      </c>
      <c r="I1452" t="s">
        <v>11</v>
      </c>
      <c r="J1452" t="s">
        <v>11</v>
      </c>
      <c r="K1452" t="s">
        <v>534</v>
      </c>
      <c r="L1452" t="str">
        <f>IF(Table1[[#This Row],[State ID]]="?","Unknown",Table1[[#This Row],[State ID]])</f>
        <v>R1026</v>
      </c>
    </row>
    <row r="1453" spans="1:12" x14ac:dyDescent="0.3">
      <c r="A1453" t="s">
        <v>1483</v>
      </c>
      <c r="B1453">
        <v>1977</v>
      </c>
      <c r="C1453" t="s">
        <v>34</v>
      </c>
      <c r="D1453">
        <v>14</v>
      </c>
      <c r="E1453" t="str">
        <f>TEXT(DATE(Table1[[#This Row],[year]],MONTH(DATEVALUE(Table1[[#This Row],[month]]&amp;"1")),Table1[[#This Row],[date]]),"DD-MMM-YYYY")</f>
        <v>14-Aug-1977</v>
      </c>
      <c r="F1453">
        <f>DATEDIF(Table1[[#This Row],[Date of Birth]],DATE(2023,6,8),"Y")</f>
        <v>45</v>
      </c>
      <c r="G1453">
        <v>2</v>
      </c>
      <c r="H1453" s="8">
        <v>12218.7</v>
      </c>
      <c r="I1453" t="s">
        <v>11</v>
      </c>
      <c r="J1453" t="s">
        <v>15</v>
      </c>
      <c r="K1453" t="s">
        <v>22</v>
      </c>
      <c r="L1453" t="str">
        <f>IF(Table1[[#This Row],[State ID]]="?","Unknown",Table1[[#This Row],[State ID]])</f>
        <v>R1012</v>
      </c>
    </row>
    <row r="1454" spans="1:12" x14ac:dyDescent="0.3">
      <c r="A1454" t="s">
        <v>1484</v>
      </c>
      <c r="B1454">
        <v>1964</v>
      </c>
      <c r="C1454" t="s">
        <v>9</v>
      </c>
      <c r="D1454">
        <v>20</v>
      </c>
      <c r="E1454" t="str">
        <f>TEXT(DATE(Table1[[#This Row],[year]],MONTH(DATEVALUE(Table1[[#This Row],[month]]&amp;"1")),Table1[[#This Row],[date]]),"DD-MMM-YYYY")</f>
        <v>20-Jul-1964</v>
      </c>
      <c r="F1454">
        <f>DATEDIF(Table1[[#This Row],[Date of Birth]],DATE(2023,6,8),"Y")</f>
        <v>58</v>
      </c>
      <c r="G1454">
        <v>0</v>
      </c>
      <c r="H1454" s="8">
        <v>12222.9</v>
      </c>
      <c r="I1454" t="s">
        <v>11</v>
      </c>
      <c r="J1454" t="s">
        <v>10</v>
      </c>
      <c r="K1454" t="s">
        <v>22</v>
      </c>
      <c r="L1454" t="str">
        <f>IF(Table1[[#This Row],[State ID]]="?","Unknown",Table1[[#This Row],[State ID]])</f>
        <v>R1012</v>
      </c>
    </row>
    <row r="1455" spans="1:12" x14ac:dyDescent="0.3">
      <c r="A1455" t="s">
        <v>1485</v>
      </c>
      <c r="B1455">
        <v>1964</v>
      </c>
      <c r="C1455" t="s">
        <v>9</v>
      </c>
      <c r="D1455">
        <v>2</v>
      </c>
      <c r="E1455" t="str">
        <f>TEXT(DATE(Table1[[#This Row],[year]],MONTH(DATEVALUE(Table1[[#This Row],[month]]&amp;"1")),Table1[[#This Row],[date]]),"DD-MMM-YYYY")</f>
        <v>02-Jul-1964</v>
      </c>
      <c r="F1455">
        <f>DATEDIF(Table1[[#This Row],[Date of Birth]],DATE(2023,6,8),"Y")</f>
        <v>58</v>
      </c>
      <c r="G1455">
        <v>0</v>
      </c>
      <c r="H1455" s="8">
        <v>12224.35</v>
      </c>
      <c r="I1455" t="s">
        <v>11</v>
      </c>
      <c r="J1455" t="s">
        <v>15</v>
      </c>
      <c r="K1455" t="s">
        <v>22</v>
      </c>
      <c r="L1455" t="str">
        <f>IF(Table1[[#This Row],[State ID]]="?","Unknown",Table1[[#This Row],[State ID]])</f>
        <v>R1012</v>
      </c>
    </row>
    <row r="1456" spans="1:12" x14ac:dyDescent="0.3">
      <c r="A1456" t="s">
        <v>1486</v>
      </c>
      <c r="B1456">
        <v>1964</v>
      </c>
      <c r="C1456" t="s">
        <v>17</v>
      </c>
      <c r="D1456">
        <v>24</v>
      </c>
      <c r="E1456" t="str">
        <f>TEXT(DATE(Table1[[#This Row],[year]],MONTH(DATEVALUE(Table1[[#This Row],[month]]&amp;"1")),Table1[[#This Row],[date]]),"DD-MMM-YYYY")</f>
        <v>24-Jun-1964</v>
      </c>
      <c r="F1456">
        <f>DATEDIF(Table1[[#This Row],[Date of Birth]],DATE(2023,6,8),"Y")</f>
        <v>58</v>
      </c>
      <c r="G1456">
        <v>0</v>
      </c>
      <c r="H1456" s="8">
        <v>12231.61</v>
      </c>
      <c r="I1456" t="s">
        <v>11</v>
      </c>
      <c r="J1456" t="s">
        <v>11</v>
      </c>
      <c r="K1456" t="s">
        <v>22</v>
      </c>
      <c r="L1456" t="str">
        <f>IF(Table1[[#This Row],[State ID]]="?","Unknown",Table1[[#This Row],[State ID]])</f>
        <v>R1012</v>
      </c>
    </row>
    <row r="1457" spans="1:12" x14ac:dyDescent="0.3">
      <c r="A1457" t="s">
        <v>1487</v>
      </c>
      <c r="B1457">
        <v>1963</v>
      </c>
      <c r="C1457" t="s">
        <v>9</v>
      </c>
      <c r="D1457">
        <v>19</v>
      </c>
      <c r="E1457" t="str">
        <f>TEXT(DATE(Table1[[#This Row],[year]],MONTH(DATEVALUE(Table1[[#This Row],[month]]&amp;"1")),Table1[[#This Row],[date]]),"DD-MMM-YYYY")</f>
        <v>19-Jul-1963</v>
      </c>
      <c r="F1457">
        <f>DATEDIF(Table1[[#This Row],[Date of Birth]],DATE(2023,6,8),"Y")</f>
        <v>59</v>
      </c>
      <c r="G1457">
        <v>0</v>
      </c>
      <c r="H1457" s="8">
        <v>12233.83</v>
      </c>
      <c r="I1457" t="s">
        <v>11</v>
      </c>
      <c r="J1457" t="s">
        <v>15</v>
      </c>
      <c r="K1457" t="s">
        <v>41</v>
      </c>
      <c r="L1457" t="str">
        <f>IF(Table1[[#This Row],[State ID]]="?","Unknown",Table1[[#This Row],[State ID]])</f>
        <v>R1011</v>
      </c>
    </row>
    <row r="1458" spans="1:12" x14ac:dyDescent="0.3">
      <c r="A1458" t="s">
        <v>1488</v>
      </c>
      <c r="B1458">
        <v>1964</v>
      </c>
      <c r="C1458" t="s">
        <v>36</v>
      </c>
      <c r="D1458">
        <v>15</v>
      </c>
      <c r="E1458" t="str">
        <f>TEXT(DATE(Table1[[#This Row],[year]],MONTH(DATEVALUE(Table1[[#This Row],[month]]&amp;"1")),Table1[[#This Row],[date]]),"DD-MMM-YYYY")</f>
        <v>15-Oct-1964</v>
      </c>
      <c r="F1458">
        <f>DATEDIF(Table1[[#This Row],[Date of Birth]],DATE(2023,6,8),"Y")</f>
        <v>58</v>
      </c>
      <c r="G1458">
        <v>0</v>
      </c>
      <c r="H1458" s="8">
        <v>12235.84</v>
      </c>
      <c r="I1458" t="s">
        <v>11</v>
      </c>
      <c r="J1458" t="s">
        <v>11</v>
      </c>
      <c r="K1458" t="s">
        <v>22</v>
      </c>
      <c r="L1458" t="str">
        <f>IF(Table1[[#This Row],[State ID]]="?","Unknown",Table1[[#This Row],[State ID]])</f>
        <v>R1012</v>
      </c>
    </row>
    <row r="1459" spans="1:12" x14ac:dyDescent="0.3">
      <c r="A1459" t="s">
        <v>1489</v>
      </c>
      <c r="B1459">
        <v>1966</v>
      </c>
      <c r="C1459" t="s">
        <v>9</v>
      </c>
      <c r="D1459">
        <v>29</v>
      </c>
      <c r="E1459" t="str">
        <f>TEXT(DATE(Table1[[#This Row],[year]],MONTH(DATEVALUE(Table1[[#This Row],[month]]&amp;"1")),Table1[[#This Row],[date]]),"DD-MMM-YYYY")</f>
        <v>29-Jul-1966</v>
      </c>
      <c r="F1459">
        <f>DATEDIF(Table1[[#This Row],[Date of Birth]],DATE(2023,6,8),"Y")</f>
        <v>56</v>
      </c>
      <c r="G1459">
        <v>0</v>
      </c>
      <c r="H1459" s="8">
        <v>12237.73</v>
      </c>
      <c r="I1459" t="s">
        <v>11</v>
      </c>
      <c r="J1459" t="s">
        <v>11</v>
      </c>
      <c r="K1459" t="s">
        <v>22</v>
      </c>
      <c r="L1459" t="str">
        <f>IF(Table1[[#This Row],[State ID]]="?","Unknown",Table1[[#This Row],[State ID]])</f>
        <v>R1012</v>
      </c>
    </row>
    <row r="1460" spans="1:12" x14ac:dyDescent="0.3">
      <c r="A1460" t="s">
        <v>1490</v>
      </c>
      <c r="B1460">
        <v>1963</v>
      </c>
      <c r="C1460" t="s">
        <v>9</v>
      </c>
      <c r="D1460">
        <v>17</v>
      </c>
      <c r="E1460" t="str">
        <f>TEXT(DATE(Table1[[#This Row],[year]],MONTH(DATEVALUE(Table1[[#This Row],[month]]&amp;"1")),Table1[[#This Row],[date]]),"DD-MMM-YYYY")</f>
        <v>17-Jul-1963</v>
      </c>
      <c r="F1460">
        <f>DATEDIF(Table1[[#This Row],[Date of Birth]],DATE(2023,6,8),"Y")</f>
        <v>59</v>
      </c>
      <c r="G1460">
        <v>0</v>
      </c>
      <c r="H1460" s="8">
        <v>12244.53</v>
      </c>
      <c r="I1460" t="s">
        <v>11</v>
      </c>
      <c r="J1460" t="s">
        <v>15</v>
      </c>
      <c r="K1460" t="s">
        <v>12</v>
      </c>
      <c r="L1460" t="str">
        <f>IF(Table1[[#This Row],[State ID]]="?","Unknown",Table1[[#This Row],[State ID]])</f>
        <v>R1013</v>
      </c>
    </row>
    <row r="1461" spans="1:12" x14ac:dyDescent="0.3">
      <c r="A1461" t="s">
        <v>1491</v>
      </c>
      <c r="B1461">
        <v>1974</v>
      </c>
      <c r="C1461" t="s">
        <v>17</v>
      </c>
      <c r="D1461">
        <v>23</v>
      </c>
      <c r="E1461" t="str">
        <f>TEXT(DATE(Table1[[#This Row],[year]],MONTH(DATEVALUE(Table1[[#This Row],[month]]&amp;"1")),Table1[[#This Row],[date]]),"DD-MMM-YYYY")</f>
        <v>23-Jun-1974</v>
      </c>
      <c r="F1461">
        <f>DATEDIF(Table1[[#This Row],[Date of Birth]],DATE(2023,6,8),"Y")</f>
        <v>48</v>
      </c>
      <c r="G1461">
        <v>0</v>
      </c>
      <c r="H1461" s="8">
        <v>12245.17</v>
      </c>
      <c r="I1461" t="s">
        <v>11</v>
      </c>
      <c r="J1461" t="s">
        <v>15</v>
      </c>
      <c r="K1461" t="s">
        <v>22</v>
      </c>
      <c r="L1461" t="str">
        <f>IF(Table1[[#This Row],[State ID]]="?","Unknown",Table1[[#This Row],[State ID]])</f>
        <v>R1012</v>
      </c>
    </row>
    <row r="1462" spans="1:12" x14ac:dyDescent="0.3">
      <c r="A1462" t="s">
        <v>1492</v>
      </c>
      <c r="B1462">
        <v>1989</v>
      </c>
      <c r="C1462" t="s">
        <v>14</v>
      </c>
      <c r="D1462">
        <v>23</v>
      </c>
      <c r="E1462" t="str">
        <f>TEXT(DATE(Table1[[#This Row],[year]],MONTH(DATEVALUE(Table1[[#This Row],[month]]&amp;"1")),Table1[[#This Row],[date]]),"DD-MMM-YYYY")</f>
        <v>23-Nov-1989</v>
      </c>
      <c r="F1462">
        <f>DATEDIF(Table1[[#This Row],[Date of Birth]],DATE(2023,6,8),"Y")</f>
        <v>33</v>
      </c>
      <c r="G1462">
        <v>3</v>
      </c>
      <c r="H1462" s="8">
        <v>12254.44</v>
      </c>
      <c r="I1462" t="s">
        <v>11</v>
      </c>
      <c r="J1462" t="s">
        <v>11</v>
      </c>
      <c r="K1462" t="s">
        <v>534</v>
      </c>
      <c r="L1462" t="str">
        <f>IF(Table1[[#This Row],[State ID]]="?","Unknown",Table1[[#This Row],[State ID]])</f>
        <v>R1026</v>
      </c>
    </row>
    <row r="1463" spans="1:12" x14ac:dyDescent="0.3">
      <c r="A1463" t="s">
        <v>1493</v>
      </c>
      <c r="B1463">
        <v>1986</v>
      </c>
      <c r="C1463" t="s">
        <v>34</v>
      </c>
      <c r="D1463">
        <v>13</v>
      </c>
      <c r="E1463" t="str">
        <f>TEXT(DATE(Table1[[#This Row],[year]],MONTH(DATEVALUE(Table1[[#This Row],[month]]&amp;"1")),Table1[[#This Row],[date]]),"DD-MMM-YYYY")</f>
        <v>13-Aug-1986</v>
      </c>
      <c r="F1463">
        <f>DATEDIF(Table1[[#This Row],[Date of Birth]],DATE(2023,6,8),"Y")</f>
        <v>36</v>
      </c>
      <c r="G1463">
        <v>3</v>
      </c>
      <c r="H1463" s="8">
        <v>12255.04</v>
      </c>
      <c r="I1463" t="s">
        <v>11</v>
      </c>
      <c r="J1463" t="s">
        <v>10</v>
      </c>
      <c r="K1463" t="s">
        <v>534</v>
      </c>
      <c r="L1463" t="str">
        <f>IF(Table1[[#This Row],[State ID]]="?","Unknown",Table1[[#This Row],[State ID]])</f>
        <v>R1026</v>
      </c>
    </row>
    <row r="1464" spans="1:12" x14ac:dyDescent="0.3">
      <c r="A1464" t="s">
        <v>1494</v>
      </c>
      <c r="B1464">
        <v>1966</v>
      </c>
      <c r="C1464" t="s">
        <v>29</v>
      </c>
      <c r="D1464">
        <v>6</v>
      </c>
      <c r="E1464" t="str">
        <f>TEXT(DATE(Table1[[#This Row],[year]],MONTH(DATEVALUE(Table1[[#This Row],[month]]&amp;"1")),Table1[[#This Row],[date]]),"DD-MMM-YYYY")</f>
        <v>06-Dec-1966</v>
      </c>
      <c r="F1464">
        <f>DATEDIF(Table1[[#This Row],[Date of Birth]],DATE(2023,6,8),"Y")</f>
        <v>56</v>
      </c>
      <c r="G1464">
        <v>2</v>
      </c>
      <c r="H1464" s="8">
        <v>12265.51</v>
      </c>
      <c r="I1464" t="s">
        <v>11</v>
      </c>
      <c r="J1464" t="s">
        <v>11</v>
      </c>
      <c r="K1464" t="s">
        <v>12</v>
      </c>
      <c r="L1464" t="str">
        <f>IF(Table1[[#This Row],[State ID]]="?","Unknown",Table1[[#This Row],[State ID]])</f>
        <v>R1013</v>
      </c>
    </row>
    <row r="1465" spans="1:12" x14ac:dyDescent="0.3">
      <c r="A1465" t="s">
        <v>1495</v>
      </c>
      <c r="B1465">
        <v>1967</v>
      </c>
      <c r="C1465" t="s">
        <v>29</v>
      </c>
      <c r="D1465">
        <v>30</v>
      </c>
      <c r="E1465" t="str">
        <f>TEXT(DATE(Table1[[#This Row],[year]],MONTH(DATEVALUE(Table1[[#This Row],[month]]&amp;"1")),Table1[[#This Row],[date]]),"DD-MMM-YYYY")</f>
        <v>30-Dec-1967</v>
      </c>
      <c r="F1465">
        <f>DATEDIF(Table1[[#This Row],[Date of Birth]],DATE(2023,6,8),"Y")</f>
        <v>55</v>
      </c>
      <c r="G1465">
        <v>2</v>
      </c>
      <c r="H1465" s="8">
        <v>12268.63</v>
      </c>
      <c r="I1465" t="s">
        <v>11</v>
      </c>
      <c r="J1465" t="s">
        <v>15</v>
      </c>
      <c r="K1465" t="s">
        <v>22</v>
      </c>
      <c r="L1465" t="str">
        <f>IF(Table1[[#This Row],[State ID]]="?","Unknown",Table1[[#This Row],[State ID]])</f>
        <v>R1012</v>
      </c>
    </row>
    <row r="1466" spans="1:12" x14ac:dyDescent="0.3">
      <c r="A1466" t="s">
        <v>1496</v>
      </c>
      <c r="B1466">
        <v>1967</v>
      </c>
      <c r="C1466" t="s">
        <v>34</v>
      </c>
      <c r="D1466">
        <v>28</v>
      </c>
      <c r="E1466" t="str">
        <f>TEXT(DATE(Table1[[#This Row],[year]],MONTH(DATEVALUE(Table1[[#This Row],[month]]&amp;"1")),Table1[[#This Row],[date]]),"DD-MMM-YYYY")</f>
        <v>28-Aug-1967</v>
      </c>
      <c r="F1466">
        <f>DATEDIF(Table1[[#This Row],[Date of Birth]],DATE(2023,6,8),"Y")</f>
        <v>55</v>
      </c>
      <c r="G1466">
        <v>2</v>
      </c>
      <c r="H1466" s="8">
        <v>12269.69</v>
      </c>
      <c r="I1466" t="s">
        <v>11</v>
      </c>
      <c r="J1466" t="s">
        <v>10</v>
      </c>
      <c r="K1466" t="s">
        <v>22</v>
      </c>
      <c r="L1466" t="str">
        <f>IF(Table1[[#This Row],[State ID]]="?","Unknown",Table1[[#This Row],[State ID]])</f>
        <v>R1012</v>
      </c>
    </row>
    <row r="1467" spans="1:12" x14ac:dyDescent="0.3">
      <c r="A1467" t="s">
        <v>1497</v>
      </c>
      <c r="B1467">
        <v>1966</v>
      </c>
      <c r="C1467" t="s">
        <v>14</v>
      </c>
      <c r="D1467">
        <v>16</v>
      </c>
      <c r="E1467" t="str">
        <f>TEXT(DATE(Table1[[#This Row],[year]],MONTH(DATEVALUE(Table1[[#This Row],[month]]&amp;"1")),Table1[[#This Row],[date]]),"DD-MMM-YYYY")</f>
        <v>16-Nov-1966</v>
      </c>
      <c r="F1467">
        <f>DATEDIF(Table1[[#This Row],[Date of Birth]],DATE(2023,6,8),"Y")</f>
        <v>56</v>
      </c>
      <c r="G1467">
        <v>0</v>
      </c>
      <c r="H1467" s="8">
        <v>12282.03</v>
      </c>
      <c r="I1467" t="s">
        <v>11</v>
      </c>
      <c r="J1467" t="s">
        <v>15</v>
      </c>
      <c r="K1467" t="s">
        <v>199</v>
      </c>
      <c r="L1467" t="str">
        <f>IF(Table1[[#This Row],[State ID]]="?","Unknown",Table1[[#This Row],[State ID]])</f>
        <v>R1025</v>
      </c>
    </row>
    <row r="1468" spans="1:12" x14ac:dyDescent="0.3">
      <c r="A1468" t="s">
        <v>1498</v>
      </c>
      <c r="B1468">
        <v>1990</v>
      </c>
      <c r="C1468" t="s">
        <v>36</v>
      </c>
      <c r="D1468">
        <v>29</v>
      </c>
      <c r="E1468" t="str">
        <f>TEXT(DATE(Table1[[#This Row],[year]],MONTH(DATEVALUE(Table1[[#This Row],[month]]&amp;"1")),Table1[[#This Row],[date]]),"DD-MMM-YYYY")</f>
        <v>29-Oct-1990</v>
      </c>
      <c r="F1468">
        <f>DATEDIF(Table1[[#This Row],[Date of Birth]],DATE(2023,6,8),"Y")</f>
        <v>32</v>
      </c>
      <c r="G1468">
        <v>3</v>
      </c>
      <c r="H1468" s="8">
        <v>12282.38</v>
      </c>
      <c r="I1468" t="s">
        <v>11</v>
      </c>
      <c r="J1468" t="s">
        <v>15</v>
      </c>
      <c r="K1468" t="s">
        <v>41</v>
      </c>
      <c r="L1468" t="str">
        <f>IF(Table1[[#This Row],[State ID]]="?","Unknown",Table1[[#This Row],[State ID]])</f>
        <v>R1011</v>
      </c>
    </row>
    <row r="1469" spans="1:12" x14ac:dyDescent="0.3">
      <c r="A1469" t="s">
        <v>1499</v>
      </c>
      <c r="B1469">
        <v>1963</v>
      </c>
      <c r="C1469" t="s">
        <v>36</v>
      </c>
      <c r="D1469">
        <v>28</v>
      </c>
      <c r="E1469" t="str">
        <f>TEXT(DATE(Table1[[#This Row],[year]],MONTH(DATEVALUE(Table1[[#This Row],[month]]&amp;"1")),Table1[[#This Row],[date]]),"DD-MMM-YYYY")</f>
        <v>28-Oct-1963</v>
      </c>
      <c r="F1469">
        <f>DATEDIF(Table1[[#This Row],[Date of Birth]],DATE(2023,6,8),"Y")</f>
        <v>59</v>
      </c>
      <c r="G1469">
        <v>0</v>
      </c>
      <c r="H1469" s="8">
        <v>12299.59</v>
      </c>
      <c r="I1469" t="s">
        <v>11</v>
      </c>
      <c r="J1469" t="s">
        <v>15</v>
      </c>
      <c r="K1469" t="s">
        <v>199</v>
      </c>
      <c r="L1469" t="str">
        <f>IF(Table1[[#This Row],[State ID]]="?","Unknown",Table1[[#This Row],[State ID]])</f>
        <v>R1025</v>
      </c>
    </row>
    <row r="1470" spans="1:12" x14ac:dyDescent="0.3">
      <c r="A1470" t="s">
        <v>1500</v>
      </c>
      <c r="B1470">
        <v>1963</v>
      </c>
      <c r="C1470" t="s">
        <v>34</v>
      </c>
      <c r="D1470">
        <v>29</v>
      </c>
      <c r="E1470" t="str">
        <f>TEXT(DATE(Table1[[#This Row],[year]],MONTH(DATEVALUE(Table1[[#This Row],[month]]&amp;"1")),Table1[[#This Row],[date]]),"DD-MMM-YYYY")</f>
        <v>29-Aug-1963</v>
      </c>
      <c r="F1470">
        <f>DATEDIF(Table1[[#This Row],[Date of Birth]],DATE(2023,6,8),"Y")</f>
        <v>59</v>
      </c>
      <c r="G1470">
        <v>0</v>
      </c>
      <c r="H1470" s="8">
        <v>12323.94</v>
      </c>
      <c r="I1470" t="s">
        <v>11</v>
      </c>
      <c r="J1470" t="s">
        <v>11</v>
      </c>
      <c r="K1470" t="s">
        <v>355</v>
      </c>
      <c r="L1470" t="str">
        <f>IF(Table1[[#This Row],[State ID]]="?","Unknown",Table1[[#This Row],[State ID]])</f>
        <v>R1017</v>
      </c>
    </row>
    <row r="1471" spans="1:12" x14ac:dyDescent="0.3">
      <c r="A1471" t="s">
        <v>1501</v>
      </c>
      <c r="B1471">
        <v>1963</v>
      </c>
      <c r="C1471" t="s">
        <v>34</v>
      </c>
      <c r="D1471">
        <v>2</v>
      </c>
      <c r="E1471" t="str">
        <f>TEXT(DATE(Table1[[#This Row],[year]],MONTH(DATEVALUE(Table1[[#This Row],[month]]&amp;"1")),Table1[[#This Row],[date]]),"DD-MMM-YYYY")</f>
        <v>02-Aug-1963</v>
      </c>
      <c r="F1471">
        <f>DATEDIF(Table1[[#This Row],[Date of Birth]],DATE(2023,6,8),"Y")</f>
        <v>59</v>
      </c>
      <c r="G1471">
        <v>1</v>
      </c>
      <c r="H1471" s="8">
        <v>12333.83</v>
      </c>
      <c r="I1471" t="s">
        <v>11</v>
      </c>
      <c r="J1471" t="s">
        <v>10</v>
      </c>
      <c r="K1471" t="s">
        <v>41</v>
      </c>
      <c r="L1471" t="str">
        <f>IF(Table1[[#This Row],[State ID]]="?","Unknown",Table1[[#This Row],[State ID]])</f>
        <v>R1011</v>
      </c>
    </row>
    <row r="1472" spans="1:12" x14ac:dyDescent="0.3">
      <c r="A1472" t="s">
        <v>1502</v>
      </c>
      <c r="B1472">
        <v>1963</v>
      </c>
      <c r="C1472" t="s">
        <v>19</v>
      </c>
      <c r="D1472">
        <v>22</v>
      </c>
      <c r="E1472" t="str">
        <f>TEXT(DATE(Table1[[#This Row],[year]],MONTH(DATEVALUE(Table1[[#This Row],[month]]&amp;"1")),Table1[[#This Row],[date]]),"DD-MMM-YYYY")</f>
        <v>22-Sep-1963</v>
      </c>
      <c r="F1472">
        <f>DATEDIF(Table1[[#This Row],[Date of Birth]],DATE(2023,6,8),"Y")</f>
        <v>59</v>
      </c>
      <c r="G1472">
        <v>1</v>
      </c>
      <c r="H1472" s="8">
        <v>12347.17</v>
      </c>
      <c r="I1472" t="s">
        <v>11</v>
      </c>
      <c r="J1472" t="s">
        <v>11</v>
      </c>
      <c r="K1472" t="s">
        <v>41</v>
      </c>
      <c r="L1472" t="str">
        <f>IF(Table1[[#This Row],[State ID]]="?","Unknown",Table1[[#This Row],[State ID]])</f>
        <v>R1011</v>
      </c>
    </row>
    <row r="1473" spans="1:12" x14ac:dyDescent="0.3">
      <c r="A1473" t="s">
        <v>1503</v>
      </c>
      <c r="B1473">
        <v>1966</v>
      </c>
      <c r="C1473" t="s">
        <v>29</v>
      </c>
      <c r="D1473">
        <v>29</v>
      </c>
      <c r="E1473" t="str">
        <f>TEXT(DATE(Table1[[#This Row],[year]],MONTH(DATEVALUE(Table1[[#This Row],[month]]&amp;"1")),Table1[[#This Row],[date]]),"DD-MMM-YYYY")</f>
        <v>29-Dec-1966</v>
      </c>
      <c r="F1473">
        <f>DATEDIF(Table1[[#This Row],[Date of Birth]],DATE(2023,6,8),"Y")</f>
        <v>56</v>
      </c>
      <c r="G1473">
        <v>3</v>
      </c>
      <c r="H1473" s="8">
        <v>12363.55</v>
      </c>
      <c r="I1473" t="s">
        <v>11</v>
      </c>
      <c r="J1473" t="s">
        <v>11</v>
      </c>
      <c r="K1473" t="s">
        <v>41</v>
      </c>
      <c r="L1473" t="str">
        <f>IF(Table1[[#This Row],[State ID]]="?","Unknown",Table1[[#This Row],[State ID]])</f>
        <v>R1011</v>
      </c>
    </row>
    <row r="1474" spans="1:12" x14ac:dyDescent="0.3">
      <c r="A1474" t="s">
        <v>1504</v>
      </c>
      <c r="B1474">
        <v>1962</v>
      </c>
      <c r="C1474" t="s">
        <v>19</v>
      </c>
      <c r="D1474">
        <v>26</v>
      </c>
      <c r="E1474" t="str">
        <f>TEXT(DATE(Table1[[#This Row],[year]],MONTH(DATEVALUE(Table1[[#This Row],[month]]&amp;"1")),Table1[[#This Row],[date]]),"DD-MMM-YYYY")</f>
        <v>26-Sep-1962</v>
      </c>
      <c r="F1474">
        <f>DATEDIF(Table1[[#This Row],[Date of Birth]],DATE(2023,6,8),"Y")</f>
        <v>60</v>
      </c>
      <c r="G1474">
        <v>0</v>
      </c>
      <c r="H1474" s="8">
        <v>12369.89</v>
      </c>
      <c r="I1474" t="s">
        <v>11</v>
      </c>
      <c r="J1474" t="s">
        <v>10</v>
      </c>
      <c r="K1474" t="s">
        <v>246</v>
      </c>
      <c r="L1474" t="str">
        <f>IF(Table1[[#This Row],[State ID]]="?","Unknown",Table1[[#This Row],[State ID]])</f>
        <v>R1024</v>
      </c>
    </row>
    <row r="1475" spans="1:12" x14ac:dyDescent="0.3">
      <c r="A1475" t="s">
        <v>1505</v>
      </c>
      <c r="B1475">
        <v>1989</v>
      </c>
      <c r="C1475" t="s">
        <v>29</v>
      </c>
      <c r="D1475">
        <v>29</v>
      </c>
      <c r="E1475" t="str">
        <f>TEXT(DATE(Table1[[#This Row],[year]],MONTH(DATEVALUE(Table1[[#This Row],[month]]&amp;"1")),Table1[[#This Row],[date]]),"DD-MMM-YYYY")</f>
        <v>29-Dec-1989</v>
      </c>
      <c r="F1475">
        <f>DATEDIF(Table1[[#This Row],[Date of Birth]],DATE(2023,6,8),"Y")</f>
        <v>33</v>
      </c>
      <c r="G1475">
        <v>0</v>
      </c>
      <c r="H1475" s="8">
        <v>12404.88</v>
      </c>
      <c r="I1475" t="s">
        <v>11</v>
      </c>
      <c r="J1475" t="s">
        <v>11</v>
      </c>
      <c r="K1475" t="s">
        <v>167</v>
      </c>
      <c r="L1475" t="str">
        <f>IF(Table1[[#This Row],[State ID]]="?","Unknown",Table1[[#This Row],[State ID]])</f>
        <v>R1016</v>
      </c>
    </row>
    <row r="1476" spans="1:12" x14ac:dyDescent="0.3">
      <c r="A1476" t="s">
        <v>1506</v>
      </c>
      <c r="B1476">
        <v>1972</v>
      </c>
      <c r="C1476" t="s">
        <v>34</v>
      </c>
      <c r="D1476">
        <v>21</v>
      </c>
      <c r="E1476" t="str">
        <f>TEXT(DATE(Table1[[#This Row],[year]],MONTH(DATEVALUE(Table1[[#This Row],[month]]&amp;"1")),Table1[[#This Row],[date]]),"DD-MMM-YYYY")</f>
        <v>21-Aug-1972</v>
      </c>
      <c r="F1476">
        <f>DATEDIF(Table1[[#This Row],[Date of Birth]],DATE(2023,6,8),"Y")</f>
        <v>50</v>
      </c>
      <c r="G1476">
        <v>0</v>
      </c>
      <c r="H1476" s="8">
        <v>12407.3</v>
      </c>
      <c r="I1476" t="s">
        <v>11</v>
      </c>
      <c r="J1476" t="s">
        <v>10</v>
      </c>
      <c r="K1476" t="s">
        <v>299</v>
      </c>
      <c r="L1476" t="str">
        <f>IF(Table1[[#This Row],[State ID]]="?","Unknown",Table1[[#This Row],[State ID]])</f>
        <v>R1021</v>
      </c>
    </row>
    <row r="1477" spans="1:12" x14ac:dyDescent="0.3">
      <c r="A1477" t="s">
        <v>1507</v>
      </c>
      <c r="B1477">
        <v>1979</v>
      </c>
      <c r="C1477" t="s">
        <v>9</v>
      </c>
      <c r="D1477">
        <v>14</v>
      </c>
      <c r="E1477" t="str">
        <f>TEXT(DATE(Table1[[#This Row],[year]],MONTH(DATEVALUE(Table1[[#This Row],[month]]&amp;"1")),Table1[[#This Row],[date]]),"DD-MMM-YYYY")</f>
        <v>14-Jul-1979</v>
      </c>
      <c r="F1477">
        <f>DATEDIF(Table1[[#This Row],[Date of Birth]],DATE(2023,6,8),"Y")</f>
        <v>43</v>
      </c>
      <c r="G1477">
        <v>2</v>
      </c>
      <c r="H1477" s="8">
        <v>12408.29</v>
      </c>
      <c r="I1477" t="s">
        <v>11</v>
      </c>
      <c r="J1477" t="s">
        <v>15</v>
      </c>
      <c r="K1477" t="s">
        <v>631</v>
      </c>
      <c r="L1477" t="str">
        <f>IF(Table1[[#This Row],[State ID]]="?","Unknown",Table1[[#This Row],[State ID]])</f>
        <v>R1022</v>
      </c>
    </row>
    <row r="1478" spans="1:12" x14ac:dyDescent="0.3">
      <c r="A1478" t="s">
        <v>1508</v>
      </c>
      <c r="B1478">
        <v>1964</v>
      </c>
      <c r="C1478" t="s">
        <v>34</v>
      </c>
      <c r="D1478">
        <v>4</v>
      </c>
      <c r="E1478" t="str">
        <f>TEXT(DATE(Table1[[#This Row],[year]],MONTH(DATEVALUE(Table1[[#This Row],[month]]&amp;"1")),Table1[[#This Row],[date]]),"DD-MMM-YYYY")</f>
        <v>04-Aug-1964</v>
      </c>
      <c r="F1478">
        <f>DATEDIF(Table1[[#This Row],[Date of Birth]],DATE(2023,6,8),"Y")</f>
        <v>58</v>
      </c>
      <c r="G1478">
        <v>0</v>
      </c>
      <c r="H1478" s="8">
        <v>12430.95</v>
      </c>
      <c r="I1478" t="s">
        <v>11</v>
      </c>
      <c r="J1478" t="s">
        <v>11</v>
      </c>
      <c r="K1478" t="s">
        <v>246</v>
      </c>
      <c r="L1478" t="str">
        <f>IF(Table1[[#This Row],[State ID]]="?","Unknown",Table1[[#This Row],[State ID]])</f>
        <v>R1024</v>
      </c>
    </row>
    <row r="1479" spans="1:12" x14ac:dyDescent="0.3">
      <c r="A1479" t="s">
        <v>1509</v>
      </c>
      <c r="B1479">
        <v>1995</v>
      </c>
      <c r="C1479" t="s">
        <v>34</v>
      </c>
      <c r="D1479">
        <v>9</v>
      </c>
      <c r="E1479" t="str">
        <f>TEXT(DATE(Table1[[#This Row],[year]],MONTH(DATEVALUE(Table1[[#This Row],[month]]&amp;"1")),Table1[[#This Row],[date]]),"DD-MMM-YYYY")</f>
        <v>09-Aug-1995</v>
      </c>
      <c r="F1479">
        <f>DATEDIF(Table1[[#This Row],[Date of Birth]],DATE(2023,6,8),"Y")</f>
        <v>27</v>
      </c>
      <c r="G1479">
        <v>0</v>
      </c>
      <c r="H1479" s="8">
        <v>12452.25</v>
      </c>
      <c r="I1479" t="s">
        <v>11</v>
      </c>
      <c r="J1479" t="s">
        <v>11</v>
      </c>
      <c r="K1479" t="s">
        <v>22</v>
      </c>
      <c r="L1479" t="str">
        <f>IF(Table1[[#This Row],[State ID]]="?","Unknown",Table1[[#This Row],[State ID]])</f>
        <v>R1012</v>
      </c>
    </row>
    <row r="1480" spans="1:12" x14ac:dyDescent="0.3">
      <c r="A1480" t="s">
        <v>1510</v>
      </c>
      <c r="B1480">
        <v>1968</v>
      </c>
      <c r="C1480" t="s">
        <v>14</v>
      </c>
      <c r="D1480">
        <v>26</v>
      </c>
      <c r="E1480" t="str">
        <f>TEXT(DATE(Table1[[#This Row],[year]],MONTH(DATEVALUE(Table1[[#This Row],[month]]&amp;"1")),Table1[[#This Row],[date]]),"DD-MMM-YYYY")</f>
        <v>26-Nov-1968</v>
      </c>
      <c r="F1480">
        <f>DATEDIF(Table1[[#This Row],[Date of Birth]],DATE(2023,6,8),"Y")</f>
        <v>54</v>
      </c>
      <c r="G1480">
        <v>3</v>
      </c>
      <c r="H1480" s="8">
        <v>12475.35</v>
      </c>
      <c r="I1480" t="s">
        <v>11</v>
      </c>
      <c r="J1480" t="s">
        <v>15</v>
      </c>
      <c r="K1480" t="s">
        <v>22</v>
      </c>
      <c r="L1480" t="str">
        <f>IF(Table1[[#This Row],[State ID]]="?","Unknown",Table1[[#This Row],[State ID]])</f>
        <v>R1012</v>
      </c>
    </row>
    <row r="1481" spans="1:12" x14ac:dyDescent="0.3">
      <c r="A1481" t="s">
        <v>1511</v>
      </c>
      <c r="B1481">
        <v>1968</v>
      </c>
      <c r="C1481" t="s">
        <v>14</v>
      </c>
      <c r="D1481">
        <v>12</v>
      </c>
      <c r="E1481" t="str">
        <f>TEXT(DATE(Table1[[#This Row],[year]],MONTH(DATEVALUE(Table1[[#This Row],[month]]&amp;"1")),Table1[[#This Row],[date]]),"DD-MMM-YYYY")</f>
        <v>12-Nov-1968</v>
      </c>
      <c r="F1481">
        <f>DATEDIF(Table1[[#This Row],[Date of Birth]],DATE(2023,6,8),"Y")</f>
        <v>54</v>
      </c>
      <c r="G1481">
        <v>3</v>
      </c>
      <c r="H1481" s="8">
        <v>12479.71</v>
      </c>
      <c r="I1481" t="s">
        <v>11</v>
      </c>
      <c r="J1481" t="s">
        <v>11</v>
      </c>
      <c r="K1481" t="s">
        <v>22</v>
      </c>
      <c r="L1481" t="str">
        <f>IF(Table1[[#This Row],[State ID]]="?","Unknown",Table1[[#This Row],[State ID]])</f>
        <v>R1012</v>
      </c>
    </row>
    <row r="1482" spans="1:12" x14ac:dyDescent="0.3">
      <c r="A1482" t="s">
        <v>1512</v>
      </c>
      <c r="B1482">
        <v>1967</v>
      </c>
      <c r="C1482" t="s">
        <v>19</v>
      </c>
      <c r="D1482">
        <v>1</v>
      </c>
      <c r="E1482" t="str">
        <f>TEXT(DATE(Table1[[#This Row],[year]],MONTH(DATEVALUE(Table1[[#This Row],[month]]&amp;"1")),Table1[[#This Row],[date]]),"DD-MMM-YYYY")</f>
        <v>01-Sep-1967</v>
      </c>
      <c r="F1482">
        <f>DATEDIF(Table1[[#This Row],[Date of Birth]],DATE(2023,6,8),"Y")</f>
        <v>55</v>
      </c>
      <c r="G1482">
        <v>3</v>
      </c>
      <c r="H1482" s="8">
        <v>12485.8</v>
      </c>
      <c r="I1482" t="s">
        <v>11</v>
      </c>
      <c r="J1482" t="s">
        <v>11</v>
      </c>
      <c r="K1482" t="s">
        <v>12</v>
      </c>
      <c r="L1482" t="str">
        <f>IF(Table1[[#This Row],[State ID]]="?","Unknown",Table1[[#This Row],[State ID]])</f>
        <v>R1013</v>
      </c>
    </row>
    <row r="1483" spans="1:12" x14ac:dyDescent="0.3">
      <c r="A1483" t="s">
        <v>1513</v>
      </c>
      <c r="B1483">
        <v>1968</v>
      </c>
      <c r="C1483" t="s">
        <v>29</v>
      </c>
      <c r="D1483">
        <v>3</v>
      </c>
      <c r="E1483" t="str">
        <f>TEXT(DATE(Table1[[#This Row],[year]],MONTH(DATEVALUE(Table1[[#This Row],[month]]&amp;"1")),Table1[[#This Row],[date]]),"DD-MMM-YYYY")</f>
        <v>03-Dec-1968</v>
      </c>
      <c r="F1483">
        <f>DATEDIF(Table1[[#This Row],[Date of Birth]],DATE(2023,6,8),"Y")</f>
        <v>54</v>
      </c>
      <c r="G1483">
        <v>3</v>
      </c>
      <c r="H1483" s="8">
        <v>12495.29</v>
      </c>
      <c r="I1483" t="s">
        <v>11</v>
      </c>
      <c r="J1483" t="s">
        <v>11</v>
      </c>
      <c r="K1483" t="s">
        <v>22</v>
      </c>
      <c r="L1483" t="str">
        <f>IF(Table1[[#This Row],[State ID]]="?","Unknown",Table1[[#This Row],[State ID]])</f>
        <v>R1012</v>
      </c>
    </row>
    <row r="1484" spans="1:12" x14ac:dyDescent="0.3">
      <c r="A1484" t="s">
        <v>1514</v>
      </c>
      <c r="B1484">
        <v>1966</v>
      </c>
      <c r="C1484" t="s">
        <v>9</v>
      </c>
      <c r="D1484">
        <v>12</v>
      </c>
      <c r="E1484" t="str">
        <f>TEXT(DATE(Table1[[#This Row],[year]],MONTH(DATEVALUE(Table1[[#This Row],[month]]&amp;"1")),Table1[[#This Row],[date]]),"DD-MMM-YYYY")</f>
        <v>12-Jul-1966</v>
      </c>
      <c r="F1484">
        <f>DATEDIF(Table1[[#This Row],[Date of Birth]],DATE(2023,6,8),"Y")</f>
        <v>56</v>
      </c>
      <c r="G1484">
        <v>0</v>
      </c>
      <c r="H1484" s="8">
        <v>12499.88</v>
      </c>
      <c r="I1484" t="s">
        <v>11</v>
      </c>
      <c r="J1484" t="s">
        <v>10</v>
      </c>
      <c r="K1484" t="s">
        <v>22</v>
      </c>
      <c r="L1484" t="str">
        <f>IF(Table1[[#This Row],[State ID]]="?","Unknown",Table1[[#This Row],[State ID]])</f>
        <v>R1012</v>
      </c>
    </row>
    <row r="1485" spans="1:12" x14ac:dyDescent="0.3">
      <c r="A1485" t="s">
        <v>1515</v>
      </c>
      <c r="B1485">
        <v>1962</v>
      </c>
      <c r="C1485" t="s">
        <v>36</v>
      </c>
      <c r="D1485">
        <v>16</v>
      </c>
      <c r="E1485" t="str">
        <f>TEXT(DATE(Table1[[#This Row],[year]],MONTH(DATEVALUE(Table1[[#This Row],[month]]&amp;"1")),Table1[[#This Row],[date]]),"DD-MMM-YYYY")</f>
        <v>16-Oct-1962</v>
      </c>
      <c r="F1485">
        <f>DATEDIF(Table1[[#This Row],[Date of Birth]],DATE(2023,6,8),"Y")</f>
        <v>60</v>
      </c>
      <c r="G1485">
        <v>0</v>
      </c>
      <c r="H1485" s="8">
        <v>12523.6</v>
      </c>
      <c r="I1485" t="s">
        <v>11</v>
      </c>
      <c r="J1485" t="s">
        <v>11</v>
      </c>
      <c r="K1485" t="s">
        <v>22</v>
      </c>
      <c r="L1485" t="str">
        <f>IF(Table1[[#This Row],[State ID]]="?","Unknown",Table1[[#This Row],[State ID]])</f>
        <v>R1012</v>
      </c>
    </row>
    <row r="1486" spans="1:12" x14ac:dyDescent="0.3">
      <c r="A1486" t="s">
        <v>1516</v>
      </c>
      <c r="B1486">
        <v>1961</v>
      </c>
      <c r="C1486" t="s">
        <v>14</v>
      </c>
      <c r="D1486">
        <v>28</v>
      </c>
      <c r="E1486" t="str">
        <f>TEXT(DATE(Table1[[#This Row],[year]],MONTH(DATEVALUE(Table1[[#This Row],[month]]&amp;"1")),Table1[[#This Row],[date]]),"DD-MMM-YYYY")</f>
        <v>28-Nov-1961</v>
      </c>
      <c r="F1486">
        <f>DATEDIF(Table1[[#This Row],[Date of Birth]],DATE(2023,6,8),"Y")</f>
        <v>61</v>
      </c>
      <c r="G1486">
        <v>0</v>
      </c>
      <c r="H1486" s="8">
        <v>12557.61</v>
      </c>
      <c r="I1486" t="s">
        <v>11</v>
      </c>
      <c r="J1486" t="s">
        <v>11</v>
      </c>
      <c r="K1486" t="s">
        <v>12</v>
      </c>
      <c r="L1486" t="str">
        <f>IF(Table1[[#This Row],[State ID]]="?","Unknown",Table1[[#This Row],[State ID]])</f>
        <v>R1013</v>
      </c>
    </row>
    <row r="1487" spans="1:12" x14ac:dyDescent="0.3">
      <c r="A1487" t="s">
        <v>1517</v>
      </c>
      <c r="B1487">
        <v>1961</v>
      </c>
      <c r="C1487" t="s">
        <v>14</v>
      </c>
      <c r="D1487">
        <v>28</v>
      </c>
      <c r="E1487" t="str">
        <f>TEXT(DATE(Table1[[#This Row],[year]],MONTH(DATEVALUE(Table1[[#This Row],[month]]&amp;"1")),Table1[[#This Row],[date]]),"DD-MMM-YYYY")</f>
        <v>28-Nov-1961</v>
      </c>
      <c r="F1487">
        <f>DATEDIF(Table1[[#This Row],[Date of Birth]],DATE(2023,6,8),"Y")</f>
        <v>61</v>
      </c>
      <c r="G1487">
        <v>0</v>
      </c>
      <c r="H1487" s="8">
        <v>12574.05</v>
      </c>
      <c r="I1487" t="s">
        <v>11</v>
      </c>
      <c r="J1487" t="s">
        <v>15</v>
      </c>
      <c r="K1487" t="s">
        <v>41</v>
      </c>
      <c r="L1487" t="str">
        <f>IF(Table1[[#This Row],[State ID]]="?","Unknown",Table1[[#This Row],[State ID]])</f>
        <v>R1011</v>
      </c>
    </row>
    <row r="1488" spans="1:12" x14ac:dyDescent="0.3">
      <c r="A1488" t="s">
        <v>1518</v>
      </c>
      <c r="B1488">
        <v>1969</v>
      </c>
      <c r="C1488" t="s">
        <v>14</v>
      </c>
      <c r="D1488">
        <v>26</v>
      </c>
      <c r="E1488" t="str">
        <f>TEXT(DATE(Table1[[#This Row],[year]],MONTH(DATEVALUE(Table1[[#This Row],[month]]&amp;"1")),Table1[[#This Row],[date]]),"DD-MMM-YYYY")</f>
        <v>26-Nov-1969</v>
      </c>
      <c r="F1488">
        <f>DATEDIF(Table1[[#This Row],[Date of Birth]],DATE(2023,6,8),"Y")</f>
        <v>53</v>
      </c>
      <c r="G1488">
        <v>0</v>
      </c>
      <c r="H1488" s="8">
        <v>12579.92</v>
      </c>
      <c r="I1488" t="s">
        <v>11</v>
      </c>
      <c r="J1488" t="s">
        <v>15</v>
      </c>
      <c r="K1488" t="s">
        <v>199</v>
      </c>
      <c r="L1488" t="str">
        <f>IF(Table1[[#This Row],[State ID]]="?","Unknown",Table1[[#This Row],[State ID]])</f>
        <v>R1025</v>
      </c>
    </row>
    <row r="1489" spans="1:12" x14ac:dyDescent="0.3">
      <c r="A1489" t="s">
        <v>1519</v>
      </c>
      <c r="B1489">
        <v>1970</v>
      </c>
      <c r="C1489" t="s">
        <v>17</v>
      </c>
      <c r="D1489">
        <v>18</v>
      </c>
      <c r="E1489" t="str">
        <f>TEXT(DATE(Table1[[#This Row],[year]],MONTH(DATEVALUE(Table1[[#This Row],[month]]&amp;"1")),Table1[[#This Row],[date]]),"DD-MMM-YYYY")</f>
        <v>18-Jun-1970</v>
      </c>
      <c r="F1489">
        <f>DATEDIF(Table1[[#This Row],[Date of Birth]],DATE(2023,6,8),"Y")</f>
        <v>52</v>
      </c>
      <c r="G1489">
        <v>5</v>
      </c>
      <c r="H1489" s="8">
        <v>12592.53</v>
      </c>
      <c r="I1489" t="s">
        <v>11</v>
      </c>
      <c r="J1489" t="s">
        <v>10</v>
      </c>
      <c r="K1489" t="s">
        <v>12</v>
      </c>
      <c r="L1489" t="str">
        <f>IF(Table1[[#This Row],[State ID]]="?","Unknown",Table1[[#This Row],[State ID]])</f>
        <v>R1013</v>
      </c>
    </row>
    <row r="1490" spans="1:12" x14ac:dyDescent="0.3">
      <c r="A1490" t="s">
        <v>1520</v>
      </c>
      <c r="B1490">
        <v>1988</v>
      </c>
      <c r="C1490" t="s">
        <v>34</v>
      </c>
      <c r="D1490">
        <v>11</v>
      </c>
      <c r="E1490" t="str">
        <f>TEXT(DATE(Table1[[#This Row],[year]],MONTH(DATEVALUE(Table1[[#This Row],[month]]&amp;"1")),Table1[[#This Row],[date]]),"DD-MMM-YYYY")</f>
        <v>11-Aug-1988</v>
      </c>
      <c r="F1490">
        <f>DATEDIF(Table1[[#This Row],[Date of Birth]],DATE(2023,6,8),"Y")</f>
        <v>34</v>
      </c>
      <c r="G1490">
        <v>3</v>
      </c>
      <c r="H1490" s="8">
        <v>12600.46</v>
      </c>
      <c r="I1490" t="s">
        <v>11</v>
      </c>
      <c r="J1490" t="s">
        <v>15</v>
      </c>
      <c r="K1490" t="s">
        <v>248</v>
      </c>
      <c r="L1490" t="str">
        <f>IF(Table1[[#This Row],[State ID]]="?","Unknown",Table1[[#This Row],[State ID]])</f>
        <v>R1023</v>
      </c>
    </row>
    <row r="1491" spans="1:12" x14ac:dyDescent="0.3">
      <c r="A1491" t="s">
        <v>1521</v>
      </c>
      <c r="B1491">
        <v>1998</v>
      </c>
      <c r="C1491" t="s">
        <v>14</v>
      </c>
      <c r="D1491">
        <v>18</v>
      </c>
      <c r="E1491" t="str">
        <f>TEXT(DATE(Table1[[#This Row],[year]],MONTH(DATEVALUE(Table1[[#This Row],[month]]&amp;"1")),Table1[[#This Row],[date]]),"DD-MMM-YYYY")</f>
        <v>18-Nov-1998</v>
      </c>
      <c r="F1491">
        <f>DATEDIF(Table1[[#This Row],[Date of Birth]],DATE(2023,6,8),"Y")</f>
        <v>24</v>
      </c>
      <c r="G1491">
        <v>1</v>
      </c>
      <c r="H1491" s="8">
        <v>12609.89</v>
      </c>
      <c r="I1491" t="s">
        <v>11</v>
      </c>
      <c r="J1491" t="s">
        <v>11</v>
      </c>
      <c r="K1491" t="s">
        <v>22</v>
      </c>
      <c r="L1491" t="str">
        <f>IF(Table1[[#This Row],[State ID]]="?","Unknown",Table1[[#This Row],[State ID]])</f>
        <v>R1012</v>
      </c>
    </row>
    <row r="1492" spans="1:12" x14ac:dyDescent="0.3">
      <c r="A1492" t="s">
        <v>1522</v>
      </c>
      <c r="B1492">
        <v>1963</v>
      </c>
      <c r="C1492" t="s">
        <v>34</v>
      </c>
      <c r="D1492">
        <v>19</v>
      </c>
      <c r="E1492" t="str">
        <f>TEXT(DATE(Table1[[#This Row],[year]],MONTH(DATEVALUE(Table1[[#This Row],[month]]&amp;"1")),Table1[[#This Row],[date]]),"DD-MMM-YYYY")</f>
        <v>19-Aug-1963</v>
      </c>
      <c r="F1492">
        <f>DATEDIF(Table1[[#This Row],[Date of Birth]],DATE(2023,6,8),"Y")</f>
        <v>59</v>
      </c>
      <c r="G1492">
        <v>0</v>
      </c>
      <c r="H1492" s="8">
        <v>12622.18</v>
      </c>
      <c r="I1492" t="s">
        <v>11</v>
      </c>
      <c r="J1492" t="s">
        <v>15</v>
      </c>
      <c r="K1492" t="s">
        <v>22</v>
      </c>
      <c r="L1492" t="str">
        <f>IF(Table1[[#This Row],[State ID]]="?","Unknown",Table1[[#This Row],[State ID]])</f>
        <v>R1012</v>
      </c>
    </row>
    <row r="1493" spans="1:12" x14ac:dyDescent="0.3">
      <c r="A1493" t="s">
        <v>1523</v>
      </c>
      <c r="B1493">
        <v>1970</v>
      </c>
      <c r="C1493" t="s">
        <v>29</v>
      </c>
      <c r="D1493">
        <v>28</v>
      </c>
      <c r="E1493" t="str">
        <f>TEXT(DATE(Table1[[#This Row],[year]],MONTH(DATEVALUE(Table1[[#This Row],[month]]&amp;"1")),Table1[[#This Row],[date]]),"DD-MMM-YYYY")</f>
        <v>28-Dec-1970</v>
      </c>
      <c r="F1493">
        <f>DATEDIF(Table1[[#This Row],[Date of Birth]],DATE(2023,6,8),"Y")</f>
        <v>52</v>
      </c>
      <c r="G1493">
        <v>0</v>
      </c>
      <c r="H1493" s="8">
        <v>12624.74</v>
      </c>
      <c r="I1493" t="s">
        <v>11</v>
      </c>
      <c r="J1493" t="s">
        <v>15</v>
      </c>
      <c r="K1493" t="s">
        <v>22</v>
      </c>
      <c r="L1493" t="str">
        <f>IF(Table1[[#This Row],[State ID]]="?","Unknown",Table1[[#This Row],[State ID]])</f>
        <v>R1012</v>
      </c>
    </row>
    <row r="1494" spans="1:12" x14ac:dyDescent="0.3">
      <c r="A1494" t="s">
        <v>1524</v>
      </c>
      <c r="B1494">
        <v>1965</v>
      </c>
      <c r="C1494" t="s">
        <v>36</v>
      </c>
      <c r="D1494">
        <v>4</v>
      </c>
      <c r="E1494" t="str">
        <f>TEXT(DATE(Table1[[#This Row],[year]],MONTH(DATEVALUE(Table1[[#This Row],[month]]&amp;"1")),Table1[[#This Row],[date]]),"DD-MMM-YYYY")</f>
        <v>04-Oct-1965</v>
      </c>
      <c r="F1494">
        <f>DATEDIF(Table1[[#This Row],[Date of Birth]],DATE(2023,6,8),"Y")</f>
        <v>57</v>
      </c>
      <c r="G1494">
        <v>2</v>
      </c>
      <c r="H1494" s="8">
        <v>12629.17</v>
      </c>
      <c r="I1494" t="s">
        <v>11</v>
      </c>
      <c r="J1494" t="s">
        <v>15</v>
      </c>
      <c r="K1494" t="s">
        <v>12</v>
      </c>
      <c r="L1494" t="str">
        <f>IF(Table1[[#This Row],[State ID]]="?","Unknown",Table1[[#This Row],[State ID]])</f>
        <v>R1013</v>
      </c>
    </row>
    <row r="1495" spans="1:12" x14ac:dyDescent="0.3">
      <c r="A1495" t="s">
        <v>1525</v>
      </c>
      <c r="B1495">
        <v>1962</v>
      </c>
      <c r="C1495" t="s">
        <v>14</v>
      </c>
      <c r="D1495">
        <v>22</v>
      </c>
      <c r="E1495" t="str">
        <f>TEXT(DATE(Table1[[#This Row],[year]],MONTH(DATEVALUE(Table1[[#This Row],[month]]&amp;"1")),Table1[[#This Row],[date]]),"DD-MMM-YYYY")</f>
        <v>22-Nov-1962</v>
      </c>
      <c r="F1495">
        <f>DATEDIF(Table1[[#This Row],[Date of Birth]],DATE(2023,6,8),"Y")</f>
        <v>60</v>
      </c>
      <c r="G1495">
        <v>0</v>
      </c>
      <c r="H1495" s="8">
        <v>12629.9</v>
      </c>
      <c r="I1495" t="s">
        <v>11</v>
      </c>
      <c r="J1495" t="s">
        <v>11</v>
      </c>
      <c r="K1495" t="s">
        <v>12</v>
      </c>
      <c r="L1495" t="str">
        <f>IF(Table1[[#This Row],[State ID]]="?","Unknown",Table1[[#This Row],[State ID]])</f>
        <v>R1013</v>
      </c>
    </row>
    <row r="1496" spans="1:12" x14ac:dyDescent="0.3">
      <c r="A1496" t="s">
        <v>1526</v>
      </c>
      <c r="B1496">
        <v>1962</v>
      </c>
      <c r="C1496" t="s">
        <v>9</v>
      </c>
      <c r="D1496">
        <v>22</v>
      </c>
      <c r="E1496" t="str">
        <f>TEXT(DATE(Table1[[#This Row],[year]],MONTH(DATEVALUE(Table1[[#This Row],[month]]&amp;"1")),Table1[[#This Row],[date]]),"DD-MMM-YYYY")</f>
        <v>22-Jul-1962</v>
      </c>
      <c r="F1496">
        <f>DATEDIF(Table1[[#This Row],[Date of Birth]],DATE(2023,6,8),"Y")</f>
        <v>60</v>
      </c>
      <c r="G1496">
        <v>0</v>
      </c>
      <c r="H1496" s="8">
        <v>12638.2</v>
      </c>
      <c r="I1496" t="s">
        <v>11</v>
      </c>
      <c r="J1496" t="s">
        <v>15</v>
      </c>
      <c r="K1496" t="s">
        <v>41</v>
      </c>
      <c r="L1496" t="str">
        <f>IF(Table1[[#This Row],[State ID]]="?","Unknown",Table1[[#This Row],[State ID]])</f>
        <v>R1011</v>
      </c>
    </row>
    <row r="1497" spans="1:12" x14ac:dyDescent="0.3">
      <c r="A1497" t="s">
        <v>1527</v>
      </c>
      <c r="B1497">
        <v>1972</v>
      </c>
      <c r="C1497" t="s">
        <v>19</v>
      </c>
      <c r="D1497">
        <v>5</v>
      </c>
      <c r="E1497" t="str">
        <f>TEXT(DATE(Table1[[#This Row],[year]],MONTH(DATEVALUE(Table1[[#This Row],[month]]&amp;"1")),Table1[[#This Row],[date]]),"DD-MMM-YYYY")</f>
        <v>05-Sep-1972</v>
      </c>
      <c r="F1497">
        <f>DATEDIF(Table1[[#This Row],[Date of Birth]],DATE(2023,6,8),"Y")</f>
        <v>50</v>
      </c>
      <c r="G1497">
        <v>0</v>
      </c>
      <c r="H1497" s="8">
        <v>12640.24</v>
      </c>
      <c r="I1497" t="s">
        <v>11</v>
      </c>
      <c r="J1497" t="s">
        <v>15</v>
      </c>
      <c r="K1497" t="s">
        <v>41</v>
      </c>
      <c r="L1497" t="str">
        <f>IF(Table1[[#This Row],[State ID]]="?","Unknown",Table1[[#This Row],[State ID]])</f>
        <v>R1011</v>
      </c>
    </row>
    <row r="1498" spans="1:12" x14ac:dyDescent="0.3">
      <c r="A1498" t="s">
        <v>1528</v>
      </c>
      <c r="B1498">
        <v>1966</v>
      </c>
      <c r="C1498" t="s">
        <v>29</v>
      </c>
      <c r="D1498">
        <v>17</v>
      </c>
      <c r="E1498" t="str">
        <f>TEXT(DATE(Table1[[#This Row],[year]],MONTH(DATEVALUE(Table1[[#This Row],[month]]&amp;"1")),Table1[[#This Row],[date]]),"DD-MMM-YYYY")</f>
        <v>17-Dec-1966</v>
      </c>
      <c r="F1498">
        <f>DATEDIF(Table1[[#This Row],[Date of Birth]],DATE(2023,6,8),"Y")</f>
        <v>56</v>
      </c>
      <c r="G1498">
        <v>2</v>
      </c>
      <c r="H1498" s="8">
        <v>12643.38</v>
      </c>
      <c r="I1498" t="s">
        <v>11</v>
      </c>
      <c r="J1498" t="s">
        <v>15</v>
      </c>
      <c r="K1498" t="s">
        <v>22</v>
      </c>
      <c r="L1498" t="str">
        <f>IF(Table1[[#This Row],[State ID]]="?","Unknown",Table1[[#This Row],[State ID]])</f>
        <v>R1012</v>
      </c>
    </row>
    <row r="1499" spans="1:12" x14ac:dyDescent="0.3">
      <c r="A1499" t="s">
        <v>1529</v>
      </c>
      <c r="B1499">
        <v>1962</v>
      </c>
      <c r="C1499" t="s">
        <v>9</v>
      </c>
      <c r="D1499">
        <v>11</v>
      </c>
      <c r="E1499" t="str">
        <f>TEXT(DATE(Table1[[#This Row],[year]],MONTH(DATEVALUE(Table1[[#This Row],[month]]&amp;"1")),Table1[[#This Row],[date]]),"DD-MMM-YYYY")</f>
        <v>11-Jul-1962</v>
      </c>
      <c r="F1499">
        <f>DATEDIF(Table1[[#This Row],[Date of Birth]],DATE(2023,6,8),"Y")</f>
        <v>60</v>
      </c>
      <c r="G1499">
        <v>0</v>
      </c>
      <c r="H1499" s="8">
        <v>12644.59</v>
      </c>
      <c r="I1499" t="s">
        <v>11</v>
      </c>
      <c r="J1499" t="s">
        <v>10</v>
      </c>
      <c r="K1499" t="s">
        <v>41</v>
      </c>
      <c r="L1499" t="str">
        <f>IF(Table1[[#This Row],[State ID]]="?","Unknown",Table1[[#This Row],[State ID]])</f>
        <v>R1011</v>
      </c>
    </row>
    <row r="1500" spans="1:12" x14ac:dyDescent="0.3">
      <c r="A1500" t="s">
        <v>1530</v>
      </c>
      <c r="B1500">
        <v>1965</v>
      </c>
      <c r="C1500" t="s">
        <v>19</v>
      </c>
      <c r="D1500">
        <v>14</v>
      </c>
      <c r="E1500" t="str">
        <f>TEXT(DATE(Table1[[#This Row],[year]],MONTH(DATEVALUE(Table1[[#This Row],[month]]&amp;"1")),Table1[[#This Row],[date]]),"DD-MMM-YYYY")</f>
        <v>14-Sep-1965</v>
      </c>
      <c r="F1500">
        <f>DATEDIF(Table1[[#This Row],[Date of Birth]],DATE(2023,6,8),"Y")</f>
        <v>57</v>
      </c>
      <c r="G1500">
        <v>2</v>
      </c>
      <c r="H1500" s="8">
        <v>12646.21</v>
      </c>
      <c r="I1500" t="s">
        <v>11</v>
      </c>
      <c r="J1500" t="s">
        <v>10</v>
      </c>
      <c r="K1500" t="s">
        <v>41</v>
      </c>
      <c r="L1500" t="str">
        <f>IF(Table1[[#This Row],[State ID]]="?","Unknown",Table1[[#This Row],[State ID]])</f>
        <v>R1011</v>
      </c>
    </row>
    <row r="1501" spans="1:12" x14ac:dyDescent="0.3">
      <c r="A1501" t="s">
        <v>1531</v>
      </c>
      <c r="B1501">
        <v>1962</v>
      </c>
      <c r="C1501" t="s">
        <v>34</v>
      </c>
      <c r="D1501">
        <v>27</v>
      </c>
      <c r="E1501" t="str">
        <f>TEXT(DATE(Table1[[#This Row],[year]],MONTH(DATEVALUE(Table1[[#This Row],[month]]&amp;"1")),Table1[[#This Row],[date]]),"DD-MMM-YYYY")</f>
        <v>27-Aug-1962</v>
      </c>
      <c r="F1501">
        <f>DATEDIF(Table1[[#This Row],[Date of Birth]],DATE(2023,6,8),"Y")</f>
        <v>60</v>
      </c>
      <c r="G1501">
        <v>0</v>
      </c>
      <c r="H1501" s="8">
        <v>12648.7</v>
      </c>
      <c r="I1501" t="s">
        <v>11</v>
      </c>
      <c r="J1501" t="s">
        <v>10</v>
      </c>
      <c r="K1501" t="s">
        <v>12</v>
      </c>
      <c r="L1501" t="str">
        <f>IF(Table1[[#This Row],[State ID]]="?","Unknown",Table1[[#This Row],[State ID]])</f>
        <v>R1013</v>
      </c>
    </row>
    <row r="1502" spans="1:12" x14ac:dyDescent="0.3">
      <c r="A1502" t="s">
        <v>1532</v>
      </c>
      <c r="B1502">
        <v>1974</v>
      </c>
      <c r="C1502" t="s">
        <v>19</v>
      </c>
      <c r="D1502">
        <v>24</v>
      </c>
      <c r="E1502" t="str">
        <f>TEXT(DATE(Table1[[#This Row],[year]],MONTH(DATEVALUE(Table1[[#This Row],[month]]&amp;"1")),Table1[[#This Row],[date]]),"DD-MMM-YYYY")</f>
        <v>24-Sep-1974</v>
      </c>
      <c r="F1502">
        <f>DATEDIF(Table1[[#This Row],[Date of Birth]],DATE(2023,6,8),"Y")</f>
        <v>48</v>
      </c>
      <c r="G1502">
        <v>0</v>
      </c>
      <c r="H1502" s="8">
        <v>12697.48</v>
      </c>
      <c r="I1502" t="s">
        <v>11</v>
      </c>
      <c r="J1502" t="s">
        <v>11</v>
      </c>
      <c r="K1502" t="s">
        <v>299</v>
      </c>
      <c r="L1502" t="str">
        <f>IF(Table1[[#This Row],[State ID]]="?","Unknown",Table1[[#This Row],[State ID]])</f>
        <v>R1021</v>
      </c>
    </row>
    <row r="1503" spans="1:12" x14ac:dyDescent="0.3">
      <c r="A1503" t="s">
        <v>1533</v>
      </c>
      <c r="B1503">
        <v>1992</v>
      </c>
      <c r="C1503" t="s">
        <v>9</v>
      </c>
      <c r="D1503">
        <v>7</v>
      </c>
      <c r="E1503" t="str">
        <f>TEXT(DATE(Table1[[#This Row],[year]],MONTH(DATEVALUE(Table1[[#This Row],[month]]&amp;"1")),Table1[[#This Row],[date]]),"DD-MMM-YYYY")</f>
        <v>07-Jul-1992</v>
      </c>
      <c r="F1503">
        <f>DATEDIF(Table1[[#This Row],[Date of Birth]],DATE(2023,6,8),"Y")</f>
        <v>30</v>
      </c>
      <c r="G1503">
        <v>0</v>
      </c>
      <c r="H1503" s="8">
        <v>12699.56</v>
      </c>
      <c r="I1503" t="s">
        <v>11</v>
      </c>
      <c r="J1503" t="s">
        <v>10</v>
      </c>
      <c r="K1503" t="s">
        <v>41</v>
      </c>
      <c r="L1503" t="str">
        <f>IF(Table1[[#This Row],[State ID]]="?","Unknown",Table1[[#This Row],[State ID]])</f>
        <v>R1011</v>
      </c>
    </row>
    <row r="1504" spans="1:12" x14ac:dyDescent="0.3">
      <c r="A1504" t="s">
        <v>1534</v>
      </c>
      <c r="B1504">
        <v>1964</v>
      </c>
      <c r="C1504" t="s">
        <v>14</v>
      </c>
      <c r="D1504">
        <v>28</v>
      </c>
      <c r="E1504" t="str">
        <f>TEXT(DATE(Table1[[#This Row],[year]],MONTH(DATEVALUE(Table1[[#This Row],[month]]&amp;"1")),Table1[[#This Row],[date]]),"DD-MMM-YYYY")</f>
        <v>28-Nov-1964</v>
      </c>
      <c r="F1504">
        <f>DATEDIF(Table1[[#This Row],[Date of Birth]],DATE(2023,6,8),"Y")</f>
        <v>58</v>
      </c>
      <c r="G1504">
        <v>0</v>
      </c>
      <c r="H1504" s="8">
        <v>12700.63</v>
      </c>
      <c r="I1504" t="s">
        <v>11</v>
      </c>
      <c r="J1504" t="s">
        <v>11</v>
      </c>
      <c r="K1504" t="s">
        <v>41</v>
      </c>
      <c r="L1504" t="str">
        <f>IF(Table1[[#This Row],[State ID]]="?","Unknown",Table1[[#This Row],[State ID]])</f>
        <v>R1011</v>
      </c>
    </row>
    <row r="1505" spans="1:12" x14ac:dyDescent="0.3">
      <c r="A1505" t="s">
        <v>1535</v>
      </c>
      <c r="B1505">
        <v>1970</v>
      </c>
      <c r="C1505" t="s">
        <v>9</v>
      </c>
      <c r="D1505">
        <v>8</v>
      </c>
      <c r="E1505" t="str">
        <f>TEXT(DATE(Table1[[#This Row],[year]],MONTH(DATEVALUE(Table1[[#This Row],[month]]&amp;"1")),Table1[[#This Row],[date]]),"DD-MMM-YYYY")</f>
        <v>08-Jul-1970</v>
      </c>
      <c r="F1505">
        <f>DATEDIF(Table1[[#This Row],[Date of Birth]],DATE(2023,6,8),"Y")</f>
        <v>52</v>
      </c>
      <c r="G1505">
        <v>0</v>
      </c>
      <c r="H1505" s="8">
        <v>12713</v>
      </c>
      <c r="I1505" t="s">
        <v>11</v>
      </c>
      <c r="J1505" t="s">
        <v>15</v>
      </c>
      <c r="K1505" t="s">
        <v>41</v>
      </c>
      <c r="L1505" t="str">
        <f>IF(Table1[[#This Row],[State ID]]="?","Unknown",Table1[[#This Row],[State ID]])</f>
        <v>R1011</v>
      </c>
    </row>
    <row r="1506" spans="1:12" x14ac:dyDescent="0.3">
      <c r="A1506" t="s">
        <v>1536</v>
      </c>
      <c r="B1506">
        <v>1988</v>
      </c>
      <c r="C1506" t="s">
        <v>9</v>
      </c>
      <c r="D1506">
        <v>17</v>
      </c>
      <c r="E1506" t="str">
        <f>TEXT(DATE(Table1[[#This Row],[year]],MONTH(DATEVALUE(Table1[[#This Row],[month]]&amp;"1")),Table1[[#This Row],[date]]),"DD-MMM-YYYY")</f>
        <v>17-Jul-1988</v>
      </c>
      <c r="F1506">
        <f>DATEDIF(Table1[[#This Row],[Date of Birth]],DATE(2023,6,8),"Y")</f>
        <v>34</v>
      </c>
      <c r="G1506">
        <v>3</v>
      </c>
      <c r="H1506" s="8">
        <v>12718.21</v>
      </c>
      <c r="I1506" t="s">
        <v>11</v>
      </c>
      <c r="J1506" t="s">
        <v>15</v>
      </c>
      <c r="K1506" t="s">
        <v>534</v>
      </c>
      <c r="L1506" t="str">
        <f>IF(Table1[[#This Row],[State ID]]="?","Unknown",Table1[[#This Row],[State ID]])</f>
        <v>R1026</v>
      </c>
    </row>
    <row r="1507" spans="1:12" x14ac:dyDescent="0.3">
      <c r="A1507" t="s">
        <v>1537</v>
      </c>
      <c r="B1507">
        <v>1962</v>
      </c>
      <c r="C1507" t="s">
        <v>19</v>
      </c>
      <c r="D1507">
        <v>2</v>
      </c>
      <c r="E1507" t="str">
        <f>TEXT(DATE(Table1[[#This Row],[year]],MONTH(DATEVALUE(Table1[[#This Row],[month]]&amp;"1")),Table1[[#This Row],[date]]),"DD-MMM-YYYY")</f>
        <v>02-Sep-1962</v>
      </c>
      <c r="F1507">
        <f>DATEDIF(Table1[[#This Row],[Date of Birth]],DATE(2023,6,8),"Y")</f>
        <v>60</v>
      </c>
      <c r="G1507">
        <v>0</v>
      </c>
      <c r="H1507" s="8">
        <v>12731</v>
      </c>
      <c r="I1507" t="s">
        <v>11</v>
      </c>
      <c r="J1507" t="s">
        <v>11</v>
      </c>
      <c r="K1507" t="s">
        <v>167</v>
      </c>
      <c r="L1507" t="str">
        <f>IF(Table1[[#This Row],[State ID]]="?","Unknown",Table1[[#This Row],[State ID]])</f>
        <v>R1016</v>
      </c>
    </row>
    <row r="1508" spans="1:12" x14ac:dyDescent="0.3">
      <c r="A1508" t="s">
        <v>1538</v>
      </c>
      <c r="B1508">
        <v>1962</v>
      </c>
      <c r="C1508" t="s">
        <v>36</v>
      </c>
      <c r="D1508">
        <v>1</v>
      </c>
      <c r="E1508" t="str">
        <f>TEXT(DATE(Table1[[#This Row],[year]],MONTH(DATEVALUE(Table1[[#This Row],[month]]&amp;"1")),Table1[[#This Row],[date]]),"DD-MMM-YYYY")</f>
        <v>01-Oct-1962</v>
      </c>
      <c r="F1508">
        <f>DATEDIF(Table1[[#This Row],[Date of Birth]],DATE(2023,6,8),"Y")</f>
        <v>60</v>
      </c>
      <c r="G1508">
        <v>0</v>
      </c>
      <c r="H1508" s="8">
        <v>12741.17</v>
      </c>
      <c r="I1508" t="s">
        <v>11</v>
      </c>
      <c r="J1508" t="s">
        <v>15</v>
      </c>
      <c r="K1508" t="s">
        <v>355</v>
      </c>
      <c r="L1508" t="str">
        <f>IF(Table1[[#This Row],[State ID]]="?","Unknown",Table1[[#This Row],[State ID]])</f>
        <v>R1017</v>
      </c>
    </row>
    <row r="1509" spans="1:12" x14ac:dyDescent="0.3">
      <c r="A1509" t="s">
        <v>1539</v>
      </c>
      <c r="B1509">
        <v>1975</v>
      </c>
      <c r="C1509" t="s">
        <v>19</v>
      </c>
      <c r="D1509">
        <v>25</v>
      </c>
      <c r="E1509" t="str">
        <f>TEXT(DATE(Table1[[#This Row],[year]],MONTH(DATEVALUE(Table1[[#This Row],[month]]&amp;"1")),Table1[[#This Row],[date]]),"DD-MMM-YYYY")</f>
        <v>25-Sep-1975</v>
      </c>
      <c r="F1509">
        <f>DATEDIF(Table1[[#This Row],[Date of Birth]],DATE(2023,6,8),"Y")</f>
        <v>47</v>
      </c>
      <c r="G1509">
        <v>1</v>
      </c>
      <c r="H1509" s="8">
        <v>12770.27</v>
      </c>
      <c r="I1509" t="s">
        <v>11</v>
      </c>
      <c r="J1509" t="s">
        <v>11</v>
      </c>
      <c r="K1509" t="s">
        <v>299</v>
      </c>
      <c r="L1509" t="str">
        <f>IF(Table1[[#This Row],[State ID]]="?","Unknown",Table1[[#This Row],[State ID]])</f>
        <v>R1021</v>
      </c>
    </row>
    <row r="1510" spans="1:12" x14ac:dyDescent="0.3">
      <c r="A1510" t="s">
        <v>1540</v>
      </c>
      <c r="B1510">
        <v>1972</v>
      </c>
      <c r="C1510" t="s">
        <v>36</v>
      </c>
      <c r="D1510">
        <v>7</v>
      </c>
      <c r="E1510" t="str">
        <f>TEXT(DATE(Table1[[#This Row],[year]],MONTH(DATEVALUE(Table1[[#This Row],[month]]&amp;"1")),Table1[[#This Row],[date]]),"DD-MMM-YYYY")</f>
        <v>07-Oct-1972</v>
      </c>
      <c r="F1510">
        <f>DATEDIF(Table1[[#This Row],[Date of Birth]],DATE(2023,6,8),"Y")</f>
        <v>50</v>
      </c>
      <c r="G1510">
        <v>0</v>
      </c>
      <c r="H1510" s="8">
        <v>12776.05</v>
      </c>
      <c r="I1510" t="s">
        <v>11</v>
      </c>
      <c r="J1510" t="s">
        <v>11</v>
      </c>
      <c r="K1510" t="s">
        <v>534</v>
      </c>
      <c r="L1510" t="str">
        <f>IF(Table1[[#This Row],[State ID]]="?","Unknown",Table1[[#This Row],[State ID]])</f>
        <v>R1026</v>
      </c>
    </row>
    <row r="1511" spans="1:12" x14ac:dyDescent="0.3">
      <c r="A1511" t="s">
        <v>1541</v>
      </c>
      <c r="B1511">
        <v>1963</v>
      </c>
      <c r="C1511" t="s">
        <v>29</v>
      </c>
      <c r="D1511">
        <v>5</v>
      </c>
      <c r="E1511" t="str">
        <f>TEXT(DATE(Table1[[#This Row],[year]],MONTH(DATEVALUE(Table1[[#This Row],[month]]&amp;"1")),Table1[[#This Row],[date]]),"DD-MMM-YYYY")</f>
        <v>05-Dec-1963</v>
      </c>
      <c r="F1511">
        <f>DATEDIF(Table1[[#This Row],[Date of Birth]],DATE(2023,6,8),"Y")</f>
        <v>59</v>
      </c>
      <c r="G1511">
        <v>0</v>
      </c>
      <c r="H1511" s="8">
        <v>12788.03</v>
      </c>
      <c r="I1511" t="s">
        <v>11</v>
      </c>
      <c r="J1511" t="s">
        <v>11</v>
      </c>
      <c r="K1511" t="s">
        <v>199</v>
      </c>
      <c r="L1511" t="str">
        <f>IF(Table1[[#This Row],[State ID]]="?","Unknown",Table1[[#This Row],[State ID]])</f>
        <v>R1025</v>
      </c>
    </row>
    <row r="1512" spans="1:12" x14ac:dyDescent="0.3">
      <c r="A1512" t="s">
        <v>1542</v>
      </c>
      <c r="B1512">
        <v>1983</v>
      </c>
      <c r="C1512" t="s">
        <v>36</v>
      </c>
      <c r="D1512">
        <v>29</v>
      </c>
      <c r="E1512" t="str">
        <f>TEXT(DATE(Table1[[#This Row],[year]],MONTH(DATEVALUE(Table1[[#This Row],[month]]&amp;"1")),Table1[[#This Row],[date]]),"DD-MMM-YYYY")</f>
        <v>29-Oct-1983</v>
      </c>
      <c r="F1512">
        <f>DATEDIF(Table1[[#This Row],[Date of Birth]],DATE(2023,6,8),"Y")</f>
        <v>39</v>
      </c>
      <c r="G1512">
        <v>3</v>
      </c>
      <c r="H1512" s="8">
        <v>12788.18</v>
      </c>
      <c r="I1512" t="s">
        <v>11</v>
      </c>
      <c r="J1512" t="s">
        <v>15</v>
      </c>
      <c r="K1512" t="s">
        <v>534</v>
      </c>
      <c r="L1512" t="str">
        <f>IF(Table1[[#This Row],[State ID]]="?","Unknown",Table1[[#This Row],[State ID]])</f>
        <v>R1026</v>
      </c>
    </row>
    <row r="1513" spans="1:12" x14ac:dyDescent="0.3">
      <c r="A1513" t="s">
        <v>1543</v>
      </c>
      <c r="B1513">
        <v>1978</v>
      </c>
      <c r="C1513" t="s">
        <v>9</v>
      </c>
      <c r="D1513">
        <v>24</v>
      </c>
      <c r="E1513" t="str">
        <f>TEXT(DATE(Table1[[#This Row],[year]],MONTH(DATEVALUE(Table1[[#This Row],[month]]&amp;"1")),Table1[[#This Row],[date]]),"DD-MMM-YYYY")</f>
        <v>24-Jul-1978</v>
      </c>
      <c r="F1513">
        <f>DATEDIF(Table1[[#This Row],[Date of Birth]],DATE(2023,6,8),"Y")</f>
        <v>44</v>
      </c>
      <c r="G1513">
        <v>0</v>
      </c>
      <c r="H1513" s="8">
        <v>12797.21</v>
      </c>
      <c r="I1513" t="s">
        <v>11</v>
      </c>
      <c r="J1513" t="s">
        <v>15</v>
      </c>
      <c r="K1513" t="s">
        <v>246</v>
      </c>
      <c r="L1513" t="str">
        <f>IF(Table1[[#This Row],[State ID]]="?","Unknown",Table1[[#This Row],[State ID]])</f>
        <v>R1024</v>
      </c>
    </row>
    <row r="1514" spans="1:12" x14ac:dyDescent="0.3">
      <c r="A1514" t="s">
        <v>1544</v>
      </c>
      <c r="B1514">
        <v>1963</v>
      </c>
      <c r="C1514" t="s">
        <v>9</v>
      </c>
      <c r="D1514">
        <v>20</v>
      </c>
      <c r="E1514" t="str">
        <f>TEXT(DATE(Table1[[#This Row],[year]],MONTH(DATEVALUE(Table1[[#This Row],[month]]&amp;"1")),Table1[[#This Row],[date]]),"DD-MMM-YYYY")</f>
        <v>20-Jul-1963</v>
      </c>
      <c r="F1514">
        <f>DATEDIF(Table1[[#This Row],[Date of Birth]],DATE(2023,6,8),"Y")</f>
        <v>59</v>
      </c>
      <c r="G1514">
        <v>0</v>
      </c>
      <c r="H1514" s="8">
        <v>12815.44</v>
      </c>
      <c r="I1514" t="s">
        <v>11</v>
      </c>
      <c r="J1514" t="s">
        <v>11</v>
      </c>
      <c r="K1514" t="s">
        <v>246</v>
      </c>
      <c r="L1514" t="str">
        <f>IF(Table1[[#This Row],[State ID]]="?","Unknown",Table1[[#This Row],[State ID]])</f>
        <v>R1024</v>
      </c>
    </row>
    <row r="1515" spans="1:12" x14ac:dyDescent="0.3">
      <c r="A1515" t="s">
        <v>1545</v>
      </c>
      <c r="B1515">
        <v>1967</v>
      </c>
      <c r="C1515" t="s">
        <v>19</v>
      </c>
      <c r="D1515">
        <v>25</v>
      </c>
      <c r="E1515" t="str">
        <f>TEXT(DATE(Table1[[#This Row],[year]],MONTH(DATEVALUE(Table1[[#This Row],[month]]&amp;"1")),Table1[[#This Row],[date]]),"DD-MMM-YYYY")</f>
        <v>25-Sep-1967</v>
      </c>
      <c r="F1515">
        <f>DATEDIF(Table1[[#This Row],[Date of Birth]],DATE(2023,6,8),"Y")</f>
        <v>55</v>
      </c>
      <c r="G1515">
        <v>0</v>
      </c>
      <c r="H1515" s="8">
        <v>12823.25</v>
      </c>
      <c r="I1515" t="s">
        <v>11</v>
      </c>
      <c r="J1515" t="s">
        <v>11</v>
      </c>
      <c r="K1515" t="s">
        <v>299</v>
      </c>
      <c r="L1515" t="str">
        <f>IF(Table1[[#This Row],[State ID]]="?","Unknown",Table1[[#This Row],[State ID]])</f>
        <v>R1021</v>
      </c>
    </row>
    <row r="1516" spans="1:12" x14ac:dyDescent="0.3">
      <c r="A1516" t="s">
        <v>1546</v>
      </c>
      <c r="B1516">
        <v>2004</v>
      </c>
      <c r="C1516" t="s">
        <v>14</v>
      </c>
      <c r="D1516">
        <v>9</v>
      </c>
      <c r="E1516" t="str">
        <f>TEXT(DATE(Table1[[#This Row],[year]],MONTH(DATEVALUE(Table1[[#This Row],[month]]&amp;"1")),Table1[[#This Row],[date]]),"DD-MMM-YYYY")</f>
        <v>09-Nov-2004</v>
      </c>
      <c r="F1516">
        <f>DATEDIF(Table1[[#This Row],[Date of Birth]],DATE(2023,6,8),"Y")</f>
        <v>18</v>
      </c>
      <c r="G1516">
        <v>2</v>
      </c>
      <c r="H1516" s="8">
        <v>12829.46</v>
      </c>
      <c r="I1516" t="s">
        <v>11</v>
      </c>
      <c r="J1516" t="s">
        <v>11</v>
      </c>
      <c r="K1516" t="s">
        <v>167</v>
      </c>
      <c r="L1516" t="str">
        <f>IF(Table1[[#This Row],[State ID]]="?","Unknown",Table1[[#This Row],[State ID]])</f>
        <v>R1016</v>
      </c>
    </row>
    <row r="1517" spans="1:12" x14ac:dyDescent="0.3">
      <c r="A1517" t="s">
        <v>1547</v>
      </c>
      <c r="B1517">
        <v>1993</v>
      </c>
      <c r="C1517" t="s">
        <v>19</v>
      </c>
      <c r="D1517">
        <v>27</v>
      </c>
      <c r="E1517" t="str">
        <f>TEXT(DATE(Table1[[#This Row],[year]],MONTH(DATEVALUE(Table1[[#This Row],[month]]&amp;"1")),Table1[[#This Row],[date]]),"DD-MMM-YYYY")</f>
        <v>27-Sep-1993</v>
      </c>
      <c r="F1517">
        <f>DATEDIF(Table1[[#This Row],[Date of Birth]],DATE(2023,6,8),"Y")</f>
        <v>29</v>
      </c>
      <c r="G1517">
        <v>0</v>
      </c>
      <c r="H1517" s="8">
        <v>12847.24</v>
      </c>
      <c r="I1517" t="s">
        <v>11</v>
      </c>
      <c r="J1517" t="s">
        <v>10</v>
      </c>
      <c r="K1517" t="s">
        <v>22</v>
      </c>
      <c r="L1517" t="str">
        <f>IF(Table1[[#This Row],[State ID]]="?","Unknown",Table1[[#This Row],[State ID]])</f>
        <v>R1012</v>
      </c>
    </row>
    <row r="1518" spans="1:12" x14ac:dyDescent="0.3">
      <c r="A1518" t="s">
        <v>1548</v>
      </c>
      <c r="B1518">
        <v>1973</v>
      </c>
      <c r="C1518" t="s">
        <v>19</v>
      </c>
      <c r="D1518">
        <v>22</v>
      </c>
      <c r="E1518" t="str">
        <f>TEXT(DATE(Table1[[#This Row],[year]],MONTH(DATEVALUE(Table1[[#This Row],[month]]&amp;"1")),Table1[[#This Row],[date]]),"DD-MMM-YYYY")</f>
        <v>22-Sep-1973</v>
      </c>
      <c r="F1518">
        <f>DATEDIF(Table1[[#This Row],[Date of Birth]],DATE(2023,6,8),"Y")</f>
        <v>49</v>
      </c>
      <c r="G1518">
        <v>0</v>
      </c>
      <c r="H1518" s="8">
        <v>12852.37</v>
      </c>
      <c r="I1518" t="s">
        <v>11</v>
      </c>
      <c r="J1518" t="s">
        <v>15</v>
      </c>
      <c r="K1518" t="s">
        <v>22</v>
      </c>
      <c r="L1518" t="str">
        <f>IF(Table1[[#This Row],[State ID]]="?","Unknown",Table1[[#This Row],[State ID]])</f>
        <v>R1012</v>
      </c>
    </row>
    <row r="1519" spans="1:12" x14ac:dyDescent="0.3">
      <c r="A1519" t="s">
        <v>1549</v>
      </c>
      <c r="B1519">
        <v>1963</v>
      </c>
      <c r="C1519" t="s">
        <v>19</v>
      </c>
      <c r="D1519">
        <v>27</v>
      </c>
      <c r="E1519" t="str">
        <f>TEXT(DATE(Table1[[#This Row],[year]],MONTH(DATEVALUE(Table1[[#This Row],[month]]&amp;"1")),Table1[[#This Row],[date]]),"DD-MMM-YYYY")</f>
        <v>27-Sep-1963</v>
      </c>
      <c r="F1519">
        <f>DATEDIF(Table1[[#This Row],[Date of Birth]],DATE(2023,6,8),"Y")</f>
        <v>59</v>
      </c>
      <c r="G1519">
        <v>0</v>
      </c>
      <c r="H1519" s="8">
        <v>12856.84</v>
      </c>
      <c r="I1519" t="s">
        <v>11</v>
      </c>
      <c r="J1519" t="s">
        <v>11</v>
      </c>
      <c r="K1519" t="s">
        <v>299</v>
      </c>
      <c r="L1519" t="str">
        <f>IF(Table1[[#This Row],[State ID]]="?","Unknown",Table1[[#This Row],[State ID]])</f>
        <v>R1021</v>
      </c>
    </row>
    <row r="1520" spans="1:12" x14ac:dyDescent="0.3">
      <c r="A1520" t="s">
        <v>1550</v>
      </c>
      <c r="B1520">
        <v>1984</v>
      </c>
      <c r="C1520" t="s">
        <v>34</v>
      </c>
      <c r="D1520">
        <v>6</v>
      </c>
      <c r="E1520" t="str">
        <f>TEXT(DATE(Table1[[#This Row],[year]],MONTH(DATEVALUE(Table1[[#This Row],[month]]&amp;"1")),Table1[[#This Row],[date]]),"DD-MMM-YYYY")</f>
        <v>06-Aug-1984</v>
      </c>
      <c r="F1520">
        <f>DATEDIF(Table1[[#This Row],[Date of Birth]],DATE(2023,6,8),"Y")</f>
        <v>38</v>
      </c>
      <c r="G1520">
        <v>3</v>
      </c>
      <c r="H1520" s="8">
        <v>12870.31</v>
      </c>
      <c r="I1520" t="s">
        <v>11</v>
      </c>
      <c r="J1520" t="s">
        <v>11</v>
      </c>
      <c r="K1520" t="s">
        <v>22</v>
      </c>
      <c r="L1520" t="str">
        <f>IF(Table1[[#This Row],[State ID]]="?","Unknown",Table1[[#This Row],[State ID]])</f>
        <v>R1012</v>
      </c>
    </row>
    <row r="1521" spans="1:12" x14ac:dyDescent="0.3">
      <c r="A1521" t="s">
        <v>1551</v>
      </c>
      <c r="B1521">
        <v>2004</v>
      </c>
      <c r="C1521" t="s">
        <v>9</v>
      </c>
      <c r="D1521">
        <v>9</v>
      </c>
      <c r="E1521" t="str">
        <f>TEXT(DATE(Table1[[#This Row],[year]],MONTH(DATEVALUE(Table1[[#This Row],[month]]&amp;"1")),Table1[[#This Row],[date]]),"DD-MMM-YYYY")</f>
        <v>09-Jul-2004</v>
      </c>
      <c r="F1521">
        <f>DATEDIF(Table1[[#This Row],[Date of Birth]],DATE(2023,6,8),"Y")</f>
        <v>18</v>
      </c>
      <c r="G1521">
        <v>0</v>
      </c>
      <c r="H1521" s="8">
        <v>12890.06</v>
      </c>
      <c r="I1521" t="s">
        <v>11</v>
      </c>
      <c r="J1521" t="s">
        <v>15</v>
      </c>
      <c r="K1521" t="s">
        <v>165</v>
      </c>
      <c r="L1521" t="str">
        <f>IF(Table1[[#This Row],[State ID]]="?","Unknown",Table1[[#This Row],[State ID]])</f>
        <v>R1019</v>
      </c>
    </row>
    <row r="1522" spans="1:12" x14ac:dyDescent="0.3">
      <c r="A1522" t="s">
        <v>1552</v>
      </c>
      <c r="B1522">
        <v>1963</v>
      </c>
      <c r="C1522" t="s">
        <v>34</v>
      </c>
      <c r="D1522">
        <v>16</v>
      </c>
      <c r="E1522" t="str">
        <f>TEXT(DATE(Table1[[#This Row],[year]],MONTH(DATEVALUE(Table1[[#This Row],[month]]&amp;"1")),Table1[[#This Row],[date]]),"DD-MMM-YYYY")</f>
        <v>16-Aug-1963</v>
      </c>
      <c r="F1522">
        <f>DATEDIF(Table1[[#This Row],[Date of Birth]],DATE(2023,6,8),"Y")</f>
        <v>59</v>
      </c>
      <c r="G1522">
        <v>1</v>
      </c>
      <c r="H1522" s="8">
        <v>12913.99</v>
      </c>
      <c r="I1522" t="s">
        <v>11</v>
      </c>
      <c r="J1522" t="s">
        <v>10</v>
      </c>
      <c r="K1522" t="s">
        <v>167</v>
      </c>
      <c r="L1522" t="str">
        <f>IF(Table1[[#This Row],[State ID]]="?","Unknown",Table1[[#This Row],[State ID]])</f>
        <v>R1016</v>
      </c>
    </row>
    <row r="1523" spans="1:12" x14ac:dyDescent="0.3">
      <c r="A1523" t="s">
        <v>1553</v>
      </c>
      <c r="B1523">
        <v>1963</v>
      </c>
      <c r="C1523" t="s">
        <v>19</v>
      </c>
      <c r="D1523">
        <v>1</v>
      </c>
      <c r="E1523" t="str">
        <f>TEXT(DATE(Table1[[#This Row],[year]],MONTH(DATEVALUE(Table1[[#This Row],[month]]&amp;"1")),Table1[[#This Row],[date]]),"DD-MMM-YYYY")</f>
        <v>01-Sep-1963</v>
      </c>
      <c r="F1523">
        <f>DATEDIF(Table1[[#This Row],[Date of Birth]],DATE(2023,6,8),"Y")</f>
        <v>59</v>
      </c>
      <c r="G1523">
        <v>2</v>
      </c>
      <c r="H1523" s="8">
        <v>12925.89</v>
      </c>
      <c r="I1523" t="s">
        <v>11</v>
      </c>
      <c r="J1523" t="s">
        <v>10</v>
      </c>
      <c r="K1523" t="s">
        <v>12</v>
      </c>
      <c r="L1523" t="str">
        <f>IF(Table1[[#This Row],[State ID]]="?","Unknown",Table1[[#This Row],[State ID]])</f>
        <v>R1013</v>
      </c>
    </row>
    <row r="1524" spans="1:12" x14ac:dyDescent="0.3">
      <c r="A1524" t="s">
        <v>1554</v>
      </c>
      <c r="B1524">
        <v>1963</v>
      </c>
      <c r="C1524" t="s">
        <v>34</v>
      </c>
      <c r="D1524">
        <v>14</v>
      </c>
      <c r="E1524" t="str">
        <f>TEXT(DATE(Table1[[#This Row],[year]],MONTH(DATEVALUE(Table1[[#This Row],[month]]&amp;"1")),Table1[[#This Row],[date]]),"DD-MMM-YYYY")</f>
        <v>14-Aug-1963</v>
      </c>
      <c r="F1524">
        <f>DATEDIF(Table1[[#This Row],[Date of Birth]],DATE(2023,6,8),"Y")</f>
        <v>59</v>
      </c>
      <c r="G1524">
        <v>2</v>
      </c>
      <c r="H1524" s="8">
        <v>12928.79</v>
      </c>
      <c r="I1524" t="s">
        <v>11</v>
      </c>
      <c r="J1524" t="s">
        <v>10</v>
      </c>
      <c r="K1524" t="s">
        <v>12</v>
      </c>
      <c r="L1524" t="str">
        <f>IF(Table1[[#This Row],[State ID]]="?","Unknown",Table1[[#This Row],[State ID]])</f>
        <v>R1013</v>
      </c>
    </row>
    <row r="1525" spans="1:12" x14ac:dyDescent="0.3">
      <c r="A1525" t="s">
        <v>1555</v>
      </c>
      <c r="B1525">
        <v>1966</v>
      </c>
      <c r="C1525" t="s">
        <v>29</v>
      </c>
      <c r="D1525">
        <v>22</v>
      </c>
      <c r="E1525" t="str">
        <f>TEXT(DATE(Table1[[#This Row],[year]],MONTH(DATEVALUE(Table1[[#This Row],[month]]&amp;"1")),Table1[[#This Row],[date]]),"DD-MMM-YYYY")</f>
        <v>22-Dec-1966</v>
      </c>
      <c r="F1525">
        <f>DATEDIF(Table1[[#This Row],[Date of Birth]],DATE(2023,6,8),"Y")</f>
        <v>56</v>
      </c>
      <c r="G1525">
        <v>4</v>
      </c>
      <c r="H1525" s="8">
        <v>12949.16</v>
      </c>
      <c r="I1525" t="s">
        <v>11</v>
      </c>
      <c r="J1525" t="s">
        <v>11</v>
      </c>
      <c r="K1525" t="s">
        <v>12</v>
      </c>
      <c r="L1525" t="str">
        <f>IF(Table1[[#This Row],[State ID]]="?","Unknown",Table1[[#This Row],[State ID]])</f>
        <v>R1013</v>
      </c>
    </row>
    <row r="1526" spans="1:12" x14ac:dyDescent="0.3">
      <c r="A1526" t="s">
        <v>1556</v>
      </c>
      <c r="B1526">
        <v>1961</v>
      </c>
      <c r="C1526" t="s">
        <v>34</v>
      </c>
      <c r="D1526">
        <v>20</v>
      </c>
      <c r="E1526" t="str">
        <f>TEXT(DATE(Table1[[#This Row],[year]],MONTH(DATEVALUE(Table1[[#This Row],[month]]&amp;"1")),Table1[[#This Row],[date]]),"DD-MMM-YYYY")</f>
        <v>20-Aug-1961</v>
      </c>
      <c r="F1526">
        <f>DATEDIF(Table1[[#This Row],[Date of Birth]],DATE(2023,6,8),"Y")</f>
        <v>61</v>
      </c>
      <c r="G1526">
        <v>0</v>
      </c>
      <c r="H1526" s="8">
        <v>12950.07</v>
      </c>
      <c r="I1526" t="s">
        <v>11</v>
      </c>
      <c r="J1526" t="s">
        <v>15</v>
      </c>
      <c r="K1526" t="s">
        <v>22</v>
      </c>
      <c r="L1526" t="str">
        <f>IF(Table1[[#This Row],[State ID]]="?","Unknown",Table1[[#This Row],[State ID]])</f>
        <v>R1012</v>
      </c>
    </row>
    <row r="1527" spans="1:12" x14ac:dyDescent="0.3">
      <c r="A1527" t="s">
        <v>1557</v>
      </c>
      <c r="B1527">
        <v>1960</v>
      </c>
      <c r="C1527" t="s">
        <v>14</v>
      </c>
      <c r="D1527">
        <v>4</v>
      </c>
      <c r="E1527" t="str">
        <f>TEXT(DATE(Table1[[#This Row],[year]],MONTH(DATEVALUE(Table1[[#This Row],[month]]&amp;"1")),Table1[[#This Row],[date]]),"DD-MMM-YYYY")</f>
        <v>04-Nov-1960</v>
      </c>
      <c r="F1527">
        <f>DATEDIF(Table1[[#This Row],[Date of Birth]],DATE(2023,6,8),"Y")</f>
        <v>62</v>
      </c>
      <c r="G1527">
        <v>0</v>
      </c>
      <c r="H1527" s="8">
        <v>12957.12</v>
      </c>
      <c r="I1527" t="s">
        <v>11</v>
      </c>
      <c r="J1527" t="s">
        <v>15</v>
      </c>
      <c r="K1527" t="s">
        <v>41</v>
      </c>
      <c r="L1527" t="str">
        <f>IF(Table1[[#This Row],[State ID]]="?","Unknown",Table1[[#This Row],[State ID]])</f>
        <v>R1011</v>
      </c>
    </row>
    <row r="1528" spans="1:12" x14ac:dyDescent="0.3">
      <c r="A1528" t="s">
        <v>1558</v>
      </c>
      <c r="B1528">
        <v>1960</v>
      </c>
      <c r="C1528" t="s">
        <v>17</v>
      </c>
      <c r="D1528">
        <v>22</v>
      </c>
      <c r="E1528" t="str">
        <f>TEXT(DATE(Table1[[#This Row],[year]],MONTH(DATEVALUE(Table1[[#This Row],[month]]&amp;"1")),Table1[[#This Row],[date]]),"DD-MMM-YYYY")</f>
        <v>22-Jun-1960</v>
      </c>
      <c r="F1528">
        <f>DATEDIF(Table1[[#This Row],[Date of Birth]],DATE(2023,6,8),"Y")</f>
        <v>62</v>
      </c>
      <c r="G1528">
        <v>0</v>
      </c>
      <c r="H1528" s="8">
        <v>12979.36</v>
      </c>
      <c r="I1528" t="s">
        <v>11</v>
      </c>
      <c r="J1528" t="s">
        <v>15</v>
      </c>
      <c r="K1528" t="s">
        <v>41</v>
      </c>
      <c r="L1528" t="str">
        <f>IF(Table1[[#This Row],[State ID]]="?","Unknown",Table1[[#This Row],[State ID]])</f>
        <v>R1011</v>
      </c>
    </row>
    <row r="1529" spans="1:12" x14ac:dyDescent="0.3">
      <c r="A1529" t="s">
        <v>1559</v>
      </c>
      <c r="B1529">
        <v>1960</v>
      </c>
      <c r="C1529" t="s">
        <v>19</v>
      </c>
      <c r="D1529">
        <v>23</v>
      </c>
      <c r="E1529" t="str">
        <f>TEXT(DATE(Table1[[#This Row],[year]],MONTH(DATEVALUE(Table1[[#This Row],[month]]&amp;"1")),Table1[[#This Row],[date]]),"DD-MMM-YYYY")</f>
        <v>23-Sep-1960</v>
      </c>
      <c r="F1529">
        <f>DATEDIF(Table1[[#This Row],[Date of Birth]],DATE(2023,6,8),"Y")</f>
        <v>62</v>
      </c>
      <c r="G1529">
        <v>0</v>
      </c>
      <c r="H1529" s="8">
        <v>12981.35</v>
      </c>
      <c r="I1529" t="s">
        <v>11</v>
      </c>
      <c r="J1529" t="s">
        <v>11</v>
      </c>
      <c r="K1529" t="s">
        <v>12</v>
      </c>
      <c r="L1529" t="str">
        <f>IF(Table1[[#This Row],[State ID]]="?","Unknown",Table1[[#This Row],[State ID]])</f>
        <v>R1013</v>
      </c>
    </row>
    <row r="1530" spans="1:12" x14ac:dyDescent="0.3">
      <c r="A1530" t="s">
        <v>1560</v>
      </c>
      <c r="B1530">
        <v>1960</v>
      </c>
      <c r="C1530" t="s">
        <v>14</v>
      </c>
      <c r="D1530">
        <v>28</v>
      </c>
      <c r="E1530" t="str">
        <f>TEXT(DATE(Table1[[#This Row],[year]],MONTH(DATEVALUE(Table1[[#This Row],[month]]&amp;"1")),Table1[[#This Row],[date]]),"DD-MMM-YYYY")</f>
        <v>28-Nov-1960</v>
      </c>
      <c r="F1530">
        <f>DATEDIF(Table1[[#This Row],[Date of Birth]],DATE(2023,6,8),"Y")</f>
        <v>62</v>
      </c>
      <c r="G1530">
        <v>0</v>
      </c>
      <c r="H1530" s="8">
        <v>12982.87</v>
      </c>
      <c r="I1530" t="s">
        <v>11</v>
      </c>
      <c r="J1530" t="s">
        <v>15</v>
      </c>
      <c r="K1530" t="s">
        <v>12</v>
      </c>
      <c r="L1530" t="str">
        <f>IF(Table1[[#This Row],[State ID]]="?","Unknown",Table1[[#This Row],[State ID]])</f>
        <v>R1013</v>
      </c>
    </row>
    <row r="1531" spans="1:12" x14ac:dyDescent="0.3">
      <c r="A1531" t="s">
        <v>1561</v>
      </c>
      <c r="B1531">
        <v>1979</v>
      </c>
      <c r="C1531" t="s">
        <v>14</v>
      </c>
      <c r="D1531">
        <v>27</v>
      </c>
      <c r="E1531" t="str">
        <f>TEXT(DATE(Table1[[#This Row],[year]],MONTH(DATEVALUE(Table1[[#This Row],[month]]&amp;"1")),Table1[[#This Row],[date]]),"DD-MMM-YYYY")</f>
        <v>27-Nov-1979</v>
      </c>
      <c r="F1531">
        <f>DATEDIF(Table1[[#This Row],[Date of Birth]],DATE(2023,6,8),"Y")</f>
        <v>43</v>
      </c>
      <c r="G1531">
        <v>2</v>
      </c>
      <c r="H1531" s="8">
        <v>12994.12</v>
      </c>
      <c r="I1531" t="s">
        <v>11</v>
      </c>
      <c r="J1531" t="s">
        <v>10</v>
      </c>
      <c r="K1531" t="s">
        <v>534</v>
      </c>
      <c r="L1531" t="str">
        <f>IF(Table1[[#This Row],[State ID]]="?","Unknown",Table1[[#This Row],[State ID]])</f>
        <v>R1026</v>
      </c>
    </row>
    <row r="1532" spans="1:12" x14ac:dyDescent="0.3">
      <c r="A1532" t="s">
        <v>1562</v>
      </c>
      <c r="B1532">
        <v>1981</v>
      </c>
      <c r="C1532" t="s">
        <v>36</v>
      </c>
      <c r="D1532">
        <v>30</v>
      </c>
      <c r="E1532" t="str">
        <f>TEXT(DATE(Table1[[#This Row],[year]],MONTH(DATEVALUE(Table1[[#This Row],[month]]&amp;"1")),Table1[[#This Row],[date]]),"DD-MMM-YYYY")</f>
        <v>30-Oct-1981</v>
      </c>
      <c r="F1532">
        <f>DATEDIF(Table1[[#This Row],[Date of Birth]],DATE(2023,6,8),"Y")</f>
        <v>41</v>
      </c>
      <c r="G1532">
        <v>1</v>
      </c>
      <c r="H1532" s="8">
        <v>13002.91</v>
      </c>
      <c r="I1532" t="s">
        <v>11</v>
      </c>
      <c r="J1532" t="s">
        <v>15</v>
      </c>
      <c r="K1532" t="s">
        <v>22</v>
      </c>
      <c r="L1532" t="str">
        <f>IF(Table1[[#This Row],[State ID]]="?","Unknown",Table1[[#This Row],[State ID]])</f>
        <v>R1012</v>
      </c>
    </row>
    <row r="1533" spans="1:12" x14ac:dyDescent="0.3">
      <c r="A1533" t="s">
        <v>1563</v>
      </c>
      <c r="B1533">
        <v>1962</v>
      </c>
      <c r="C1533" t="s">
        <v>17</v>
      </c>
      <c r="D1533">
        <v>24</v>
      </c>
      <c r="E1533" t="str">
        <f>TEXT(DATE(Table1[[#This Row],[year]],MONTH(DATEVALUE(Table1[[#This Row],[month]]&amp;"1")),Table1[[#This Row],[date]]),"DD-MMM-YYYY")</f>
        <v>24-Jun-1962</v>
      </c>
      <c r="F1533">
        <f>DATEDIF(Table1[[#This Row],[Date of Birth]],DATE(2023,6,8),"Y")</f>
        <v>60</v>
      </c>
      <c r="G1533">
        <v>0</v>
      </c>
      <c r="H1533" s="8">
        <v>13004.95</v>
      </c>
      <c r="I1533" t="s">
        <v>11</v>
      </c>
      <c r="J1533" t="s">
        <v>15</v>
      </c>
      <c r="K1533" t="s">
        <v>22</v>
      </c>
      <c r="L1533" t="str">
        <f>IF(Table1[[#This Row],[State ID]]="?","Unknown",Table1[[#This Row],[State ID]])</f>
        <v>R1012</v>
      </c>
    </row>
    <row r="1534" spans="1:12" x14ac:dyDescent="0.3">
      <c r="A1534" t="s">
        <v>1564</v>
      </c>
      <c r="B1534">
        <v>1969</v>
      </c>
      <c r="C1534" t="s">
        <v>29</v>
      </c>
      <c r="D1534">
        <v>13</v>
      </c>
      <c r="E1534" t="str">
        <f>TEXT(DATE(Table1[[#This Row],[year]],MONTH(DATEVALUE(Table1[[#This Row],[month]]&amp;"1")),Table1[[#This Row],[date]]),"DD-MMM-YYYY")</f>
        <v>13-Dec-1969</v>
      </c>
      <c r="F1534">
        <f>DATEDIF(Table1[[#This Row],[Date of Birth]],DATE(2023,6,8),"Y")</f>
        <v>53</v>
      </c>
      <c r="G1534">
        <v>0</v>
      </c>
      <c r="H1534" s="8">
        <v>13008.07</v>
      </c>
      <c r="I1534" t="s">
        <v>11</v>
      </c>
      <c r="J1534" t="s">
        <v>11</v>
      </c>
      <c r="K1534" t="s">
        <v>22</v>
      </c>
      <c r="L1534" t="str">
        <f>IF(Table1[[#This Row],[State ID]]="?","Unknown",Table1[[#This Row],[State ID]])</f>
        <v>R1012</v>
      </c>
    </row>
    <row r="1535" spans="1:12" x14ac:dyDescent="0.3">
      <c r="A1535" t="s">
        <v>1565</v>
      </c>
      <c r="B1535">
        <v>1972</v>
      </c>
      <c r="C1535" t="s">
        <v>19</v>
      </c>
      <c r="D1535">
        <v>27</v>
      </c>
      <c r="E1535" t="str">
        <f>TEXT(DATE(Table1[[#This Row],[year]],MONTH(DATEVALUE(Table1[[#This Row],[month]]&amp;"1")),Table1[[#This Row],[date]]),"DD-MMM-YYYY")</f>
        <v>27-Sep-1972</v>
      </c>
      <c r="F1535">
        <f>DATEDIF(Table1[[#This Row],[Date of Birth]],DATE(2023,6,8),"Y")</f>
        <v>50</v>
      </c>
      <c r="G1535">
        <v>0</v>
      </c>
      <c r="H1535" s="8">
        <v>13010.86</v>
      </c>
      <c r="I1535" t="s">
        <v>11</v>
      </c>
      <c r="J1535" t="s">
        <v>10</v>
      </c>
      <c r="K1535" t="s">
        <v>22</v>
      </c>
      <c r="L1535" t="str">
        <f>IF(Table1[[#This Row],[State ID]]="?","Unknown",Table1[[#This Row],[State ID]])</f>
        <v>R1012</v>
      </c>
    </row>
    <row r="1536" spans="1:12" x14ac:dyDescent="0.3">
      <c r="A1536" t="s">
        <v>1566</v>
      </c>
      <c r="B1536">
        <v>1962</v>
      </c>
      <c r="C1536" t="s">
        <v>9</v>
      </c>
      <c r="D1536">
        <v>20</v>
      </c>
      <c r="E1536" t="str">
        <f>TEXT(DATE(Table1[[#This Row],[year]],MONTH(DATEVALUE(Table1[[#This Row],[month]]&amp;"1")),Table1[[#This Row],[date]]),"DD-MMM-YYYY")</f>
        <v>20-Jul-1962</v>
      </c>
      <c r="F1536">
        <f>DATEDIF(Table1[[#This Row],[Date of Birth]],DATE(2023,6,8),"Y")</f>
        <v>60</v>
      </c>
      <c r="G1536">
        <v>0</v>
      </c>
      <c r="H1536" s="8">
        <v>13012.21</v>
      </c>
      <c r="I1536" t="s">
        <v>11</v>
      </c>
      <c r="J1536" t="s">
        <v>15</v>
      </c>
      <c r="K1536" t="s">
        <v>22</v>
      </c>
      <c r="L1536" t="str">
        <f>IF(Table1[[#This Row],[State ID]]="?","Unknown",Table1[[#This Row],[State ID]])</f>
        <v>R1012</v>
      </c>
    </row>
    <row r="1537" spans="1:12" x14ac:dyDescent="0.3">
      <c r="A1537" t="s">
        <v>1567</v>
      </c>
      <c r="B1537">
        <v>1964</v>
      </c>
      <c r="C1537" t="s">
        <v>19</v>
      </c>
      <c r="D1537">
        <v>23</v>
      </c>
      <c r="E1537" t="str">
        <f>TEXT(DATE(Table1[[#This Row],[year]],MONTH(DATEVALUE(Table1[[#This Row],[month]]&amp;"1")),Table1[[#This Row],[date]]),"DD-MMM-YYYY")</f>
        <v>23-Sep-1964</v>
      </c>
      <c r="F1537">
        <f>DATEDIF(Table1[[#This Row],[Date of Birth]],DATE(2023,6,8),"Y")</f>
        <v>58</v>
      </c>
      <c r="G1537">
        <v>1</v>
      </c>
      <c r="H1537" s="8">
        <v>13019.16</v>
      </c>
      <c r="I1537" t="s">
        <v>11</v>
      </c>
      <c r="J1537" t="s">
        <v>15</v>
      </c>
      <c r="K1537" t="s">
        <v>246</v>
      </c>
      <c r="L1537" t="str">
        <f>IF(Table1[[#This Row],[State ID]]="?","Unknown",Table1[[#This Row],[State ID]])</f>
        <v>R1024</v>
      </c>
    </row>
    <row r="1538" spans="1:12" x14ac:dyDescent="0.3">
      <c r="A1538" t="s">
        <v>1568</v>
      </c>
      <c r="B1538">
        <v>1965</v>
      </c>
      <c r="C1538" t="s">
        <v>14</v>
      </c>
      <c r="D1538">
        <v>4</v>
      </c>
      <c r="E1538" t="str">
        <f>TEXT(DATE(Table1[[#This Row],[year]],MONTH(DATEVALUE(Table1[[#This Row],[month]]&amp;"1")),Table1[[#This Row],[date]]),"DD-MMM-YYYY")</f>
        <v>04-Nov-1965</v>
      </c>
      <c r="F1538">
        <f>DATEDIF(Table1[[#This Row],[Date of Birth]],DATE(2023,6,8),"Y")</f>
        <v>57</v>
      </c>
      <c r="G1538">
        <v>0</v>
      </c>
      <c r="H1538" s="8">
        <v>13023.93</v>
      </c>
      <c r="I1538" t="s">
        <v>11</v>
      </c>
      <c r="J1538" t="s">
        <v>10</v>
      </c>
      <c r="K1538" t="s">
        <v>199</v>
      </c>
      <c r="L1538" t="str">
        <f>IF(Table1[[#This Row],[State ID]]="?","Unknown",Table1[[#This Row],[State ID]])</f>
        <v>R1025</v>
      </c>
    </row>
    <row r="1539" spans="1:12" x14ac:dyDescent="0.3">
      <c r="A1539" t="s">
        <v>1569</v>
      </c>
      <c r="B1539">
        <v>1961</v>
      </c>
      <c r="C1539" t="s">
        <v>14</v>
      </c>
      <c r="D1539">
        <v>9</v>
      </c>
      <c r="E1539" t="str">
        <f>TEXT(DATE(Table1[[#This Row],[year]],MONTH(DATEVALUE(Table1[[#This Row],[month]]&amp;"1")),Table1[[#This Row],[date]]),"DD-MMM-YYYY")</f>
        <v>09-Nov-1961</v>
      </c>
      <c r="F1539">
        <f>DATEDIF(Table1[[#This Row],[Date of Birth]],DATE(2023,6,8),"Y")</f>
        <v>61</v>
      </c>
      <c r="G1539">
        <v>0</v>
      </c>
      <c r="H1539" s="8">
        <v>13041.92</v>
      </c>
      <c r="I1539" t="s">
        <v>11</v>
      </c>
      <c r="J1539" t="s">
        <v>15</v>
      </c>
      <c r="K1539" t="s">
        <v>41</v>
      </c>
      <c r="L1539" t="str">
        <f>IF(Table1[[#This Row],[State ID]]="?","Unknown",Table1[[#This Row],[State ID]])</f>
        <v>R1011</v>
      </c>
    </row>
    <row r="1540" spans="1:12" x14ac:dyDescent="0.3">
      <c r="A1540" t="s">
        <v>1570</v>
      </c>
      <c r="B1540">
        <v>1969</v>
      </c>
      <c r="C1540" t="s">
        <v>19</v>
      </c>
      <c r="D1540">
        <v>23</v>
      </c>
      <c r="E1540" t="str">
        <f>TEXT(DATE(Table1[[#This Row],[year]],MONTH(DATEVALUE(Table1[[#This Row],[month]]&amp;"1")),Table1[[#This Row],[date]]),"DD-MMM-YYYY")</f>
        <v>23-Sep-1969</v>
      </c>
      <c r="F1540">
        <f>DATEDIF(Table1[[#This Row],[Date of Birth]],DATE(2023,6,8),"Y")</f>
        <v>53</v>
      </c>
      <c r="G1540">
        <v>0</v>
      </c>
      <c r="H1540" s="8">
        <v>13044.41</v>
      </c>
      <c r="I1540" t="s">
        <v>11</v>
      </c>
      <c r="J1540" t="s">
        <v>15</v>
      </c>
      <c r="K1540" t="s">
        <v>22</v>
      </c>
      <c r="L1540" t="str">
        <f>IF(Table1[[#This Row],[State ID]]="?","Unknown",Table1[[#This Row],[State ID]])</f>
        <v>R1012</v>
      </c>
    </row>
    <row r="1541" spans="1:12" x14ac:dyDescent="0.3">
      <c r="A1541" t="s">
        <v>1571</v>
      </c>
      <c r="B1541">
        <v>1967</v>
      </c>
      <c r="C1541" t="s">
        <v>34</v>
      </c>
      <c r="D1541">
        <v>6</v>
      </c>
      <c r="E1541" t="str">
        <f>TEXT(DATE(Table1[[#This Row],[year]],MONTH(DATEVALUE(Table1[[#This Row],[month]]&amp;"1")),Table1[[#This Row],[date]]),"DD-MMM-YYYY")</f>
        <v>06-Aug-1967</v>
      </c>
      <c r="F1541">
        <f>DATEDIF(Table1[[#This Row],[Date of Birth]],DATE(2023,6,8),"Y")</f>
        <v>55</v>
      </c>
      <c r="G1541">
        <v>3</v>
      </c>
      <c r="H1541" s="8">
        <v>13047.33</v>
      </c>
      <c r="I1541" t="s">
        <v>11</v>
      </c>
      <c r="J1541" t="s">
        <v>11</v>
      </c>
      <c r="K1541" t="s">
        <v>246</v>
      </c>
      <c r="L1541" t="str">
        <f>IF(Table1[[#This Row],[State ID]]="?","Unknown",Table1[[#This Row],[State ID]])</f>
        <v>R1024</v>
      </c>
    </row>
    <row r="1542" spans="1:12" x14ac:dyDescent="0.3">
      <c r="A1542" t="s">
        <v>1572</v>
      </c>
      <c r="B1542">
        <v>1985</v>
      </c>
      <c r="C1542" t="s">
        <v>36</v>
      </c>
      <c r="D1542">
        <v>26</v>
      </c>
      <c r="E1542" t="str">
        <f>TEXT(DATE(Table1[[#This Row],[year]],MONTH(DATEVALUE(Table1[[#This Row],[month]]&amp;"1")),Table1[[#This Row],[date]]),"DD-MMM-YYYY")</f>
        <v>26-Oct-1985</v>
      </c>
      <c r="F1542">
        <f>DATEDIF(Table1[[#This Row],[Date of Birth]],DATE(2023,6,8),"Y")</f>
        <v>37</v>
      </c>
      <c r="G1542">
        <v>3</v>
      </c>
      <c r="H1542" s="8">
        <v>13051.22</v>
      </c>
      <c r="I1542" t="s">
        <v>11</v>
      </c>
      <c r="J1542" t="s">
        <v>15</v>
      </c>
      <c r="K1542" t="s">
        <v>534</v>
      </c>
      <c r="L1542" t="str">
        <f>IF(Table1[[#This Row],[State ID]]="?","Unknown",Table1[[#This Row],[State ID]])</f>
        <v>R1026</v>
      </c>
    </row>
    <row r="1543" spans="1:12" x14ac:dyDescent="0.3">
      <c r="A1543" t="s">
        <v>1573</v>
      </c>
      <c r="B1543">
        <v>1961</v>
      </c>
      <c r="C1543" t="s">
        <v>14</v>
      </c>
      <c r="D1543">
        <v>6</v>
      </c>
      <c r="E1543" t="str">
        <f>TEXT(DATE(Table1[[#This Row],[year]],MONTH(DATEVALUE(Table1[[#This Row],[month]]&amp;"1")),Table1[[#This Row],[date]]),"DD-MMM-YYYY")</f>
        <v>06-Nov-1961</v>
      </c>
      <c r="F1543">
        <f>DATEDIF(Table1[[#This Row],[Date of Birth]],DATE(2023,6,8),"Y")</f>
        <v>61</v>
      </c>
      <c r="G1543">
        <v>0</v>
      </c>
      <c r="H1543" s="8">
        <v>13063.88</v>
      </c>
      <c r="I1543" t="s">
        <v>11</v>
      </c>
      <c r="J1543" t="s">
        <v>10</v>
      </c>
      <c r="K1543" t="s">
        <v>41</v>
      </c>
      <c r="L1543" t="str">
        <f>IF(Table1[[#This Row],[State ID]]="?","Unknown",Table1[[#This Row],[State ID]])</f>
        <v>R1011</v>
      </c>
    </row>
    <row r="1544" spans="1:12" x14ac:dyDescent="0.3">
      <c r="A1544" t="s">
        <v>1574</v>
      </c>
      <c r="B1544">
        <v>1978</v>
      </c>
      <c r="C1544" t="s">
        <v>9</v>
      </c>
      <c r="D1544">
        <v>17</v>
      </c>
      <c r="E1544" t="str">
        <f>TEXT(DATE(Table1[[#This Row],[year]],MONTH(DATEVALUE(Table1[[#This Row],[month]]&amp;"1")),Table1[[#This Row],[date]]),"DD-MMM-YYYY")</f>
        <v>17-Jul-1978</v>
      </c>
      <c r="F1544">
        <f>DATEDIF(Table1[[#This Row],[Date of Birth]],DATE(2023,6,8),"Y")</f>
        <v>44</v>
      </c>
      <c r="G1544">
        <v>2</v>
      </c>
      <c r="H1544" s="8">
        <v>13101.74</v>
      </c>
      <c r="I1544" t="s">
        <v>11</v>
      </c>
      <c r="J1544" t="s">
        <v>10</v>
      </c>
      <c r="K1544" t="s">
        <v>534</v>
      </c>
      <c r="L1544" t="str">
        <f>IF(Table1[[#This Row],[State ID]]="?","Unknown",Table1[[#This Row],[State ID]])</f>
        <v>R1026</v>
      </c>
    </row>
    <row r="1545" spans="1:12" x14ac:dyDescent="0.3">
      <c r="A1545" t="s">
        <v>1575</v>
      </c>
      <c r="B1545">
        <v>1971</v>
      </c>
      <c r="C1545" t="s">
        <v>36</v>
      </c>
      <c r="D1545">
        <v>30</v>
      </c>
      <c r="E1545" t="str">
        <f>TEXT(DATE(Table1[[#This Row],[year]],MONTH(DATEVALUE(Table1[[#This Row],[month]]&amp;"1")),Table1[[#This Row],[date]]),"DD-MMM-YYYY")</f>
        <v>30-Oct-1971</v>
      </c>
      <c r="F1545">
        <f>DATEDIF(Table1[[#This Row],[Date of Birth]],DATE(2023,6,8),"Y")</f>
        <v>51</v>
      </c>
      <c r="G1545">
        <v>0</v>
      </c>
      <c r="H1545" s="8">
        <v>13110.79</v>
      </c>
      <c r="I1545" t="s">
        <v>11</v>
      </c>
      <c r="J1545" t="s">
        <v>10</v>
      </c>
      <c r="K1545" t="s">
        <v>41</v>
      </c>
      <c r="L1545" t="str">
        <f>IF(Table1[[#This Row],[State ID]]="?","Unknown",Table1[[#This Row],[State ID]])</f>
        <v>R1011</v>
      </c>
    </row>
    <row r="1546" spans="1:12" x14ac:dyDescent="0.3">
      <c r="A1546" t="s">
        <v>1576</v>
      </c>
      <c r="B1546">
        <v>1962</v>
      </c>
      <c r="C1546" t="s">
        <v>34</v>
      </c>
      <c r="D1546">
        <v>2</v>
      </c>
      <c r="E1546" t="str">
        <f>TEXT(DATE(Table1[[#This Row],[year]],MONTH(DATEVALUE(Table1[[#This Row],[month]]&amp;"1")),Table1[[#This Row],[date]]),"DD-MMM-YYYY")</f>
        <v>02-Aug-1962</v>
      </c>
      <c r="F1546">
        <f>DATEDIF(Table1[[#This Row],[Date of Birth]],DATE(2023,6,8),"Y")</f>
        <v>60</v>
      </c>
      <c r="G1546">
        <v>1</v>
      </c>
      <c r="H1546" s="8">
        <v>13112.6</v>
      </c>
      <c r="I1546" t="s">
        <v>11</v>
      </c>
      <c r="J1546" t="s">
        <v>11</v>
      </c>
      <c r="K1546" t="s">
        <v>22</v>
      </c>
      <c r="L1546" t="str">
        <f>IF(Table1[[#This Row],[State ID]]="?","Unknown",Table1[[#This Row],[State ID]])</f>
        <v>R1012</v>
      </c>
    </row>
    <row r="1547" spans="1:12" x14ac:dyDescent="0.3">
      <c r="A1547" t="s">
        <v>1577</v>
      </c>
      <c r="B1547">
        <v>1992</v>
      </c>
      <c r="C1547" t="s">
        <v>34</v>
      </c>
      <c r="D1547">
        <v>12</v>
      </c>
      <c r="E1547" t="str">
        <f>TEXT(DATE(Table1[[#This Row],[year]],MONTH(DATEVALUE(Table1[[#This Row],[month]]&amp;"1")),Table1[[#This Row],[date]]),"DD-MMM-YYYY")</f>
        <v>12-Aug-1992</v>
      </c>
      <c r="F1547">
        <f>DATEDIF(Table1[[#This Row],[Date of Birth]],DATE(2023,6,8),"Y")</f>
        <v>30</v>
      </c>
      <c r="G1547">
        <v>0</v>
      </c>
      <c r="H1547" s="8">
        <v>13113.51</v>
      </c>
      <c r="I1547" t="s">
        <v>11</v>
      </c>
      <c r="J1547" t="s">
        <v>10</v>
      </c>
      <c r="K1547" t="s">
        <v>534</v>
      </c>
      <c r="L1547" t="str">
        <f>IF(Table1[[#This Row],[State ID]]="?","Unknown",Table1[[#This Row],[State ID]])</f>
        <v>R1026</v>
      </c>
    </row>
    <row r="1548" spans="1:12" x14ac:dyDescent="0.3">
      <c r="A1548" t="s">
        <v>1578</v>
      </c>
      <c r="B1548">
        <v>1963</v>
      </c>
      <c r="C1548" t="s">
        <v>19</v>
      </c>
      <c r="D1548">
        <v>14</v>
      </c>
      <c r="E1548" t="str">
        <f>TEXT(DATE(Table1[[#This Row],[year]],MONTH(DATEVALUE(Table1[[#This Row],[month]]&amp;"1")),Table1[[#This Row],[date]]),"DD-MMM-YYYY")</f>
        <v>14-Sep-1963</v>
      </c>
      <c r="F1548">
        <f>DATEDIF(Table1[[#This Row],[Date of Birth]],DATE(2023,6,8),"Y")</f>
        <v>59</v>
      </c>
      <c r="G1548">
        <v>0</v>
      </c>
      <c r="H1548" s="8">
        <v>13116.84</v>
      </c>
      <c r="I1548" t="s">
        <v>11</v>
      </c>
      <c r="J1548" t="s">
        <v>15</v>
      </c>
      <c r="K1548" t="s">
        <v>22</v>
      </c>
      <c r="L1548" t="str">
        <f>IF(Table1[[#This Row],[State ID]]="?","Unknown",Table1[[#This Row],[State ID]])</f>
        <v>R1012</v>
      </c>
    </row>
    <row r="1549" spans="1:12" x14ac:dyDescent="0.3">
      <c r="A1549" t="s">
        <v>1579</v>
      </c>
      <c r="B1549">
        <v>1999</v>
      </c>
      <c r="C1549" t="s">
        <v>34</v>
      </c>
      <c r="D1549">
        <v>16</v>
      </c>
      <c r="E1549" t="str">
        <f>TEXT(DATE(Table1[[#This Row],[year]],MONTH(DATEVALUE(Table1[[#This Row],[month]]&amp;"1")),Table1[[#This Row],[date]]),"DD-MMM-YYYY")</f>
        <v>16-Aug-1999</v>
      </c>
      <c r="F1549">
        <f>DATEDIF(Table1[[#This Row],[Date of Birth]],DATE(2023,6,8),"Y")</f>
        <v>23</v>
      </c>
      <c r="G1549">
        <v>0</v>
      </c>
      <c r="H1549" s="8">
        <v>13126.68</v>
      </c>
      <c r="I1549" t="s">
        <v>11</v>
      </c>
      <c r="J1549" t="s">
        <v>11</v>
      </c>
      <c r="K1549" t="s">
        <v>41</v>
      </c>
      <c r="L1549" t="str">
        <f>IF(Table1[[#This Row],[State ID]]="?","Unknown",Table1[[#This Row],[State ID]])</f>
        <v>R1011</v>
      </c>
    </row>
    <row r="1550" spans="1:12" x14ac:dyDescent="0.3">
      <c r="A1550" t="s">
        <v>1580</v>
      </c>
      <c r="B1550">
        <v>1961</v>
      </c>
      <c r="C1550" t="s">
        <v>19</v>
      </c>
      <c r="D1550">
        <v>7</v>
      </c>
      <c r="E1550" t="str">
        <f>TEXT(DATE(Table1[[#This Row],[year]],MONTH(DATEVALUE(Table1[[#This Row],[month]]&amp;"1")),Table1[[#This Row],[date]]),"DD-MMM-YYYY")</f>
        <v>07-Sep-1961</v>
      </c>
      <c r="F1550">
        <f>DATEDIF(Table1[[#This Row],[Date of Birth]],DATE(2023,6,8),"Y")</f>
        <v>61</v>
      </c>
      <c r="G1550">
        <v>0</v>
      </c>
      <c r="H1550" s="8">
        <v>13129.6</v>
      </c>
      <c r="I1550" t="s">
        <v>11</v>
      </c>
      <c r="J1550" t="s">
        <v>10</v>
      </c>
      <c r="K1550" t="s">
        <v>355</v>
      </c>
      <c r="L1550" t="str">
        <f>IF(Table1[[#This Row],[State ID]]="?","Unknown",Table1[[#This Row],[State ID]])</f>
        <v>R1017</v>
      </c>
    </row>
    <row r="1551" spans="1:12" x14ac:dyDescent="0.3">
      <c r="A1551" t="s">
        <v>1581</v>
      </c>
      <c r="B1551">
        <v>1961</v>
      </c>
      <c r="C1551" t="s">
        <v>29</v>
      </c>
      <c r="D1551">
        <v>6</v>
      </c>
      <c r="E1551" t="str">
        <f>TEXT(DATE(Table1[[#This Row],[year]],MONTH(DATEVALUE(Table1[[#This Row],[month]]&amp;"1")),Table1[[#This Row],[date]]),"DD-MMM-YYYY")</f>
        <v>06-Dec-1961</v>
      </c>
      <c r="F1551">
        <f>DATEDIF(Table1[[#This Row],[Date of Birth]],DATE(2023,6,8),"Y")</f>
        <v>61</v>
      </c>
      <c r="G1551">
        <v>0</v>
      </c>
      <c r="H1551" s="8">
        <v>13143.34</v>
      </c>
      <c r="I1551" t="s">
        <v>11</v>
      </c>
      <c r="J1551" t="s">
        <v>10</v>
      </c>
      <c r="K1551" t="s">
        <v>515</v>
      </c>
      <c r="L1551" t="str">
        <f>IF(Table1[[#This Row],[State ID]]="?","Unknown",Table1[[#This Row],[State ID]])</f>
        <v>R1020</v>
      </c>
    </row>
    <row r="1552" spans="1:12" x14ac:dyDescent="0.3">
      <c r="A1552" t="s">
        <v>1582</v>
      </c>
      <c r="B1552">
        <v>1961</v>
      </c>
      <c r="C1552" t="s">
        <v>29</v>
      </c>
      <c r="D1552">
        <v>6</v>
      </c>
      <c r="E1552" t="str">
        <f>TEXT(DATE(Table1[[#This Row],[year]],MONTH(DATEVALUE(Table1[[#This Row],[month]]&amp;"1")),Table1[[#This Row],[date]]),"DD-MMM-YYYY")</f>
        <v>06-Dec-1961</v>
      </c>
      <c r="F1552">
        <f>DATEDIF(Table1[[#This Row],[Date of Birth]],DATE(2023,6,8),"Y")</f>
        <v>61</v>
      </c>
      <c r="G1552">
        <v>0</v>
      </c>
      <c r="H1552" s="8">
        <v>13143.86</v>
      </c>
      <c r="I1552" t="s">
        <v>11</v>
      </c>
      <c r="J1552" t="s">
        <v>10</v>
      </c>
      <c r="K1552" t="s">
        <v>167</v>
      </c>
      <c r="L1552" t="str">
        <f>IF(Table1[[#This Row],[State ID]]="?","Unknown",Table1[[#This Row],[State ID]])</f>
        <v>R1016</v>
      </c>
    </row>
    <row r="1553" spans="1:12" x14ac:dyDescent="0.3">
      <c r="A1553" t="s">
        <v>1583</v>
      </c>
      <c r="B1553">
        <v>1962</v>
      </c>
      <c r="C1553" t="s">
        <v>34</v>
      </c>
      <c r="D1553">
        <v>5</v>
      </c>
      <c r="E1553" t="str">
        <f>TEXT(DATE(Table1[[#This Row],[year]],MONTH(DATEVALUE(Table1[[#This Row],[month]]&amp;"1")),Table1[[#This Row],[date]]),"DD-MMM-YYYY")</f>
        <v>05-Aug-1962</v>
      </c>
      <c r="F1553">
        <f>DATEDIF(Table1[[#This Row],[Date of Birth]],DATE(2023,6,8),"Y")</f>
        <v>60</v>
      </c>
      <c r="G1553">
        <v>0</v>
      </c>
      <c r="H1553" s="8">
        <v>13204.29</v>
      </c>
      <c r="I1553" t="s">
        <v>11</v>
      </c>
      <c r="J1553" t="s">
        <v>15</v>
      </c>
      <c r="K1553" t="s">
        <v>246</v>
      </c>
      <c r="L1553" t="str">
        <f>IF(Table1[[#This Row],[State ID]]="?","Unknown",Table1[[#This Row],[State ID]])</f>
        <v>R1024</v>
      </c>
    </row>
    <row r="1554" spans="1:12" x14ac:dyDescent="0.3">
      <c r="A1554" t="s">
        <v>1584</v>
      </c>
      <c r="B1554">
        <v>1982</v>
      </c>
      <c r="C1554" t="s">
        <v>36</v>
      </c>
      <c r="D1554">
        <v>15</v>
      </c>
      <c r="E1554" t="str">
        <f>TEXT(DATE(Table1[[#This Row],[year]],MONTH(DATEVALUE(Table1[[#This Row],[month]]&amp;"1")),Table1[[#This Row],[date]]),"DD-MMM-YYYY")</f>
        <v>15-Oct-1982</v>
      </c>
      <c r="F1554">
        <f>DATEDIF(Table1[[#This Row],[Date of Birth]],DATE(2023,6,8),"Y")</f>
        <v>40</v>
      </c>
      <c r="G1554">
        <v>3</v>
      </c>
      <c r="H1554" s="8">
        <v>13214.43</v>
      </c>
      <c r="I1554" t="s">
        <v>11</v>
      </c>
      <c r="J1554" t="s">
        <v>10</v>
      </c>
      <c r="K1554" t="s">
        <v>22</v>
      </c>
      <c r="L1554" t="str">
        <f>IF(Table1[[#This Row],[State ID]]="?","Unknown",Table1[[#This Row],[State ID]])</f>
        <v>R1012</v>
      </c>
    </row>
    <row r="1555" spans="1:12" x14ac:dyDescent="0.3">
      <c r="A1555" t="s">
        <v>1585</v>
      </c>
      <c r="B1555">
        <v>1962</v>
      </c>
      <c r="C1555" t="s">
        <v>29</v>
      </c>
      <c r="D1555">
        <v>7</v>
      </c>
      <c r="E1555" t="str">
        <f>TEXT(DATE(Table1[[#This Row],[year]],MONTH(DATEVALUE(Table1[[#This Row],[month]]&amp;"1")),Table1[[#This Row],[date]]),"DD-MMM-YYYY")</f>
        <v>07-Dec-1962</v>
      </c>
      <c r="F1555">
        <f>DATEDIF(Table1[[#This Row],[Date of Birth]],DATE(2023,6,8),"Y")</f>
        <v>60</v>
      </c>
      <c r="G1555">
        <v>0</v>
      </c>
      <c r="H1555" s="8">
        <v>13217.09</v>
      </c>
      <c r="I1555" t="s">
        <v>11</v>
      </c>
      <c r="J1555" t="s">
        <v>15</v>
      </c>
      <c r="K1555" t="s">
        <v>246</v>
      </c>
      <c r="L1555" t="str">
        <f>IF(Table1[[#This Row],[State ID]]="?","Unknown",Table1[[#This Row],[State ID]])</f>
        <v>R1024</v>
      </c>
    </row>
    <row r="1556" spans="1:12" x14ac:dyDescent="0.3">
      <c r="A1556" t="s">
        <v>1586</v>
      </c>
      <c r="B1556">
        <v>1965</v>
      </c>
      <c r="C1556" t="s">
        <v>14</v>
      </c>
      <c r="D1556">
        <v>13</v>
      </c>
      <c r="E1556" t="str">
        <f>TEXT(DATE(Table1[[#This Row],[year]],MONTH(DATEVALUE(Table1[[#This Row],[month]]&amp;"1")),Table1[[#This Row],[date]]),"DD-MMM-YYYY")</f>
        <v>13-Nov-1965</v>
      </c>
      <c r="F1556">
        <f>DATEDIF(Table1[[#This Row],[Date of Birth]],DATE(2023,6,8),"Y")</f>
        <v>57</v>
      </c>
      <c r="G1556">
        <v>2</v>
      </c>
      <c r="H1556" s="8">
        <v>13224.06</v>
      </c>
      <c r="I1556" t="s">
        <v>11</v>
      </c>
      <c r="J1556" t="s">
        <v>11</v>
      </c>
      <c r="K1556" t="s">
        <v>246</v>
      </c>
      <c r="L1556" t="str">
        <f>IF(Table1[[#This Row],[State ID]]="?","Unknown",Table1[[#This Row],[State ID]])</f>
        <v>R1024</v>
      </c>
    </row>
    <row r="1557" spans="1:12" x14ac:dyDescent="0.3">
      <c r="A1557" t="s">
        <v>1587</v>
      </c>
      <c r="B1557">
        <v>1962</v>
      </c>
      <c r="C1557" t="s">
        <v>14</v>
      </c>
      <c r="D1557">
        <v>24</v>
      </c>
      <c r="E1557" t="str">
        <f>TEXT(DATE(Table1[[#This Row],[year]],MONTH(DATEVALUE(Table1[[#This Row],[month]]&amp;"1")),Table1[[#This Row],[date]]),"DD-MMM-YYYY")</f>
        <v>24-Nov-1962</v>
      </c>
      <c r="F1557">
        <f>DATEDIF(Table1[[#This Row],[Date of Birth]],DATE(2023,6,8),"Y")</f>
        <v>60</v>
      </c>
      <c r="G1557">
        <v>1</v>
      </c>
      <c r="H1557" s="8">
        <v>13224.69</v>
      </c>
      <c r="I1557" t="s">
        <v>11</v>
      </c>
      <c r="J1557" t="s">
        <v>10</v>
      </c>
      <c r="K1557" t="s">
        <v>41</v>
      </c>
      <c r="L1557" t="str">
        <f>IF(Table1[[#This Row],[State ID]]="?","Unknown",Table1[[#This Row],[State ID]])</f>
        <v>R1011</v>
      </c>
    </row>
    <row r="1558" spans="1:12" x14ac:dyDescent="0.3">
      <c r="A1558" t="s">
        <v>1588</v>
      </c>
      <c r="B1558">
        <v>1962</v>
      </c>
      <c r="C1558" t="s">
        <v>36</v>
      </c>
      <c r="D1558">
        <v>11</v>
      </c>
      <c r="E1558" t="str">
        <f>TEXT(DATE(Table1[[#This Row],[year]],MONTH(DATEVALUE(Table1[[#This Row],[month]]&amp;"1")),Table1[[#This Row],[date]]),"DD-MMM-YYYY")</f>
        <v>11-Oct-1962</v>
      </c>
      <c r="F1558">
        <f>DATEDIF(Table1[[#This Row],[Date of Birth]],DATE(2023,6,8),"Y")</f>
        <v>60</v>
      </c>
      <c r="G1558">
        <v>0</v>
      </c>
      <c r="H1558" s="8">
        <v>13228.85</v>
      </c>
      <c r="I1558" t="s">
        <v>11</v>
      </c>
      <c r="J1558" t="s">
        <v>11</v>
      </c>
      <c r="K1558" t="s">
        <v>248</v>
      </c>
      <c r="L1558" t="str">
        <f>IF(Table1[[#This Row],[State ID]]="?","Unknown",Table1[[#This Row],[State ID]])</f>
        <v>R1023</v>
      </c>
    </row>
    <row r="1559" spans="1:12" x14ac:dyDescent="0.3">
      <c r="A1559" t="s">
        <v>1589</v>
      </c>
      <c r="B1559">
        <v>1994</v>
      </c>
      <c r="C1559" t="s">
        <v>9</v>
      </c>
      <c r="D1559">
        <v>1</v>
      </c>
      <c r="E1559" t="str">
        <f>TEXT(DATE(Table1[[#This Row],[year]],MONTH(DATEVALUE(Table1[[#This Row],[month]]&amp;"1")),Table1[[#This Row],[date]]),"DD-MMM-YYYY")</f>
        <v>01-Jul-1994</v>
      </c>
      <c r="F1559">
        <f>DATEDIF(Table1[[#This Row],[Date of Birth]],DATE(2023,6,8),"Y")</f>
        <v>28</v>
      </c>
      <c r="G1559">
        <v>0</v>
      </c>
      <c r="H1559" s="8">
        <v>13292.52</v>
      </c>
      <c r="I1559" t="s">
        <v>11</v>
      </c>
      <c r="J1559" t="s">
        <v>11</v>
      </c>
      <c r="K1559" t="s">
        <v>22</v>
      </c>
      <c r="L1559" t="str">
        <f>IF(Table1[[#This Row],[State ID]]="?","Unknown",Table1[[#This Row],[State ID]])</f>
        <v>R1012</v>
      </c>
    </row>
    <row r="1560" spans="1:12" x14ac:dyDescent="0.3">
      <c r="A1560" t="s">
        <v>1590</v>
      </c>
      <c r="B1560">
        <v>1976</v>
      </c>
      <c r="C1560" t="s">
        <v>34</v>
      </c>
      <c r="D1560">
        <v>23</v>
      </c>
      <c r="E1560" t="str">
        <f>TEXT(DATE(Table1[[#This Row],[year]],MONTH(DATEVALUE(Table1[[#This Row],[month]]&amp;"1")),Table1[[#This Row],[date]]),"DD-MMM-YYYY")</f>
        <v>23-Aug-1976</v>
      </c>
      <c r="F1560">
        <f>DATEDIF(Table1[[#This Row],[Date of Birth]],DATE(2023,6,8),"Y")</f>
        <v>46</v>
      </c>
      <c r="G1560">
        <v>2</v>
      </c>
      <c r="H1560" s="8">
        <v>13333.71</v>
      </c>
      <c r="I1560" t="s">
        <v>11</v>
      </c>
      <c r="J1560" t="s">
        <v>10</v>
      </c>
      <c r="K1560" t="s">
        <v>22</v>
      </c>
      <c r="L1560" t="str">
        <f>IF(Table1[[#This Row],[State ID]]="?","Unknown",Table1[[#This Row],[State ID]])</f>
        <v>R1012</v>
      </c>
    </row>
    <row r="1561" spans="1:12" x14ac:dyDescent="0.3">
      <c r="A1561" t="s">
        <v>1591</v>
      </c>
      <c r="B1561">
        <v>1960</v>
      </c>
      <c r="C1561" t="s">
        <v>14</v>
      </c>
      <c r="D1561">
        <v>11</v>
      </c>
      <c r="E1561" t="str">
        <f>TEXT(DATE(Table1[[#This Row],[year]],MONTH(DATEVALUE(Table1[[#This Row],[month]]&amp;"1")),Table1[[#This Row],[date]]),"DD-MMM-YYYY")</f>
        <v>11-Nov-1960</v>
      </c>
      <c r="F1561">
        <f>DATEDIF(Table1[[#This Row],[Date of Birth]],DATE(2023,6,8),"Y")</f>
        <v>62</v>
      </c>
      <c r="G1561">
        <v>0</v>
      </c>
      <c r="H1561" s="8">
        <v>13352.1</v>
      </c>
      <c r="I1561" t="s">
        <v>11</v>
      </c>
      <c r="J1561" t="s">
        <v>15</v>
      </c>
      <c r="K1561" t="s">
        <v>22</v>
      </c>
      <c r="L1561" t="str">
        <f>IF(Table1[[#This Row],[State ID]]="?","Unknown",Table1[[#This Row],[State ID]])</f>
        <v>R1012</v>
      </c>
    </row>
    <row r="1562" spans="1:12" x14ac:dyDescent="0.3">
      <c r="A1562" t="s">
        <v>1592</v>
      </c>
      <c r="B1562">
        <v>1990</v>
      </c>
      <c r="C1562" t="s">
        <v>36</v>
      </c>
      <c r="D1562">
        <v>2</v>
      </c>
      <c r="E1562" t="str">
        <f>TEXT(DATE(Table1[[#This Row],[year]],MONTH(DATEVALUE(Table1[[#This Row],[month]]&amp;"1")),Table1[[#This Row],[date]]),"DD-MMM-YYYY")</f>
        <v>02-Oct-1990</v>
      </c>
      <c r="F1562">
        <f>DATEDIF(Table1[[#This Row],[Date of Birth]],DATE(2023,6,8),"Y")</f>
        <v>32</v>
      </c>
      <c r="G1562">
        <v>3</v>
      </c>
      <c r="H1562" s="8">
        <v>13360.94</v>
      </c>
      <c r="I1562" t="s">
        <v>11</v>
      </c>
      <c r="J1562" t="s">
        <v>15</v>
      </c>
      <c r="K1562" t="s">
        <v>22</v>
      </c>
      <c r="L1562" t="str">
        <f>IF(Table1[[#This Row],[State ID]]="?","Unknown",Table1[[#This Row],[State ID]])</f>
        <v>R1012</v>
      </c>
    </row>
    <row r="1563" spans="1:12" x14ac:dyDescent="0.3">
      <c r="A1563" t="s">
        <v>1593</v>
      </c>
      <c r="B1563">
        <v>1964</v>
      </c>
      <c r="C1563" t="s">
        <v>19</v>
      </c>
      <c r="D1563">
        <v>24</v>
      </c>
      <c r="E1563" t="str">
        <f>TEXT(DATE(Table1[[#This Row],[year]],MONTH(DATEVALUE(Table1[[#This Row],[month]]&amp;"1")),Table1[[#This Row],[date]]),"DD-MMM-YYYY")</f>
        <v>24-Sep-1964</v>
      </c>
      <c r="F1563">
        <f>DATEDIF(Table1[[#This Row],[Date of Birth]],DATE(2023,6,8),"Y")</f>
        <v>58</v>
      </c>
      <c r="G1563">
        <v>0</v>
      </c>
      <c r="H1563" s="8">
        <v>13375.76</v>
      </c>
      <c r="I1563" t="s">
        <v>11</v>
      </c>
      <c r="J1563" t="s">
        <v>10</v>
      </c>
      <c r="K1563" t="s">
        <v>199</v>
      </c>
      <c r="L1563" t="str">
        <f>IF(Table1[[#This Row],[State ID]]="?","Unknown",Table1[[#This Row],[State ID]])</f>
        <v>R1025</v>
      </c>
    </row>
    <row r="1564" spans="1:12" x14ac:dyDescent="0.3">
      <c r="A1564" t="s">
        <v>1594</v>
      </c>
      <c r="B1564">
        <v>1979</v>
      </c>
      <c r="C1564" t="s">
        <v>19</v>
      </c>
      <c r="D1564">
        <v>30</v>
      </c>
      <c r="E1564" t="str">
        <f>TEXT(DATE(Table1[[#This Row],[year]],MONTH(DATEVALUE(Table1[[#This Row],[month]]&amp;"1")),Table1[[#This Row],[date]]),"DD-MMM-YYYY")</f>
        <v>30-Sep-1979</v>
      </c>
      <c r="F1564">
        <f>DATEDIF(Table1[[#This Row],[Date of Birth]],DATE(2023,6,8),"Y")</f>
        <v>43</v>
      </c>
      <c r="G1564">
        <v>2</v>
      </c>
      <c r="H1564" s="8">
        <v>13377.41</v>
      </c>
      <c r="I1564" t="s">
        <v>11</v>
      </c>
      <c r="J1564" t="s">
        <v>11</v>
      </c>
      <c r="K1564" t="s">
        <v>534</v>
      </c>
      <c r="L1564" t="str">
        <f>IF(Table1[[#This Row],[State ID]]="?","Unknown",Table1[[#This Row],[State ID]])</f>
        <v>R1026</v>
      </c>
    </row>
    <row r="1565" spans="1:12" x14ac:dyDescent="0.3">
      <c r="A1565" t="s">
        <v>1595</v>
      </c>
      <c r="B1565">
        <v>1984</v>
      </c>
      <c r="C1565" t="s">
        <v>17</v>
      </c>
      <c r="D1565">
        <v>6</v>
      </c>
      <c r="E1565" t="str">
        <f>TEXT(DATE(Table1[[#This Row],[year]],MONTH(DATEVALUE(Table1[[#This Row],[month]]&amp;"1")),Table1[[#This Row],[date]]),"DD-MMM-YYYY")</f>
        <v>06-Jun-1984</v>
      </c>
      <c r="F1565">
        <f>DATEDIF(Table1[[#This Row],[Date of Birth]],DATE(2023,6,8),"Y")</f>
        <v>39</v>
      </c>
      <c r="G1565">
        <v>3</v>
      </c>
      <c r="H1565" s="8">
        <v>13383.67</v>
      </c>
      <c r="I1565" t="s">
        <v>11</v>
      </c>
      <c r="J1565" t="s">
        <v>10</v>
      </c>
      <c r="K1565" t="s">
        <v>248</v>
      </c>
      <c r="L1565" t="str">
        <f>IF(Table1[[#This Row],[State ID]]="?","Unknown",Table1[[#This Row],[State ID]])</f>
        <v>R1023</v>
      </c>
    </row>
    <row r="1566" spans="1:12" x14ac:dyDescent="0.3">
      <c r="A1566" t="s">
        <v>1596</v>
      </c>
      <c r="B1566">
        <v>1959</v>
      </c>
      <c r="C1566" t="s">
        <v>29</v>
      </c>
      <c r="D1566">
        <v>9</v>
      </c>
      <c r="E1566" t="str">
        <f>TEXT(DATE(Table1[[#This Row],[year]],MONTH(DATEVALUE(Table1[[#This Row],[month]]&amp;"1")),Table1[[#This Row],[date]]),"DD-MMM-YYYY")</f>
        <v>09-Dec-1959</v>
      </c>
      <c r="F1566">
        <f>DATEDIF(Table1[[#This Row],[Date of Birth]],DATE(2023,6,8),"Y")</f>
        <v>63</v>
      </c>
      <c r="G1566">
        <v>0</v>
      </c>
      <c r="H1566" s="8">
        <v>13390.56</v>
      </c>
      <c r="I1566" t="s">
        <v>11</v>
      </c>
      <c r="J1566" t="s">
        <v>11</v>
      </c>
      <c r="K1566" t="s">
        <v>41</v>
      </c>
      <c r="L1566" t="str">
        <f>IF(Table1[[#This Row],[State ID]]="?","Unknown",Table1[[#This Row],[State ID]])</f>
        <v>R1011</v>
      </c>
    </row>
    <row r="1567" spans="1:12" x14ac:dyDescent="0.3">
      <c r="A1567" t="s">
        <v>1597</v>
      </c>
      <c r="B1567">
        <v>1959</v>
      </c>
      <c r="C1567" t="s">
        <v>14</v>
      </c>
      <c r="D1567">
        <v>25</v>
      </c>
      <c r="E1567" t="str">
        <f>TEXT(DATE(Table1[[#This Row],[year]],MONTH(DATEVALUE(Table1[[#This Row],[month]]&amp;"1")),Table1[[#This Row],[date]]),"DD-MMM-YYYY")</f>
        <v>25-Nov-1959</v>
      </c>
      <c r="F1567">
        <f>DATEDIF(Table1[[#This Row],[Date of Birth]],DATE(2023,6,8),"Y")</f>
        <v>63</v>
      </c>
      <c r="G1567">
        <v>0</v>
      </c>
      <c r="H1567" s="8">
        <v>13393.76</v>
      </c>
      <c r="I1567" t="s">
        <v>11</v>
      </c>
      <c r="J1567" t="s">
        <v>15</v>
      </c>
      <c r="K1567" t="s">
        <v>41</v>
      </c>
      <c r="L1567" t="str">
        <f>IF(Table1[[#This Row],[State ID]]="?","Unknown",Table1[[#This Row],[State ID]])</f>
        <v>R1011</v>
      </c>
    </row>
    <row r="1568" spans="1:12" x14ac:dyDescent="0.3">
      <c r="A1568" t="s">
        <v>1598</v>
      </c>
      <c r="B1568">
        <v>1959</v>
      </c>
      <c r="C1568" t="s">
        <v>29</v>
      </c>
      <c r="D1568">
        <v>20</v>
      </c>
      <c r="E1568" t="str">
        <f>TEXT(DATE(Table1[[#This Row],[year]],MONTH(DATEVALUE(Table1[[#This Row],[month]]&amp;"1")),Table1[[#This Row],[date]]),"DD-MMM-YYYY")</f>
        <v>20-Dec-1959</v>
      </c>
      <c r="F1568">
        <f>DATEDIF(Table1[[#This Row],[Date of Birth]],DATE(2023,6,8),"Y")</f>
        <v>63</v>
      </c>
      <c r="G1568">
        <v>0</v>
      </c>
      <c r="H1568" s="8">
        <v>13405.39</v>
      </c>
      <c r="I1568" t="s">
        <v>11</v>
      </c>
      <c r="J1568" t="s">
        <v>11</v>
      </c>
      <c r="K1568" t="s">
        <v>12</v>
      </c>
      <c r="L1568" t="str">
        <f>IF(Table1[[#This Row],[State ID]]="?","Unknown",Table1[[#This Row],[State ID]])</f>
        <v>R1013</v>
      </c>
    </row>
    <row r="1569" spans="1:12" x14ac:dyDescent="0.3">
      <c r="A1569" t="s">
        <v>1599</v>
      </c>
      <c r="B1569">
        <v>1992</v>
      </c>
      <c r="C1569" t="s">
        <v>29</v>
      </c>
      <c r="D1569">
        <v>19</v>
      </c>
      <c r="E1569" t="str">
        <f>TEXT(DATE(Table1[[#This Row],[year]],MONTH(DATEVALUE(Table1[[#This Row],[month]]&amp;"1")),Table1[[#This Row],[date]]),"DD-MMM-YYYY")</f>
        <v>19-Dec-1992</v>
      </c>
      <c r="F1569">
        <f>DATEDIF(Table1[[#This Row],[Date of Birth]],DATE(2023,6,8),"Y")</f>
        <v>30</v>
      </c>
      <c r="G1569">
        <v>0</v>
      </c>
      <c r="H1569" s="8">
        <v>13412.97</v>
      </c>
      <c r="I1569" t="s">
        <v>11</v>
      </c>
      <c r="J1569" t="s">
        <v>11</v>
      </c>
      <c r="K1569" t="s">
        <v>248</v>
      </c>
      <c r="L1569" t="str">
        <f>IF(Table1[[#This Row],[State ID]]="?","Unknown",Table1[[#This Row],[State ID]])</f>
        <v>R1023</v>
      </c>
    </row>
    <row r="1570" spans="1:12" x14ac:dyDescent="0.3">
      <c r="A1570" t="s">
        <v>1600</v>
      </c>
      <c r="B1570">
        <v>1961</v>
      </c>
      <c r="C1570" t="s">
        <v>9</v>
      </c>
      <c r="D1570">
        <v>22</v>
      </c>
      <c r="E1570" t="str">
        <f>TEXT(DATE(Table1[[#This Row],[year]],MONTH(DATEVALUE(Table1[[#This Row],[month]]&amp;"1")),Table1[[#This Row],[date]]),"DD-MMM-YYYY")</f>
        <v>22-Jul-1961</v>
      </c>
      <c r="F1570">
        <f>DATEDIF(Table1[[#This Row],[Date of Birth]],DATE(2023,6,8),"Y")</f>
        <v>61</v>
      </c>
      <c r="G1570">
        <v>0</v>
      </c>
      <c r="H1570" s="8">
        <v>13415.04</v>
      </c>
      <c r="I1570" t="s">
        <v>11</v>
      </c>
      <c r="J1570" t="s">
        <v>10</v>
      </c>
      <c r="K1570" t="s">
        <v>22</v>
      </c>
      <c r="L1570" t="str">
        <f>IF(Table1[[#This Row],[State ID]]="?","Unknown",Table1[[#This Row],[State ID]])</f>
        <v>R1012</v>
      </c>
    </row>
    <row r="1571" spans="1:12" x14ac:dyDescent="0.3">
      <c r="A1571" t="s">
        <v>1601</v>
      </c>
      <c r="B1571">
        <v>1994</v>
      </c>
      <c r="C1571" t="s">
        <v>17</v>
      </c>
      <c r="D1571">
        <v>17</v>
      </c>
      <c r="E1571" t="str">
        <f>TEXT(DATE(Table1[[#This Row],[year]],MONTH(DATEVALUE(Table1[[#This Row],[month]]&amp;"1")),Table1[[#This Row],[date]]),"DD-MMM-YYYY")</f>
        <v>17-Jun-1994</v>
      </c>
      <c r="F1571">
        <f>DATEDIF(Table1[[#This Row],[Date of Birth]],DATE(2023,6,8),"Y")</f>
        <v>28</v>
      </c>
      <c r="G1571">
        <v>0</v>
      </c>
      <c r="H1571" s="8">
        <v>13417.05</v>
      </c>
      <c r="I1571" t="s">
        <v>11</v>
      </c>
      <c r="J1571" t="s">
        <v>11</v>
      </c>
      <c r="K1571" t="s">
        <v>22</v>
      </c>
      <c r="L1571" t="str">
        <f>IF(Table1[[#This Row],[State ID]]="?","Unknown",Table1[[#This Row],[State ID]])</f>
        <v>R1012</v>
      </c>
    </row>
    <row r="1572" spans="1:12" x14ac:dyDescent="0.3">
      <c r="A1572" t="s">
        <v>1602</v>
      </c>
      <c r="B1572">
        <v>1961</v>
      </c>
      <c r="C1572" t="s">
        <v>14</v>
      </c>
      <c r="D1572">
        <v>3</v>
      </c>
      <c r="E1572" t="str">
        <f>TEXT(DATE(Table1[[#This Row],[year]],MONTH(DATEVALUE(Table1[[#This Row],[month]]&amp;"1")),Table1[[#This Row],[date]]),"DD-MMM-YYYY")</f>
        <v>03-Nov-1961</v>
      </c>
      <c r="F1572">
        <f>DATEDIF(Table1[[#This Row],[Date of Birth]],DATE(2023,6,8),"Y")</f>
        <v>61</v>
      </c>
      <c r="G1572">
        <v>0</v>
      </c>
      <c r="H1572" s="8">
        <v>13429.04</v>
      </c>
      <c r="I1572" t="s">
        <v>11</v>
      </c>
      <c r="J1572" t="s">
        <v>11</v>
      </c>
      <c r="K1572" t="s">
        <v>22</v>
      </c>
      <c r="L1572" t="str">
        <f>IF(Table1[[#This Row],[State ID]]="?","Unknown",Table1[[#This Row],[State ID]])</f>
        <v>R1012</v>
      </c>
    </row>
    <row r="1573" spans="1:12" x14ac:dyDescent="0.3">
      <c r="A1573" t="s">
        <v>1603</v>
      </c>
      <c r="B1573">
        <v>1966</v>
      </c>
      <c r="C1573" t="s">
        <v>14</v>
      </c>
      <c r="D1573">
        <v>14</v>
      </c>
      <c r="E1573" t="str">
        <f>TEXT(DATE(Table1[[#This Row],[year]],MONTH(DATEVALUE(Table1[[#This Row],[month]]&amp;"1")),Table1[[#This Row],[date]]),"DD-MMM-YYYY")</f>
        <v>14-Nov-1966</v>
      </c>
      <c r="F1573">
        <f>DATEDIF(Table1[[#This Row],[Date of Birth]],DATE(2023,6,8),"Y")</f>
        <v>56</v>
      </c>
      <c r="G1573">
        <v>3</v>
      </c>
      <c r="H1573" s="8">
        <v>13430.27</v>
      </c>
      <c r="I1573" t="s">
        <v>11</v>
      </c>
      <c r="J1573" t="s">
        <v>11</v>
      </c>
      <c r="K1573" t="s">
        <v>246</v>
      </c>
      <c r="L1573" t="str">
        <f>IF(Table1[[#This Row],[State ID]]="?","Unknown",Table1[[#This Row],[State ID]])</f>
        <v>R1024</v>
      </c>
    </row>
    <row r="1574" spans="1:12" x14ac:dyDescent="0.3">
      <c r="A1574" t="s">
        <v>1604</v>
      </c>
      <c r="B1574">
        <v>1975</v>
      </c>
      <c r="C1574" t="s">
        <v>17</v>
      </c>
      <c r="D1574">
        <v>29</v>
      </c>
      <c r="E1574" t="str">
        <f>TEXT(DATE(Table1[[#This Row],[year]],MONTH(DATEVALUE(Table1[[#This Row],[month]]&amp;"1")),Table1[[#This Row],[date]]),"DD-MMM-YYYY")</f>
        <v>29-Jun-1975</v>
      </c>
      <c r="F1574">
        <f>DATEDIF(Table1[[#This Row],[Date of Birth]],DATE(2023,6,8),"Y")</f>
        <v>47</v>
      </c>
      <c r="G1574">
        <v>1</v>
      </c>
      <c r="H1574" s="8">
        <v>13440.7</v>
      </c>
      <c r="I1574" t="s">
        <v>11</v>
      </c>
      <c r="J1574" t="s">
        <v>10</v>
      </c>
      <c r="K1574" t="s">
        <v>22</v>
      </c>
      <c r="L1574" t="str">
        <f>IF(Table1[[#This Row],[State ID]]="?","Unknown",Table1[[#This Row],[State ID]])</f>
        <v>R1012</v>
      </c>
    </row>
    <row r="1575" spans="1:12" x14ac:dyDescent="0.3">
      <c r="A1575" t="s">
        <v>1605</v>
      </c>
      <c r="B1575">
        <v>1960</v>
      </c>
      <c r="C1575" t="s">
        <v>34</v>
      </c>
      <c r="D1575">
        <v>13</v>
      </c>
      <c r="E1575" t="str">
        <f>TEXT(DATE(Table1[[#This Row],[year]],MONTH(DATEVALUE(Table1[[#This Row],[month]]&amp;"1")),Table1[[#This Row],[date]]),"DD-MMM-YYYY")</f>
        <v>13-Aug-1960</v>
      </c>
      <c r="F1575">
        <f>DATEDIF(Table1[[#This Row],[Date of Birth]],DATE(2023,6,8),"Y")</f>
        <v>62</v>
      </c>
      <c r="G1575">
        <v>0</v>
      </c>
      <c r="H1575" s="8">
        <v>13451.12</v>
      </c>
      <c r="I1575" t="s">
        <v>11</v>
      </c>
      <c r="J1575" t="s">
        <v>15</v>
      </c>
      <c r="K1575" t="s">
        <v>41</v>
      </c>
      <c r="L1575" t="str">
        <f>IF(Table1[[#This Row],[State ID]]="?","Unknown",Table1[[#This Row],[State ID]])</f>
        <v>R1011</v>
      </c>
    </row>
    <row r="1576" spans="1:12" x14ac:dyDescent="0.3">
      <c r="A1576" t="s">
        <v>1606</v>
      </c>
      <c r="B1576">
        <v>1960</v>
      </c>
      <c r="C1576" t="s">
        <v>9</v>
      </c>
      <c r="D1576">
        <v>11</v>
      </c>
      <c r="E1576" t="str">
        <f>TEXT(DATE(Table1[[#This Row],[year]],MONTH(DATEVALUE(Table1[[#This Row],[month]]&amp;"1")),Table1[[#This Row],[date]]),"DD-MMM-YYYY")</f>
        <v>11-Jul-1960</v>
      </c>
      <c r="F1576">
        <f>DATEDIF(Table1[[#This Row],[Date of Birth]],DATE(2023,6,8),"Y")</f>
        <v>62</v>
      </c>
      <c r="G1576">
        <v>0</v>
      </c>
      <c r="H1576" s="8">
        <v>13457.96</v>
      </c>
      <c r="I1576" t="s">
        <v>11</v>
      </c>
      <c r="J1576" t="s">
        <v>15</v>
      </c>
      <c r="K1576" t="s">
        <v>12</v>
      </c>
      <c r="L1576" t="str">
        <f>IF(Table1[[#This Row],[State ID]]="?","Unknown",Table1[[#This Row],[State ID]])</f>
        <v>R1013</v>
      </c>
    </row>
    <row r="1577" spans="1:12" x14ac:dyDescent="0.3">
      <c r="A1577" t="s">
        <v>1607</v>
      </c>
      <c r="B1577">
        <v>1960</v>
      </c>
      <c r="C1577" t="s">
        <v>29</v>
      </c>
      <c r="D1577">
        <v>16</v>
      </c>
      <c r="E1577" t="str">
        <f>TEXT(DATE(Table1[[#This Row],[year]],MONTH(DATEVALUE(Table1[[#This Row],[month]]&amp;"1")),Table1[[#This Row],[date]]),"DD-MMM-YYYY")</f>
        <v>16-Dec-1960</v>
      </c>
      <c r="F1577">
        <f>DATEDIF(Table1[[#This Row],[Date of Birth]],DATE(2023,6,8),"Y")</f>
        <v>62</v>
      </c>
      <c r="G1577">
        <v>0</v>
      </c>
      <c r="H1577" s="8">
        <v>13462.52</v>
      </c>
      <c r="I1577" t="s">
        <v>11</v>
      </c>
      <c r="J1577" t="s">
        <v>10</v>
      </c>
      <c r="K1577" t="s">
        <v>41</v>
      </c>
      <c r="L1577" t="str">
        <f>IF(Table1[[#This Row],[State ID]]="?","Unknown",Table1[[#This Row],[State ID]])</f>
        <v>R1011</v>
      </c>
    </row>
    <row r="1578" spans="1:12" x14ac:dyDescent="0.3">
      <c r="A1578" t="s">
        <v>1608</v>
      </c>
      <c r="B1578">
        <v>1985</v>
      </c>
      <c r="C1578" t="s">
        <v>34</v>
      </c>
      <c r="D1578">
        <v>19</v>
      </c>
      <c r="E1578" t="str">
        <f>TEXT(DATE(Table1[[#This Row],[year]],MONTH(DATEVALUE(Table1[[#This Row],[month]]&amp;"1")),Table1[[#This Row],[date]]),"DD-MMM-YYYY")</f>
        <v>19-Aug-1985</v>
      </c>
      <c r="F1578">
        <f>DATEDIF(Table1[[#This Row],[Date of Birth]],DATE(2023,6,8),"Y")</f>
        <v>37</v>
      </c>
      <c r="G1578">
        <v>3</v>
      </c>
      <c r="H1578" s="8">
        <v>13465.8</v>
      </c>
      <c r="I1578" t="s">
        <v>11</v>
      </c>
      <c r="J1578" t="s">
        <v>15</v>
      </c>
      <c r="K1578" t="s">
        <v>22</v>
      </c>
      <c r="L1578" t="str">
        <f>IF(Table1[[#This Row],[State ID]]="?","Unknown",Table1[[#This Row],[State ID]])</f>
        <v>R1012</v>
      </c>
    </row>
    <row r="1579" spans="1:12" x14ac:dyDescent="0.3">
      <c r="A1579" t="s">
        <v>1609</v>
      </c>
      <c r="B1579">
        <v>1960</v>
      </c>
      <c r="C1579" t="s">
        <v>9</v>
      </c>
      <c r="D1579">
        <v>28</v>
      </c>
      <c r="E1579" t="str">
        <f>TEXT(DATE(Table1[[#This Row],[year]],MONTH(DATEVALUE(Table1[[#This Row],[month]]&amp;"1")),Table1[[#This Row],[date]]),"DD-MMM-YYYY")</f>
        <v>28-Jul-1960</v>
      </c>
      <c r="F1579">
        <f>DATEDIF(Table1[[#This Row],[Date of Birth]],DATE(2023,6,8),"Y")</f>
        <v>62</v>
      </c>
      <c r="G1579">
        <v>0</v>
      </c>
      <c r="H1579" s="8">
        <v>13470.8</v>
      </c>
      <c r="I1579" t="s">
        <v>11</v>
      </c>
      <c r="J1579" t="s">
        <v>10</v>
      </c>
      <c r="K1579" t="s">
        <v>12</v>
      </c>
      <c r="L1579" t="str">
        <f>IF(Table1[[#This Row],[State ID]]="?","Unknown",Table1[[#This Row],[State ID]])</f>
        <v>R1013</v>
      </c>
    </row>
    <row r="1580" spans="1:12" x14ac:dyDescent="0.3">
      <c r="A1580" t="s">
        <v>1610</v>
      </c>
      <c r="B1580">
        <v>1960</v>
      </c>
      <c r="C1580" t="s">
        <v>9</v>
      </c>
      <c r="D1580">
        <v>24</v>
      </c>
      <c r="E1580" t="str">
        <f>TEXT(DATE(Table1[[#This Row],[year]],MONTH(DATEVALUE(Table1[[#This Row],[month]]&amp;"1")),Table1[[#This Row],[date]]),"DD-MMM-YYYY")</f>
        <v>24-Jul-1960</v>
      </c>
      <c r="F1580">
        <f>DATEDIF(Table1[[#This Row],[Date of Birth]],DATE(2023,6,8),"Y")</f>
        <v>62</v>
      </c>
      <c r="G1580">
        <v>0</v>
      </c>
      <c r="H1580" s="8">
        <v>13470.86</v>
      </c>
      <c r="I1580" t="s">
        <v>11</v>
      </c>
      <c r="J1580" t="s">
        <v>11</v>
      </c>
      <c r="K1580" t="s">
        <v>41</v>
      </c>
      <c r="L1580" t="str">
        <f>IF(Table1[[#This Row],[State ID]]="?","Unknown",Table1[[#This Row],[State ID]])</f>
        <v>R1011</v>
      </c>
    </row>
    <row r="1581" spans="1:12" x14ac:dyDescent="0.3">
      <c r="A1581" t="s">
        <v>1611</v>
      </c>
      <c r="B1581">
        <v>1975</v>
      </c>
      <c r="C1581" t="s">
        <v>34</v>
      </c>
      <c r="D1581">
        <v>7</v>
      </c>
      <c r="E1581" t="str">
        <f>TEXT(DATE(Table1[[#This Row],[year]],MONTH(DATEVALUE(Table1[[#This Row],[month]]&amp;"1")),Table1[[#This Row],[date]]),"DD-MMM-YYYY")</f>
        <v>07-Aug-1975</v>
      </c>
      <c r="F1581">
        <f>DATEDIF(Table1[[#This Row],[Date of Birth]],DATE(2023,6,8),"Y")</f>
        <v>47</v>
      </c>
      <c r="G1581">
        <v>1</v>
      </c>
      <c r="H1581" s="8">
        <v>13472.19</v>
      </c>
      <c r="I1581" t="s">
        <v>11</v>
      </c>
      <c r="J1581" t="s">
        <v>10</v>
      </c>
      <c r="K1581" t="s">
        <v>22</v>
      </c>
      <c r="L1581" t="str">
        <f>IF(Table1[[#This Row],[State ID]]="?","Unknown",Table1[[#This Row],[State ID]])</f>
        <v>R1012</v>
      </c>
    </row>
    <row r="1582" spans="1:12" x14ac:dyDescent="0.3">
      <c r="A1582" t="s">
        <v>1612</v>
      </c>
      <c r="B1582">
        <v>1990</v>
      </c>
      <c r="C1582" t="s">
        <v>34</v>
      </c>
      <c r="D1582">
        <v>30</v>
      </c>
      <c r="E1582" t="str">
        <f>TEXT(DATE(Table1[[#This Row],[year]],MONTH(DATEVALUE(Table1[[#This Row],[month]]&amp;"1")),Table1[[#This Row],[date]]),"DD-MMM-YYYY")</f>
        <v>30-Aug-1990</v>
      </c>
      <c r="F1582">
        <f>DATEDIF(Table1[[#This Row],[Date of Birth]],DATE(2023,6,8),"Y")</f>
        <v>32</v>
      </c>
      <c r="G1582">
        <v>3</v>
      </c>
      <c r="H1582" s="8">
        <v>13480.83</v>
      </c>
      <c r="I1582" t="s">
        <v>11</v>
      </c>
      <c r="J1582" t="s">
        <v>10</v>
      </c>
      <c r="K1582" t="s">
        <v>248</v>
      </c>
      <c r="L1582" t="str">
        <f>IF(Table1[[#This Row],[State ID]]="?","Unknown",Table1[[#This Row],[State ID]])</f>
        <v>R1023</v>
      </c>
    </row>
    <row r="1583" spans="1:12" x14ac:dyDescent="0.3">
      <c r="A1583" t="s">
        <v>1613</v>
      </c>
      <c r="B1583">
        <v>1963</v>
      </c>
      <c r="C1583" t="s">
        <v>36</v>
      </c>
      <c r="D1583">
        <v>14</v>
      </c>
      <c r="E1583" t="str">
        <f>TEXT(DATE(Table1[[#This Row],[year]],MONTH(DATEVALUE(Table1[[#This Row],[month]]&amp;"1")),Table1[[#This Row],[date]]),"DD-MMM-YYYY")</f>
        <v>14-Oct-1963</v>
      </c>
      <c r="F1583">
        <f>DATEDIF(Table1[[#This Row],[Date of Birth]],DATE(2023,6,8),"Y")</f>
        <v>59</v>
      </c>
      <c r="G1583">
        <v>0</v>
      </c>
      <c r="H1583" s="8">
        <v>13511.28</v>
      </c>
      <c r="I1583" t="s">
        <v>11</v>
      </c>
      <c r="J1583" t="s">
        <v>15</v>
      </c>
      <c r="K1583" t="s">
        <v>22</v>
      </c>
      <c r="L1583" t="str">
        <f>IF(Table1[[#This Row],[State ID]]="?","Unknown",Table1[[#This Row],[State ID]])</f>
        <v>R1012</v>
      </c>
    </row>
    <row r="1584" spans="1:12" x14ac:dyDescent="0.3">
      <c r="A1584" t="s">
        <v>1614</v>
      </c>
      <c r="B1584">
        <v>1960</v>
      </c>
      <c r="C1584" t="s">
        <v>9</v>
      </c>
      <c r="D1584">
        <v>11</v>
      </c>
      <c r="E1584" t="str">
        <f>TEXT(DATE(Table1[[#This Row],[year]],MONTH(DATEVALUE(Table1[[#This Row],[month]]&amp;"1")),Table1[[#This Row],[date]]),"DD-MMM-YYYY")</f>
        <v>11-Jul-1960</v>
      </c>
      <c r="F1584">
        <f>DATEDIF(Table1[[#This Row],[Date of Birth]],DATE(2023,6,8),"Y")</f>
        <v>62</v>
      </c>
      <c r="G1584">
        <v>0</v>
      </c>
      <c r="H1584" s="8">
        <v>13555</v>
      </c>
      <c r="I1584" t="s">
        <v>11</v>
      </c>
      <c r="J1584" t="s">
        <v>11</v>
      </c>
      <c r="K1584" t="s">
        <v>355</v>
      </c>
      <c r="L1584" t="str">
        <f>IF(Table1[[#This Row],[State ID]]="?","Unknown",Table1[[#This Row],[State ID]])</f>
        <v>R1017</v>
      </c>
    </row>
    <row r="1585" spans="1:12" x14ac:dyDescent="0.3">
      <c r="A1585" t="s">
        <v>1615</v>
      </c>
      <c r="B1585">
        <v>1968</v>
      </c>
      <c r="C1585" t="s">
        <v>9</v>
      </c>
      <c r="D1585">
        <v>15</v>
      </c>
      <c r="E1585" t="str">
        <f>TEXT(DATE(Table1[[#This Row],[year]],MONTH(DATEVALUE(Table1[[#This Row],[month]]&amp;"1")),Table1[[#This Row],[date]]),"DD-MMM-YYYY")</f>
        <v>15-Jul-1968</v>
      </c>
      <c r="F1585">
        <f>DATEDIF(Table1[[#This Row],[Date of Birth]],DATE(2023,6,8),"Y")</f>
        <v>54</v>
      </c>
      <c r="G1585">
        <v>0</v>
      </c>
      <c r="H1585" s="8">
        <v>13566.04</v>
      </c>
      <c r="I1585" t="s">
        <v>11</v>
      </c>
      <c r="J1585" t="s">
        <v>11</v>
      </c>
      <c r="K1585" t="s">
        <v>534</v>
      </c>
      <c r="L1585" t="str">
        <f>IF(Table1[[#This Row],[State ID]]="?","Unknown",Table1[[#This Row],[State ID]])</f>
        <v>R1026</v>
      </c>
    </row>
    <row r="1586" spans="1:12" x14ac:dyDescent="0.3">
      <c r="A1586" t="s">
        <v>1616</v>
      </c>
      <c r="B1586">
        <v>1992</v>
      </c>
      <c r="C1586" t="s">
        <v>34</v>
      </c>
      <c r="D1586">
        <v>14</v>
      </c>
      <c r="E1586" t="str">
        <f>TEXT(DATE(Table1[[#This Row],[year]],MONTH(DATEVALUE(Table1[[#This Row],[month]]&amp;"1")),Table1[[#This Row],[date]]),"DD-MMM-YYYY")</f>
        <v>14-Aug-1992</v>
      </c>
      <c r="F1586">
        <f>DATEDIF(Table1[[#This Row],[Date of Birth]],DATE(2023,6,8),"Y")</f>
        <v>30</v>
      </c>
      <c r="G1586">
        <v>0</v>
      </c>
      <c r="H1586" s="8">
        <v>13588.17</v>
      </c>
      <c r="I1586" t="s">
        <v>11</v>
      </c>
      <c r="J1586" t="s">
        <v>15</v>
      </c>
      <c r="K1586" t="s">
        <v>22</v>
      </c>
      <c r="L1586" t="str">
        <f>IF(Table1[[#This Row],[State ID]]="?","Unknown",Table1[[#This Row],[State ID]])</f>
        <v>R1012</v>
      </c>
    </row>
    <row r="1587" spans="1:12" x14ac:dyDescent="0.3">
      <c r="A1587" t="s">
        <v>1617</v>
      </c>
      <c r="B1587">
        <v>1964</v>
      </c>
      <c r="C1587" t="s">
        <v>19</v>
      </c>
      <c r="D1587">
        <v>10</v>
      </c>
      <c r="E1587" t="str">
        <f>TEXT(DATE(Table1[[#This Row],[year]],MONTH(DATEVALUE(Table1[[#This Row],[month]]&amp;"1")),Table1[[#This Row],[date]]),"DD-MMM-YYYY")</f>
        <v>10-Sep-1964</v>
      </c>
      <c r="F1587">
        <f>DATEDIF(Table1[[#This Row],[Date of Birth]],DATE(2023,6,8),"Y")</f>
        <v>58</v>
      </c>
      <c r="G1587">
        <v>2</v>
      </c>
      <c r="H1587" s="8">
        <v>13607.37</v>
      </c>
      <c r="I1587" t="s">
        <v>11</v>
      </c>
      <c r="J1587" t="s">
        <v>15</v>
      </c>
      <c r="K1587" t="s">
        <v>246</v>
      </c>
      <c r="L1587" t="str">
        <f>IF(Table1[[#This Row],[State ID]]="?","Unknown",Table1[[#This Row],[State ID]])</f>
        <v>R1024</v>
      </c>
    </row>
    <row r="1588" spans="1:12" x14ac:dyDescent="0.3">
      <c r="A1588" t="s">
        <v>1618</v>
      </c>
      <c r="B1588">
        <v>1961</v>
      </c>
      <c r="C1588" t="s">
        <v>14</v>
      </c>
      <c r="D1588">
        <v>18</v>
      </c>
      <c r="E1588" t="str">
        <f>TEXT(DATE(Table1[[#This Row],[year]],MONTH(DATEVALUE(Table1[[#This Row],[month]]&amp;"1")),Table1[[#This Row],[date]]),"DD-MMM-YYYY")</f>
        <v>18-Nov-1961</v>
      </c>
      <c r="F1588">
        <f>DATEDIF(Table1[[#This Row],[Date of Birth]],DATE(2023,6,8),"Y")</f>
        <v>61</v>
      </c>
      <c r="G1588">
        <v>0</v>
      </c>
      <c r="H1588" s="8">
        <v>13616.36</v>
      </c>
      <c r="I1588" t="s">
        <v>11</v>
      </c>
      <c r="J1588" t="s">
        <v>11</v>
      </c>
      <c r="K1588" t="s">
        <v>246</v>
      </c>
      <c r="L1588" t="str">
        <f>IF(Table1[[#This Row],[State ID]]="?","Unknown",Table1[[#This Row],[State ID]])</f>
        <v>R1024</v>
      </c>
    </row>
    <row r="1589" spans="1:12" x14ac:dyDescent="0.3">
      <c r="A1589" t="s">
        <v>1619</v>
      </c>
      <c r="B1589">
        <v>1969</v>
      </c>
      <c r="C1589" t="s">
        <v>9</v>
      </c>
      <c r="D1589">
        <v>26</v>
      </c>
      <c r="E1589" t="str">
        <f>TEXT(DATE(Table1[[#This Row],[year]],MONTH(DATEVALUE(Table1[[#This Row],[month]]&amp;"1")),Table1[[#This Row],[date]]),"DD-MMM-YYYY")</f>
        <v>26-Jul-1969</v>
      </c>
      <c r="F1589">
        <f>DATEDIF(Table1[[#This Row],[Date of Birth]],DATE(2023,6,8),"Y")</f>
        <v>53</v>
      </c>
      <c r="G1589">
        <v>0</v>
      </c>
      <c r="H1589" s="8">
        <v>13622.01</v>
      </c>
      <c r="I1589" t="s">
        <v>11</v>
      </c>
      <c r="J1589" t="s">
        <v>11</v>
      </c>
      <c r="K1589" t="s">
        <v>22</v>
      </c>
      <c r="L1589" t="str">
        <f>IF(Table1[[#This Row],[State ID]]="?","Unknown",Table1[[#This Row],[State ID]])</f>
        <v>R1012</v>
      </c>
    </row>
    <row r="1590" spans="1:12" x14ac:dyDescent="0.3">
      <c r="A1590" t="s">
        <v>1620</v>
      </c>
      <c r="B1590">
        <v>1961</v>
      </c>
      <c r="C1590" t="s">
        <v>29</v>
      </c>
      <c r="D1590">
        <v>24</v>
      </c>
      <c r="E1590" t="str">
        <f>TEXT(DATE(Table1[[#This Row],[year]],MONTH(DATEVALUE(Table1[[#This Row],[month]]&amp;"1")),Table1[[#This Row],[date]]),"DD-MMM-YYYY")</f>
        <v>24-Dec-1961</v>
      </c>
      <c r="F1590">
        <f>DATEDIF(Table1[[#This Row],[Date of Birth]],DATE(2023,6,8),"Y")</f>
        <v>61</v>
      </c>
      <c r="G1590">
        <v>0</v>
      </c>
      <c r="H1590" s="8">
        <v>13635.64</v>
      </c>
      <c r="I1590" t="s">
        <v>11</v>
      </c>
      <c r="J1590" t="s">
        <v>11</v>
      </c>
      <c r="K1590" t="s">
        <v>246</v>
      </c>
      <c r="L1590" t="str">
        <f>IF(Table1[[#This Row],[State ID]]="?","Unknown",Table1[[#This Row],[State ID]])</f>
        <v>R1024</v>
      </c>
    </row>
    <row r="1591" spans="1:12" x14ac:dyDescent="0.3">
      <c r="A1591" t="s">
        <v>1621</v>
      </c>
      <c r="B1591">
        <v>1984</v>
      </c>
      <c r="C1591" t="s">
        <v>9</v>
      </c>
      <c r="D1591">
        <v>20</v>
      </c>
      <c r="E1591" t="str">
        <f>TEXT(DATE(Table1[[#This Row],[year]],MONTH(DATEVALUE(Table1[[#This Row],[month]]&amp;"1")),Table1[[#This Row],[date]]),"DD-MMM-YYYY")</f>
        <v>20-Jul-1984</v>
      </c>
      <c r="F1591">
        <f>DATEDIF(Table1[[#This Row],[Date of Birth]],DATE(2023,6,8),"Y")</f>
        <v>38</v>
      </c>
      <c r="G1591">
        <v>3</v>
      </c>
      <c r="H1591" s="8">
        <v>13638.06</v>
      </c>
      <c r="I1591" t="s">
        <v>11</v>
      </c>
      <c r="J1591" t="s">
        <v>11</v>
      </c>
      <c r="K1591" t="s">
        <v>248</v>
      </c>
      <c r="L1591" t="str">
        <f>IF(Table1[[#This Row],[State ID]]="?","Unknown",Table1[[#This Row],[State ID]])</f>
        <v>R1023</v>
      </c>
    </row>
    <row r="1592" spans="1:12" x14ac:dyDescent="0.3">
      <c r="A1592" t="s">
        <v>1622</v>
      </c>
      <c r="B1592">
        <v>1963</v>
      </c>
      <c r="C1592" t="s">
        <v>34</v>
      </c>
      <c r="D1592">
        <v>4</v>
      </c>
      <c r="E1592" t="str">
        <f>TEXT(DATE(Table1[[#This Row],[year]],MONTH(DATEVALUE(Table1[[#This Row],[month]]&amp;"1")),Table1[[#This Row],[date]]),"DD-MMM-YYYY")</f>
        <v>04-Aug-1963</v>
      </c>
      <c r="F1592">
        <f>DATEDIF(Table1[[#This Row],[Date of Birth]],DATE(2023,6,8),"Y")</f>
        <v>59</v>
      </c>
      <c r="G1592">
        <v>0</v>
      </c>
      <c r="H1592" s="8">
        <v>13677.68</v>
      </c>
      <c r="I1592" t="s">
        <v>11</v>
      </c>
      <c r="J1592" t="s">
        <v>10</v>
      </c>
      <c r="K1592" t="s">
        <v>299</v>
      </c>
      <c r="L1592" t="str">
        <f>IF(Table1[[#This Row],[State ID]]="?","Unknown",Table1[[#This Row],[State ID]])</f>
        <v>R1021</v>
      </c>
    </row>
    <row r="1593" spans="1:12" x14ac:dyDescent="0.3">
      <c r="A1593" t="s">
        <v>1623</v>
      </c>
      <c r="B1593">
        <v>1985</v>
      </c>
      <c r="C1593" t="s">
        <v>19</v>
      </c>
      <c r="D1593">
        <v>14</v>
      </c>
      <c r="E1593" t="str">
        <f>TEXT(DATE(Table1[[#This Row],[year]],MONTH(DATEVALUE(Table1[[#This Row],[month]]&amp;"1")),Table1[[#This Row],[date]]),"DD-MMM-YYYY")</f>
        <v>14-Sep-1985</v>
      </c>
      <c r="F1593">
        <f>DATEDIF(Table1[[#This Row],[Date of Birth]],DATE(2023,6,8),"Y")</f>
        <v>37</v>
      </c>
      <c r="G1593">
        <v>3</v>
      </c>
      <c r="H1593" s="8">
        <v>13685.51</v>
      </c>
      <c r="I1593" t="s">
        <v>11</v>
      </c>
      <c r="J1593" t="s">
        <v>15</v>
      </c>
      <c r="K1593" t="s">
        <v>534</v>
      </c>
      <c r="L1593" t="str">
        <f>IF(Table1[[#This Row],[State ID]]="?","Unknown",Table1[[#This Row],[State ID]])</f>
        <v>R1026</v>
      </c>
    </row>
    <row r="1594" spans="1:12" x14ac:dyDescent="0.3">
      <c r="A1594" t="s">
        <v>1624</v>
      </c>
      <c r="B1594">
        <v>1986</v>
      </c>
      <c r="C1594" t="s">
        <v>14</v>
      </c>
      <c r="D1594">
        <v>24</v>
      </c>
      <c r="E1594" t="str">
        <f>TEXT(DATE(Table1[[#This Row],[year]],MONTH(DATEVALUE(Table1[[#This Row],[month]]&amp;"1")),Table1[[#This Row],[date]]),"DD-MMM-YYYY")</f>
        <v>24-Nov-1986</v>
      </c>
      <c r="F1594">
        <f>DATEDIF(Table1[[#This Row],[Date of Birth]],DATE(2023,6,8),"Y")</f>
        <v>36</v>
      </c>
      <c r="G1594">
        <v>3</v>
      </c>
      <c r="H1594" s="8">
        <v>13714.55</v>
      </c>
      <c r="I1594" t="s">
        <v>11</v>
      </c>
      <c r="J1594" t="s">
        <v>10</v>
      </c>
      <c r="K1594" t="s">
        <v>248</v>
      </c>
      <c r="L1594" t="str">
        <f>IF(Table1[[#This Row],[State ID]]="?","Unknown",Table1[[#This Row],[State ID]])</f>
        <v>R1023</v>
      </c>
    </row>
    <row r="1595" spans="1:12" x14ac:dyDescent="0.3">
      <c r="A1595" t="s">
        <v>1625</v>
      </c>
      <c r="B1595">
        <v>1981</v>
      </c>
      <c r="C1595" t="s">
        <v>34</v>
      </c>
      <c r="D1595">
        <v>2</v>
      </c>
      <c r="E1595" t="str">
        <f>TEXT(DATE(Table1[[#This Row],[year]],MONTH(DATEVALUE(Table1[[#This Row],[month]]&amp;"1")),Table1[[#This Row],[date]]),"DD-MMM-YYYY")</f>
        <v>02-Aug-1981</v>
      </c>
      <c r="F1595">
        <f>DATEDIF(Table1[[#This Row],[Date of Birth]],DATE(2023,6,8),"Y")</f>
        <v>41</v>
      </c>
      <c r="G1595">
        <v>1</v>
      </c>
      <c r="H1595" s="8">
        <v>13725.47</v>
      </c>
      <c r="I1595" t="s">
        <v>11</v>
      </c>
      <c r="J1595" t="s">
        <v>10</v>
      </c>
      <c r="K1595" t="s">
        <v>246</v>
      </c>
      <c r="L1595" t="str">
        <f>IF(Table1[[#This Row],[State ID]]="?","Unknown",Table1[[#This Row],[State ID]])</f>
        <v>R1024</v>
      </c>
    </row>
    <row r="1596" spans="1:12" x14ac:dyDescent="0.3">
      <c r="A1596" t="s">
        <v>1626</v>
      </c>
      <c r="B1596">
        <v>1985</v>
      </c>
      <c r="C1596" t="s">
        <v>34</v>
      </c>
      <c r="D1596">
        <v>29</v>
      </c>
      <c r="E1596" t="str">
        <f>TEXT(DATE(Table1[[#This Row],[year]],MONTH(DATEVALUE(Table1[[#This Row],[month]]&amp;"1")),Table1[[#This Row],[date]]),"DD-MMM-YYYY")</f>
        <v>29-Aug-1985</v>
      </c>
      <c r="F1596">
        <f>DATEDIF(Table1[[#This Row],[Date of Birth]],DATE(2023,6,8),"Y")</f>
        <v>37</v>
      </c>
      <c r="G1596">
        <v>3</v>
      </c>
      <c r="H1596" s="8">
        <v>13726.21</v>
      </c>
      <c r="I1596" t="s">
        <v>11</v>
      </c>
      <c r="J1596" t="s">
        <v>11</v>
      </c>
      <c r="K1596" t="s">
        <v>534</v>
      </c>
      <c r="L1596" t="str">
        <f>IF(Table1[[#This Row],[State ID]]="?","Unknown",Table1[[#This Row],[State ID]])</f>
        <v>R1026</v>
      </c>
    </row>
    <row r="1597" spans="1:12" x14ac:dyDescent="0.3">
      <c r="A1597" t="s">
        <v>1627</v>
      </c>
      <c r="B1597">
        <v>1969</v>
      </c>
      <c r="C1597" t="s">
        <v>36</v>
      </c>
      <c r="D1597">
        <v>23</v>
      </c>
      <c r="E1597" t="str">
        <f>TEXT(DATE(Table1[[#This Row],[year]],MONTH(DATEVALUE(Table1[[#This Row],[month]]&amp;"1")),Table1[[#This Row],[date]]),"DD-MMM-YYYY")</f>
        <v>23-Oct-1969</v>
      </c>
      <c r="F1597">
        <f>DATEDIF(Table1[[#This Row],[Date of Birth]],DATE(2023,6,8),"Y")</f>
        <v>53</v>
      </c>
      <c r="G1597">
        <v>0</v>
      </c>
      <c r="H1597" s="8">
        <v>13746.74</v>
      </c>
      <c r="I1597" t="s">
        <v>11</v>
      </c>
      <c r="J1597" t="s">
        <v>10</v>
      </c>
      <c r="K1597" t="s">
        <v>534</v>
      </c>
      <c r="L1597" t="str">
        <f>IF(Table1[[#This Row],[State ID]]="?","Unknown",Table1[[#This Row],[State ID]])</f>
        <v>R1026</v>
      </c>
    </row>
    <row r="1598" spans="1:12" x14ac:dyDescent="0.3">
      <c r="A1598" t="s">
        <v>1628</v>
      </c>
      <c r="B1598">
        <v>2004</v>
      </c>
      <c r="C1598" t="s">
        <v>9</v>
      </c>
      <c r="D1598">
        <v>16</v>
      </c>
      <c r="E1598" t="str">
        <f>TEXT(DATE(Table1[[#This Row],[year]],MONTH(DATEVALUE(Table1[[#This Row],[month]]&amp;"1")),Table1[[#This Row],[date]]),"DD-MMM-YYYY")</f>
        <v>16-Jul-2004</v>
      </c>
      <c r="F1598">
        <f>DATEDIF(Table1[[#This Row],[Date of Birth]],DATE(2023,6,8),"Y")</f>
        <v>18</v>
      </c>
      <c r="G1598">
        <v>0</v>
      </c>
      <c r="H1598" s="8">
        <v>13747.87</v>
      </c>
      <c r="I1598" t="s">
        <v>11</v>
      </c>
      <c r="J1598" t="s">
        <v>10</v>
      </c>
      <c r="K1598" t="s">
        <v>169</v>
      </c>
      <c r="L1598" t="str">
        <f>IF(Table1[[#This Row],[State ID]]="?","Unknown",Table1[[#This Row],[State ID]])</f>
        <v>R1018</v>
      </c>
    </row>
    <row r="1599" spans="1:12" x14ac:dyDescent="0.3">
      <c r="A1599" t="s">
        <v>1629</v>
      </c>
      <c r="B1599">
        <v>1959</v>
      </c>
      <c r="C1599" t="s">
        <v>34</v>
      </c>
      <c r="D1599">
        <v>6</v>
      </c>
      <c r="E1599" t="str">
        <f>TEXT(DATE(Table1[[#This Row],[year]],MONTH(DATEVALUE(Table1[[#This Row],[month]]&amp;"1")),Table1[[#This Row],[date]]),"DD-MMM-YYYY")</f>
        <v>06-Aug-1959</v>
      </c>
      <c r="F1599">
        <f>DATEDIF(Table1[[#This Row],[Date of Birth]],DATE(2023,6,8),"Y")</f>
        <v>63</v>
      </c>
      <c r="G1599">
        <v>0</v>
      </c>
      <c r="H1599" s="8">
        <v>13770.1</v>
      </c>
      <c r="I1599" t="s">
        <v>11</v>
      </c>
      <c r="J1599" t="s">
        <v>15</v>
      </c>
      <c r="K1599" t="s">
        <v>22</v>
      </c>
      <c r="L1599" t="str">
        <f>IF(Table1[[#This Row],[State ID]]="?","Unknown",Table1[[#This Row],[State ID]])</f>
        <v>R1012</v>
      </c>
    </row>
    <row r="1600" spans="1:12" x14ac:dyDescent="0.3">
      <c r="A1600" t="s">
        <v>1630</v>
      </c>
      <c r="B1600">
        <v>1966</v>
      </c>
      <c r="C1600" t="s">
        <v>14</v>
      </c>
      <c r="D1600">
        <v>10</v>
      </c>
      <c r="E1600" t="str">
        <f>TEXT(DATE(Table1[[#This Row],[year]],MONTH(DATEVALUE(Table1[[#This Row],[month]]&amp;"1")),Table1[[#This Row],[date]]),"DD-MMM-YYYY")</f>
        <v>10-Nov-1966</v>
      </c>
      <c r="F1600">
        <f>DATEDIF(Table1[[#This Row],[Date of Birth]],DATE(2023,6,8),"Y")</f>
        <v>56</v>
      </c>
      <c r="G1600">
        <v>0</v>
      </c>
      <c r="H1600" s="8">
        <v>13801.61</v>
      </c>
      <c r="I1600" t="s">
        <v>11</v>
      </c>
      <c r="J1600" t="s">
        <v>11</v>
      </c>
      <c r="K1600" t="s">
        <v>534</v>
      </c>
      <c r="L1600" t="str">
        <f>IF(Table1[[#This Row],[State ID]]="?","Unknown",Table1[[#This Row],[State ID]])</f>
        <v>R1026</v>
      </c>
    </row>
    <row r="1601" spans="1:12" x14ac:dyDescent="0.3">
      <c r="A1601" t="s">
        <v>1631</v>
      </c>
      <c r="B1601">
        <v>1986</v>
      </c>
      <c r="C1601" t="s">
        <v>29</v>
      </c>
      <c r="D1601">
        <v>8</v>
      </c>
      <c r="E1601" t="str">
        <f>TEXT(DATE(Table1[[#This Row],[year]],MONTH(DATEVALUE(Table1[[#This Row],[month]]&amp;"1")),Table1[[#This Row],[date]]),"DD-MMM-YYYY")</f>
        <v>08-Dec-1986</v>
      </c>
      <c r="F1601">
        <f>DATEDIF(Table1[[#This Row],[Date of Birth]],DATE(2023,6,8),"Y")</f>
        <v>36</v>
      </c>
      <c r="G1601">
        <v>3</v>
      </c>
      <c r="H1601" s="8">
        <v>13819.49</v>
      </c>
      <c r="I1601" t="s">
        <v>11</v>
      </c>
      <c r="J1601" t="s">
        <v>10</v>
      </c>
      <c r="K1601" t="s">
        <v>22</v>
      </c>
      <c r="L1601" t="str">
        <f>IF(Table1[[#This Row],[State ID]]="?","Unknown",Table1[[#This Row],[State ID]])</f>
        <v>R1012</v>
      </c>
    </row>
    <row r="1602" spans="1:12" x14ac:dyDescent="0.3">
      <c r="A1602" t="s">
        <v>1632</v>
      </c>
      <c r="B1602">
        <v>1958</v>
      </c>
      <c r="C1602" t="s">
        <v>14</v>
      </c>
      <c r="D1602">
        <v>25</v>
      </c>
      <c r="E1602" t="str">
        <f>TEXT(DATE(Table1[[#This Row],[year]],MONTH(DATEVALUE(Table1[[#This Row],[month]]&amp;"1")),Table1[[#This Row],[date]]),"DD-MMM-YYYY")</f>
        <v>25-Nov-1958</v>
      </c>
      <c r="F1602">
        <f>DATEDIF(Table1[[#This Row],[Date of Birth]],DATE(2023,6,8),"Y")</f>
        <v>64</v>
      </c>
      <c r="G1602">
        <v>0</v>
      </c>
      <c r="H1602" s="8">
        <v>13822.8</v>
      </c>
      <c r="I1602" t="s">
        <v>11</v>
      </c>
      <c r="J1602" t="s">
        <v>11</v>
      </c>
      <c r="K1602" t="s">
        <v>41</v>
      </c>
      <c r="L1602" t="str">
        <f>IF(Table1[[#This Row],[State ID]]="?","Unknown",Table1[[#This Row],[State ID]])</f>
        <v>R1011</v>
      </c>
    </row>
    <row r="1603" spans="1:12" x14ac:dyDescent="0.3">
      <c r="A1603" t="s">
        <v>1633</v>
      </c>
      <c r="B1603">
        <v>1958</v>
      </c>
      <c r="C1603" t="s">
        <v>29</v>
      </c>
      <c r="D1603">
        <v>10</v>
      </c>
      <c r="E1603" t="str">
        <f>TEXT(DATE(Table1[[#This Row],[year]],MONTH(DATEVALUE(Table1[[#This Row],[month]]&amp;"1")),Table1[[#This Row],[date]]),"DD-MMM-YYYY")</f>
        <v>10-Dec-1958</v>
      </c>
      <c r="F1603">
        <f>DATEDIF(Table1[[#This Row],[Date of Birth]],DATE(2023,6,8),"Y")</f>
        <v>64</v>
      </c>
      <c r="G1603">
        <v>0</v>
      </c>
      <c r="H1603" s="8">
        <v>13831.12</v>
      </c>
      <c r="I1603" t="s">
        <v>11</v>
      </c>
      <c r="J1603" t="s">
        <v>15</v>
      </c>
      <c r="K1603" t="s">
        <v>12</v>
      </c>
      <c r="L1603" t="str">
        <f>IF(Table1[[#This Row],[State ID]]="?","Unknown",Table1[[#This Row],[State ID]])</f>
        <v>R1013</v>
      </c>
    </row>
    <row r="1604" spans="1:12" x14ac:dyDescent="0.3">
      <c r="A1604" t="s">
        <v>1634</v>
      </c>
      <c r="B1604">
        <v>2003</v>
      </c>
      <c r="C1604" t="s">
        <v>17</v>
      </c>
      <c r="D1604">
        <v>7</v>
      </c>
      <c r="E1604" t="str">
        <f>TEXT(DATE(Table1[[#This Row],[year]],MONTH(DATEVALUE(Table1[[#This Row],[month]]&amp;"1")),Table1[[#This Row],[date]]),"DD-MMM-YYYY")</f>
        <v>07-Jun-2003</v>
      </c>
      <c r="F1604">
        <f>DATEDIF(Table1[[#This Row],[Date of Birth]],DATE(2023,6,8),"Y")</f>
        <v>20</v>
      </c>
      <c r="G1604">
        <v>0</v>
      </c>
      <c r="H1604" s="8">
        <v>13844.51</v>
      </c>
      <c r="I1604" t="s">
        <v>10</v>
      </c>
      <c r="J1604" t="s">
        <v>15</v>
      </c>
      <c r="K1604" t="s">
        <v>41</v>
      </c>
      <c r="L1604" t="str">
        <f>IF(Table1[[#This Row],[State ID]]="?","Unknown",Table1[[#This Row],[State ID]])</f>
        <v>R1011</v>
      </c>
    </row>
    <row r="1605" spans="1:12" x14ac:dyDescent="0.3">
      <c r="A1605" t="s">
        <v>1635</v>
      </c>
      <c r="B1605">
        <v>1960</v>
      </c>
      <c r="C1605" t="s">
        <v>9</v>
      </c>
      <c r="D1605">
        <v>21</v>
      </c>
      <c r="E1605" t="str">
        <f>TEXT(DATE(Table1[[#This Row],[year]],MONTH(DATEVALUE(Table1[[#This Row],[month]]&amp;"1")),Table1[[#This Row],[date]]),"DD-MMM-YYYY")</f>
        <v>21-Jul-1960</v>
      </c>
      <c r="F1605">
        <f>DATEDIF(Table1[[#This Row],[Date of Birth]],DATE(2023,6,8),"Y")</f>
        <v>62</v>
      </c>
      <c r="G1605">
        <v>0</v>
      </c>
      <c r="H1605" s="8">
        <v>13844.8</v>
      </c>
      <c r="I1605" t="s">
        <v>10</v>
      </c>
      <c r="J1605" t="s">
        <v>10</v>
      </c>
      <c r="K1605" t="s">
        <v>22</v>
      </c>
      <c r="L1605" t="str">
        <f>IF(Table1[[#This Row],[State ID]]="?","Unknown",Table1[[#This Row],[State ID]])</f>
        <v>R1012</v>
      </c>
    </row>
    <row r="1606" spans="1:12" x14ac:dyDescent="0.3">
      <c r="A1606" t="s">
        <v>1636</v>
      </c>
      <c r="B1606">
        <v>1978</v>
      </c>
      <c r="C1606" t="s">
        <v>29</v>
      </c>
      <c r="D1606">
        <v>19</v>
      </c>
      <c r="E1606" t="str">
        <f>TEXT(DATE(Table1[[#This Row],[year]],MONTH(DATEVALUE(Table1[[#This Row],[month]]&amp;"1")),Table1[[#This Row],[date]]),"DD-MMM-YYYY")</f>
        <v>19-Dec-1978</v>
      </c>
      <c r="F1606">
        <f>DATEDIF(Table1[[#This Row],[Date of Birth]],DATE(2023,6,8),"Y")</f>
        <v>44</v>
      </c>
      <c r="G1606">
        <v>2</v>
      </c>
      <c r="H1606" s="8">
        <v>13874.89</v>
      </c>
      <c r="I1606" t="s">
        <v>10</v>
      </c>
      <c r="J1606" t="s">
        <v>15</v>
      </c>
      <c r="K1606" t="s">
        <v>22</v>
      </c>
      <c r="L1606" t="str">
        <f>IF(Table1[[#This Row],[State ID]]="?","Unknown",Table1[[#This Row],[State ID]])</f>
        <v>R1012</v>
      </c>
    </row>
    <row r="1607" spans="1:12" x14ac:dyDescent="0.3">
      <c r="A1607" t="s">
        <v>1637</v>
      </c>
      <c r="B1607">
        <v>1959</v>
      </c>
      <c r="C1607" t="s">
        <v>36</v>
      </c>
      <c r="D1607">
        <v>5</v>
      </c>
      <c r="E1607" t="str">
        <f>TEXT(DATE(Table1[[#This Row],[year]],MONTH(DATEVALUE(Table1[[#This Row],[month]]&amp;"1")),Table1[[#This Row],[date]]),"DD-MMM-YYYY")</f>
        <v>05-Oct-1959</v>
      </c>
      <c r="F1607">
        <f>DATEDIF(Table1[[#This Row],[Date of Birth]],DATE(2023,6,8),"Y")</f>
        <v>63</v>
      </c>
      <c r="G1607">
        <v>0</v>
      </c>
      <c r="H1607" s="8">
        <v>13880.95</v>
      </c>
      <c r="I1607" t="s">
        <v>10</v>
      </c>
      <c r="J1607" t="s">
        <v>10</v>
      </c>
      <c r="K1607" t="s">
        <v>41</v>
      </c>
      <c r="L1607" t="str">
        <f>IF(Table1[[#This Row],[State ID]]="?","Unknown",Table1[[#This Row],[State ID]])</f>
        <v>R1011</v>
      </c>
    </row>
    <row r="1608" spans="1:12" x14ac:dyDescent="0.3">
      <c r="A1608" t="s">
        <v>1638</v>
      </c>
      <c r="B1608">
        <v>1985</v>
      </c>
      <c r="C1608" t="s">
        <v>19</v>
      </c>
      <c r="D1608">
        <v>25</v>
      </c>
      <c r="E1608" t="str">
        <f>TEXT(DATE(Table1[[#This Row],[year]],MONTH(DATEVALUE(Table1[[#This Row],[month]]&amp;"1")),Table1[[#This Row],[date]]),"DD-MMM-YYYY")</f>
        <v>25-Sep-1985</v>
      </c>
      <c r="F1608">
        <f>DATEDIF(Table1[[#This Row],[Date of Birth]],DATE(2023,6,8),"Y")</f>
        <v>37</v>
      </c>
      <c r="G1608">
        <v>3</v>
      </c>
      <c r="H1608" s="8">
        <v>13886.4</v>
      </c>
      <c r="I1608" t="s">
        <v>10</v>
      </c>
      <c r="J1608" t="s">
        <v>10</v>
      </c>
      <c r="K1608" t="s">
        <v>22</v>
      </c>
      <c r="L1608" t="str">
        <f>IF(Table1[[#This Row],[State ID]]="?","Unknown",Table1[[#This Row],[State ID]])</f>
        <v>R1012</v>
      </c>
    </row>
    <row r="1609" spans="1:12" x14ac:dyDescent="0.3">
      <c r="A1609" t="s">
        <v>1639</v>
      </c>
      <c r="B1609">
        <v>1959</v>
      </c>
      <c r="C1609" t="s">
        <v>29</v>
      </c>
      <c r="D1609">
        <v>29</v>
      </c>
      <c r="E1609" t="str">
        <f>TEXT(DATE(Table1[[#This Row],[year]],MONTH(DATEVALUE(Table1[[#This Row],[month]]&amp;"1")),Table1[[#This Row],[date]]),"DD-MMM-YYYY")</f>
        <v>29-Dec-1959</v>
      </c>
      <c r="F1609">
        <f>DATEDIF(Table1[[#This Row],[Date of Birth]],DATE(2023,6,8),"Y")</f>
        <v>63</v>
      </c>
      <c r="G1609">
        <v>0</v>
      </c>
      <c r="H1609" s="8">
        <v>13887.2</v>
      </c>
      <c r="I1609" t="s">
        <v>10</v>
      </c>
      <c r="J1609" t="s">
        <v>11</v>
      </c>
      <c r="K1609" t="s">
        <v>12</v>
      </c>
      <c r="L1609" t="str">
        <f>IF(Table1[[#This Row],[State ID]]="?","Unknown",Table1[[#This Row],[State ID]])</f>
        <v>R1013</v>
      </c>
    </row>
    <row r="1610" spans="1:12" x14ac:dyDescent="0.3">
      <c r="A1610" t="s">
        <v>1640</v>
      </c>
      <c r="B1610">
        <v>1959</v>
      </c>
      <c r="C1610" t="s">
        <v>9</v>
      </c>
      <c r="D1610">
        <v>7</v>
      </c>
      <c r="E1610" t="str">
        <f>TEXT(DATE(Table1[[#This Row],[year]],MONTH(DATEVALUE(Table1[[#This Row],[month]]&amp;"1")),Table1[[#This Row],[date]]),"DD-MMM-YYYY")</f>
        <v>07-Jul-1959</v>
      </c>
      <c r="F1610">
        <f>DATEDIF(Table1[[#This Row],[Date of Birth]],DATE(2023,6,8),"Y")</f>
        <v>63</v>
      </c>
      <c r="G1610">
        <v>0</v>
      </c>
      <c r="H1610" s="8">
        <v>13887.97</v>
      </c>
      <c r="I1610" t="s">
        <v>10</v>
      </c>
      <c r="J1610" t="s">
        <v>10</v>
      </c>
      <c r="K1610" t="s">
        <v>12</v>
      </c>
      <c r="L1610" t="str">
        <f>IF(Table1[[#This Row],[State ID]]="?","Unknown",Table1[[#This Row],[State ID]])</f>
        <v>R1013</v>
      </c>
    </row>
    <row r="1611" spans="1:12" x14ac:dyDescent="0.3">
      <c r="A1611" t="s">
        <v>1641</v>
      </c>
      <c r="B1611">
        <v>1962</v>
      </c>
      <c r="C1611" t="s">
        <v>9</v>
      </c>
      <c r="D1611">
        <v>27</v>
      </c>
      <c r="E1611" t="str">
        <f>TEXT(DATE(Table1[[#This Row],[year]],MONTH(DATEVALUE(Table1[[#This Row],[month]]&amp;"1")),Table1[[#This Row],[date]]),"DD-MMM-YYYY")</f>
        <v>27-Jul-1962</v>
      </c>
      <c r="F1611">
        <f>DATEDIF(Table1[[#This Row],[Date of Birth]],DATE(2023,6,8),"Y")</f>
        <v>60</v>
      </c>
      <c r="G1611">
        <v>3</v>
      </c>
      <c r="H1611" s="8">
        <v>13919.82</v>
      </c>
      <c r="I1611" t="s">
        <v>10</v>
      </c>
      <c r="J1611" t="s">
        <v>10</v>
      </c>
      <c r="K1611" t="s">
        <v>12</v>
      </c>
      <c r="L1611" t="str">
        <f>IF(Table1[[#This Row],[State ID]]="?","Unknown",Table1[[#This Row],[State ID]])</f>
        <v>R1013</v>
      </c>
    </row>
    <row r="1612" spans="1:12" x14ac:dyDescent="0.3">
      <c r="A1612" t="s">
        <v>1642</v>
      </c>
      <c r="B1612">
        <v>1960</v>
      </c>
      <c r="C1612" t="s">
        <v>17</v>
      </c>
      <c r="D1612">
        <v>18</v>
      </c>
      <c r="E1612" t="str">
        <f>TEXT(DATE(Table1[[#This Row],[year]],MONTH(DATEVALUE(Table1[[#This Row],[month]]&amp;"1")),Table1[[#This Row],[date]]),"DD-MMM-YYYY")</f>
        <v>18-Jun-1960</v>
      </c>
      <c r="F1612">
        <f>DATEDIF(Table1[[#This Row],[Date of Birth]],DATE(2023,6,8),"Y")</f>
        <v>62</v>
      </c>
      <c r="G1612">
        <v>1</v>
      </c>
      <c r="H1612" s="8">
        <v>13937.67</v>
      </c>
      <c r="I1612" t="s">
        <v>10</v>
      </c>
      <c r="J1612" t="s">
        <v>15</v>
      </c>
      <c r="K1612" t="s">
        <v>22</v>
      </c>
      <c r="L1612" t="str">
        <f>IF(Table1[[#This Row],[State ID]]="?","Unknown",Table1[[#This Row],[State ID]])</f>
        <v>R1012</v>
      </c>
    </row>
    <row r="1613" spans="1:12" x14ac:dyDescent="0.3">
      <c r="A1613" t="s">
        <v>1643</v>
      </c>
      <c r="B1613">
        <v>1959</v>
      </c>
      <c r="C1613" t="s">
        <v>34</v>
      </c>
      <c r="D1613">
        <v>29</v>
      </c>
      <c r="E1613" t="str">
        <f>TEXT(DATE(Table1[[#This Row],[year]],MONTH(DATEVALUE(Table1[[#This Row],[month]]&amp;"1")),Table1[[#This Row],[date]]),"DD-MMM-YYYY")</f>
        <v>29-Aug-1959</v>
      </c>
      <c r="F1613">
        <f>DATEDIF(Table1[[#This Row],[Date of Birth]],DATE(2023,6,8),"Y")</f>
        <v>63</v>
      </c>
      <c r="G1613">
        <v>0</v>
      </c>
      <c r="H1613" s="8">
        <v>13974.46</v>
      </c>
      <c r="I1613" t="s">
        <v>10</v>
      </c>
      <c r="J1613" t="s">
        <v>10</v>
      </c>
      <c r="K1613" t="s">
        <v>165</v>
      </c>
      <c r="L1613" t="str">
        <f>IF(Table1[[#This Row],[State ID]]="?","Unknown",Table1[[#This Row],[State ID]])</f>
        <v>R1019</v>
      </c>
    </row>
    <row r="1614" spans="1:12" x14ac:dyDescent="0.3">
      <c r="A1614" t="s">
        <v>1644</v>
      </c>
      <c r="B1614">
        <v>1990</v>
      </c>
      <c r="C1614" t="s">
        <v>9</v>
      </c>
      <c r="D1614">
        <v>13</v>
      </c>
      <c r="E1614" t="str">
        <f>TEXT(DATE(Table1[[#This Row],[year]],MONTH(DATEVALUE(Table1[[#This Row],[month]]&amp;"1")),Table1[[#This Row],[date]]),"DD-MMM-YYYY")</f>
        <v>13-Jul-1990</v>
      </c>
      <c r="F1614">
        <f>DATEDIF(Table1[[#This Row],[Date of Birth]],DATE(2023,6,8),"Y")</f>
        <v>32</v>
      </c>
      <c r="G1614">
        <v>3</v>
      </c>
      <c r="H1614" s="8">
        <v>13979.45</v>
      </c>
      <c r="I1614" t="s">
        <v>10</v>
      </c>
      <c r="J1614" t="s">
        <v>15</v>
      </c>
      <c r="K1614" t="s">
        <v>248</v>
      </c>
      <c r="L1614" t="str">
        <f>IF(Table1[[#This Row],[State ID]]="?","Unknown",Table1[[#This Row],[State ID]])</f>
        <v>R1023</v>
      </c>
    </row>
    <row r="1615" spans="1:12" x14ac:dyDescent="0.3">
      <c r="A1615" t="s">
        <v>1645</v>
      </c>
      <c r="B1615">
        <v>1959</v>
      </c>
      <c r="C1615" t="s">
        <v>19</v>
      </c>
      <c r="D1615">
        <v>6</v>
      </c>
      <c r="E1615" t="str">
        <f>TEXT(DATE(Table1[[#This Row],[year]],MONTH(DATEVALUE(Table1[[#This Row],[month]]&amp;"1")),Table1[[#This Row],[date]]),"DD-MMM-YYYY")</f>
        <v>06-Sep-1959</v>
      </c>
      <c r="F1615">
        <f>DATEDIF(Table1[[#This Row],[Date of Birth]],DATE(2023,6,8),"Y")</f>
        <v>63</v>
      </c>
      <c r="G1615">
        <v>0</v>
      </c>
      <c r="H1615" s="8">
        <v>13981.85</v>
      </c>
      <c r="I1615" t="s">
        <v>10</v>
      </c>
      <c r="J1615" t="s">
        <v>15</v>
      </c>
      <c r="K1615" t="s">
        <v>167</v>
      </c>
      <c r="L1615" t="str">
        <f>IF(Table1[[#This Row],[State ID]]="?","Unknown",Table1[[#This Row],[State ID]])</f>
        <v>R1016</v>
      </c>
    </row>
    <row r="1616" spans="1:12" x14ac:dyDescent="0.3">
      <c r="A1616" t="s">
        <v>1646</v>
      </c>
      <c r="B1616">
        <v>1963</v>
      </c>
      <c r="C1616" t="s">
        <v>29</v>
      </c>
      <c r="D1616">
        <v>23</v>
      </c>
      <c r="E1616" t="str">
        <f>TEXT(DATE(Table1[[#This Row],[year]],MONTH(DATEVALUE(Table1[[#This Row],[month]]&amp;"1")),Table1[[#This Row],[date]]),"DD-MMM-YYYY")</f>
        <v>23-Dec-1963</v>
      </c>
      <c r="F1616">
        <f>DATEDIF(Table1[[#This Row],[Date of Birth]],DATE(2023,6,8),"Y")</f>
        <v>59</v>
      </c>
      <c r="G1616">
        <v>3</v>
      </c>
      <c r="H1616" s="8">
        <v>14001.13</v>
      </c>
      <c r="I1616" t="s">
        <v>10</v>
      </c>
      <c r="J1616" t="s">
        <v>15</v>
      </c>
      <c r="K1616" t="s">
        <v>12</v>
      </c>
      <c r="L1616" t="str">
        <f>IF(Table1[[#This Row],[State ID]]="?","Unknown",Table1[[#This Row],[State ID]])</f>
        <v>R1013</v>
      </c>
    </row>
    <row r="1617" spans="1:12" x14ac:dyDescent="0.3">
      <c r="A1617" t="s">
        <v>1647</v>
      </c>
      <c r="B1617">
        <v>1963</v>
      </c>
      <c r="C1617" t="s">
        <v>9</v>
      </c>
      <c r="D1617">
        <v>6</v>
      </c>
      <c r="E1617" t="str">
        <f>TEXT(DATE(Table1[[#This Row],[year]],MONTH(DATEVALUE(Table1[[#This Row],[month]]&amp;"1")),Table1[[#This Row],[date]]),"DD-MMM-YYYY")</f>
        <v>06-Jul-1963</v>
      </c>
      <c r="F1617">
        <f>DATEDIF(Table1[[#This Row],[Date of Birth]],DATE(2023,6,8),"Y")</f>
        <v>59</v>
      </c>
      <c r="G1617">
        <v>3</v>
      </c>
      <c r="H1617" s="8">
        <v>14001.29</v>
      </c>
      <c r="I1617" t="s">
        <v>10</v>
      </c>
      <c r="J1617" t="s">
        <v>10</v>
      </c>
      <c r="K1617" t="s">
        <v>12</v>
      </c>
      <c r="L1617" t="str">
        <f>IF(Table1[[#This Row],[State ID]]="?","Unknown",Table1[[#This Row],[State ID]])</f>
        <v>R1013</v>
      </c>
    </row>
    <row r="1618" spans="1:12" x14ac:dyDescent="0.3">
      <c r="A1618" t="s">
        <v>1648</v>
      </c>
      <c r="B1618">
        <v>1963</v>
      </c>
      <c r="C1618" t="s">
        <v>9</v>
      </c>
      <c r="D1618">
        <v>8</v>
      </c>
      <c r="E1618" t="str">
        <f>TEXT(DATE(Table1[[#This Row],[year]],MONTH(DATEVALUE(Table1[[#This Row],[month]]&amp;"1")),Table1[[#This Row],[date]]),"DD-MMM-YYYY")</f>
        <v>08-Jul-1963</v>
      </c>
      <c r="F1618">
        <f>DATEDIF(Table1[[#This Row],[Date of Birth]],DATE(2023,6,8),"Y")</f>
        <v>59</v>
      </c>
      <c r="G1618">
        <v>3</v>
      </c>
      <c r="H1618" s="8">
        <v>14007.22</v>
      </c>
      <c r="I1618" t="s">
        <v>10</v>
      </c>
      <c r="J1618" t="s">
        <v>11</v>
      </c>
      <c r="K1618" t="s">
        <v>41</v>
      </c>
      <c r="L1618" t="str">
        <f>IF(Table1[[#This Row],[State ID]]="?","Unknown",Table1[[#This Row],[State ID]])</f>
        <v>R1011</v>
      </c>
    </row>
    <row r="1619" spans="1:12" x14ac:dyDescent="0.3">
      <c r="A1619" t="s">
        <v>1649</v>
      </c>
      <c r="B1619">
        <v>1960</v>
      </c>
      <c r="C1619" t="s">
        <v>14</v>
      </c>
      <c r="D1619">
        <v>8</v>
      </c>
      <c r="E1619" t="str">
        <f>TEXT(DATE(Table1[[#This Row],[year]],MONTH(DATEVALUE(Table1[[#This Row],[month]]&amp;"1")),Table1[[#This Row],[date]]),"DD-MMM-YYYY")</f>
        <v>08-Nov-1960</v>
      </c>
      <c r="F1619">
        <f>DATEDIF(Table1[[#This Row],[Date of Birth]],DATE(2023,6,8),"Y")</f>
        <v>62</v>
      </c>
      <c r="G1619">
        <v>0</v>
      </c>
      <c r="H1619" s="8">
        <v>14043.48</v>
      </c>
      <c r="I1619" t="s">
        <v>10</v>
      </c>
      <c r="J1619" t="s">
        <v>11</v>
      </c>
      <c r="K1619" t="s">
        <v>246</v>
      </c>
      <c r="L1619" t="str">
        <f>IF(Table1[[#This Row],[State ID]]="?","Unknown",Table1[[#This Row],[State ID]])</f>
        <v>R1024</v>
      </c>
    </row>
    <row r="1620" spans="1:12" x14ac:dyDescent="0.3">
      <c r="A1620" t="s">
        <v>1650</v>
      </c>
      <c r="B1620">
        <v>1991</v>
      </c>
      <c r="C1620" t="s">
        <v>19</v>
      </c>
      <c r="D1620">
        <v>12</v>
      </c>
      <c r="E1620" t="str">
        <f>TEXT(DATE(Table1[[#This Row],[year]],MONTH(DATEVALUE(Table1[[#This Row],[month]]&amp;"1")),Table1[[#This Row],[date]]),"DD-MMM-YYYY")</f>
        <v>12-Sep-1991</v>
      </c>
      <c r="F1620">
        <f>DATEDIF(Table1[[#This Row],[Date of Birth]],DATE(2023,6,8),"Y")</f>
        <v>31</v>
      </c>
      <c r="G1620">
        <v>3</v>
      </c>
      <c r="H1620" s="8">
        <v>14081.93</v>
      </c>
      <c r="I1620" t="s">
        <v>10</v>
      </c>
      <c r="J1620" t="s">
        <v>11</v>
      </c>
      <c r="K1620" t="s">
        <v>22</v>
      </c>
      <c r="L1620" t="str">
        <f>IF(Table1[[#This Row],[State ID]]="?","Unknown",Table1[[#This Row],[State ID]])</f>
        <v>R1012</v>
      </c>
    </row>
    <row r="1621" spans="1:12" x14ac:dyDescent="0.3">
      <c r="A1621" t="s">
        <v>1651</v>
      </c>
      <c r="B1621">
        <v>1976</v>
      </c>
      <c r="C1621" t="s">
        <v>19</v>
      </c>
      <c r="D1621">
        <v>26</v>
      </c>
      <c r="E1621" t="str">
        <f>TEXT(DATE(Table1[[#This Row],[year]],MONTH(DATEVALUE(Table1[[#This Row],[month]]&amp;"1")),Table1[[#This Row],[date]]),"DD-MMM-YYYY")</f>
        <v>26-Sep-1976</v>
      </c>
      <c r="F1621">
        <f>DATEDIF(Table1[[#This Row],[Date of Birth]],DATE(2023,6,8),"Y")</f>
        <v>46</v>
      </c>
      <c r="G1621">
        <v>2</v>
      </c>
      <c r="H1621" s="8">
        <v>14098.07</v>
      </c>
      <c r="I1621" t="s">
        <v>10</v>
      </c>
      <c r="J1621" t="s">
        <v>11</v>
      </c>
      <c r="K1621" t="s">
        <v>248</v>
      </c>
      <c r="L1621" t="str">
        <f>IF(Table1[[#This Row],[State ID]]="?","Unknown",Table1[[#This Row],[State ID]])</f>
        <v>R1023</v>
      </c>
    </row>
    <row r="1622" spans="1:12" x14ac:dyDescent="0.3">
      <c r="A1622" t="s">
        <v>1652</v>
      </c>
      <c r="B1622">
        <v>1961</v>
      </c>
      <c r="C1622" t="s">
        <v>17</v>
      </c>
      <c r="D1622">
        <v>14</v>
      </c>
      <c r="E1622" t="str">
        <f>TEXT(DATE(Table1[[#This Row],[year]],MONTH(DATEVALUE(Table1[[#This Row],[month]]&amp;"1")),Table1[[#This Row],[date]]),"DD-MMM-YYYY")</f>
        <v>14-Jun-1961</v>
      </c>
      <c r="F1622">
        <f>DATEDIF(Table1[[#This Row],[Date of Birth]],DATE(2023,6,8),"Y")</f>
        <v>61</v>
      </c>
      <c r="G1622">
        <v>2</v>
      </c>
      <c r="H1622" s="8">
        <v>14119.62</v>
      </c>
      <c r="I1622" t="s">
        <v>10</v>
      </c>
      <c r="J1622" t="s">
        <v>15</v>
      </c>
      <c r="K1622" t="s">
        <v>22</v>
      </c>
      <c r="L1622" t="str">
        <f>IF(Table1[[#This Row],[State ID]]="?","Unknown",Table1[[#This Row],[State ID]])</f>
        <v>R1012</v>
      </c>
    </row>
    <row r="1623" spans="1:12" x14ac:dyDescent="0.3">
      <c r="A1623" t="s">
        <v>1653</v>
      </c>
      <c r="B1623">
        <v>2004</v>
      </c>
      <c r="C1623" t="s">
        <v>9</v>
      </c>
      <c r="D1623">
        <v>6</v>
      </c>
      <c r="E1623" t="str">
        <f>TEXT(DATE(Table1[[#This Row],[year]],MONTH(DATEVALUE(Table1[[#This Row],[month]]&amp;"1")),Table1[[#This Row],[date]]),"DD-MMM-YYYY")</f>
        <v>06-Jul-2004</v>
      </c>
      <c r="F1623">
        <f>DATEDIF(Table1[[#This Row],[Date of Birth]],DATE(2023,6,8),"Y")</f>
        <v>18</v>
      </c>
      <c r="G1623">
        <v>0</v>
      </c>
      <c r="H1623" s="8">
        <v>14133.04</v>
      </c>
      <c r="I1623" t="s">
        <v>10</v>
      </c>
      <c r="J1623" t="s">
        <v>11</v>
      </c>
      <c r="K1623" t="s">
        <v>12</v>
      </c>
      <c r="L1623" t="str">
        <f>IF(Table1[[#This Row],[State ID]]="?","Unknown",Table1[[#This Row],[State ID]])</f>
        <v>R1013</v>
      </c>
    </row>
    <row r="1624" spans="1:12" x14ac:dyDescent="0.3">
      <c r="A1624" t="s">
        <v>1654</v>
      </c>
      <c r="B1624">
        <v>1984</v>
      </c>
      <c r="C1624" t="s">
        <v>9</v>
      </c>
      <c r="D1624">
        <v>7</v>
      </c>
      <c r="E1624" t="str">
        <f>TEXT(DATE(Table1[[#This Row],[year]],MONTH(DATEVALUE(Table1[[#This Row],[month]]&amp;"1")),Table1[[#This Row],[date]]),"DD-MMM-YYYY")</f>
        <v>07-Jul-1984</v>
      </c>
      <c r="F1624">
        <f>DATEDIF(Table1[[#This Row],[Date of Birth]],DATE(2023,6,8),"Y")</f>
        <v>38</v>
      </c>
      <c r="G1624">
        <v>3</v>
      </c>
      <c r="H1624" s="8">
        <v>14152.46</v>
      </c>
      <c r="I1624" t="s">
        <v>10</v>
      </c>
      <c r="J1624" t="s">
        <v>15</v>
      </c>
      <c r="K1624" t="s">
        <v>22</v>
      </c>
      <c r="L1624" t="str">
        <f>IF(Table1[[#This Row],[State ID]]="?","Unknown",Table1[[#This Row],[State ID]])</f>
        <v>R1012</v>
      </c>
    </row>
    <row r="1625" spans="1:12" x14ac:dyDescent="0.3">
      <c r="A1625" t="s">
        <v>1655</v>
      </c>
      <c r="B1625">
        <v>1968</v>
      </c>
      <c r="C1625" t="s">
        <v>29</v>
      </c>
      <c r="D1625">
        <v>25</v>
      </c>
      <c r="E1625" t="str">
        <f>TEXT(DATE(Table1[[#This Row],[year]],MONTH(DATEVALUE(Table1[[#This Row],[month]]&amp;"1")),Table1[[#This Row],[date]]),"DD-MMM-YYYY")</f>
        <v>25-Dec-1968</v>
      </c>
      <c r="F1625">
        <f>DATEDIF(Table1[[#This Row],[Date of Birth]],DATE(2023,6,8),"Y")</f>
        <v>54</v>
      </c>
      <c r="G1625">
        <v>0</v>
      </c>
      <c r="H1625" s="8">
        <v>14193.55</v>
      </c>
      <c r="I1625" t="s">
        <v>10</v>
      </c>
      <c r="J1625" t="s">
        <v>15</v>
      </c>
      <c r="K1625" t="s">
        <v>534</v>
      </c>
      <c r="L1625" t="str">
        <f>IF(Table1[[#This Row],[State ID]]="?","Unknown",Table1[[#This Row],[State ID]])</f>
        <v>R1026</v>
      </c>
    </row>
    <row r="1626" spans="1:12" x14ac:dyDescent="0.3">
      <c r="A1626" t="s">
        <v>1656</v>
      </c>
      <c r="B1626">
        <v>1983</v>
      </c>
      <c r="C1626" t="s">
        <v>14</v>
      </c>
      <c r="D1626">
        <v>17</v>
      </c>
      <c r="E1626" t="str">
        <f>TEXT(DATE(Table1[[#This Row],[year]],MONTH(DATEVALUE(Table1[[#This Row],[month]]&amp;"1")),Table1[[#This Row],[date]]),"DD-MMM-YYYY")</f>
        <v>17-Nov-1983</v>
      </c>
      <c r="F1626">
        <f>DATEDIF(Table1[[#This Row],[Date of Birth]],DATE(2023,6,8),"Y")</f>
        <v>39</v>
      </c>
      <c r="G1626">
        <v>3</v>
      </c>
      <c r="H1626" s="8">
        <v>14209.4</v>
      </c>
      <c r="I1626" t="s">
        <v>10</v>
      </c>
      <c r="J1626" t="s">
        <v>15</v>
      </c>
      <c r="K1626" t="s">
        <v>534</v>
      </c>
      <c r="L1626" t="str">
        <f>IF(Table1[[#This Row],[State ID]]="?","Unknown",Table1[[#This Row],[State ID]])</f>
        <v>R1026</v>
      </c>
    </row>
    <row r="1627" spans="1:12" x14ac:dyDescent="0.3">
      <c r="A1627" t="s">
        <v>1657</v>
      </c>
      <c r="B1627">
        <v>1958</v>
      </c>
      <c r="C1627" t="s">
        <v>19</v>
      </c>
      <c r="D1627">
        <v>21</v>
      </c>
      <c r="E1627" t="str">
        <f>TEXT(DATE(Table1[[#This Row],[year]],MONTH(DATEVALUE(Table1[[#This Row],[month]]&amp;"1")),Table1[[#This Row],[date]]),"DD-MMM-YYYY")</f>
        <v>21-Sep-1958</v>
      </c>
      <c r="F1627">
        <f>DATEDIF(Table1[[#This Row],[Date of Birth]],DATE(2023,6,8),"Y")</f>
        <v>64</v>
      </c>
      <c r="G1627">
        <v>0</v>
      </c>
      <c r="H1627" s="8">
        <v>14210.54</v>
      </c>
      <c r="I1627" t="s">
        <v>10</v>
      </c>
      <c r="J1627" t="s">
        <v>10</v>
      </c>
      <c r="K1627" t="s">
        <v>22</v>
      </c>
      <c r="L1627" t="str">
        <f>IF(Table1[[#This Row],[State ID]]="?","Unknown",Table1[[#This Row],[State ID]])</f>
        <v>R1012</v>
      </c>
    </row>
    <row r="1628" spans="1:12" x14ac:dyDescent="0.3">
      <c r="A1628" t="s">
        <v>1658</v>
      </c>
      <c r="B1628">
        <v>1961</v>
      </c>
      <c r="C1628" t="s">
        <v>19</v>
      </c>
      <c r="D1628">
        <v>25</v>
      </c>
      <c r="E1628" t="str">
        <f>TEXT(DATE(Table1[[#This Row],[year]],MONTH(DATEVALUE(Table1[[#This Row],[month]]&amp;"1")),Table1[[#This Row],[date]]),"DD-MMM-YYYY")</f>
        <v>25-Sep-1961</v>
      </c>
      <c r="F1628">
        <f>DATEDIF(Table1[[#This Row],[Date of Birth]],DATE(2023,6,8),"Y")</f>
        <v>61</v>
      </c>
      <c r="G1628">
        <v>2</v>
      </c>
      <c r="H1628" s="8">
        <v>14235.07</v>
      </c>
      <c r="I1628" t="s">
        <v>10</v>
      </c>
      <c r="J1628" t="s">
        <v>15</v>
      </c>
      <c r="K1628" t="s">
        <v>41</v>
      </c>
      <c r="L1628" t="str">
        <f>IF(Table1[[#This Row],[State ID]]="?","Unknown",Table1[[#This Row],[State ID]])</f>
        <v>R1011</v>
      </c>
    </row>
    <row r="1629" spans="1:12" x14ac:dyDescent="0.3">
      <c r="A1629" t="s">
        <v>1659</v>
      </c>
      <c r="B1629">
        <v>1959</v>
      </c>
      <c r="C1629" t="s">
        <v>36</v>
      </c>
      <c r="D1629">
        <v>10</v>
      </c>
      <c r="E1629" t="str">
        <f>TEXT(DATE(Table1[[#This Row],[year]],MONTH(DATEVALUE(Table1[[#This Row],[month]]&amp;"1")),Table1[[#This Row],[date]]),"DD-MMM-YYYY")</f>
        <v>10-Oct-1959</v>
      </c>
      <c r="F1629">
        <f>DATEDIF(Table1[[#This Row],[Date of Birth]],DATE(2023,6,8),"Y")</f>
        <v>63</v>
      </c>
      <c r="G1629">
        <v>0</v>
      </c>
      <c r="H1629" s="8">
        <v>14254.61</v>
      </c>
      <c r="I1629" t="s">
        <v>10</v>
      </c>
      <c r="J1629" t="s">
        <v>15</v>
      </c>
      <c r="K1629" t="s">
        <v>22</v>
      </c>
      <c r="L1629" t="str">
        <f>IF(Table1[[#This Row],[State ID]]="?","Unknown",Table1[[#This Row],[State ID]])</f>
        <v>R1012</v>
      </c>
    </row>
    <row r="1630" spans="1:12" x14ac:dyDescent="0.3">
      <c r="A1630" t="s">
        <v>1660</v>
      </c>
      <c r="B1630">
        <v>1959</v>
      </c>
      <c r="C1630" t="s">
        <v>14</v>
      </c>
      <c r="D1630">
        <v>8</v>
      </c>
      <c r="E1630" t="str">
        <f>TEXT(DATE(Table1[[#This Row],[year]],MONTH(DATEVALUE(Table1[[#This Row],[month]]&amp;"1")),Table1[[#This Row],[date]]),"DD-MMM-YYYY")</f>
        <v>08-Nov-1959</v>
      </c>
      <c r="F1630">
        <f>DATEDIF(Table1[[#This Row],[Date of Birth]],DATE(2023,6,8),"Y")</f>
        <v>63</v>
      </c>
      <c r="G1630">
        <v>0</v>
      </c>
      <c r="H1630" s="8">
        <v>14256.19</v>
      </c>
      <c r="I1630" t="s">
        <v>10</v>
      </c>
      <c r="J1630" t="s">
        <v>11</v>
      </c>
      <c r="K1630" t="s">
        <v>22</v>
      </c>
      <c r="L1630" t="str">
        <f>IF(Table1[[#This Row],[State ID]]="?","Unknown",Table1[[#This Row],[State ID]])</f>
        <v>R1012</v>
      </c>
    </row>
    <row r="1631" spans="1:12" x14ac:dyDescent="0.3">
      <c r="A1631" t="s">
        <v>1661</v>
      </c>
      <c r="B1631">
        <v>1974</v>
      </c>
      <c r="C1631" t="s">
        <v>29</v>
      </c>
      <c r="D1631">
        <v>26</v>
      </c>
      <c r="E1631" t="str">
        <f>TEXT(DATE(Table1[[#This Row],[year]],MONTH(DATEVALUE(Table1[[#This Row],[month]]&amp;"1")),Table1[[#This Row],[date]]),"DD-MMM-YYYY")</f>
        <v>26-Dec-1974</v>
      </c>
      <c r="F1631">
        <f>DATEDIF(Table1[[#This Row],[Date of Birth]],DATE(2023,6,8),"Y")</f>
        <v>48</v>
      </c>
      <c r="G1631">
        <v>0</v>
      </c>
      <c r="H1631" s="8">
        <v>14256.79</v>
      </c>
      <c r="I1631" t="s">
        <v>10</v>
      </c>
      <c r="J1631" t="s">
        <v>10</v>
      </c>
      <c r="K1631" t="s">
        <v>534</v>
      </c>
      <c r="L1631" t="str">
        <f>IF(Table1[[#This Row],[State ID]]="?","Unknown",Table1[[#This Row],[State ID]])</f>
        <v>R1026</v>
      </c>
    </row>
    <row r="1632" spans="1:12" x14ac:dyDescent="0.3">
      <c r="A1632" t="s">
        <v>1662</v>
      </c>
      <c r="B1632">
        <v>1972</v>
      </c>
      <c r="C1632" t="s">
        <v>9</v>
      </c>
      <c r="D1632">
        <v>13</v>
      </c>
      <c r="E1632" t="str">
        <f>TEXT(DATE(Table1[[#This Row],[year]],MONTH(DATEVALUE(Table1[[#This Row],[month]]&amp;"1")),Table1[[#This Row],[date]]),"DD-MMM-YYYY")</f>
        <v>13-Jul-1972</v>
      </c>
      <c r="F1632">
        <f>DATEDIF(Table1[[#This Row],[Date of Birth]],DATE(2023,6,8),"Y")</f>
        <v>50</v>
      </c>
      <c r="G1632">
        <v>0</v>
      </c>
      <c r="H1632" s="8">
        <v>14258.33</v>
      </c>
      <c r="I1632" t="s">
        <v>10</v>
      </c>
      <c r="J1632" t="s">
        <v>10</v>
      </c>
      <c r="K1632" t="s">
        <v>534</v>
      </c>
      <c r="L1632" t="str">
        <f>IF(Table1[[#This Row],[State ID]]="?","Unknown",Table1[[#This Row],[State ID]])</f>
        <v>R1026</v>
      </c>
    </row>
    <row r="1633" spans="1:12" x14ac:dyDescent="0.3">
      <c r="A1633" t="s">
        <v>1663</v>
      </c>
      <c r="B1633">
        <v>2004</v>
      </c>
      <c r="C1633" t="s">
        <v>19</v>
      </c>
      <c r="D1633">
        <v>6</v>
      </c>
      <c r="E1633" t="str">
        <f>TEXT(DATE(Table1[[#This Row],[year]],MONTH(DATEVALUE(Table1[[#This Row],[month]]&amp;"1")),Table1[[#This Row],[date]]),"DD-MMM-YYYY")</f>
        <v>06-Sep-2004</v>
      </c>
      <c r="F1633">
        <f>DATEDIF(Table1[[#This Row],[Date of Birth]],DATE(2023,6,8),"Y")</f>
        <v>18</v>
      </c>
      <c r="G1633">
        <v>0</v>
      </c>
      <c r="H1633" s="8">
        <v>14283.46</v>
      </c>
      <c r="I1633" t="s">
        <v>10</v>
      </c>
      <c r="J1633" t="s">
        <v>10</v>
      </c>
      <c r="K1633" t="s">
        <v>246</v>
      </c>
      <c r="L1633" t="str">
        <f>IF(Table1[[#This Row],[State ID]]="?","Unknown",Table1[[#This Row],[State ID]])</f>
        <v>R1024</v>
      </c>
    </row>
    <row r="1634" spans="1:12" x14ac:dyDescent="0.3">
      <c r="A1634" t="s">
        <v>1664</v>
      </c>
      <c r="B1634">
        <v>1968</v>
      </c>
      <c r="C1634" t="s">
        <v>29</v>
      </c>
      <c r="D1634">
        <v>15</v>
      </c>
      <c r="E1634" t="str">
        <f>TEXT(DATE(Table1[[#This Row],[year]],MONTH(DATEVALUE(Table1[[#This Row],[month]]&amp;"1")),Table1[[#This Row],[date]]),"DD-MMM-YYYY")</f>
        <v>15-Dec-1968</v>
      </c>
      <c r="F1634">
        <f>DATEDIF(Table1[[#This Row],[Date of Birth]],DATE(2023,6,8),"Y")</f>
        <v>54</v>
      </c>
      <c r="G1634">
        <v>0</v>
      </c>
      <c r="H1634" s="8">
        <v>14285.9</v>
      </c>
      <c r="I1634" t="s">
        <v>10</v>
      </c>
      <c r="J1634" t="s">
        <v>11</v>
      </c>
      <c r="K1634" t="s">
        <v>22</v>
      </c>
      <c r="L1634" t="str">
        <f>IF(Table1[[#This Row],[State ID]]="?","Unknown",Table1[[#This Row],[State ID]])</f>
        <v>R1012</v>
      </c>
    </row>
    <row r="1635" spans="1:12" x14ac:dyDescent="0.3">
      <c r="A1635" t="s">
        <v>1665</v>
      </c>
      <c r="B1635">
        <v>1958</v>
      </c>
      <c r="C1635" t="s">
        <v>36</v>
      </c>
      <c r="D1635">
        <v>15</v>
      </c>
      <c r="E1635" t="str">
        <f>TEXT(DATE(Table1[[#This Row],[year]],MONTH(DATEVALUE(Table1[[#This Row],[month]]&amp;"1")),Table1[[#This Row],[date]]),"DD-MMM-YYYY")</f>
        <v>15-Oct-1958</v>
      </c>
      <c r="F1635">
        <f>DATEDIF(Table1[[#This Row],[Date of Birth]],DATE(2023,6,8),"Y")</f>
        <v>64</v>
      </c>
      <c r="G1635">
        <v>0</v>
      </c>
      <c r="H1635" s="8">
        <v>14313.85</v>
      </c>
      <c r="I1635" t="s">
        <v>10</v>
      </c>
      <c r="J1635" t="s">
        <v>11</v>
      </c>
      <c r="K1635" t="s">
        <v>12</v>
      </c>
      <c r="L1635" t="str">
        <f>IF(Table1[[#This Row],[State ID]]="?","Unknown",Table1[[#This Row],[State ID]])</f>
        <v>R1013</v>
      </c>
    </row>
    <row r="1636" spans="1:12" x14ac:dyDescent="0.3">
      <c r="A1636" t="s">
        <v>1666</v>
      </c>
      <c r="B1636">
        <v>1958</v>
      </c>
      <c r="C1636" t="s">
        <v>9</v>
      </c>
      <c r="D1636">
        <v>10</v>
      </c>
      <c r="E1636" t="str">
        <f>TEXT(DATE(Table1[[#This Row],[year]],MONTH(DATEVALUE(Table1[[#This Row],[month]]&amp;"1")),Table1[[#This Row],[date]]),"DD-MMM-YYYY")</f>
        <v>10-Jul-1958</v>
      </c>
      <c r="F1636">
        <f>DATEDIF(Table1[[#This Row],[Date of Birth]],DATE(2023,6,8),"Y")</f>
        <v>64</v>
      </c>
      <c r="G1636">
        <v>0</v>
      </c>
      <c r="H1636" s="8">
        <v>14319.03</v>
      </c>
      <c r="I1636" t="s">
        <v>10</v>
      </c>
      <c r="J1636" t="s">
        <v>10</v>
      </c>
      <c r="K1636" t="s">
        <v>41</v>
      </c>
      <c r="L1636" t="str">
        <f>IF(Table1[[#This Row],[State ID]]="?","Unknown",Table1[[#This Row],[State ID]])</f>
        <v>R1011</v>
      </c>
    </row>
    <row r="1637" spans="1:12" x14ac:dyDescent="0.3">
      <c r="A1637" t="s">
        <v>1667</v>
      </c>
      <c r="B1637">
        <v>1969</v>
      </c>
      <c r="C1637" t="s">
        <v>19</v>
      </c>
      <c r="D1637">
        <v>26</v>
      </c>
      <c r="E1637" t="str">
        <f>TEXT(DATE(Table1[[#This Row],[year]],MONTH(DATEVALUE(Table1[[#This Row],[month]]&amp;"1")),Table1[[#This Row],[date]]),"DD-MMM-YYYY")</f>
        <v>26-Sep-1969</v>
      </c>
      <c r="F1637">
        <f>DATEDIF(Table1[[#This Row],[Date of Birth]],DATE(2023,6,8),"Y")</f>
        <v>53</v>
      </c>
      <c r="G1637">
        <v>0</v>
      </c>
      <c r="H1637" s="8">
        <v>14337.91</v>
      </c>
      <c r="I1637" t="s">
        <v>10</v>
      </c>
      <c r="J1637" t="s">
        <v>11</v>
      </c>
      <c r="K1637" t="s">
        <v>631</v>
      </c>
      <c r="L1637" t="str">
        <f>IF(Table1[[#This Row],[State ID]]="?","Unknown",Table1[[#This Row],[State ID]])</f>
        <v>R1022</v>
      </c>
    </row>
    <row r="1638" spans="1:12" x14ac:dyDescent="0.3">
      <c r="A1638" t="s">
        <v>1668</v>
      </c>
      <c r="B1638">
        <v>1959</v>
      </c>
      <c r="C1638" t="s">
        <v>29</v>
      </c>
      <c r="D1638">
        <v>24</v>
      </c>
      <c r="E1638" t="str">
        <f>TEXT(DATE(Table1[[#This Row],[year]],MONTH(DATEVALUE(Table1[[#This Row],[month]]&amp;"1")),Table1[[#This Row],[date]]),"DD-MMM-YYYY")</f>
        <v>24-Dec-1959</v>
      </c>
      <c r="F1638">
        <f>DATEDIF(Table1[[#This Row],[Date of Birth]],DATE(2023,6,8),"Y")</f>
        <v>63</v>
      </c>
      <c r="G1638">
        <v>1</v>
      </c>
      <c r="H1638" s="8">
        <v>14349.85</v>
      </c>
      <c r="I1638" t="s">
        <v>10</v>
      </c>
      <c r="J1638" t="s">
        <v>10</v>
      </c>
      <c r="K1638" t="s">
        <v>22</v>
      </c>
      <c r="L1638" t="str">
        <f>IF(Table1[[#This Row],[State ID]]="?","Unknown",Table1[[#This Row],[State ID]])</f>
        <v>R1012</v>
      </c>
    </row>
    <row r="1639" spans="1:12" x14ac:dyDescent="0.3">
      <c r="A1639" t="s">
        <v>1669</v>
      </c>
      <c r="B1639">
        <v>1967</v>
      </c>
      <c r="C1639" t="s">
        <v>36</v>
      </c>
      <c r="D1639">
        <v>10</v>
      </c>
      <c r="E1639" t="str">
        <f>TEXT(DATE(Table1[[#This Row],[year]],MONTH(DATEVALUE(Table1[[#This Row],[month]]&amp;"1")),Table1[[#This Row],[date]]),"DD-MMM-YYYY")</f>
        <v>10-Oct-1967</v>
      </c>
      <c r="F1639">
        <f>DATEDIF(Table1[[#This Row],[Date of Birth]],DATE(2023,6,8),"Y")</f>
        <v>55</v>
      </c>
      <c r="G1639">
        <v>0</v>
      </c>
      <c r="H1639" s="8">
        <v>14355.43</v>
      </c>
      <c r="I1639" t="s">
        <v>10</v>
      </c>
      <c r="J1639" t="s">
        <v>15</v>
      </c>
      <c r="K1639" t="s">
        <v>534</v>
      </c>
      <c r="L1639" t="str">
        <f>IF(Table1[[#This Row],[State ID]]="?","Unknown",Table1[[#This Row],[State ID]])</f>
        <v>R1026</v>
      </c>
    </row>
    <row r="1640" spans="1:12" x14ac:dyDescent="0.3">
      <c r="A1640" t="s">
        <v>1670</v>
      </c>
      <c r="B1640">
        <v>1988</v>
      </c>
      <c r="C1640" t="s">
        <v>14</v>
      </c>
      <c r="D1640">
        <v>16</v>
      </c>
      <c r="E1640" t="str">
        <f>TEXT(DATE(Table1[[#This Row],[year]],MONTH(DATEVALUE(Table1[[#This Row],[month]]&amp;"1")),Table1[[#This Row],[date]]),"DD-MMM-YYYY")</f>
        <v>16-Nov-1988</v>
      </c>
      <c r="F1640">
        <f>DATEDIF(Table1[[#This Row],[Date of Birth]],DATE(2023,6,8),"Y")</f>
        <v>34</v>
      </c>
      <c r="G1640">
        <v>1</v>
      </c>
      <c r="H1640" s="8">
        <v>14358.36</v>
      </c>
      <c r="I1640" t="s">
        <v>10</v>
      </c>
      <c r="J1640" t="s">
        <v>10</v>
      </c>
      <c r="K1640" t="s">
        <v>41</v>
      </c>
      <c r="L1640" t="str">
        <f>IF(Table1[[#This Row],[State ID]]="?","Unknown",Table1[[#This Row],[State ID]])</f>
        <v>R1011</v>
      </c>
    </row>
    <row r="1641" spans="1:12" x14ac:dyDescent="0.3">
      <c r="A1641" t="s">
        <v>1671</v>
      </c>
      <c r="B1641">
        <v>1963</v>
      </c>
      <c r="C1641" t="s">
        <v>9</v>
      </c>
      <c r="D1641">
        <v>16</v>
      </c>
      <c r="E1641" t="str">
        <f>TEXT(DATE(Table1[[#This Row],[year]],MONTH(DATEVALUE(Table1[[#This Row],[month]]&amp;"1")),Table1[[#This Row],[date]]),"DD-MMM-YYYY")</f>
        <v>16-Jul-1963</v>
      </c>
      <c r="F1641">
        <f>DATEDIF(Table1[[#This Row],[Date of Birth]],DATE(2023,6,8),"Y")</f>
        <v>59</v>
      </c>
      <c r="G1641">
        <v>3</v>
      </c>
      <c r="H1641" s="8">
        <v>14382.71</v>
      </c>
      <c r="I1641" t="s">
        <v>10</v>
      </c>
      <c r="J1641" t="s">
        <v>10</v>
      </c>
      <c r="K1641" t="s">
        <v>22</v>
      </c>
      <c r="L1641" t="str">
        <f>IF(Table1[[#This Row],[State ID]]="?","Unknown",Table1[[#This Row],[State ID]])</f>
        <v>R1012</v>
      </c>
    </row>
    <row r="1642" spans="1:12" x14ac:dyDescent="0.3">
      <c r="A1642" t="s">
        <v>1672</v>
      </c>
      <c r="B1642">
        <v>1965</v>
      </c>
      <c r="C1642" t="s">
        <v>17</v>
      </c>
      <c r="D1642">
        <v>22</v>
      </c>
      <c r="E1642" t="str">
        <f>TEXT(DATE(Table1[[#This Row],[year]],MONTH(DATEVALUE(Table1[[#This Row],[month]]&amp;"1")),Table1[[#This Row],[date]]),"DD-MMM-YYYY")</f>
        <v>22-Jun-1965</v>
      </c>
      <c r="F1642">
        <f>DATEDIF(Table1[[#This Row],[Date of Birth]],DATE(2023,6,8),"Y")</f>
        <v>57</v>
      </c>
      <c r="G1642">
        <v>4</v>
      </c>
      <c r="H1642" s="8">
        <v>14394.4</v>
      </c>
      <c r="I1642" t="s">
        <v>10</v>
      </c>
      <c r="J1642" t="s">
        <v>11</v>
      </c>
      <c r="K1642" t="s">
        <v>246</v>
      </c>
      <c r="L1642" t="str">
        <f>IF(Table1[[#This Row],[State ID]]="?","Unknown",Table1[[#This Row],[State ID]])</f>
        <v>R1024</v>
      </c>
    </row>
    <row r="1643" spans="1:12" x14ac:dyDescent="0.3">
      <c r="A1643" t="s">
        <v>1673</v>
      </c>
      <c r="B1643">
        <v>1958</v>
      </c>
      <c r="C1643" t="s">
        <v>19</v>
      </c>
      <c r="D1643">
        <v>14</v>
      </c>
      <c r="E1643" t="str">
        <f>TEXT(DATE(Table1[[#This Row],[year]],MONTH(DATEVALUE(Table1[[#This Row],[month]]&amp;"1")),Table1[[#This Row],[date]]),"DD-MMM-YYYY")</f>
        <v>14-Sep-1958</v>
      </c>
      <c r="F1643">
        <f>DATEDIF(Table1[[#This Row],[Date of Birth]],DATE(2023,6,8),"Y")</f>
        <v>64</v>
      </c>
      <c r="G1643">
        <v>0</v>
      </c>
      <c r="H1643" s="8">
        <v>14394.56</v>
      </c>
      <c r="I1643" t="s">
        <v>10</v>
      </c>
      <c r="J1643" t="s">
        <v>15</v>
      </c>
      <c r="K1643" t="s">
        <v>169</v>
      </c>
      <c r="L1643" t="str">
        <f>IF(Table1[[#This Row],[State ID]]="?","Unknown",Table1[[#This Row],[State ID]])</f>
        <v>R1018</v>
      </c>
    </row>
    <row r="1644" spans="1:12" x14ac:dyDescent="0.3">
      <c r="A1644" t="s">
        <v>1674</v>
      </c>
      <c r="B1644">
        <v>1958</v>
      </c>
      <c r="C1644" t="s">
        <v>9</v>
      </c>
      <c r="D1644">
        <v>29</v>
      </c>
      <c r="E1644" t="str">
        <f>TEXT(DATE(Table1[[#This Row],[year]],MONTH(DATEVALUE(Table1[[#This Row],[month]]&amp;"1")),Table1[[#This Row],[date]]),"DD-MMM-YYYY")</f>
        <v>29-Jul-1958</v>
      </c>
      <c r="F1644">
        <f>DATEDIF(Table1[[#This Row],[Date of Birth]],DATE(2023,6,8),"Y")</f>
        <v>64</v>
      </c>
      <c r="G1644">
        <v>0</v>
      </c>
      <c r="H1644" s="8">
        <v>14410.93</v>
      </c>
      <c r="I1644" t="s">
        <v>10</v>
      </c>
      <c r="J1644" t="s">
        <v>10</v>
      </c>
      <c r="K1644" t="s">
        <v>167</v>
      </c>
      <c r="L1644" t="str">
        <f>IF(Table1[[#This Row],[State ID]]="?","Unknown",Table1[[#This Row],[State ID]])</f>
        <v>R1016</v>
      </c>
    </row>
    <row r="1645" spans="1:12" x14ac:dyDescent="0.3">
      <c r="A1645" t="s">
        <v>1675</v>
      </c>
      <c r="B1645">
        <v>1958</v>
      </c>
      <c r="C1645" t="s">
        <v>19</v>
      </c>
      <c r="D1645">
        <v>20</v>
      </c>
      <c r="E1645" t="str">
        <f>TEXT(DATE(Table1[[#This Row],[year]],MONTH(DATEVALUE(Table1[[#This Row],[month]]&amp;"1")),Table1[[#This Row],[date]]),"DD-MMM-YYYY")</f>
        <v>20-Sep-1958</v>
      </c>
      <c r="F1645">
        <f>DATEDIF(Table1[[#This Row],[Date of Birth]],DATE(2023,6,8),"Y")</f>
        <v>64</v>
      </c>
      <c r="G1645">
        <v>1</v>
      </c>
      <c r="H1645" s="8">
        <v>14418.28</v>
      </c>
      <c r="I1645" t="s">
        <v>10</v>
      </c>
      <c r="J1645" t="s">
        <v>11</v>
      </c>
      <c r="K1645" t="s">
        <v>12</v>
      </c>
      <c r="L1645" t="str">
        <f>IF(Table1[[#This Row],[State ID]]="?","Unknown",Table1[[#This Row],[State ID]])</f>
        <v>R1013</v>
      </c>
    </row>
    <row r="1646" spans="1:12" x14ac:dyDescent="0.3">
      <c r="A1646" t="s">
        <v>1676</v>
      </c>
      <c r="B1646">
        <v>1999</v>
      </c>
      <c r="C1646" t="s">
        <v>34</v>
      </c>
      <c r="D1646">
        <v>10</v>
      </c>
      <c r="E1646" t="str">
        <f>TEXT(DATE(Table1[[#This Row],[year]],MONTH(DATEVALUE(Table1[[#This Row],[month]]&amp;"1")),Table1[[#This Row],[date]]),"DD-MMM-YYYY")</f>
        <v>10-Aug-1999</v>
      </c>
      <c r="F1646">
        <f>DATEDIF(Table1[[#This Row],[Date of Birth]],DATE(2023,6,8),"Y")</f>
        <v>23</v>
      </c>
      <c r="G1646">
        <v>2</v>
      </c>
      <c r="H1646" s="8">
        <v>14426.07</v>
      </c>
      <c r="I1646" t="s">
        <v>10</v>
      </c>
      <c r="J1646" t="s">
        <v>15</v>
      </c>
      <c r="K1646" t="s">
        <v>22</v>
      </c>
      <c r="L1646" t="str">
        <f>IF(Table1[[#This Row],[State ID]]="?","Unknown",Table1[[#This Row],[State ID]])</f>
        <v>R1012</v>
      </c>
    </row>
    <row r="1647" spans="1:12" x14ac:dyDescent="0.3">
      <c r="A1647" t="s">
        <v>1677</v>
      </c>
      <c r="B1647">
        <v>1967</v>
      </c>
      <c r="C1647" t="s">
        <v>34</v>
      </c>
      <c r="D1647">
        <v>15</v>
      </c>
      <c r="E1647" t="str">
        <f>TEXT(DATE(Table1[[#This Row],[year]],MONTH(DATEVALUE(Table1[[#This Row],[month]]&amp;"1")),Table1[[#This Row],[date]]),"DD-MMM-YYYY")</f>
        <v>15-Aug-1967</v>
      </c>
      <c r="F1647">
        <f>DATEDIF(Table1[[#This Row],[Date of Birth]],DATE(2023,6,8),"Y")</f>
        <v>55</v>
      </c>
      <c r="G1647">
        <v>0</v>
      </c>
      <c r="H1647" s="8">
        <v>14426.66</v>
      </c>
      <c r="I1647" t="s">
        <v>10</v>
      </c>
      <c r="J1647" t="s">
        <v>10</v>
      </c>
      <c r="K1647" t="s">
        <v>534</v>
      </c>
      <c r="L1647" t="str">
        <f>IF(Table1[[#This Row],[State ID]]="?","Unknown",Table1[[#This Row],[State ID]])</f>
        <v>R1026</v>
      </c>
    </row>
    <row r="1648" spans="1:12" x14ac:dyDescent="0.3">
      <c r="A1648" t="s">
        <v>1678</v>
      </c>
      <c r="B1648">
        <v>1967</v>
      </c>
      <c r="C1648" t="s">
        <v>14</v>
      </c>
      <c r="D1648">
        <v>4</v>
      </c>
      <c r="E1648" t="str">
        <f>TEXT(DATE(Table1[[#This Row],[year]],MONTH(DATEVALUE(Table1[[#This Row],[month]]&amp;"1")),Table1[[#This Row],[date]]),"DD-MMM-YYYY")</f>
        <v>04-Nov-1967</v>
      </c>
      <c r="F1648">
        <f>DATEDIF(Table1[[#This Row],[Date of Birth]],DATE(2023,6,8),"Y")</f>
        <v>55</v>
      </c>
      <c r="G1648">
        <v>0</v>
      </c>
      <c r="H1648" s="8">
        <v>14427.63</v>
      </c>
      <c r="I1648" t="s">
        <v>10</v>
      </c>
      <c r="J1648" t="s">
        <v>10</v>
      </c>
      <c r="K1648" t="s">
        <v>299</v>
      </c>
      <c r="L1648" t="str">
        <f>IF(Table1[[#This Row],[State ID]]="?","Unknown",Table1[[#This Row],[State ID]])</f>
        <v>R1021</v>
      </c>
    </row>
    <row r="1649" spans="1:12" x14ac:dyDescent="0.3">
      <c r="A1649" t="s">
        <v>1679</v>
      </c>
      <c r="B1649">
        <v>1959</v>
      </c>
      <c r="C1649" t="s">
        <v>17</v>
      </c>
      <c r="D1649">
        <v>29</v>
      </c>
      <c r="E1649" t="str">
        <f>TEXT(DATE(Table1[[#This Row],[year]],MONTH(DATEVALUE(Table1[[#This Row],[month]]&amp;"1")),Table1[[#This Row],[date]]),"DD-MMM-YYYY")</f>
        <v>29-Jun-1959</v>
      </c>
      <c r="F1649">
        <f>DATEDIF(Table1[[#This Row],[Date of Birth]],DATE(2023,6,8),"Y")</f>
        <v>63</v>
      </c>
      <c r="G1649">
        <v>0</v>
      </c>
      <c r="H1649" s="8">
        <v>14449.85</v>
      </c>
      <c r="I1649" t="s">
        <v>10</v>
      </c>
      <c r="J1649" t="s">
        <v>15</v>
      </c>
      <c r="K1649" t="s">
        <v>246</v>
      </c>
      <c r="L1649" t="str">
        <f>IF(Table1[[#This Row],[State ID]]="?","Unknown",Table1[[#This Row],[State ID]])</f>
        <v>R1024</v>
      </c>
    </row>
    <row r="1650" spans="1:12" x14ac:dyDescent="0.3">
      <c r="A1650" t="s">
        <v>1680</v>
      </c>
      <c r="B1650">
        <v>1959</v>
      </c>
      <c r="C1650" t="s">
        <v>34</v>
      </c>
      <c r="D1650">
        <v>3</v>
      </c>
      <c r="E1650" t="str">
        <f>TEXT(DATE(Table1[[#This Row],[year]],MONTH(DATEVALUE(Table1[[#This Row],[month]]&amp;"1")),Table1[[#This Row],[date]]),"DD-MMM-YYYY")</f>
        <v>03-Aug-1959</v>
      </c>
      <c r="F1650">
        <f>DATEDIF(Table1[[#This Row],[Date of Birth]],DATE(2023,6,8),"Y")</f>
        <v>63</v>
      </c>
      <c r="G1650">
        <v>0</v>
      </c>
      <c r="H1650" s="8">
        <v>14451.84</v>
      </c>
      <c r="I1650" t="s">
        <v>10</v>
      </c>
      <c r="J1650" t="s">
        <v>11</v>
      </c>
      <c r="K1650" t="s">
        <v>248</v>
      </c>
      <c r="L1650" t="str">
        <f>IF(Table1[[#This Row],[State ID]]="?","Unknown",Table1[[#This Row],[State ID]])</f>
        <v>R1023</v>
      </c>
    </row>
    <row r="1651" spans="1:12" x14ac:dyDescent="0.3">
      <c r="A1651" t="s">
        <v>1681</v>
      </c>
      <c r="B1651">
        <v>1996</v>
      </c>
      <c r="C1651" t="s">
        <v>14</v>
      </c>
      <c r="D1651">
        <v>10</v>
      </c>
      <c r="E1651" t="str">
        <f>TEXT(DATE(Table1[[#This Row],[year]],MONTH(DATEVALUE(Table1[[#This Row],[month]]&amp;"1")),Table1[[#This Row],[date]]),"DD-MMM-YYYY")</f>
        <v>10-Nov-1996</v>
      </c>
      <c r="F1651">
        <f>DATEDIF(Table1[[#This Row],[Date of Birth]],DATE(2023,6,8),"Y")</f>
        <v>26</v>
      </c>
      <c r="G1651">
        <v>2</v>
      </c>
      <c r="H1651" s="8">
        <v>14455.64</v>
      </c>
      <c r="I1651" t="s">
        <v>10</v>
      </c>
      <c r="J1651" t="s">
        <v>11</v>
      </c>
      <c r="K1651" t="s">
        <v>246</v>
      </c>
      <c r="L1651" t="str">
        <f>IF(Table1[[#This Row],[State ID]]="?","Unknown",Table1[[#This Row],[State ID]])</f>
        <v>R1024</v>
      </c>
    </row>
    <row r="1652" spans="1:12" x14ac:dyDescent="0.3">
      <c r="A1652" t="s">
        <v>1682</v>
      </c>
      <c r="B1652">
        <v>1976</v>
      </c>
      <c r="C1652" t="s">
        <v>14</v>
      </c>
      <c r="D1652">
        <v>27</v>
      </c>
      <c r="E1652" t="str">
        <f>TEXT(DATE(Table1[[#This Row],[year]],MONTH(DATEVALUE(Table1[[#This Row],[month]]&amp;"1")),Table1[[#This Row],[date]]),"DD-MMM-YYYY")</f>
        <v>27-Nov-1976</v>
      </c>
      <c r="F1652">
        <f>DATEDIF(Table1[[#This Row],[Date of Birth]],DATE(2023,6,8),"Y")</f>
        <v>46</v>
      </c>
      <c r="G1652">
        <v>2</v>
      </c>
      <c r="H1652" s="8">
        <v>14470.01</v>
      </c>
      <c r="I1652" t="s">
        <v>10</v>
      </c>
      <c r="J1652" t="s">
        <v>11</v>
      </c>
      <c r="K1652" t="s">
        <v>22</v>
      </c>
      <c r="L1652" t="str">
        <f>IF(Table1[[#This Row],[State ID]]="?","Unknown",Table1[[#This Row],[State ID]])</f>
        <v>R1012</v>
      </c>
    </row>
    <row r="1653" spans="1:12" x14ac:dyDescent="0.3">
      <c r="A1653" t="s">
        <v>1683</v>
      </c>
      <c r="B1653">
        <v>1959</v>
      </c>
      <c r="C1653" t="s">
        <v>14</v>
      </c>
      <c r="D1653">
        <v>20</v>
      </c>
      <c r="E1653" t="str">
        <f>TEXT(DATE(Table1[[#This Row],[year]],MONTH(DATEVALUE(Table1[[#This Row],[month]]&amp;"1")),Table1[[#This Row],[date]]),"DD-MMM-YYYY")</f>
        <v>20-Nov-1959</v>
      </c>
      <c r="F1653">
        <f>DATEDIF(Table1[[#This Row],[Date of Birth]],DATE(2023,6,8),"Y")</f>
        <v>63</v>
      </c>
      <c r="G1653">
        <v>1</v>
      </c>
      <c r="H1653" s="8">
        <v>14474.68</v>
      </c>
      <c r="I1653" t="s">
        <v>10</v>
      </c>
      <c r="J1653" t="s">
        <v>10</v>
      </c>
      <c r="K1653" t="s">
        <v>12</v>
      </c>
      <c r="L1653" t="str">
        <f>IF(Table1[[#This Row],[State ID]]="?","Unknown",Table1[[#This Row],[State ID]])</f>
        <v>R1013</v>
      </c>
    </row>
    <row r="1654" spans="1:12" x14ac:dyDescent="0.3">
      <c r="A1654" t="s">
        <v>1684</v>
      </c>
      <c r="B1654">
        <v>1979</v>
      </c>
      <c r="C1654" t="s">
        <v>36</v>
      </c>
      <c r="D1654">
        <v>20</v>
      </c>
      <c r="E1654" t="str">
        <f>TEXT(DATE(Table1[[#This Row],[year]],MONTH(DATEVALUE(Table1[[#This Row],[month]]&amp;"1")),Table1[[#This Row],[date]]),"DD-MMM-YYYY")</f>
        <v>20-Oct-1979</v>
      </c>
      <c r="F1654">
        <f>DATEDIF(Table1[[#This Row],[Date of Birth]],DATE(2023,6,8),"Y")</f>
        <v>43</v>
      </c>
      <c r="G1654">
        <v>5</v>
      </c>
      <c r="H1654" s="8">
        <v>14478.33</v>
      </c>
      <c r="I1654" t="s">
        <v>10</v>
      </c>
      <c r="J1654" t="s">
        <v>10</v>
      </c>
      <c r="K1654" t="s">
        <v>12</v>
      </c>
      <c r="L1654" t="str">
        <f>IF(Table1[[#This Row],[State ID]]="?","Unknown",Table1[[#This Row],[State ID]])</f>
        <v>R1013</v>
      </c>
    </row>
    <row r="1655" spans="1:12" x14ac:dyDescent="0.3">
      <c r="A1655" t="s">
        <v>1685</v>
      </c>
      <c r="B1655">
        <v>1989</v>
      </c>
      <c r="C1655" t="s">
        <v>9</v>
      </c>
      <c r="D1655">
        <v>22</v>
      </c>
      <c r="E1655" t="str">
        <f>TEXT(DATE(Table1[[#This Row],[year]],MONTH(DATEVALUE(Table1[[#This Row],[month]]&amp;"1")),Table1[[#This Row],[date]]),"DD-MMM-YYYY")</f>
        <v>22-Jul-1989</v>
      </c>
      <c r="F1655">
        <f>DATEDIF(Table1[[#This Row],[Date of Birth]],DATE(2023,6,8),"Y")</f>
        <v>33</v>
      </c>
      <c r="G1655">
        <v>3</v>
      </c>
      <c r="H1655" s="8">
        <v>14507.46</v>
      </c>
      <c r="I1655" t="s">
        <v>10</v>
      </c>
      <c r="J1655" t="s">
        <v>11</v>
      </c>
      <c r="K1655" t="s">
        <v>22</v>
      </c>
      <c r="L1655" t="str">
        <f>IF(Table1[[#This Row],[State ID]]="?","Unknown",Table1[[#This Row],[State ID]])</f>
        <v>R1012</v>
      </c>
    </row>
    <row r="1656" spans="1:12" x14ac:dyDescent="0.3">
      <c r="A1656" t="s">
        <v>1686</v>
      </c>
      <c r="B1656">
        <v>1989</v>
      </c>
      <c r="C1656" t="s">
        <v>9</v>
      </c>
      <c r="D1656">
        <v>14</v>
      </c>
      <c r="E1656" t="str">
        <f>TEXT(DATE(Table1[[#This Row],[year]],MONTH(DATEVALUE(Table1[[#This Row],[month]]&amp;"1")),Table1[[#This Row],[date]]),"DD-MMM-YYYY")</f>
        <v>14-Jul-1989</v>
      </c>
      <c r="F1656">
        <f>DATEDIF(Table1[[#This Row],[Date of Birth]],DATE(2023,6,8),"Y")</f>
        <v>33</v>
      </c>
      <c r="G1656">
        <v>3</v>
      </c>
      <c r="H1656" s="8">
        <v>14547.26</v>
      </c>
      <c r="I1656" t="s">
        <v>10</v>
      </c>
      <c r="J1656" t="s">
        <v>11</v>
      </c>
      <c r="K1656" t="s">
        <v>41</v>
      </c>
      <c r="L1656" t="str">
        <f>IF(Table1[[#This Row],[State ID]]="?","Unknown",Table1[[#This Row],[State ID]])</f>
        <v>R1011</v>
      </c>
    </row>
    <row r="1657" spans="1:12" x14ac:dyDescent="0.3">
      <c r="A1657" t="s">
        <v>1687</v>
      </c>
      <c r="B1657">
        <v>1998</v>
      </c>
      <c r="C1657" t="s">
        <v>19</v>
      </c>
      <c r="D1657">
        <v>12</v>
      </c>
      <c r="E1657" t="str">
        <f>TEXT(DATE(Table1[[#This Row],[year]],MONTH(DATEVALUE(Table1[[#This Row],[month]]&amp;"1")),Table1[[#This Row],[date]]),"DD-MMM-YYYY")</f>
        <v>12-Sep-1998</v>
      </c>
      <c r="F1657">
        <f>DATEDIF(Table1[[#This Row],[Date of Birth]],DATE(2023,6,8),"Y")</f>
        <v>24</v>
      </c>
      <c r="G1657">
        <v>0</v>
      </c>
      <c r="H1657" s="8">
        <v>14571.89</v>
      </c>
      <c r="I1657" t="s">
        <v>10</v>
      </c>
      <c r="J1657" t="s">
        <v>15</v>
      </c>
      <c r="K1657" t="s">
        <v>246</v>
      </c>
      <c r="L1657" t="str">
        <f>IF(Table1[[#This Row],[State ID]]="?","Unknown",Table1[[#This Row],[State ID]])</f>
        <v>R1024</v>
      </c>
    </row>
    <row r="1658" spans="1:12" x14ac:dyDescent="0.3">
      <c r="A1658" t="s">
        <v>1688</v>
      </c>
      <c r="B1658">
        <v>1962</v>
      </c>
      <c r="C1658" t="s">
        <v>29</v>
      </c>
      <c r="D1658">
        <v>3</v>
      </c>
      <c r="E1658" t="str">
        <f>TEXT(DATE(Table1[[#This Row],[year]],MONTH(DATEVALUE(Table1[[#This Row],[month]]&amp;"1")),Table1[[#This Row],[date]]),"DD-MMM-YYYY")</f>
        <v>03-Dec-1962</v>
      </c>
      <c r="F1658">
        <f>DATEDIF(Table1[[#This Row],[Date of Birth]],DATE(2023,6,8),"Y")</f>
        <v>60</v>
      </c>
      <c r="G1658">
        <v>0</v>
      </c>
      <c r="H1658" s="8">
        <v>14574.64</v>
      </c>
      <c r="I1658" t="s">
        <v>10</v>
      </c>
      <c r="J1658" t="s">
        <v>15</v>
      </c>
      <c r="K1658" t="s">
        <v>199</v>
      </c>
      <c r="L1658" t="str">
        <f>IF(Table1[[#This Row],[State ID]]="?","Unknown",Table1[[#This Row],[State ID]])</f>
        <v>R1025</v>
      </c>
    </row>
    <row r="1659" spans="1:12" x14ac:dyDescent="0.3">
      <c r="A1659" t="s">
        <v>1689</v>
      </c>
      <c r="B1659">
        <v>1963</v>
      </c>
      <c r="C1659" t="s">
        <v>36</v>
      </c>
      <c r="D1659">
        <v>14</v>
      </c>
      <c r="E1659" t="str">
        <f>TEXT(DATE(Table1[[#This Row],[year]],MONTH(DATEVALUE(Table1[[#This Row],[month]]&amp;"1")),Table1[[#This Row],[date]]),"DD-MMM-YYYY")</f>
        <v>14-Oct-1963</v>
      </c>
      <c r="F1659">
        <f>DATEDIF(Table1[[#This Row],[Date of Birth]],DATE(2023,6,8),"Y")</f>
        <v>59</v>
      </c>
      <c r="G1659">
        <v>3</v>
      </c>
      <c r="H1659" s="8">
        <v>14590.63</v>
      </c>
      <c r="I1659" t="s">
        <v>10</v>
      </c>
      <c r="J1659" t="s">
        <v>15</v>
      </c>
      <c r="K1659" t="s">
        <v>246</v>
      </c>
      <c r="L1659" t="str">
        <f>IF(Table1[[#This Row],[State ID]]="?","Unknown",Table1[[#This Row],[State ID]])</f>
        <v>R1024</v>
      </c>
    </row>
    <row r="1660" spans="1:12" x14ac:dyDescent="0.3">
      <c r="A1660" t="s">
        <v>1690</v>
      </c>
      <c r="B1660">
        <v>1967</v>
      </c>
      <c r="C1660" t="s">
        <v>9</v>
      </c>
      <c r="D1660">
        <v>18</v>
      </c>
      <c r="E1660" t="str">
        <f>TEXT(DATE(Table1[[#This Row],[year]],MONTH(DATEVALUE(Table1[[#This Row],[month]]&amp;"1")),Table1[[#This Row],[date]]),"DD-MMM-YYYY")</f>
        <v>18-Jul-1967</v>
      </c>
      <c r="F1660">
        <f>DATEDIF(Table1[[#This Row],[Date of Birth]],DATE(2023,6,8),"Y")</f>
        <v>55</v>
      </c>
      <c r="G1660">
        <v>0</v>
      </c>
      <c r="H1660" s="8">
        <v>14600.62</v>
      </c>
      <c r="I1660" t="s">
        <v>10</v>
      </c>
      <c r="J1660" t="s">
        <v>11</v>
      </c>
      <c r="K1660" t="s">
        <v>631</v>
      </c>
      <c r="L1660" t="str">
        <f>IF(Table1[[#This Row],[State ID]]="?","Unknown",Table1[[#This Row],[State ID]])</f>
        <v>R1022</v>
      </c>
    </row>
    <row r="1661" spans="1:12" x14ac:dyDescent="0.3">
      <c r="A1661" t="s">
        <v>1691</v>
      </c>
      <c r="B1661">
        <v>1965</v>
      </c>
      <c r="C1661" t="s">
        <v>14</v>
      </c>
      <c r="D1661">
        <v>8</v>
      </c>
      <c r="E1661" t="str">
        <f>TEXT(DATE(Table1[[#This Row],[year]],MONTH(DATEVALUE(Table1[[#This Row],[month]]&amp;"1")),Table1[[#This Row],[date]]),"DD-MMM-YYYY")</f>
        <v>08-Nov-1965</v>
      </c>
      <c r="F1661">
        <f>DATEDIF(Table1[[#This Row],[Date of Birth]],DATE(2023,6,8),"Y")</f>
        <v>57</v>
      </c>
      <c r="G1661">
        <v>0</v>
      </c>
      <c r="H1661" s="8">
        <v>14612.33</v>
      </c>
      <c r="I1661" t="s">
        <v>10</v>
      </c>
      <c r="J1661" t="s">
        <v>11</v>
      </c>
      <c r="K1661" t="s">
        <v>299</v>
      </c>
      <c r="L1661" t="str">
        <f>IF(Table1[[#This Row],[State ID]]="?","Unknown",Table1[[#This Row],[State ID]])</f>
        <v>R1021</v>
      </c>
    </row>
    <row r="1662" spans="1:12" x14ac:dyDescent="0.3">
      <c r="A1662" t="s">
        <v>1692</v>
      </c>
      <c r="B1662">
        <v>1991</v>
      </c>
      <c r="C1662" t="s">
        <v>34</v>
      </c>
      <c r="D1662">
        <v>21</v>
      </c>
      <c r="E1662" t="str">
        <f>TEXT(DATE(Table1[[#This Row],[year]],MONTH(DATEVALUE(Table1[[#This Row],[month]]&amp;"1")),Table1[[#This Row],[date]]),"DD-MMM-YYYY")</f>
        <v>21-Aug-1991</v>
      </c>
      <c r="F1662">
        <f>DATEDIF(Table1[[#This Row],[Date of Birth]],DATE(2023,6,8),"Y")</f>
        <v>31</v>
      </c>
      <c r="G1662">
        <v>3</v>
      </c>
      <c r="H1662" s="8">
        <v>14630.52</v>
      </c>
      <c r="I1662" t="s">
        <v>10</v>
      </c>
      <c r="J1662" t="s">
        <v>11</v>
      </c>
      <c r="K1662" t="s">
        <v>41</v>
      </c>
      <c r="L1662" t="str">
        <f>IF(Table1[[#This Row],[State ID]]="?","Unknown",Table1[[#This Row],[State ID]])</f>
        <v>R1011</v>
      </c>
    </row>
    <row r="1663" spans="1:12" x14ac:dyDescent="0.3">
      <c r="A1663" t="s">
        <v>1693</v>
      </c>
      <c r="B1663">
        <v>1967</v>
      </c>
      <c r="C1663" t="s">
        <v>19</v>
      </c>
      <c r="D1663">
        <v>1</v>
      </c>
      <c r="E1663" t="str">
        <f>TEXT(DATE(Table1[[#This Row],[year]],MONTH(DATEVALUE(Table1[[#This Row],[month]]&amp;"1")),Table1[[#This Row],[date]]),"DD-MMM-YYYY")</f>
        <v>01-Sep-1967</v>
      </c>
      <c r="F1663">
        <f>DATEDIF(Table1[[#This Row],[Date of Birth]],DATE(2023,6,8),"Y")</f>
        <v>55</v>
      </c>
      <c r="G1663">
        <v>0</v>
      </c>
      <c r="H1663" s="8">
        <v>14640.35</v>
      </c>
      <c r="I1663" t="s">
        <v>10</v>
      </c>
      <c r="J1663" t="s">
        <v>11</v>
      </c>
      <c r="K1663" t="s">
        <v>534</v>
      </c>
      <c r="L1663" t="str">
        <f>IF(Table1[[#This Row],[State ID]]="?","Unknown",Table1[[#This Row],[State ID]])</f>
        <v>R1026</v>
      </c>
    </row>
    <row r="1664" spans="1:12" x14ac:dyDescent="0.3">
      <c r="A1664" t="s">
        <v>1694</v>
      </c>
      <c r="B1664">
        <v>1981</v>
      </c>
      <c r="C1664" t="s">
        <v>14</v>
      </c>
      <c r="D1664">
        <v>13</v>
      </c>
      <c r="E1664" t="str">
        <f>TEXT(DATE(Table1[[#This Row],[year]],MONTH(DATEVALUE(Table1[[#This Row],[month]]&amp;"1")),Table1[[#This Row],[date]]),"DD-MMM-YYYY")</f>
        <v>13-Nov-1981</v>
      </c>
      <c r="F1664">
        <f>DATEDIF(Table1[[#This Row],[Date of Birth]],DATE(2023,6,8),"Y")</f>
        <v>41</v>
      </c>
      <c r="G1664">
        <v>1</v>
      </c>
      <c r="H1664" s="8">
        <v>14657.2</v>
      </c>
      <c r="I1664" t="s">
        <v>10</v>
      </c>
      <c r="J1664" t="s">
        <v>15</v>
      </c>
      <c r="K1664" t="s">
        <v>22</v>
      </c>
      <c r="L1664" t="str">
        <f>IF(Table1[[#This Row],[State ID]]="?","Unknown",Table1[[#This Row],[State ID]])</f>
        <v>R1012</v>
      </c>
    </row>
    <row r="1665" spans="1:12" x14ac:dyDescent="0.3">
      <c r="A1665" t="s">
        <v>1695</v>
      </c>
      <c r="B1665">
        <v>1969</v>
      </c>
      <c r="C1665" t="s">
        <v>36</v>
      </c>
      <c r="D1665">
        <v>20</v>
      </c>
      <c r="E1665" t="str">
        <f>TEXT(DATE(Table1[[#This Row],[year]],MONTH(DATEVALUE(Table1[[#This Row],[month]]&amp;"1")),Table1[[#This Row],[date]]),"DD-MMM-YYYY")</f>
        <v>20-Oct-1969</v>
      </c>
      <c r="F1665">
        <f>DATEDIF(Table1[[#This Row],[Date of Birth]],DATE(2023,6,8),"Y")</f>
        <v>53</v>
      </c>
      <c r="G1665">
        <v>0</v>
      </c>
      <c r="H1665" s="8">
        <v>14665.75</v>
      </c>
      <c r="I1665" t="s">
        <v>10</v>
      </c>
      <c r="J1665" t="s">
        <v>15</v>
      </c>
      <c r="K1665" t="s">
        <v>22</v>
      </c>
      <c r="L1665" t="str">
        <f>IF(Table1[[#This Row],[State ID]]="?","Unknown",Table1[[#This Row],[State ID]])</f>
        <v>R1012</v>
      </c>
    </row>
    <row r="1666" spans="1:12" x14ac:dyDescent="0.3">
      <c r="A1666" t="s">
        <v>1696</v>
      </c>
      <c r="B1666">
        <v>1958</v>
      </c>
      <c r="C1666" t="s">
        <v>9</v>
      </c>
      <c r="D1666">
        <v>23</v>
      </c>
      <c r="E1666" t="str">
        <f>TEXT(DATE(Table1[[#This Row],[year]],MONTH(DATEVALUE(Table1[[#This Row],[month]]&amp;"1")),Table1[[#This Row],[date]]),"DD-MMM-YYYY")</f>
        <v>23-Jul-1958</v>
      </c>
      <c r="F1666">
        <f>DATEDIF(Table1[[#This Row],[Date of Birth]],DATE(2023,6,8),"Y")</f>
        <v>64</v>
      </c>
      <c r="G1666">
        <v>0</v>
      </c>
      <c r="H1666" s="8">
        <v>14692.67</v>
      </c>
      <c r="I1666" t="s">
        <v>10</v>
      </c>
      <c r="J1666" t="s">
        <v>15</v>
      </c>
      <c r="K1666" t="s">
        <v>22</v>
      </c>
      <c r="L1666" t="str">
        <f>IF(Table1[[#This Row],[State ID]]="?","Unknown",Table1[[#This Row],[State ID]])</f>
        <v>R1012</v>
      </c>
    </row>
    <row r="1667" spans="1:12" x14ac:dyDescent="0.3">
      <c r="A1667" t="s">
        <v>1697</v>
      </c>
      <c r="B1667">
        <v>1982</v>
      </c>
      <c r="C1667" t="s">
        <v>19</v>
      </c>
      <c r="D1667">
        <v>4</v>
      </c>
      <c r="E1667" t="str">
        <f>TEXT(DATE(Table1[[#This Row],[year]],MONTH(DATEVALUE(Table1[[#This Row],[month]]&amp;"1")),Table1[[#This Row],[date]]),"DD-MMM-YYYY")</f>
        <v>04-Sep-1982</v>
      </c>
      <c r="F1667">
        <f>DATEDIF(Table1[[#This Row],[Date of Birth]],DATE(2023,6,8),"Y")</f>
        <v>40</v>
      </c>
      <c r="G1667">
        <v>3</v>
      </c>
      <c r="H1667" s="8">
        <v>14696.77</v>
      </c>
      <c r="I1667" t="s">
        <v>10</v>
      </c>
      <c r="J1667" t="s">
        <v>10</v>
      </c>
      <c r="K1667" t="s">
        <v>41</v>
      </c>
      <c r="L1667" t="str">
        <f>IF(Table1[[#This Row],[State ID]]="?","Unknown",Table1[[#This Row],[State ID]])</f>
        <v>R1011</v>
      </c>
    </row>
    <row r="1668" spans="1:12" x14ac:dyDescent="0.3">
      <c r="A1668" t="s">
        <v>1698</v>
      </c>
      <c r="B1668">
        <v>2002</v>
      </c>
      <c r="C1668" t="s">
        <v>19</v>
      </c>
      <c r="D1668">
        <v>24</v>
      </c>
      <c r="E1668" t="str">
        <f>TEXT(DATE(Table1[[#This Row],[year]],MONTH(DATEVALUE(Table1[[#This Row],[month]]&amp;"1")),Table1[[#This Row],[date]]),"DD-MMM-YYYY")</f>
        <v>24-Sep-2002</v>
      </c>
      <c r="F1668">
        <f>DATEDIF(Table1[[#This Row],[Date of Birth]],DATE(2023,6,8),"Y")</f>
        <v>20</v>
      </c>
      <c r="G1668">
        <v>0</v>
      </c>
      <c r="H1668" s="8">
        <v>14711.74</v>
      </c>
      <c r="I1668" t="s">
        <v>10</v>
      </c>
      <c r="J1668" t="s">
        <v>10</v>
      </c>
      <c r="K1668" t="s">
        <v>22</v>
      </c>
      <c r="L1668" t="str">
        <f>IF(Table1[[#This Row],[State ID]]="?","Unknown",Table1[[#This Row],[State ID]])</f>
        <v>R1012</v>
      </c>
    </row>
    <row r="1669" spans="1:12" x14ac:dyDescent="0.3">
      <c r="A1669" t="s">
        <v>1699</v>
      </c>
      <c r="B1669">
        <v>1962</v>
      </c>
      <c r="C1669" t="s">
        <v>9</v>
      </c>
      <c r="D1669">
        <v>29</v>
      </c>
      <c r="E1669" t="str">
        <f>TEXT(DATE(Table1[[#This Row],[year]],MONTH(DATEVALUE(Table1[[#This Row],[month]]&amp;"1")),Table1[[#This Row],[date]]),"DD-MMM-YYYY")</f>
        <v>29-Jul-1962</v>
      </c>
      <c r="F1669">
        <f>DATEDIF(Table1[[#This Row],[Date of Birth]],DATE(2023,6,8),"Y")</f>
        <v>60</v>
      </c>
      <c r="G1669">
        <v>0</v>
      </c>
      <c r="H1669" s="8">
        <v>14738.43</v>
      </c>
      <c r="I1669" t="s">
        <v>10</v>
      </c>
      <c r="J1669" t="s">
        <v>11</v>
      </c>
      <c r="K1669" t="s">
        <v>299</v>
      </c>
      <c r="L1669" t="str">
        <f>IF(Table1[[#This Row],[State ID]]="?","Unknown",Table1[[#This Row],[State ID]])</f>
        <v>R1021</v>
      </c>
    </row>
    <row r="1670" spans="1:12" x14ac:dyDescent="0.3">
      <c r="A1670" t="s">
        <v>1700</v>
      </c>
      <c r="B1670">
        <v>1965</v>
      </c>
      <c r="C1670" t="s">
        <v>9</v>
      </c>
      <c r="D1670">
        <v>27</v>
      </c>
      <c r="E1670" t="str">
        <f>TEXT(DATE(Table1[[#This Row],[year]],MONTH(DATEVALUE(Table1[[#This Row],[month]]&amp;"1")),Table1[[#This Row],[date]]),"DD-MMM-YYYY")</f>
        <v>27-Jul-1965</v>
      </c>
      <c r="F1670">
        <f>DATEDIF(Table1[[#This Row],[Date of Birth]],DATE(2023,6,8),"Y")</f>
        <v>57</v>
      </c>
      <c r="G1670">
        <v>0</v>
      </c>
      <c r="H1670" s="8">
        <v>14750.42</v>
      </c>
      <c r="I1670" t="s">
        <v>10</v>
      </c>
      <c r="J1670" t="s">
        <v>10</v>
      </c>
      <c r="K1670" t="s">
        <v>534</v>
      </c>
      <c r="L1670" t="str">
        <f>IF(Table1[[#This Row],[State ID]]="?","Unknown",Table1[[#This Row],[State ID]])</f>
        <v>R1026</v>
      </c>
    </row>
    <row r="1671" spans="1:12" x14ac:dyDescent="0.3">
      <c r="A1671" t="s">
        <v>1701</v>
      </c>
      <c r="B1671">
        <v>1975</v>
      </c>
      <c r="C1671" t="s">
        <v>29</v>
      </c>
      <c r="D1671">
        <v>10</v>
      </c>
      <c r="E1671" t="str">
        <f>TEXT(DATE(Table1[[#This Row],[year]],MONTH(DATEVALUE(Table1[[#This Row],[month]]&amp;"1")),Table1[[#This Row],[date]]),"DD-MMM-YYYY")</f>
        <v>10-Dec-1975</v>
      </c>
      <c r="F1671">
        <f>DATEDIF(Table1[[#This Row],[Date of Birth]],DATE(2023,6,8),"Y")</f>
        <v>47</v>
      </c>
      <c r="G1671">
        <v>1</v>
      </c>
      <c r="H1671" s="8">
        <v>14819</v>
      </c>
      <c r="I1671" t="s">
        <v>10</v>
      </c>
      <c r="J1671" t="s">
        <v>11</v>
      </c>
      <c r="K1671" t="s">
        <v>248</v>
      </c>
      <c r="L1671" t="str">
        <f>IF(Table1[[#This Row],[State ID]]="?","Unknown",Table1[[#This Row],[State ID]])</f>
        <v>R1023</v>
      </c>
    </row>
    <row r="1672" spans="1:12" x14ac:dyDescent="0.3">
      <c r="A1672" t="s">
        <v>1702</v>
      </c>
      <c r="B1672">
        <v>1979</v>
      </c>
      <c r="C1672" t="s">
        <v>36</v>
      </c>
      <c r="D1672">
        <v>18</v>
      </c>
      <c r="E1672" t="str">
        <f>TEXT(DATE(Table1[[#This Row],[year]],MONTH(DATEVALUE(Table1[[#This Row],[month]]&amp;"1")),Table1[[#This Row],[date]]),"DD-MMM-YYYY")</f>
        <v>18-Oct-1979</v>
      </c>
      <c r="F1672">
        <f>DATEDIF(Table1[[#This Row],[Date of Birth]],DATE(2023,6,8),"Y")</f>
        <v>43</v>
      </c>
      <c r="G1672">
        <v>2</v>
      </c>
      <c r="H1672" s="8">
        <v>14839.34</v>
      </c>
      <c r="I1672" t="s">
        <v>10</v>
      </c>
      <c r="J1672" t="s">
        <v>11</v>
      </c>
      <c r="K1672" t="s">
        <v>534</v>
      </c>
      <c r="L1672" t="str">
        <f>IF(Table1[[#This Row],[State ID]]="?","Unknown",Table1[[#This Row],[State ID]])</f>
        <v>R1026</v>
      </c>
    </row>
    <row r="1673" spans="1:12" x14ac:dyDescent="0.3">
      <c r="A1673" t="s">
        <v>1703</v>
      </c>
      <c r="B1673">
        <v>1981</v>
      </c>
      <c r="C1673" t="s">
        <v>17</v>
      </c>
      <c r="D1673">
        <v>5</v>
      </c>
      <c r="E1673" t="str">
        <f>TEXT(DATE(Table1[[#This Row],[year]],MONTH(DATEVALUE(Table1[[#This Row],[month]]&amp;"1")),Table1[[#This Row],[date]]),"DD-MMM-YYYY")</f>
        <v>05-Jun-1981</v>
      </c>
      <c r="F1673">
        <f>DATEDIF(Table1[[#This Row],[Date of Birth]],DATE(2023,6,8),"Y")</f>
        <v>42</v>
      </c>
      <c r="G1673">
        <v>1</v>
      </c>
      <c r="H1673" s="8">
        <v>14843.96</v>
      </c>
      <c r="I1673" t="s">
        <v>10</v>
      </c>
      <c r="J1673" t="s">
        <v>11</v>
      </c>
      <c r="K1673" t="s">
        <v>534</v>
      </c>
      <c r="L1673" t="str">
        <f>IF(Table1[[#This Row],[State ID]]="?","Unknown",Table1[[#This Row],[State ID]])</f>
        <v>R1026</v>
      </c>
    </row>
    <row r="1674" spans="1:12" x14ac:dyDescent="0.3">
      <c r="A1674" t="s">
        <v>1704</v>
      </c>
      <c r="B1674">
        <v>1970</v>
      </c>
      <c r="C1674" t="s">
        <v>14</v>
      </c>
      <c r="D1674">
        <v>11</v>
      </c>
      <c r="E1674" t="str">
        <f>TEXT(DATE(Table1[[#This Row],[year]],MONTH(DATEVALUE(Table1[[#This Row],[month]]&amp;"1")),Table1[[#This Row],[date]]),"DD-MMM-YYYY")</f>
        <v>11-Nov-1970</v>
      </c>
      <c r="F1674">
        <f>DATEDIF(Table1[[#This Row],[Date of Birth]],DATE(2023,6,8),"Y")</f>
        <v>52</v>
      </c>
      <c r="G1674">
        <v>0</v>
      </c>
      <c r="H1674" s="8">
        <v>14847.63</v>
      </c>
      <c r="I1674" t="s">
        <v>10</v>
      </c>
      <c r="J1674" t="s">
        <v>10</v>
      </c>
      <c r="K1674" t="s">
        <v>248</v>
      </c>
      <c r="L1674" t="str">
        <f>IF(Table1[[#This Row],[State ID]]="?","Unknown",Table1[[#This Row],[State ID]])</f>
        <v>R1023</v>
      </c>
    </row>
    <row r="1675" spans="1:12" x14ac:dyDescent="0.3">
      <c r="A1675" t="s">
        <v>1705</v>
      </c>
      <c r="B1675">
        <v>1958</v>
      </c>
      <c r="C1675" t="s">
        <v>36</v>
      </c>
      <c r="D1675">
        <v>17</v>
      </c>
      <c r="E1675" t="str">
        <f>TEXT(DATE(Table1[[#This Row],[year]],MONTH(DATEVALUE(Table1[[#This Row],[month]]&amp;"1")),Table1[[#This Row],[date]]),"DD-MMM-YYYY")</f>
        <v>17-Oct-1958</v>
      </c>
      <c r="F1675">
        <f>DATEDIF(Table1[[#This Row],[Date of Birth]],DATE(2023,6,8),"Y")</f>
        <v>64</v>
      </c>
      <c r="G1675">
        <v>0</v>
      </c>
      <c r="H1675" s="8">
        <v>14901.52</v>
      </c>
      <c r="I1675" t="s">
        <v>10</v>
      </c>
      <c r="J1675" t="s">
        <v>10</v>
      </c>
      <c r="K1675" t="s">
        <v>246</v>
      </c>
      <c r="L1675" t="str">
        <f>IF(Table1[[#This Row],[State ID]]="?","Unknown",Table1[[#This Row],[State ID]])</f>
        <v>R1024</v>
      </c>
    </row>
    <row r="1676" spans="1:12" x14ac:dyDescent="0.3">
      <c r="A1676" t="s">
        <v>1706</v>
      </c>
      <c r="B1676">
        <v>1981</v>
      </c>
      <c r="C1676" t="s">
        <v>9</v>
      </c>
      <c r="D1676">
        <v>4</v>
      </c>
      <c r="E1676" t="str">
        <f>TEXT(DATE(Table1[[#This Row],[year]],MONTH(DATEVALUE(Table1[[#This Row],[month]]&amp;"1")),Table1[[#This Row],[date]]),"DD-MMM-YYYY")</f>
        <v>04-Jul-1981</v>
      </c>
      <c r="F1676">
        <f>DATEDIF(Table1[[#This Row],[Date of Birth]],DATE(2023,6,8),"Y")</f>
        <v>41</v>
      </c>
      <c r="G1676">
        <v>1</v>
      </c>
      <c r="H1676" s="8">
        <v>14908.27</v>
      </c>
      <c r="I1676" t="s">
        <v>10</v>
      </c>
      <c r="J1676" t="s">
        <v>15</v>
      </c>
      <c r="K1676" t="s">
        <v>41</v>
      </c>
      <c r="L1676" t="str">
        <f>IF(Table1[[#This Row],[State ID]]="?","Unknown",Table1[[#This Row],[State ID]])</f>
        <v>R1011</v>
      </c>
    </row>
    <row r="1677" spans="1:12" x14ac:dyDescent="0.3">
      <c r="A1677" t="s">
        <v>1707</v>
      </c>
      <c r="B1677">
        <v>1968</v>
      </c>
      <c r="C1677" t="s">
        <v>14</v>
      </c>
      <c r="D1677">
        <v>8</v>
      </c>
      <c r="E1677" t="str">
        <f>TEXT(DATE(Table1[[#This Row],[year]],MONTH(DATEVALUE(Table1[[#This Row],[month]]&amp;"1")),Table1[[#This Row],[date]]),"DD-MMM-YYYY")</f>
        <v>08-Nov-1968</v>
      </c>
      <c r="F1677">
        <f>DATEDIF(Table1[[#This Row],[Date of Birth]],DATE(2023,6,8),"Y")</f>
        <v>54</v>
      </c>
      <c r="G1677">
        <v>0</v>
      </c>
      <c r="H1677" s="8">
        <v>14926.97</v>
      </c>
      <c r="I1677" t="s">
        <v>10</v>
      </c>
      <c r="J1677" t="s">
        <v>10</v>
      </c>
      <c r="K1677" t="s">
        <v>22</v>
      </c>
      <c r="L1677" t="str">
        <f>IF(Table1[[#This Row],[State ID]]="?","Unknown",Table1[[#This Row],[State ID]])</f>
        <v>R1012</v>
      </c>
    </row>
    <row r="1678" spans="1:12" x14ac:dyDescent="0.3">
      <c r="A1678" t="s">
        <v>1708</v>
      </c>
      <c r="B1678">
        <v>1962</v>
      </c>
      <c r="C1678" t="s">
        <v>14</v>
      </c>
      <c r="D1678">
        <v>29</v>
      </c>
      <c r="E1678" t="str">
        <f>TEXT(DATE(Table1[[#This Row],[year]],MONTH(DATEVALUE(Table1[[#This Row],[month]]&amp;"1")),Table1[[#This Row],[date]]),"DD-MMM-YYYY")</f>
        <v>29-Nov-1962</v>
      </c>
      <c r="F1678">
        <f>DATEDIF(Table1[[#This Row],[Date of Birth]],DATE(2023,6,8),"Y")</f>
        <v>60</v>
      </c>
      <c r="G1678">
        <v>0</v>
      </c>
      <c r="H1678" s="8">
        <v>14945.34</v>
      </c>
      <c r="I1678" t="s">
        <v>10</v>
      </c>
      <c r="J1678" t="s">
        <v>15</v>
      </c>
      <c r="K1678" t="s">
        <v>299</v>
      </c>
      <c r="L1678" t="str">
        <f>IF(Table1[[#This Row],[State ID]]="?","Unknown",Table1[[#This Row],[State ID]])</f>
        <v>R1021</v>
      </c>
    </row>
    <row r="1679" spans="1:12" x14ac:dyDescent="0.3">
      <c r="A1679" t="s">
        <v>1709</v>
      </c>
      <c r="B1679">
        <v>1958</v>
      </c>
      <c r="C1679" t="s">
        <v>9</v>
      </c>
      <c r="D1679">
        <v>29</v>
      </c>
      <c r="E1679" t="str">
        <f>TEXT(DATE(Table1[[#This Row],[year]],MONTH(DATEVALUE(Table1[[#This Row],[month]]&amp;"1")),Table1[[#This Row],[date]]),"DD-MMM-YYYY")</f>
        <v>29-Jul-1958</v>
      </c>
      <c r="F1679">
        <f>DATEDIF(Table1[[#This Row],[Date of Birth]],DATE(2023,6,8),"Y")</f>
        <v>64</v>
      </c>
      <c r="G1679">
        <v>2</v>
      </c>
      <c r="H1679" s="8">
        <v>14988.43</v>
      </c>
      <c r="I1679" t="s">
        <v>10</v>
      </c>
      <c r="J1679" t="s">
        <v>11</v>
      </c>
      <c r="K1679" t="s">
        <v>41</v>
      </c>
      <c r="L1679" t="str">
        <f>IF(Table1[[#This Row],[State ID]]="?","Unknown",Table1[[#This Row],[State ID]])</f>
        <v>R1011</v>
      </c>
    </row>
    <row r="1680" spans="1:12" x14ac:dyDescent="0.3">
      <c r="A1680" t="s">
        <v>1710</v>
      </c>
      <c r="B1680">
        <v>1995</v>
      </c>
      <c r="C1680" t="s">
        <v>34</v>
      </c>
      <c r="D1680">
        <v>2</v>
      </c>
      <c r="E1680" t="str">
        <f>TEXT(DATE(Table1[[#This Row],[year]],MONTH(DATEVALUE(Table1[[#This Row],[month]]&amp;"1")),Table1[[#This Row],[date]]),"DD-MMM-YYYY")</f>
        <v>02-Aug-1995</v>
      </c>
      <c r="F1680">
        <f>DATEDIF(Table1[[#This Row],[Date of Birth]],DATE(2023,6,8),"Y")</f>
        <v>27</v>
      </c>
      <c r="G1680">
        <v>2</v>
      </c>
      <c r="H1680" s="8">
        <v>15006.58</v>
      </c>
      <c r="I1680" t="s">
        <v>10</v>
      </c>
      <c r="J1680" t="s">
        <v>10</v>
      </c>
      <c r="K1680" t="s">
        <v>246</v>
      </c>
      <c r="L1680" t="str">
        <f>IF(Table1[[#This Row],[State ID]]="?","Unknown",Table1[[#This Row],[State ID]])</f>
        <v>R1024</v>
      </c>
    </row>
    <row r="1681" spans="1:12" x14ac:dyDescent="0.3">
      <c r="A1681" t="s">
        <v>1711</v>
      </c>
      <c r="B1681">
        <v>1960</v>
      </c>
      <c r="C1681" t="s">
        <v>34</v>
      </c>
      <c r="D1681">
        <v>8</v>
      </c>
      <c r="E1681" t="str">
        <f>TEXT(DATE(Table1[[#This Row],[year]],MONTH(DATEVALUE(Table1[[#This Row],[month]]&amp;"1")),Table1[[#This Row],[date]]),"DD-MMM-YYYY")</f>
        <v>08-Aug-1960</v>
      </c>
      <c r="F1681">
        <f>DATEDIF(Table1[[#This Row],[Date of Birth]],DATE(2023,6,8),"Y")</f>
        <v>62</v>
      </c>
      <c r="G1681">
        <v>2</v>
      </c>
      <c r="H1681" s="8">
        <v>15019.76</v>
      </c>
      <c r="I1681" t="s">
        <v>10</v>
      </c>
      <c r="J1681" t="s">
        <v>10</v>
      </c>
      <c r="K1681" t="s">
        <v>22</v>
      </c>
      <c r="L1681" t="str">
        <f>IF(Table1[[#This Row],[State ID]]="?","Unknown",Table1[[#This Row],[State ID]])</f>
        <v>R1012</v>
      </c>
    </row>
    <row r="1682" spans="1:12" x14ac:dyDescent="0.3">
      <c r="A1682" t="s">
        <v>1712</v>
      </c>
      <c r="B1682">
        <v>1979</v>
      </c>
      <c r="C1682" t="s">
        <v>14</v>
      </c>
      <c r="D1682">
        <v>25</v>
      </c>
      <c r="E1682" t="str">
        <f>TEXT(DATE(Table1[[#This Row],[year]],MONTH(DATEVALUE(Table1[[#This Row],[month]]&amp;"1")),Table1[[#This Row],[date]]),"DD-MMM-YYYY")</f>
        <v>25-Nov-1979</v>
      </c>
      <c r="F1682">
        <f>DATEDIF(Table1[[#This Row],[Date of Birth]],DATE(2023,6,8),"Y")</f>
        <v>43</v>
      </c>
      <c r="G1682">
        <v>2</v>
      </c>
      <c r="H1682" s="8">
        <v>15025.76</v>
      </c>
      <c r="I1682" t="s">
        <v>10</v>
      </c>
      <c r="J1682" t="s">
        <v>15</v>
      </c>
      <c r="K1682" t="s">
        <v>41</v>
      </c>
      <c r="L1682" t="str">
        <f>IF(Table1[[#This Row],[State ID]]="?","Unknown",Table1[[#This Row],[State ID]])</f>
        <v>R1011</v>
      </c>
    </row>
    <row r="1683" spans="1:12" x14ac:dyDescent="0.3">
      <c r="A1683" t="s">
        <v>1713</v>
      </c>
      <c r="B1683">
        <v>1970</v>
      </c>
      <c r="C1683" t="s">
        <v>19</v>
      </c>
      <c r="D1683">
        <v>11</v>
      </c>
      <c r="E1683" t="str">
        <f>TEXT(DATE(Table1[[#This Row],[year]],MONTH(DATEVALUE(Table1[[#This Row],[month]]&amp;"1")),Table1[[#This Row],[date]]),"DD-MMM-YYYY")</f>
        <v>11-Sep-1970</v>
      </c>
      <c r="F1683">
        <f>DATEDIF(Table1[[#This Row],[Date of Birth]],DATE(2023,6,8),"Y")</f>
        <v>52</v>
      </c>
      <c r="G1683">
        <v>0</v>
      </c>
      <c r="H1683" s="8">
        <v>15026.3</v>
      </c>
      <c r="I1683" t="s">
        <v>10</v>
      </c>
      <c r="J1683" t="s">
        <v>11</v>
      </c>
      <c r="K1683" t="s">
        <v>41</v>
      </c>
      <c r="L1683" t="str">
        <f>IF(Table1[[#This Row],[State ID]]="?","Unknown",Table1[[#This Row],[State ID]])</f>
        <v>R1011</v>
      </c>
    </row>
    <row r="1684" spans="1:12" x14ac:dyDescent="0.3">
      <c r="A1684" t="s">
        <v>1714</v>
      </c>
      <c r="B1684">
        <v>1971</v>
      </c>
      <c r="C1684" t="s">
        <v>34</v>
      </c>
      <c r="D1684">
        <v>15</v>
      </c>
      <c r="E1684" t="str">
        <f>TEXT(DATE(Table1[[#This Row],[year]],MONTH(DATEVALUE(Table1[[#This Row],[month]]&amp;"1")),Table1[[#This Row],[date]]),"DD-MMM-YYYY")</f>
        <v>15-Aug-1971</v>
      </c>
      <c r="F1684">
        <f>DATEDIF(Table1[[#This Row],[Date of Birth]],DATE(2023,6,8),"Y")</f>
        <v>51</v>
      </c>
      <c r="G1684">
        <v>0</v>
      </c>
      <c r="H1684" s="8">
        <v>15038.51</v>
      </c>
      <c r="I1684" t="s">
        <v>10</v>
      </c>
      <c r="J1684" t="s">
        <v>11</v>
      </c>
      <c r="K1684" t="s">
        <v>248</v>
      </c>
      <c r="L1684" t="str">
        <f>IF(Table1[[#This Row],[State ID]]="?","Unknown",Table1[[#This Row],[State ID]])</f>
        <v>R1023</v>
      </c>
    </row>
    <row r="1685" spans="1:12" x14ac:dyDescent="0.3">
      <c r="A1685" t="s">
        <v>1715</v>
      </c>
      <c r="B1685">
        <v>1968</v>
      </c>
      <c r="C1685" t="s">
        <v>17</v>
      </c>
      <c r="D1685">
        <v>12</v>
      </c>
      <c r="E1685" t="str">
        <f>TEXT(DATE(Table1[[#This Row],[year]],MONTH(DATEVALUE(Table1[[#This Row],[month]]&amp;"1")),Table1[[#This Row],[date]]),"DD-MMM-YYYY")</f>
        <v>12-Jun-1968</v>
      </c>
      <c r="F1685">
        <f>DATEDIF(Table1[[#This Row],[Date of Birth]],DATE(2023,6,8),"Y")</f>
        <v>54</v>
      </c>
      <c r="G1685">
        <v>0</v>
      </c>
      <c r="H1685" s="8">
        <v>15052.68</v>
      </c>
      <c r="I1685" t="s">
        <v>10</v>
      </c>
      <c r="J1685" t="s">
        <v>10</v>
      </c>
      <c r="K1685" t="s">
        <v>631</v>
      </c>
      <c r="L1685" t="str">
        <f>IF(Table1[[#This Row],[State ID]]="?","Unknown",Table1[[#This Row],[State ID]])</f>
        <v>R1022</v>
      </c>
    </row>
    <row r="1686" spans="1:12" x14ac:dyDescent="0.3">
      <c r="A1686" t="s">
        <v>1716</v>
      </c>
      <c r="B1686">
        <v>1975</v>
      </c>
      <c r="C1686" t="s">
        <v>36</v>
      </c>
      <c r="D1686">
        <v>26</v>
      </c>
      <c r="E1686" t="str">
        <f>TEXT(DATE(Table1[[#This Row],[year]],MONTH(DATEVALUE(Table1[[#This Row],[month]]&amp;"1")),Table1[[#This Row],[date]]),"DD-MMM-YYYY")</f>
        <v>26-Oct-1975</v>
      </c>
      <c r="F1686">
        <f>DATEDIF(Table1[[#This Row],[Date of Birth]],DATE(2023,6,8),"Y")</f>
        <v>47</v>
      </c>
      <c r="G1686">
        <v>1</v>
      </c>
      <c r="H1686" s="8">
        <v>15090.35</v>
      </c>
      <c r="I1686" t="s">
        <v>10</v>
      </c>
      <c r="J1686" t="s">
        <v>15</v>
      </c>
      <c r="K1686" t="s">
        <v>248</v>
      </c>
      <c r="L1686" t="str">
        <f>IF(Table1[[#This Row],[State ID]]="?","Unknown",Table1[[#This Row],[State ID]])</f>
        <v>R1023</v>
      </c>
    </row>
    <row r="1687" spans="1:12" x14ac:dyDescent="0.3">
      <c r="A1687" t="s">
        <v>1717</v>
      </c>
      <c r="B1687">
        <v>1972</v>
      </c>
      <c r="C1687" t="s">
        <v>14</v>
      </c>
      <c r="D1687">
        <v>7</v>
      </c>
      <c r="E1687" t="str">
        <f>TEXT(DATE(Table1[[#This Row],[year]],MONTH(DATEVALUE(Table1[[#This Row],[month]]&amp;"1")),Table1[[#This Row],[date]]),"DD-MMM-YYYY")</f>
        <v>07-Nov-1972</v>
      </c>
      <c r="F1687">
        <f>DATEDIF(Table1[[#This Row],[Date of Birth]],DATE(2023,6,8),"Y")</f>
        <v>50</v>
      </c>
      <c r="G1687">
        <v>0</v>
      </c>
      <c r="H1687" s="8">
        <v>15103.69</v>
      </c>
      <c r="I1687" t="s">
        <v>10</v>
      </c>
      <c r="J1687" t="s">
        <v>15</v>
      </c>
      <c r="K1687" t="s">
        <v>22</v>
      </c>
      <c r="L1687" t="str">
        <f>IF(Table1[[#This Row],[State ID]]="?","Unknown",Table1[[#This Row],[State ID]])</f>
        <v>R1012</v>
      </c>
    </row>
    <row r="1688" spans="1:12" x14ac:dyDescent="0.3">
      <c r="A1688" t="s">
        <v>1718</v>
      </c>
      <c r="B1688">
        <v>1978</v>
      </c>
      <c r="C1688" t="s">
        <v>19</v>
      </c>
      <c r="D1688">
        <v>5</v>
      </c>
      <c r="E1688" t="str">
        <f>TEXT(DATE(Table1[[#This Row],[year]],MONTH(DATEVALUE(Table1[[#This Row],[month]]&amp;"1")),Table1[[#This Row],[date]]),"DD-MMM-YYYY")</f>
        <v>05-Sep-1978</v>
      </c>
      <c r="F1688">
        <f>DATEDIF(Table1[[#This Row],[Date of Birth]],DATE(2023,6,8),"Y")</f>
        <v>44</v>
      </c>
      <c r="G1688">
        <v>2</v>
      </c>
      <c r="H1688" s="8">
        <v>15123.19</v>
      </c>
      <c r="I1688" t="s">
        <v>10</v>
      </c>
      <c r="J1688" t="s">
        <v>15</v>
      </c>
      <c r="K1688" t="s">
        <v>41</v>
      </c>
      <c r="L1688" t="str">
        <f>IF(Table1[[#This Row],[State ID]]="?","Unknown",Table1[[#This Row],[State ID]])</f>
        <v>R1011</v>
      </c>
    </row>
    <row r="1689" spans="1:12" x14ac:dyDescent="0.3">
      <c r="A1689" t="s">
        <v>1719</v>
      </c>
      <c r="B1689">
        <v>1971</v>
      </c>
      <c r="C1689" t="s">
        <v>14</v>
      </c>
      <c r="D1689">
        <v>25</v>
      </c>
      <c r="E1689" t="str">
        <f>TEXT(DATE(Table1[[#This Row],[year]],MONTH(DATEVALUE(Table1[[#This Row],[month]]&amp;"1")),Table1[[#This Row],[date]]),"DD-MMM-YYYY")</f>
        <v>25-Nov-1971</v>
      </c>
      <c r="F1689">
        <f>DATEDIF(Table1[[#This Row],[Date of Birth]],DATE(2023,6,8),"Y")</f>
        <v>51</v>
      </c>
      <c r="G1689">
        <v>0</v>
      </c>
      <c r="H1689" s="8">
        <v>15150.44</v>
      </c>
      <c r="I1689" t="s">
        <v>10</v>
      </c>
      <c r="J1689" t="s">
        <v>15</v>
      </c>
      <c r="K1689" t="s">
        <v>248</v>
      </c>
      <c r="L1689" t="str">
        <f>IF(Table1[[#This Row],[State ID]]="?","Unknown",Table1[[#This Row],[State ID]])</f>
        <v>R1023</v>
      </c>
    </row>
    <row r="1690" spans="1:12" x14ac:dyDescent="0.3">
      <c r="A1690" t="s">
        <v>1720</v>
      </c>
      <c r="B1690">
        <v>1962</v>
      </c>
      <c r="C1690" t="s">
        <v>36</v>
      </c>
      <c r="D1690">
        <v>25</v>
      </c>
      <c r="E1690" t="str">
        <f>TEXT(DATE(Table1[[#This Row],[year]],MONTH(DATEVALUE(Table1[[#This Row],[month]]&amp;"1")),Table1[[#This Row],[date]]),"DD-MMM-YYYY")</f>
        <v>25-Oct-1962</v>
      </c>
      <c r="F1690">
        <f>DATEDIF(Table1[[#This Row],[Date of Birth]],DATE(2023,6,8),"Y")</f>
        <v>60</v>
      </c>
      <c r="G1690">
        <v>0</v>
      </c>
      <c r="H1690" s="8">
        <v>15161.25</v>
      </c>
      <c r="I1690" t="s">
        <v>10</v>
      </c>
      <c r="J1690" t="s">
        <v>10</v>
      </c>
      <c r="K1690" t="s">
        <v>22</v>
      </c>
      <c r="L1690" t="str">
        <f>IF(Table1[[#This Row],[State ID]]="?","Unknown",Table1[[#This Row],[State ID]])</f>
        <v>R1012</v>
      </c>
    </row>
    <row r="1691" spans="1:12" x14ac:dyDescent="0.3">
      <c r="A1691" t="s">
        <v>1721</v>
      </c>
      <c r="B1691">
        <v>1959</v>
      </c>
      <c r="C1691" t="s">
        <v>17</v>
      </c>
      <c r="D1691">
        <v>4</v>
      </c>
      <c r="E1691" t="str">
        <f>TEXT(DATE(Table1[[#This Row],[year]],MONTH(DATEVALUE(Table1[[#This Row],[month]]&amp;"1")),Table1[[#This Row],[date]]),"DD-MMM-YYYY")</f>
        <v>04-Jun-1959</v>
      </c>
      <c r="F1691">
        <f>DATEDIF(Table1[[#This Row],[Date of Birth]],DATE(2023,6,8),"Y")</f>
        <v>64</v>
      </c>
      <c r="G1691">
        <v>3</v>
      </c>
      <c r="H1691" s="8">
        <v>15161.53</v>
      </c>
      <c r="I1691" t="s">
        <v>10</v>
      </c>
      <c r="J1691" t="s">
        <v>15</v>
      </c>
      <c r="K1691" t="s">
        <v>12</v>
      </c>
      <c r="L1691" t="str">
        <f>IF(Table1[[#This Row],[State ID]]="?","Unknown",Table1[[#This Row],[State ID]])</f>
        <v>R1013</v>
      </c>
    </row>
    <row r="1692" spans="1:12" x14ac:dyDescent="0.3">
      <c r="A1692" t="s">
        <v>1722</v>
      </c>
      <c r="B1692">
        <v>1959</v>
      </c>
      <c r="C1692" t="s">
        <v>29</v>
      </c>
      <c r="D1692">
        <v>3</v>
      </c>
      <c r="E1692" t="str">
        <f>TEXT(DATE(Table1[[#This Row],[year]],MONTH(DATEVALUE(Table1[[#This Row],[month]]&amp;"1")),Table1[[#This Row],[date]]),"DD-MMM-YYYY")</f>
        <v>03-Dec-1959</v>
      </c>
      <c r="F1692">
        <f>DATEDIF(Table1[[#This Row],[Date of Birth]],DATE(2023,6,8),"Y")</f>
        <v>63</v>
      </c>
      <c r="G1692">
        <v>3</v>
      </c>
      <c r="H1692" s="8">
        <v>15170.07</v>
      </c>
      <c r="I1692" t="s">
        <v>10</v>
      </c>
      <c r="J1692" t="s">
        <v>11</v>
      </c>
      <c r="K1692" t="s">
        <v>41</v>
      </c>
      <c r="L1692" t="str">
        <f>IF(Table1[[#This Row],[State ID]]="?","Unknown",Table1[[#This Row],[State ID]])</f>
        <v>R1011</v>
      </c>
    </row>
    <row r="1693" spans="1:12" x14ac:dyDescent="0.3">
      <c r="A1693" t="s">
        <v>1723</v>
      </c>
      <c r="B1693">
        <v>1962</v>
      </c>
      <c r="C1693" t="s">
        <v>17</v>
      </c>
      <c r="D1693">
        <v>17</v>
      </c>
      <c r="E1693" t="str">
        <f>TEXT(DATE(Table1[[#This Row],[year]],MONTH(DATEVALUE(Table1[[#This Row],[month]]&amp;"1")),Table1[[#This Row],[date]]),"DD-MMM-YYYY")</f>
        <v>17-Jun-1962</v>
      </c>
      <c r="F1693">
        <f>DATEDIF(Table1[[#This Row],[Date of Birth]],DATE(2023,6,8),"Y")</f>
        <v>60</v>
      </c>
      <c r="G1693">
        <v>0</v>
      </c>
      <c r="H1693" s="8">
        <v>15174.81</v>
      </c>
      <c r="I1693" t="s">
        <v>10</v>
      </c>
      <c r="J1693" t="s">
        <v>15</v>
      </c>
      <c r="K1693" t="s">
        <v>22</v>
      </c>
      <c r="L1693" t="str">
        <f>IF(Table1[[#This Row],[State ID]]="?","Unknown",Table1[[#This Row],[State ID]])</f>
        <v>R1012</v>
      </c>
    </row>
    <row r="1694" spans="1:12" x14ac:dyDescent="0.3">
      <c r="A1694" t="s">
        <v>1724</v>
      </c>
      <c r="B1694">
        <v>1978</v>
      </c>
      <c r="C1694" t="s">
        <v>14</v>
      </c>
      <c r="D1694">
        <v>23</v>
      </c>
      <c r="E1694" t="str">
        <f>TEXT(DATE(Table1[[#This Row],[year]],MONTH(DATEVALUE(Table1[[#This Row],[month]]&amp;"1")),Table1[[#This Row],[date]]),"DD-MMM-YYYY")</f>
        <v>23-Nov-1978</v>
      </c>
      <c r="F1694">
        <f>DATEDIF(Table1[[#This Row],[Date of Birth]],DATE(2023,6,8),"Y")</f>
        <v>44</v>
      </c>
      <c r="G1694">
        <v>2</v>
      </c>
      <c r="H1694" s="8">
        <v>15207.92</v>
      </c>
      <c r="I1694" t="s">
        <v>10</v>
      </c>
      <c r="J1694" t="s">
        <v>15</v>
      </c>
      <c r="K1694" t="s">
        <v>22</v>
      </c>
      <c r="L1694" t="str">
        <f>IF(Table1[[#This Row],[State ID]]="?","Unknown",Table1[[#This Row],[State ID]])</f>
        <v>R1012</v>
      </c>
    </row>
    <row r="1695" spans="1:12" x14ac:dyDescent="0.3">
      <c r="A1695" t="s">
        <v>1725</v>
      </c>
      <c r="B1695">
        <v>1960</v>
      </c>
      <c r="C1695" t="s">
        <v>9</v>
      </c>
      <c r="D1695">
        <v>25</v>
      </c>
      <c r="E1695" t="str">
        <f>TEXT(DATE(Table1[[#This Row],[year]],MONTH(DATEVALUE(Table1[[#This Row],[month]]&amp;"1")),Table1[[#This Row],[date]]),"DD-MMM-YYYY")</f>
        <v>25-Jul-1960</v>
      </c>
      <c r="F1695">
        <f>DATEDIF(Table1[[#This Row],[Date of Birth]],DATE(2023,6,8),"Y")</f>
        <v>62</v>
      </c>
      <c r="G1695">
        <v>2</v>
      </c>
      <c r="H1695" s="8">
        <v>15230.32</v>
      </c>
      <c r="I1695" t="s">
        <v>10</v>
      </c>
      <c r="J1695" t="s">
        <v>10</v>
      </c>
      <c r="K1695" t="s">
        <v>246</v>
      </c>
      <c r="L1695" t="str">
        <f>IF(Table1[[#This Row],[State ID]]="?","Unknown",Table1[[#This Row],[State ID]])</f>
        <v>R1024</v>
      </c>
    </row>
    <row r="1696" spans="1:12" x14ac:dyDescent="0.3">
      <c r="A1696" t="s">
        <v>1726</v>
      </c>
      <c r="B1696">
        <v>1969</v>
      </c>
      <c r="C1696" t="s">
        <v>19</v>
      </c>
      <c r="D1696">
        <v>16</v>
      </c>
      <c r="E1696" t="str">
        <f>TEXT(DATE(Table1[[#This Row],[year]],MONTH(DATEVALUE(Table1[[#This Row],[month]]&amp;"1")),Table1[[#This Row],[date]]),"DD-MMM-YYYY")</f>
        <v>16-Sep-1969</v>
      </c>
      <c r="F1696">
        <f>DATEDIF(Table1[[#This Row],[Date of Birth]],DATE(2023,6,8),"Y")</f>
        <v>53</v>
      </c>
      <c r="G1696">
        <v>0</v>
      </c>
      <c r="H1696" s="8">
        <v>15260.52</v>
      </c>
      <c r="I1696" t="s">
        <v>10</v>
      </c>
      <c r="J1696" t="s">
        <v>10</v>
      </c>
      <c r="K1696" t="s">
        <v>248</v>
      </c>
      <c r="L1696" t="str">
        <f>IF(Table1[[#This Row],[State ID]]="?","Unknown",Table1[[#This Row],[State ID]])</f>
        <v>R1023</v>
      </c>
    </row>
    <row r="1697" spans="1:12" x14ac:dyDescent="0.3">
      <c r="A1697" t="s">
        <v>1727</v>
      </c>
      <c r="B1697">
        <v>1963</v>
      </c>
      <c r="C1697" t="s">
        <v>29</v>
      </c>
      <c r="D1697">
        <v>13</v>
      </c>
      <c r="E1697" t="str">
        <f>TEXT(DATE(Table1[[#This Row],[year]],MONTH(DATEVALUE(Table1[[#This Row],[month]]&amp;"1")),Table1[[#This Row],[date]]),"DD-MMM-YYYY")</f>
        <v>13-Dec-1963</v>
      </c>
      <c r="F1697">
        <f>DATEDIF(Table1[[#This Row],[Date of Birth]],DATE(2023,6,8),"Y")</f>
        <v>59</v>
      </c>
      <c r="G1697">
        <v>0</v>
      </c>
      <c r="H1697" s="8">
        <v>15322.77</v>
      </c>
      <c r="I1697" t="s">
        <v>10</v>
      </c>
      <c r="J1697" t="s">
        <v>11</v>
      </c>
      <c r="K1697" t="s">
        <v>299</v>
      </c>
      <c r="L1697" t="str">
        <f>IF(Table1[[#This Row],[State ID]]="?","Unknown",Table1[[#This Row],[State ID]])</f>
        <v>R1021</v>
      </c>
    </row>
    <row r="1698" spans="1:12" x14ac:dyDescent="0.3">
      <c r="A1698" t="s">
        <v>1728</v>
      </c>
      <c r="B1698">
        <v>2001</v>
      </c>
      <c r="C1698" t="s">
        <v>9</v>
      </c>
      <c r="D1698">
        <v>14</v>
      </c>
      <c r="E1698" t="str">
        <f>TEXT(DATE(Table1[[#This Row],[year]],MONTH(DATEVALUE(Table1[[#This Row],[month]]&amp;"1")),Table1[[#This Row],[date]]),"DD-MMM-YYYY")</f>
        <v>14-Jul-2001</v>
      </c>
      <c r="F1698">
        <f>DATEDIF(Table1[[#This Row],[Date of Birth]],DATE(2023,6,8),"Y")</f>
        <v>21</v>
      </c>
      <c r="G1698">
        <v>1</v>
      </c>
      <c r="H1698" s="8">
        <v>15359.1</v>
      </c>
      <c r="I1698" t="s">
        <v>10</v>
      </c>
      <c r="J1698" t="s">
        <v>11</v>
      </c>
      <c r="K1698" t="s">
        <v>246</v>
      </c>
      <c r="L1698" t="str">
        <f>IF(Table1[[#This Row],[State ID]]="?","Unknown",Table1[[#This Row],[State ID]])</f>
        <v>R1024</v>
      </c>
    </row>
    <row r="1699" spans="1:12" x14ac:dyDescent="0.3">
      <c r="A1699" t="s">
        <v>1729</v>
      </c>
      <c r="B1699">
        <v>1988</v>
      </c>
      <c r="C1699" t="s">
        <v>29</v>
      </c>
      <c r="D1699">
        <v>17</v>
      </c>
      <c r="E1699" t="str">
        <f>TEXT(DATE(Table1[[#This Row],[year]],MONTH(DATEVALUE(Table1[[#This Row],[month]]&amp;"1")),Table1[[#This Row],[date]]),"DD-MMM-YYYY")</f>
        <v>17-Dec-1988</v>
      </c>
      <c r="F1699">
        <f>DATEDIF(Table1[[#This Row],[Date of Birth]],DATE(2023,6,8),"Y")</f>
        <v>34</v>
      </c>
      <c r="G1699">
        <v>3</v>
      </c>
      <c r="H1699" s="8">
        <v>15361.5</v>
      </c>
      <c r="I1699" t="s">
        <v>10</v>
      </c>
      <c r="J1699" t="s">
        <v>11</v>
      </c>
      <c r="K1699" t="s">
        <v>248</v>
      </c>
      <c r="L1699" t="str">
        <f>IF(Table1[[#This Row],[State ID]]="?","Unknown",Table1[[#This Row],[State ID]])</f>
        <v>R1023</v>
      </c>
    </row>
    <row r="1700" spans="1:12" x14ac:dyDescent="0.3">
      <c r="A1700" t="s">
        <v>1730</v>
      </c>
      <c r="B1700">
        <v>1968</v>
      </c>
      <c r="C1700" t="s">
        <v>9</v>
      </c>
      <c r="D1700">
        <v>18</v>
      </c>
      <c r="E1700" t="str">
        <f>TEXT(DATE(Table1[[#This Row],[year]],MONTH(DATEVALUE(Table1[[#This Row],[month]]&amp;"1")),Table1[[#This Row],[date]]),"DD-MMM-YYYY")</f>
        <v>18-Jul-1968</v>
      </c>
      <c r="F1700">
        <f>DATEDIF(Table1[[#This Row],[Date of Birth]],DATE(2023,6,8),"Y")</f>
        <v>54</v>
      </c>
      <c r="G1700">
        <v>0</v>
      </c>
      <c r="H1700" s="8">
        <v>15363.77</v>
      </c>
      <c r="I1700" t="s">
        <v>10</v>
      </c>
      <c r="J1700" t="s">
        <v>15</v>
      </c>
      <c r="K1700" t="s">
        <v>534</v>
      </c>
      <c r="L1700" t="str">
        <f>IF(Table1[[#This Row],[State ID]]="?","Unknown",Table1[[#This Row],[State ID]])</f>
        <v>R1026</v>
      </c>
    </row>
    <row r="1701" spans="1:12" x14ac:dyDescent="0.3">
      <c r="A1701" t="s">
        <v>1731</v>
      </c>
      <c r="B1701">
        <v>1962</v>
      </c>
      <c r="C1701" t="s">
        <v>19</v>
      </c>
      <c r="D1701">
        <v>6</v>
      </c>
      <c r="E1701" t="str">
        <f>TEXT(DATE(Table1[[#This Row],[year]],MONTH(DATEVALUE(Table1[[#This Row],[month]]&amp;"1")),Table1[[#This Row],[date]]),"DD-MMM-YYYY")</f>
        <v>06-Sep-1962</v>
      </c>
      <c r="F1701">
        <f>DATEDIF(Table1[[#This Row],[Date of Birth]],DATE(2023,6,8),"Y")</f>
        <v>60</v>
      </c>
      <c r="G1701">
        <v>0</v>
      </c>
      <c r="H1701" s="8">
        <v>15368.22</v>
      </c>
      <c r="I1701" t="s">
        <v>10</v>
      </c>
      <c r="J1701" t="s">
        <v>10</v>
      </c>
      <c r="K1701" t="s">
        <v>41</v>
      </c>
      <c r="L1701" t="str">
        <f>IF(Table1[[#This Row],[State ID]]="?","Unknown",Table1[[#This Row],[State ID]])</f>
        <v>R1011</v>
      </c>
    </row>
    <row r="1702" spans="1:12" x14ac:dyDescent="0.3">
      <c r="A1702" t="s">
        <v>1732</v>
      </c>
      <c r="B1702">
        <v>1964</v>
      </c>
      <c r="C1702" t="s">
        <v>19</v>
      </c>
      <c r="D1702">
        <v>4</v>
      </c>
      <c r="E1702" t="str">
        <f>TEXT(DATE(Table1[[#This Row],[year]],MONTH(DATEVALUE(Table1[[#This Row],[month]]&amp;"1")),Table1[[#This Row],[date]]),"DD-MMM-YYYY")</f>
        <v>04-Sep-1964</v>
      </c>
      <c r="F1702">
        <f>DATEDIF(Table1[[#This Row],[Date of Birth]],DATE(2023,6,8),"Y")</f>
        <v>58</v>
      </c>
      <c r="G1702">
        <v>0</v>
      </c>
      <c r="H1702" s="8">
        <v>15377.77</v>
      </c>
      <c r="I1702" t="s">
        <v>10</v>
      </c>
      <c r="J1702" t="s">
        <v>10</v>
      </c>
      <c r="K1702" t="s">
        <v>22</v>
      </c>
      <c r="L1702" t="str">
        <f>IF(Table1[[#This Row],[State ID]]="?","Unknown",Table1[[#This Row],[State ID]])</f>
        <v>R1012</v>
      </c>
    </row>
    <row r="1703" spans="1:12" x14ac:dyDescent="0.3">
      <c r="A1703" t="s">
        <v>1733</v>
      </c>
      <c r="B1703">
        <v>1990</v>
      </c>
      <c r="C1703" t="s">
        <v>36</v>
      </c>
      <c r="D1703">
        <v>25</v>
      </c>
      <c r="E1703" t="str">
        <f>TEXT(DATE(Table1[[#This Row],[year]],MONTH(DATEVALUE(Table1[[#This Row],[month]]&amp;"1")),Table1[[#This Row],[date]]),"DD-MMM-YYYY")</f>
        <v>25-Oct-1990</v>
      </c>
      <c r="F1703">
        <f>DATEDIF(Table1[[#This Row],[Date of Birth]],DATE(2023,6,8),"Y")</f>
        <v>32</v>
      </c>
      <c r="G1703">
        <v>3</v>
      </c>
      <c r="H1703" s="8">
        <v>15440.2</v>
      </c>
      <c r="I1703" t="s">
        <v>10</v>
      </c>
      <c r="J1703" t="s">
        <v>15</v>
      </c>
      <c r="K1703" t="s">
        <v>22</v>
      </c>
      <c r="L1703" t="str">
        <f>IF(Table1[[#This Row],[State ID]]="?","Unknown",Table1[[#This Row],[State ID]])</f>
        <v>R1012</v>
      </c>
    </row>
    <row r="1704" spans="1:12" x14ac:dyDescent="0.3">
      <c r="A1704" t="s">
        <v>1734</v>
      </c>
      <c r="B1704">
        <v>1976</v>
      </c>
      <c r="C1704" t="s">
        <v>9</v>
      </c>
      <c r="D1704">
        <v>20</v>
      </c>
      <c r="E1704" t="str">
        <f>TEXT(DATE(Table1[[#This Row],[year]],MONTH(DATEVALUE(Table1[[#This Row],[month]]&amp;"1")),Table1[[#This Row],[date]]),"DD-MMM-YYYY")</f>
        <v>20-Jul-1976</v>
      </c>
      <c r="F1704">
        <f>DATEDIF(Table1[[#This Row],[Date of Birth]],DATE(2023,6,8),"Y")</f>
        <v>46</v>
      </c>
      <c r="G1704">
        <v>2</v>
      </c>
      <c r="H1704" s="8">
        <v>15450.48</v>
      </c>
      <c r="I1704" t="s">
        <v>10</v>
      </c>
      <c r="J1704" t="s">
        <v>15</v>
      </c>
      <c r="K1704" t="s">
        <v>534</v>
      </c>
      <c r="L1704" t="str">
        <f>IF(Table1[[#This Row],[State ID]]="?","Unknown",Table1[[#This Row],[State ID]])</f>
        <v>R1026</v>
      </c>
    </row>
    <row r="1705" spans="1:12" x14ac:dyDescent="0.3">
      <c r="A1705" t="s">
        <v>1735</v>
      </c>
      <c r="B1705">
        <v>2004</v>
      </c>
      <c r="C1705" t="s">
        <v>9</v>
      </c>
      <c r="D1705">
        <v>17</v>
      </c>
      <c r="E1705" t="str">
        <f>TEXT(DATE(Table1[[#This Row],[year]],MONTH(DATEVALUE(Table1[[#This Row],[month]]&amp;"1")),Table1[[#This Row],[date]]),"DD-MMM-YYYY")</f>
        <v>17-Jul-2004</v>
      </c>
      <c r="F1705">
        <f>DATEDIF(Table1[[#This Row],[Date of Birth]],DATE(2023,6,8),"Y")</f>
        <v>18</v>
      </c>
      <c r="G1705">
        <v>0</v>
      </c>
      <c r="H1705" s="8">
        <v>15518.18</v>
      </c>
      <c r="I1705" t="s">
        <v>10</v>
      </c>
      <c r="J1705" t="s">
        <v>11</v>
      </c>
      <c r="K1705" t="s">
        <v>163</v>
      </c>
      <c r="L1705" t="str">
        <f>IF(Table1[[#This Row],[State ID]]="?","Unknown",Table1[[#This Row],[State ID]])</f>
        <v>R1015</v>
      </c>
    </row>
    <row r="1706" spans="1:12" x14ac:dyDescent="0.3">
      <c r="A1706" t="s">
        <v>1736</v>
      </c>
      <c r="B1706">
        <v>1974</v>
      </c>
      <c r="C1706" t="s">
        <v>17</v>
      </c>
      <c r="D1706">
        <v>28</v>
      </c>
      <c r="E1706" t="str">
        <f>TEXT(DATE(Table1[[#This Row],[year]],MONTH(DATEVALUE(Table1[[#This Row],[month]]&amp;"1")),Table1[[#This Row],[date]]),"DD-MMM-YYYY")</f>
        <v>28-Jun-1974</v>
      </c>
      <c r="F1706">
        <f>DATEDIF(Table1[[#This Row],[Date of Birth]],DATE(2023,6,8),"Y")</f>
        <v>48</v>
      </c>
      <c r="G1706">
        <v>0</v>
      </c>
      <c r="H1706" s="8">
        <v>15532.16</v>
      </c>
      <c r="I1706" t="s">
        <v>10</v>
      </c>
      <c r="J1706" t="s">
        <v>10</v>
      </c>
      <c r="K1706" t="s">
        <v>534</v>
      </c>
      <c r="L1706" t="str">
        <f>IF(Table1[[#This Row],[State ID]]="?","Unknown",Table1[[#This Row],[State ID]])</f>
        <v>R1026</v>
      </c>
    </row>
    <row r="1707" spans="1:12" x14ac:dyDescent="0.3">
      <c r="A1707" t="s">
        <v>1737</v>
      </c>
      <c r="B1707">
        <v>1959</v>
      </c>
      <c r="C1707" t="s">
        <v>36</v>
      </c>
      <c r="D1707">
        <v>2</v>
      </c>
      <c r="E1707" t="str">
        <f>TEXT(DATE(Table1[[#This Row],[year]],MONTH(DATEVALUE(Table1[[#This Row],[month]]&amp;"1")),Table1[[#This Row],[date]]),"DD-MMM-YYYY")</f>
        <v>02-Oct-1959</v>
      </c>
      <c r="F1707">
        <f>DATEDIF(Table1[[#This Row],[Date of Birth]],DATE(2023,6,8),"Y")</f>
        <v>63</v>
      </c>
      <c r="G1707">
        <v>3</v>
      </c>
      <c r="H1707" s="8">
        <v>15555.19</v>
      </c>
      <c r="I1707" t="s">
        <v>10</v>
      </c>
      <c r="J1707" t="s">
        <v>11</v>
      </c>
      <c r="K1707" t="s">
        <v>22</v>
      </c>
      <c r="L1707" t="str">
        <f>IF(Table1[[#This Row],[State ID]]="?","Unknown",Table1[[#This Row],[State ID]])</f>
        <v>R1012</v>
      </c>
    </row>
    <row r="1708" spans="1:12" x14ac:dyDescent="0.3">
      <c r="A1708" t="s">
        <v>1738</v>
      </c>
      <c r="B1708">
        <v>1974</v>
      </c>
      <c r="C1708" t="s">
        <v>9</v>
      </c>
      <c r="D1708">
        <v>30</v>
      </c>
      <c r="E1708" t="str">
        <f>TEXT(DATE(Table1[[#This Row],[year]],MONTH(DATEVALUE(Table1[[#This Row],[month]]&amp;"1")),Table1[[#This Row],[date]]),"DD-MMM-YYYY")</f>
        <v>30-Jul-1974</v>
      </c>
      <c r="F1708">
        <f>DATEDIF(Table1[[#This Row],[Date of Birth]],DATE(2023,6,8),"Y")</f>
        <v>48</v>
      </c>
      <c r="G1708">
        <v>0</v>
      </c>
      <c r="H1708" s="8">
        <v>15556.67</v>
      </c>
      <c r="I1708" t="s">
        <v>10</v>
      </c>
      <c r="J1708" t="s">
        <v>10</v>
      </c>
      <c r="K1708" t="s">
        <v>22</v>
      </c>
      <c r="L1708" t="str">
        <f>IF(Table1[[#This Row],[State ID]]="?","Unknown",Table1[[#This Row],[State ID]])</f>
        <v>R1012</v>
      </c>
    </row>
    <row r="1709" spans="1:12" x14ac:dyDescent="0.3">
      <c r="A1709" t="s">
        <v>1739</v>
      </c>
      <c r="B1709">
        <v>1965</v>
      </c>
      <c r="C1709" t="s">
        <v>36</v>
      </c>
      <c r="D1709">
        <v>28</v>
      </c>
      <c r="E1709" t="str">
        <f>TEXT(DATE(Table1[[#This Row],[year]],MONTH(DATEVALUE(Table1[[#This Row],[month]]&amp;"1")),Table1[[#This Row],[date]]),"DD-MMM-YYYY")</f>
        <v>28-Oct-1965</v>
      </c>
      <c r="F1709">
        <f>DATEDIF(Table1[[#This Row],[Date of Birth]],DATE(2023,6,8),"Y")</f>
        <v>57</v>
      </c>
      <c r="G1709">
        <v>0</v>
      </c>
      <c r="H1709" s="8">
        <v>15608.58</v>
      </c>
      <c r="I1709" t="s">
        <v>10</v>
      </c>
      <c r="J1709" t="s">
        <v>10</v>
      </c>
      <c r="K1709" t="s">
        <v>534</v>
      </c>
      <c r="L1709" t="str">
        <f>IF(Table1[[#This Row],[State ID]]="?","Unknown",Table1[[#This Row],[State ID]])</f>
        <v>R1026</v>
      </c>
    </row>
    <row r="1710" spans="1:12" x14ac:dyDescent="0.3">
      <c r="A1710" t="s">
        <v>1740</v>
      </c>
      <c r="B1710">
        <v>1960</v>
      </c>
      <c r="C1710" t="s">
        <v>17</v>
      </c>
      <c r="D1710">
        <v>6</v>
      </c>
      <c r="E1710" t="str">
        <f>TEXT(DATE(Table1[[#This Row],[year]],MONTH(DATEVALUE(Table1[[#This Row],[month]]&amp;"1")),Table1[[#This Row],[date]]),"DD-MMM-YYYY")</f>
        <v>06-Jun-1960</v>
      </c>
      <c r="F1710">
        <f>DATEDIF(Table1[[#This Row],[Date of Birth]],DATE(2023,6,8),"Y")</f>
        <v>63</v>
      </c>
      <c r="G1710">
        <v>3</v>
      </c>
      <c r="H1710" s="8">
        <v>15612.19</v>
      </c>
      <c r="I1710" t="s">
        <v>10</v>
      </c>
      <c r="J1710" t="s">
        <v>10</v>
      </c>
      <c r="K1710" t="s">
        <v>22</v>
      </c>
      <c r="L1710" t="str">
        <f>IF(Table1[[#This Row],[State ID]]="?","Unknown",Table1[[#This Row],[State ID]])</f>
        <v>R1012</v>
      </c>
    </row>
    <row r="1711" spans="1:12" x14ac:dyDescent="0.3">
      <c r="A1711" t="s">
        <v>1741</v>
      </c>
      <c r="B1711">
        <v>1988</v>
      </c>
      <c r="C1711" t="s">
        <v>29</v>
      </c>
      <c r="D1711">
        <v>22</v>
      </c>
      <c r="E1711" t="str">
        <f>TEXT(DATE(Table1[[#This Row],[year]],MONTH(DATEVALUE(Table1[[#This Row],[month]]&amp;"1")),Table1[[#This Row],[date]]),"DD-MMM-YYYY")</f>
        <v>22-Dec-1988</v>
      </c>
      <c r="F1711">
        <f>DATEDIF(Table1[[#This Row],[Date of Birth]],DATE(2023,6,8),"Y")</f>
        <v>34</v>
      </c>
      <c r="G1711">
        <v>3</v>
      </c>
      <c r="H1711" s="8">
        <v>15646.28</v>
      </c>
      <c r="I1711" t="s">
        <v>10</v>
      </c>
      <c r="J1711" t="s">
        <v>10</v>
      </c>
      <c r="K1711" t="s">
        <v>41</v>
      </c>
      <c r="L1711" t="str">
        <f>IF(Table1[[#This Row],[State ID]]="?","Unknown",Table1[[#This Row],[State ID]])</f>
        <v>R1011</v>
      </c>
    </row>
    <row r="1712" spans="1:12" x14ac:dyDescent="0.3">
      <c r="A1712" t="s">
        <v>1742</v>
      </c>
      <c r="B1712">
        <v>1973</v>
      </c>
      <c r="C1712" t="s">
        <v>17</v>
      </c>
      <c r="D1712">
        <v>26</v>
      </c>
      <c r="E1712" t="str">
        <f>TEXT(DATE(Table1[[#This Row],[year]],MONTH(DATEVALUE(Table1[[#This Row],[month]]&amp;"1")),Table1[[#This Row],[date]]),"DD-MMM-YYYY")</f>
        <v>26-Jun-1973</v>
      </c>
      <c r="F1712">
        <f>DATEDIF(Table1[[#This Row],[Date of Birth]],DATE(2023,6,8),"Y")</f>
        <v>49</v>
      </c>
      <c r="G1712">
        <v>0</v>
      </c>
      <c r="H1712" s="8">
        <v>15670.3</v>
      </c>
      <c r="I1712" t="s">
        <v>10</v>
      </c>
      <c r="J1712" t="s">
        <v>10</v>
      </c>
      <c r="K1712" t="s">
        <v>534</v>
      </c>
      <c r="L1712" t="str">
        <f>IF(Table1[[#This Row],[State ID]]="?","Unknown",Table1[[#This Row],[State ID]])</f>
        <v>R1026</v>
      </c>
    </row>
    <row r="1713" spans="1:12" x14ac:dyDescent="0.3">
      <c r="A1713" t="s">
        <v>1743</v>
      </c>
      <c r="B1713">
        <v>1976</v>
      </c>
      <c r="C1713" t="s">
        <v>19</v>
      </c>
      <c r="D1713">
        <v>20</v>
      </c>
      <c r="E1713" t="str">
        <f>TEXT(DATE(Table1[[#This Row],[year]],MONTH(DATEVALUE(Table1[[#This Row],[month]]&amp;"1")),Table1[[#This Row],[date]]),"DD-MMM-YYYY")</f>
        <v>20-Sep-1976</v>
      </c>
      <c r="F1713">
        <f>DATEDIF(Table1[[#This Row],[Date of Birth]],DATE(2023,6,8),"Y")</f>
        <v>46</v>
      </c>
      <c r="G1713">
        <v>2</v>
      </c>
      <c r="H1713" s="8">
        <v>15698.86</v>
      </c>
      <c r="I1713" t="s">
        <v>10</v>
      </c>
      <c r="J1713" t="s">
        <v>10</v>
      </c>
      <c r="K1713" t="s">
        <v>22</v>
      </c>
      <c r="L1713" t="str">
        <f>IF(Table1[[#This Row],[State ID]]="?","Unknown",Table1[[#This Row],[State ID]])</f>
        <v>R1012</v>
      </c>
    </row>
    <row r="1714" spans="1:12" x14ac:dyDescent="0.3">
      <c r="A1714" t="s">
        <v>1744</v>
      </c>
      <c r="B1714">
        <v>1974</v>
      </c>
      <c r="C1714" t="s">
        <v>34</v>
      </c>
      <c r="D1714">
        <v>29</v>
      </c>
      <c r="E1714" t="str">
        <f>TEXT(DATE(Table1[[#This Row],[year]],MONTH(DATEVALUE(Table1[[#This Row],[month]]&amp;"1")),Table1[[#This Row],[date]]),"DD-MMM-YYYY")</f>
        <v>29-Aug-1974</v>
      </c>
      <c r="F1714">
        <f>DATEDIF(Table1[[#This Row],[Date of Birth]],DATE(2023,6,8),"Y")</f>
        <v>48</v>
      </c>
      <c r="G1714">
        <v>0</v>
      </c>
      <c r="H1714" s="8">
        <v>15746.62</v>
      </c>
      <c r="I1714" t="s">
        <v>10</v>
      </c>
      <c r="J1714" t="s">
        <v>15</v>
      </c>
      <c r="K1714" t="s">
        <v>22</v>
      </c>
      <c r="L1714" t="str">
        <f>IF(Table1[[#This Row],[State ID]]="?","Unknown",Table1[[#This Row],[State ID]])</f>
        <v>R1012</v>
      </c>
    </row>
    <row r="1715" spans="1:12" x14ac:dyDescent="0.3">
      <c r="A1715" t="s">
        <v>1745</v>
      </c>
      <c r="B1715">
        <v>1997</v>
      </c>
      <c r="C1715" t="s">
        <v>36</v>
      </c>
      <c r="D1715">
        <v>9</v>
      </c>
      <c r="E1715" t="str">
        <f>TEXT(DATE(Table1[[#This Row],[year]],MONTH(DATEVALUE(Table1[[#This Row],[month]]&amp;"1")),Table1[[#This Row],[date]]),"DD-MMM-YYYY")</f>
        <v>09-Oct-1997</v>
      </c>
      <c r="F1715">
        <f>DATEDIF(Table1[[#This Row],[Date of Birth]],DATE(2023,6,8),"Y")</f>
        <v>25</v>
      </c>
      <c r="G1715">
        <v>0</v>
      </c>
      <c r="H1715" s="8">
        <v>15817.99</v>
      </c>
      <c r="I1715" t="s">
        <v>10</v>
      </c>
      <c r="J1715" t="s">
        <v>10</v>
      </c>
      <c r="K1715" t="s">
        <v>22</v>
      </c>
      <c r="L1715" t="str">
        <f>IF(Table1[[#This Row],[State ID]]="?","Unknown",Table1[[#This Row],[State ID]])</f>
        <v>R1012</v>
      </c>
    </row>
    <row r="1716" spans="1:12" x14ac:dyDescent="0.3">
      <c r="A1716" t="s">
        <v>1746</v>
      </c>
      <c r="B1716">
        <v>1984</v>
      </c>
      <c r="C1716" t="s">
        <v>17</v>
      </c>
      <c r="D1716">
        <v>26</v>
      </c>
      <c r="E1716" t="str">
        <f>TEXT(DATE(Table1[[#This Row],[year]],MONTH(DATEVALUE(Table1[[#This Row],[month]]&amp;"1")),Table1[[#This Row],[date]]),"DD-MMM-YYYY")</f>
        <v>26-Jun-1984</v>
      </c>
      <c r="F1716">
        <f>DATEDIF(Table1[[#This Row],[Date of Birth]],DATE(2023,6,8),"Y")</f>
        <v>38</v>
      </c>
      <c r="G1716">
        <v>0</v>
      </c>
      <c r="H1716" s="8">
        <v>15820.7</v>
      </c>
      <c r="I1716" t="s">
        <v>10</v>
      </c>
      <c r="J1716" t="s">
        <v>11</v>
      </c>
      <c r="K1716" t="s">
        <v>41</v>
      </c>
      <c r="L1716" t="str">
        <f>IF(Table1[[#This Row],[State ID]]="?","Unknown",Table1[[#This Row],[State ID]])</f>
        <v>R1011</v>
      </c>
    </row>
    <row r="1717" spans="1:12" x14ac:dyDescent="0.3">
      <c r="A1717" t="s">
        <v>1747</v>
      </c>
      <c r="B1717">
        <v>1982</v>
      </c>
      <c r="C1717" t="s">
        <v>14</v>
      </c>
      <c r="D1717">
        <v>11</v>
      </c>
      <c r="E1717" t="str">
        <f>TEXT(DATE(Table1[[#This Row],[year]],MONTH(DATEVALUE(Table1[[#This Row],[month]]&amp;"1")),Table1[[#This Row],[date]]),"DD-MMM-YYYY")</f>
        <v>11-Nov-1982</v>
      </c>
      <c r="F1717">
        <f>DATEDIF(Table1[[#This Row],[Date of Birth]],DATE(2023,6,8),"Y")</f>
        <v>40</v>
      </c>
      <c r="G1717">
        <v>4</v>
      </c>
      <c r="H1717" s="8">
        <v>15828.82</v>
      </c>
      <c r="I1717" t="s">
        <v>10</v>
      </c>
      <c r="J1717" t="s">
        <v>11</v>
      </c>
      <c r="K1717" t="s">
        <v>41</v>
      </c>
      <c r="L1717" t="str">
        <f>IF(Table1[[#This Row],[State ID]]="?","Unknown",Table1[[#This Row],[State ID]])</f>
        <v>R1011</v>
      </c>
    </row>
    <row r="1718" spans="1:12" x14ac:dyDescent="0.3">
      <c r="A1718" t="s">
        <v>1748</v>
      </c>
      <c r="B1718">
        <v>1962</v>
      </c>
      <c r="C1718" t="s">
        <v>29</v>
      </c>
      <c r="D1718">
        <v>25</v>
      </c>
      <c r="E1718" t="str">
        <f>TEXT(DATE(Table1[[#This Row],[year]],MONTH(DATEVALUE(Table1[[#This Row],[month]]&amp;"1")),Table1[[#This Row],[date]]),"DD-MMM-YYYY")</f>
        <v>25-Dec-1962</v>
      </c>
      <c r="F1718">
        <f>DATEDIF(Table1[[#This Row],[Date of Birth]],DATE(2023,6,8),"Y")</f>
        <v>60</v>
      </c>
      <c r="G1718">
        <v>0</v>
      </c>
      <c r="H1718" s="8">
        <v>15840.81</v>
      </c>
      <c r="I1718" t="s">
        <v>10</v>
      </c>
      <c r="J1718" t="s">
        <v>15</v>
      </c>
      <c r="K1718" t="s">
        <v>631</v>
      </c>
      <c r="L1718" t="str">
        <f>IF(Table1[[#This Row],[State ID]]="?","Unknown",Table1[[#This Row],[State ID]])</f>
        <v>R1022</v>
      </c>
    </row>
    <row r="1719" spans="1:12" x14ac:dyDescent="0.3">
      <c r="A1719" t="s">
        <v>1749</v>
      </c>
      <c r="B1719">
        <v>1980</v>
      </c>
      <c r="C1719" t="s">
        <v>36</v>
      </c>
      <c r="D1719">
        <v>12</v>
      </c>
      <c r="E1719" t="str">
        <f>TEXT(DATE(Table1[[#This Row],[year]],MONTH(DATEVALUE(Table1[[#This Row],[month]]&amp;"1")),Table1[[#This Row],[date]]),"DD-MMM-YYYY")</f>
        <v>12-Oct-1980</v>
      </c>
      <c r="F1719">
        <f>DATEDIF(Table1[[#This Row],[Date of Birth]],DATE(2023,6,8),"Y")</f>
        <v>42</v>
      </c>
      <c r="G1719">
        <v>2</v>
      </c>
      <c r="H1719" s="8">
        <v>15922.29</v>
      </c>
      <c r="I1719" t="s">
        <v>10</v>
      </c>
      <c r="J1719" t="s">
        <v>11</v>
      </c>
      <c r="K1719" t="s">
        <v>534</v>
      </c>
      <c r="L1719" t="str">
        <f>IF(Table1[[#This Row],[State ID]]="?","Unknown",Table1[[#This Row],[State ID]])</f>
        <v>R1026</v>
      </c>
    </row>
    <row r="1720" spans="1:12" x14ac:dyDescent="0.3">
      <c r="A1720" t="s">
        <v>1750</v>
      </c>
      <c r="B1720">
        <v>1982</v>
      </c>
      <c r="C1720" t="s">
        <v>9</v>
      </c>
      <c r="D1720">
        <v>24</v>
      </c>
      <c r="E1720" t="str">
        <f>TEXT(DATE(Table1[[#This Row],[year]],MONTH(DATEVALUE(Table1[[#This Row],[month]]&amp;"1")),Table1[[#This Row],[date]]),"DD-MMM-YYYY")</f>
        <v>24-Jul-1982</v>
      </c>
      <c r="F1720">
        <f>DATEDIF(Table1[[#This Row],[Date of Birth]],DATE(2023,6,8),"Y")</f>
        <v>40</v>
      </c>
      <c r="G1720">
        <v>3</v>
      </c>
      <c r="H1720" s="8">
        <v>15965.29</v>
      </c>
      <c r="I1720" t="s">
        <v>10</v>
      </c>
      <c r="J1720" t="s">
        <v>15</v>
      </c>
      <c r="K1720" t="s">
        <v>22</v>
      </c>
      <c r="L1720" t="str">
        <f>IF(Table1[[#This Row],[State ID]]="?","Unknown",Table1[[#This Row],[State ID]])</f>
        <v>R1012</v>
      </c>
    </row>
    <row r="1721" spans="1:12" x14ac:dyDescent="0.3">
      <c r="A1721" t="s">
        <v>1751</v>
      </c>
      <c r="B1721">
        <v>1980</v>
      </c>
      <c r="C1721" t="s">
        <v>19</v>
      </c>
      <c r="D1721">
        <v>19</v>
      </c>
      <c r="E1721" t="str">
        <f>TEXT(DATE(Table1[[#This Row],[year]],MONTH(DATEVALUE(Table1[[#This Row],[month]]&amp;"1")),Table1[[#This Row],[date]]),"DD-MMM-YYYY")</f>
        <v>19-Sep-1980</v>
      </c>
      <c r="F1721">
        <f>DATEDIF(Table1[[#This Row],[Date of Birth]],DATE(2023,6,8),"Y")</f>
        <v>42</v>
      </c>
      <c r="G1721">
        <v>2</v>
      </c>
      <c r="H1721" s="8">
        <v>15966.19</v>
      </c>
      <c r="I1721" t="s">
        <v>10</v>
      </c>
      <c r="J1721" t="s">
        <v>10</v>
      </c>
      <c r="K1721" t="s">
        <v>22</v>
      </c>
      <c r="L1721" t="str">
        <f>IF(Table1[[#This Row],[State ID]]="?","Unknown",Table1[[#This Row],[State ID]])</f>
        <v>R1012</v>
      </c>
    </row>
    <row r="1722" spans="1:12" x14ac:dyDescent="0.3">
      <c r="A1722" t="s">
        <v>1752</v>
      </c>
      <c r="B1722">
        <v>1988</v>
      </c>
      <c r="C1722" t="s">
        <v>29</v>
      </c>
      <c r="D1722">
        <v>5</v>
      </c>
      <c r="E1722" t="str">
        <f>TEXT(DATE(Table1[[#This Row],[year]],MONTH(DATEVALUE(Table1[[#This Row],[month]]&amp;"1")),Table1[[#This Row],[date]]),"DD-MMM-YYYY")</f>
        <v>05-Dec-1988</v>
      </c>
      <c r="F1722">
        <f>DATEDIF(Table1[[#This Row],[Date of Birth]],DATE(2023,6,8),"Y")</f>
        <v>34</v>
      </c>
      <c r="G1722">
        <v>3</v>
      </c>
      <c r="H1722" s="8">
        <v>16059.06</v>
      </c>
      <c r="I1722" t="s">
        <v>10</v>
      </c>
      <c r="J1722" t="s">
        <v>11</v>
      </c>
      <c r="K1722" t="s">
        <v>22</v>
      </c>
      <c r="L1722" t="str">
        <f>IF(Table1[[#This Row],[State ID]]="?","Unknown",Table1[[#This Row],[State ID]])</f>
        <v>R1012</v>
      </c>
    </row>
    <row r="1723" spans="1:12" x14ac:dyDescent="0.3">
      <c r="A1723" t="s">
        <v>1753</v>
      </c>
      <c r="B1723">
        <v>1978</v>
      </c>
      <c r="C1723" t="s">
        <v>19</v>
      </c>
      <c r="D1723">
        <v>16</v>
      </c>
      <c r="E1723" t="str">
        <f>TEXT(DATE(Table1[[#This Row],[year]],MONTH(DATEVALUE(Table1[[#This Row],[month]]&amp;"1")),Table1[[#This Row],[date]]),"DD-MMM-YYYY")</f>
        <v>16-Sep-1978</v>
      </c>
      <c r="F1723">
        <f>DATEDIF(Table1[[#This Row],[Date of Birth]],DATE(2023,6,8),"Y")</f>
        <v>44</v>
      </c>
      <c r="G1723">
        <v>2</v>
      </c>
      <c r="H1723" s="8">
        <v>16062.89</v>
      </c>
      <c r="I1723" t="s">
        <v>10</v>
      </c>
      <c r="J1723" t="s">
        <v>10</v>
      </c>
      <c r="K1723" t="s">
        <v>534</v>
      </c>
      <c r="L1723" t="str">
        <f>IF(Table1[[#This Row],[State ID]]="?","Unknown",Table1[[#This Row],[State ID]])</f>
        <v>R1026</v>
      </c>
    </row>
    <row r="1724" spans="1:12" x14ac:dyDescent="0.3">
      <c r="A1724" t="s">
        <v>1754</v>
      </c>
      <c r="B1724">
        <v>1958</v>
      </c>
      <c r="C1724" t="s">
        <v>36</v>
      </c>
      <c r="D1724">
        <v>22</v>
      </c>
      <c r="E1724" t="str">
        <f>TEXT(DATE(Table1[[#This Row],[year]],MONTH(DATEVALUE(Table1[[#This Row],[month]]&amp;"1")),Table1[[#This Row],[date]]),"DD-MMM-YYYY")</f>
        <v>22-Oct-1958</v>
      </c>
      <c r="F1724">
        <f>DATEDIF(Table1[[#This Row],[Date of Birth]],DATE(2023,6,8),"Y")</f>
        <v>64</v>
      </c>
      <c r="G1724">
        <v>2</v>
      </c>
      <c r="H1724" s="8">
        <v>16069.08</v>
      </c>
      <c r="I1724" t="s">
        <v>10</v>
      </c>
      <c r="J1724" t="s">
        <v>10</v>
      </c>
      <c r="K1724" t="s">
        <v>246</v>
      </c>
      <c r="L1724" t="str">
        <f>IF(Table1[[#This Row],[State ID]]="?","Unknown",Table1[[#This Row],[State ID]])</f>
        <v>R1024</v>
      </c>
    </row>
    <row r="1725" spans="1:12" x14ac:dyDescent="0.3">
      <c r="A1725" t="s">
        <v>1755</v>
      </c>
      <c r="B1725">
        <v>1958</v>
      </c>
      <c r="C1725" t="s">
        <v>17</v>
      </c>
      <c r="D1725">
        <v>21</v>
      </c>
      <c r="E1725" t="str">
        <f>TEXT(DATE(Table1[[#This Row],[year]],MONTH(DATEVALUE(Table1[[#This Row],[month]]&amp;"1")),Table1[[#This Row],[date]]),"DD-MMM-YYYY")</f>
        <v>21-Jun-1958</v>
      </c>
      <c r="F1725">
        <f>DATEDIF(Table1[[#This Row],[Date of Birth]],DATE(2023,6,8),"Y")</f>
        <v>64</v>
      </c>
      <c r="G1725">
        <v>3</v>
      </c>
      <c r="H1725" s="8">
        <v>16085.13</v>
      </c>
      <c r="I1725" t="s">
        <v>10</v>
      </c>
      <c r="J1725" t="s">
        <v>10</v>
      </c>
      <c r="K1725" t="s">
        <v>12</v>
      </c>
      <c r="L1725" t="str">
        <f>IF(Table1[[#This Row],[State ID]]="?","Unknown",Table1[[#This Row],[State ID]])</f>
        <v>R1013</v>
      </c>
    </row>
    <row r="1726" spans="1:12" x14ac:dyDescent="0.3">
      <c r="A1726" t="s">
        <v>1756</v>
      </c>
      <c r="B1726">
        <v>1985</v>
      </c>
      <c r="C1726" t="s">
        <v>34</v>
      </c>
      <c r="D1726">
        <v>27</v>
      </c>
      <c r="E1726" t="str">
        <f>TEXT(DATE(Table1[[#This Row],[year]],MONTH(DATEVALUE(Table1[[#This Row],[month]]&amp;"1")),Table1[[#This Row],[date]]),"DD-MMM-YYYY")</f>
        <v>27-Aug-1985</v>
      </c>
      <c r="F1726">
        <f>DATEDIF(Table1[[#This Row],[Date of Birth]],DATE(2023,6,8),"Y")</f>
        <v>37</v>
      </c>
      <c r="G1726">
        <v>3</v>
      </c>
      <c r="H1726" s="8">
        <v>16097.94</v>
      </c>
      <c r="I1726" t="s">
        <v>10</v>
      </c>
      <c r="J1726" t="s">
        <v>11</v>
      </c>
      <c r="K1726" t="s">
        <v>22</v>
      </c>
      <c r="L1726" t="str">
        <f>IF(Table1[[#This Row],[State ID]]="?","Unknown",Table1[[#This Row],[State ID]])</f>
        <v>R1012</v>
      </c>
    </row>
    <row r="1727" spans="1:12" x14ac:dyDescent="0.3">
      <c r="A1727" t="s">
        <v>1757</v>
      </c>
      <c r="B1727">
        <v>1993</v>
      </c>
      <c r="C1727" t="s">
        <v>34</v>
      </c>
      <c r="D1727">
        <v>8</v>
      </c>
      <c r="E1727" t="str">
        <f>TEXT(DATE(Table1[[#This Row],[year]],MONTH(DATEVALUE(Table1[[#This Row],[month]]&amp;"1")),Table1[[#This Row],[date]]),"DD-MMM-YYYY")</f>
        <v>08-Aug-1993</v>
      </c>
      <c r="F1727">
        <f>DATEDIF(Table1[[#This Row],[Date of Birth]],DATE(2023,6,8),"Y")</f>
        <v>29</v>
      </c>
      <c r="G1727">
        <v>0</v>
      </c>
      <c r="H1727" s="8">
        <v>16115.3</v>
      </c>
      <c r="I1727" t="s">
        <v>10</v>
      </c>
      <c r="J1727" t="s">
        <v>15</v>
      </c>
      <c r="K1727" t="s">
        <v>246</v>
      </c>
      <c r="L1727" t="str">
        <f>IF(Table1[[#This Row],[State ID]]="?","Unknown",Table1[[#This Row],[State ID]])</f>
        <v>R1024</v>
      </c>
    </row>
    <row r="1728" spans="1:12" x14ac:dyDescent="0.3">
      <c r="A1728" t="s">
        <v>1758</v>
      </c>
      <c r="B1728">
        <v>1987</v>
      </c>
      <c r="C1728" t="s">
        <v>36</v>
      </c>
      <c r="D1728">
        <v>6</v>
      </c>
      <c r="E1728" t="str">
        <f>TEXT(DATE(Table1[[#This Row],[year]],MONTH(DATEVALUE(Table1[[#This Row],[month]]&amp;"1")),Table1[[#This Row],[date]]),"DD-MMM-YYYY")</f>
        <v>06-Oct-1987</v>
      </c>
      <c r="F1728">
        <f>DATEDIF(Table1[[#This Row],[Date of Birth]],DATE(2023,6,8),"Y")</f>
        <v>35</v>
      </c>
      <c r="G1728">
        <v>3</v>
      </c>
      <c r="H1728" s="8">
        <v>16122.65</v>
      </c>
      <c r="I1728" t="s">
        <v>10</v>
      </c>
      <c r="J1728" t="s">
        <v>15</v>
      </c>
      <c r="K1728" t="s">
        <v>41</v>
      </c>
      <c r="L1728" t="str">
        <f>IF(Table1[[#This Row],[State ID]]="?","Unknown",Table1[[#This Row],[State ID]])</f>
        <v>R1011</v>
      </c>
    </row>
    <row r="1729" spans="1:12" x14ac:dyDescent="0.3">
      <c r="A1729" t="s">
        <v>1759</v>
      </c>
      <c r="B1729">
        <v>1993</v>
      </c>
      <c r="C1729" t="s">
        <v>29</v>
      </c>
      <c r="D1729">
        <v>12</v>
      </c>
      <c r="E1729" t="str">
        <f>TEXT(DATE(Table1[[#This Row],[year]],MONTH(DATEVALUE(Table1[[#This Row],[month]]&amp;"1")),Table1[[#This Row],[date]]),"DD-MMM-YYYY")</f>
        <v>12-Dec-1993</v>
      </c>
      <c r="F1729">
        <f>DATEDIF(Table1[[#This Row],[Date of Birth]],DATE(2023,6,8),"Y")</f>
        <v>29</v>
      </c>
      <c r="G1729">
        <v>0</v>
      </c>
      <c r="H1729" s="8">
        <v>16138.76</v>
      </c>
      <c r="I1729" t="s">
        <v>10</v>
      </c>
      <c r="J1729" t="s">
        <v>11</v>
      </c>
      <c r="K1729" t="s">
        <v>355</v>
      </c>
      <c r="L1729" t="str">
        <f>IF(Table1[[#This Row],[State ID]]="?","Unknown",Table1[[#This Row],[State ID]])</f>
        <v>R1017</v>
      </c>
    </row>
    <row r="1730" spans="1:12" x14ac:dyDescent="0.3">
      <c r="A1730" t="s">
        <v>1760</v>
      </c>
      <c r="B1730">
        <v>1982</v>
      </c>
      <c r="C1730" t="s">
        <v>9</v>
      </c>
      <c r="D1730">
        <v>6</v>
      </c>
      <c r="E1730" t="str">
        <f>TEXT(DATE(Table1[[#This Row],[year]],MONTH(DATEVALUE(Table1[[#This Row],[month]]&amp;"1")),Table1[[#This Row],[date]]),"DD-MMM-YYYY")</f>
        <v>06-Jul-1982</v>
      </c>
      <c r="F1730">
        <f>DATEDIF(Table1[[#This Row],[Date of Birth]],DATE(2023,6,8),"Y")</f>
        <v>40</v>
      </c>
      <c r="G1730">
        <v>3</v>
      </c>
      <c r="H1730" s="8">
        <v>16152.04</v>
      </c>
      <c r="I1730" t="s">
        <v>10</v>
      </c>
      <c r="J1730" t="s">
        <v>15</v>
      </c>
      <c r="K1730" t="s">
        <v>534</v>
      </c>
      <c r="L1730" t="str">
        <f>IF(Table1[[#This Row],[State ID]]="?","Unknown",Table1[[#This Row],[State ID]])</f>
        <v>R1026</v>
      </c>
    </row>
    <row r="1731" spans="1:12" x14ac:dyDescent="0.3">
      <c r="A1731" t="s">
        <v>1761</v>
      </c>
      <c r="B1731">
        <v>1974</v>
      </c>
      <c r="C1731" t="s">
        <v>19</v>
      </c>
      <c r="D1731">
        <v>11</v>
      </c>
      <c r="E1731" t="str">
        <f>TEXT(DATE(Table1[[#This Row],[year]],MONTH(DATEVALUE(Table1[[#This Row],[month]]&amp;"1")),Table1[[#This Row],[date]]),"DD-MMM-YYYY")</f>
        <v>11-Sep-1974</v>
      </c>
      <c r="F1731">
        <f>DATEDIF(Table1[[#This Row],[Date of Birth]],DATE(2023,6,8),"Y")</f>
        <v>48</v>
      </c>
      <c r="G1731">
        <v>0</v>
      </c>
      <c r="H1731" s="8">
        <v>16190.97</v>
      </c>
      <c r="I1731" t="s">
        <v>10</v>
      </c>
      <c r="J1731" t="s">
        <v>11</v>
      </c>
      <c r="K1731" t="s">
        <v>22</v>
      </c>
      <c r="L1731" t="str">
        <f>IF(Table1[[#This Row],[State ID]]="?","Unknown",Table1[[#This Row],[State ID]])</f>
        <v>R1012</v>
      </c>
    </row>
    <row r="1732" spans="1:12" x14ac:dyDescent="0.3">
      <c r="A1732" t="s">
        <v>1762</v>
      </c>
      <c r="B1732">
        <v>1988</v>
      </c>
      <c r="C1732" t="s">
        <v>34</v>
      </c>
      <c r="D1732">
        <v>6</v>
      </c>
      <c r="E1732" t="str">
        <f>TEXT(DATE(Table1[[#This Row],[year]],MONTH(DATEVALUE(Table1[[#This Row],[month]]&amp;"1")),Table1[[#This Row],[date]]),"DD-MMM-YYYY")</f>
        <v>06-Aug-1988</v>
      </c>
      <c r="F1732">
        <f>DATEDIF(Table1[[#This Row],[Date of Birth]],DATE(2023,6,8),"Y")</f>
        <v>34</v>
      </c>
      <c r="G1732">
        <v>3</v>
      </c>
      <c r="H1732" s="8">
        <v>16199.1</v>
      </c>
      <c r="I1732" t="s">
        <v>10</v>
      </c>
      <c r="J1732" t="s">
        <v>10</v>
      </c>
      <c r="K1732" t="s">
        <v>22</v>
      </c>
      <c r="L1732" t="str">
        <f>IF(Table1[[#This Row],[State ID]]="?","Unknown",Table1[[#This Row],[State ID]])</f>
        <v>R1012</v>
      </c>
    </row>
    <row r="1733" spans="1:12" x14ac:dyDescent="0.3">
      <c r="A1733" t="s">
        <v>1763</v>
      </c>
      <c r="B1733">
        <v>1988</v>
      </c>
      <c r="C1733" t="s">
        <v>34</v>
      </c>
      <c r="D1733">
        <v>21</v>
      </c>
      <c r="E1733" t="str">
        <f>TEXT(DATE(Table1[[#This Row],[year]],MONTH(DATEVALUE(Table1[[#This Row],[month]]&amp;"1")),Table1[[#This Row],[date]]),"DD-MMM-YYYY")</f>
        <v>21-Aug-1988</v>
      </c>
      <c r="F1733">
        <f>DATEDIF(Table1[[#This Row],[Date of Birth]],DATE(2023,6,8),"Y")</f>
        <v>34</v>
      </c>
      <c r="G1733">
        <v>3</v>
      </c>
      <c r="H1733" s="8">
        <v>16205.88</v>
      </c>
      <c r="I1733" t="s">
        <v>10</v>
      </c>
      <c r="J1733" t="s">
        <v>15</v>
      </c>
      <c r="K1733" t="s">
        <v>22</v>
      </c>
      <c r="L1733" t="str">
        <f>IF(Table1[[#This Row],[State ID]]="?","Unknown",Table1[[#This Row],[State ID]])</f>
        <v>R1012</v>
      </c>
    </row>
    <row r="1734" spans="1:12" x14ac:dyDescent="0.3">
      <c r="A1734" t="s">
        <v>1764</v>
      </c>
      <c r="B1734">
        <v>2002</v>
      </c>
      <c r="C1734" t="s">
        <v>19</v>
      </c>
      <c r="D1734">
        <v>8</v>
      </c>
      <c r="E1734" t="str">
        <f>TEXT(DATE(Table1[[#This Row],[year]],MONTH(DATEVALUE(Table1[[#This Row],[month]]&amp;"1")),Table1[[#This Row],[date]]),"DD-MMM-YYYY")</f>
        <v>08-Sep-2002</v>
      </c>
      <c r="F1734">
        <f>DATEDIF(Table1[[#This Row],[Date of Birth]],DATE(2023,6,8),"Y")</f>
        <v>20</v>
      </c>
      <c r="G1734">
        <v>0</v>
      </c>
      <c r="H1734" s="8">
        <v>16232.85</v>
      </c>
      <c r="I1734" t="s">
        <v>10</v>
      </c>
      <c r="J1734" t="s">
        <v>15</v>
      </c>
      <c r="K1734" t="s">
        <v>41</v>
      </c>
      <c r="L1734" t="str">
        <f>IF(Table1[[#This Row],[State ID]]="?","Unknown",Table1[[#This Row],[State ID]])</f>
        <v>R1011</v>
      </c>
    </row>
    <row r="1735" spans="1:12" x14ac:dyDescent="0.3">
      <c r="A1735" t="s">
        <v>1765</v>
      </c>
      <c r="B1735">
        <v>1972</v>
      </c>
      <c r="C1735" t="s">
        <v>9</v>
      </c>
      <c r="D1735">
        <v>30</v>
      </c>
      <c r="E1735" t="str">
        <f>TEXT(DATE(Table1[[#This Row],[year]],MONTH(DATEVALUE(Table1[[#This Row],[month]]&amp;"1")),Table1[[#This Row],[date]]),"DD-MMM-YYYY")</f>
        <v>30-Jul-1972</v>
      </c>
      <c r="F1735">
        <f>DATEDIF(Table1[[#This Row],[Date of Birth]],DATE(2023,6,8),"Y")</f>
        <v>50</v>
      </c>
      <c r="G1735">
        <v>0</v>
      </c>
      <c r="H1735" s="8">
        <v>16267.32</v>
      </c>
      <c r="I1735" t="s">
        <v>10</v>
      </c>
      <c r="J1735" t="s">
        <v>10</v>
      </c>
      <c r="K1735" t="s">
        <v>248</v>
      </c>
      <c r="L1735" t="str">
        <f>IF(Table1[[#This Row],[State ID]]="?","Unknown",Table1[[#This Row],[State ID]])</f>
        <v>R1023</v>
      </c>
    </row>
    <row r="1736" spans="1:12" x14ac:dyDescent="0.3">
      <c r="A1736" t="s">
        <v>1766</v>
      </c>
      <c r="B1736">
        <v>2003</v>
      </c>
      <c r="C1736" t="s">
        <v>34</v>
      </c>
      <c r="D1736">
        <v>24</v>
      </c>
      <c r="E1736" t="str">
        <f>TEXT(DATE(Table1[[#This Row],[year]],MONTH(DATEVALUE(Table1[[#This Row],[month]]&amp;"1")),Table1[[#This Row],[date]]),"DD-MMM-YYYY")</f>
        <v>24-Aug-2003</v>
      </c>
      <c r="F1736">
        <f>DATEDIF(Table1[[#This Row],[Date of Birth]],DATE(2023,6,8),"Y")</f>
        <v>19</v>
      </c>
      <c r="G1736">
        <v>0</v>
      </c>
      <c r="H1736" s="8">
        <v>16297.85</v>
      </c>
      <c r="I1736" t="s">
        <v>10</v>
      </c>
      <c r="J1736" t="s">
        <v>11</v>
      </c>
      <c r="K1736" t="s">
        <v>41</v>
      </c>
      <c r="L1736" t="str">
        <f>IF(Table1[[#This Row],[State ID]]="?","Unknown",Table1[[#This Row],[State ID]])</f>
        <v>R1011</v>
      </c>
    </row>
    <row r="1737" spans="1:12" x14ac:dyDescent="0.3">
      <c r="A1737" t="s">
        <v>1767</v>
      </c>
      <c r="B1737">
        <v>1969</v>
      </c>
      <c r="C1737" t="s">
        <v>34</v>
      </c>
      <c r="D1737">
        <v>8</v>
      </c>
      <c r="E1737" t="str">
        <f>TEXT(DATE(Table1[[#This Row],[year]],MONTH(DATEVALUE(Table1[[#This Row],[month]]&amp;"1")),Table1[[#This Row],[date]]),"DD-MMM-YYYY")</f>
        <v>08-Aug-1969</v>
      </c>
      <c r="F1737">
        <f>DATEDIF(Table1[[#This Row],[Date of Birth]],DATE(2023,6,8),"Y")</f>
        <v>53</v>
      </c>
      <c r="G1737">
        <v>0</v>
      </c>
      <c r="H1737" s="8">
        <v>16311.05</v>
      </c>
      <c r="I1737" t="s">
        <v>10</v>
      </c>
      <c r="J1737" t="s">
        <v>11</v>
      </c>
      <c r="K1737" t="s">
        <v>534</v>
      </c>
      <c r="L1737" t="str">
        <f>IF(Table1[[#This Row],[State ID]]="?","Unknown",Table1[[#This Row],[State ID]])</f>
        <v>R1026</v>
      </c>
    </row>
    <row r="1738" spans="1:12" x14ac:dyDescent="0.3">
      <c r="A1738" t="s">
        <v>1768</v>
      </c>
      <c r="B1738">
        <v>1965</v>
      </c>
      <c r="C1738" t="s">
        <v>29</v>
      </c>
      <c r="D1738">
        <v>5</v>
      </c>
      <c r="E1738" t="str">
        <f>TEXT(DATE(Table1[[#This Row],[year]],MONTH(DATEVALUE(Table1[[#This Row],[month]]&amp;"1")),Table1[[#This Row],[date]]),"DD-MMM-YYYY")</f>
        <v>05-Dec-1965</v>
      </c>
      <c r="F1738">
        <f>DATEDIF(Table1[[#This Row],[Date of Birth]],DATE(2023,6,8),"Y")</f>
        <v>57</v>
      </c>
      <c r="G1738">
        <v>0</v>
      </c>
      <c r="H1738" s="8">
        <v>16351.42</v>
      </c>
      <c r="I1738" t="s">
        <v>10</v>
      </c>
      <c r="J1738" t="s">
        <v>11</v>
      </c>
      <c r="K1738" t="s">
        <v>534</v>
      </c>
      <c r="L1738" t="str">
        <f>IF(Table1[[#This Row],[State ID]]="?","Unknown",Table1[[#This Row],[State ID]])</f>
        <v>R1026</v>
      </c>
    </row>
    <row r="1739" spans="1:12" x14ac:dyDescent="0.3">
      <c r="A1739" t="s">
        <v>1769</v>
      </c>
      <c r="B1739">
        <v>1995</v>
      </c>
      <c r="C1739" t="s">
        <v>19</v>
      </c>
      <c r="D1739">
        <v>28</v>
      </c>
      <c r="E1739" t="str">
        <f>TEXT(DATE(Table1[[#This Row],[year]],MONTH(DATEVALUE(Table1[[#This Row],[month]]&amp;"1")),Table1[[#This Row],[date]]),"DD-MMM-YYYY")</f>
        <v>28-Sep-1995</v>
      </c>
      <c r="F1739">
        <f>DATEDIF(Table1[[#This Row],[Date of Birth]],DATE(2023,6,8),"Y")</f>
        <v>27</v>
      </c>
      <c r="G1739">
        <v>3</v>
      </c>
      <c r="H1739" s="8">
        <v>16420.490000000002</v>
      </c>
      <c r="I1739" t="s">
        <v>10</v>
      </c>
      <c r="J1739" t="s">
        <v>11</v>
      </c>
      <c r="K1739" t="s">
        <v>22</v>
      </c>
      <c r="L1739" t="str">
        <f>IF(Table1[[#This Row],[State ID]]="?","Unknown",Table1[[#This Row],[State ID]])</f>
        <v>R1012</v>
      </c>
    </row>
    <row r="1740" spans="1:12" x14ac:dyDescent="0.3">
      <c r="A1740" t="s">
        <v>1770</v>
      </c>
      <c r="B1740">
        <v>2003</v>
      </c>
      <c r="C1740" t="s">
        <v>29</v>
      </c>
      <c r="D1740">
        <v>20</v>
      </c>
      <c r="E1740" t="str">
        <f>TEXT(DATE(Table1[[#This Row],[year]],MONTH(DATEVALUE(Table1[[#This Row],[month]]&amp;"1")),Table1[[#This Row],[date]]),"DD-MMM-YYYY")</f>
        <v>20-Dec-2003</v>
      </c>
      <c r="F1740">
        <f>DATEDIF(Table1[[#This Row],[Date of Birth]],DATE(2023,6,8),"Y")</f>
        <v>19</v>
      </c>
      <c r="G1740">
        <v>1</v>
      </c>
      <c r="H1740" s="8">
        <v>16450.89</v>
      </c>
      <c r="I1740" t="s">
        <v>10</v>
      </c>
      <c r="J1740" t="s">
        <v>15</v>
      </c>
      <c r="K1740" t="s">
        <v>22</v>
      </c>
      <c r="L1740" t="str">
        <f>IF(Table1[[#This Row],[State ID]]="?","Unknown",Table1[[#This Row],[State ID]])</f>
        <v>R1012</v>
      </c>
    </row>
    <row r="1741" spans="1:12" x14ac:dyDescent="0.3">
      <c r="A1741" t="s">
        <v>1771</v>
      </c>
      <c r="B1741">
        <v>1958</v>
      </c>
      <c r="C1741" t="s">
        <v>36</v>
      </c>
      <c r="D1741">
        <v>10</v>
      </c>
      <c r="E1741" t="str">
        <f>TEXT(DATE(Table1[[#This Row],[year]],MONTH(DATEVALUE(Table1[[#This Row],[month]]&amp;"1")),Table1[[#This Row],[date]]),"DD-MMM-YYYY")</f>
        <v>10-Oct-1958</v>
      </c>
      <c r="F1741">
        <f>DATEDIF(Table1[[#This Row],[Date of Birth]],DATE(2023,6,8),"Y")</f>
        <v>64</v>
      </c>
      <c r="G1741">
        <v>3</v>
      </c>
      <c r="H1741" s="8">
        <v>16455.71</v>
      </c>
      <c r="I1741" t="s">
        <v>10</v>
      </c>
      <c r="J1741" t="s">
        <v>10</v>
      </c>
      <c r="K1741" t="s">
        <v>22</v>
      </c>
      <c r="L1741" t="str">
        <f>IF(Table1[[#This Row],[State ID]]="?","Unknown",Table1[[#This Row],[State ID]])</f>
        <v>R1012</v>
      </c>
    </row>
    <row r="1742" spans="1:12" x14ac:dyDescent="0.3">
      <c r="A1742" t="s">
        <v>1772</v>
      </c>
      <c r="B1742">
        <v>1995</v>
      </c>
      <c r="C1742" t="s">
        <v>29</v>
      </c>
      <c r="D1742">
        <v>23</v>
      </c>
      <c r="E1742" t="str">
        <f>TEXT(DATE(Table1[[#This Row],[year]],MONTH(DATEVALUE(Table1[[#This Row],[month]]&amp;"1")),Table1[[#This Row],[date]]),"DD-MMM-YYYY")</f>
        <v>23-Dec-1995</v>
      </c>
      <c r="F1742">
        <f>DATEDIF(Table1[[#This Row],[Date of Birth]],DATE(2023,6,8),"Y")</f>
        <v>27</v>
      </c>
      <c r="G1742">
        <v>0</v>
      </c>
      <c r="H1742" s="8">
        <v>16577.78</v>
      </c>
      <c r="I1742" t="s">
        <v>10</v>
      </c>
      <c r="J1742" t="s">
        <v>15</v>
      </c>
      <c r="K1742" t="s">
        <v>12</v>
      </c>
      <c r="L1742" t="str">
        <f>IF(Table1[[#This Row],[State ID]]="?","Unknown",Table1[[#This Row],[State ID]])</f>
        <v>R1013</v>
      </c>
    </row>
    <row r="1743" spans="1:12" x14ac:dyDescent="0.3">
      <c r="A1743" t="s">
        <v>1773</v>
      </c>
      <c r="B1743">
        <v>2001</v>
      </c>
      <c r="C1743" t="s">
        <v>17</v>
      </c>
      <c r="D1743">
        <v>25</v>
      </c>
      <c r="E1743" t="str">
        <f>TEXT(DATE(Table1[[#This Row],[year]],MONTH(DATEVALUE(Table1[[#This Row],[month]]&amp;"1")),Table1[[#This Row],[date]]),"DD-MMM-YYYY")</f>
        <v>25-Jun-2001</v>
      </c>
      <c r="F1743">
        <f>DATEDIF(Table1[[#This Row],[Date of Birth]],DATE(2023,6,8),"Y")</f>
        <v>21</v>
      </c>
      <c r="G1743">
        <v>0</v>
      </c>
      <c r="H1743" s="8">
        <v>16586.5</v>
      </c>
      <c r="I1743" t="s">
        <v>10</v>
      </c>
      <c r="J1743" t="s">
        <v>15</v>
      </c>
      <c r="K1743" t="s">
        <v>12</v>
      </c>
      <c r="L1743" t="str">
        <f>IF(Table1[[#This Row],[State ID]]="?","Unknown",Table1[[#This Row],[State ID]])</f>
        <v>R1013</v>
      </c>
    </row>
    <row r="1744" spans="1:12" x14ac:dyDescent="0.3">
      <c r="A1744" t="s">
        <v>1774</v>
      </c>
      <c r="B1744">
        <v>1963</v>
      </c>
      <c r="C1744" t="s">
        <v>17</v>
      </c>
      <c r="D1744">
        <v>25</v>
      </c>
      <c r="E1744" t="str">
        <f>TEXT(DATE(Table1[[#This Row],[year]],MONTH(DATEVALUE(Table1[[#This Row],[month]]&amp;"1")),Table1[[#This Row],[date]]),"DD-MMM-YYYY")</f>
        <v>25-Jun-1963</v>
      </c>
      <c r="F1744">
        <f>DATEDIF(Table1[[#This Row],[Date of Birth]],DATE(2023,6,8),"Y")</f>
        <v>59</v>
      </c>
      <c r="G1744">
        <v>0</v>
      </c>
      <c r="H1744" s="8">
        <v>16587.96</v>
      </c>
      <c r="I1744" t="s">
        <v>10</v>
      </c>
      <c r="J1744" t="s">
        <v>10</v>
      </c>
      <c r="K1744" t="s">
        <v>248</v>
      </c>
      <c r="L1744" t="str">
        <f>IF(Table1[[#This Row],[State ID]]="?","Unknown",Table1[[#This Row],[State ID]])</f>
        <v>R1023</v>
      </c>
    </row>
    <row r="1745" spans="1:12" x14ac:dyDescent="0.3">
      <c r="A1745" t="s">
        <v>1775</v>
      </c>
      <c r="B1745">
        <v>1970</v>
      </c>
      <c r="C1745" t="s">
        <v>9</v>
      </c>
      <c r="D1745">
        <v>10</v>
      </c>
      <c r="E1745" t="str">
        <f>TEXT(DATE(Table1[[#This Row],[year]],MONTH(DATEVALUE(Table1[[#This Row],[month]]&amp;"1")),Table1[[#This Row],[date]]),"DD-MMM-YYYY")</f>
        <v>10-Jul-1970</v>
      </c>
      <c r="F1745">
        <f>DATEDIF(Table1[[#This Row],[Date of Birth]],DATE(2023,6,8),"Y")</f>
        <v>52</v>
      </c>
      <c r="G1745">
        <v>0</v>
      </c>
      <c r="H1745" s="8">
        <v>16600.16</v>
      </c>
      <c r="I1745" t="s">
        <v>10</v>
      </c>
      <c r="J1745" t="s">
        <v>10</v>
      </c>
      <c r="K1745" t="s">
        <v>41</v>
      </c>
      <c r="L1745" t="str">
        <f>IF(Table1[[#This Row],[State ID]]="?","Unknown",Table1[[#This Row],[State ID]])</f>
        <v>R1011</v>
      </c>
    </row>
    <row r="1746" spans="1:12" x14ac:dyDescent="0.3">
      <c r="A1746" t="s">
        <v>1776</v>
      </c>
      <c r="B1746">
        <v>1975</v>
      </c>
      <c r="C1746" t="s">
        <v>9</v>
      </c>
      <c r="D1746">
        <v>24</v>
      </c>
      <c r="E1746" t="str">
        <f>TEXT(DATE(Table1[[#This Row],[year]],MONTH(DATEVALUE(Table1[[#This Row],[month]]&amp;"1")),Table1[[#This Row],[date]]),"DD-MMM-YYYY")</f>
        <v>24-Jul-1975</v>
      </c>
      <c r="F1746">
        <f>DATEDIF(Table1[[#This Row],[Date of Birth]],DATE(2023,6,8),"Y")</f>
        <v>47</v>
      </c>
      <c r="G1746">
        <v>1</v>
      </c>
      <c r="H1746" s="8">
        <v>16602.18</v>
      </c>
      <c r="I1746" t="s">
        <v>10</v>
      </c>
      <c r="J1746" t="s">
        <v>15</v>
      </c>
      <c r="K1746" t="s">
        <v>534</v>
      </c>
      <c r="L1746" t="str">
        <f>IF(Table1[[#This Row],[State ID]]="?","Unknown",Table1[[#This Row],[State ID]])</f>
        <v>R1026</v>
      </c>
    </row>
    <row r="1747" spans="1:12" x14ac:dyDescent="0.3">
      <c r="A1747" t="s">
        <v>1777</v>
      </c>
      <c r="B1747">
        <v>1977</v>
      </c>
      <c r="C1747" t="s">
        <v>19</v>
      </c>
      <c r="D1747">
        <v>25</v>
      </c>
      <c r="E1747" t="str">
        <f>TEXT(DATE(Table1[[#This Row],[year]],MONTH(DATEVALUE(Table1[[#This Row],[month]]&amp;"1")),Table1[[#This Row],[date]]),"DD-MMM-YYYY")</f>
        <v>25-Sep-1977</v>
      </c>
      <c r="F1747">
        <f>DATEDIF(Table1[[#This Row],[Date of Birth]],DATE(2023,6,8),"Y")</f>
        <v>45</v>
      </c>
      <c r="G1747">
        <v>2</v>
      </c>
      <c r="H1747" s="8">
        <v>16631.61</v>
      </c>
      <c r="I1747" t="s">
        <v>10</v>
      </c>
      <c r="J1747" t="s">
        <v>15</v>
      </c>
      <c r="K1747" t="s">
        <v>22</v>
      </c>
      <c r="L1747" t="str">
        <f>IF(Table1[[#This Row],[State ID]]="?","Unknown",Table1[[#This Row],[State ID]])</f>
        <v>R1012</v>
      </c>
    </row>
    <row r="1748" spans="1:12" x14ac:dyDescent="0.3">
      <c r="A1748" t="s">
        <v>1778</v>
      </c>
      <c r="B1748">
        <v>1993</v>
      </c>
      <c r="C1748" t="s">
        <v>14</v>
      </c>
      <c r="D1748">
        <v>5</v>
      </c>
      <c r="E1748" t="str">
        <f>TEXT(DATE(Table1[[#This Row],[year]],MONTH(DATEVALUE(Table1[[#This Row],[month]]&amp;"1")),Table1[[#This Row],[date]]),"DD-MMM-YYYY")</f>
        <v>05-Nov-1993</v>
      </c>
      <c r="F1748">
        <f>DATEDIF(Table1[[#This Row],[Date of Birth]],DATE(2023,6,8),"Y")</f>
        <v>29</v>
      </c>
      <c r="G1748">
        <v>1</v>
      </c>
      <c r="H1748" s="8">
        <v>16657.72</v>
      </c>
      <c r="I1748" t="s">
        <v>10</v>
      </c>
      <c r="J1748" t="s">
        <v>15</v>
      </c>
      <c r="K1748" t="s">
        <v>246</v>
      </c>
      <c r="L1748" t="str">
        <f>IF(Table1[[#This Row],[State ID]]="?","Unknown",Table1[[#This Row],[State ID]])</f>
        <v>R1024</v>
      </c>
    </row>
    <row r="1749" spans="1:12" x14ac:dyDescent="0.3">
      <c r="A1749" t="s">
        <v>1779</v>
      </c>
      <c r="B1749">
        <v>1974</v>
      </c>
      <c r="C1749" t="s">
        <v>34</v>
      </c>
      <c r="D1749">
        <v>28</v>
      </c>
      <c r="E1749" t="str">
        <f>TEXT(DATE(Table1[[#This Row],[year]],MONTH(DATEVALUE(Table1[[#This Row],[month]]&amp;"1")),Table1[[#This Row],[date]]),"DD-MMM-YYYY")</f>
        <v>28-Aug-1974</v>
      </c>
      <c r="F1749">
        <f>DATEDIF(Table1[[#This Row],[Date of Birth]],DATE(2023,6,8),"Y")</f>
        <v>48</v>
      </c>
      <c r="G1749">
        <v>0</v>
      </c>
      <c r="H1749" s="8">
        <v>16770.990000000002</v>
      </c>
      <c r="I1749" t="s">
        <v>10</v>
      </c>
      <c r="J1749" t="s">
        <v>15</v>
      </c>
      <c r="K1749" t="s">
        <v>22</v>
      </c>
      <c r="L1749" t="str">
        <f>IF(Table1[[#This Row],[State ID]]="?","Unknown",Table1[[#This Row],[State ID]])</f>
        <v>R1012</v>
      </c>
    </row>
    <row r="1750" spans="1:12" x14ac:dyDescent="0.3">
      <c r="A1750" t="s">
        <v>1780</v>
      </c>
      <c r="B1750">
        <v>1989</v>
      </c>
      <c r="C1750" t="s">
        <v>19</v>
      </c>
      <c r="D1750">
        <v>23</v>
      </c>
      <c r="E1750" t="str">
        <f>TEXT(DATE(Table1[[#This Row],[year]],MONTH(DATEVALUE(Table1[[#This Row],[month]]&amp;"1")),Table1[[#This Row],[date]]),"DD-MMM-YYYY")</f>
        <v>23-Sep-1989</v>
      </c>
      <c r="F1750">
        <f>DATEDIF(Table1[[#This Row],[Date of Birth]],DATE(2023,6,8),"Y")</f>
        <v>33</v>
      </c>
      <c r="G1750">
        <v>2</v>
      </c>
      <c r="H1750" s="8">
        <v>16776.3</v>
      </c>
      <c r="I1750" t="s">
        <v>10</v>
      </c>
      <c r="J1750" t="s">
        <v>10</v>
      </c>
      <c r="K1750" t="s">
        <v>246</v>
      </c>
      <c r="L1750" t="str">
        <f>IF(Table1[[#This Row],[State ID]]="?","Unknown",Table1[[#This Row],[State ID]])</f>
        <v>R1024</v>
      </c>
    </row>
    <row r="1751" spans="1:12" x14ac:dyDescent="0.3">
      <c r="A1751" t="s">
        <v>1781</v>
      </c>
      <c r="B1751">
        <v>1962</v>
      </c>
      <c r="C1751" t="s">
        <v>9</v>
      </c>
      <c r="D1751">
        <v>29</v>
      </c>
      <c r="E1751" t="str">
        <f>TEXT(DATE(Table1[[#This Row],[year]],MONTH(DATEVALUE(Table1[[#This Row],[month]]&amp;"1")),Table1[[#This Row],[date]]),"DD-MMM-YYYY")</f>
        <v>29-Jul-1962</v>
      </c>
      <c r="F1751">
        <f>DATEDIF(Table1[[#This Row],[Date of Birth]],DATE(2023,6,8),"Y")</f>
        <v>60</v>
      </c>
      <c r="G1751">
        <v>0</v>
      </c>
      <c r="H1751" s="8">
        <v>16779.400000000001</v>
      </c>
      <c r="I1751" t="s">
        <v>10</v>
      </c>
      <c r="J1751" t="s">
        <v>10</v>
      </c>
      <c r="K1751" t="s">
        <v>534</v>
      </c>
      <c r="L1751" t="str">
        <f>IF(Table1[[#This Row],[State ID]]="?","Unknown",Table1[[#This Row],[State ID]])</f>
        <v>R1026</v>
      </c>
    </row>
    <row r="1752" spans="1:12" x14ac:dyDescent="0.3">
      <c r="A1752" t="s">
        <v>1782</v>
      </c>
      <c r="B1752">
        <v>1995</v>
      </c>
      <c r="C1752" t="s">
        <v>36</v>
      </c>
      <c r="D1752">
        <v>19</v>
      </c>
      <c r="E1752" t="str">
        <f>TEXT(DATE(Table1[[#This Row],[year]],MONTH(DATEVALUE(Table1[[#This Row],[month]]&amp;"1")),Table1[[#This Row],[date]]),"DD-MMM-YYYY")</f>
        <v>19-Oct-1995</v>
      </c>
      <c r="F1752">
        <f>DATEDIF(Table1[[#This Row],[Date of Birth]],DATE(2023,6,8),"Y")</f>
        <v>27</v>
      </c>
      <c r="G1752">
        <v>1</v>
      </c>
      <c r="H1752" s="8">
        <v>16796.41</v>
      </c>
      <c r="I1752" t="s">
        <v>10</v>
      </c>
      <c r="J1752" t="s">
        <v>11</v>
      </c>
      <c r="K1752" t="s">
        <v>246</v>
      </c>
      <c r="L1752" t="str">
        <f>IF(Table1[[#This Row],[State ID]]="?","Unknown",Table1[[#This Row],[State ID]])</f>
        <v>R1024</v>
      </c>
    </row>
    <row r="1753" spans="1:12" x14ac:dyDescent="0.3">
      <c r="A1753" t="s">
        <v>1783</v>
      </c>
      <c r="B1753">
        <v>1974</v>
      </c>
      <c r="C1753" t="s">
        <v>34</v>
      </c>
      <c r="D1753">
        <v>8</v>
      </c>
      <c r="E1753" t="str">
        <f>TEXT(DATE(Table1[[#This Row],[year]],MONTH(DATEVALUE(Table1[[#This Row],[month]]&amp;"1")),Table1[[#This Row],[date]]),"DD-MMM-YYYY")</f>
        <v>08-Aug-1974</v>
      </c>
      <c r="F1753">
        <f>DATEDIF(Table1[[#This Row],[Date of Birth]],DATE(2023,6,8),"Y")</f>
        <v>48</v>
      </c>
      <c r="G1753">
        <v>0</v>
      </c>
      <c r="H1753" s="8">
        <v>16841.32</v>
      </c>
      <c r="I1753" t="s">
        <v>10</v>
      </c>
      <c r="J1753" t="s">
        <v>11</v>
      </c>
      <c r="K1753" t="s">
        <v>41</v>
      </c>
      <c r="L1753" t="str">
        <f>IF(Table1[[#This Row],[State ID]]="?","Unknown",Table1[[#This Row],[State ID]])</f>
        <v>R1011</v>
      </c>
    </row>
    <row r="1754" spans="1:12" x14ac:dyDescent="0.3">
      <c r="A1754" t="s">
        <v>1784</v>
      </c>
      <c r="B1754">
        <v>2003</v>
      </c>
      <c r="C1754" t="s">
        <v>19</v>
      </c>
      <c r="D1754">
        <v>10</v>
      </c>
      <c r="E1754" t="str">
        <f>TEXT(DATE(Table1[[#This Row],[year]],MONTH(DATEVALUE(Table1[[#This Row],[month]]&amp;"1")),Table1[[#This Row],[date]]),"DD-MMM-YYYY")</f>
        <v>10-Sep-2003</v>
      </c>
      <c r="F1754">
        <f>DATEDIF(Table1[[#This Row],[Date of Birth]],DATE(2023,6,8),"Y")</f>
        <v>19</v>
      </c>
      <c r="G1754">
        <v>0</v>
      </c>
      <c r="H1754" s="8">
        <v>16884.919999999998</v>
      </c>
      <c r="I1754" t="s">
        <v>10</v>
      </c>
      <c r="J1754" t="s">
        <v>10</v>
      </c>
      <c r="K1754" t="s">
        <v>41</v>
      </c>
      <c r="L1754" t="str">
        <f>IF(Table1[[#This Row],[State ID]]="?","Unknown",Table1[[#This Row],[State ID]])</f>
        <v>R1011</v>
      </c>
    </row>
    <row r="1755" spans="1:12" x14ac:dyDescent="0.3">
      <c r="A1755" t="s">
        <v>1785</v>
      </c>
      <c r="B1755">
        <v>1968</v>
      </c>
      <c r="C1755" t="s">
        <v>36</v>
      </c>
      <c r="D1755">
        <v>21</v>
      </c>
      <c r="E1755" t="str">
        <f>TEXT(DATE(Table1[[#This Row],[year]],MONTH(DATEVALUE(Table1[[#This Row],[month]]&amp;"1")),Table1[[#This Row],[date]]),"DD-MMM-YYYY")</f>
        <v>21-Oct-1968</v>
      </c>
      <c r="F1755">
        <f>DATEDIF(Table1[[#This Row],[Date of Birth]],DATE(2023,6,8),"Y")</f>
        <v>54</v>
      </c>
      <c r="G1755">
        <v>0</v>
      </c>
      <c r="H1755" s="8">
        <v>16903.5</v>
      </c>
      <c r="I1755" t="s">
        <v>10</v>
      </c>
      <c r="J1755" t="s">
        <v>11</v>
      </c>
      <c r="K1755" t="s">
        <v>22</v>
      </c>
      <c r="L1755" t="str">
        <f>IF(Table1[[#This Row],[State ID]]="?","Unknown",Table1[[#This Row],[State ID]])</f>
        <v>R1012</v>
      </c>
    </row>
    <row r="1756" spans="1:12" x14ac:dyDescent="0.3">
      <c r="A1756" t="s">
        <v>1786</v>
      </c>
      <c r="B1756">
        <v>1977</v>
      </c>
      <c r="C1756" t="s">
        <v>34</v>
      </c>
      <c r="D1756">
        <v>25</v>
      </c>
      <c r="E1756" t="str">
        <f>TEXT(DATE(Table1[[#This Row],[year]],MONTH(DATEVALUE(Table1[[#This Row],[month]]&amp;"1")),Table1[[#This Row],[date]]),"DD-MMM-YYYY")</f>
        <v>25-Aug-1977</v>
      </c>
      <c r="F1756">
        <f>DATEDIF(Table1[[#This Row],[Date of Birth]],DATE(2023,6,8),"Y")</f>
        <v>45</v>
      </c>
      <c r="G1756">
        <v>2</v>
      </c>
      <c r="H1756" s="8">
        <v>16921.09</v>
      </c>
      <c r="I1756" t="s">
        <v>10</v>
      </c>
      <c r="J1756" t="s">
        <v>11</v>
      </c>
      <c r="K1756" t="s">
        <v>248</v>
      </c>
      <c r="L1756" t="str">
        <f>IF(Table1[[#This Row],[State ID]]="?","Unknown",Table1[[#This Row],[State ID]])</f>
        <v>R1023</v>
      </c>
    </row>
    <row r="1757" spans="1:12" x14ac:dyDescent="0.3">
      <c r="A1757" t="s">
        <v>1787</v>
      </c>
      <c r="B1757">
        <v>1980</v>
      </c>
      <c r="C1757" t="s">
        <v>9</v>
      </c>
      <c r="D1757">
        <v>16</v>
      </c>
      <c r="E1757" t="str">
        <f>TEXT(DATE(Table1[[#This Row],[year]],MONTH(DATEVALUE(Table1[[#This Row],[month]]&amp;"1")),Table1[[#This Row],[date]]),"DD-MMM-YYYY")</f>
        <v>16-Jul-1980</v>
      </c>
      <c r="F1757">
        <f>DATEDIF(Table1[[#This Row],[Date of Birth]],DATE(2023,6,8),"Y")</f>
        <v>42</v>
      </c>
      <c r="G1757">
        <v>2</v>
      </c>
      <c r="H1757" s="8">
        <v>16990.55</v>
      </c>
      <c r="I1757" t="s">
        <v>10</v>
      </c>
      <c r="J1757" t="s">
        <v>11</v>
      </c>
      <c r="K1757" t="s">
        <v>22</v>
      </c>
      <c r="L1757" t="str">
        <f>IF(Table1[[#This Row],[State ID]]="?","Unknown",Table1[[#This Row],[State ID]])</f>
        <v>R1012</v>
      </c>
    </row>
    <row r="1758" spans="1:12" x14ac:dyDescent="0.3">
      <c r="A1758" t="s">
        <v>1788</v>
      </c>
      <c r="B1758">
        <v>1971</v>
      </c>
      <c r="C1758" t="s">
        <v>34</v>
      </c>
      <c r="D1758">
        <v>22</v>
      </c>
      <c r="E1758" t="str">
        <f>TEXT(DATE(Table1[[#This Row],[year]],MONTH(DATEVALUE(Table1[[#This Row],[month]]&amp;"1")),Table1[[#This Row],[date]]),"DD-MMM-YYYY")</f>
        <v>22-Aug-1971</v>
      </c>
      <c r="F1758">
        <f>DATEDIF(Table1[[#This Row],[Date of Birth]],DATE(2023,6,8),"Y")</f>
        <v>51</v>
      </c>
      <c r="G1758">
        <v>0</v>
      </c>
      <c r="H1758" s="8">
        <v>17016.009999999998</v>
      </c>
      <c r="I1758" t="s">
        <v>10</v>
      </c>
      <c r="J1758" t="s">
        <v>10</v>
      </c>
      <c r="K1758" t="s">
        <v>248</v>
      </c>
      <c r="L1758" t="str">
        <f>IF(Table1[[#This Row],[State ID]]="?","Unknown",Table1[[#This Row],[State ID]])</f>
        <v>R1023</v>
      </c>
    </row>
    <row r="1759" spans="1:12" x14ac:dyDescent="0.3">
      <c r="A1759" t="s">
        <v>1789</v>
      </c>
      <c r="B1759">
        <v>1996</v>
      </c>
      <c r="C1759" t="s">
        <v>17</v>
      </c>
      <c r="D1759">
        <v>10</v>
      </c>
      <c r="E1759" t="str">
        <f>TEXT(DATE(Table1[[#This Row],[year]],MONTH(DATEVALUE(Table1[[#This Row],[month]]&amp;"1")),Table1[[#This Row],[date]]),"DD-MMM-YYYY")</f>
        <v>10-Jun-1996</v>
      </c>
      <c r="F1759">
        <f>DATEDIF(Table1[[#This Row],[Date of Birth]],DATE(2023,6,8),"Y")</f>
        <v>26</v>
      </c>
      <c r="G1759">
        <v>0</v>
      </c>
      <c r="H1759" s="8">
        <v>17043.34</v>
      </c>
      <c r="I1759" t="s">
        <v>10</v>
      </c>
      <c r="J1759" t="s">
        <v>11</v>
      </c>
      <c r="K1759" t="s">
        <v>12</v>
      </c>
      <c r="L1759" t="str">
        <f>IF(Table1[[#This Row],[State ID]]="?","Unknown",Table1[[#This Row],[State ID]])</f>
        <v>R1013</v>
      </c>
    </row>
    <row r="1760" spans="1:12" x14ac:dyDescent="0.3">
      <c r="A1760" t="s">
        <v>1790</v>
      </c>
      <c r="B1760">
        <v>2003</v>
      </c>
      <c r="C1760" t="s">
        <v>29</v>
      </c>
      <c r="D1760">
        <v>26</v>
      </c>
      <c r="E1760" t="str">
        <f>TEXT(DATE(Table1[[#This Row],[year]],MONTH(DATEVALUE(Table1[[#This Row],[month]]&amp;"1")),Table1[[#This Row],[date]]),"DD-MMM-YYYY")</f>
        <v>26-Dec-2003</v>
      </c>
      <c r="F1760">
        <f>DATEDIF(Table1[[#This Row],[Date of Birth]],DATE(2023,6,8),"Y")</f>
        <v>19</v>
      </c>
      <c r="G1760">
        <v>0</v>
      </c>
      <c r="H1760" s="8">
        <v>17081.080000000002</v>
      </c>
      <c r="I1760" t="s">
        <v>10</v>
      </c>
      <c r="J1760" t="s">
        <v>10</v>
      </c>
      <c r="K1760" t="s">
        <v>41</v>
      </c>
      <c r="L1760" t="str">
        <f>IF(Table1[[#This Row],[State ID]]="?","Unknown",Table1[[#This Row],[State ID]])</f>
        <v>R1011</v>
      </c>
    </row>
    <row r="1761" spans="1:12" x14ac:dyDescent="0.3">
      <c r="A1761" t="s">
        <v>1791</v>
      </c>
      <c r="B1761">
        <v>2002</v>
      </c>
      <c r="C1761" t="s">
        <v>17</v>
      </c>
      <c r="D1761">
        <v>28</v>
      </c>
      <c r="E1761" t="str">
        <f>TEXT(DATE(Table1[[#This Row],[year]],MONTH(DATEVALUE(Table1[[#This Row],[month]]&amp;"1")),Table1[[#This Row],[date]]),"DD-MMM-YYYY")</f>
        <v>28-Jun-2002</v>
      </c>
      <c r="F1761">
        <f>DATEDIF(Table1[[#This Row],[Date of Birth]],DATE(2023,6,8),"Y")</f>
        <v>20</v>
      </c>
      <c r="G1761">
        <v>1</v>
      </c>
      <c r="H1761" s="8">
        <v>17085.27</v>
      </c>
      <c r="I1761" t="s">
        <v>10</v>
      </c>
      <c r="J1761" t="s">
        <v>11</v>
      </c>
      <c r="K1761" t="s">
        <v>12</v>
      </c>
      <c r="L1761" t="str">
        <f>IF(Table1[[#This Row],[State ID]]="?","Unknown",Table1[[#This Row],[State ID]])</f>
        <v>R1013</v>
      </c>
    </row>
    <row r="1762" spans="1:12" x14ac:dyDescent="0.3">
      <c r="A1762" t="s">
        <v>1792</v>
      </c>
      <c r="B1762">
        <v>1998</v>
      </c>
      <c r="C1762" t="s">
        <v>17</v>
      </c>
      <c r="D1762">
        <v>3</v>
      </c>
      <c r="E1762" t="str">
        <f>TEXT(DATE(Table1[[#This Row],[year]],MONTH(DATEVALUE(Table1[[#This Row],[month]]&amp;"1")),Table1[[#This Row],[date]]),"DD-MMM-YYYY")</f>
        <v>03-Jun-1998</v>
      </c>
      <c r="F1762">
        <f>DATEDIF(Table1[[#This Row],[Date of Birth]],DATE(2023,6,8),"Y")</f>
        <v>25</v>
      </c>
      <c r="G1762">
        <v>4</v>
      </c>
      <c r="H1762" s="8">
        <v>17128.43</v>
      </c>
      <c r="I1762" t="s">
        <v>10</v>
      </c>
      <c r="J1762" t="s">
        <v>11</v>
      </c>
      <c r="K1762" t="s">
        <v>167</v>
      </c>
      <c r="L1762" t="str">
        <f>IF(Table1[[#This Row],[State ID]]="?","Unknown",Table1[[#This Row],[State ID]])</f>
        <v>R1016</v>
      </c>
    </row>
    <row r="1763" spans="1:12" x14ac:dyDescent="0.3">
      <c r="A1763" t="s">
        <v>1793</v>
      </c>
      <c r="B1763">
        <v>1965</v>
      </c>
      <c r="C1763" t="s">
        <v>19</v>
      </c>
      <c r="D1763">
        <v>16</v>
      </c>
      <c r="E1763" t="str">
        <f>TEXT(DATE(Table1[[#This Row],[year]],MONTH(DATEVALUE(Table1[[#This Row],[month]]&amp;"1")),Table1[[#This Row],[date]]),"DD-MMM-YYYY")</f>
        <v>16-Sep-1965</v>
      </c>
      <c r="F1763">
        <f>DATEDIF(Table1[[#This Row],[Date of Birth]],DATE(2023,6,8),"Y")</f>
        <v>57</v>
      </c>
      <c r="G1763">
        <v>0</v>
      </c>
      <c r="H1763" s="8">
        <v>17172.27</v>
      </c>
      <c r="I1763" t="s">
        <v>10</v>
      </c>
      <c r="J1763" t="s">
        <v>10</v>
      </c>
      <c r="K1763" t="s">
        <v>534</v>
      </c>
      <c r="L1763" t="str">
        <f>IF(Table1[[#This Row],[State ID]]="?","Unknown",Table1[[#This Row],[State ID]])</f>
        <v>R1026</v>
      </c>
    </row>
    <row r="1764" spans="1:12" x14ac:dyDescent="0.3">
      <c r="A1764" t="s">
        <v>1794</v>
      </c>
      <c r="B1764">
        <v>1964</v>
      </c>
      <c r="C1764" t="s">
        <v>17</v>
      </c>
      <c r="D1764">
        <v>7</v>
      </c>
      <c r="E1764" t="str">
        <f>TEXT(DATE(Table1[[#This Row],[year]],MONTH(DATEVALUE(Table1[[#This Row],[month]]&amp;"1")),Table1[[#This Row],[date]]),"DD-MMM-YYYY")</f>
        <v>07-Jun-1964</v>
      </c>
      <c r="F1764">
        <f>DATEDIF(Table1[[#This Row],[Date of Birth]],DATE(2023,6,8),"Y")</f>
        <v>59</v>
      </c>
      <c r="G1764">
        <v>0</v>
      </c>
      <c r="H1764" s="8">
        <v>17174.52</v>
      </c>
      <c r="I1764" t="s">
        <v>10</v>
      </c>
      <c r="J1764" t="s">
        <v>10</v>
      </c>
      <c r="K1764" t="s">
        <v>22</v>
      </c>
      <c r="L1764" t="str">
        <f>IF(Table1[[#This Row],[State ID]]="?","Unknown",Table1[[#This Row],[State ID]])</f>
        <v>R1012</v>
      </c>
    </row>
    <row r="1765" spans="1:12" x14ac:dyDescent="0.3">
      <c r="A1765" t="s">
        <v>1795</v>
      </c>
      <c r="B1765">
        <v>2004</v>
      </c>
      <c r="C1765" t="s">
        <v>34</v>
      </c>
      <c r="D1765">
        <v>18</v>
      </c>
      <c r="E1765" t="str">
        <f>TEXT(DATE(Table1[[#This Row],[year]],MONTH(DATEVALUE(Table1[[#This Row],[month]]&amp;"1")),Table1[[#This Row],[date]]),"DD-MMM-YYYY")</f>
        <v>18-Aug-2004</v>
      </c>
      <c r="F1765">
        <f>DATEDIF(Table1[[#This Row],[Date of Birth]],DATE(2023,6,8),"Y")</f>
        <v>18</v>
      </c>
      <c r="G1765">
        <v>1</v>
      </c>
      <c r="H1765" s="8">
        <v>17178.68</v>
      </c>
      <c r="I1765" t="s">
        <v>10</v>
      </c>
      <c r="J1765" t="s">
        <v>10</v>
      </c>
      <c r="K1765" t="s">
        <v>165</v>
      </c>
      <c r="L1765" t="str">
        <f>IF(Table1[[#This Row],[State ID]]="?","Unknown",Table1[[#This Row],[State ID]])</f>
        <v>R1019</v>
      </c>
    </row>
    <row r="1766" spans="1:12" x14ac:dyDescent="0.3">
      <c r="A1766" t="s">
        <v>1796</v>
      </c>
      <c r="B1766">
        <v>1982</v>
      </c>
      <c r="C1766" t="s">
        <v>36</v>
      </c>
      <c r="D1766">
        <v>22</v>
      </c>
      <c r="E1766" t="str">
        <f>TEXT(DATE(Table1[[#This Row],[year]],MONTH(DATEVALUE(Table1[[#This Row],[month]]&amp;"1")),Table1[[#This Row],[date]]),"DD-MMM-YYYY")</f>
        <v>22-Oct-1982</v>
      </c>
      <c r="F1766">
        <f>DATEDIF(Table1[[#This Row],[Date of Birth]],DATE(2023,6,8),"Y")</f>
        <v>40</v>
      </c>
      <c r="G1766">
        <v>1</v>
      </c>
      <c r="H1766" s="8">
        <v>17179.52</v>
      </c>
      <c r="I1766" t="s">
        <v>10</v>
      </c>
      <c r="J1766" t="s">
        <v>15</v>
      </c>
      <c r="K1766" t="s">
        <v>12</v>
      </c>
      <c r="L1766" t="str">
        <f>IF(Table1[[#This Row],[State ID]]="?","Unknown",Table1[[#This Row],[State ID]])</f>
        <v>R1013</v>
      </c>
    </row>
    <row r="1767" spans="1:12" x14ac:dyDescent="0.3">
      <c r="A1767" t="s">
        <v>1797</v>
      </c>
      <c r="B1767">
        <v>1975</v>
      </c>
      <c r="C1767" t="s">
        <v>34</v>
      </c>
      <c r="D1767">
        <v>25</v>
      </c>
      <c r="E1767" t="str">
        <f>TEXT(DATE(Table1[[#This Row],[year]],MONTH(DATEVALUE(Table1[[#This Row],[month]]&amp;"1")),Table1[[#This Row],[date]]),"DD-MMM-YYYY")</f>
        <v>25-Aug-1975</v>
      </c>
      <c r="F1767">
        <f>DATEDIF(Table1[[#This Row],[Date of Birth]],DATE(2023,6,8),"Y")</f>
        <v>47</v>
      </c>
      <c r="G1767">
        <v>1</v>
      </c>
      <c r="H1767" s="8">
        <v>17253.43</v>
      </c>
      <c r="I1767" t="s">
        <v>10</v>
      </c>
      <c r="J1767" t="s">
        <v>11</v>
      </c>
      <c r="K1767" t="s">
        <v>534</v>
      </c>
      <c r="L1767" t="str">
        <f>IF(Table1[[#This Row],[State ID]]="?","Unknown",Table1[[#This Row],[State ID]])</f>
        <v>R1026</v>
      </c>
    </row>
    <row r="1768" spans="1:12" x14ac:dyDescent="0.3">
      <c r="A1768" t="s">
        <v>1798</v>
      </c>
      <c r="B1768">
        <v>1963</v>
      </c>
      <c r="C1768" t="s">
        <v>9</v>
      </c>
      <c r="D1768">
        <v>12</v>
      </c>
      <c r="E1768" t="str">
        <f>TEXT(DATE(Table1[[#This Row],[year]],MONTH(DATEVALUE(Table1[[#This Row],[month]]&amp;"1")),Table1[[#This Row],[date]]),"DD-MMM-YYYY")</f>
        <v>12-Jul-1963</v>
      </c>
      <c r="F1768">
        <f>DATEDIF(Table1[[#This Row],[Date of Birth]],DATE(2023,6,8),"Y")</f>
        <v>59</v>
      </c>
      <c r="G1768">
        <v>0</v>
      </c>
      <c r="H1768" s="8">
        <v>17337.580000000002</v>
      </c>
      <c r="I1768" t="s">
        <v>10</v>
      </c>
      <c r="J1768" t="s">
        <v>11</v>
      </c>
      <c r="K1768" t="s">
        <v>248</v>
      </c>
      <c r="L1768" t="str">
        <f>IF(Table1[[#This Row],[State ID]]="?","Unknown",Table1[[#This Row],[State ID]])</f>
        <v>R1023</v>
      </c>
    </row>
    <row r="1769" spans="1:12" x14ac:dyDescent="0.3">
      <c r="A1769" t="s">
        <v>1799</v>
      </c>
      <c r="B1769">
        <v>2003</v>
      </c>
      <c r="C1769" t="s">
        <v>14</v>
      </c>
      <c r="D1769">
        <v>1</v>
      </c>
      <c r="E1769" t="str">
        <f>TEXT(DATE(Table1[[#This Row],[year]],MONTH(DATEVALUE(Table1[[#This Row],[month]]&amp;"1")),Table1[[#This Row],[date]]),"DD-MMM-YYYY")</f>
        <v>01-Nov-2003</v>
      </c>
      <c r="F1769">
        <f>DATEDIF(Table1[[#This Row],[Date of Birth]],DATE(2023,6,8),"Y")</f>
        <v>19</v>
      </c>
      <c r="G1769">
        <v>0</v>
      </c>
      <c r="H1769" s="8">
        <v>17352.68</v>
      </c>
      <c r="I1769" t="s">
        <v>10</v>
      </c>
      <c r="J1769" t="s">
        <v>11</v>
      </c>
      <c r="K1769" t="s">
        <v>22</v>
      </c>
      <c r="L1769" t="str">
        <f>IF(Table1[[#This Row],[State ID]]="?","Unknown",Table1[[#This Row],[State ID]])</f>
        <v>R1012</v>
      </c>
    </row>
    <row r="1770" spans="1:12" x14ac:dyDescent="0.3">
      <c r="A1770" t="s">
        <v>1800</v>
      </c>
      <c r="B1770">
        <v>1992</v>
      </c>
      <c r="C1770" t="s">
        <v>36</v>
      </c>
      <c r="D1770">
        <v>18</v>
      </c>
      <c r="E1770" t="str">
        <f>TEXT(DATE(Table1[[#This Row],[year]],MONTH(DATEVALUE(Table1[[#This Row],[month]]&amp;"1")),Table1[[#This Row],[date]]),"DD-MMM-YYYY")</f>
        <v>18-Oct-1992</v>
      </c>
      <c r="F1770">
        <f>DATEDIF(Table1[[#This Row],[Date of Birth]],DATE(2023,6,8),"Y")</f>
        <v>30</v>
      </c>
      <c r="G1770">
        <v>2</v>
      </c>
      <c r="H1770" s="8">
        <v>17361.77</v>
      </c>
      <c r="I1770" t="s">
        <v>10</v>
      </c>
      <c r="J1770" t="s">
        <v>15</v>
      </c>
      <c r="K1770" t="s">
        <v>22</v>
      </c>
      <c r="L1770" t="str">
        <f>IF(Table1[[#This Row],[State ID]]="?","Unknown",Table1[[#This Row],[State ID]])</f>
        <v>R1012</v>
      </c>
    </row>
    <row r="1771" spans="1:12" x14ac:dyDescent="0.3">
      <c r="A1771" t="s">
        <v>1801</v>
      </c>
      <c r="B1771">
        <v>2003</v>
      </c>
      <c r="C1771" t="s">
        <v>14</v>
      </c>
      <c r="D1771">
        <v>2</v>
      </c>
      <c r="E1771" t="str">
        <f>TEXT(DATE(Table1[[#This Row],[year]],MONTH(DATEVALUE(Table1[[#This Row],[month]]&amp;"1")),Table1[[#This Row],[date]]),"DD-MMM-YYYY")</f>
        <v>02-Nov-2003</v>
      </c>
      <c r="F1771">
        <f>DATEDIF(Table1[[#This Row],[Date of Birth]],DATE(2023,6,8),"Y")</f>
        <v>19</v>
      </c>
      <c r="G1771">
        <v>0</v>
      </c>
      <c r="H1771" s="8">
        <v>17468.98</v>
      </c>
      <c r="I1771" t="s">
        <v>10</v>
      </c>
      <c r="J1771" t="s">
        <v>15</v>
      </c>
      <c r="K1771" t="s">
        <v>22</v>
      </c>
      <c r="L1771" t="str">
        <f>IF(Table1[[#This Row],[State ID]]="?","Unknown",Table1[[#This Row],[State ID]])</f>
        <v>R1012</v>
      </c>
    </row>
    <row r="1772" spans="1:12" x14ac:dyDescent="0.3">
      <c r="A1772" t="s">
        <v>1802</v>
      </c>
      <c r="B1772">
        <v>1971</v>
      </c>
      <c r="C1772" t="s">
        <v>17</v>
      </c>
      <c r="D1772">
        <v>8</v>
      </c>
      <c r="E1772" t="str">
        <f>TEXT(DATE(Table1[[#This Row],[year]],MONTH(DATEVALUE(Table1[[#This Row],[month]]&amp;"1")),Table1[[#This Row],[date]]),"DD-MMM-YYYY")</f>
        <v>08-Jun-1971</v>
      </c>
      <c r="F1772">
        <f>DATEDIF(Table1[[#This Row],[Date of Birth]],DATE(2023,6,8),"Y")</f>
        <v>52</v>
      </c>
      <c r="G1772">
        <v>0</v>
      </c>
      <c r="H1772" s="8">
        <v>17479.53</v>
      </c>
      <c r="I1772" t="s">
        <v>15</v>
      </c>
      <c r="J1772" t="s">
        <v>15</v>
      </c>
      <c r="K1772" t="s">
        <v>22</v>
      </c>
      <c r="L1772" t="str">
        <f>IF(Table1[[#This Row],[State ID]]="?","Unknown",Table1[[#This Row],[State ID]])</f>
        <v>R1012</v>
      </c>
    </row>
    <row r="1773" spans="1:12" x14ac:dyDescent="0.3">
      <c r="A1773" t="s">
        <v>1803</v>
      </c>
      <c r="B1773">
        <v>1990</v>
      </c>
      <c r="C1773" t="s">
        <v>29</v>
      </c>
      <c r="D1773">
        <v>29</v>
      </c>
      <c r="E1773" t="str">
        <f>TEXT(DATE(Table1[[#This Row],[year]],MONTH(DATEVALUE(Table1[[#This Row],[month]]&amp;"1")),Table1[[#This Row],[date]]),"DD-MMM-YYYY")</f>
        <v>29-Dec-1990</v>
      </c>
      <c r="F1773">
        <f>DATEDIF(Table1[[#This Row],[Date of Birth]],DATE(2023,6,8),"Y")</f>
        <v>32</v>
      </c>
      <c r="G1773">
        <v>0</v>
      </c>
      <c r="H1773" s="8">
        <v>17496.310000000001</v>
      </c>
      <c r="I1773" t="s">
        <v>15</v>
      </c>
      <c r="J1773" t="s">
        <v>10</v>
      </c>
      <c r="K1773" t="s">
        <v>41</v>
      </c>
      <c r="L1773" t="str">
        <f>IF(Table1[[#This Row],[State ID]]="?","Unknown",Table1[[#This Row],[State ID]])</f>
        <v>R1011</v>
      </c>
    </row>
    <row r="1774" spans="1:12" x14ac:dyDescent="0.3">
      <c r="A1774" t="s">
        <v>1804</v>
      </c>
      <c r="B1774">
        <v>1965</v>
      </c>
      <c r="C1774" t="s">
        <v>17</v>
      </c>
      <c r="D1774">
        <v>16</v>
      </c>
      <c r="E1774" t="str">
        <f>TEXT(DATE(Table1[[#This Row],[year]],MONTH(DATEVALUE(Table1[[#This Row],[month]]&amp;"1")),Table1[[#This Row],[date]]),"DD-MMM-YYYY")</f>
        <v>16-Jun-1965</v>
      </c>
      <c r="F1774">
        <f>DATEDIF(Table1[[#This Row],[Date of Birth]],DATE(2023,6,8),"Y")</f>
        <v>57</v>
      </c>
      <c r="G1774">
        <v>0</v>
      </c>
      <c r="H1774" s="8">
        <v>17505.650000000001</v>
      </c>
      <c r="I1774" t="s">
        <v>15</v>
      </c>
      <c r="J1774" t="s">
        <v>10</v>
      </c>
      <c r="K1774" t="s">
        <v>248</v>
      </c>
      <c r="L1774" t="str">
        <f>IF(Table1[[#This Row],[State ID]]="?","Unknown",Table1[[#This Row],[State ID]])</f>
        <v>R1023</v>
      </c>
    </row>
    <row r="1775" spans="1:12" x14ac:dyDescent="0.3">
      <c r="A1775" t="s">
        <v>1805</v>
      </c>
      <c r="B1775">
        <v>1968</v>
      </c>
      <c r="C1775" t="s">
        <v>9</v>
      </c>
      <c r="D1775">
        <v>12</v>
      </c>
      <c r="E1775" t="str">
        <f>TEXT(DATE(Table1[[#This Row],[year]],MONTH(DATEVALUE(Table1[[#This Row],[month]]&amp;"1")),Table1[[#This Row],[date]]),"DD-MMM-YYYY")</f>
        <v>12-Jul-1968</v>
      </c>
      <c r="F1775">
        <f>DATEDIF(Table1[[#This Row],[Date of Birth]],DATE(2023,6,8),"Y")</f>
        <v>54</v>
      </c>
      <c r="G1775">
        <v>0</v>
      </c>
      <c r="H1775" s="8">
        <v>17507.47</v>
      </c>
      <c r="I1775" t="s">
        <v>15</v>
      </c>
      <c r="J1775" t="s">
        <v>15</v>
      </c>
      <c r="K1775" t="s">
        <v>534</v>
      </c>
      <c r="L1775" t="str">
        <f>IF(Table1[[#This Row],[State ID]]="?","Unknown",Table1[[#This Row],[State ID]])</f>
        <v>R1026</v>
      </c>
    </row>
    <row r="1776" spans="1:12" x14ac:dyDescent="0.3">
      <c r="A1776" t="s">
        <v>1806</v>
      </c>
      <c r="B1776">
        <v>1963</v>
      </c>
      <c r="C1776" t="s">
        <v>14</v>
      </c>
      <c r="D1776">
        <v>16</v>
      </c>
      <c r="E1776" t="str">
        <f>TEXT(DATE(Table1[[#This Row],[year]],MONTH(DATEVALUE(Table1[[#This Row],[month]]&amp;"1")),Table1[[#This Row],[date]]),"DD-MMM-YYYY")</f>
        <v>16-Nov-1963</v>
      </c>
      <c r="F1776">
        <f>DATEDIF(Table1[[#This Row],[Date of Birth]],DATE(2023,6,8),"Y")</f>
        <v>59</v>
      </c>
      <c r="G1776">
        <v>0</v>
      </c>
      <c r="H1776" s="8">
        <v>17556.88</v>
      </c>
      <c r="I1776" t="s">
        <v>15</v>
      </c>
      <c r="J1776" t="s">
        <v>10</v>
      </c>
      <c r="K1776" t="s">
        <v>22</v>
      </c>
      <c r="L1776" t="str">
        <f>IF(Table1[[#This Row],[State ID]]="?","Unknown",Table1[[#This Row],[State ID]])</f>
        <v>R1012</v>
      </c>
    </row>
    <row r="1777" spans="1:12" x14ac:dyDescent="0.3">
      <c r="A1777" t="s">
        <v>1807</v>
      </c>
      <c r="B1777">
        <v>2002</v>
      </c>
      <c r="C1777" t="s">
        <v>34</v>
      </c>
      <c r="D1777">
        <v>25</v>
      </c>
      <c r="E1777" t="str">
        <f>TEXT(DATE(Table1[[#This Row],[year]],MONTH(DATEVALUE(Table1[[#This Row],[month]]&amp;"1")),Table1[[#This Row],[date]]),"DD-MMM-YYYY")</f>
        <v>25-Aug-2002</v>
      </c>
      <c r="F1777">
        <f>DATEDIF(Table1[[#This Row],[Date of Birth]],DATE(2023,6,8),"Y")</f>
        <v>20</v>
      </c>
      <c r="G1777">
        <v>1</v>
      </c>
      <c r="H1777" s="8">
        <v>17560.38</v>
      </c>
      <c r="I1777" t="s">
        <v>15</v>
      </c>
      <c r="J1777" t="s">
        <v>15</v>
      </c>
      <c r="K1777" t="s">
        <v>22</v>
      </c>
      <c r="L1777" t="str">
        <f>IF(Table1[[#This Row],[State ID]]="?","Unknown",Table1[[#This Row],[State ID]])</f>
        <v>R1012</v>
      </c>
    </row>
    <row r="1778" spans="1:12" x14ac:dyDescent="0.3">
      <c r="A1778" t="s">
        <v>1808</v>
      </c>
      <c r="B1778">
        <v>1970</v>
      </c>
      <c r="C1778" t="s">
        <v>9</v>
      </c>
      <c r="D1778">
        <v>26</v>
      </c>
      <c r="E1778" t="str">
        <f>TEXT(DATE(Table1[[#This Row],[year]],MONTH(DATEVALUE(Table1[[#This Row],[month]]&amp;"1")),Table1[[#This Row],[date]]),"DD-MMM-YYYY")</f>
        <v>26-Jul-1970</v>
      </c>
      <c r="F1778">
        <f>DATEDIF(Table1[[#This Row],[Date of Birth]],DATE(2023,6,8),"Y")</f>
        <v>52</v>
      </c>
      <c r="G1778">
        <v>0</v>
      </c>
      <c r="H1778" s="8">
        <v>17584.72</v>
      </c>
      <c r="I1778" t="s">
        <v>15</v>
      </c>
      <c r="J1778" t="s">
        <v>11</v>
      </c>
      <c r="K1778" t="s">
        <v>22</v>
      </c>
      <c r="L1778" t="str">
        <f>IF(Table1[[#This Row],[State ID]]="?","Unknown",Table1[[#This Row],[State ID]])</f>
        <v>R1012</v>
      </c>
    </row>
    <row r="1779" spans="1:12" x14ac:dyDescent="0.3">
      <c r="A1779" t="s">
        <v>1809</v>
      </c>
      <c r="B1779">
        <v>1990</v>
      </c>
      <c r="C1779" t="s">
        <v>36</v>
      </c>
      <c r="D1779">
        <v>25</v>
      </c>
      <c r="E1779" t="str">
        <f>TEXT(DATE(Table1[[#This Row],[year]],MONTH(DATEVALUE(Table1[[#This Row],[month]]&amp;"1")),Table1[[#This Row],[date]]),"DD-MMM-YYYY")</f>
        <v>25-Oct-1990</v>
      </c>
      <c r="F1779">
        <f>DATEDIF(Table1[[#This Row],[Date of Birth]],DATE(2023,6,8),"Y")</f>
        <v>32</v>
      </c>
      <c r="G1779">
        <v>1</v>
      </c>
      <c r="H1779" s="8">
        <v>17626.240000000002</v>
      </c>
      <c r="I1779" t="s">
        <v>15</v>
      </c>
      <c r="J1779" t="s">
        <v>11</v>
      </c>
      <c r="K1779" t="s">
        <v>12</v>
      </c>
      <c r="L1779" t="str">
        <f>IF(Table1[[#This Row],[State ID]]="?","Unknown",Table1[[#This Row],[State ID]])</f>
        <v>R1013</v>
      </c>
    </row>
    <row r="1780" spans="1:12" x14ac:dyDescent="0.3">
      <c r="A1780" t="s">
        <v>1810</v>
      </c>
      <c r="B1780">
        <v>1994</v>
      </c>
      <c r="C1780" t="s">
        <v>9</v>
      </c>
      <c r="D1780">
        <v>1</v>
      </c>
      <c r="E1780" t="str">
        <f>TEXT(DATE(Table1[[#This Row],[year]],MONTH(DATEVALUE(Table1[[#This Row],[month]]&amp;"1")),Table1[[#This Row],[date]]),"DD-MMM-YYYY")</f>
        <v>01-Jul-1994</v>
      </c>
      <c r="F1780">
        <f>DATEDIF(Table1[[#This Row],[Date of Birth]],DATE(2023,6,8),"Y")</f>
        <v>28</v>
      </c>
      <c r="G1780">
        <v>3</v>
      </c>
      <c r="H1780" s="8">
        <v>17663.14</v>
      </c>
      <c r="I1780" t="s">
        <v>15</v>
      </c>
      <c r="J1780" t="s">
        <v>11</v>
      </c>
      <c r="K1780" t="s">
        <v>12</v>
      </c>
      <c r="L1780" t="str">
        <f>IF(Table1[[#This Row],[State ID]]="?","Unknown",Table1[[#This Row],[State ID]])</f>
        <v>R1013</v>
      </c>
    </row>
    <row r="1781" spans="1:12" x14ac:dyDescent="0.3">
      <c r="A1781" t="s">
        <v>1811</v>
      </c>
      <c r="B1781">
        <v>2003</v>
      </c>
      <c r="C1781" t="s">
        <v>9</v>
      </c>
      <c r="D1781">
        <v>14</v>
      </c>
      <c r="E1781" t="str">
        <f>TEXT(DATE(Table1[[#This Row],[year]],MONTH(DATEVALUE(Table1[[#This Row],[month]]&amp;"1")),Table1[[#This Row],[date]]),"DD-MMM-YYYY")</f>
        <v>14-Jul-2003</v>
      </c>
      <c r="F1781">
        <f>DATEDIF(Table1[[#This Row],[Date of Birth]],DATE(2023,6,8),"Y")</f>
        <v>19</v>
      </c>
      <c r="G1781">
        <v>0</v>
      </c>
      <c r="H1781" s="8">
        <v>17748.509999999998</v>
      </c>
      <c r="I1781" t="s">
        <v>15</v>
      </c>
      <c r="J1781" t="s">
        <v>15</v>
      </c>
      <c r="K1781" t="s">
        <v>22</v>
      </c>
      <c r="L1781" t="str">
        <f>IF(Table1[[#This Row],[State ID]]="?","Unknown",Table1[[#This Row],[State ID]])</f>
        <v>R1012</v>
      </c>
    </row>
    <row r="1782" spans="1:12" x14ac:dyDescent="0.3">
      <c r="A1782" t="s">
        <v>1812</v>
      </c>
      <c r="B1782">
        <v>1966</v>
      </c>
      <c r="C1782" t="s">
        <v>17</v>
      </c>
      <c r="D1782">
        <v>21</v>
      </c>
      <c r="E1782" t="str">
        <f>TEXT(DATE(Table1[[#This Row],[year]],MONTH(DATEVALUE(Table1[[#This Row],[month]]&amp;"1")),Table1[[#This Row],[date]]),"DD-MMM-YYYY")</f>
        <v>21-Jun-1966</v>
      </c>
      <c r="F1782">
        <f>DATEDIF(Table1[[#This Row],[Date of Birth]],DATE(2023,6,8),"Y")</f>
        <v>56</v>
      </c>
      <c r="G1782">
        <v>0</v>
      </c>
      <c r="H1782" s="8">
        <v>17777.73</v>
      </c>
      <c r="I1782" t="s">
        <v>15</v>
      </c>
      <c r="J1782" t="s">
        <v>11</v>
      </c>
      <c r="K1782" t="s">
        <v>22</v>
      </c>
      <c r="L1782" t="str">
        <f>IF(Table1[[#This Row],[State ID]]="?","Unknown",Table1[[#This Row],[State ID]])</f>
        <v>R1012</v>
      </c>
    </row>
    <row r="1783" spans="1:12" x14ac:dyDescent="0.3">
      <c r="A1783" t="s">
        <v>1813</v>
      </c>
      <c r="B1783">
        <v>1979</v>
      </c>
      <c r="C1783" t="s">
        <v>36</v>
      </c>
      <c r="D1783">
        <v>10</v>
      </c>
      <c r="E1783" t="str">
        <f>TEXT(DATE(Table1[[#This Row],[year]],MONTH(DATEVALUE(Table1[[#This Row],[month]]&amp;"1")),Table1[[#This Row],[date]]),"DD-MMM-YYYY")</f>
        <v>10-Oct-1979</v>
      </c>
      <c r="F1783">
        <f>DATEDIF(Table1[[#This Row],[Date of Birth]],DATE(2023,6,8),"Y")</f>
        <v>43</v>
      </c>
      <c r="G1783">
        <v>2</v>
      </c>
      <c r="H1783" s="8">
        <v>17779.939999999999</v>
      </c>
      <c r="I1783" t="s">
        <v>15</v>
      </c>
      <c r="J1783" t="s">
        <v>10</v>
      </c>
      <c r="K1783" t="s">
        <v>22</v>
      </c>
      <c r="L1783" t="str">
        <f>IF(Table1[[#This Row],[State ID]]="?","Unknown",Table1[[#This Row],[State ID]])</f>
        <v>R1012</v>
      </c>
    </row>
    <row r="1784" spans="1:12" x14ac:dyDescent="0.3">
      <c r="A1784" t="s">
        <v>1814</v>
      </c>
      <c r="B1784">
        <v>1963</v>
      </c>
      <c r="C1784" t="s">
        <v>29</v>
      </c>
      <c r="D1784">
        <v>8</v>
      </c>
      <c r="E1784" t="str">
        <f>TEXT(DATE(Table1[[#This Row],[year]],MONTH(DATEVALUE(Table1[[#This Row],[month]]&amp;"1")),Table1[[#This Row],[date]]),"DD-MMM-YYYY")</f>
        <v>08-Dec-1963</v>
      </c>
      <c r="F1784">
        <f>DATEDIF(Table1[[#This Row],[Date of Birth]],DATE(2023,6,8),"Y")</f>
        <v>59</v>
      </c>
      <c r="G1784">
        <v>0</v>
      </c>
      <c r="H1784" s="8">
        <v>17832.599999999999</v>
      </c>
      <c r="I1784" t="s">
        <v>15</v>
      </c>
      <c r="J1784" t="s">
        <v>10</v>
      </c>
      <c r="K1784" t="s">
        <v>22</v>
      </c>
      <c r="L1784" t="str">
        <f>IF(Table1[[#This Row],[State ID]]="?","Unknown",Table1[[#This Row],[State ID]])</f>
        <v>R1012</v>
      </c>
    </row>
    <row r="1785" spans="1:12" x14ac:dyDescent="0.3">
      <c r="A1785" t="s">
        <v>1815</v>
      </c>
      <c r="B1785">
        <v>1976</v>
      </c>
      <c r="C1785" t="s">
        <v>29</v>
      </c>
      <c r="D1785">
        <v>12</v>
      </c>
      <c r="E1785" t="str">
        <f>TEXT(DATE(Table1[[#This Row],[year]],MONTH(DATEVALUE(Table1[[#This Row],[month]]&amp;"1")),Table1[[#This Row],[date]]),"DD-MMM-YYYY")</f>
        <v>12-Dec-1976</v>
      </c>
      <c r="F1785">
        <f>DATEDIF(Table1[[#This Row],[Date of Birth]],DATE(2023,6,8),"Y")</f>
        <v>46</v>
      </c>
      <c r="G1785">
        <v>2</v>
      </c>
      <c r="H1785" s="8">
        <v>17862.919999999998</v>
      </c>
      <c r="I1785" t="s">
        <v>15</v>
      </c>
      <c r="J1785" t="s">
        <v>10</v>
      </c>
      <c r="K1785" t="s">
        <v>22</v>
      </c>
      <c r="L1785" t="str">
        <f>IF(Table1[[#This Row],[State ID]]="?","Unknown",Table1[[#This Row],[State ID]])</f>
        <v>R1012</v>
      </c>
    </row>
    <row r="1786" spans="1:12" x14ac:dyDescent="0.3">
      <c r="A1786" t="s">
        <v>1816</v>
      </c>
      <c r="B1786">
        <v>1997</v>
      </c>
      <c r="C1786" t="s">
        <v>34</v>
      </c>
      <c r="D1786">
        <v>26</v>
      </c>
      <c r="E1786" t="str">
        <f>TEXT(DATE(Table1[[#This Row],[year]],MONTH(DATEVALUE(Table1[[#This Row],[month]]&amp;"1")),Table1[[#This Row],[date]]),"DD-MMM-YYYY")</f>
        <v>26-Aug-1997</v>
      </c>
      <c r="F1786">
        <f>DATEDIF(Table1[[#This Row],[Date of Birth]],DATE(2023,6,8),"Y")</f>
        <v>25</v>
      </c>
      <c r="G1786">
        <v>0</v>
      </c>
      <c r="H1786" s="8">
        <v>17878.900000000001</v>
      </c>
      <c r="I1786" t="s">
        <v>15</v>
      </c>
      <c r="J1786" t="s">
        <v>10</v>
      </c>
      <c r="K1786" t="s">
        <v>246</v>
      </c>
      <c r="L1786" t="str">
        <f>IF(Table1[[#This Row],[State ID]]="?","Unknown",Table1[[#This Row],[State ID]])</f>
        <v>R1024</v>
      </c>
    </row>
    <row r="1787" spans="1:12" x14ac:dyDescent="0.3">
      <c r="A1787" t="s">
        <v>1817</v>
      </c>
      <c r="B1787">
        <v>1979</v>
      </c>
      <c r="C1787" t="s">
        <v>14</v>
      </c>
      <c r="D1787">
        <v>12</v>
      </c>
      <c r="E1787" t="str">
        <f>TEXT(DATE(Table1[[#This Row],[year]],MONTH(DATEVALUE(Table1[[#This Row],[month]]&amp;"1")),Table1[[#This Row],[date]]),"DD-MMM-YYYY")</f>
        <v>12-Nov-1979</v>
      </c>
      <c r="F1787">
        <f>DATEDIF(Table1[[#This Row],[Date of Birth]],DATE(2023,6,8),"Y")</f>
        <v>43</v>
      </c>
      <c r="G1787">
        <v>2</v>
      </c>
      <c r="H1787" s="8">
        <v>17882.669999999998</v>
      </c>
      <c r="I1787" t="s">
        <v>15</v>
      </c>
      <c r="J1787" t="s">
        <v>11</v>
      </c>
      <c r="K1787" t="s">
        <v>22</v>
      </c>
      <c r="L1787" t="str">
        <f>IF(Table1[[#This Row],[State ID]]="?","Unknown",Table1[[#This Row],[State ID]])</f>
        <v>R1012</v>
      </c>
    </row>
    <row r="1788" spans="1:12" x14ac:dyDescent="0.3">
      <c r="A1788" t="s">
        <v>1818</v>
      </c>
      <c r="B1788">
        <v>1989</v>
      </c>
      <c r="C1788" t="s">
        <v>29</v>
      </c>
      <c r="D1788">
        <v>4</v>
      </c>
      <c r="E1788" t="str">
        <f>TEXT(DATE(Table1[[#This Row],[year]],MONTH(DATEVALUE(Table1[[#This Row],[month]]&amp;"1")),Table1[[#This Row],[date]]),"DD-MMM-YYYY")</f>
        <v>04-Dec-1989</v>
      </c>
      <c r="F1788">
        <f>DATEDIF(Table1[[#This Row],[Date of Birth]],DATE(2023,6,8),"Y")</f>
        <v>33</v>
      </c>
      <c r="G1788">
        <v>0</v>
      </c>
      <c r="H1788" s="8">
        <v>17904.53</v>
      </c>
      <c r="I1788" t="s">
        <v>15</v>
      </c>
      <c r="J1788" t="s">
        <v>10</v>
      </c>
      <c r="K1788" t="s">
        <v>355</v>
      </c>
      <c r="L1788" t="str">
        <f>IF(Table1[[#This Row],[State ID]]="?","Unknown",Table1[[#This Row],[State ID]])</f>
        <v>R1017</v>
      </c>
    </row>
    <row r="1789" spans="1:12" x14ac:dyDescent="0.3">
      <c r="A1789" t="s">
        <v>1819</v>
      </c>
      <c r="B1789">
        <v>1977</v>
      </c>
      <c r="C1789" t="s">
        <v>36</v>
      </c>
      <c r="D1789">
        <v>17</v>
      </c>
      <c r="E1789" t="str">
        <f>TEXT(DATE(Table1[[#This Row],[year]],MONTH(DATEVALUE(Table1[[#This Row],[month]]&amp;"1")),Table1[[#This Row],[date]]),"DD-MMM-YYYY")</f>
        <v>17-Oct-1977</v>
      </c>
      <c r="F1789">
        <f>DATEDIF(Table1[[#This Row],[Date of Birth]],DATE(2023,6,8),"Y")</f>
        <v>45</v>
      </c>
      <c r="G1789">
        <v>0</v>
      </c>
      <c r="H1789" s="8">
        <v>17929.3</v>
      </c>
      <c r="I1789" t="s">
        <v>15</v>
      </c>
      <c r="J1789" t="s">
        <v>10</v>
      </c>
      <c r="K1789" t="s">
        <v>12</v>
      </c>
      <c r="L1789" t="str">
        <f>IF(Table1[[#This Row],[State ID]]="?","Unknown",Table1[[#This Row],[State ID]])</f>
        <v>R1013</v>
      </c>
    </row>
    <row r="1790" spans="1:12" x14ac:dyDescent="0.3">
      <c r="A1790" t="s">
        <v>1820</v>
      </c>
      <c r="B1790">
        <v>2001</v>
      </c>
      <c r="C1790" t="s">
        <v>19</v>
      </c>
      <c r="D1790">
        <v>28</v>
      </c>
      <c r="E1790" t="str">
        <f>TEXT(DATE(Table1[[#This Row],[year]],MONTH(DATEVALUE(Table1[[#This Row],[month]]&amp;"1")),Table1[[#This Row],[date]]),"DD-MMM-YYYY")</f>
        <v>28-Sep-2001</v>
      </c>
      <c r="F1790">
        <f>DATEDIF(Table1[[#This Row],[Date of Birth]],DATE(2023,6,8),"Y")</f>
        <v>21</v>
      </c>
      <c r="G1790">
        <v>4</v>
      </c>
      <c r="H1790" s="8">
        <v>17942.11</v>
      </c>
      <c r="I1790" t="s">
        <v>15</v>
      </c>
      <c r="J1790" t="s">
        <v>10</v>
      </c>
      <c r="K1790" t="s">
        <v>41</v>
      </c>
      <c r="L1790" t="str">
        <f>IF(Table1[[#This Row],[State ID]]="?","Unknown",Table1[[#This Row],[State ID]])</f>
        <v>R1011</v>
      </c>
    </row>
    <row r="1791" spans="1:12" x14ac:dyDescent="0.3">
      <c r="A1791" t="s">
        <v>1821</v>
      </c>
      <c r="B1791">
        <v>1975</v>
      </c>
      <c r="C1791" t="s">
        <v>17</v>
      </c>
      <c r="D1791">
        <v>27</v>
      </c>
      <c r="E1791" t="str">
        <f>TEXT(DATE(Table1[[#This Row],[year]],MONTH(DATEVALUE(Table1[[#This Row],[month]]&amp;"1")),Table1[[#This Row],[date]]),"DD-MMM-YYYY")</f>
        <v>27-Jun-1975</v>
      </c>
      <c r="F1791">
        <f>DATEDIF(Table1[[#This Row],[Date of Birth]],DATE(2023,6,8),"Y")</f>
        <v>47</v>
      </c>
      <c r="G1791">
        <v>1</v>
      </c>
      <c r="H1791" s="8">
        <v>18031.16</v>
      </c>
      <c r="I1791" t="s">
        <v>15</v>
      </c>
      <c r="J1791" t="s">
        <v>11</v>
      </c>
      <c r="K1791" t="s">
        <v>248</v>
      </c>
      <c r="L1791" t="str">
        <f>IF(Table1[[#This Row],[State ID]]="?","Unknown",Table1[[#This Row],[State ID]])</f>
        <v>R1023</v>
      </c>
    </row>
    <row r="1792" spans="1:12" x14ac:dyDescent="0.3">
      <c r="A1792" t="s">
        <v>1822</v>
      </c>
      <c r="B1792">
        <v>1965</v>
      </c>
      <c r="C1792" t="s">
        <v>36</v>
      </c>
      <c r="D1792">
        <v>17</v>
      </c>
      <c r="E1792" t="str">
        <f>TEXT(DATE(Table1[[#This Row],[year]],MONTH(DATEVALUE(Table1[[#This Row],[month]]&amp;"1")),Table1[[#This Row],[date]]),"DD-MMM-YYYY")</f>
        <v>17-Oct-1965</v>
      </c>
      <c r="F1792">
        <f>DATEDIF(Table1[[#This Row],[Date of Birth]],DATE(2023,6,8),"Y")</f>
        <v>57</v>
      </c>
      <c r="G1792">
        <v>0</v>
      </c>
      <c r="H1792" s="8">
        <v>18031.189999999999</v>
      </c>
      <c r="I1792" t="s">
        <v>15</v>
      </c>
      <c r="J1792" t="s">
        <v>10</v>
      </c>
      <c r="K1792" t="s">
        <v>22</v>
      </c>
      <c r="L1792" t="str">
        <f>IF(Table1[[#This Row],[State ID]]="?","Unknown",Table1[[#This Row],[State ID]])</f>
        <v>R1012</v>
      </c>
    </row>
    <row r="1793" spans="1:12" x14ac:dyDescent="0.3">
      <c r="A1793" t="s">
        <v>1823</v>
      </c>
      <c r="B1793">
        <v>1999</v>
      </c>
      <c r="C1793" t="s">
        <v>36</v>
      </c>
      <c r="D1793">
        <v>24</v>
      </c>
      <c r="E1793" t="str">
        <f>TEXT(DATE(Table1[[#This Row],[year]],MONTH(DATEVALUE(Table1[[#This Row],[month]]&amp;"1")),Table1[[#This Row],[date]]),"DD-MMM-YYYY")</f>
        <v>24-Oct-1999</v>
      </c>
      <c r="F1793">
        <f>DATEDIF(Table1[[#This Row],[Date of Birth]],DATE(2023,6,8),"Y")</f>
        <v>23</v>
      </c>
      <c r="G1793">
        <v>0</v>
      </c>
      <c r="H1793" s="8">
        <v>18033.97</v>
      </c>
      <c r="I1793" t="s">
        <v>15</v>
      </c>
      <c r="J1793" t="s">
        <v>15</v>
      </c>
      <c r="K1793" t="s">
        <v>22</v>
      </c>
      <c r="L1793" t="str">
        <f>IF(Table1[[#This Row],[State ID]]="?","Unknown",Table1[[#This Row],[State ID]])</f>
        <v>R1012</v>
      </c>
    </row>
    <row r="1794" spans="1:12" x14ac:dyDescent="0.3">
      <c r="A1794" t="s">
        <v>1824</v>
      </c>
      <c r="B1794">
        <v>1993</v>
      </c>
      <c r="C1794" t="s">
        <v>9</v>
      </c>
      <c r="D1794">
        <v>12</v>
      </c>
      <c r="E1794" t="str">
        <f>TEXT(DATE(Table1[[#This Row],[year]],MONTH(DATEVALUE(Table1[[#This Row],[month]]&amp;"1")),Table1[[#This Row],[date]]),"DD-MMM-YYYY")</f>
        <v>12-Jul-1993</v>
      </c>
      <c r="F1794">
        <f>DATEDIF(Table1[[#This Row],[Date of Birth]],DATE(2023,6,8),"Y")</f>
        <v>29</v>
      </c>
      <c r="G1794">
        <v>2</v>
      </c>
      <c r="H1794" s="8">
        <v>18157.88</v>
      </c>
      <c r="I1794" t="s">
        <v>15</v>
      </c>
      <c r="J1794" t="s">
        <v>15</v>
      </c>
      <c r="K1794" t="s">
        <v>22</v>
      </c>
      <c r="L1794" t="str">
        <f>IF(Table1[[#This Row],[State ID]]="?","Unknown",Table1[[#This Row],[State ID]])</f>
        <v>R1012</v>
      </c>
    </row>
    <row r="1795" spans="1:12" x14ac:dyDescent="0.3">
      <c r="A1795" t="s">
        <v>1825</v>
      </c>
      <c r="B1795">
        <v>1963</v>
      </c>
      <c r="C1795" t="s">
        <v>9</v>
      </c>
      <c r="D1795">
        <v>4</v>
      </c>
      <c r="E1795" t="str">
        <f>TEXT(DATE(Table1[[#This Row],[year]],MONTH(DATEVALUE(Table1[[#This Row],[month]]&amp;"1")),Table1[[#This Row],[date]]),"DD-MMM-YYYY")</f>
        <v>04-Jul-1963</v>
      </c>
      <c r="F1795">
        <f>DATEDIF(Table1[[#This Row],[Date of Birth]],DATE(2023,6,8),"Y")</f>
        <v>59</v>
      </c>
      <c r="G1795">
        <v>0</v>
      </c>
      <c r="H1795" s="8">
        <v>18208.34</v>
      </c>
      <c r="I1795" t="s">
        <v>15</v>
      </c>
      <c r="J1795" t="s">
        <v>10</v>
      </c>
      <c r="K1795" t="s">
        <v>534</v>
      </c>
      <c r="L1795" t="str">
        <f>IF(Table1[[#This Row],[State ID]]="?","Unknown",Table1[[#This Row],[State ID]])</f>
        <v>R1026</v>
      </c>
    </row>
    <row r="1796" spans="1:12" x14ac:dyDescent="0.3">
      <c r="A1796" t="s">
        <v>1826</v>
      </c>
      <c r="B1796">
        <v>1997</v>
      </c>
      <c r="C1796" t="s">
        <v>17</v>
      </c>
      <c r="D1796">
        <v>15</v>
      </c>
      <c r="E1796" t="str">
        <f>TEXT(DATE(Table1[[#This Row],[year]],MONTH(DATEVALUE(Table1[[#This Row],[month]]&amp;"1")),Table1[[#This Row],[date]]),"DD-MMM-YYYY")</f>
        <v>15-Jun-1997</v>
      </c>
      <c r="F1796">
        <f>DATEDIF(Table1[[#This Row],[Date of Birth]],DATE(2023,6,8),"Y")</f>
        <v>25</v>
      </c>
      <c r="G1796">
        <v>1</v>
      </c>
      <c r="H1796" s="8">
        <v>18218.16</v>
      </c>
      <c r="I1796" t="s">
        <v>15</v>
      </c>
      <c r="J1796" t="s">
        <v>15</v>
      </c>
      <c r="K1796" t="s">
        <v>12</v>
      </c>
      <c r="L1796" t="str">
        <f>IF(Table1[[#This Row],[State ID]]="?","Unknown",Table1[[#This Row],[State ID]])</f>
        <v>R1013</v>
      </c>
    </row>
    <row r="1797" spans="1:12" x14ac:dyDescent="0.3">
      <c r="A1797" t="s">
        <v>1827</v>
      </c>
      <c r="B1797">
        <v>2004</v>
      </c>
      <c r="C1797" t="s">
        <v>19</v>
      </c>
      <c r="D1797">
        <v>10</v>
      </c>
      <c r="E1797" t="str">
        <f>TEXT(DATE(Table1[[#This Row],[year]],MONTH(DATEVALUE(Table1[[#This Row],[month]]&amp;"1")),Table1[[#This Row],[date]]),"DD-MMM-YYYY")</f>
        <v>10-Sep-2004</v>
      </c>
      <c r="F1797">
        <f>DATEDIF(Table1[[#This Row],[Date of Birth]],DATE(2023,6,8),"Y")</f>
        <v>18</v>
      </c>
      <c r="G1797">
        <v>3</v>
      </c>
      <c r="H1797" s="8">
        <v>18223.45</v>
      </c>
      <c r="I1797" t="s">
        <v>15</v>
      </c>
      <c r="J1797" t="s">
        <v>11</v>
      </c>
      <c r="K1797" t="s">
        <v>12</v>
      </c>
      <c r="L1797" t="str">
        <f>IF(Table1[[#This Row],[State ID]]="?","Unknown",Table1[[#This Row],[State ID]])</f>
        <v>R1013</v>
      </c>
    </row>
    <row r="1798" spans="1:12" x14ac:dyDescent="0.3">
      <c r="A1798" t="s">
        <v>1828</v>
      </c>
      <c r="B1798">
        <v>1995</v>
      </c>
      <c r="C1798" t="s">
        <v>34</v>
      </c>
      <c r="D1798">
        <v>3</v>
      </c>
      <c r="E1798" t="str">
        <f>TEXT(DATE(Table1[[#This Row],[year]],MONTH(DATEVALUE(Table1[[#This Row],[month]]&amp;"1")),Table1[[#This Row],[date]]),"DD-MMM-YYYY")</f>
        <v>03-Aug-1995</v>
      </c>
      <c r="F1798">
        <f>DATEDIF(Table1[[#This Row],[Date of Birth]],DATE(2023,6,8),"Y")</f>
        <v>27</v>
      </c>
      <c r="G1798">
        <v>0</v>
      </c>
      <c r="H1798" s="8">
        <v>18246.5</v>
      </c>
      <c r="I1798" t="s">
        <v>15</v>
      </c>
      <c r="J1798" t="s">
        <v>15</v>
      </c>
      <c r="K1798" t="s">
        <v>12</v>
      </c>
      <c r="L1798" t="str">
        <f>IF(Table1[[#This Row],[State ID]]="?","Unknown",Table1[[#This Row],[State ID]])</f>
        <v>R1013</v>
      </c>
    </row>
    <row r="1799" spans="1:12" x14ac:dyDescent="0.3">
      <c r="A1799" t="s">
        <v>1829</v>
      </c>
      <c r="B1799">
        <v>1992</v>
      </c>
      <c r="C1799" t="s">
        <v>29</v>
      </c>
      <c r="D1799">
        <v>25</v>
      </c>
      <c r="E1799" t="str">
        <f>TEXT(DATE(Table1[[#This Row],[year]],MONTH(DATEVALUE(Table1[[#This Row],[month]]&amp;"1")),Table1[[#This Row],[date]]),"DD-MMM-YYYY")</f>
        <v>25-Dec-1992</v>
      </c>
      <c r="F1799">
        <f>DATEDIF(Table1[[#This Row],[Date of Birth]],DATE(2023,6,8),"Y")</f>
        <v>30</v>
      </c>
      <c r="G1799">
        <v>3</v>
      </c>
      <c r="H1799" s="8">
        <v>18259.22</v>
      </c>
      <c r="I1799" t="s">
        <v>15</v>
      </c>
      <c r="J1799" t="s">
        <v>11</v>
      </c>
      <c r="K1799" t="s">
        <v>41</v>
      </c>
      <c r="L1799" t="str">
        <f>IF(Table1[[#This Row],[State ID]]="?","Unknown",Table1[[#This Row],[State ID]])</f>
        <v>R1011</v>
      </c>
    </row>
    <row r="1800" spans="1:12" x14ac:dyDescent="0.3">
      <c r="A1800" t="s">
        <v>1830</v>
      </c>
      <c r="B1800">
        <v>1995</v>
      </c>
      <c r="C1800" t="s">
        <v>9</v>
      </c>
      <c r="D1800">
        <v>4</v>
      </c>
      <c r="E1800" t="str">
        <f>TEXT(DATE(Table1[[#This Row],[year]],MONTH(DATEVALUE(Table1[[#This Row],[month]]&amp;"1")),Table1[[#This Row],[date]]),"DD-MMM-YYYY")</f>
        <v>04-Jul-1995</v>
      </c>
      <c r="F1800">
        <f>DATEDIF(Table1[[#This Row],[Date of Birth]],DATE(2023,6,8),"Y")</f>
        <v>27</v>
      </c>
      <c r="G1800">
        <v>0</v>
      </c>
      <c r="H1800" s="8">
        <v>18310.740000000002</v>
      </c>
      <c r="I1800" t="s">
        <v>15</v>
      </c>
      <c r="J1800" t="s">
        <v>11</v>
      </c>
      <c r="K1800" t="s">
        <v>22</v>
      </c>
      <c r="L1800" t="str">
        <f>IF(Table1[[#This Row],[State ID]]="?","Unknown",Table1[[#This Row],[State ID]])</f>
        <v>R1012</v>
      </c>
    </row>
    <row r="1801" spans="1:12" x14ac:dyDescent="0.3">
      <c r="A1801" t="s">
        <v>1831</v>
      </c>
      <c r="B1801">
        <v>1999</v>
      </c>
      <c r="C1801" t="s">
        <v>29</v>
      </c>
      <c r="D1801">
        <v>15</v>
      </c>
      <c r="E1801" t="str">
        <f>TEXT(DATE(Table1[[#This Row],[year]],MONTH(DATEVALUE(Table1[[#This Row],[month]]&amp;"1")),Table1[[#This Row],[date]]),"DD-MMM-YYYY")</f>
        <v>15-Dec-1999</v>
      </c>
      <c r="F1801">
        <f>DATEDIF(Table1[[#This Row],[Date of Birth]],DATE(2023,6,8),"Y")</f>
        <v>23</v>
      </c>
      <c r="G1801">
        <v>1</v>
      </c>
      <c r="H1801" s="8">
        <v>18328.240000000002</v>
      </c>
      <c r="I1801" t="s">
        <v>15</v>
      </c>
      <c r="J1801" t="s">
        <v>10</v>
      </c>
      <c r="K1801" t="s">
        <v>12</v>
      </c>
      <c r="L1801" t="str">
        <f>IF(Table1[[#This Row],[State ID]]="?","Unknown",Table1[[#This Row],[State ID]])</f>
        <v>R1013</v>
      </c>
    </row>
    <row r="1802" spans="1:12" x14ac:dyDescent="0.3">
      <c r="A1802" t="s">
        <v>1832</v>
      </c>
      <c r="B1802">
        <v>1964</v>
      </c>
      <c r="C1802" t="s">
        <v>19</v>
      </c>
      <c r="D1802">
        <v>26</v>
      </c>
      <c r="E1802" t="str">
        <f>TEXT(DATE(Table1[[#This Row],[year]],MONTH(DATEVALUE(Table1[[#This Row],[month]]&amp;"1")),Table1[[#This Row],[date]]),"DD-MMM-YYYY")</f>
        <v>26-Sep-1964</v>
      </c>
      <c r="F1802">
        <f>DATEDIF(Table1[[#This Row],[Date of Birth]],DATE(2023,6,8),"Y")</f>
        <v>58</v>
      </c>
      <c r="G1802">
        <v>0</v>
      </c>
      <c r="H1802" s="8">
        <v>18443.11</v>
      </c>
      <c r="I1802" t="s">
        <v>15</v>
      </c>
      <c r="J1802" t="s">
        <v>10</v>
      </c>
      <c r="K1802" t="s">
        <v>22</v>
      </c>
      <c r="L1802" t="str">
        <f>IF(Table1[[#This Row],[State ID]]="?","Unknown",Table1[[#This Row],[State ID]])</f>
        <v>R1012</v>
      </c>
    </row>
    <row r="1803" spans="1:12" x14ac:dyDescent="0.3">
      <c r="A1803" t="s">
        <v>1833</v>
      </c>
      <c r="B1803">
        <v>1986</v>
      </c>
      <c r="C1803" t="s">
        <v>34</v>
      </c>
      <c r="D1803">
        <v>12</v>
      </c>
      <c r="E1803" t="str">
        <f>TEXT(DATE(Table1[[#This Row],[year]],MONTH(DATEVALUE(Table1[[#This Row],[month]]&amp;"1")),Table1[[#This Row],[date]]),"DD-MMM-YYYY")</f>
        <v>12-Aug-1986</v>
      </c>
      <c r="F1803">
        <f>DATEDIF(Table1[[#This Row],[Date of Birth]],DATE(2023,6,8),"Y")</f>
        <v>36</v>
      </c>
      <c r="G1803">
        <v>2</v>
      </c>
      <c r="H1803" s="8">
        <v>18608.259999999998</v>
      </c>
      <c r="I1803" t="s">
        <v>15</v>
      </c>
      <c r="J1803" t="s">
        <v>11</v>
      </c>
      <c r="K1803" t="s">
        <v>41</v>
      </c>
      <c r="L1803" t="str">
        <f>IF(Table1[[#This Row],[State ID]]="?","Unknown",Table1[[#This Row],[State ID]])</f>
        <v>R1011</v>
      </c>
    </row>
    <row r="1804" spans="1:12" x14ac:dyDescent="0.3">
      <c r="A1804" t="s">
        <v>1834</v>
      </c>
      <c r="B1804">
        <v>1998</v>
      </c>
      <c r="C1804" t="s">
        <v>19</v>
      </c>
      <c r="D1804">
        <v>23</v>
      </c>
      <c r="E1804" t="str">
        <f>TEXT(DATE(Table1[[#This Row],[year]],MONTH(DATEVALUE(Table1[[#This Row],[month]]&amp;"1")),Table1[[#This Row],[date]]),"DD-MMM-YYYY")</f>
        <v>23-Sep-1998</v>
      </c>
      <c r="F1804">
        <f>DATEDIF(Table1[[#This Row],[Date of Birth]],DATE(2023,6,8),"Y")</f>
        <v>24</v>
      </c>
      <c r="G1804">
        <v>0</v>
      </c>
      <c r="H1804" s="8">
        <v>18648.419999999998</v>
      </c>
      <c r="I1804" t="s">
        <v>15</v>
      </c>
      <c r="J1804" t="s">
        <v>15</v>
      </c>
      <c r="K1804" t="s">
        <v>165</v>
      </c>
      <c r="L1804" t="str">
        <f>IF(Table1[[#This Row],[State ID]]="?","Unknown",Table1[[#This Row],[State ID]])</f>
        <v>R1019</v>
      </c>
    </row>
    <row r="1805" spans="1:12" x14ac:dyDescent="0.3">
      <c r="A1805" t="s">
        <v>1835</v>
      </c>
      <c r="B1805">
        <v>1970</v>
      </c>
      <c r="C1805" t="s">
        <v>36</v>
      </c>
      <c r="D1805">
        <v>17</v>
      </c>
      <c r="E1805" t="str">
        <f>TEXT(DATE(Table1[[#This Row],[year]],MONTH(DATEVALUE(Table1[[#This Row],[month]]&amp;"1")),Table1[[#This Row],[date]]),"DD-MMM-YYYY")</f>
        <v>17-Oct-1970</v>
      </c>
      <c r="F1805">
        <f>DATEDIF(Table1[[#This Row],[Date of Birth]],DATE(2023,6,8),"Y")</f>
        <v>52</v>
      </c>
      <c r="G1805">
        <v>0</v>
      </c>
      <c r="H1805" s="8">
        <v>18682.740000000002</v>
      </c>
      <c r="I1805" t="s">
        <v>15</v>
      </c>
      <c r="J1805" t="s">
        <v>11</v>
      </c>
      <c r="K1805" t="s">
        <v>22</v>
      </c>
      <c r="L1805" t="str">
        <f>IF(Table1[[#This Row],[State ID]]="?","Unknown",Table1[[#This Row],[State ID]])</f>
        <v>R1012</v>
      </c>
    </row>
    <row r="1806" spans="1:12" x14ac:dyDescent="0.3">
      <c r="A1806" t="s">
        <v>1836</v>
      </c>
      <c r="B1806">
        <v>1967</v>
      </c>
      <c r="C1806" t="s">
        <v>34</v>
      </c>
      <c r="D1806">
        <v>30</v>
      </c>
      <c r="E1806" t="str">
        <f>TEXT(DATE(Table1[[#This Row],[year]],MONTH(DATEVALUE(Table1[[#This Row],[month]]&amp;"1")),Table1[[#This Row],[date]]),"DD-MMM-YYYY")</f>
        <v>30-Aug-1967</v>
      </c>
      <c r="F1806">
        <f>DATEDIF(Table1[[#This Row],[Date of Birth]],DATE(2023,6,8),"Y")</f>
        <v>55</v>
      </c>
      <c r="G1806">
        <v>0</v>
      </c>
      <c r="H1806" s="8">
        <v>18694.689999999999</v>
      </c>
      <c r="I1806" t="s">
        <v>15</v>
      </c>
      <c r="J1806" t="s">
        <v>15</v>
      </c>
      <c r="K1806" t="s">
        <v>248</v>
      </c>
      <c r="L1806" t="str">
        <f>IF(Table1[[#This Row],[State ID]]="?","Unknown",Table1[[#This Row],[State ID]])</f>
        <v>R1023</v>
      </c>
    </row>
    <row r="1807" spans="1:12" x14ac:dyDescent="0.3">
      <c r="A1807" t="s">
        <v>1837</v>
      </c>
      <c r="B1807">
        <v>1992</v>
      </c>
      <c r="C1807" t="s">
        <v>29</v>
      </c>
      <c r="D1807">
        <v>27</v>
      </c>
      <c r="E1807" t="str">
        <f>TEXT(DATE(Table1[[#This Row],[year]],MONTH(DATEVALUE(Table1[[#This Row],[month]]&amp;"1")),Table1[[#This Row],[date]]),"DD-MMM-YYYY")</f>
        <v>27-Dec-1992</v>
      </c>
      <c r="F1807">
        <f>DATEDIF(Table1[[#This Row],[Date of Birth]],DATE(2023,6,8),"Y")</f>
        <v>30</v>
      </c>
      <c r="G1807">
        <v>3</v>
      </c>
      <c r="H1807" s="8">
        <v>18765.88</v>
      </c>
      <c r="I1807" t="s">
        <v>15</v>
      </c>
      <c r="J1807" t="s">
        <v>10</v>
      </c>
      <c r="K1807" t="s">
        <v>22</v>
      </c>
      <c r="L1807" t="str">
        <f>IF(Table1[[#This Row],[State ID]]="?","Unknown",Table1[[#This Row],[State ID]])</f>
        <v>R1012</v>
      </c>
    </row>
    <row r="1808" spans="1:12" x14ac:dyDescent="0.3">
      <c r="A1808" t="s">
        <v>1838</v>
      </c>
      <c r="B1808">
        <v>1979</v>
      </c>
      <c r="C1808" t="s">
        <v>14</v>
      </c>
      <c r="D1808">
        <v>19</v>
      </c>
      <c r="E1808" t="str">
        <f>TEXT(DATE(Table1[[#This Row],[year]],MONTH(DATEVALUE(Table1[[#This Row],[month]]&amp;"1")),Table1[[#This Row],[date]]),"DD-MMM-YYYY")</f>
        <v>19-Nov-1979</v>
      </c>
      <c r="F1808">
        <f>DATEDIF(Table1[[#This Row],[Date of Birth]],DATE(2023,6,8),"Y")</f>
        <v>43</v>
      </c>
      <c r="G1808">
        <v>2</v>
      </c>
      <c r="H1808" s="8">
        <v>18767.740000000002</v>
      </c>
      <c r="I1808" t="s">
        <v>15</v>
      </c>
      <c r="J1808" t="s">
        <v>15</v>
      </c>
      <c r="K1808" t="s">
        <v>12</v>
      </c>
      <c r="L1808" t="str">
        <f>IF(Table1[[#This Row],[State ID]]="?","Unknown",Table1[[#This Row],[State ID]])</f>
        <v>R1013</v>
      </c>
    </row>
    <row r="1809" spans="1:12" x14ac:dyDescent="0.3">
      <c r="A1809" t="s">
        <v>1839</v>
      </c>
      <c r="B1809">
        <v>1995</v>
      </c>
      <c r="C1809" t="s">
        <v>14</v>
      </c>
      <c r="D1809">
        <v>28</v>
      </c>
      <c r="E1809" t="str">
        <f>TEXT(DATE(Table1[[#This Row],[year]],MONTH(DATEVALUE(Table1[[#This Row],[month]]&amp;"1")),Table1[[#This Row],[date]]),"DD-MMM-YYYY")</f>
        <v>28-Nov-1995</v>
      </c>
      <c r="F1809">
        <f>DATEDIF(Table1[[#This Row],[Date of Birth]],DATE(2023,6,8),"Y")</f>
        <v>27</v>
      </c>
      <c r="G1809">
        <v>3</v>
      </c>
      <c r="H1809" s="8">
        <v>18804.75</v>
      </c>
      <c r="I1809" t="s">
        <v>15</v>
      </c>
      <c r="J1809" t="s">
        <v>15</v>
      </c>
      <c r="K1809" t="s">
        <v>22</v>
      </c>
      <c r="L1809" t="str">
        <f>IF(Table1[[#This Row],[State ID]]="?","Unknown",Table1[[#This Row],[State ID]])</f>
        <v>R1012</v>
      </c>
    </row>
    <row r="1810" spans="1:12" x14ac:dyDescent="0.3">
      <c r="A1810" t="s">
        <v>1840</v>
      </c>
      <c r="B1810">
        <v>1979</v>
      </c>
      <c r="C1810" t="s">
        <v>36</v>
      </c>
      <c r="D1810">
        <v>15</v>
      </c>
      <c r="E1810" t="str">
        <f>TEXT(DATE(Table1[[#This Row],[year]],MONTH(DATEVALUE(Table1[[#This Row],[month]]&amp;"1")),Table1[[#This Row],[date]]),"DD-MMM-YYYY")</f>
        <v>15-Oct-1979</v>
      </c>
      <c r="F1810">
        <f>DATEDIF(Table1[[#This Row],[Date of Birth]],DATE(2023,6,8),"Y")</f>
        <v>43</v>
      </c>
      <c r="G1810">
        <v>2</v>
      </c>
      <c r="H1810" s="8">
        <v>18806.150000000001</v>
      </c>
      <c r="I1810" t="s">
        <v>15</v>
      </c>
      <c r="J1810" t="s">
        <v>10</v>
      </c>
      <c r="K1810" t="s">
        <v>12</v>
      </c>
      <c r="L1810" t="str">
        <f>IF(Table1[[#This Row],[State ID]]="?","Unknown",Table1[[#This Row],[State ID]])</f>
        <v>R1013</v>
      </c>
    </row>
    <row r="1811" spans="1:12" x14ac:dyDescent="0.3">
      <c r="A1811" t="s">
        <v>1841</v>
      </c>
      <c r="B1811">
        <v>1962</v>
      </c>
      <c r="C1811" t="s">
        <v>29</v>
      </c>
      <c r="D1811">
        <v>18</v>
      </c>
      <c r="E1811" t="str">
        <f>TEXT(DATE(Table1[[#This Row],[year]],MONTH(DATEVALUE(Table1[[#This Row],[month]]&amp;"1")),Table1[[#This Row],[date]]),"DD-MMM-YYYY")</f>
        <v>18-Dec-1962</v>
      </c>
      <c r="F1811">
        <f>DATEDIF(Table1[[#This Row],[Date of Birth]],DATE(2023,6,8),"Y")</f>
        <v>60</v>
      </c>
      <c r="G1811">
        <v>0</v>
      </c>
      <c r="H1811" s="8">
        <v>18815.53</v>
      </c>
      <c r="I1811" t="s">
        <v>15</v>
      </c>
      <c r="J1811" t="s">
        <v>15</v>
      </c>
      <c r="K1811" t="s">
        <v>248</v>
      </c>
      <c r="L1811" t="str">
        <f>IF(Table1[[#This Row],[State ID]]="?","Unknown",Table1[[#This Row],[State ID]])</f>
        <v>R1023</v>
      </c>
    </row>
    <row r="1812" spans="1:12" x14ac:dyDescent="0.3">
      <c r="A1812" t="s">
        <v>1842</v>
      </c>
      <c r="B1812">
        <v>2003</v>
      </c>
      <c r="C1812" t="s">
        <v>9</v>
      </c>
      <c r="D1812">
        <v>24</v>
      </c>
      <c r="E1812" t="str">
        <f>TEXT(DATE(Table1[[#This Row],[year]],MONTH(DATEVALUE(Table1[[#This Row],[month]]&amp;"1")),Table1[[#This Row],[date]]),"DD-MMM-YYYY")</f>
        <v>24-Jul-2003</v>
      </c>
      <c r="F1812">
        <f>DATEDIF(Table1[[#This Row],[Date of Birth]],DATE(2023,6,8),"Y")</f>
        <v>19</v>
      </c>
      <c r="G1812">
        <v>3</v>
      </c>
      <c r="H1812" s="8">
        <v>18838.7</v>
      </c>
      <c r="I1812" t="s">
        <v>15</v>
      </c>
      <c r="J1812" t="s">
        <v>11</v>
      </c>
      <c r="K1812" t="s">
        <v>22</v>
      </c>
      <c r="L1812" t="str">
        <f>IF(Table1[[#This Row],[State ID]]="?","Unknown",Table1[[#This Row],[State ID]])</f>
        <v>R1012</v>
      </c>
    </row>
    <row r="1813" spans="1:12" x14ac:dyDescent="0.3">
      <c r="A1813" t="s">
        <v>1843</v>
      </c>
      <c r="B1813">
        <v>1963</v>
      </c>
      <c r="C1813" t="s">
        <v>29</v>
      </c>
      <c r="D1813">
        <v>6</v>
      </c>
      <c r="E1813" t="str">
        <f>TEXT(DATE(Table1[[#This Row],[year]],MONTH(DATEVALUE(Table1[[#This Row],[month]]&amp;"1")),Table1[[#This Row],[date]]),"DD-MMM-YYYY")</f>
        <v>06-Dec-1963</v>
      </c>
      <c r="F1813">
        <f>DATEDIF(Table1[[#This Row],[Date of Birth]],DATE(2023,6,8),"Y")</f>
        <v>59</v>
      </c>
      <c r="G1813">
        <v>0</v>
      </c>
      <c r="H1813" s="8">
        <v>18883.330000000002</v>
      </c>
      <c r="I1813" t="s">
        <v>15</v>
      </c>
      <c r="J1813" t="s">
        <v>15</v>
      </c>
      <c r="K1813" t="s">
        <v>534</v>
      </c>
      <c r="L1813" t="str">
        <f>IF(Table1[[#This Row],[State ID]]="?","Unknown",Table1[[#This Row],[State ID]])</f>
        <v>R1026</v>
      </c>
    </row>
    <row r="1814" spans="1:12" x14ac:dyDescent="0.3">
      <c r="A1814" t="s">
        <v>1844</v>
      </c>
      <c r="B1814">
        <v>1995</v>
      </c>
      <c r="C1814" t="s">
        <v>19</v>
      </c>
      <c r="D1814">
        <v>27</v>
      </c>
      <c r="E1814" t="str">
        <f>TEXT(DATE(Table1[[#This Row],[year]],MONTH(DATEVALUE(Table1[[#This Row],[month]]&amp;"1")),Table1[[#This Row],[date]]),"DD-MMM-YYYY")</f>
        <v>27-Sep-1995</v>
      </c>
      <c r="F1814">
        <f>DATEDIF(Table1[[#This Row],[Date of Birth]],DATE(2023,6,8),"Y")</f>
        <v>27</v>
      </c>
      <c r="G1814">
        <v>1</v>
      </c>
      <c r="H1814" s="8">
        <v>18903.490000000002</v>
      </c>
      <c r="I1814" t="s">
        <v>15</v>
      </c>
      <c r="J1814" t="s">
        <v>10</v>
      </c>
      <c r="K1814" t="s">
        <v>246</v>
      </c>
      <c r="L1814" t="str">
        <f>IF(Table1[[#This Row],[State ID]]="?","Unknown",Table1[[#This Row],[State ID]])</f>
        <v>R1024</v>
      </c>
    </row>
    <row r="1815" spans="1:12" x14ac:dyDescent="0.3">
      <c r="A1815" t="s">
        <v>1845</v>
      </c>
      <c r="B1815">
        <v>1969</v>
      </c>
      <c r="C1815" t="s">
        <v>34</v>
      </c>
      <c r="D1815">
        <v>3</v>
      </c>
      <c r="E1815" t="str">
        <f>TEXT(DATE(Table1[[#This Row],[year]],MONTH(DATEVALUE(Table1[[#This Row],[month]]&amp;"1")),Table1[[#This Row],[date]]),"DD-MMM-YYYY")</f>
        <v>03-Aug-1969</v>
      </c>
      <c r="F1815">
        <f>DATEDIF(Table1[[#This Row],[Date of Birth]],DATE(2023,6,8),"Y")</f>
        <v>53</v>
      </c>
      <c r="G1815">
        <v>0</v>
      </c>
      <c r="H1815" s="8">
        <v>18932.810000000001</v>
      </c>
      <c r="I1815" t="s">
        <v>15</v>
      </c>
      <c r="J1815" t="s">
        <v>11</v>
      </c>
      <c r="K1815" t="s">
        <v>22</v>
      </c>
      <c r="L1815" t="str">
        <f>IF(Table1[[#This Row],[State ID]]="?","Unknown",Table1[[#This Row],[State ID]])</f>
        <v>R1012</v>
      </c>
    </row>
    <row r="1816" spans="1:12" x14ac:dyDescent="0.3">
      <c r="A1816" t="s">
        <v>1846</v>
      </c>
      <c r="B1816">
        <v>1963</v>
      </c>
      <c r="C1816" t="s">
        <v>36</v>
      </c>
      <c r="D1816">
        <v>20</v>
      </c>
      <c r="E1816" t="str">
        <f>TEXT(DATE(Table1[[#This Row],[year]],MONTH(DATEVALUE(Table1[[#This Row],[month]]&amp;"1")),Table1[[#This Row],[date]]),"DD-MMM-YYYY")</f>
        <v>20-Oct-1963</v>
      </c>
      <c r="F1816">
        <f>DATEDIF(Table1[[#This Row],[Date of Birth]],DATE(2023,6,8),"Y")</f>
        <v>59</v>
      </c>
      <c r="G1816">
        <v>0</v>
      </c>
      <c r="H1816" s="8">
        <v>18954.560000000001</v>
      </c>
      <c r="I1816" t="s">
        <v>15</v>
      </c>
      <c r="J1816" t="s">
        <v>15</v>
      </c>
      <c r="K1816" t="s">
        <v>534</v>
      </c>
      <c r="L1816" t="str">
        <f>IF(Table1[[#This Row],[State ID]]="?","Unknown",Table1[[#This Row],[State ID]])</f>
        <v>R1026</v>
      </c>
    </row>
    <row r="1817" spans="1:12" x14ac:dyDescent="0.3">
      <c r="A1817" t="s">
        <v>1847</v>
      </c>
      <c r="B1817">
        <v>1998</v>
      </c>
      <c r="C1817" t="s">
        <v>34</v>
      </c>
      <c r="D1817">
        <v>6</v>
      </c>
      <c r="E1817" t="str">
        <f>TEXT(DATE(Table1[[#This Row],[year]],MONTH(DATEVALUE(Table1[[#This Row],[month]]&amp;"1")),Table1[[#This Row],[date]]),"DD-MMM-YYYY")</f>
        <v>06-Aug-1998</v>
      </c>
      <c r="F1817">
        <f>DATEDIF(Table1[[#This Row],[Date of Birth]],DATE(2023,6,8),"Y")</f>
        <v>24</v>
      </c>
      <c r="G1817">
        <v>0</v>
      </c>
      <c r="H1817" s="8">
        <v>18955.22</v>
      </c>
      <c r="I1817" t="s">
        <v>15</v>
      </c>
      <c r="J1817" t="s">
        <v>11</v>
      </c>
      <c r="K1817" t="s">
        <v>41</v>
      </c>
      <c r="L1817" t="str">
        <f>IF(Table1[[#This Row],[State ID]]="?","Unknown",Table1[[#This Row],[State ID]])</f>
        <v>R1011</v>
      </c>
    </row>
    <row r="1818" spans="1:12" x14ac:dyDescent="0.3">
      <c r="A1818" t="s">
        <v>1848</v>
      </c>
      <c r="B1818">
        <v>1992</v>
      </c>
      <c r="C1818" t="s">
        <v>14</v>
      </c>
      <c r="D1818">
        <v>30</v>
      </c>
      <c r="E1818" t="str">
        <f>TEXT(DATE(Table1[[#This Row],[year]],MONTH(DATEVALUE(Table1[[#This Row],[month]]&amp;"1")),Table1[[#This Row],[date]]),"DD-MMM-YYYY")</f>
        <v>30-Nov-1992</v>
      </c>
      <c r="F1818">
        <f>DATEDIF(Table1[[#This Row],[Date of Birth]],DATE(2023,6,8),"Y")</f>
        <v>30</v>
      </c>
      <c r="G1818">
        <v>1</v>
      </c>
      <c r="H1818" s="8">
        <v>18963.169999999998</v>
      </c>
      <c r="I1818" t="s">
        <v>15</v>
      </c>
      <c r="J1818" t="s">
        <v>15</v>
      </c>
      <c r="K1818" t="s">
        <v>12</v>
      </c>
      <c r="L1818" t="str">
        <f>IF(Table1[[#This Row],[State ID]]="?","Unknown",Table1[[#This Row],[State ID]])</f>
        <v>R1013</v>
      </c>
    </row>
    <row r="1819" spans="1:12" x14ac:dyDescent="0.3">
      <c r="A1819" t="s">
        <v>1849</v>
      </c>
      <c r="B1819">
        <v>1988</v>
      </c>
      <c r="C1819" t="s">
        <v>36</v>
      </c>
      <c r="D1819">
        <v>24</v>
      </c>
      <c r="E1819" t="str">
        <f>TEXT(DATE(Table1[[#This Row],[year]],MONTH(DATEVALUE(Table1[[#This Row],[month]]&amp;"1")),Table1[[#This Row],[date]]),"DD-MMM-YYYY")</f>
        <v>24-Oct-1988</v>
      </c>
      <c r="F1819">
        <f>DATEDIF(Table1[[#This Row],[Date of Birth]],DATE(2023,6,8),"Y")</f>
        <v>34</v>
      </c>
      <c r="G1819">
        <v>2</v>
      </c>
      <c r="H1819" s="8">
        <v>18972.5</v>
      </c>
      <c r="I1819" t="s">
        <v>15</v>
      </c>
      <c r="J1819" t="s">
        <v>11</v>
      </c>
      <c r="K1819" t="s">
        <v>12</v>
      </c>
      <c r="L1819" t="str">
        <f>IF(Table1[[#This Row],[State ID]]="?","Unknown",Table1[[#This Row],[State ID]])</f>
        <v>R1013</v>
      </c>
    </row>
    <row r="1820" spans="1:12" x14ac:dyDescent="0.3">
      <c r="A1820" t="s">
        <v>1850</v>
      </c>
      <c r="B1820">
        <v>1983</v>
      </c>
      <c r="C1820" t="s">
        <v>29</v>
      </c>
      <c r="D1820">
        <v>19</v>
      </c>
      <c r="E1820" t="str">
        <f>TEXT(DATE(Table1[[#This Row],[year]],MONTH(DATEVALUE(Table1[[#This Row],[month]]&amp;"1")),Table1[[#This Row],[date]]),"DD-MMM-YYYY")</f>
        <v>19-Dec-1983</v>
      </c>
      <c r="F1820">
        <f>DATEDIF(Table1[[#This Row],[Date of Birth]],DATE(2023,6,8),"Y")</f>
        <v>39</v>
      </c>
      <c r="G1820">
        <v>5</v>
      </c>
      <c r="H1820" s="8">
        <v>19023.259999999998</v>
      </c>
      <c r="I1820" t="s">
        <v>15</v>
      </c>
      <c r="J1820" t="s">
        <v>11</v>
      </c>
      <c r="K1820" t="s">
        <v>41</v>
      </c>
      <c r="L1820" t="str">
        <f>IF(Table1[[#This Row],[State ID]]="?","Unknown",Table1[[#This Row],[State ID]])</f>
        <v>R1011</v>
      </c>
    </row>
    <row r="1821" spans="1:12" x14ac:dyDescent="0.3">
      <c r="A1821" t="s">
        <v>1851</v>
      </c>
      <c r="B1821">
        <v>1989</v>
      </c>
      <c r="C1821" t="s">
        <v>17</v>
      </c>
      <c r="D1821">
        <v>5</v>
      </c>
      <c r="E1821" t="str">
        <f>TEXT(DATE(Table1[[#This Row],[year]],MONTH(DATEVALUE(Table1[[#This Row],[month]]&amp;"1")),Table1[[#This Row],[date]]),"DD-MMM-YYYY")</f>
        <v>05-Jun-1989</v>
      </c>
      <c r="F1821">
        <f>DATEDIF(Table1[[#This Row],[Date of Birth]],DATE(2023,6,8),"Y")</f>
        <v>34</v>
      </c>
      <c r="G1821">
        <v>1</v>
      </c>
      <c r="H1821" s="8">
        <v>19040.88</v>
      </c>
      <c r="I1821" t="s">
        <v>15</v>
      </c>
      <c r="J1821" t="s">
        <v>11</v>
      </c>
      <c r="K1821" t="s">
        <v>41</v>
      </c>
      <c r="L1821" t="str">
        <f>IF(Table1[[#This Row],[State ID]]="?","Unknown",Table1[[#This Row],[State ID]])</f>
        <v>R1011</v>
      </c>
    </row>
    <row r="1822" spans="1:12" x14ac:dyDescent="0.3">
      <c r="A1822" t="s">
        <v>1852</v>
      </c>
      <c r="B1822">
        <v>1993</v>
      </c>
      <c r="C1822" t="s">
        <v>19</v>
      </c>
      <c r="D1822">
        <v>28</v>
      </c>
      <c r="E1822" t="str">
        <f>TEXT(DATE(Table1[[#This Row],[year]],MONTH(DATEVALUE(Table1[[#This Row],[month]]&amp;"1")),Table1[[#This Row],[date]]),"DD-MMM-YYYY")</f>
        <v>28-Sep-1993</v>
      </c>
      <c r="F1822">
        <f>DATEDIF(Table1[[#This Row],[Date of Birth]],DATE(2023,6,8),"Y")</f>
        <v>29</v>
      </c>
      <c r="G1822">
        <v>1</v>
      </c>
      <c r="H1822" s="8">
        <v>19107.78</v>
      </c>
      <c r="I1822" t="s">
        <v>15</v>
      </c>
      <c r="J1822" t="s">
        <v>10</v>
      </c>
      <c r="K1822" t="s">
        <v>12</v>
      </c>
      <c r="L1822" t="str">
        <f>IF(Table1[[#This Row],[State ID]]="?","Unknown",Table1[[#This Row],[State ID]])</f>
        <v>R1013</v>
      </c>
    </row>
    <row r="1823" spans="1:12" x14ac:dyDescent="0.3">
      <c r="A1823" t="s">
        <v>1853</v>
      </c>
      <c r="B1823">
        <v>1979</v>
      </c>
      <c r="C1823" t="s">
        <v>9</v>
      </c>
      <c r="D1823">
        <v>2</v>
      </c>
      <c r="E1823" t="str">
        <f>TEXT(DATE(Table1[[#This Row],[year]],MONTH(DATEVALUE(Table1[[#This Row],[month]]&amp;"1")),Table1[[#This Row],[date]]),"DD-MMM-YYYY")</f>
        <v>02-Jul-1979</v>
      </c>
      <c r="F1823">
        <f>DATEDIF(Table1[[#This Row],[Date of Birth]],DATE(2023,6,8),"Y")</f>
        <v>43</v>
      </c>
      <c r="G1823">
        <v>2</v>
      </c>
      <c r="H1823" s="8">
        <v>19144.580000000002</v>
      </c>
      <c r="I1823" t="s">
        <v>15</v>
      </c>
      <c r="J1823" t="s">
        <v>15</v>
      </c>
      <c r="K1823" t="s">
        <v>246</v>
      </c>
      <c r="L1823" t="str">
        <f>IF(Table1[[#This Row],[State ID]]="?","Unknown",Table1[[#This Row],[State ID]])</f>
        <v>R1024</v>
      </c>
    </row>
    <row r="1824" spans="1:12" x14ac:dyDescent="0.3">
      <c r="A1824" t="s">
        <v>1854</v>
      </c>
      <c r="B1824">
        <v>1991</v>
      </c>
      <c r="C1824" t="s">
        <v>19</v>
      </c>
      <c r="D1824">
        <v>16</v>
      </c>
      <c r="E1824" t="str">
        <f>TEXT(DATE(Table1[[#This Row],[year]],MONTH(DATEVALUE(Table1[[#This Row],[month]]&amp;"1")),Table1[[#This Row],[date]]),"DD-MMM-YYYY")</f>
        <v>16-Sep-1991</v>
      </c>
      <c r="F1824">
        <f>DATEDIF(Table1[[#This Row],[Date of Birth]],DATE(2023,6,8),"Y")</f>
        <v>31</v>
      </c>
      <c r="G1824">
        <v>3</v>
      </c>
      <c r="H1824" s="8">
        <v>19199.939999999999</v>
      </c>
      <c r="I1824" t="s">
        <v>15</v>
      </c>
      <c r="J1824" t="s">
        <v>11</v>
      </c>
      <c r="K1824" t="s">
        <v>41</v>
      </c>
      <c r="L1824" t="str">
        <f>IF(Table1[[#This Row],[State ID]]="?","Unknown",Table1[[#This Row],[State ID]])</f>
        <v>R1011</v>
      </c>
    </row>
    <row r="1825" spans="1:12" x14ac:dyDescent="0.3">
      <c r="A1825" t="s">
        <v>1855</v>
      </c>
      <c r="B1825">
        <v>1985</v>
      </c>
      <c r="C1825" t="s">
        <v>29</v>
      </c>
      <c r="D1825">
        <v>28</v>
      </c>
      <c r="E1825" t="str">
        <f>TEXT(DATE(Table1[[#This Row],[year]],MONTH(DATEVALUE(Table1[[#This Row],[month]]&amp;"1")),Table1[[#This Row],[date]]),"DD-MMM-YYYY")</f>
        <v>28-Dec-1985</v>
      </c>
      <c r="F1825">
        <f>DATEDIF(Table1[[#This Row],[Date of Birth]],DATE(2023,6,8),"Y")</f>
        <v>37</v>
      </c>
      <c r="G1825">
        <v>0</v>
      </c>
      <c r="H1825" s="8">
        <v>19214.71</v>
      </c>
      <c r="I1825" t="s">
        <v>15</v>
      </c>
      <c r="J1825" t="s">
        <v>11</v>
      </c>
      <c r="K1825" t="s">
        <v>12</v>
      </c>
      <c r="L1825" t="str">
        <f>IF(Table1[[#This Row],[State ID]]="?","Unknown",Table1[[#This Row],[State ID]])</f>
        <v>R1013</v>
      </c>
    </row>
    <row r="1826" spans="1:12" x14ac:dyDescent="0.3">
      <c r="A1826" t="s">
        <v>1856</v>
      </c>
      <c r="B1826">
        <v>1967</v>
      </c>
      <c r="C1826" t="s">
        <v>9</v>
      </c>
      <c r="D1826">
        <v>29</v>
      </c>
      <c r="E1826" t="str">
        <f>TEXT(DATE(Table1[[#This Row],[year]],MONTH(DATEVALUE(Table1[[#This Row],[month]]&amp;"1")),Table1[[#This Row],[date]]),"DD-MMM-YYYY")</f>
        <v>29-Jul-1967</v>
      </c>
      <c r="F1826">
        <f>DATEDIF(Table1[[#This Row],[Date of Birth]],DATE(2023,6,8),"Y")</f>
        <v>55</v>
      </c>
      <c r="G1826">
        <v>0</v>
      </c>
      <c r="H1826" s="8">
        <v>19259.96</v>
      </c>
      <c r="I1826" t="s">
        <v>15</v>
      </c>
      <c r="J1826" t="s">
        <v>15</v>
      </c>
      <c r="K1826" t="s">
        <v>22</v>
      </c>
      <c r="L1826" t="str">
        <f>IF(Table1[[#This Row],[State ID]]="?","Unknown",Table1[[#This Row],[State ID]])</f>
        <v>R1012</v>
      </c>
    </row>
    <row r="1827" spans="1:12" x14ac:dyDescent="0.3">
      <c r="A1827" t="s">
        <v>1857</v>
      </c>
      <c r="B1827">
        <v>1966</v>
      </c>
      <c r="C1827" t="s">
        <v>14</v>
      </c>
      <c r="D1827">
        <v>15</v>
      </c>
      <c r="E1827" t="str">
        <f>TEXT(DATE(Table1[[#This Row],[year]],MONTH(DATEVALUE(Table1[[#This Row],[month]]&amp;"1")),Table1[[#This Row],[date]]),"DD-MMM-YYYY")</f>
        <v>15-Nov-1966</v>
      </c>
      <c r="F1827">
        <f>DATEDIF(Table1[[#This Row],[Date of Birth]],DATE(2023,6,8),"Y")</f>
        <v>56</v>
      </c>
      <c r="G1827">
        <v>0</v>
      </c>
      <c r="H1827" s="8">
        <v>19321.060000000001</v>
      </c>
      <c r="I1827" t="s">
        <v>15</v>
      </c>
      <c r="J1827" t="s">
        <v>15</v>
      </c>
      <c r="K1827" t="s">
        <v>22</v>
      </c>
      <c r="L1827" t="str">
        <f>IF(Table1[[#This Row],[State ID]]="?","Unknown",Table1[[#This Row],[State ID]])</f>
        <v>R1012</v>
      </c>
    </row>
    <row r="1828" spans="1:12" x14ac:dyDescent="0.3">
      <c r="A1828" t="s">
        <v>1858</v>
      </c>
      <c r="B1828">
        <v>1991</v>
      </c>
      <c r="C1828" t="s">
        <v>34</v>
      </c>
      <c r="D1828">
        <v>24</v>
      </c>
      <c r="E1828" t="str">
        <f>TEXT(DATE(Table1[[#This Row],[year]],MONTH(DATEVALUE(Table1[[#This Row],[month]]&amp;"1")),Table1[[#This Row],[date]]),"DD-MMM-YYYY")</f>
        <v>24-Aug-1991</v>
      </c>
      <c r="F1828">
        <f>DATEDIF(Table1[[#This Row],[Date of Birth]],DATE(2023,6,8),"Y")</f>
        <v>31</v>
      </c>
      <c r="G1828">
        <v>0</v>
      </c>
      <c r="H1828" s="8">
        <v>19350.37</v>
      </c>
      <c r="I1828" t="s">
        <v>15</v>
      </c>
      <c r="J1828" t="s">
        <v>11</v>
      </c>
      <c r="K1828" t="s">
        <v>12</v>
      </c>
      <c r="L1828" t="str">
        <f>IF(Table1[[#This Row],[State ID]]="?","Unknown",Table1[[#This Row],[State ID]])</f>
        <v>R1013</v>
      </c>
    </row>
    <row r="1829" spans="1:12" x14ac:dyDescent="0.3">
      <c r="A1829" t="s">
        <v>1859</v>
      </c>
      <c r="B1829">
        <v>1987</v>
      </c>
      <c r="C1829" t="s">
        <v>17</v>
      </c>
      <c r="D1829">
        <v>30</v>
      </c>
      <c r="E1829" t="str">
        <f>TEXT(DATE(Table1[[#This Row],[year]],MONTH(DATEVALUE(Table1[[#This Row],[month]]&amp;"1")),Table1[[#This Row],[date]]),"DD-MMM-YYYY")</f>
        <v>30-Jun-1987</v>
      </c>
      <c r="F1829">
        <f>DATEDIF(Table1[[#This Row],[Date of Birth]],DATE(2023,6,8),"Y")</f>
        <v>35</v>
      </c>
      <c r="G1829">
        <v>3</v>
      </c>
      <c r="H1829" s="8">
        <v>19362</v>
      </c>
      <c r="I1829" t="s">
        <v>15</v>
      </c>
      <c r="J1829" t="s">
        <v>11</v>
      </c>
      <c r="K1829" t="s">
        <v>12</v>
      </c>
      <c r="L1829" t="str">
        <f>IF(Table1[[#This Row],[State ID]]="?","Unknown",Table1[[#This Row],[State ID]])</f>
        <v>R1013</v>
      </c>
    </row>
    <row r="1830" spans="1:12" x14ac:dyDescent="0.3">
      <c r="A1830" t="s">
        <v>1860</v>
      </c>
      <c r="B1830">
        <v>1993</v>
      </c>
      <c r="C1830" t="s">
        <v>19</v>
      </c>
      <c r="D1830">
        <v>6</v>
      </c>
      <c r="E1830" t="str">
        <f>TEXT(DATE(Table1[[#This Row],[year]],MONTH(DATEVALUE(Table1[[#This Row],[month]]&amp;"1")),Table1[[#This Row],[date]]),"DD-MMM-YYYY")</f>
        <v>06-Sep-1993</v>
      </c>
      <c r="F1830">
        <f>DATEDIF(Table1[[#This Row],[Date of Birth]],DATE(2023,6,8),"Y")</f>
        <v>29</v>
      </c>
      <c r="G1830">
        <v>2</v>
      </c>
      <c r="H1830" s="8">
        <v>19442.349999999999</v>
      </c>
      <c r="I1830" t="s">
        <v>15</v>
      </c>
      <c r="J1830" t="s">
        <v>11</v>
      </c>
      <c r="K1830" t="s">
        <v>22</v>
      </c>
      <c r="L1830" t="str">
        <f>IF(Table1[[#This Row],[State ID]]="?","Unknown",Table1[[#This Row],[State ID]])</f>
        <v>R1012</v>
      </c>
    </row>
    <row r="1831" spans="1:12" x14ac:dyDescent="0.3">
      <c r="A1831" t="s">
        <v>1861</v>
      </c>
      <c r="B1831">
        <v>1982</v>
      </c>
      <c r="C1831" t="s">
        <v>29</v>
      </c>
      <c r="D1831">
        <v>15</v>
      </c>
      <c r="E1831" t="str">
        <f>TEXT(DATE(Table1[[#This Row],[year]],MONTH(DATEVALUE(Table1[[#This Row],[month]]&amp;"1")),Table1[[#This Row],[date]]),"DD-MMM-YYYY")</f>
        <v>15-Dec-1982</v>
      </c>
      <c r="F1831">
        <f>DATEDIF(Table1[[#This Row],[Date of Birth]],DATE(2023,6,8),"Y")</f>
        <v>40</v>
      </c>
      <c r="G1831">
        <v>2</v>
      </c>
      <c r="H1831" s="8">
        <v>19444.27</v>
      </c>
      <c r="I1831" t="s">
        <v>15</v>
      </c>
      <c r="J1831" t="s">
        <v>15</v>
      </c>
      <c r="K1831" t="s">
        <v>12</v>
      </c>
      <c r="L1831" t="str">
        <f>IF(Table1[[#This Row],[State ID]]="?","Unknown",Table1[[#This Row],[State ID]])</f>
        <v>R1013</v>
      </c>
    </row>
    <row r="1832" spans="1:12" x14ac:dyDescent="0.3">
      <c r="A1832" t="s">
        <v>1862</v>
      </c>
      <c r="B1832">
        <v>1987</v>
      </c>
      <c r="C1832" t="s">
        <v>14</v>
      </c>
      <c r="D1832">
        <v>30</v>
      </c>
      <c r="E1832" t="str">
        <f>TEXT(DATE(Table1[[#This Row],[year]],MONTH(DATEVALUE(Table1[[#This Row],[month]]&amp;"1")),Table1[[#This Row],[date]]),"DD-MMM-YYYY")</f>
        <v>30-Nov-1987</v>
      </c>
      <c r="F1832">
        <f>DATEDIF(Table1[[#This Row],[Date of Birth]],DATE(2023,6,8),"Y")</f>
        <v>35</v>
      </c>
      <c r="G1832">
        <v>4</v>
      </c>
      <c r="H1832" s="8">
        <v>19496.72</v>
      </c>
      <c r="I1832" t="s">
        <v>15</v>
      </c>
      <c r="J1832" t="s">
        <v>11</v>
      </c>
      <c r="K1832" t="s">
        <v>165</v>
      </c>
      <c r="L1832" t="str">
        <f>IF(Table1[[#This Row],[State ID]]="?","Unknown",Table1[[#This Row],[State ID]])</f>
        <v>R1019</v>
      </c>
    </row>
    <row r="1833" spans="1:12" x14ac:dyDescent="0.3">
      <c r="A1833" t="s">
        <v>1863</v>
      </c>
      <c r="B1833">
        <v>1980</v>
      </c>
      <c r="C1833" t="s">
        <v>14</v>
      </c>
      <c r="D1833">
        <v>8</v>
      </c>
      <c r="E1833" t="str">
        <f>TEXT(DATE(Table1[[#This Row],[year]],MONTH(DATEVALUE(Table1[[#This Row],[month]]&amp;"1")),Table1[[#This Row],[date]]),"DD-MMM-YYYY")</f>
        <v>08-Nov-1980</v>
      </c>
      <c r="F1833">
        <f>DATEDIF(Table1[[#This Row],[Date of Birth]],DATE(2023,6,8),"Y")</f>
        <v>42</v>
      </c>
      <c r="G1833">
        <v>0</v>
      </c>
      <c r="H1833" s="8">
        <v>19515.54</v>
      </c>
      <c r="I1833" t="s">
        <v>15</v>
      </c>
      <c r="J1833" t="s">
        <v>15</v>
      </c>
      <c r="K1833" t="s">
        <v>12</v>
      </c>
      <c r="L1833" t="str">
        <f>IF(Table1[[#This Row],[State ID]]="?","Unknown",Table1[[#This Row],[State ID]])</f>
        <v>R1013</v>
      </c>
    </row>
    <row r="1834" spans="1:12" x14ac:dyDescent="0.3">
      <c r="A1834" t="s">
        <v>1864</v>
      </c>
      <c r="B1834">
        <v>1992</v>
      </c>
      <c r="C1834" t="s">
        <v>34</v>
      </c>
      <c r="D1834">
        <v>19</v>
      </c>
      <c r="E1834" t="str">
        <f>TEXT(DATE(Table1[[#This Row],[year]],MONTH(DATEVALUE(Table1[[#This Row],[month]]&amp;"1")),Table1[[#This Row],[date]]),"DD-MMM-YYYY")</f>
        <v>19-Aug-1992</v>
      </c>
      <c r="F1834">
        <f>DATEDIF(Table1[[#This Row],[Date of Birth]],DATE(2023,6,8),"Y")</f>
        <v>30</v>
      </c>
      <c r="G1834">
        <v>1</v>
      </c>
      <c r="H1834" s="8">
        <v>19521.97</v>
      </c>
      <c r="I1834" t="s">
        <v>15</v>
      </c>
      <c r="J1834" t="s">
        <v>10</v>
      </c>
      <c r="K1834" t="s">
        <v>12</v>
      </c>
      <c r="L1834" t="str">
        <f>IF(Table1[[#This Row],[State ID]]="?","Unknown",Table1[[#This Row],[State ID]])</f>
        <v>R1013</v>
      </c>
    </row>
    <row r="1835" spans="1:12" x14ac:dyDescent="0.3">
      <c r="A1835" t="s">
        <v>1865</v>
      </c>
      <c r="B1835">
        <v>1985</v>
      </c>
      <c r="C1835" t="s">
        <v>19</v>
      </c>
      <c r="D1835">
        <v>17</v>
      </c>
      <c r="E1835" t="str">
        <f>TEXT(DATE(Table1[[#This Row],[year]],MONTH(DATEVALUE(Table1[[#This Row],[month]]&amp;"1")),Table1[[#This Row],[date]]),"DD-MMM-YYYY")</f>
        <v>17-Sep-1985</v>
      </c>
      <c r="F1835">
        <f>DATEDIF(Table1[[#This Row],[Date of Birth]],DATE(2023,6,8),"Y")</f>
        <v>37</v>
      </c>
      <c r="G1835">
        <v>0</v>
      </c>
      <c r="H1835" s="8">
        <v>19539.240000000002</v>
      </c>
      <c r="I1835" t="s">
        <v>15</v>
      </c>
      <c r="J1835" t="s">
        <v>15</v>
      </c>
      <c r="K1835" t="s">
        <v>12</v>
      </c>
      <c r="L1835" t="str">
        <f>IF(Table1[[#This Row],[State ID]]="?","Unknown",Table1[[#This Row],[State ID]])</f>
        <v>R1013</v>
      </c>
    </row>
    <row r="1836" spans="1:12" x14ac:dyDescent="0.3">
      <c r="A1836" t="s">
        <v>1866</v>
      </c>
      <c r="B1836">
        <v>1963</v>
      </c>
      <c r="C1836" t="s">
        <v>9</v>
      </c>
      <c r="D1836">
        <v>14</v>
      </c>
      <c r="E1836" t="str">
        <f>TEXT(DATE(Table1[[#This Row],[year]],MONTH(DATEVALUE(Table1[[#This Row],[month]]&amp;"1")),Table1[[#This Row],[date]]),"DD-MMM-YYYY")</f>
        <v>14-Jul-1963</v>
      </c>
      <c r="F1836">
        <f>DATEDIF(Table1[[#This Row],[Date of Birth]],DATE(2023,6,8),"Y")</f>
        <v>59</v>
      </c>
      <c r="G1836">
        <v>0</v>
      </c>
      <c r="H1836" s="8">
        <v>19551.34</v>
      </c>
      <c r="I1836" t="s">
        <v>15</v>
      </c>
      <c r="J1836" t="s">
        <v>11</v>
      </c>
      <c r="K1836" t="s">
        <v>22</v>
      </c>
      <c r="L1836" t="str">
        <f>IF(Table1[[#This Row],[State ID]]="?","Unknown",Table1[[#This Row],[State ID]])</f>
        <v>R1012</v>
      </c>
    </row>
    <row r="1837" spans="1:12" x14ac:dyDescent="0.3">
      <c r="A1837" t="s">
        <v>1867</v>
      </c>
      <c r="B1837">
        <v>1978</v>
      </c>
      <c r="C1837" t="s">
        <v>19</v>
      </c>
      <c r="D1837">
        <v>24</v>
      </c>
      <c r="E1837" t="str">
        <f>TEXT(DATE(Table1[[#This Row],[year]],MONTH(DATEVALUE(Table1[[#This Row],[month]]&amp;"1")),Table1[[#This Row],[date]]),"DD-MMM-YYYY")</f>
        <v>24-Sep-1978</v>
      </c>
      <c r="F1837">
        <f>DATEDIF(Table1[[#This Row],[Date of Birth]],DATE(2023,6,8),"Y")</f>
        <v>44</v>
      </c>
      <c r="G1837">
        <v>1</v>
      </c>
      <c r="H1837" s="8">
        <v>19594.810000000001</v>
      </c>
      <c r="I1837" t="s">
        <v>15</v>
      </c>
      <c r="J1837" t="s">
        <v>15</v>
      </c>
      <c r="K1837" t="s">
        <v>246</v>
      </c>
      <c r="L1837" t="str">
        <f>IF(Table1[[#This Row],[State ID]]="?","Unknown",Table1[[#This Row],[State ID]])</f>
        <v>R1024</v>
      </c>
    </row>
    <row r="1838" spans="1:12" x14ac:dyDescent="0.3">
      <c r="A1838" t="s">
        <v>1868</v>
      </c>
      <c r="B1838">
        <v>1994</v>
      </c>
      <c r="C1838" t="s">
        <v>34</v>
      </c>
      <c r="D1838">
        <v>27</v>
      </c>
      <c r="E1838" t="str">
        <f>TEXT(DATE(Table1[[#This Row],[year]],MONTH(DATEVALUE(Table1[[#This Row],[month]]&amp;"1")),Table1[[#This Row],[date]]),"DD-MMM-YYYY")</f>
        <v>27-Aug-1994</v>
      </c>
      <c r="F1838">
        <f>DATEDIF(Table1[[#This Row],[Date of Birth]],DATE(2023,6,8),"Y")</f>
        <v>28</v>
      </c>
      <c r="G1838">
        <v>0</v>
      </c>
      <c r="H1838" s="8">
        <v>19673.34</v>
      </c>
      <c r="I1838" t="s">
        <v>15</v>
      </c>
      <c r="J1838" t="s">
        <v>10</v>
      </c>
      <c r="K1838" t="s">
        <v>22</v>
      </c>
      <c r="L1838" t="str">
        <f>IF(Table1[[#This Row],[State ID]]="?","Unknown",Table1[[#This Row],[State ID]])</f>
        <v>R1012</v>
      </c>
    </row>
    <row r="1839" spans="1:12" x14ac:dyDescent="0.3">
      <c r="A1839" t="s">
        <v>1869</v>
      </c>
      <c r="B1839">
        <v>1990</v>
      </c>
      <c r="C1839" t="s">
        <v>34</v>
      </c>
      <c r="D1839">
        <v>8</v>
      </c>
      <c r="E1839" t="str">
        <f>TEXT(DATE(Table1[[#This Row],[year]],MONTH(DATEVALUE(Table1[[#This Row],[month]]&amp;"1")),Table1[[#This Row],[date]]),"DD-MMM-YYYY")</f>
        <v>08-Aug-1990</v>
      </c>
      <c r="F1839">
        <f>DATEDIF(Table1[[#This Row],[Date of Birth]],DATE(2023,6,8),"Y")</f>
        <v>32</v>
      </c>
      <c r="G1839">
        <v>1</v>
      </c>
      <c r="H1839" s="8">
        <v>19719.689999999999</v>
      </c>
      <c r="I1839" t="s">
        <v>15</v>
      </c>
      <c r="J1839" t="s">
        <v>10</v>
      </c>
      <c r="K1839" t="s">
        <v>12</v>
      </c>
      <c r="L1839" t="str">
        <f>IF(Table1[[#This Row],[State ID]]="?","Unknown",Table1[[#This Row],[State ID]])</f>
        <v>R1013</v>
      </c>
    </row>
    <row r="1840" spans="1:12" x14ac:dyDescent="0.3">
      <c r="A1840" t="s">
        <v>1870</v>
      </c>
      <c r="B1840">
        <v>1972</v>
      </c>
      <c r="C1840" t="s">
        <v>17</v>
      </c>
      <c r="D1840">
        <v>14</v>
      </c>
      <c r="E1840" t="str">
        <f>TEXT(DATE(Table1[[#This Row],[year]],MONTH(DATEVALUE(Table1[[#This Row],[month]]&amp;"1")),Table1[[#This Row],[date]]),"DD-MMM-YYYY")</f>
        <v>14-Jun-1972</v>
      </c>
      <c r="F1840">
        <f>DATEDIF(Table1[[#This Row],[Date of Birth]],DATE(2023,6,8),"Y")</f>
        <v>50</v>
      </c>
      <c r="G1840">
        <v>3</v>
      </c>
      <c r="H1840" s="8">
        <v>19749.38</v>
      </c>
      <c r="I1840" t="s">
        <v>15</v>
      </c>
      <c r="J1840" t="s">
        <v>11</v>
      </c>
      <c r="K1840" t="s">
        <v>12</v>
      </c>
      <c r="L1840" t="str">
        <f>IF(Table1[[#This Row],[State ID]]="?","Unknown",Table1[[#This Row],[State ID]])</f>
        <v>R1013</v>
      </c>
    </row>
    <row r="1841" spans="1:12" x14ac:dyDescent="0.3">
      <c r="A1841" t="s">
        <v>1871</v>
      </c>
      <c r="B1841">
        <v>1979</v>
      </c>
      <c r="C1841" t="s">
        <v>36</v>
      </c>
      <c r="D1841">
        <v>30</v>
      </c>
      <c r="E1841" t="str">
        <f>TEXT(DATE(Table1[[#This Row],[year]],MONTH(DATEVALUE(Table1[[#This Row],[month]]&amp;"1")),Table1[[#This Row],[date]]),"DD-MMM-YYYY")</f>
        <v>30-Oct-1979</v>
      </c>
      <c r="F1841">
        <f>DATEDIF(Table1[[#This Row],[Date of Birth]],DATE(2023,6,8),"Y")</f>
        <v>43</v>
      </c>
      <c r="G1841">
        <v>2</v>
      </c>
      <c r="H1841" s="8">
        <v>19798.05</v>
      </c>
      <c r="I1841" t="s">
        <v>15</v>
      </c>
      <c r="J1841" t="s">
        <v>15</v>
      </c>
      <c r="K1841" t="s">
        <v>246</v>
      </c>
      <c r="L1841" t="str">
        <f>IF(Table1[[#This Row],[State ID]]="?","Unknown",Table1[[#This Row],[State ID]])</f>
        <v>R1024</v>
      </c>
    </row>
    <row r="1842" spans="1:12" x14ac:dyDescent="0.3">
      <c r="A1842" t="s">
        <v>1872</v>
      </c>
      <c r="B1842">
        <v>1997</v>
      </c>
      <c r="C1842" t="s">
        <v>36</v>
      </c>
      <c r="D1842">
        <v>18</v>
      </c>
      <c r="E1842" t="str">
        <f>TEXT(DATE(Table1[[#This Row],[year]],MONTH(DATEVALUE(Table1[[#This Row],[month]]&amp;"1")),Table1[[#This Row],[date]]),"DD-MMM-YYYY")</f>
        <v>18-Oct-1997</v>
      </c>
      <c r="F1842">
        <f>DATEDIF(Table1[[#This Row],[Date of Birth]],DATE(2023,6,8),"Y")</f>
        <v>25</v>
      </c>
      <c r="G1842">
        <v>3</v>
      </c>
      <c r="H1842" s="8">
        <v>19933.46</v>
      </c>
      <c r="I1842" t="s">
        <v>15</v>
      </c>
      <c r="J1842" t="s">
        <v>11</v>
      </c>
      <c r="K1842" t="s">
        <v>41</v>
      </c>
      <c r="L1842" t="str">
        <f>IF(Table1[[#This Row],[State ID]]="?","Unknown",Table1[[#This Row],[State ID]])</f>
        <v>R1011</v>
      </c>
    </row>
    <row r="1843" spans="1:12" x14ac:dyDescent="0.3">
      <c r="A1843" t="s">
        <v>1873</v>
      </c>
      <c r="B1843">
        <v>1980</v>
      </c>
      <c r="C1843" t="s">
        <v>36</v>
      </c>
      <c r="D1843">
        <v>9</v>
      </c>
      <c r="E1843" t="str">
        <f>TEXT(DATE(Table1[[#This Row],[year]],MONTH(DATEVALUE(Table1[[#This Row],[month]]&amp;"1")),Table1[[#This Row],[date]]),"DD-MMM-YYYY")</f>
        <v>09-Oct-1980</v>
      </c>
      <c r="F1843">
        <f>DATEDIF(Table1[[#This Row],[Date of Birth]],DATE(2023,6,8),"Y")</f>
        <v>42</v>
      </c>
      <c r="G1843">
        <v>0</v>
      </c>
      <c r="H1843" s="8">
        <v>19964.75</v>
      </c>
      <c r="I1843" t="s">
        <v>15</v>
      </c>
      <c r="J1843" t="s">
        <v>10</v>
      </c>
      <c r="K1843" t="s">
        <v>246</v>
      </c>
      <c r="L1843" t="str">
        <f>IF(Table1[[#This Row],[State ID]]="?","Unknown",Table1[[#This Row],[State ID]])</f>
        <v>R1024</v>
      </c>
    </row>
    <row r="1844" spans="1:12" x14ac:dyDescent="0.3">
      <c r="A1844" t="s">
        <v>1874</v>
      </c>
      <c r="B1844">
        <v>1966</v>
      </c>
      <c r="C1844" t="s">
        <v>34</v>
      </c>
      <c r="D1844">
        <v>10</v>
      </c>
      <c r="E1844" t="str">
        <f>TEXT(DATE(Table1[[#This Row],[year]],MONTH(DATEVALUE(Table1[[#This Row],[month]]&amp;"1")),Table1[[#This Row],[date]]),"DD-MMM-YYYY")</f>
        <v>10-Aug-1966</v>
      </c>
      <c r="F1844">
        <f>DATEDIF(Table1[[#This Row],[Date of Birth]],DATE(2023,6,8),"Y")</f>
        <v>56</v>
      </c>
      <c r="G1844">
        <v>0</v>
      </c>
      <c r="H1844" s="8">
        <v>19995.29</v>
      </c>
      <c r="I1844" t="s">
        <v>15</v>
      </c>
      <c r="J1844" t="s">
        <v>11</v>
      </c>
      <c r="K1844" t="s">
        <v>534</v>
      </c>
      <c r="L1844" t="str">
        <f>IF(Table1[[#This Row],[State ID]]="?","Unknown",Table1[[#This Row],[State ID]])</f>
        <v>R1026</v>
      </c>
    </row>
    <row r="1845" spans="1:12" x14ac:dyDescent="0.3">
      <c r="A1845" t="s">
        <v>1875</v>
      </c>
      <c r="B1845">
        <v>1988</v>
      </c>
      <c r="C1845" t="s">
        <v>9</v>
      </c>
      <c r="D1845">
        <v>25</v>
      </c>
      <c r="E1845" t="str">
        <f>TEXT(DATE(Table1[[#This Row],[year]],MONTH(DATEVALUE(Table1[[#This Row],[month]]&amp;"1")),Table1[[#This Row],[date]]),"DD-MMM-YYYY")</f>
        <v>25-Jul-1988</v>
      </c>
      <c r="F1845">
        <f>DATEDIF(Table1[[#This Row],[Date of Birth]],DATE(2023,6,8),"Y")</f>
        <v>34</v>
      </c>
      <c r="G1845">
        <v>1</v>
      </c>
      <c r="H1845" s="8">
        <v>20009.63</v>
      </c>
      <c r="I1845" t="s">
        <v>10</v>
      </c>
      <c r="J1845" t="s">
        <v>15</v>
      </c>
      <c r="K1845" t="s">
        <v>22</v>
      </c>
      <c r="L1845" t="str">
        <f>IF(Table1[[#This Row],[State ID]]="?","Unknown",Table1[[#This Row],[State ID]])</f>
        <v>R1012</v>
      </c>
    </row>
    <row r="1846" spans="1:12" x14ac:dyDescent="0.3">
      <c r="A1846" t="s">
        <v>1876</v>
      </c>
      <c r="B1846">
        <v>1983</v>
      </c>
      <c r="C1846" t="s">
        <v>36</v>
      </c>
      <c r="D1846">
        <v>6</v>
      </c>
      <c r="E1846" t="str">
        <f>TEXT(DATE(Table1[[#This Row],[year]],MONTH(DATEVALUE(Table1[[#This Row],[month]]&amp;"1")),Table1[[#This Row],[date]]),"DD-MMM-YYYY")</f>
        <v>06-Oct-1983</v>
      </c>
      <c r="F1846">
        <f>DATEDIF(Table1[[#This Row],[Date of Birth]],DATE(2023,6,8),"Y")</f>
        <v>39</v>
      </c>
      <c r="G1846">
        <v>0</v>
      </c>
      <c r="H1846" s="8">
        <v>20149.32</v>
      </c>
      <c r="I1846" t="s">
        <v>10</v>
      </c>
      <c r="J1846" t="s">
        <v>15</v>
      </c>
      <c r="K1846" t="s">
        <v>167</v>
      </c>
      <c r="L1846" t="str">
        <f>IF(Table1[[#This Row],[State ID]]="?","Unknown",Table1[[#This Row],[State ID]])</f>
        <v>R1016</v>
      </c>
    </row>
    <row r="1847" spans="1:12" x14ac:dyDescent="0.3">
      <c r="A1847" t="s">
        <v>1877</v>
      </c>
      <c r="B1847">
        <v>2002</v>
      </c>
      <c r="C1847" t="s">
        <v>9</v>
      </c>
      <c r="D1847">
        <v>9</v>
      </c>
      <c r="E1847" t="str">
        <f>TEXT(DATE(Table1[[#This Row],[year]],MONTH(DATEVALUE(Table1[[#This Row],[month]]&amp;"1")),Table1[[#This Row],[date]]),"DD-MMM-YYYY")</f>
        <v>09-Jul-2002</v>
      </c>
      <c r="F1847">
        <f>DATEDIF(Table1[[#This Row],[Date of Birth]],DATE(2023,6,8),"Y")</f>
        <v>20</v>
      </c>
      <c r="G1847">
        <v>0</v>
      </c>
      <c r="H1847" s="8">
        <v>20167.34</v>
      </c>
      <c r="I1847" t="s">
        <v>11</v>
      </c>
      <c r="J1847" t="s">
        <v>11</v>
      </c>
      <c r="K1847" t="s">
        <v>41</v>
      </c>
      <c r="L1847" t="str">
        <f>IF(Table1[[#This Row],[State ID]]="?","Unknown",Table1[[#This Row],[State ID]])</f>
        <v>R1011</v>
      </c>
    </row>
    <row r="1848" spans="1:12" x14ac:dyDescent="0.3">
      <c r="A1848" t="s">
        <v>1878</v>
      </c>
      <c r="B1848">
        <v>1994</v>
      </c>
      <c r="C1848" t="s">
        <v>17</v>
      </c>
      <c r="D1848">
        <v>8</v>
      </c>
      <c r="E1848" t="str">
        <f>TEXT(DATE(Table1[[#This Row],[year]],MONTH(DATEVALUE(Table1[[#This Row],[month]]&amp;"1")),Table1[[#This Row],[date]]),"DD-MMM-YYYY")</f>
        <v>08-Jun-1994</v>
      </c>
      <c r="F1848">
        <f>DATEDIF(Table1[[#This Row],[Date of Birth]],DATE(2023,6,8),"Y")</f>
        <v>29</v>
      </c>
      <c r="G1848">
        <v>2</v>
      </c>
      <c r="H1848" s="8">
        <v>20177.669999999998</v>
      </c>
      <c r="I1848" t="s">
        <v>10</v>
      </c>
      <c r="J1848" t="s">
        <v>15</v>
      </c>
      <c r="K1848" t="s">
        <v>41</v>
      </c>
      <c r="L1848" t="str">
        <f>IF(Table1[[#This Row],[State ID]]="?","Unknown",Table1[[#This Row],[State ID]])</f>
        <v>R1011</v>
      </c>
    </row>
    <row r="1849" spans="1:12" x14ac:dyDescent="0.3">
      <c r="A1849" t="s">
        <v>1879</v>
      </c>
      <c r="B1849">
        <v>1987</v>
      </c>
      <c r="C1849" t="s">
        <v>36</v>
      </c>
      <c r="D1849">
        <v>17</v>
      </c>
      <c r="E1849" t="str">
        <f>TEXT(DATE(Table1[[#This Row],[year]],MONTH(DATEVALUE(Table1[[#This Row],[month]]&amp;"1")),Table1[[#This Row],[date]]),"DD-MMM-YYYY")</f>
        <v>17-Oct-1987</v>
      </c>
      <c r="F1849">
        <f>DATEDIF(Table1[[#This Row],[Date of Birth]],DATE(2023,6,8),"Y")</f>
        <v>35</v>
      </c>
      <c r="G1849">
        <v>0</v>
      </c>
      <c r="H1849" s="8">
        <v>20234.849999999999</v>
      </c>
      <c r="I1849" t="s">
        <v>10</v>
      </c>
      <c r="J1849" t="s">
        <v>11</v>
      </c>
      <c r="K1849" t="s">
        <v>22</v>
      </c>
      <c r="L1849" t="str">
        <f>IF(Table1[[#This Row],[State ID]]="?","Unknown",Table1[[#This Row],[State ID]])</f>
        <v>R1012</v>
      </c>
    </row>
    <row r="1850" spans="1:12" x14ac:dyDescent="0.3">
      <c r="A1850" t="s">
        <v>1880</v>
      </c>
      <c r="B1850">
        <v>1966</v>
      </c>
      <c r="C1850" t="s">
        <v>34</v>
      </c>
      <c r="D1850">
        <v>22</v>
      </c>
      <c r="E1850" t="str">
        <f>TEXT(DATE(Table1[[#This Row],[year]],MONTH(DATEVALUE(Table1[[#This Row],[month]]&amp;"1")),Table1[[#This Row],[date]]),"DD-MMM-YYYY")</f>
        <v>22-Aug-1966</v>
      </c>
      <c r="F1850">
        <f>DATEDIF(Table1[[#This Row],[Date of Birth]],DATE(2023,6,8),"Y")</f>
        <v>56</v>
      </c>
      <c r="G1850">
        <v>0</v>
      </c>
      <c r="H1850" s="8">
        <v>20253.84</v>
      </c>
      <c r="I1850" t="s">
        <v>10</v>
      </c>
      <c r="J1850" t="s">
        <v>11</v>
      </c>
      <c r="K1850" t="s">
        <v>22</v>
      </c>
      <c r="L1850" t="str">
        <f>IF(Table1[[#This Row],[State ID]]="?","Unknown",Table1[[#This Row],[State ID]])</f>
        <v>R1012</v>
      </c>
    </row>
    <row r="1851" spans="1:12" x14ac:dyDescent="0.3">
      <c r="A1851" t="s">
        <v>1881</v>
      </c>
      <c r="B1851">
        <v>1993</v>
      </c>
      <c r="C1851" t="s">
        <v>19</v>
      </c>
      <c r="D1851">
        <v>7</v>
      </c>
      <c r="E1851" t="str">
        <f>TEXT(DATE(Table1[[#This Row],[year]],MONTH(DATEVALUE(Table1[[#This Row],[month]]&amp;"1")),Table1[[#This Row],[date]]),"DD-MMM-YYYY")</f>
        <v>07-Sep-1993</v>
      </c>
      <c r="F1851">
        <f>DATEDIF(Table1[[#This Row],[Date of Birth]],DATE(2023,6,8),"Y")</f>
        <v>29</v>
      </c>
      <c r="G1851">
        <v>1</v>
      </c>
      <c r="H1851" s="8">
        <v>20277.810000000001</v>
      </c>
      <c r="I1851" t="s">
        <v>11</v>
      </c>
      <c r="J1851" t="s">
        <v>11</v>
      </c>
      <c r="K1851" t="s">
        <v>167</v>
      </c>
      <c r="L1851" t="str">
        <f>IF(Table1[[#This Row],[State ID]]="?","Unknown",Table1[[#This Row],[State ID]])</f>
        <v>R1016</v>
      </c>
    </row>
    <row r="1852" spans="1:12" x14ac:dyDescent="0.3">
      <c r="A1852" t="s">
        <v>1882</v>
      </c>
      <c r="B1852">
        <v>1985</v>
      </c>
      <c r="C1852" t="s">
        <v>19</v>
      </c>
      <c r="D1852">
        <v>17</v>
      </c>
      <c r="E1852" t="str">
        <f>TEXT(DATE(Table1[[#This Row],[year]],MONTH(DATEVALUE(Table1[[#This Row],[month]]&amp;"1")),Table1[[#This Row],[date]]),"DD-MMM-YYYY")</f>
        <v>17-Sep-1985</v>
      </c>
      <c r="F1852">
        <f>DATEDIF(Table1[[#This Row],[Date of Birth]],DATE(2023,6,8),"Y")</f>
        <v>37</v>
      </c>
      <c r="G1852">
        <v>1</v>
      </c>
      <c r="H1852" s="8">
        <v>20296.86</v>
      </c>
      <c r="I1852" t="s">
        <v>11</v>
      </c>
      <c r="J1852" t="s">
        <v>15</v>
      </c>
      <c r="K1852" t="s">
        <v>246</v>
      </c>
      <c r="L1852" t="str">
        <f>IF(Table1[[#This Row],[State ID]]="?","Unknown",Table1[[#This Row],[State ID]])</f>
        <v>R1024</v>
      </c>
    </row>
    <row r="1853" spans="1:12" x14ac:dyDescent="0.3">
      <c r="A1853" t="s">
        <v>1883</v>
      </c>
      <c r="B1853">
        <v>1962</v>
      </c>
      <c r="C1853" t="s">
        <v>9</v>
      </c>
      <c r="D1853">
        <v>2</v>
      </c>
      <c r="E1853" t="str">
        <f>TEXT(DATE(Table1[[#This Row],[year]],MONTH(DATEVALUE(Table1[[#This Row],[month]]&amp;"1")),Table1[[#This Row],[date]]),"DD-MMM-YYYY")</f>
        <v>02-Jul-1962</v>
      </c>
      <c r="F1853">
        <f>DATEDIF(Table1[[#This Row],[Date of Birth]],DATE(2023,6,8),"Y")</f>
        <v>60</v>
      </c>
      <c r="G1853">
        <v>0</v>
      </c>
      <c r="H1853" s="8">
        <v>20354.5</v>
      </c>
      <c r="I1853" t="s">
        <v>11</v>
      </c>
      <c r="J1853" t="s">
        <v>10</v>
      </c>
      <c r="K1853" t="s">
        <v>534</v>
      </c>
      <c r="L1853" t="str">
        <f>IF(Table1[[#This Row],[State ID]]="?","Unknown",Table1[[#This Row],[State ID]])</f>
        <v>R1026</v>
      </c>
    </row>
    <row r="1854" spans="1:12" x14ac:dyDescent="0.3">
      <c r="A1854" t="s">
        <v>1884</v>
      </c>
      <c r="B1854">
        <v>1985</v>
      </c>
      <c r="C1854" t="s">
        <v>9</v>
      </c>
      <c r="D1854">
        <v>12</v>
      </c>
      <c r="E1854" t="str">
        <f>TEXT(DATE(Table1[[#This Row],[year]],MONTH(DATEVALUE(Table1[[#This Row],[month]]&amp;"1")),Table1[[#This Row],[date]]),"DD-MMM-YYYY")</f>
        <v>12-Jul-1985</v>
      </c>
      <c r="F1854">
        <f>DATEDIF(Table1[[#This Row],[Date of Birth]],DATE(2023,6,8),"Y")</f>
        <v>37</v>
      </c>
      <c r="G1854">
        <v>0</v>
      </c>
      <c r="H1854" s="8">
        <v>20420.599999999999</v>
      </c>
      <c r="I1854" t="s">
        <v>11</v>
      </c>
      <c r="J1854" t="s">
        <v>10</v>
      </c>
      <c r="K1854" t="s">
        <v>41</v>
      </c>
      <c r="L1854" t="str">
        <f>IF(Table1[[#This Row],[State ID]]="?","Unknown",Table1[[#This Row],[State ID]])</f>
        <v>R1011</v>
      </c>
    </row>
    <row r="1855" spans="1:12" x14ac:dyDescent="0.3">
      <c r="A1855" t="s">
        <v>1885</v>
      </c>
      <c r="B1855">
        <v>1962</v>
      </c>
      <c r="C1855" t="s">
        <v>36</v>
      </c>
      <c r="D1855">
        <v>18</v>
      </c>
      <c r="E1855" t="str">
        <f>TEXT(DATE(Table1[[#This Row],[year]],MONTH(DATEVALUE(Table1[[#This Row],[month]]&amp;"1")),Table1[[#This Row],[date]]),"DD-MMM-YYYY")</f>
        <v>18-Oct-1962</v>
      </c>
      <c r="F1855">
        <f>DATEDIF(Table1[[#This Row],[Date of Birth]],DATE(2023,6,8),"Y")</f>
        <v>60</v>
      </c>
      <c r="G1855">
        <v>0</v>
      </c>
      <c r="H1855" s="8">
        <v>20446.849999999999</v>
      </c>
      <c r="I1855" t="s">
        <v>10</v>
      </c>
      <c r="J1855" t="s">
        <v>15</v>
      </c>
      <c r="K1855" t="s">
        <v>22</v>
      </c>
      <c r="L1855" t="str">
        <f>IF(Table1[[#This Row],[State ID]]="?","Unknown",Table1[[#This Row],[State ID]])</f>
        <v>R1012</v>
      </c>
    </row>
    <row r="1856" spans="1:12" x14ac:dyDescent="0.3">
      <c r="A1856" t="s">
        <v>1886</v>
      </c>
      <c r="B1856">
        <v>1969</v>
      </c>
      <c r="C1856" t="s">
        <v>36</v>
      </c>
      <c r="D1856">
        <v>13</v>
      </c>
      <c r="E1856" t="str">
        <f>TEXT(DATE(Table1[[#This Row],[year]],MONTH(DATEVALUE(Table1[[#This Row],[month]]&amp;"1")),Table1[[#This Row],[date]]),"DD-MMM-YYYY")</f>
        <v>13-Oct-1969</v>
      </c>
      <c r="F1856">
        <f>DATEDIF(Table1[[#This Row],[Date of Birth]],DATE(2023,6,8),"Y")</f>
        <v>53</v>
      </c>
      <c r="G1856">
        <v>3</v>
      </c>
      <c r="H1856" s="8">
        <v>20463</v>
      </c>
      <c r="I1856" t="s">
        <v>10</v>
      </c>
      <c r="J1856" t="s">
        <v>10</v>
      </c>
      <c r="K1856" t="s">
        <v>12</v>
      </c>
      <c r="L1856" t="str">
        <f>IF(Table1[[#This Row],[State ID]]="?","Unknown",Table1[[#This Row],[State ID]])</f>
        <v>R1013</v>
      </c>
    </row>
    <row r="1857" spans="1:12" x14ac:dyDescent="0.3">
      <c r="A1857" t="s">
        <v>1887</v>
      </c>
      <c r="B1857">
        <v>1966</v>
      </c>
      <c r="C1857" t="s">
        <v>9</v>
      </c>
      <c r="D1857">
        <v>9</v>
      </c>
      <c r="E1857" t="str">
        <f>TEXT(DATE(Table1[[#This Row],[year]],MONTH(DATEVALUE(Table1[[#This Row],[month]]&amp;"1")),Table1[[#This Row],[date]]),"DD-MMM-YYYY")</f>
        <v>09-Jul-1966</v>
      </c>
      <c r="F1857">
        <f>DATEDIF(Table1[[#This Row],[Date of Birth]],DATE(2023,6,8),"Y")</f>
        <v>56</v>
      </c>
      <c r="G1857">
        <v>0</v>
      </c>
      <c r="H1857" s="8">
        <v>20568.32</v>
      </c>
      <c r="I1857" t="s">
        <v>11</v>
      </c>
      <c r="J1857" t="s">
        <v>10</v>
      </c>
      <c r="K1857" t="s">
        <v>22</v>
      </c>
      <c r="L1857" t="str">
        <f>IF(Table1[[#This Row],[State ID]]="?","Unknown",Table1[[#This Row],[State ID]])</f>
        <v>R1012</v>
      </c>
    </row>
    <row r="1858" spans="1:12" x14ac:dyDescent="0.3">
      <c r="A1858" t="s">
        <v>1888</v>
      </c>
      <c r="B1858">
        <v>1967</v>
      </c>
      <c r="C1858" t="s">
        <v>29</v>
      </c>
      <c r="D1858">
        <v>17</v>
      </c>
      <c r="E1858" t="str">
        <f>TEXT(DATE(Table1[[#This Row],[year]],MONTH(DATEVALUE(Table1[[#This Row],[month]]&amp;"1")),Table1[[#This Row],[date]]),"DD-MMM-YYYY")</f>
        <v>17-Dec-1967</v>
      </c>
      <c r="F1858">
        <f>DATEDIF(Table1[[#This Row],[Date of Birth]],DATE(2023,6,8),"Y")</f>
        <v>55</v>
      </c>
      <c r="G1858">
        <v>0</v>
      </c>
      <c r="H1858" s="8">
        <v>20630.28</v>
      </c>
      <c r="I1858" t="s">
        <v>10</v>
      </c>
      <c r="J1858" t="s">
        <v>11</v>
      </c>
      <c r="K1858" t="s">
        <v>41</v>
      </c>
      <c r="L1858" t="str">
        <f>IF(Table1[[#This Row],[State ID]]="?","Unknown",Table1[[#This Row],[State ID]])</f>
        <v>R1011</v>
      </c>
    </row>
    <row r="1859" spans="1:12" x14ac:dyDescent="0.3">
      <c r="A1859" t="s">
        <v>1889</v>
      </c>
      <c r="B1859">
        <v>1965</v>
      </c>
      <c r="C1859" t="s">
        <v>34</v>
      </c>
      <c r="D1859">
        <v>1</v>
      </c>
      <c r="E1859" t="str">
        <f>TEXT(DATE(Table1[[#This Row],[year]],MONTH(DATEVALUE(Table1[[#This Row],[month]]&amp;"1")),Table1[[#This Row],[date]]),"DD-MMM-YYYY")</f>
        <v>01-Aug-1965</v>
      </c>
      <c r="F1859">
        <f>DATEDIF(Table1[[#This Row],[Date of Birth]],DATE(2023,6,8),"Y")</f>
        <v>57</v>
      </c>
      <c r="G1859">
        <v>0</v>
      </c>
      <c r="H1859" s="8">
        <v>20709.02</v>
      </c>
      <c r="I1859" t="s">
        <v>11</v>
      </c>
      <c r="J1859" t="s">
        <v>10</v>
      </c>
      <c r="K1859" t="s">
        <v>165</v>
      </c>
      <c r="L1859" t="str">
        <f>IF(Table1[[#This Row],[State ID]]="?","Unknown",Table1[[#This Row],[State ID]])</f>
        <v>R1019</v>
      </c>
    </row>
    <row r="1860" spans="1:12" x14ac:dyDescent="0.3">
      <c r="A1860" t="s">
        <v>1890</v>
      </c>
      <c r="B1860">
        <v>1992</v>
      </c>
      <c r="C1860" t="s">
        <v>19</v>
      </c>
      <c r="D1860">
        <v>14</v>
      </c>
      <c r="E1860" t="str">
        <f>TEXT(DATE(Table1[[#This Row],[year]],MONTH(DATEVALUE(Table1[[#This Row],[month]]&amp;"1")),Table1[[#This Row],[date]]),"DD-MMM-YYYY")</f>
        <v>14-Sep-1992</v>
      </c>
      <c r="F1860">
        <f>DATEDIF(Table1[[#This Row],[Date of Birth]],DATE(2023,6,8),"Y")</f>
        <v>30</v>
      </c>
      <c r="G1860">
        <v>3</v>
      </c>
      <c r="H1860" s="8">
        <v>20745.990000000002</v>
      </c>
      <c r="I1860" t="s">
        <v>11</v>
      </c>
      <c r="J1860" t="s">
        <v>15</v>
      </c>
      <c r="K1860" t="s">
        <v>22</v>
      </c>
      <c r="L1860" t="str">
        <f>IF(Table1[[#This Row],[State ID]]="?","Unknown",Table1[[#This Row],[State ID]])</f>
        <v>R1012</v>
      </c>
    </row>
    <row r="1861" spans="1:12" x14ac:dyDescent="0.3">
      <c r="A1861" t="s">
        <v>1891</v>
      </c>
      <c r="B1861">
        <v>1986</v>
      </c>
      <c r="C1861" t="s">
        <v>34</v>
      </c>
      <c r="D1861">
        <v>4</v>
      </c>
      <c r="E1861" t="str">
        <f>TEXT(DATE(Table1[[#This Row],[year]],MONTH(DATEVALUE(Table1[[#This Row],[month]]&amp;"1")),Table1[[#This Row],[date]]),"DD-MMM-YYYY")</f>
        <v>04-Aug-1986</v>
      </c>
      <c r="F1861">
        <f>DATEDIF(Table1[[#This Row],[Date of Birth]],DATE(2023,6,8),"Y")</f>
        <v>36</v>
      </c>
      <c r="G1861">
        <v>1</v>
      </c>
      <c r="H1861" s="8">
        <v>20773.63</v>
      </c>
      <c r="I1861" t="s">
        <v>10</v>
      </c>
      <c r="J1861" t="s">
        <v>11</v>
      </c>
      <c r="K1861" t="s">
        <v>355</v>
      </c>
      <c r="L1861" t="str">
        <f>IF(Table1[[#This Row],[State ID]]="?","Unknown",Table1[[#This Row],[State ID]])</f>
        <v>R1017</v>
      </c>
    </row>
    <row r="1862" spans="1:12" x14ac:dyDescent="0.3">
      <c r="A1862" t="s">
        <v>1892</v>
      </c>
      <c r="B1862">
        <v>1967</v>
      </c>
      <c r="C1862" t="s">
        <v>19</v>
      </c>
      <c r="D1862">
        <v>8</v>
      </c>
      <c r="E1862" t="str">
        <f>TEXT(DATE(Table1[[#This Row],[year]],MONTH(DATEVALUE(Table1[[#This Row],[month]]&amp;"1")),Table1[[#This Row],[date]]),"DD-MMM-YYYY")</f>
        <v>08-Sep-1967</v>
      </c>
      <c r="F1862">
        <f>DATEDIF(Table1[[#This Row],[Date of Birth]],DATE(2023,6,8),"Y")</f>
        <v>55</v>
      </c>
      <c r="G1862">
        <v>0</v>
      </c>
      <c r="H1862" s="8">
        <v>20781.490000000002</v>
      </c>
      <c r="I1862" t="s">
        <v>10</v>
      </c>
      <c r="J1862" t="s">
        <v>11</v>
      </c>
      <c r="K1862" t="s">
        <v>12</v>
      </c>
      <c r="L1862" t="str">
        <f>IF(Table1[[#This Row],[State ID]]="?","Unknown",Table1[[#This Row],[State ID]])</f>
        <v>R1013</v>
      </c>
    </row>
    <row r="1863" spans="1:12" x14ac:dyDescent="0.3">
      <c r="A1863" t="s">
        <v>1893</v>
      </c>
      <c r="B1863">
        <v>1975</v>
      </c>
      <c r="C1863" t="s">
        <v>29</v>
      </c>
      <c r="D1863">
        <v>8</v>
      </c>
      <c r="E1863" t="str">
        <f>TEXT(DATE(Table1[[#This Row],[year]],MONTH(DATEVALUE(Table1[[#This Row],[month]]&amp;"1")),Table1[[#This Row],[date]]),"DD-MMM-YYYY")</f>
        <v>08-Dec-1975</v>
      </c>
      <c r="F1863">
        <f>DATEDIF(Table1[[#This Row],[Date of Birth]],DATE(2023,6,8),"Y")</f>
        <v>47</v>
      </c>
      <c r="G1863">
        <v>0</v>
      </c>
      <c r="H1863" s="8">
        <v>20878.78</v>
      </c>
      <c r="I1863" t="s">
        <v>10</v>
      </c>
      <c r="J1863" t="s">
        <v>15</v>
      </c>
      <c r="K1863" t="s">
        <v>246</v>
      </c>
      <c r="L1863" t="str">
        <f>IF(Table1[[#This Row],[State ID]]="?","Unknown",Table1[[#This Row],[State ID]])</f>
        <v>R1024</v>
      </c>
    </row>
    <row r="1864" spans="1:12" x14ac:dyDescent="0.3">
      <c r="A1864" t="s">
        <v>1894</v>
      </c>
      <c r="B1864">
        <v>1964</v>
      </c>
      <c r="C1864" t="s">
        <v>14</v>
      </c>
      <c r="D1864">
        <v>19</v>
      </c>
      <c r="E1864" t="str">
        <f>TEXT(DATE(Table1[[#This Row],[year]],MONTH(DATEVALUE(Table1[[#This Row],[month]]&amp;"1")),Table1[[#This Row],[date]]),"DD-MMM-YYYY")</f>
        <v>19-Nov-1964</v>
      </c>
      <c r="F1864">
        <f>DATEDIF(Table1[[#This Row],[Date of Birth]],DATE(2023,6,8),"Y")</f>
        <v>58</v>
      </c>
      <c r="G1864">
        <v>0</v>
      </c>
      <c r="H1864" s="8">
        <v>20893.060000000001</v>
      </c>
      <c r="I1864" t="s">
        <v>10</v>
      </c>
      <c r="J1864" t="s">
        <v>11</v>
      </c>
      <c r="K1864" t="s">
        <v>22</v>
      </c>
      <c r="L1864" t="str">
        <f>IF(Table1[[#This Row],[State ID]]="?","Unknown",Table1[[#This Row],[State ID]])</f>
        <v>R1012</v>
      </c>
    </row>
    <row r="1865" spans="1:12" x14ac:dyDescent="0.3">
      <c r="A1865" t="s">
        <v>1895</v>
      </c>
      <c r="B1865">
        <v>1987</v>
      </c>
      <c r="C1865" t="s">
        <v>14</v>
      </c>
      <c r="D1865">
        <v>27</v>
      </c>
      <c r="E1865" t="str">
        <f>TEXT(DATE(Table1[[#This Row],[year]],MONTH(DATEVALUE(Table1[[#This Row],[month]]&amp;"1")),Table1[[#This Row],[date]]),"DD-MMM-YYYY")</f>
        <v>27-Nov-1987</v>
      </c>
      <c r="F1865">
        <f>DATEDIF(Table1[[#This Row],[Date of Birth]],DATE(2023,6,8),"Y")</f>
        <v>35</v>
      </c>
      <c r="G1865">
        <v>2</v>
      </c>
      <c r="H1865" s="8">
        <v>20984.09</v>
      </c>
      <c r="I1865" t="s">
        <v>10</v>
      </c>
      <c r="J1865" t="s">
        <v>10</v>
      </c>
      <c r="K1865" t="s">
        <v>163</v>
      </c>
      <c r="L1865" t="str">
        <f>IF(Table1[[#This Row],[State ID]]="?","Unknown",Table1[[#This Row],[State ID]])</f>
        <v>R1015</v>
      </c>
    </row>
    <row r="1866" spans="1:12" x14ac:dyDescent="0.3">
      <c r="A1866" t="s">
        <v>1896</v>
      </c>
      <c r="B1866">
        <v>1983</v>
      </c>
      <c r="C1866" t="s">
        <v>9</v>
      </c>
      <c r="D1866">
        <v>2</v>
      </c>
      <c r="E1866" t="str">
        <f>TEXT(DATE(Table1[[#This Row],[year]],MONTH(DATEVALUE(Table1[[#This Row],[month]]&amp;"1")),Table1[[#This Row],[date]]),"DD-MMM-YYYY")</f>
        <v>02-Jul-1983</v>
      </c>
      <c r="F1866">
        <f>DATEDIF(Table1[[#This Row],[Date of Birth]],DATE(2023,6,8),"Y")</f>
        <v>39</v>
      </c>
      <c r="G1866">
        <v>1</v>
      </c>
      <c r="H1866" s="8">
        <v>21082.16</v>
      </c>
      <c r="I1866" t="s">
        <v>11</v>
      </c>
      <c r="J1866" t="s">
        <v>10</v>
      </c>
      <c r="K1866" t="s">
        <v>41</v>
      </c>
      <c r="L1866" t="str">
        <f>IF(Table1[[#This Row],[State ID]]="?","Unknown",Table1[[#This Row],[State ID]])</f>
        <v>R1011</v>
      </c>
    </row>
    <row r="1867" spans="1:12" x14ac:dyDescent="0.3">
      <c r="A1867" t="s">
        <v>1897</v>
      </c>
      <c r="B1867">
        <v>1977</v>
      </c>
      <c r="C1867" t="s">
        <v>14</v>
      </c>
      <c r="D1867">
        <v>23</v>
      </c>
      <c r="E1867" t="str">
        <f>TEXT(DATE(Table1[[#This Row],[year]],MONTH(DATEVALUE(Table1[[#This Row],[month]]&amp;"1")),Table1[[#This Row],[date]]),"DD-MMM-YYYY")</f>
        <v>23-Nov-1977</v>
      </c>
      <c r="F1867">
        <f>DATEDIF(Table1[[#This Row],[Date of Birth]],DATE(2023,6,8),"Y")</f>
        <v>45</v>
      </c>
      <c r="G1867">
        <v>2</v>
      </c>
      <c r="H1867" s="8">
        <v>21098.55</v>
      </c>
      <c r="I1867" t="s">
        <v>11</v>
      </c>
      <c r="J1867" t="s">
        <v>11</v>
      </c>
      <c r="K1867" t="s">
        <v>22</v>
      </c>
      <c r="L1867" t="str">
        <f>IF(Table1[[#This Row],[State ID]]="?","Unknown",Table1[[#This Row],[State ID]])</f>
        <v>R1012</v>
      </c>
    </row>
    <row r="1868" spans="1:12" x14ac:dyDescent="0.3">
      <c r="A1868" t="s">
        <v>1898</v>
      </c>
      <c r="B1868">
        <v>1969</v>
      </c>
      <c r="C1868" t="s">
        <v>34</v>
      </c>
      <c r="D1868">
        <v>26</v>
      </c>
      <c r="E1868" t="str">
        <f>TEXT(DATE(Table1[[#This Row],[year]],MONTH(DATEVALUE(Table1[[#This Row],[month]]&amp;"1")),Table1[[#This Row],[date]]),"DD-MMM-YYYY")</f>
        <v>26-Aug-1969</v>
      </c>
      <c r="F1868">
        <f>DATEDIF(Table1[[#This Row],[Date of Birth]],DATE(2023,6,8),"Y")</f>
        <v>53</v>
      </c>
      <c r="G1868">
        <v>0</v>
      </c>
      <c r="H1868" s="8">
        <v>21195.82</v>
      </c>
      <c r="I1868" t="s">
        <v>11</v>
      </c>
      <c r="J1868" t="s">
        <v>15</v>
      </c>
      <c r="K1868" t="s">
        <v>12</v>
      </c>
      <c r="L1868" t="str">
        <f>IF(Table1[[#This Row],[State ID]]="?","Unknown",Table1[[#This Row],[State ID]])</f>
        <v>R1013</v>
      </c>
    </row>
    <row r="1869" spans="1:12" x14ac:dyDescent="0.3">
      <c r="A1869" t="s">
        <v>1899</v>
      </c>
      <c r="B1869">
        <v>1974</v>
      </c>
      <c r="C1869" t="s">
        <v>36</v>
      </c>
      <c r="D1869">
        <v>14</v>
      </c>
      <c r="E1869" t="str">
        <f>TEXT(DATE(Table1[[#This Row],[year]],MONTH(DATEVALUE(Table1[[#This Row],[month]]&amp;"1")),Table1[[#This Row],[date]]),"DD-MMM-YYYY")</f>
        <v>14-Oct-1974</v>
      </c>
      <c r="F1869">
        <f>DATEDIF(Table1[[#This Row],[Date of Birth]],DATE(2023,6,8),"Y")</f>
        <v>48</v>
      </c>
      <c r="G1869">
        <v>0</v>
      </c>
      <c r="H1869" s="8">
        <v>21223.68</v>
      </c>
      <c r="I1869" t="s">
        <v>11</v>
      </c>
      <c r="J1869" t="s">
        <v>10</v>
      </c>
      <c r="K1869" t="s">
        <v>12</v>
      </c>
      <c r="L1869" t="str">
        <f>IF(Table1[[#This Row],[State ID]]="?","Unknown",Table1[[#This Row],[State ID]])</f>
        <v>R1013</v>
      </c>
    </row>
    <row r="1870" spans="1:12" x14ac:dyDescent="0.3">
      <c r="A1870" t="s">
        <v>1900</v>
      </c>
      <c r="B1870">
        <v>1974</v>
      </c>
      <c r="C1870" t="s">
        <v>19</v>
      </c>
      <c r="D1870">
        <v>3</v>
      </c>
      <c r="E1870" t="str">
        <f>TEXT(DATE(Table1[[#This Row],[year]],MONTH(DATEVALUE(Table1[[#This Row],[month]]&amp;"1")),Table1[[#This Row],[date]]),"DD-MMM-YYYY")</f>
        <v>03-Sep-1974</v>
      </c>
      <c r="F1870">
        <f>DATEDIF(Table1[[#This Row],[Date of Birth]],DATE(2023,6,8),"Y")</f>
        <v>48</v>
      </c>
      <c r="G1870">
        <v>0</v>
      </c>
      <c r="H1870" s="8">
        <v>21232.18</v>
      </c>
      <c r="I1870" t="s">
        <v>11</v>
      </c>
      <c r="J1870" t="s">
        <v>10</v>
      </c>
      <c r="K1870" t="s">
        <v>41</v>
      </c>
      <c r="L1870" t="str">
        <f>IF(Table1[[#This Row],[State ID]]="?","Unknown",Table1[[#This Row],[State ID]])</f>
        <v>R1011</v>
      </c>
    </row>
    <row r="1871" spans="1:12" x14ac:dyDescent="0.3">
      <c r="A1871" t="s">
        <v>1901</v>
      </c>
      <c r="B1871">
        <v>1980</v>
      </c>
      <c r="C1871" t="s">
        <v>29</v>
      </c>
      <c r="D1871">
        <v>10</v>
      </c>
      <c r="E1871" t="str">
        <f>TEXT(DATE(Table1[[#This Row],[year]],MONTH(DATEVALUE(Table1[[#This Row],[month]]&amp;"1")),Table1[[#This Row],[date]]),"DD-MMM-YYYY")</f>
        <v>10-Dec-1980</v>
      </c>
      <c r="F1871">
        <f>DATEDIF(Table1[[#This Row],[Date of Birth]],DATE(2023,6,8),"Y")</f>
        <v>42</v>
      </c>
      <c r="G1871">
        <v>2</v>
      </c>
      <c r="H1871" s="8">
        <v>21259.38</v>
      </c>
      <c r="I1871" t="s">
        <v>11</v>
      </c>
      <c r="J1871" t="s">
        <v>11</v>
      </c>
      <c r="K1871" t="s">
        <v>165</v>
      </c>
      <c r="L1871" t="str">
        <f>IF(Table1[[#This Row],[State ID]]="?","Unknown",Table1[[#This Row],[State ID]])</f>
        <v>R1019</v>
      </c>
    </row>
    <row r="1872" spans="1:12" x14ac:dyDescent="0.3">
      <c r="A1872" t="s">
        <v>1902</v>
      </c>
      <c r="B1872">
        <v>2004</v>
      </c>
      <c r="C1872" t="s">
        <v>34</v>
      </c>
      <c r="D1872">
        <v>4</v>
      </c>
      <c r="E1872" t="str">
        <f>TEXT(DATE(Table1[[#This Row],[year]],MONTH(DATEVALUE(Table1[[#This Row],[month]]&amp;"1")),Table1[[#This Row],[date]]),"DD-MMM-YYYY")</f>
        <v>04-Aug-2004</v>
      </c>
      <c r="F1872">
        <f>DATEDIF(Table1[[#This Row],[Date of Birth]],DATE(2023,6,8),"Y")</f>
        <v>18</v>
      </c>
      <c r="G1872">
        <v>0</v>
      </c>
      <c r="H1872" s="8">
        <v>21344.85</v>
      </c>
      <c r="I1872" t="s">
        <v>11</v>
      </c>
      <c r="J1872" t="s">
        <v>15</v>
      </c>
      <c r="K1872" t="s">
        <v>246</v>
      </c>
      <c r="L1872" t="str">
        <f>IF(Table1[[#This Row],[State ID]]="?","Unknown",Table1[[#This Row],[State ID]])</f>
        <v>R1024</v>
      </c>
    </row>
    <row r="1873" spans="1:12" x14ac:dyDescent="0.3">
      <c r="A1873" t="s">
        <v>1903</v>
      </c>
      <c r="B1873">
        <v>1980</v>
      </c>
      <c r="C1873" t="s">
        <v>19</v>
      </c>
      <c r="D1873">
        <v>4</v>
      </c>
      <c r="E1873" t="str">
        <f>TEXT(DATE(Table1[[#This Row],[year]],MONTH(DATEVALUE(Table1[[#This Row],[month]]&amp;"1")),Table1[[#This Row],[date]]),"DD-MMM-YYYY")</f>
        <v>04-Sep-1980</v>
      </c>
      <c r="F1873">
        <f>DATEDIF(Table1[[#This Row],[Date of Birth]],DATE(2023,6,8),"Y")</f>
        <v>42</v>
      </c>
      <c r="G1873">
        <v>0</v>
      </c>
      <c r="H1873" s="8">
        <v>21348.71</v>
      </c>
      <c r="I1873" t="s">
        <v>10</v>
      </c>
      <c r="J1873" t="s">
        <v>15</v>
      </c>
      <c r="K1873" t="s">
        <v>22</v>
      </c>
      <c r="L1873" t="str">
        <f>IF(Table1[[#This Row],[State ID]]="?","Unknown",Table1[[#This Row],[State ID]])</f>
        <v>R1012</v>
      </c>
    </row>
    <row r="1874" spans="1:12" x14ac:dyDescent="0.3">
      <c r="A1874" t="s">
        <v>1904</v>
      </c>
      <c r="B1874">
        <v>1990</v>
      </c>
      <c r="C1874" t="s">
        <v>14</v>
      </c>
      <c r="D1874">
        <v>21</v>
      </c>
      <c r="E1874" t="str">
        <f>TEXT(DATE(Table1[[#This Row],[year]],MONTH(DATEVALUE(Table1[[#This Row],[month]]&amp;"1")),Table1[[#This Row],[date]]),"DD-MMM-YYYY")</f>
        <v>21-Nov-1990</v>
      </c>
      <c r="F1874">
        <f>DATEDIF(Table1[[#This Row],[Date of Birth]],DATE(2023,6,8),"Y")</f>
        <v>32</v>
      </c>
      <c r="G1874">
        <v>4</v>
      </c>
      <c r="H1874" s="8">
        <v>21472.48</v>
      </c>
      <c r="I1874" t="s">
        <v>10</v>
      </c>
      <c r="J1874" t="s">
        <v>10</v>
      </c>
      <c r="K1874" t="s">
        <v>22</v>
      </c>
      <c r="L1874" t="str">
        <f>IF(Table1[[#This Row],[State ID]]="?","Unknown",Table1[[#This Row],[State ID]])</f>
        <v>R1012</v>
      </c>
    </row>
    <row r="1875" spans="1:12" x14ac:dyDescent="0.3">
      <c r="A1875" t="s">
        <v>1905</v>
      </c>
      <c r="B1875">
        <v>1999</v>
      </c>
      <c r="C1875" t="s">
        <v>17</v>
      </c>
      <c r="D1875">
        <v>12</v>
      </c>
      <c r="E1875" t="str">
        <f>TEXT(DATE(Table1[[#This Row],[year]],MONTH(DATEVALUE(Table1[[#This Row],[month]]&amp;"1")),Table1[[#This Row],[date]]),"DD-MMM-YYYY")</f>
        <v>12-Jun-1999</v>
      </c>
      <c r="F1875">
        <f>DATEDIF(Table1[[#This Row],[Date of Birth]],DATE(2023,6,8),"Y")</f>
        <v>23</v>
      </c>
      <c r="G1875">
        <v>0</v>
      </c>
      <c r="H1875" s="8">
        <v>21595.38</v>
      </c>
      <c r="I1875" t="s">
        <v>10</v>
      </c>
      <c r="J1875" t="s">
        <v>11</v>
      </c>
      <c r="K1875" t="s">
        <v>22</v>
      </c>
      <c r="L1875" t="str">
        <f>IF(Table1[[#This Row],[State ID]]="?","Unknown",Table1[[#This Row],[State ID]])</f>
        <v>R1012</v>
      </c>
    </row>
    <row r="1876" spans="1:12" x14ac:dyDescent="0.3">
      <c r="A1876" t="s">
        <v>1906</v>
      </c>
      <c r="B1876">
        <v>1983</v>
      </c>
      <c r="C1876" t="s">
        <v>29</v>
      </c>
      <c r="D1876">
        <v>25</v>
      </c>
      <c r="E1876" t="str">
        <f>TEXT(DATE(Table1[[#This Row],[year]],MONTH(DATEVALUE(Table1[[#This Row],[month]]&amp;"1")),Table1[[#This Row],[date]]),"DD-MMM-YYYY")</f>
        <v>25-Dec-1983</v>
      </c>
      <c r="F1876">
        <f>DATEDIF(Table1[[#This Row],[Date of Birth]],DATE(2023,6,8),"Y")</f>
        <v>39</v>
      </c>
      <c r="G1876">
        <v>3</v>
      </c>
      <c r="H1876" s="8">
        <v>21659.93</v>
      </c>
      <c r="I1876" t="s">
        <v>11</v>
      </c>
      <c r="J1876" t="s">
        <v>11</v>
      </c>
      <c r="K1876" t="s">
        <v>246</v>
      </c>
      <c r="L1876" t="str">
        <f>IF(Table1[[#This Row],[State ID]]="?","Unknown",Table1[[#This Row],[State ID]])</f>
        <v>R1024</v>
      </c>
    </row>
    <row r="1877" spans="1:12" x14ac:dyDescent="0.3">
      <c r="A1877" t="s">
        <v>1907</v>
      </c>
      <c r="B1877">
        <v>1962</v>
      </c>
      <c r="C1877" t="s">
        <v>14</v>
      </c>
      <c r="D1877">
        <v>16</v>
      </c>
      <c r="E1877" t="str">
        <f>TEXT(DATE(Table1[[#This Row],[year]],MONTH(DATEVALUE(Table1[[#This Row],[month]]&amp;"1")),Table1[[#This Row],[date]]),"DD-MMM-YYYY")</f>
        <v>16-Nov-1962</v>
      </c>
      <c r="F1877">
        <f>DATEDIF(Table1[[#This Row],[Date of Birth]],DATE(2023,6,8),"Y")</f>
        <v>60</v>
      </c>
      <c r="G1877">
        <v>0</v>
      </c>
      <c r="H1877" s="8">
        <v>21661.16</v>
      </c>
      <c r="I1877" t="s">
        <v>10</v>
      </c>
      <c r="J1877" t="s">
        <v>10</v>
      </c>
      <c r="K1877" t="s">
        <v>22</v>
      </c>
      <c r="L1877" t="str">
        <f>IF(Table1[[#This Row],[State ID]]="?","Unknown",Table1[[#This Row],[State ID]])</f>
        <v>R1012</v>
      </c>
    </row>
    <row r="1878" spans="1:12" x14ac:dyDescent="0.3">
      <c r="A1878" t="s">
        <v>1908</v>
      </c>
      <c r="B1878">
        <v>1976</v>
      </c>
      <c r="C1878" t="s">
        <v>9</v>
      </c>
      <c r="D1878">
        <v>18</v>
      </c>
      <c r="E1878" t="str">
        <f>TEXT(DATE(Table1[[#This Row],[year]],MONTH(DATEVALUE(Table1[[#This Row],[month]]&amp;"1")),Table1[[#This Row],[date]]),"DD-MMM-YYYY")</f>
        <v>18-Jul-1976</v>
      </c>
      <c r="F1878">
        <f>DATEDIF(Table1[[#This Row],[Date of Birth]],DATE(2023,6,8),"Y")</f>
        <v>46</v>
      </c>
      <c r="G1878">
        <v>1</v>
      </c>
      <c r="H1878" s="8">
        <v>21677.279999999999</v>
      </c>
      <c r="I1878" t="s">
        <v>11</v>
      </c>
      <c r="J1878" t="s">
        <v>15</v>
      </c>
      <c r="K1878" t="s">
        <v>22</v>
      </c>
      <c r="L1878" t="str">
        <f>IF(Table1[[#This Row],[State ID]]="?","Unknown",Table1[[#This Row],[State ID]])</f>
        <v>R1012</v>
      </c>
    </row>
    <row r="1879" spans="1:12" x14ac:dyDescent="0.3">
      <c r="A1879" t="s">
        <v>1909</v>
      </c>
      <c r="B1879">
        <v>1979</v>
      </c>
      <c r="C1879" t="s">
        <v>19</v>
      </c>
      <c r="D1879">
        <v>20</v>
      </c>
      <c r="E1879" t="str">
        <f>TEXT(DATE(Table1[[#This Row],[year]],MONTH(DATEVALUE(Table1[[#This Row],[month]]&amp;"1")),Table1[[#This Row],[date]]),"DD-MMM-YYYY")</f>
        <v>20-Sep-1979</v>
      </c>
      <c r="F1879">
        <f>DATEDIF(Table1[[#This Row],[Date of Birth]],DATE(2023,6,8),"Y")</f>
        <v>43</v>
      </c>
      <c r="G1879">
        <v>1</v>
      </c>
      <c r="H1879" s="8">
        <v>21771.34</v>
      </c>
      <c r="I1879" t="s">
        <v>11</v>
      </c>
      <c r="J1879" t="s">
        <v>15</v>
      </c>
      <c r="K1879" t="s">
        <v>246</v>
      </c>
      <c r="L1879" t="str">
        <f>IF(Table1[[#This Row],[State ID]]="?","Unknown",Table1[[#This Row],[State ID]])</f>
        <v>R1024</v>
      </c>
    </row>
    <row r="1880" spans="1:12" x14ac:dyDescent="0.3">
      <c r="A1880" t="s">
        <v>1910</v>
      </c>
      <c r="B1880">
        <v>1979</v>
      </c>
      <c r="C1880" t="s">
        <v>19</v>
      </c>
      <c r="D1880">
        <v>28</v>
      </c>
      <c r="E1880" t="str">
        <f>TEXT(DATE(Table1[[#This Row],[year]],MONTH(DATEVALUE(Table1[[#This Row],[month]]&amp;"1")),Table1[[#This Row],[date]]),"DD-MMM-YYYY")</f>
        <v>28-Sep-1979</v>
      </c>
      <c r="F1880">
        <f>DATEDIF(Table1[[#This Row],[Date of Birth]],DATE(2023,6,8),"Y")</f>
        <v>43</v>
      </c>
      <c r="G1880">
        <v>0</v>
      </c>
      <c r="H1880" s="8">
        <v>21774.32</v>
      </c>
      <c r="I1880" t="s">
        <v>11</v>
      </c>
      <c r="J1880" t="s">
        <v>10</v>
      </c>
      <c r="K1880" t="s">
        <v>22</v>
      </c>
      <c r="L1880" t="str">
        <f>IF(Table1[[#This Row],[State ID]]="?","Unknown",Table1[[#This Row],[State ID]])</f>
        <v>R1012</v>
      </c>
    </row>
    <row r="1881" spans="1:12" x14ac:dyDescent="0.3">
      <c r="A1881" t="s">
        <v>1911</v>
      </c>
      <c r="B1881">
        <v>1963</v>
      </c>
      <c r="C1881" t="s">
        <v>34</v>
      </c>
      <c r="D1881">
        <v>27</v>
      </c>
      <c r="E1881" t="str">
        <f>TEXT(DATE(Table1[[#This Row],[year]],MONTH(DATEVALUE(Table1[[#This Row],[month]]&amp;"1")),Table1[[#This Row],[date]]),"DD-MMM-YYYY")</f>
        <v>27-Aug-1963</v>
      </c>
      <c r="F1881">
        <f>DATEDIF(Table1[[#This Row],[Date of Birth]],DATE(2023,6,8),"Y")</f>
        <v>59</v>
      </c>
      <c r="G1881">
        <v>0</v>
      </c>
      <c r="H1881" s="8">
        <v>21797</v>
      </c>
      <c r="I1881" t="s">
        <v>11</v>
      </c>
      <c r="J1881" t="s">
        <v>15</v>
      </c>
      <c r="K1881" t="s">
        <v>41</v>
      </c>
      <c r="L1881" t="str">
        <f>IF(Table1[[#This Row],[State ID]]="?","Unknown",Table1[[#This Row],[State ID]])</f>
        <v>R1011</v>
      </c>
    </row>
    <row r="1882" spans="1:12" x14ac:dyDescent="0.3">
      <c r="A1882" t="s">
        <v>1912</v>
      </c>
      <c r="B1882">
        <v>1979</v>
      </c>
      <c r="C1882" t="s">
        <v>34</v>
      </c>
      <c r="D1882">
        <v>17</v>
      </c>
      <c r="E1882" t="str">
        <f>TEXT(DATE(Table1[[#This Row],[year]],MONTH(DATEVALUE(Table1[[#This Row],[month]]&amp;"1")),Table1[[#This Row],[date]]),"DD-MMM-YYYY")</f>
        <v>17-Aug-1979</v>
      </c>
      <c r="F1882">
        <f>DATEDIF(Table1[[#This Row],[Date of Birth]],DATE(2023,6,8),"Y")</f>
        <v>43</v>
      </c>
      <c r="G1882">
        <v>2</v>
      </c>
      <c r="H1882" s="8">
        <v>21880.82</v>
      </c>
      <c r="I1882" t="s">
        <v>11</v>
      </c>
      <c r="J1882" t="s">
        <v>15</v>
      </c>
      <c r="K1882" t="s">
        <v>22</v>
      </c>
      <c r="L1882" t="str">
        <f>IF(Table1[[#This Row],[State ID]]="?","Unknown",Table1[[#This Row],[State ID]])</f>
        <v>R1012</v>
      </c>
    </row>
    <row r="1883" spans="1:12" x14ac:dyDescent="0.3">
      <c r="A1883" t="s">
        <v>1913</v>
      </c>
      <c r="B1883">
        <v>2003</v>
      </c>
      <c r="C1883" t="s">
        <v>19</v>
      </c>
      <c r="D1883">
        <v>28</v>
      </c>
      <c r="E1883" t="str">
        <f>TEXT(DATE(Table1[[#This Row],[year]],MONTH(DATEVALUE(Table1[[#This Row],[month]]&amp;"1")),Table1[[#This Row],[date]]),"DD-MMM-YYYY")</f>
        <v>28-Sep-2003</v>
      </c>
      <c r="F1883">
        <f>DATEDIF(Table1[[#This Row],[Date of Birth]],DATE(2023,6,8),"Y")</f>
        <v>19</v>
      </c>
      <c r="G1883">
        <v>0</v>
      </c>
      <c r="H1883" s="8">
        <v>21882.400000000001</v>
      </c>
      <c r="I1883" t="s">
        <v>10</v>
      </c>
      <c r="J1883" t="s">
        <v>15</v>
      </c>
      <c r="K1883" t="s">
        <v>41</v>
      </c>
      <c r="L1883" t="str">
        <f>IF(Table1[[#This Row],[State ID]]="?","Unknown",Table1[[#This Row],[State ID]])</f>
        <v>R1011</v>
      </c>
    </row>
    <row r="1884" spans="1:12" x14ac:dyDescent="0.3">
      <c r="A1884" t="s">
        <v>1914</v>
      </c>
      <c r="B1884">
        <v>1975</v>
      </c>
      <c r="C1884" t="s">
        <v>29</v>
      </c>
      <c r="D1884">
        <v>19</v>
      </c>
      <c r="E1884" t="str">
        <f>TEXT(DATE(Table1[[#This Row],[year]],MONTH(DATEVALUE(Table1[[#This Row],[month]]&amp;"1")),Table1[[#This Row],[date]]),"DD-MMM-YYYY")</f>
        <v>19-Dec-1975</v>
      </c>
      <c r="F1884">
        <f>DATEDIF(Table1[[#This Row],[Date of Birth]],DATE(2023,6,8),"Y")</f>
        <v>47</v>
      </c>
      <c r="G1884">
        <v>1</v>
      </c>
      <c r="H1884" s="8">
        <v>21978.68</v>
      </c>
      <c r="I1884" t="s">
        <v>11</v>
      </c>
      <c r="J1884" t="s">
        <v>11</v>
      </c>
      <c r="K1884" t="s">
        <v>12</v>
      </c>
      <c r="L1884" t="str">
        <f>IF(Table1[[#This Row],[State ID]]="?","Unknown",Table1[[#This Row],[State ID]])</f>
        <v>R1013</v>
      </c>
    </row>
    <row r="1885" spans="1:12" x14ac:dyDescent="0.3">
      <c r="A1885" t="s">
        <v>1915</v>
      </c>
      <c r="B1885">
        <v>1989</v>
      </c>
      <c r="C1885" t="s">
        <v>36</v>
      </c>
      <c r="D1885">
        <v>14</v>
      </c>
      <c r="E1885" t="str">
        <f>TEXT(DATE(Table1[[#This Row],[year]],MONTH(DATEVALUE(Table1[[#This Row],[month]]&amp;"1")),Table1[[#This Row],[date]]),"DD-MMM-YYYY")</f>
        <v>14-Oct-1989</v>
      </c>
      <c r="F1885">
        <f>DATEDIF(Table1[[#This Row],[Date of Birth]],DATE(2023,6,8),"Y")</f>
        <v>33</v>
      </c>
      <c r="G1885">
        <v>0</v>
      </c>
      <c r="H1885" s="8">
        <v>21984.47</v>
      </c>
      <c r="I1885" t="s">
        <v>11</v>
      </c>
      <c r="J1885" t="s">
        <v>15</v>
      </c>
      <c r="K1885" t="s">
        <v>22</v>
      </c>
      <c r="L1885" t="str">
        <f>IF(Table1[[#This Row],[State ID]]="?","Unknown",Table1[[#This Row],[State ID]])</f>
        <v>R1012</v>
      </c>
    </row>
    <row r="1886" spans="1:12" x14ac:dyDescent="0.3">
      <c r="A1886" t="s">
        <v>1916</v>
      </c>
      <c r="B1886">
        <v>2001</v>
      </c>
      <c r="C1886" t="s">
        <v>34</v>
      </c>
      <c r="D1886">
        <v>28</v>
      </c>
      <c r="E1886" t="str">
        <f>TEXT(DATE(Table1[[#This Row],[year]],MONTH(DATEVALUE(Table1[[#This Row],[month]]&amp;"1")),Table1[[#This Row],[date]]),"DD-MMM-YYYY")</f>
        <v>28-Aug-2001</v>
      </c>
      <c r="F1886">
        <f>DATEDIF(Table1[[#This Row],[Date of Birth]],DATE(2023,6,8),"Y")</f>
        <v>21</v>
      </c>
      <c r="G1886">
        <v>0</v>
      </c>
      <c r="H1886" s="8">
        <v>22097.62</v>
      </c>
      <c r="I1886" t="s">
        <v>11</v>
      </c>
      <c r="J1886" t="s">
        <v>15</v>
      </c>
      <c r="K1886" t="s">
        <v>41</v>
      </c>
      <c r="L1886" t="str">
        <f>IF(Table1[[#This Row],[State ID]]="?","Unknown",Table1[[#This Row],[State ID]])</f>
        <v>R1011</v>
      </c>
    </row>
    <row r="1887" spans="1:12" x14ac:dyDescent="0.3">
      <c r="A1887" t="s">
        <v>1917</v>
      </c>
      <c r="B1887">
        <v>1980</v>
      </c>
      <c r="C1887" t="s">
        <v>19</v>
      </c>
      <c r="D1887">
        <v>12</v>
      </c>
      <c r="E1887" t="str">
        <f>TEXT(DATE(Table1[[#This Row],[year]],MONTH(DATEVALUE(Table1[[#This Row],[month]]&amp;"1")),Table1[[#This Row],[date]]),"DD-MMM-YYYY")</f>
        <v>12-Sep-1980</v>
      </c>
      <c r="F1887">
        <f>DATEDIF(Table1[[#This Row],[Date of Birth]],DATE(2023,6,8),"Y")</f>
        <v>42</v>
      </c>
      <c r="G1887">
        <v>0</v>
      </c>
      <c r="H1887" s="8">
        <v>22144.03</v>
      </c>
      <c r="I1887" t="s">
        <v>10</v>
      </c>
      <c r="J1887" t="s">
        <v>10</v>
      </c>
      <c r="K1887" t="s">
        <v>41</v>
      </c>
      <c r="L1887" t="str">
        <f>IF(Table1[[#This Row],[State ID]]="?","Unknown",Table1[[#This Row],[State ID]])</f>
        <v>R1011</v>
      </c>
    </row>
    <row r="1888" spans="1:12" x14ac:dyDescent="0.3">
      <c r="A1888" t="s">
        <v>1918</v>
      </c>
      <c r="B1888">
        <v>1965</v>
      </c>
      <c r="C1888" t="s">
        <v>34</v>
      </c>
      <c r="D1888">
        <v>24</v>
      </c>
      <c r="E1888" t="str">
        <f>TEXT(DATE(Table1[[#This Row],[year]],MONTH(DATEVALUE(Table1[[#This Row],[month]]&amp;"1")),Table1[[#This Row],[date]]),"DD-MMM-YYYY")</f>
        <v>24-Aug-1965</v>
      </c>
      <c r="F1888">
        <f>DATEDIF(Table1[[#This Row],[Date of Birth]],DATE(2023,6,8),"Y")</f>
        <v>57</v>
      </c>
      <c r="G1888">
        <v>1</v>
      </c>
      <c r="H1888" s="8">
        <v>22192.44</v>
      </c>
      <c r="I1888" t="s">
        <v>11</v>
      </c>
      <c r="J1888" t="s">
        <v>15</v>
      </c>
      <c r="K1888" t="s">
        <v>12</v>
      </c>
      <c r="L1888" t="str">
        <f>IF(Table1[[#This Row],[State ID]]="?","Unknown",Table1[[#This Row],[State ID]])</f>
        <v>R1013</v>
      </c>
    </row>
    <row r="1889" spans="1:12" x14ac:dyDescent="0.3">
      <c r="A1889" t="s">
        <v>1919</v>
      </c>
      <c r="B1889">
        <v>1971</v>
      </c>
      <c r="C1889" t="s">
        <v>17</v>
      </c>
      <c r="D1889">
        <v>16</v>
      </c>
      <c r="E1889" t="str">
        <f>TEXT(DATE(Table1[[#This Row],[year]],MONTH(DATEVALUE(Table1[[#This Row],[month]]&amp;"1")),Table1[[#This Row],[date]]),"DD-MMM-YYYY")</f>
        <v>16-Jun-1971</v>
      </c>
      <c r="F1889">
        <f>DATEDIF(Table1[[#This Row],[Date of Birth]],DATE(2023,6,8),"Y")</f>
        <v>51</v>
      </c>
      <c r="G1889">
        <v>1</v>
      </c>
      <c r="H1889" s="8">
        <v>22218.11</v>
      </c>
      <c r="I1889" t="s">
        <v>10</v>
      </c>
      <c r="J1889" t="s">
        <v>11</v>
      </c>
      <c r="K1889" t="s">
        <v>12</v>
      </c>
      <c r="L1889" t="str">
        <f>IF(Table1[[#This Row],[State ID]]="?","Unknown",Table1[[#This Row],[State ID]])</f>
        <v>R1013</v>
      </c>
    </row>
    <row r="1890" spans="1:12" x14ac:dyDescent="0.3">
      <c r="A1890" t="s">
        <v>1920</v>
      </c>
      <c r="B1890">
        <v>1982</v>
      </c>
      <c r="C1890" t="s">
        <v>29</v>
      </c>
      <c r="D1890">
        <v>27</v>
      </c>
      <c r="E1890" t="str">
        <f>TEXT(DATE(Table1[[#This Row],[year]],MONTH(DATEVALUE(Table1[[#This Row],[month]]&amp;"1")),Table1[[#This Row],[date]]),"DD-MMM-YYYY")</f>
        <v>27-Dec-1982</v>
      </c>
      <c r="F1890">
        <f>DATEDIF(Table1[[#This Row],[Date of Birth]],DATE(2023,6,8),"Y")</f>
        <v>40</v>
      </c>
      <c r="G1890">
        <v>1</v>
      </c>
      <c r="H1890" s="8">
        <v>22331.57</v>
      </c>
      <c r="I1890" t="s">
        <v>10</v>
      </c>
      <c r="J1890" t="s">
        <v>11</v>
      </c>
      <c r="K1890" t="s">
        <v>246</v>
      </c>
      <c r="L1890" t="str">
        <f>IF(Table1[[#This Row],[State ID]]="?","Unknown",Table1[[#This Row],[State ID]])</f>
        <v>R1024</v>
      </c>
    </row>
    <row r="1891" spans="1:12" x14ac:dyDescent="0.3">
      <c r="A1891" t="s">
        <v>1921</v>
      </c>
      <c r="B1891">
        <v>1999</v>
      </c>
      <c r="C1891" t="s">
        <v>34</v>
      </c>
      <c r="D1891">
        <v>26</v>
      </c>
      <c r="E1891" t="str">
        <f>TEXT(DATE(Table1[[#This Row],[year]],MONTH(DATEVALUE(Table1[[#This Row],[month]]&amp;"1")),Table1[[#This Row],[date]]),"DD-MMM-YYYY")</f>
        <v>26-Aug-1999</v>
      </c>
      <c r="F1891">
        <f>DATEDIF(Table1[[#This Row],[Date of Birth]],DATE(2023,6,8),"Y")</f>
        <v>23</v>
      </c>
      <c r="G1891">
        <v>2</v>
      </c>
      <c r="H1891" s="8">
        <v>22395.74</v>
      </c>
      <c r="I1891" t="s">
        <v>11</v>
      </c>
      <c r="J1891" t="s">
        <v>10</v>
      </c>
      <c r="K1891" t="s">
        <v>246</v>
      </c>
      <c r="L1891" t="str">
        <f>IF(Table1[[#This Row],[State ID]]="?","Unknown",Table1[[#This Row],[State ID]])</f>
        <v>R1024</v>
      </c>
    </row>
    <row r="1892" spans="1:12" x14ac:dyDescent="0.3">
      <c r="A1892" t="s">
        <v>1922</v>
      </c>
      <c r="B1892">
        <v>1966</v>
      </c>
      <c r="C1892" t="s">
        <v>34</v>
      </c>
      <c r="D1892">
        <v>18</v>
      </c>
      <c r="E1892" t="str">
        <f>TEXT(DATE(Table1[[#This Row],[year]],MONTH(DATEVALUE(Table1[[#This Row],[month]]&amp;"1")),Table1[[#This Row],[date]]),"DD-MMM-YYYY")</f>
        <v>18-Aug-1966</v>
      </c>
      <c r="F1892">
        <f>DATEDIF(Table1[[#This Row],[Date of Birth]],DATE(2023,6,8),"Y")</f>
        <v>56</v>
      </c>
      <c r="G1892">
        <v>0</v>
      </c>
      <c r="H1892" s="8">
        <v>22412.65</v>
      </c>
      <c r="I1892" t="s">
        <v>11</v>
      </c>
      <c r="J1892" t="s">
        <v>11</v>
      </c>
      <c r="K1892" t="s">
        <v>275</v>
      </c>
      <c r="L1892" t="str">
        <f>IF(Table1[[#This Row],[State ID]]="?","Unknown",Table1[[#This Row],[State ID]])</f>
        <v>R1014</v>
      </c>
    </row>
    <row r="1893" spans="1:12" x14ac:dyDescent="0.3">
      <c r="A1893" t="s">
        <v>1923</v>
      </c>
      <c r="B1893">
        <v>1983</v>
      </c>
      <c r="C1893" t="s">
        <v>29</v>
      </c>
      <c r="D1893">
        <v>21</v>
      </c>
      <c r="E1893" t="str">
        <f>TEXT(DATE(Table1[[#This Row],[year]],MONTH(DATEVALUE(Table1[[#This Row],[month]]&amp;"1")),Table1[[#This Row],[date]]),"DD-MMM-YYYY")</f>
        <v>21-Dec-1983</v>
      </c>
      <c r="F1893">
        <f>DATEDIF(Table1[[#This Row],[Date of Birth]],DATE(2023,6,8),"Y")</f>
        <v>39</v>
      </c>
      <c r="G1893">
        <v>1</v>
      </c>
      <c r="H1893" s="8">
        <v>22462.04</v>
      </c>
      <c r="I1893" t="s">
        <v>11</v>
      </c>
      <c r="J1893" t="s">
        <v>15</v>
      </c>
      <c r="K1893" t="s">
        <v>165</v>
      </c>
      <c r="L1893" t="str">
        <f>IF(Table1[[#This Row],[State ID]]="?","Unknown",Table1[[#This Row],[State ID]])</f>
        <v>R1019</v>
      </c>
    </row>
    <row r="1894" spans="1:12" x14ac:dyDescent="0.3">
      <c r="A1894" t="s">
        <v>1924</v>
      </c>
      <c r="B1894">
        <v>1979</v>
      </c>
      <c r="C1894" t="s">
        <v>14</v>
      </c>
      <c r="D1894">
        <v>14</v>
      </c>
      <c r="E1894" t="str">
        <f>TEXT(DATE(Table1[[#This Row],[year]],MONTH(DATEVALUE(Table1[[#This Row],[month]]&amp;"1")),Table1[[#This Row],[date]]),"DD-MMM-YYYY")</f>
        <v>14-Nov-1979</v>
      </c>
      <c r="F1894">
        <f>DATEDIF(Table1[[#This Row],[Date of Birth]],DATE(2023,6,8),"Y")</f>
        <v>43</v>
      </c>
      <c r="G1894">
        <v>2</v>
      </c>
      <c r="H1894" s="8">
        <v>22478.6</v>
      </c>
      <c r="I1894" t="s">
        <v>11</v>
      </c>
      <c r="J1894" t="s">
        <v>10</v>
      </c>
      <c r="K1894" t="s">
        <v>41</v>
      </c>
      <c r="L1894" t="str">
        <f>IF(Table1[[#This Row],[State ID]]="?","Unknown",Table1[[#This Row],[State ID]])</f>
        <v>R1011</v>
      </c>
    </row>
    <row r="1895" spans="1:12" x14ac:dyDescent="0.3">
      <c r="A1895" t="s">
        <v>1925</v>
      </c>
      <c r="B1895">
        <v>2003</v>
      </c>
      <c r="C1895" t="s">
        <v>9</v>
      </c>
      <c r="D1895">
        <v>25</v>
      </c>
      <c r="E1895" t="str">
        <f>TEXT(DATE(Table1[[#This Row],[year]],MONTH(DATEVALUE(Table1[[#This Row],[month]]&amp;"1")),Table1[[#This Row],[date]]),"DD-MMM-YYYY")</f>
        <v>25-Jul-2003</v>
      </c>
      <c r="F1895">
        <f>DATEDIF(Table1[[#This Row],[Date of Birth]],DATE(2023,6,8),"Y")</f>
        <v>19</v>
      </c>
      <c r="G1895">
        <v>2</v>
      </c>
      <c r="H1895" s="8">
        <v>22493.66</v>
      </c>
      <c r="I1895" t="s">
        <v>10</v>
      </c>
      <c r="J1895" t="s">
        <v>15</v>
      </c>
      <c r="K1895" t="s">
        <v>22</v>
      </c>
      <c r="L1895" t="str">
        <f>IF(Table1[[#This Row],[State ID]]="?","Unknown",Table1[[#This Row],[State ID]])</f>
        <v>R1012</v>
      </c>
    </row>
    <row r="1896" spans="1:12" x14ac:dyDescent="0.3">
      <c r="A1896" t="s">
        <v>1926</v>
      </c>
      <c r="B1896">
        <v>1970</v>
      </c>
      <c r="C1896" t="s">
        <v>14</v>
      </c>
      <c r="D1896">
        <v>9</v>
      </c>
      <c r="E1896" t="str">
        <f>TEXT(DATE(Table1[[#This Row],[year]],MONTH(DATEVALUE(Table1[[#This Row],[month]]&amp;"1")),Table1[[#This Row],[date]]),"DD-MMM-YYYY")</f>
        <v>09-Nov-1970</v>
      </c>
      <c r="F1896">
        <f>DATEDIF(Table1[[#This Row],[Date of Birth]],DATE(2023,6,8),"Y")</f>
        <v>52</v>
      </c>
      <c r="G1896">
        <v>0</v>
      </c>
      <c r="H1896" s="8">
        <v>23045.57</v>
      </c>
      <c r="I1896" t="s">
        <v>10</v>
      </c>
      <c r="J1896" t="s">
        <v>10</v>
      </c>
      <c r="K1896" t="s">
        <v>246</v>
      </c>
      <c r="L1896" t="str">
        <f>IF(Table1[[#This Row],[State ID]]="?","Unknown",Table1[[#This Row],[State ID]])</f>
        <v>R1024</v>
      </c>
    </row>
    <row r="1897" spans="1:12" x14ac:dyDescent="0.3">
      <c r="A1897" t="s">
        <v>1927</v>
      </c>
      <c r="B1897">
        <v>1975</v>
      </c>
      <c r="C1897" t="s">
        <v>19</v>
      </c>
      <c r="D1897">
        <v>9</v>
      </c>
      <c r="E1897" t="str">
        <f>TEXT(DATE(Table1[[#This Row],[year]],MONTH(DATEVALUE(Table1[[#This Row],[month]]&amp;"1")),Table1[[#This Row],[date]]),"DD-MMM-YYYY")</f>
        <v>09-Sep-1975</v>
      </c>
      <c r="F1897">
        <f>DATEDIF(Table1[[#This Row],[Date of Birth]],DATE(2023,6,8),"Y")</f>
        <v>47</v>
      </c>
      <c r="G1897">
        <v>0</v>
      </c>
      <c r="H1897" s="8">
        <v>23065.42</v>
      </c>
      <c r="I1897" t="s">
        <v>10</v>
      </c>
      <c r="J1897" t="s">
        <v>10</v>
      </c>
      <c r="K1897" t="s">
        <v>12</v>
      </c>
      <c r="L1897" t="str">
        <f>IF(Table1[[#This Row],[State ID]]="?","Unknown",Table1[[#This Row],[State ID]])</f>
        <v>R1013</v>
      </c>
    </row>
    <row r="1898" spans="1:12" x14ac:dyDescent="0.3">
      <c r="A1898" t="s">
        <v>1928</v>
      </c>
      <c r="B1898">
        <v>2003</v>
      </c>
      <c r="C1898" t="s">
        <v>29</v>
      </c>
      <c r="D1898">
        <v>14</v>
      </c>
      <c r="E1898" t="str">
        <f>TEXT(DATE(Table1[[#This Row],[year]],MONTH(DATEVALUE(Table1[[#This Row],[month]]&amp;"1")),Table1[[#This Row],[date]]),"DD-MMM-YYYY")</f>
        <v>14-Dec-2003</v>
      </c>
      <c r="F1898">
        <f>DATEDIF(Table1[[#This Row],[Date of Birth]],DATE(2023,6,8),"Y")</f>
        <v>19</v>
      </c>
      <c r="G1898">
        <v>0</v>
      </c>
      <c r="H1898" s="8">
        <v>23082.959999999999</v>
      </c>
      <c r="I1898" t="s">
        <v>10</v>
      </c>
      <c r="J1898" t="s">
        <v>10</v>
      </c>
      <c r="K1898" t="s">
        <v>41</v>
      </c>
      <c r="L1898" t="str">
        <f>IF(Table1[[#This Row],[State ID]]="?","Unknown",Table1[[#This Row],[State ID]])</f>
        <v>R1011</v>
      </c>
    </row>
    <row r="1899" spans="1:12" x14ac:dyDescent="0.3">
      <c r="A1899" t="s">
        <v>1929</v>
      </c>
      <c r="B1899">
        <v>1997</v>
      </c>
      <c r="C1899" t="s">
        <v>34</v>
      </c>
      <c r="D1899">
        <v>7</v>
      </c>
      <c r="E1899" t="str">
        <f>TEXT(DATE(Table1[[#This Row],[year]],MONTH(DATEVALUE(Table1[[#This Row],[month]]&amp;"1")),Table1[[#This Row],[date]]),"DD-MMM-YYYY")</f>
        <v>07-Aug-1997</v>
      </c>
      <c r="F1899">
        <f>DATEDIF(Table1[[#This Row],[Date of Birth]],DATE(2023,6,8),"Y")</f>
        <v>25</v>
      </c>
      <c r="G1899">
        <v>2</v>
      </c>
      <c r="H1899" s="8">
        <v>23241.47</v>
      </c>
      <c r="I1899" t="s">
        <v>10</v>
      </c>
      <c r="J1899" t="s">
        <v>11</v>
      </c>
      <c r="K1899" t="s">
        <v>169</v>
      </c>
      <c r="L1899" t="str">
        <f>IF(Table1[[#This Row],[State ID]]="?","Unknown",Table1[[#This Row],[State ID]])</f>
        <v>R1018</v>
      </c>
    </row>
    <row r="1900" spans="1:12" x14ac:dyDescent="0.3">
      <c r="A1900" t="s">
        <v>1930</v>
      </c>
      <c r="B1900">
        <v>1969</v>
      </c>
      <c r="C1900" t="s">
        <v>14</v>
      </c>
      <c r="D1900">
        <v>14</v>
      </c>
      <c r="E1900" t="str">
        <f>TEXT(DATE(Table1[[#This Row],[year]],MONTH(DATEVALUE(Table1[[#This Row],[month]]&amp;"1")),Table1[[#This Row],[date]]),"DD-MMM-YYYY")</f>
        <v>14-Nov-1969</v>
      </c>
      <c r="F1900">
        <f>DATEDIF(Table1[[#This Row],[Date of Birth]],DATE(2023,6,8),"Y")</f>
        <v>53</v>
      </c>
      <c r="G1900">
        <v>1</v>
      </c>
      <c r="H1900" s="8">
        <v>23244.79</v>
      </c>
      <c r="I1900" t="s">
        <v>10</v>
      </c>
      <c r="J1900" t="s">
        <v>11</v>
      </c>
      <c r="K1900" t="s">
        <v>12</v>
      </c>
      <c r="L1900" t="str">
        <f>IF(Table1[[#This Row],[State ID]]="?","Unknown",Table1[[#This Row],[State ID]])</f>
        <v>R1013</v>
      </c>
    </row>
    <row r="1901" spans="1:12" x14ac:dyDescent="0.3">
      <c r="A1901" t="s">
        <v>1931</v>
      </c>
      <c r="B1901">
        <v>1994</v>
      </c>
      <c r="C1901" t="s">
        <v>36</v>
      </c>
      <c r="D1901">
        <v>3</v>
      </c>
      <c r="E1901" t="str">
        <f>TEXT(DATE(Table1[[#This Row],[year]],MONTH(DATEVALUE(Table1[[#This Row],[month]]&amp;"1")),Table1[[#This Row],[date]]),"DD-MMM-YYYY")</f>
        <v>03-Oct-1994</v>
      </c>
      <c r="F1901">
        <f>DATEDIF(Table1[[#This Row],[Date of Birth]],DATE(2023,6,8),"Y")</f>
        <v>28</v>
      </c>
      <c r="G1901">
        <v>1</v>
      </c>
      <c r="H1901" s="8">
        <v>23288.93</v>
      </c>
      <c r="I1901" t="s">
        <v>10</v>
      </c>
      <c r="J1901" t="s">
        <v>11</v>
      </c>
      <c r="K1901" t="s">
        <v>246</v>
      </c>
      <c r="L1901" t="str">
        <f>IF(Table1[[#This Row],[State ID]]="?","Unknown",Table1[[#This Row],[State ID]])</f>
        <v>R1024</v>
      </c>
    </row>
    <row r="1902" spans="1:12" x14ac:dyDescent="0.3">
      <c r="A1902" t="s">
        <v>1932</v>
      </c>
      <c r="B1902">
        <v>1973</v>
      </c>
      <c r="C1902" t="s">
        <v>36</v>
      </c>
      <c r="D1902">
        <v>22</v>
      </c>
      <c r="E1902" t="str">
        <f>TEXT(DATE(Table1[[#This Row],[year]],MONTH(DATEVALUE(Table1[[#This Row],[month]]&amp;"1")),Table1[[#This Row],[date]]),"DD-MMM-YYYY")</f>
        <v>22-Oct-1973</v>
      </c>
      <c r="F1902">
        <f>DATEDIF(Table1[[#This Row],[Date of Birth]],DATE(2023,6,8),"Y")</f>
        <v>49</v>
      </c>
      <c r="G1902">
        <v>2</v>
      </c>
      <c r="H1902" s="8">
        <v>23306.55</v>
      </c>
      <c r="I1902" t="s">
        <v>10</v>
      </c>
      <c r="J1902" t="s">
        <v>10</v>
      </c>
      <c r="K1902" t="s">
        <v>41</v>
      </c>
      <c r="L1902" t="str">
        <f>IF(Table1[[#This Row],[State ID]]="?","Unknown",Table1[[#This Row],[State ID]])</f>
        <v>R1011</v>
      </c>
    </row>
    <row r="1903" spans="1:12" x14ac:dyDescent="0.3">
      <c r="A1903" t="s">
        <v>1933</v>
      </c>
      <c r="B1903">
        <v>1975</v>
      </c>
      <c r="C1903" t="s">
        <v>14</v>
      </c>
      <c r="D1903">
        <v>13</v>
      </c>
      <c r="E1903" t="str">
        <f>TEXT(DATE(Table1[[#This Row],[year]],MONTH(DATEVALUE(Table1[[#This Row],[month]]&amp;"1")),Table1[[#This Row],[date]]),"DD-MMM-YYYY")</f>
        <v>13-Nov-1975</v>
      </c>
      <c r="F1903">
        <f>DATEDIF(Table1[[#This Row],[Date of Birth]],DATE(2023,6,8),"Y")</f>
        <v>47</v>
      </c>
      <c r="G1903">
        <v>1</v>
      </c>
      <c r="H1903" s="8">
        <v>23401.31</v>
      </c>
      <c r="I1903" t="s">
        <v>10</v>
      </c>
      <c r="J1903" t="s">
        <v>11</v>
      </c>
      <c r="K1903" t="s">
        <v>246</v>
      </c>
      <c r="L1903" t="str">
        <f>IF(Table1[[#This Row],[State ID]]="?","Unknown",Table1[[#This Row],[State ID]])</f>
        <v>R1024</v>
      </c>
    </row>
    <row r="1904" spans="1:12" x14ac:dyDescent="0.3">
      <c r="A1904" t="s">
        <v>1934</v>
      </c>
      <c r="B1904">
        <v>1983</v>
      </c>
      <c r="C1904" t="s">
        <v>34</v>
      </c>
      <c r="D1904">
        <v>26</v>
      </c>
      <c r="E1904" t="str">
        <f>TEXT(DATE(Table1[[#This Row],[year]],MONTH(DATEVALUE(Table1[[#This Row],[month]]&amp;"1")),Table1[[#This Row],[date]]),"DD-MMM-YYYY")</f>
        <v>26-Aug-1983</v>
      </c>
      <c r="F1904">
        <f>DATEDIF(Table1[[#This Row],[Date of Birth]],DATE(2023,6,8),"Y")</f>
        <v>39</v>
      </c>
      <c r="G1904">
        <v>2</v>
      </c>
      <c r="H1904" s="8">
        <v>23563.02</v>
      </c>
      <c r="I1904" t="s">
        <v>10</v>
      </c>
      <c r="J1904" t="s">
        <v>10</v>
      </c>
      <c r="K1904" t="s">
        <v>12</v>
      </c>
      <c r="L1904" t="str">
        <f>IF(Table1[[#This Row],[State ID]]="?","Unknown",Table1[[#This Row],[State ID]])</f>
        <v>R1013</v>
      </c>
    </row>
    <row r="1905" spans="1:12" x14ac:dyDescent="0.3">
      <c r="A1905" t="s">
        <v>1935</v>
      </c>
      <c r="B1905">
        <v>1974</v>
      </c>
      <c r="C1905" t="s">
        <v>17</v>
      </c>
      <c r="D1905">
        <v>2</v>
      </c>
      <c r="E1905" t="str">
        <f>TEXT(DATE(Table1[[#This Row],[year]],MONTH(DATEVALUE(Table1[[#This Row],[month]]&amp;"1")),Table1[[#This Row],[date]]),"DD-MMM-YYYY")</f>
        <v>02-Jun-1974</v>
      </c>
      <c r="F1905">
        <f>DATEDIF(Table1[[#This Row],[Date of Birth]],DATE(2023,6,8),"Y")</f>
        <v>49</v>
      </c>
      <c r="G1905">
        <v>1</v>
      </c>
      <c r="H1905" s="8">
        <v>23568.27</v>
      </c>
      <c r="I1905" t="s">
        <v>10</v>
      </c>
      <c r="J1905" t="s">
        <v>10</v>
      </c>
      <c r="K1905" t="s">
        <v>41</v>
      </c>
      <c r="L1905" t="str">
        <f>IF(Table1[[#This Row],[State ID]]="?","Unknown",Table1[[#This Row],[State ID]])</f>
        <v>R1011</v>
      </c>
    </row>
    <row r="1906" spans="1:12" x14ac:dyDescent="0.3">
      <c r="A1906" t="s">
        <v>1936</v>
      </c>
      <c r="B1906">
        <v>1973</v>
      </c>
      <c r="C1906" t="s">
        <v>17</v>
      </c>
      <c r="D1906">
        <v>27</v>
      </c>
      <c r="E1906" t="str">
        <f>TEXT(DATE(Table1[[#This Row],[year]],MONTH(DATEVALUE(Table1[[#This Row],[month]]&amp;"1")),Table1[[#This Row],[date]]),"DD-MMM-YYYY")</f>
        <v>27-Jun-1973</v>
      </c>
      <c r="F1906">
        <f>DATEDIF(Table1[[#This Row],[Date of Birth]],DATE(2023,6,8),"Y")</f>
        <v>49</v>
      </c>
      <c r="G1906">
        <v>2</v>
      </c>
      <c r="H1906" s="8">
        <v>23807.24</v>
      </c>
      <c r="I1906" t="s">
        <v>10</v>
      </c>
      <c r="J1906" t="s">
        <v>11</v>
      </c>
      <c r="K1906" t="s">
        <v>22</v>
      </c>
      <c r="L1906" t="str">
        <f>IF(Table1[[#This Row],[State ID]]="?","Unknown",Table1[[#This Row],[State ID]])</f>
        <v>R1012</v>
      </c>
    </row>
    <row r="1907" spans="1:12" x14ac:dyDescent="0.3">
      <c r="A1907" t="s">
        <v>1937</v>
      </c>
      <c r="B1907">
        <v>1970</v>
      </c>
      <c r="C1907" t="s">
        <v>34</v>
      </c>
      <c r="D1907">
        <v>8</v>
      </c>
      <c r="E1907" t="str">
        <f>TEXT(DATE(Table1[[#This Row],[year]],MONTH(DATEVALUE(Table1[[#This Row],[month]]&amp;"1")),Table1[[#This Row],[date]]),"DD-MMM-YYYY")</f>
        <v>08-Aug-1970</v>
      </c>
      <c r="F1907">
        <f>DATEDIF(Table1[[#This Row],[Date of Birth]],DATE(2023,6,8),"Y")</f>
        <v>52</v>
      </c>
      <c r="G1907">
        <v>1</v>
      </c>
      <c r="H1907" s="8">
        <v>23887.66</v>
      </c>
      <c r="I1907" t="s">
        <v>10</v>
      </c>
      <c r="J1907" t="s">
        <v>11</v>
      </c>
      <c r="K1907" t="s">
        <v>22</v>
      </c>
      <c r="L1907" t="str">
        <f>IF(Table1[[#This Row],[State ID]]="?","Unknown",Table1[[#This Row],[State ID]])</f>
        <v>R1012</v>
      </c>
    </row>
    <row r="1908" spans="1:12" x14ac:dyDescent="0.3">
      <c r="A1908" t="s">
        <v>1938</v>
      </c>
      <c r="B1908">
        <v>1971</v>
      </c>
      <c r="C1908" t="s">
        <v>9</v>
      </c>
      <c r="D1908">
        <v>10</v>
      </c>
      <c r="E1908" t="str">
        <f>TEXT(DATE(Table1[[#This Row],[year]],MONTH(DATEVALUE(Table1[[#This Row],[month]]&amp;"1")),Table1[[#This Row],[date]]),"DD-MMM-YYYY")</f>
        <v>10-Jul-1971</v>
      </c>
      <c r="F1908">
        <f>DATEDIF(Table1[[#This Row],[Date of Birth]],DATE(2023,6,8),"Y")</f>
        <v>51</v>
      </c>
      <c r="G1908">
        <v>2</v>
      </c>
      <c r="H1908" s="8">
        <v>23967.38</v>
      </c>
      <c r="I1908" t="s">
        <v>10</v>
      </c>
      <c r="J1908" t="s">
        <v>10</v>
      </c>
      <c r="K1908" t="s">
        <v>22</v>
      </c>
      <c r="L1908" t="str">
        <f>IF(Table1[[#This Row],[State ID]]="?","Unknown",Table1[[#This Row],[State ID]])</f>
        <v>R1012</v>
      </c>
    </row>
    <row r="1909" spans="1:12" x14ac:dyDescent="0.3">
      <c r="A1909" t="s">
        <v>1939</v>
      </c>
      <c r="B1909">
        <v>2003</v>
      </c>
      <c r="C1909" t="s">
        <v>29</v>
      </c>
      <c r="D1909">
        <v>30</v>
      </c>
      <c r="E1909" t="str">
        <f>TEXT(DATE(Table1[[#This Row],[year]],MONTH(DATEVALUE(Table1[[#This Row],[month]]&amp;"1")),Table1[[#This Row],[date]]),"DD-MMM-YYYY")</f>
        <v>30-Dec-2003</v>
      </c>
      <c r="F1909">
        <f>DATEDIF(Table1[[#This Row],[Date of Birth]],DATE(2023,6,8),"Y")</f>
        <v>19</v>
      </c>
      <c r="G1909">
        <v>2</v>
      </c>
      <c r="H1909" s="8">
        <v>24059.68</v>
      </c>
      <c r="I1909" t="s">
        <v>10</v>
      </c>
      <c r="J1909" t="s">
        <v>10</v>
      </c>
      <c r="K1909" t="s">
        <v>22</v>
      </c>
      <c r="L1909" t="str">
        <f>IF(Table1[[#This Row],[State ID]]="?","Unknown",Table1[[#This Row],[State ID]])</f>
        <v>R1012</v>
      </c>
    </row>
    <row r="1910" spans="1:12" x14ac:dyDescent="0.3">
      <c r="A1910" t="s">
        <v>1940</v>
      </c>
      <c r="B1910">
        <v>1973</v>
      </c>
      <c r="C1910" t="s">
        <v>17</v>
      </c>
      <c r="D1910">
        <v>13</v>
      </c>
      <c r="E1910" t="str">
        <f>TEXT(DATE(Table1[[#This Row],[year]],MONTH(DATEVALUE(Table1[[#This Row],[month]]&amp;"1")),Table1[[#This Row],[date]]),"DD-MMM-YYYY")</f>
        <v>13-Jun-1973</v>
      </c>
      <c r="F1910">
        <f>DATEDIF(Table1[[#This Row],[Date of Birth]],DATE(2023,6,8),"Y")</f>
        <v>49</v>
      </c>
      <c r="G1910">
        <v>3</v>
      </c>
      <c r="H1910" s="8">
        <v>24106.91</v>
      </c>
      <c r="I1910" t="s">
        <v>10</v>
      </c>
      <c r="J1910" t="s">
        <v>10</v>
      </c>
      <c r="K1910" t="s">
        <v>246</v>
      </c>
      <c r="L1910" t="str">
        <f>IF(Table1[[#This Row],[State ID]]="?","Unknown",Table1[[#This Row],[State ID]])</f>
        <v>R1024</v>
      </c>
    </row>
    <row r="1911" spans="1:12" x14ac:dyDescent="0.3">
      <c r="A1911" t="s">
        <v>1941</v>
      </c>
      <c r="B1911">
        <v>1974</v>
      </c>
      <c r="C1911" t="s">
        <v>19</v>
      </c>
      <c r="D1911">
        <v>10</v>
      </c>
      <c r="E1911" t="str">
        <f>TEXT(DATE(Table1[[#This Row],[year]],MONTH(DATEVALUE(Table1[[#This Row],[month]]&amp;"1")),Table1[[#This Row],[date]]),"DD-MMM-YYYY")</f>
        <v>10-Sep-1974</v>
      </c>
      <c r="F1911">
        <f>DATEDIF(Table1[[#This Row],[Date of Birth]],DATE(2023,6,8),"Y")</f>
        <v>48</v>
      </c>
      <c r="G1911">
        <v>3</v>
      </c>
      <c r="H1911" s="8">
        <v>24180.93</v>
      </c>
      <c r="I1911" t="s">
        <v>10</v>
      </c>
      <c r="J1911" t="s">
        <v>15</v>
      </c>
      <c r="K1911" t="s">
        <v>12</v>
      </c>
      <c r="L1911" t="str">
        <f>IF(Table1[[#This Row],[State ID]]="?","Unknown",Table1[[#This Row],[State ID]])</f>
        <v>R1013</v>
      </c>
    </row>
    <row r="1912" spans="1:12" x14ac:dyDescent="0.3">
      <c r="A1912" t="s">
        <v>1942</v>
      </c>
      <c r="B1912">
        <v>1964</v>
      </c>
      <c r="C1912" t="s">
        <v>29</v>
      </c>
      <c r="D1912">
        <v>16</v>
      </c>
      <c r="E1912" t="str">
        <f>TEXT(DATE(Table1[[#This Row],[year]],MONTH(DATEVALUE(Table1[[#This Row],[month]]&amp;"1")),Table1[[#This Row],[date]]),"DD-MMM-YYYY")</f>
        <v>16-Dec-1964</v>
      </c>
      <c r="F1912">
        <f>DATEDIF(Table1[[#This Row],[Date of Birth]],DATE(2023,6,8),"Y")</f>
        <v>58</v>
      </c>
      <c r="G1912">
        <v>0</v>
      </c>
      <c r="H1912" s="8">
        <v>24227.34</v>
      </c>
      <c r="I1912" t="s">
        <v>10</v>
      </c>
      <c r="J1912" t="s">
        <v>15</v>
      </c>
      <c r="K1912" t="s">
        <v>12</v>
      </c>
      <c r="L1912" t="str">
        <f>IF(Table1[[#This Row],[State ID]]="?","Unknown",Table1[[#This Row],[State ID]])</f>
        <v>R1013</v>
      </c>
    </row>
    <row r="1913" spans="1:12" x14ac:dyDescent="0.3">
      <c r="A1913" t="s">
        <v>1943</v>
      </c>
      <c r="B1913">
        <v>2004</v>
      </c>
      <c r="C1913" t="s">
        <v>34</v>
      </c>
      <c r="D1913">
        <v>3</v>
      </c>
      <c r="E1913" t="str">
        <f>TEXT(DATE(Table1[[#This Row],[year]],MONTH(DATEVALUE(Table1[[#This Row],[month]]&amp;"1")),Table1[[#This Row],[date]]),"DD-MMM-YYYY")</f>
        <v>03-Aug-2004</v>
      </c>
      <c r="F1913">
        <f>DATEDIF(Table1[[#This Row],[Date of Birth]],DATE(2023,6,8),"Y")</f>
        <v>18</v>
      </c>
      <c r="G1913">
        <v>0</v>
      </c>
      <c r="H1913" s="8">
        <v>24294.02</v>
      </c>
      <c r="I1913" t="s">
        <v>10</v>
      </c>
      <c r="J1913" t="s">
        <v>15</v>
      </c>
      <c r="K1913" t="s">
        <v>41</v>
      </c>
      <c r="L1913" t="str">
        <f>IF(Table1[[#This Row],[State ID]]="?","Unknown",Table1[[#This Row],[State ID]])</f>
        <v>R1011</v>
      </c>
    </row>
    <row r="1914" spans="1:12" x14ac:dyDescent="0.3">
      <c r="A1914" t="s">
        <v>1944</v>
      </c>
      <c r="B1914">
        <v>1999</v>
      </c>
      <c r="C1914" t="s">
        <v>36</v>
      </c>
      <c r="D1914">
        <v>7</v>
      </c>
      <c r="E1914" t="str">
        <f>TEXT(DATE(Table1[[#This Row],[year]],MONTH(DATEVALUE(Table1[[#This Row],[month]]&amp;"1")),Table1[[#This Row],[date]]),"DD-MMM-YYYY")</f>
        <v>07-Oct-1999</v>
      </c>
      <c r="F1914">
        <f>DATEDIF(Table1[[#This Row],[Date of Birth]],DATE(2023,6,8),"Y")</f>
        <v>23</v>
      </c>
      <c r="G1914">
        <v>0</v>
      </c>
      <c r="H1914" s="8">
        <v>24387.74</v>
      </c>
      <c r="I1914" t="s">
        <v>10</v>
      </c>
      <c r="J1914" t="s">
        <v>15</v>
      </c>
      <c r="K1914" t="s">
        <v>41</v>
      </c>
      <c r="L1914" t="str">
        <f>IF(Table1[[#This Row],[State ID]]="?","Unknown",Table1[[#This Row],[State ID]])</f>
        <v>R1011</v>
      </c>
    </row>
    <row r="1915" spans="1:12" x14ac:dyDescent="0.3">
      <c r="A1915" t="s">
        <v>1945</v>
      </c>
      <c r="B1915">
        <v>1970</v>
      </c>
      <c r="C1915" t="s">
        <v>14</v>
      </c>
      <c r="D1915">
        <v>30</v>
      </c>
      <c r="E1915" t="str">
        <f>TEXT(DATE(Table1[[#This Row],[year]],MONTH(DATEVALUE(Table1[[#This Row],[month]]&amp;"1")),Table1[[#This Row],[date]]),"DD-MMM-YYYY")</f>
        <v>30-Nov-1970</v>
      </c>
      <c r="F1915">
        <f>DATEDIF(Table1[[#This Row],[Date of Birth]],DATE(2023,6,8),"Y")</f>
        <v>52</v>
      </c>
      <c r="G1915">
        <v>0</v>
      </c>
      <c r="H1915" s="8">
        <v>24393.62</v>
      </c>
      <c r="I1915" t="s">
        <v>10</v>
      </c>
      <c r="J1915" t="s">
        <v>11</v>
      </c>
      <c r="K1915" t="s">
        <v>22</v>
      </c>
      <c r="L1915" t="str">
        <f>IF(Table1[[#This Row],[State ID]]="?","Unknown",Table1[[#This Row],[State ID]])</f>
        <v>R1012</v>
      </c>
    </row>
    <row r="1916" spans="1:12" x14ac:dyDescent="0.3">
      <c r="A1916" t="s">
        <v>1946</v>
      </c>
      <c r="B1916">
        <v>1968</v>
      </c>
      <c r="C1916" t="s">
        <v>9</v>
      </c>
      <c r="D1916">
        <v>6</v>
      </c>
      <c r="E1916" t="str">
        <f>TEXT(DATE(Table1[[#This Row],[year]],MONTH(DATEVALUE(Table1[[#This Row],[month]]&amp;"1")),Table1[[#This Row],[date]]),"DD-MMM-YYYY")</f>
        <v>06-Jul-1968</v>
      </c>
      <c r="F1916">
        <f>DATEDIF(Table1[[#This Row],[Date of Birth]],DATE(2023,6,8),"Y")</f>
        <v>54</v>
      </c>
      <c r="G1916">
        <v>0</v>
      </c>
      <c r="H1916" s="8">
        <v>24476.48</v>
      </c>
      <c r="I1916" t="s">
        <v>10</v>
      </c>
      <c r="J1916" t="s">
        <v>10</v>
      </c>
      <c r="K1916" t="s">
        <v>22</v>
      </c>
      <c r="L1916" t="str">
        <f>IF(Table1[[#This Row],[State ID]]="?","Unknown",Table1[[#This Row],[State ID]])</f>
        <v>R1012</v>
      </c>
    </row>
    <row r="1917" spans="1:12" x14ac:dyDescent="0.3">
      <c r="A1917" t="s">
        <v>1947</v>
      </c>
      <c r="B1917">
        <v>1961</v>
      </c>
      <c r="C1917" t="s">
        <v>36</v>
      </c>
      <c r="D1917">
        <v>21</v>
      </c>
      <c r="E1917" t="str">
        <f>TEXT(DATE(Table1[[#This Row],[year]],MONTH(DATEVALUE(Table1[[#This Row],[month]]&amp;"1")),Table1[[#This Row],[date]]),"DD-MMM-YYYY")</f>
        <v>21-Oct-1961</v>
      </c>
      <c r="F1917">
        <f>DATEDIF(Table1[[#This Row],[Date of Birth]],DATE(2023,6,8),"Y")</f>
        <v>61</v>
      </c>
      <c r="G1917">
        <v>0</v>
      </c>
      <c r="H1917" s="8">
        <v>24513.09</v>
      </c>
      <c r="I1917" t="s">
        <v>10</v>
      </c>
      <c r="J1917" t="s">
        <v>10</v>
      </c>
      <c r="K1917" t="s">
        <v>12</v>
      </c>
      <c r="L1917" t="str">
        <f>IF(Table1[[#This Row],[State ID]]="?","Unknown",Table1[[#This Row],[State ID]])</f>
        <v>R1013</v>
      </c>
    </row>
    <row r="1918" spans="1:12" x14ac:dyDescent="0.3">
      <c r="A1918" t="s">
        <v>1948</v>
      </c>
      <c r="B1918">
        <v>1972</v>
      </c>
      <c r="C1918" t="s">
        <v>19</v>
      </c>
      <c r="D1918">
        <v>14</v>
      </c>
      <c r="E1918" t="str">
        <f>TEXT(DATE(Table1[[#This Row],[year]],MONTH(DATEVALUE(Table1[[#This Row],[month]]&amp;"1")),Table1[[#This Row],[date]]),"DD-MMM-YYYY")</f>
        <v>14-Sep-1972</v>
      </c>
      <c r="F1918">
        <f>DATEDIF(Table1[[#This Row],[Date of Birth]],DATE(2023,6,8),"Y")</f>
        <v>50</v>
      </c>
      <c r="G1918">
        <v>1</v>
      </c>
      <c r="H1918" s="8">
        <v>24520.26</v>
      </c>
      <c r="I1918" t="s">
        <v>10</v>
      </c>
      <c r="J1918" t="s">
        <v>11</v>
      </c>
      <c r="K1918" t="s">
        <v>41</v>
      </c>
      <c r="L1918" t="str">
        <f>IF(Table1[[#This Row],[State ID]]="?","Unknown",Table1[[#This Row],[State ID]])</f>
        <v>R1011</v>
      </c>
    </row>
    <row r="1919" spans="1:12" x14ac:dyDescent="0.3">
      <c r="A1919" t="s">
        <v>1949</v>
      </c>
      <c r="B1919">
        <v>1975</v>
      </c>
      <c r="C1919" t="s">
        <v>17</v>
      </c>
      <c r="D1919">
        <v>13</v>
      </c>
      <c r="E1919" t="str">
        <f>TEXT(DATE(Table1[[#This Row],[year]],MONTH(DATEVALUE(Table1[[#This Row],[month]]&amp;"1")),Table1[[#This Row],[date]]),"DD-MMM-YYYY")</f>
        <v>13-Jun-1975</v>
      </c>
      <c r="F1919">
        <f>DATEDIF(Table1[[#This Row],[Date of Birth]],DATE(2023,6,8),"Y")</f>
        <v>47</v>
      </c>
      <c r="G1919">
        <v>2</v>
      </c>
      <c r="H1919" s="8">
        <v>24535.7</v>
      </c>
      <c r="I1919" t="s">
        <v>10</v>
      </c>
      <c r="J1919" t="s">
        <v>10</v>
      </c>
      <c r="K1919" t="s">
        <v>22</v>
      </c>
      <c r="L1919" t="str">
        <f>IF(Table1[[#This Row],[State ID]]="?","Unknown",Table1[[#This Row],[State ID]])</f>
        <v>R1012</v>
      </c>
    </row>
    <row r="1920" spans="1:12" x14ac:dyDescent="0.3">
      <c r="A1920" t="s">
        <v>1950</v>
      </c>
      <c r="B1920">
        <v>1976</v>
      </c>
      <c r="C1920" t="s">
        <v>36</v>
      </c>
      <c r="D1920">
        <v>12</v>
      </c>
      <c r="E1920" t="str">
        <f>TEXT(DATE(Table1[[#This Row],[year]],MONTH(DATEVALUE(Table1[[#This Row],[month]]&amp;"1")),Table1[[#This Row],[date]]),"DD-MMM-YYYY")</f>
        <v>12-Oct-1976</v>
      </c>
      <c r="F1920">
        <f>DATEDIF(Table1[[#This Row],[Date of Birth]],DATE(2023,6,8),"Y")</f>
        <v>46</v>
      </c>
      <c r="G1920">
        <v>0</v>
      </c>
      <c r="H1920" s="8">
        <v>24603.05</v>
      </c>
      <c r="I1920" t="s">
        <v>10</v>
      </c>
      <c r="J1920" t="s">
        <v>10</v>
      </c>
      <c r="K1920" t="s">
        <v>41</v>
      </c>
      <c r="L1920" t="str">
        <f>IF(Table1[[#This Row],[State ID]]="?","Unknown",Table1[[#This Row],[State ID]])</f>
        <v>R1011</v>
      </c>
    </row>
    <row r="1921" spans="1:12" x14ac:dyDescent="0.3">
      <c r="A1921" t="s">
        <v>1951</v>
      </c>
      <c r="B1921">
        <v>1970</v>
      </c>
      <c r="C1921" t="s">
        <v>17</v>
      </c>
      <c r="D1921">
        <v>12</v>
      </c>
      <c r="E1921" t="str">
        <f>TEXT(DATE(Table1[[#This Row],[year]],MONTH(DATEVALUE(Table1[[#This Row],[month]]&amp;"1")),Table1[[#This Row],[date]]),"DD-MMM-YYYY")</f>
        <v>12-Jun-1970</v>
      </c>
      <c r="F1921">
        <f>DATEDIF(Table1[[#This Row],[Date of Birth]],DATE(2023,6,8),"Y")</f>
        <v>52</v>
      </c>
      <c r="G1921">
        <v>2</v>
      </c>
      <c r="H1921" s="8">
        <v>24667.42</v>
      </c>
      <c r="I1921" t="s">
        <v>10</v>
      </c>
      <c r="J1921" t="s">
        <v>11</v>
      </c>
      <c r="K1921" t="s">
        <v>12</v>
      </c>
      <c r="L1921" t="str">
        <f>IF(Table1[[#This Row],[State ID]]="?","Unknown",Table1[[#This Row],[State ID]])</f>
        <v>R1013</v>
      </c>
    </row>
    <row r="1922" spans="1:12" x14ac:dyDescent="0.3">
      <c r="A1922" t="s">
        <v>1952</v>
      </c>
      <c r="B1922">
        <v>1996</v>
      </c>
      <c r="C1922" t="s">
        <v>34</v>
      </c>
      <c r="D1922">
        <v>28</v>
      </c>
      <c r="E1922" t="str">
        <f>TEXT(DATE(Table1[[#This Row],[year]],MONTH(DATEVALUE(Table1[[#This Row],[month]]&amp;"1")),Table1[[#This Row],[date]]),"DD-MMM-YYYY")</f>
        <v>28-Aug-1996</v>
      </c>
      <c r="F1922">
        <f>DATEDIF(Table1[[#This Row],[Date of Birth]],DATE(2023,6,8),"Y")</f>
        <v>26</v>
      </c>
      <c r="G1922">
        <v>4</v>
      </c>
      <c r="H1922" s="8">
        <v>24671.66</v>
      </c>
      <c r="I1922" t="s">
        <v>10</v>
      </c>
      <c r="J1922" t="s">
        <v>15</v>
      </c>
      <c r="K1922" t="s">
        <v>246</v>
      </c>
      <c r="L1922" t="str">
        <f>IF(Table1[[#This Row],[State ID]]="?","Unknown",Table1[[#This Row],[State ID]])</f>
        <v>R1024</v>
      </c>
    </row>
    <row r="1923" spans="1:12" x14ac:dyDescent="0.3">
      <c r="A1923" t="s">
        <v>1953</v>
      </c>
      <c r="B1923">
        <v>1992</v>
      </c>
      <c r="C1923" t="s">
        <v>36</v>
      </c>
      <c r="D1923">
        <v>11</v>
      </c>
      <c r="E1923" t="str">
        <f>TEXT(DATE(Table1[[#This Row],[year]],MONTH(DATEVALUE(Table1[[#This Row],[month]]&amp;"1")),Table1[[#This Row],[date]]),"DD-MMM-YYYY")</f>
        <v>11-Oct-1992</v>
      </c>
      <c r="F1923">
        <f>DATEDIF(Table1[[#This Row],[Date of Birth]],DATE(2023,6,8),"Y")</f>
        <v>30</v>
      </c>
      <c r="G1923">
        <v>0</v>
      </c>
      <c r="H1923" s="8">
        <v>24795.040000000001</v>
      </c>
      <c r="I1923" t="s">
        <v>10</v>
      </c>
      <c r="J1923" t="s">
        <v>11</v>
      </c>
      <c r="K1923" t="s">
        <v>41</v>
      </c>
      <c r="L1923" t="str">
        <f>IF(Table1[[#This Row],[State ID]]="?","Unknown",Table1[[#This Row],[State ID]])</f>
        <v>R1011</v>
      </c>
    </row>
    <row r="1924" spans="1:12" x14ac:dyDescent="0.3">
      <c r="A1924" t="s">
        <v>1954</v>
      </c>
      <c r="B1924">
        <v>1994</v>
      </c>
      <c r="C1924" t="s">
        <v>19</v>
      </c>
      <c r="D1924">
        <v>9</v>
      </c>
      <c r="E1924" t="str">
        <f>TEXT(DATE(Table1[[#This Row],[year]],MONTH(DATEVALUE(Table1[[#This Row],[month]]&amp;"1")),Table1[[#This Row],[date]]),"DD-MMM-YYYY")</f>
        <v>09-Sep-1994</v>
      </c>
      <c r="F1924">
        <f>DATEDIF(Table1[[#This Row],[Date of Birth]],DATE(2023,6,8),"Y")</f>
        <v>28</v>
      </c>
      <c r="G1924">
        <v>0</v>
      </c>
      <c r="H1924" s="8">
        <v>24817.25</v>
      </c>
      <c r="I1924" t="s">
        <v>10</v>
      </c>
      <c r="J1924" t="s">
        <v>10</v>
      </c>
      <c r="K1924" t="s">
        <v>41</v>
      </c>
      <c r="L1924" t="str">
        <f>IF(Table1[[#This Row],[State ID]]="?","Unknown",Table1[[#This Row],[State ID]])</f>
        <v>R1011</v>
      </c>
    </row>
    <row r="1925" spans="1:12" x14ac:dyDescent="0.3">
      <c r="A1925" t="s">
        <v>1955</v>
      </c>
      <c r="B1925">
        <v>1995</v>
      </c>
      <c r="C1925" t="s">
        <v>17</v>
      </c>
      <c r="D1925">
        <v>10</v>
      </c>
      <c r="E1925" t="str">
        <f>TEXT(DATE(Table1[[#This Row],[year]],MONTH(DATEVALUE(Table1[[#This Row],[month]]&amp;"1")),Table1[[#This Row],[date]]),"DD-MMM-YYYY")</f>
        <v>10-Jun-1995</v>
      </c>
      <c r="F1925">
        <f>DATEDIF(Table1[[#This Row],[Date of Birth]],DATE(2023,6,8),"Y")</f>
        <v>27</v>
      </c>
      <c r="G1925">
        <v>0</v>
      </c>
      <c r="H1925" s="8">
        <v>24863.25</v>
      </c>
      <c r="I1925" t="s">
        <v>10</v>
      </c>
      <c r="J1925" t="s">
        <v>11</v>
      </c>
      <c r="K1925" t="s">
        <v>41</v>
      </c>
      <c r="L1925" t="str">
        <f>IF(Table1[[#This Row],[State ID]]="?","Unknown",Table1[[#This Row],[State ID]])</f>
        <v>R1011</v>
      </c>
    </row>
    <row r="1926" spans="1:12" x14ac:dyDescent="0.3">
      <c r="A1926" t="s">
        <v>1956</v>
      </c>
      <c r="B1926">
        <v>1970</v>
      </c>
      <c r="C1926" t="s">
        <v>14</v>
      </c>
      <c r="D1926">
        <v>26</v>
      </c>
      <c r="E1926" t="str">
        <f>TEXT(DATE(Table1[[#This Row],[year]],MONTH(DATEVALUE(Table1[[#This Row],[month]]&amp;"1")),Table1[[#This Row],[date]]),"DD-MMM-YYYY")</f>
        <v>26-Nov-1970</v>
      </c>
      <c r="F1926">
        <f>DATEDIF(Table1[[#This Row],[Date of Birth]],DATE(2023,6,8),"Y")</f>
        <v>52</v>
      </c>
      <c r="G1926">
        <v>3</v>
      </c>
      <c r="H1926" s="8">
        <v>24869.84</v>
      </c>
      <c r="I1926" t="s">
        <v>10</v>
      </c>
      <c r="J1926" t="s">
        <v>10</v>
      </c>
      <c r="K1926" t="s">
        <v>167</v>
      </c>
      <c r="L1926" t="str">
        <f>IF(Table1[[#This Row],[State ID]]="?","Unknown",Table1[[#This Row],[State ID]])</f>
        <v>R1016</v>
      </c>
    </row>
    <row r="1927" spans="1:12" x14ac:dyDescent="0.3">
      <c r="A1927" t="s">
        <v>1957</v>
      </c>
      <c r="B1927">
        <v>1969</v>
      </c>
      <c r="C1927" t="s">
        <v>9</v>
      </c>
      <c r="D1927">
        <v>23</v>
      </c>
      <c r="E1927" t="str">
        <f>TEXT(DATE(Table1[[#This Row],[year]],MONTH(DATEVALUE(Table1[[#This Row],[month]]&amp;"1")),Table1[[#This Row],[date]]),"DD-MMM-YYYY")</f>
        <v>23-Jul-1969</v>
      </c>
      <c r="F1927">
        <f>DATEDIF(Table1[[#This Row],[Date of Birth]],DATE(2023,6,8),"Y")</f>
        <v>53</v>
      </c>
      <c r="G1927">
        <v>3</v>
      </c>
      <c r="H1927" s="8">
        <v>24873.38</v>
      </c>
      <c r="I1927" t="s">
        <v>10</v>
      </c>
      <c r="J1927" t="s">
        <v>15</v>
      </c>
      <c r="K1927" t="s">
        <v>246</v>
      </c>
      <c r="L1927" t="str">
        <f>IF(Table1[[#This Row],[State ID]]="?","Unknown",Table1[[#This Row],[State ID]])</f>
        <v>R1024</v>
      </c>
    </row>
    <row r="1928" spans="1:12" x14ac:dyDescent="0.3">
      <c r="A1928" t="s">
        <v>1958</v>
      </c>
      <c r="B1928">
        <v>1987</v>
      </c>
      <c r="C1928" t="s">
        <v>17</v>
      </c>
      <c r="D1928">
        <v>14</v>
      </c>
      <c r="E1928" t="str">
        <f>TEXT(DATE(Table1[[#This Row],[year]],MONTH(DATEVALUE(Table1[[#This Row],[month]]&amp;"1")),Table1[[#This Row],[date]]),"DD-MMM-YYYY")</f>
        <v>14-Jun-1987</v>
      </c>
      <c r="F1928">
        <f>DATEDIF(Table1[[#This Row],[Date of Birth]],DATE(2023,6,8),"Y")</f>
        <v>35</v>
      </c>
      <c r="G1928">
        <v>2</v>
      </c>
      <c r="H1928" s="8">
        <v>24915.05</v>
      </c>
      <c r="I1928" t="s">
        <v>10</v>
      </c>
      <c r="J1928" t="s">
        <v>15</v>
      </c>
      <c r="K1928" t="s">
        <v>246</v>
      </c>
      <c r="L1928" t="str">
        <f>IF(Table1[[#This Row],[State ID]]="?","Unknown",Table1[[#This Row],[State ID]])</f>
        <v>R1024</v>
      </c>
    </row>
    <row r="1929" spans="1:12" x14ac:dyDescent="0.3">
      <c r="A1929" t="s">
        <v>1959</v>
      </c>
      <c r="B1929">
        <v>1975</v>
      </c>
      <c r="C1929" t="s">
        <v>14</v>
      </c>
      <c r="D1929">
        <v>14</v>
      </c>
      <c r="E1929" t="str">
        <f>TEXT(DATE(Table1[[#This Row],[year]],MONTH(DATEVALUE(Table1[[#This Row],[month]]&amp;"1")),Table1[[#This Row],[date]]),"DD-MMM-YYYY")</f>
        <v>14-Nov-1975</v>
      </c>
      <c r="F1929">
        <f>DATEDIF(Table1[[#This Row],[Date of Birth]],DATE(2023,6,8),"Y")</f>
        <v>47</v>
      </c>
      <c r="G1929">
        <v>3</v>
      </c>
      <c r="H1929" s="8">
        <v>24915.22</v>
      </c>
      <c r="I1929" t="s">
        <v>10</v>
      </c>
      <c r="J1929" t="s">
        <v>11</v>
      </c>
      <c r="K1929" t="s">
        <v>22</v>
      </c>
      <c r="L1929" t="str">
        <f>IF(Table1[[#This Row],[State ID]]="?","Unknown",Table1[[#This Row],[State ID]])</f>
        <v>R1012</v>
      </c>
    </row>
    <row r="1930" spans="1:12" x14ac:dyDescent="0.3">
      <c r="A1930" t="s">
        <v>1960</v>
      </c>
      <c r="B1930">
        <v>1995</v>
      </c>
      <c r="C1930" t="s">
        <v>29</v>
      </c>
      <c r="D1930">
        <v>4</v>
      </c>
      <c r="E1930" t="str">
        <f>TEXT(DATE(Table1[[#This Row],[year]],MONTH(DATEVALUE(Table1[[#This Row],[month]]&amp;"1")),Table1[[#This Row],[date]]),"DD-MMM-YYYY")</f>
        <v>04-Dec-1995</v>
      </c>
      <c r="F1930">
        <f>DATEDIF(Table1[[#This Row],[Date of Birth]],DATE(2023,6,8),"Y")</f>
        <v>27</v>
      </c>
      <c r="G1930">
        <v>0</v>
      </c>
      <c r="H1930" s="8">
        <v>25075.97</v>
      </c>
      <c r="I1930" t="s">
        <v>10</v>
      </c>
      <c r="J1930" t="s">
        <v>10</v>
      </c>
      <c r="K1930" t="s">
        <v>41</v>
      </c>
      <c r="L1930" t="str">
        <f>IF(Table1[[#This Row],[State ID]]="?","Unknown",Table1[[#This Row],[State ID]])</f>
        <v>R1011</v>
      </c>
    </row>
    <row r="1931" spans="1:12" x14ac:dyDescent="0.3">
      <c r="A1931" t="s">
        <v>1961</v>
      </c>
      <c r="B1931">
        <v>1998</v>
      </c>
      <c r="C1931" t="s">
        <v>17</v>
      </c>
      <c r="D1931">
        <v>14</v>
      </c>
      <c r="E1931" t="str">
        <f>TEXT(DATE(Table1[[#This Row],[year]],MONTH(DATEVALUE(Table1[[#This Row],[month]]&amp;"1")),Table1[[#This Row],[date]]),"DD-MMM-YYYY")</f>
        <v>14-Jun-1998</v>
      </c>
      <c r="F1931">
        <f>DATEDIF(Table1[[#This Row],[Date of Birth]],DATE(2023,6,8),"Y")</f>
        <v>24</v>
      </c>
      <c r="G1931">
        <v>0</v>
      </c>
      <c r="H1931" s="8">
        <v>25081.77</v>
      </c>
      <c r="I1931" t="s">
        <v>10</v>
      </c>
      <c r="J1931" t="s">
        <v>10</v>
      </c>
      <c r="K1931" t="s">
        <v>12</v>
      </c>
      <c r="L1931" t="str">
        <f>IF(Table1[[#This Row],[State ID]]="?","Unknown",Table1[[#This Row],[State ID]])</f>
        <v>R1013</v>
      </c>
    </row>
    <row r="1932" spans="1:12" x14ac:dyDescent="0.3">
      <c r="A1932" t="s">
        <v>1962</v>
      </c>
      <c r="B1932">
        <v>1998</v>
      </c>
      <c r="C1932" t="s">
        <v>14</v>
      </c>
      <c r="D1932">
        <v>24</v>
      </c>
      <c r="E1932" t="str">
        <f>TEXT(DATE(Table1[[#This Row],[year]],MONTH(DATEVALUE(Table1[[#This Row],[month]]&amp;"1")),Table1[[#This Row],[date]]),"DD-MMM-YYYY")</f>
        <v>24-Nov-1998</v>
      </c>
      <c r="F1932">
        <f>DATEDIF(Table1[[#This Row],[Date of Birth]],DATE(2023,6,8),"Y")</f>
        <v>24</v>
      </c>
      <c r="G1932">
        <v>0</v>
      </c>
      <c r="H1932" s="8">
        <v>25127.22</v>
      </c>
      <c r="I1932" t="s">
        <v>10</v>
      </c>
      <c r="J1932" t="s">
        <v>11</v>
      </c>
      <c r="K1932" t="s">
        <v>41</v>
      </c>
      <c r="L1932" t="str">
        <f>IF(Table1[[#This Row],[State ID]]="?","Unknown",Table1[[#This Row],[State ID]])</f>
        <v>R1011</v>
      </c>
    </row>
    <row r="1933" spans="1:12" x14ac:dyDescent="0.3">
      <c r="A1933" t="s">
        <v>1963</v>
      </c>
      <c r="B1933">
        <v>1975</v>
      </c>
      <c r="C1933" t="s">
        <v>29</v>
      </c>
      <c r="D1933">
        <v>14</v>
      </c>
      <c r="E1933" t="str">
        <f>TEXT(DATE(Table1[[#This Row],[year]],MONTH(DATEVALUE(Table1[[#This Row],[month]]&amp;"1")),Table1[[#This Row],[date]]),"DD-MMM-YYYY")</f>
        <v>14-Dec-1975</v>
      </c>
      <c r="F1933">
        <f>DATEDIF(Table1[[#This Row],[Date of Birth]],DATE(2023,6,8),"Y")</f>
        <v>47</v>
      </c>
      <c r="G1933">
        <v>3</v>
      </c>
      <c r="H1933" s="8">
        <v>25309.49</v>
      </c>
      <c r="I1933" t="s">
        <v>10</v>
      </c>
      <c r="J1933" t="s">
        <v>15</v>
      </c>
      <c r="K1933" t="s">
        <v>41</v>
      </c>
      <c r="L1933" t="str">
        <f>IF(Table1[[#This Row],[State ID]]="?","Unknown",Table1[[#This Row],[State ID]])</f>
        <v>R1011</v>
      </c>
    </row>
    <row r="1934" spans="1:12" x14ac:dyDescent="0.3">
      <c r="A1934" t="s">
        <v>1964</v>
      </c>
      <c r="B1934">
        <v>1972</v>
      </c>
      <c r="C1934" t="s">
        <v>19</v>
      </c>
      <c r="D1934">
        <v>26</v>
      </c>
      <c r="E1934" t="str">
        <f>TEXT(DATE(Table1[[#This Row],[year]],MONTH(DATEVALUE(Table1[[#This Row],[month]]&amp;"1")),Table1[[#This Row],[date]]),"DD-MMM-YYYY")</f>
        <v>26-Sep-1972</v>
      </c>
      <c r="F1934">
        <f>DATEDIF(Table1[[#This Row],[Date of Birth]],DATE(2023,6,8),"Y")</f>
        <v>50</v>
      </c>
      <c r="G1934">
        <v>2</v>
      </c>
      <c r="H1934" s="8">
        <v>25333.33</v>
      </c>
      <c r="I1934" t="s">
        <v>10</v>
      </c>
      <c r="J1934" t="s">
        <v>10</v>
      </c>
      <c r="K1934" t="s">
        <v>355</v>
      </c>
      <c r="L1934" t="str">
        <f>IF(Table1[[#This Row],[State ID]]="?","Unknown",Table1[[#This Row],[State ID]])</f>
        <v>R1017</v>
      </c>
    </row>
    <row r="1935" spans="1:12" x14ac:dyDescent="0.3">
      <c r="A1935" t="s">
        <v>1965</v>
      </c>
      <c r="B1935">
        <v>1968</v>
      </c>
      <c r="C1935" t="s">
        <v>34</v>
      </c>
      <c r="D1935">
        <v>22</v>
      </c>
      <c r="E1935" t="str">
        <f>TEXT(DATE(Table1[[#This Row],[year]],MONTH(DATEVALUE(Table1[[#This Row],[month]]&amp;"1")),Table1[[#This Row],[date]]),"DD-MMM-YYYY")</f>
        <v>22-Aug-1968</v>
      </c>
      <c r="F1935">
        <f>DATEDIF(Table1[[#This Row],[Date of Birth]],DATE(2023,6,8),"Y")</f>
        <v>54</v>
      </c>
      <c r="G1935">
        <v>3</v>
      </c>
      <c r="H1935" s="8">
        <v>25382.3</v>
      </c>
      <c r="I1935" t="s">
        <v>10</v>
      </c>
      <c r="J1935" t="s">
        <v>10</v>
      </c>
      <c r="K1935" t="s">
        <v>41</v>
      </c>
      <c r="L1935" t="str">
        <f>IF(Table1[[#This Row],[State ID]]="?","Unknown",Table1[[#This Row],[State ID]])</f>
        <v>R1011</v>
      </c>
    </row>
    <row r="1936" spans="1:12" x14ac:dyDescent="0.3">
      <c r="A1936" t="s">
        <v>1966</v>
      </c>
      <c r="B1936">
        <v>1968</v>
      </c>
      <c r="C1936" t="s">
        <v>29</v>
      </c>
      <c r="D1936">
        <v>11</v>
      </c>
      <c r="E1936" t="str">
        <f>TEXT(DATE(Table1[[#This Row],[year]],MONTH(DATEVALUE(Table1[[#This Row],[month]]&amp;"1")),Table1[[#This Row],[date]]),"DD-MMM-YYYY")</f>
        <v>11-Dec-1968</v>
      </c>
      <c r="F1936">
        <f>DATEDIF(Table1[[#This Row],[Date of Birth]],DATE(2023,6,8),"Y")</f>
        <v>54</v>
      </c>
      <c r="G1936">
        <v>1</v>
      </c>
      <c r="H1936" s="8">
        <v>25517.11</v>
      </c>
      <c r="I1936" t="s">
        <v>10</v>
      </c>
      <c r="J1936" t="s">
        <v>11</v>
      </c>
      <c r="K1936" t="s">
        <v>355</v>
      </c>
      <c r="L1936" t="str">
        <f>IF(Table1[[#This Row],[State ID]]="?","Unknown",Table1[[#This Row],[State ID]])</f>
        <v>R1017</v>
      </c>
    </row>
    <row r="1937" spans="1:12" x14ac:dyDescent="0.3">
      <c r="A1937" t="s">
        <v>1967</v>
      </c>
      <c r="B1937">
        <v>2001</v>
      </c>
      <c r="C1937" t="s">
        <v>34</v>
      </c>
      <c r="D1937">
        <v>2</v>
      </c>
      <c r="E1937" t="str">
        <f>TEXT(DATE(Table1[[#This Row],[year]],MONTH(DATEVALUE(Table1[[#This Row],[month]]&amp;"1")),Table1[[#This Row],[date]]),"DD-MMM-YYYY")</f>
        <v>02-Aug-2001</v>
      </c>
      <c r="F1937">
        <f>DATEDIF(Table1[[#This Row],[Date of Birth]],DATE(2023,6,8),"Y")</f>
        <v>21</v>
      </c>
      <c r="G1937">
        <v>0</v>
      </c>
      <c r="H1937" s="8">
        <v>25648.98</v>
      </c>
      <c r="I1937" t="s">
        <v>10</v>
      </c>
      <c r="J1937" t="s">
        <v>15</v>
      </c>
      <c r="K1937" t="s">
        <v>41</v>
      </c>
      <c r="L1937" t="str">
        <f>IF(Table1[[#This Row],[State ID]]="?","Unknown",Table1[[#This Row],[State ID]])</f>
        <v>R1011</v>
      </c>
    </row>
    <row r="1938" spans="1:12" x14ac:dyDescent="0.3">
      <c r="A1938" t="s">
        <v>1968</v>
      </c>
      <c r="B1938">
        <v>1972</v>
      </c>
      <c r="C1938" t="s">
        <v>9</v>
      </c>
      <c r="D1938">
        <v>17</v>
      </c>
      <c r="E1938" t="str">
        <f>TEXT(DATE(Table1[[#This Row],[year]],MONTH(DATEVALUE(Table1[[#This Row],[month]]&amp;"1")),Table1[[#This Row],[date]]),"DD-MMM-YYYY")</f>
        <v>17-Jul-1972</v>
      </c>
      <c r="F1938">
        <f>DATEDIF(Table1[[#This Row],[Date of Birth]],DATE(2023,6,8),"Y")</f>
        <v>50</v>
      </c>
      <c r="G1938">
        <v>0</v>
      </c>
      <c r="H1938" s="8">
        <v>25656.58</v>
      </c>
      <c r="I1938" t="s">
        <v>10</v>
      </c>
      <c r="J1938" t="s">
        <v>11</v>
      </c>
      <c r="K1938" t="s">
        <v>246</v>
      </c>
      <c r="L1938" t="str">
        <f>IF(Table1[[#This Row],[State ID]]="?","Unknown",Table1[[#This Row],[State ID]])</f>
        <v>R1024</v>
      </c>
    </row>
    <row r="1939" spans="1:12" x14ac:dyDescent="0.3">
      <c r="A1939" t="s">
        <v>1969</v>
      </c>
      <c r="B1939">
        <v>1963</v>
      </c>
      <c r="C1939" t="s">
        <v>34</v>
      </c>
      <c r="D1939">
        <v>21</v>
      </c>
      <c r="E1939" t="str">
        <f>TEXT(DATE(Table1[[#This Row],[year]],MONTH(DATEVALUE(Table1[[#This Row],[month]]&amp;"1")),Table1[[#This Row],[date]]),"DD-MMM-YYYY")</f>
        <v>21-Aug-1963</v>
      </c>
      <c r="F1939">
        <f>DATEDIF(Table1[[#This Row],[Date of Birth]],DATE(2023,6,8),"Y")</f>
        <v>59</v>
      </c>
      <c r="G1939">
        <v>0</v>
      </c>
      <c r="H1939" s="8">
        <v>25678.78</v>
      </c>
      <c r="I1939" t="s">
        <v>10</v>
      </c>
      <c r="J1939" t="s">
        <v>11</v>
      </c>
      <c r="K1939" t="s">
        <v>22</v>
      </c>
      <c r="L1939" t="str">
        <f>IF(Table1[[#This Row],[State ID]]="?","Unknown",Table1[[#This Row],[State ID]])</f>
        <v>R1012</v>
      </c>
    </row>
    <row r="1940" spans="1:12" x14ac:dyDescent="0.3">
      <c r="A1940" t="s">
        <v>1970</v>
      </c>
      <c r="B1940">
        <v>1970</v>
      </c>
      <c r="C1940" t="s">
        <v>29</v>
      </c>
      <c r="D1940">
        <v>3</v>
      </c>
      <c r="E1940" t="str">
        <f>TEXT(DATE(Table1[[#This Row],[year]],MONTH(DATEVALUE(Table1[[#This Row],[month]]&amp;"1")),Table1[[#This Row],[date]]),"DD-MMM-YYYY")</f>
        <v>03-Dec-1970</v>
      </c>
      <c r="F1940">
        <f>DATEDIF(Table1[[#This Row],[Date of Birth]],DATE(2023,6,8),"Y")</f>
        <v>52</v>
      </c>
      <c r="G1940">
        <v>3</v>
      </c>
      <c r="H1940" s="8">
        <v>25992.82</v>
      </c>
      <c r="I1940" t="s">
        <v>10</v>
      </c>
      <c r="J1940" t="s">
        <v>10</v>
      </c>
      <c r="K1940" t="s">
        <v>12</v>
      </c>
      <c r="L1940" t="str">
        <f>IF(Table1[[#This Row],[State ID]]="?","Unknown",Table1[[#This Row],[State ID]])</f>
        <v>R1013</v>
      </c>
    </row>
    <row r="1941" spans="1:12" x14ac:dyDescent="0.3">
      <c r="A1941" t="s">
        <v>1971</v>
      </c>
      <c r="B1941">
        <v>2001</v>
      </c>
      <c r="C1941" t="s">
        <v>17</v>
      </c>
      <c r="D1941">
        <v>5</v>
      </c>
      <c r="E1941" t="str">
        <f>TEXT(DATE(Table1[[#This Row],[year]],MONTH(DATEVALUE(Table1[[#This Row],[month]]&amp;"1")),Table1[[#This Row],[date]]),"DD-MMM-YYYY")</f>
        <v>05-Jun-2001</v>
      </c>
      <c r="F1941">
        <f>DATEDIF(Table1[[#This Row],[Date of Birth]],DATE(2023,6,8),"Y")</f>
        <v>22</v>
      </c>
      <c r="G1941">
        <v>2</v>
      </c>
      <c r="H1941" s="8">
        <v>26018.95</v>
      </c>
      <c r="I1941" t="s">
        <v>10</v>
      </c>
      <c r="J1941" t="s">
        <v>10</v>
      </c>
      <c r="K1941" t="s">
        <v>22</v>
      </c>
      <c r="L1941" t="str">
        <f>IF(Table1[[#This Row],[State ID]]="?","Unknown",Table1[[#This Row],[State ID]])</f>
        <v>R1012</v>
      </c>
    </row>
    <row r="1942" spans="1:12" x14ac:dyDescent="0.3">
      <c r="A1942" t="s">
        <v>1972</v>
      </c>
      <c r="B1942">
        <v>2000</v>
      </c>
      <c r="C1942" t="s">
        <v>29</v>
      </c>
      <c r="D1942">
        <v>26</v>
      </c>
      <c r="E1942" t="str">
        <f>TEXT(DATE(Table1[[#This Row],[year]],MONTH(DATEVALUE(Table1[[#This Row],[month]]&amp;"1")),Table1[[#This Row],[date]]),"DD-MMM-YYYY")</f>
        <v>26-Dec-2000</v>
      </c>
      <c r="F1942">
        <f>DATEDIF(Table1[[#This Row],[Date of Birth]],DATE(2023,6,8),"Y")</f>
        <v>22</v>
      </c>
      <c r="G1942">
        <v>0</v>
      </c>
      <c r="H1942" s="8">
        <v>26026.97</v>
      </c>
      <c r="I1942" t="s">
        <v>10</v>
      </c>
      <c r="J1942" t="s">
        <v>11</v>
      </c>
      <c r="K1942" t="s">
        <v>41</v>
      </c>
      <c r="L1942" t="str">
        <f>IF(Table1[[#This Row],[State ID]]="?","Unknown",Table1[[#This Row],[State ID]])</f>
        <v>R1011</v>
      </c>
    </row>
    <row r="1943" spans="1:12" x14ac:dyDescent="0.3">
      <c r="A1943" t="s">
        <v>1973</v>
      </c>
      <c r="B1943">
        <v>1966</v>
      </c>
      <c r="C1943" t="s">
        <v>9</v>
      </c>
      <c r="D1943">
        <v>9</v>
      </c>
      <c r="E1943" t="str">
        <f>TEXT(DATE(Table1[[#This Row],[year]],MONTH(DATEVALUE(Table1[[#This Row],[month]]&amp;"1")),Table1[[#This Row],[date]]),"DD-MMM-YYYY")</f>
        <v>09-Jul-1966</v>
      </c>
      <c r="F1943">
        <f>DATEDIF(Table1[[#This Row],[Date of Birth]],DATE(2023,6,8),"Y")</f>
        <v>56</v>
      </c>
      <c r="G1943">
        <v>1</v>
      </c>
      <c r="H1943" s="8">
        <v>26109.33</v>
      </c>
      <c r="I1943" t="s">
        <v>10</v>
      </c>
      <c r="J1943" t="s">
        <v>11</v>
      </c>
      <c r="K1943" t="s">
        <v>22</v>
      </c>
      <c r="L1943" t="str">
        <f>IF(Table1[[#This Row],[State ID]]="?","Unknown",Table1[[#This Row],[State ID]])</f>
        <v>R1012</v>
      </c>
    </row>
    <row r="1944" spans="1:12" x14ac:dyDescent="0.3">
      <c r="A1944" t="s">
        <v>1974</v>
      </c>
      <c r="B1944">
        <v>2002</v>
      </c>
      <c r="C1944" t="s">
        <v>36</v>
      </c>
      <c r="D1944">
        <v>11</v>
      </c>
      <c r="E1944" t="str">
        <f>TEXT(DATE(Table1[[#This Row],[year]],MONTH(DATEVALUE(Table1[[#This Row],[month]]&amp;"1")),Table1[[#This Row],[date]]),"DD-MMM-YYYY")</f>
        <v>11-Oct-2002</v>
      </c>
      <c r="F1944">
        <f>DATEDIF(Table1[[#This Row],[Date of Birth]],DATE(2023,6,8),"Y")</f>
        <v>20</v>
      </c>
      <c r="G1944">
        <v>0</v>
      </c>
      <c r="H1944" s="8">
        <v>26125.67</v>
      </c>
      <c r="I1944" t="s">
        <v>10</v>
      </c>
      <c r="J1944" t="s">
        <v>15</v>
      </c>
      <c r="K1944" t="s">
        <v>12</v>
      </c>
      <c r="L1944" t="str">
        <f>IF(Table1[[#This Row],[State ID]]="?","Unknown",Table1[[#This Row],[State ID]])</f>
        <v>R1013</v>
      </c>
    </row>
    <row r="1945" spans="1:12" x14ac:dyDescent="0.3">
      <c r="A1945" t="s">
        <v>1975</v>
      </c>
      <c r="B1945">
        <v>1973</v>
      </c>
      <c r="C1945" t="s">
        <v>9</v>
      </c>
      <c r="D1945">
        <v>7</v>
      </c>
      <c r="E1945" t="str">
        <f>TEXT(DATE(Table1[[#This Row],[year]],MONTH(DATEVALUE(Table1[[#This Row],[month]]&amp;"1")),Table1[[#This Row],[date]]),"DD-MMM-YYYY")</f>
        <v>07-Jul-1973</v>
      </c>
      <c r="F1945">
        <f>DATEDIF(Table1[[#This Row],[Date of Birth]],DATE(2023,6,8),"Y")</f>
        <v>49</v>
      </c>
      <c r="G1945">
        <v>1</v>
      </c>
      <c r="H1945" s="8">
        <v>26140.36</v>
      </c>
      <c r="I1945" t="s">
        <v>10</v>
      </c>
      <c r="J1945" t="s">
        <v>11</v>
      </c>
      <c r="K1945" t="s">
        <v>41</v>
      </c>
      <c r="L1945" t="str">
        <f>IF(Table1[[#This Row],[State ID]]="?","Unknown",Table1[[#This Row],[State ID]])</f>
        <v>R1011</v>
      </c>
    </row>
    <row r="1946" spans="1:12" x14ac:dyDescent="0.3">
      <c r="A1946" t="s">
        <v>1976</v>
      </c>
      <c r="B1946">
        <v>1975</v>
      </c>
      <c r="C1946" t="s">
        <v>17</v>
      </c>
      <c r="D1946">
        <v>4</v>
      </c>
      <c r="E1946" t="str">
        <f>TEXT(DATE(Table1[[#This Row],[year]],MONTH(DATEVALUE(Table1[[#This Row],[month]]&amp;"1")),Table1[[#This Row],[date]]),"DD-MMM-YYYY")</f>
        <v>04-Jun-1975</v>
      </c>
      <c r="F1946">
        <f>DATEDIF(Table1[[#This Row],[Date of Birth]],DATE(2023,6,8),"Y")</f>
        <v>48</v>
      </c>
      <c r="G1946">
        <v>1</v>
      </c>
      <c r="H1946" s="8">
        <v>26236.58</v>
      </c>
      <c r="I1946" t="s">
        <v>10</v>
      </c>
      <c r="J1946" t="s">
        <v>15</v>
      </c>
      <c r="K1946" t="s">
        <v>41</v>
      </c>
      <c r="L1946" t="str">
        <f>IF(Table1[[#This Row],[State ID]]="?","Unknown",Table1[[#This Row],[State ID]])</f>
        <v>R1011</v>
      </c>
    </row>
    <row r="1947" spans="1:12" x14ac:dyDescent="0.3">
      <c r="A1947" t="s">
        <v>1977</v>
      </c>
      <c r="B1947">
        <v>2004</v>
      </c>
      <c r="C1947" t="s">
        <v>29</v>
      </c>
      <c r="D1947">
        <v>5</v>
      </c>
      <c r="E1947" t="str">
        <f>TEXT(DATE(Table1[[#This Row],[year]],MONTH(DATEVALUE(Table1[[#This Row],[month]]&amp;"1")),Table1[[#This Row],[date]]),"DD-MMM-YYYY")</f>
        <v>05-Dec-2004</v>
      </c>
      <c r="F1947">
        <f>DATEDIF(Table1[[#This Row],[Date of Birth]],DATE(2023,6,8),"Y")</f>
        <v>18</v>
      </c>
      <c r="G1947">
        <v>0</v>
      </c>
      <c r="H1947" s="8">
        <v>26316.59</v>
      </c>
      <c r="I1947" t="s">
        <v>10</v>
      </c>
      <c r="J1947" t="s">
        <v>11</v>
      </c>
      <c r="K1947" t="s">
        <v>41</v>
      </c>
      <c r="L1947" t="str">
        <f>IF(Table1[[#This Row],[State ID]]="?","Unknown",Table1[[#This Row],[State ID]])</f>
        <v>R1011</v>
      </c>
    </row>
    <row r="1948" spans="1:12" x14ac:dyDescent="0.3">
      <c r="A1948" t="s">
        <v>1978</v>
      </c>
      <c r="B1948">
        <v>1974</v>
      </c>
      <c r="C1948" t="s">
        <v>19</v>
      </c>
      <c r="D1948">
        <v>21</v>
      </c>
      <c r="E1948" t="str">
        <f>TEXT(DATE(Table1[[#This Row],[year]],MONTH(DATEVALUE(Table1[[#This Row],[month]]&amp;"1")),Table1[[#This Row],[date]]),"DD-MMM-YYYY")</f>
        <v>21-Sep-1974</v>
      </c>
      <c r="F1948">
        <f>DATEDIF(Table1[[#This Row],[Date of Birth]],DATE(2023,6,8),"Y")</f>
        <v>48</v>
      </c>
      <c r="G1948">
        <v>1</v>
      </c>
      <c r="H1948" s="8">
        <v>26392.26</v>
      </c>
      <c r="I1948" t="s">
        <v>10</v>
      </c>
      <c r="J1948" t="s">
        <v>10</v>
      </c>
      <c r="K1948" t="s">
        <v>246</v>
      </c>
      <c r="L1948" t="str">
        <f>IF(Table1[[#This Row],[State ID]]="?","Unknown",Table1[[#This Row],[State ID]])</f>
        <v>R1024</v>
      </c>
    </row>
    <row r="1949" spans="1:12" x14ac:dyDescent="0.3">
      <c r="A1949" t="s">
        <v>1979</v>
      </c>
      <c r="B1949">
        <v>1970</v>
      </c>
      <c r="C1949" t="s">
        <v>34</v>
      </c>
      <c r="D1949">
        <v>27</v>
      </c>
      <c r="E1949" t="str">
        <f>TEXT(DATE(Table1[[#This Row],[year]],MONTH(DATEVALUE(Table1[[#This Row],[month]]&amp;"1")),Table1[[#This Row],[date]]),"DD-MMM-YYYY")</f>
        <v>27-Aug-1970</v>
      </c>
      <c r="F1949">
        <f>DATEDIF(Table1[[#This Row],[Date of Birth]],DATE(2023,6,8),"Y")</f>
        <v>52</v>
      </c>
      <c r="G1949">
        <v>2</v>
      </c>
      <c r="H1949" s="8">
        <v>26467.1</v>
      </c>
      <c r="I1949" t="s">
        <v>10</v>
      </c>
      <c r="J1949" t="s">
        <v>11</v>
      </c>
      <c r="K1949" t="s">
        <v>22</v>
      </c>
      <c r="L1949" t="str">
        <f>IF(Table1[[#This Row],[State ID]]="?","Unknown",Table1[[#This Row],[State ID]])</f>
        <v>R1012</v>
      </c>
    </row>
    <row r="1950" spans="1:12" x14ac:dyDescent="0.3">
      <c r="A1950" t="s">
        <v>1980</v>
      </c>
      <c r="B1950">
        <v>2004</v>
      </c>
      <c r="C1950" t="s">
        <v>19</v>
      </c>
      <c r="D1950">
        <v>5</v>
      </c>
      <c r="E1950" t="str">
        <f>TEXT(DATE(Table1[[#This Row],[year]],MONTH(DATEVALUE(Table1[[#This Row],[month]]&amp;"1")),Table1[[#This Row],[date]]),"DD-MMM-YYYY")</f>
        <v>05-Sep-2004</v>
      </c>
      <c r="F1950">
        <f>DATEDIF(Table1[[#This Row],[Date of Birth]],DATE(2023,6,8),"Y")</f>
        <v>18</v>
      </c>
      <c r="G1950">
        <v>0</v>
      </c>
      <c r="H1950" s="8">
        <v>26479.4</v>
      </c>
      <c r="I1950" t="s">
        <v>10</v>
      </c>
      <c r="J1950" t="s">
        <v>10</v>
      </c>
      <c r="K1950" t="s">
        <v>41</v>
      </c>
      <c r="L1950" t="str">
        <f>IF(Table1[[#This Row],[State ID]]="?","Unknown",Table1[[#This Row],[State ID]])</f>
        <v>R1011</v>
      </c>
    </row>
    <row r="1951" spans="1:12" x14ac:dyDescent="0.3">
      <c r="A1951" t="s">
        <v>1981</v>
      </c>
      <c r="B1951">
        <v>1988</v>
      </c>
      <c r="C1951" t="s">
        <v>9</v>
      </c>
      <c r="D1951">
        <v>22</v>
      </c>
      <c r="E1951" t="str">
        <f>TEXT(DATE(Table1[[#This Row],[year]],MONTH(DATEVALUE(Table1[[#This Row],[month]]&amp;"1")),Table1[[#This Row],[date]]),"DD-MMM-YYYY")</f>
        <v>22-Jul-1988</v>
      </c>
      <c r="F1951">
        <f>DATEDIF(Table1[[#This Row],[Date of Birth]],DATE(2023,6,8),"Y")</f>
        <v>34</v>
      </c>
      <c r="G1951">
        <v>3</v>
      </c>
      <c r="H1951" s="8">
        <v>26607.89</v>
      </c>
      <c r="I1951" t="s">
        <v>10</v>
      </c>
      <c r="J1951" t="s">
        <v>15</v>
      </c>
      <c r="K1951" t="s">
        <v>41</v>
      </c>
      <c r="L1951" t="str">
        <f>IF(Table1[[#This Row],[State ID]]="?","Unknown",Table1[[#This Row],[State ID]])</f>
        <v>R1011</v>
      </c>
    </row>
    <row r="1952" spans="1:12" x14ac:dyDescent="0.3">
      <c r="A1952" t="s">
        <v>1982</v>
      </c>
      <c r="B1952">
        <v>1991</v>
      </c>
      <c r="C1952" t="s">
        <v>34</v>
      </c>
      <c r="D1952">
        <v>22</v>
      </c>
      <c r="E1952" t="str">
        <f>TEXT(DATE(Table1[[#This Row],[year]],MONTH(DATEVALUE(Table1[[#This Row],[month]]&amp;"1")),Table1[[#This Row],[date]]),"DD-MMM-YYYY")</f>
        <v>22-Aug-1991</v>
      </c>
      <c r="F1952">
        <f>DATEDIF(Table1[[#This Row],[Date of Birth]],DATE(2023,6,8),"Y")</f>
        <v>31</v>
      </c>
      <c r="G1952">
        <v>3</v>
      </c>
      <c r="H1952" s="8">
        <v>26912.560000000001</v>
      </c>
      <c r="I1952" t="s">
        <v>10</v>
      </c>
      <c r="J1952" t="s">
        <v>10</v>
      </c>
      <c r="K1952" t="s">
        <v>41</v>
      </c>
      <c r="L1952" t="str">
        <f>IF(Table1[[#This Row],[State ID]]="?","Unknown",Table1[[#This Row],[State ID]])</f>
        <v>R1011</v>
      </c>
    </row>
    <row r="1953" spans="1:12" x14ac:dyDescent="0.3">
      <c r="A1953" t="s">
        <v>1983</v>
      </c>
      <c r="B1953">
        <v>1958</v>
      </c>
      <c r="C1953" t="s">
        <v>29</v>
      </c>
      <c r="D1953">
        <v>25</v>
      </c>
      <c r="E1953" t="str">
        <f>TEXT(DATE(Table1[[#This Row],[year]],MONTH(DATEVALUE(Table1[[#This Row],[month]]&amp;"1")),Table1[[#This Row],[date]]),"DD-MMM-YYYY")</f>
        <v>25-Dec-1958</v>
      </c>
      <c r="F1953">
        <f>DATEDIF(Table1[[#This Row],[Date of Birth]],DATE(2023,6,8),"Y")</f>
        <v>64</v>
      </c>
      <c r="G1953">
        <v>0</v>
      </c>
      <c r="H1953" s="8">
        <v>26926.51</v>
      </c>
      <c r="I1953" t="s">
        <v>10</v>
      </c>
      <c r="J1953" t="s">
        <v>15</v>
      </c>
      <c r="K1953" t="s">
        <v>12</v>
      </c>
      <c r="L1953" t="str">
        <f>IF(Table1[[#This Row],[State ID]]="?","Unknown",Table1[[#This Row],[State ID]])</f>
        <v>R1013</v>
      </c>
    </row>
    <row r="1954" spans="1:12" x14ac:dyDescent="0.3">
      <c r="A1954" t="s">
        <v>1984</v>
      </c>
      <c r="B1954">
        <v>2002</v>
      </c>
      <c r="C1954" t="s">
        <v>17</v>
      </c>
      <c r="D1954">
        <v>17</v>
      </c>
      <c r="E1954" t="str">
        <f>TEXT(DATE(Table1[[#This Row],[year]],MONTH(DATEVALUE(Table1[[#This Row],[month]]&amp;"1")),Table1[[#This Row],[date]]),"DD-MMM-YYYY")</f>
        <v>17-Jun-2002</v>
      </c>
      <c r="F1954">
        <f>DATEDIF(Table1[[#This Row],[Date of Birth]],DATE(2023,6,8),"Y")</f>
        <v>20</v>
      </c>
      <c r="G1954">
        <v>0</v>
      </c>
      <c r="H1954" s="8">
        <v>26927.69</v>
      </c>
      <c r="I1954" t="s">
        <v>10</v>
      </c>
      <c r="J1954" t="s">
        <v>10</v>
      </c>
      <c r="K1954" t="s">
        <v>41</v>
      </c>
      <c r="L1954" t="str">
        <f>IF(Table1[[#This Row],[State ID]]="?","Unknown",Table1[[#This Row],[State ID]])</f>
        <v>R1011</v>
      </c>
    </row>
    <row r="1955" spans="1:12" x14ac:dyDescent="0.3">
      <c r="A1955" t="s">
        <v>1985</v>
      </c>
      <c r="B1955">
        <v>2000</v>
      </c>
      <c r="C1955" t="s">
        <v>14</v>
      </c>
      <c r="D1955">
        <v>9</v>
      </c>
      <c r="E1955" t="str">
        <f>TEXT(DATE(Table1[[#This Row],[year]],MONTH(DATEVALUE(Table1[[#This Row],[month]]&amp;"1")),Table1[[#This Row],[date]]),"DD-MMM-YYYY")</f>
        <v>09-Nov-2000</v>
      </c>
      <c r="F1955">
        <f>DATEDIF(Table1[[#This Row],[Date of Birth]],DATE(2023,6,8),"Y")</f>
        <v>22</v>
      </c>
      <c r="G1955">
        <v>0</v>
      </c>
      <c r="H1955" s="8">
        <v>26936.98</v>
      </c>
      <c r="I1955" t="s">
        <v>10</v>
      </c>
      <c r="J1955" t="s">
        <v>11</v>
      </c>
      <c r="K1955" t="s">
        <v>41</v>
      </c>
      <c r="L1955" t="str">
        <f>IF(Table1[[#This Row],[State ID]]="?","Unknown",Table1[[#This Row],[State ID]])</f>
        <v>R1011</v>
      </c>
    </row>
    <row r="1956" spans="1:12" x14ac:dyDescent="0.3">
      <c r="A1956" t="s">
        <v>1986</v>
      </c>
      <c r="B1956">
        <v>1960</v>
      </c>
      <c r="C1956" t="s">
        <v>9</v>
      </c>
      <c r="D1956">
        <v>9</v>
      </c>
      <c r="E1956" t="str">
        <f>TEXT(DATE(Table1[[#This Row],[year]],MONTH(DATEVALUE(Table1[[#This Row],[month]]&amp;"1")),Table1[[#This Row],[date]]),"DD-MMM-YYYY")</f>
        <v>09-Jul-1960</v>
      </c>
      <c r="F1956">
        <f>DATEDIF(Table1[[#This Row],[Date of Birth]],DATE(2023,6,8),"Y")</f>
        <v>62</v>
      </c>
      <c r="G1956">
        <v>1</v>
      </c>
      <c r="H1956" s="8">
        <v>27000.98</v>
      </c>
      <c r="I1956" t="s">
        <v>10</v>
      </c>
      <c r="J1956" t="s">
        <v>10</v>
      </c>
      <c r="K1956" t="s">
        <v>12</v>
      </c>
      <c r="L1956" t="str">
        <f>IF(Table1[[#This Row],[State ID]]="?","Unknown",Table1[[#This Row],[State ID]])</f>
        <v>R1013</v>
      </c>
    </row>
    <row r="1957" spans="1:12" x14ac:dyDescent="0.3">
      <c r="A1957" t="s">
        <v>1987</v>
      </c>
      <c r="B1957">
        <v>1958</v>
      </c>
      <c r="C1957" t="s">
        <v>17</v>
      </c>
      <c r="D1957">
        <v>30</v>
      </c>
      <c r="E1957" t="str">
        <f>TEXT(DATE(Table1[[#This Row],[year]],MONTH(DATEVALUE(Table1[[#This Row],[month]]&amp;"1")),Table1[[#This Row],[date]]),"DD-MMM-YYYY")</f>
        <v>30-Jun-1958</v>
      </c>
      <c r="F1957">
        <f>DATEDIF(Table1[[#This Row],[Date of Birth]],DATE(2023,6,8),"Y")</f>
        <v>64</v>
      </c>
      <c r="G1957">
        <v>0</v>
      </c>
      <c r="H1957" s="8">
        <v>27037.91</v>
      </c>
      <c r="I1957" t="s">
        <v>10</v>
      </c>
      <c r="J1957" t="s">
        <v>10</v>
      </c>
      <c r="K1957" t="s">
        <v>12</v>
      </c>
      <c r="L1957" t="str">
        <f>IF(Table1[[#This Row],[State ID]]="?","Unknown",Table1[[#This Row],[State ID]])</f>
        <v>R1013</v>
      </c>
    </row>
    <row r="1958" spans="1:12" x14ac:dyDescent="0.3">
      <c r="A1958" t="s">
        <v>1988</v>
      </c>
      <c r="B1958">
        <v>1994</v>
      </c>
      <c r="C1958" t="s">
        <v>9</v>
      </c>
      <c r="D1958">
        <v>2</v>
      </c>
      <c r="E1958" t="str">
        <f>TEXT(DATE(Table1[[#This Row],[year]],MONTH(DATEVALUE(Table1[[#This Row],[month]]&amp;"1")),Table1[[#This Row],[date]]),"DD-MMM-YYYY")</f>
        <v>02-Jul-1994</v>
      </c>
      <c r="F1958">
        <f>DATEDIF(Table1[[#This Row],[Date of Birth]],DATE(2023,6,8),"Y")</f>
        <v>28</v>
      </c>
      <c r="G1958">
        <v>0</v>
      </c>
      <c r="H1958" s="8">
        <v>27080.639999999999</v>
      </c>
      <c r="I1958" t="s">
        <v>10</v>
      </c>
      <c r="J1958" t="s">
        <v>10</v>
      </c>
      <c r="K1958" t="s">
        <v>41</v>
      </c>
      <c r="L1958" t="str">
        <f>IF(Table1[[#This Row],[State ID]]="?","Unknown",Table1[[#This Row],[State ID]])</f>
        <v>R1011</v>
      </c>
    </row>
    <row r="1959" spans="1:12" x14ac:dyDescent="0.3">
      <c r="A1959" t="s">
        <v>1989</v>
      </c>
      <c r="B1959">
        <v>1990</v>
      </c>
      <c r="C1959" t="s">
        <v>29</v>
      </c>
      <c r="D1959">
        <v>13</v>
      </c>
      <c r="E1959" t="str">
        <f>TEXT(DATE(Table1[[#This Row],[year]],MONTH(DATEVALUE(Table1[[#This Row],[month]]&amp;"1")),Table1[[#This Row],[date]]),"DD-MMM-YYYY")</f>
        <v>13-Dec-1990</v>
      </c>
      <c r="F1959">
        <f>DATEDIF(Table1[[#This Row],[Date of Birth]],DATE(2023,6,8),"Y")</f>
        <v>32</v>
      </c>
      <c r="G1959">
        <v>3</v>
      </c>
      <c r="H1959" s="8">
        <v>27092.38</v>
      </c>
      <c r="I1959" t="s">
        <v>10</v>
      </c>
      <c r="J1959" t="s">
        <v>11</v>
      </c>
      <c r="K1959" t="s">
        <v>41</v>
      </c>
      <c r="L1959" t="str">
        <f>IF(Table1[[#This Row],[State ID]]="?","Unknown",Table1[[#This Row],[State ID]])</f>
        <v>R1011</v>
      </c>
    </row>
    <row r="1960" spans="1:12" x14ac:dyDescent="0.3">
      <c r="A1960" t="s">
        <v>1990</v>
      </c>
      <c r="B1960">
        <v>1970</v>
      </c>
      <c r="C1960" t="s">
        <v>36</v>
      </c>
      <c r="D1960">
        <v>2</v>
      </c>
      <c r="E1960" t="str">
        <f>TEXT(DATE(Table1[[#This Row],[year]],MONTH(DATEVALUE(Table1[[#This Row],[month]]&amp;"1")),Table1[[#This Row],[date]]),"DD-MMM-YYYY")</f>
        <v>02-Oct-1970</v>
      </c>
      <c r="F1960">
        <f>DATEDIF(Table1[[#This Row],[Date of Birth]],DATE(2023,6,8),"Y")</f>
        <v>52</v>
      </c>
      <c r="G1960">
        <v>0</v>
      </c>
      <c r="H1960" s="8">
        <v>27117.99</v>
      </c>
      <c r="I1960" t="s">
        <v>10</v>
      </c>
      <c r="J1960" t="s">
        <v>10</v>
      </c>
      <c r="K1960" t="s">
        <v>12</v>
      </c>
      <c r="L1960" t="str">
        <f>IF(Table1[[#This Row],[State ID]]="?","Unknown",Table1[[#This Row],[State ID]])</f>
        <v>R1013</v>
      </c>
    </row>
    <row r="1961" spans="1:12" x14ac:dyDescent="0.3">
      <c r="A1961" t="s">
        <v>1991</v>
      </c>
      <c r="B1961">
        <v>1965</v>
      </c>
      <c r="C1961" t="s">
        <v>29</v>
      </c>
      <c r="D1961">
        <v>21</v>
      </c>
      <c r="E1961" t="str">
        <f>TEXT(DATE(Table1[[#This Row],[year]],MONTH(DATEVALUE(Table1[[#This Row],[month]]&amp;"1")),Table1[[#This Row],[date]]),"DD-MMM-YYYY")</f>
        <v>21-Dec-1965</v>
      </c>
      <c r="F1961">
        <f>DATEDIF(Table1[[#This Row],[Date of Birth]],DATE(2023,6,8),"Y")</f>
        <v>57</v>
      </c>
      <c r="G1961">
        <v>0</v>
      </c>
      <c r="H1961" s="8">
        <v>27218.44</v>
      </c>
      <c r="I1961" t="s">
        <v>10</v>
      </c>
      <c r="J1961" t="s">
        <v>15</v>
      </c>
      <c r="K1961" t="s">
        <v>355</v>
      </c>
      <c r="L1961" t="str">
        <f>IF(Table1[[#This Row],[State ID]]="?","Unknown",Table1[[#This Row],[State ID]])</f>
        <v>R1017</v>
      </c>
    </row>
    <row r="1962" spans="1:12" x14ac:dyDescent="0.3">
      <c r="A1962" t="s">
        <v>1992</v>
      </c>
      <c r="B1962">
        <v>1999</v>
      </c>
      <c r="C1962" t="s">
        <v>29</v>
      </c>
      <c r="D1962">
        <v>2</v>
      </c>
      <c r="E1962" t="str">
        <f>TEXT(DATE(Table1[[#This Row],[year]],MONTH(DATEVALUE(Table1[[#This Row],[month]]&amp;"1")),Table1[[#This Row],[date]]),"DD-MMM-YYYY")</f>
        <v>02-Dec-1999</v>
      </c>
      <c r="F1962">
        <f>DATEDIF(Table1[[#This Row],[Date of Birth]],DATE(2023,6,8),"Y")</f>
        <v>23</v>
      </c>
      <c r="G1962">
        <v>0</v>
      </c>
      <c r="H1962" s="8">
        <v>27236.959999999999</v>
      </c>
      <c r="I1962" t="s">
        <v>10</v>
      </c>
      <c r="J1962" t="s">
        <v>15</v>
      </c>
      <c r="K1962" t="s">
        <v>41</v>
      </c>
      <c r="L1962" t="str">
        <f>IF(Table1[[#This Row],[State ID]]="?","Unknown",Table1[[#This Row],[State ID]])</f>
        <v>R1011</v>
      </c>
    </row>
    <row r="1963" spans="1:12" x14ac:dyDescent="0.3">
      <c r="A1963" t="s">
        <v>1993</v>
      </c>
      <c r="B1963">
        <v>1968</v>
      </c>
      <c r="C1963" t="s">
        <v>17</v>
      </c>
      <c r="D1963">
        <v>6</v>
      </c>
      <c r="E1963" t="str">
        <f>TEXT(DATE(Table1[[#This Row],[year]],MONTH(DATEVALUE(Table1[[#This Row],[month]]&amp;"1")),Table1[[#This Row],[date]]),"DD-MMM-YYYY")</f>
        <v>06-Jun-1968</v>
      </c>
      <c r="F1963">
        <f>DATEDIF(Table1[[#This Row],[Date of Birth]],DATE(2023,6,8),"Y")</f>
        <v>55</v>
      </c>
      <c r="G1963">
        <v>3</v>
      </c>
      <c r="H1963" s="8">
        <v>27322.73</v>
      </c>
      <c r="I1963" t="s">
        <v>10</v>
      </c>
      <c r="J1963" t="s">
        <v>10</v>
      </c>
      <c r="K1963" t="s">
        <v>12</v>
      </c>
      <c r="L1963" t="str">
        <f>IF(Table1[[#This Row],[State ID]]="?","Unknown",Table1[[#This Row],[State ID]])</f>
        <v>R1013</v>
      </c>
    </row>
    <row r="1964" spans="1:12" x14ac:dyDescent="0.3">
      <c r="A1964" t="s">
        <v>1994</v>
      </c>
      <c r="B1964">
        <v>1969</v>
      </c>
      <c r="C1964" t="s">
        <v>36</v>
      </c>
      <c r="D1964">
        <v>16</v>
      </c>
      <c r="E1964" t="str">
        <f>TEXT(DATE(Table1[[#This Row],[year]],MONTH(DATEVALUE(Table1[[#This Row],[month]]&amp;"1")),Table1[[#This Row],[date]]),"DD-MMM-YYYY")</f>
        <v>16-Oct-1969</v>
      </c>
      <c r="F1964">
        <f>DATEDIF(Table1[[#This Row],[Date of Birth]],DATE(2023,6,8),"Y")</f>
        <v>53</v>
      </c>
      <c r="G1964">
        <v>0</v>
      </c>
      <c r="H1964" s="8">
        <v>27346.04</v>
      </c>
      <c r="I1964" t="s">
        <v>10</v>
      </c>
      <c r="J1964" t="s">
        <v>10</v>
      </c>
      <c r="K1964" t="s">
        <v>12</v>
      </c>
      <c r="L1964" t="str">
        <f>IF(Table1[[#This Row],[State ID]]="?","Unknown",Table1[[#This Row],[State ID]])</f>
        <v>R1013</v>
      </c>
    </row>
    <row r="1965" spans="1:12" x14ac:dyDescent="0.3">
      <c r="A1965" t="s">
        <v>1995</v>
      </c>
      <c r="B1965">
        <v>1988</v>
      </c>
      <c r="C1965" t="s">
        <v>19</v>
      </c>
      <c r="D1965">
        <v>15</v>
      </c>
      <c r="E1965" t="str">
        <f>TEXT(DATE(Table1[[#This Row],[year]],MONTH(DATEVALUE(Table1[[#This Row],[month]]&amp;"1")),Table1[[#This Row],[date]]),"DD-MMM-YYYY")</f>
        <v>15-Sep-1988</v>
      </c>
      <c r="F1965">
        <f>DATEDIF(Table1[[#This Row],[Date of Birth]],DATE(2023,6,8),"Y")</f>
        <v>34</v>
      </c>
      <c r="G1965">
        <v>2</v>
      </c>
      <c r="H1965" s="8">
        <v>27375.9</v>
      </c>
      <c r="I1965" t="s">
        <v>10</v>
      </c>
      <c r="J1965" t="s">
        <v>11</v>
      </c>
      <c r="K1965" t="s">
        <v>163</v>
      </c>
      <c r="L1965" t="str">
        <f>IF(Table1[[#This Row],[State ID]]="?","Unknown",Table1[[#This Row],[State ID]])</f>
        <v>R1015</v>
      </c>
    </row>
    <row r="1966" spans="1:12" x14ac:dyDescent="0.3">
      <c r="A1966" t="s">
        <v>1996</v>
      </c>
      <c r="B1966">
        <v>1985</v>
      </c>
      <c r="C1966" t="s">
        <v>29</v>
      </c>
      <c r="D1966">
        <v>5</v>
      </c>
      <c r="E1966" t="str">
        <f>TEXT(DATE(Table1[[#This Row],[year]],MONTH(DATEVALUE(Table1[[#This Row],[month]]&amp;"1")),Table1[[#This Row],[date]]),"DD-MMM-YYYY")</f>
        <v>05-Dec-1985</v>
      </c>
      <c r="F1966">
        <f>DATEDIF(Table1[[#This Row],[Date of Birth]],DATE(2023,6,8),"Y")</f>
        <v>37</v>
      </c>
      <c r="G1966">
        <v>3</v>
      </c>
      <c r="H1966" s="8">
        <v>27432.73</v>
      </c>
      <c r="I1966" t="s">
        <v>10</v>
      </c>
      <c r="J1966" t="s">
        <v>15</v>
      </c>
      <c r="K1966" t="s">
        <v>41</v>
      </c>
      <c r="L1966" t="str">
        <f>IF(Table1[[#This Row],[State ID]]="?","Unknown",Table1[[#This Row],[State ID]])</f>
        <v>R1011</v>
      </c>
    </row>
    <row r="1967" spans="1:12" x14ac:dyDescent="0.3">
      <c r="A1967" t="s">
        <v>1997</v>
      </c>
      <c r="B1967">
        <v>1981</v>
      </c>
      <c r="C1967" t="s">
        <v>36</v>
      </c>
      <c r="D1967">
        <v>3</v>
      </c>
      <c r="E1967" t="str">
        <f>TEXT(DATE(Table1[[#This Row],[year]],MONTH(DATEVALUE(Table1[[#This Row],[month]]&amp;"1")),Table1[[#This Row],[date]]),"DD-MMM-YYYY")</f>
        <v>03-Oct-1981</v>
      </c>
      <c r="F1967">
        <f>DATEDIF(Table1[[#This Row],[Date of Birth]],DATE(2023,6,8),"Y")</f>
        <v>41</v>
      </c>
      <c r="G1967">
        <v>1</v>
      </c>
      <c r="H1967" s="8">
        <v>27495.59</v>
      </c>
      <c r="I1967" t="s">
        <v>10</v>
      </c>
      <c r="J1967" t="s">
        <v>15</v>
      </c>
      <c r="K1967" t="s">
        <v>41</v>
      </c>
      <c r="L1967" t="str">
        <f>IF(Table1[[#This Row],[State ID]]="?","Unknown",Table1[[#This Row],[State ID]])</f>
        <v>R1011</v>
      </c>
    </row>
    <row r="1968" spans="1:12" x14ac:dyDescent="0.3">
      <c r="A1968" t="s">
        <v>1998</v>
      </c>
      <c r="B1968">
        <v>1965</v>
      </c>
      <c r="C1968" t="s">
        <v>36</v>
      </c>
      <c r="D1968">
        <v>19</v>
      </c>
      <c r="E1968" t="str">
        <f>TEXT(DATE(Table1[[#This Row],[year]],MONTH(DATEVALUE(Table1[[#This Row],[month]]&amp;"1")),Table1[[#This Row],[date]]),"DD-MMM-YYYY")</f>
        <v>19-Oct-1965</v>
      </c>
      <c r="F1968">
        <f>DATEDIF(Table1[[#This Row],[Date of Birth]],DATE(2023,6,8),"Y")</f>
        <v>57</v>
      </c>
      <c r="G1968">
        <v>0</v>
      </c>
      <c r="H1968" s="8">
        <v>27533.91</v>
      </c>
      <c r="I1968" t="s">
        <v>10</v>
      </c>
      <c r="J1968" t="s">
        <v>11</v>
      </c>
      <c r="K1968" t="s">
        <v>12</v>
      </c>
      <c r="L1968" t="str">
        <f>IF(Table1[[#This Row],[State ID]]="?","Unknown",Table1[[#This Row],[State ID]])</f>
        <v>R1013</v>
      </c>
    </row>
    <row r="1969" spans="1:12" x14ac:dyDescent="0.3">
      <c r="A1969" t="s">
        <v>1999</v>
      </c>
      <c r="B1969">
        <v>1984</v>
      </c>
      <c r="C1969" t="s">
        <v>9</v>
      </c>
      <c r="D1969">
        <v>22</v>
      </c>
      <c r="E1969" t="str">
        <f>TEXT(DATE(Table1[[#This Row],[year]],MONTH(DATEVALUE(Table1[[#This Row],[month]]&amp;"1")),Table1[[#This Row],[date]]),"DD-MMM-YYYY")</f>
        <v>22-Jul-1984</v>
      </c>
      <c r="F1969">
        <f>DATEDIF(Table1[[#This Row],[Date of Birth]],DATE(2023,6,8),"Y")</f>
        <v>38</v>
      </c>
      <c r="G1969">
        <v>3</v>
      </c>
      <c r="H1969" s="8">
        <v>27534.53</v>
      </c>
      <c r="I1969" t="s">
        <v>10</v>
      </c>
      <c r="J1969" t="s">
        <v>10</v>
      </c>
      <c r="K1969" t="s">
        <v>41</v>
      </c>
      <c r="L1969" t="str">
        <f>IF(Table1[[#This Row],[State ID]]="?","Unknown",Table1[[#This Row],[State ID]])</f>
        <v>R1011</v>
      </c>
    </row>
    <row r="1970" spans="1:12" x14ac:dyDescent="0.3">
      <c r="A1970" t="s">
        <v>2000</v>
      </c>
      <c r="B1970">
        <v>1985</v>
      </c>
      <c r="C1970" t="s">
        <v>14</v>
      </c>
      <c r="D1970">
        <v>6</v>
      </c>
      <c r="E1970" t="str">
        <f>TEXT(DATE(Table1[[#This Row],[year]],MONTH(DATEVALUE(Table1[[#This Row],[month]]&amp;"1")),Table1[[#This Row],[date]]),"DD-MMM-YYYY")</f>
        <v>06-Nov-1985</v>
      </c>
      <c r="F1970">
        <f>DATEDIF(Table1[[#This Row],[Date of Birth]],DATE(2023,6,8),"Y")</f>
        <v>37</v>
      </c>
      <c r="G1970">
        <v>3</v>
      </c>
      <c r="H1970" s="8">
        <v>27598.93</v>
      </c>
      <c r="I1970" t="s">
        <v>10</v>
      </c>
      <c r="J1970" t="s">
        <v>15</v>
      </c>
      <c r="K1970" t="s">
        <v>41</v>
      </c>
      <c r="L1970" t="str">
        <f>IF(Table1[[#This Row],[State ID]]="?","Unknown",Table1[[#This Row],[State ID]])</f>
        <v>R1011</v>
      </c>
    </row>
    <row r="1971" spans="1:12" x14ac:dyDescent="0.3">
      <c r="A1971" t="s">
        <v>2001</v>
      </c>
      <c r="B1971">
        <v>1992</v>
      </c>
      <c r="C1971" t="s">
        <v>17</v>
      </c>
      <c r="D1971">
        <v>11</v>
      </c>
      <c r="E1971" t="str">
        <f>TEXT(DATE(Table1[[#This Row],[year]],MONTH(DATEVALUE(Table1[[#This Row],[month]]&amp;"1")),Table1[[#This Row],[date]]),"DD-MMM-YYYY")</f>
        <v>11-Jun-1992</v>
      </c>
      <c r="F1971">
        <f>DATEDIF(Table1[[#This Row],[Date of Birth]],DATE(2023,6,8),"Y")</f>
        <v>30</v>
      </c>
      <c r="G1971">
        <v>0</v>
      </c>
      <c r="H1971" s="8">
        <v>27614.71</v>
      </c>
      <c r="I1971" t="s">
        <v>10</v>
      </c>
      <c r="J1971" t="s">
        <v>11</v>
      </c>
      <c r="K1971" t="s">
        <v>41</v>
      </c>
      <c r="L1971" t="str">
        <f>IF(Table1[[#This Row],[State ID]]="?","Unknown",Table1[[#This Row],[State ID]])</f>
        <v>R1011</v>
      </c>
    </row>
    <row r="1972" spans="1:12" x14ac:dyDescent="0.3">
      <c r="A1972" t="s">
        <v>2002</v>
      </c>
      <c r="B1972">
        <v>1997</v>
      </c>
      <c r="C1972" t="s">
        <v>19</v>
      </c>
      <c r="D1972">
        <v>9</v>
      </c>
      <c r="E1972" t="str">
        <f>TEXT(DATE(Table1[[#This Row],[year]],MONTH(DATEVALUE(Table1[[#This Row],[month]]&amp;"1")),Table1[[#This Row],[date]]),"DD-MMM-YYYY")</f>
        <v>09-Sep-1997</v>
      </c>
      <c r="F1972">
        <f>DATEDIF(Table1[[#This Row],[Date of Birth]],DATE(2023,6,8),"Y")</f>
        <v>25</v>
      </c>
      <c r="G1972">
        <v>0</v>
      </c>
      <c r="H1972" s="8">
        <v>27619.360000000001</v>
      </c>
      <c r="I1972" t="s">
        <v>10</v>
      </c>
      <c r="J1972" t="s">
        <v>11</v>
      </c>
      <c r="K1972" t="s">
        <v>41</v>
      </c>
      <c r="L1972" t="str">
        <f>IF(Table1[[#This Row],[State ID]]="?","Unknown",Table1[[#This Row],[State ID]])</f>
        <v>R1011</v>
      </c>
    </row>
    <row r="1973" spans="1:12" x14ac:dyDescent="0.3">
      <c r="A1973" t="s">
        <v>2003</v>
      </c>
      <c r="B1973">
        <v>1997</v>
      </c>
      <c r="C1973" t="s">
        <v>36</v>
      </c>
      <c r="D1973">
        <v>7</v>
      </c>
      <c r="E1973" t="str">
        <f>TEXT(DATE(Table1[[#This Row],[year]],MONTH(DATEVALUE(Table1[[#This Row],[month]]&amp;"1")),Table1[[#This Row],[date]]),"DD-MMM-YYYY")</f>
        <v>07-Oct-1997</v>
      </c>
      <c r="F1973">
        <f>DATEDIF(Table1[[#This Row],[Date of Birth]],DATE(2023,6,8),"Y")</f>
        <v>25</v>
      </c>
      <c r="G1973">
        <v>0</v>
      </c>
      <c r="H1973" s="8">
        <v>27625.17</v>
      </c>
      <c r="I1973" t="s">
        <v>15</v>
      </c>
      <c r="J1973" t="s">
        <v>15</v>
      </c>
      <c r="K1973" t="s">
        <v>41</v>
      </c>
      <c r="L1973" t="str">
        <f>IF(Table1[[#This Row],[State ID]]="?","Unknown",Table1[[#This Row],[State ID]])</f>
        <v>R1011</v>
      </c>
    </row>
    <row r="1974" spans="1:12" x14ac:dyDescent="0.3">
      <c r="A1974" t="s">
        <v>2004</v>
      </c>
      <c r="B1974">
        <v>1992</v>
      </c>
      <c r="C1974" t="s">
        <v>9</v>
      </c>
      <c r="D1974">
        <v>3</v>
      </c>
      <c r="E1974" t="str">
        <f>TEXT(DATE(Table1[[#This Row],[year]],MONTH(DATEVALUE(Table1[[#This Row],[month]]&amp;"1")),Table1[[#This Row],[date]]),"DD-MMM-YYYY")</f>
        <v>03-Jul-1992</v>
      </c>
      <c r="F1974">
        <f>DATEDIF(Table1[[#This Row],[Date of Birth]],DATE(2023,6,8),"Y")</f>
        <v>30</v>
      </c>
      <c r="G1974">
        <v>0</v>
      </c>
      <c r="H1974" s="8">
        <v>27696.11</v>
      </c>
      <c r="I1974" t="s">
        <v>15</v>
      </c>
      <c r="J1974" t="s">
        <v>10</v>
      </c>
      <c r="K1974" t="s">
        <v>41</v>
      </c>
      <c r="L1974" t="str">
        <f>IF(Table1[[#This Row],[State ID]]="?","Unknown",Table1[[#This Row],[State ID]])</f>
        <v>R1011</v>
      </c>
    </row>
    <row r="1975" spans="1:12" x14ac:dyDescent="0.3">
      <c r="A1975" t="s">
        <v>2005</v>
      </c>
      <c r="B1975">
        <v>2002</v>
      </c>
      <c r="C1975" t="s">
        <v>29</v>
      </c>
      <c r="D1975">
        <v>6</v>
      </c>
      <c r="E1975" t="str">
        <f>TEXT(DATE(Table1[[#This Row],[year]],MONTH(DATEVALUE(Table1[[#This Row],[month]]&amp;"1")),Table1[[#This Row],[date]]),"DD-MMM-YYYY")</f>
        <v>06-Dec-2002</v>
      </c>
      <c r="F1975">
        <f>DATEDIF(Table1[[#This Row],[Date of Birth]],DATE(2023,6,8),"Y")</f>
        <v>20</v>
      </c>
      <c r="G1975">
        <v>1</v>
      </c>
      <c r="H1975" s="8">
        <v>27724.29</v>
      </c>
      <c r="I1975" t="s">
        <v>15</v>
      </c>
      <c r="J1975" t="s">
        <v>11</v>
      </c>
      <c r="K1975" t="s">
        <v>12</v>
      </c>
      <c r="L1975" t="str">
        <f>IF(Table1[[#This Row],[State ID]]="?","Unknown",Table1[[#This Row],[State ID]])</f>
        <v>R1013</v>
      </c>
    </row>
    <row r="1976" spans="1:12" x14ac:dyDescent="0.3">
      <c r="A1976" t="s">
        <v>2006</v>
      </c>
      <c r="B1976">
        <v>1960</v>
      </c>
      <c r="C1976" t="s">
        <v>9</v>
      </c>
      <c r="D1976">
        <v>6</v>
      </c>
      <c r="E1976" t="str">
        <f>TEXT(DATE(Table1[[#This Row],[year]],MONTH(DATEVALUE(Table1[[#This Row],[month]]&amp;"1")),Table1[[#This Row],[date]]),"DD-MMM-YYYY")</f>
        <v>06-Jul-1960</v>
      </c>
      <c r="F1976">
        <f>DATEDIF(Table1[[#This Row],[Date of Birth]],DATE(2023,6,8),"Y")</f>
        <v>62</v>
      </c>
      <c r="G1976">
        <v>0</v>
      </c>
      <c r="H1976" s="8">
        <v>27808.73</v>
      </c>
      <c r="I1976" t="s">
        <v>15</v>
      </c>
      <c r="J1976" t="s">
        <v>15</v>
      </c>
      <c r="K1976" t="s">
        <v>12</v>
      </c>
      <c r="L1976" t="str">
        <f>IF(Table1[[#This Row],[State ID]]="?","Unknown",Table1[[#This Row],[State ID]])</f>
        <v>R1013</v>
      </c>
    </row>
    <row r="1977" spans="1:12" x14ac:dyDescent="0.3">
      <c r="A1977" t="s">
        <v>2007</v>
      </c>
      <c r="B1977">
        <v>1985</v>
      </c>
      <c r="C1977" t="s">
        <v>29</v>
      </c>
      <c r="D1977">
        <v>4</v>
      </c>
      <c r="E1977" t="str">
        <f>TEXT(DATE(Table1[[#This Row],[year]],MONTH(DATEVALUE(Table1[[#This Row],[month]]&amp;"1")),Table1[[#This Row],[date]]),"DD-MMM-YYYY")</f>
        <v>04-Dec-1985</v>
      </c>
      <c r="F1977">
        <f>DATEDIF(Table1[[#This Row],[Date of Birth]],DATE(2023,6,8),"Y")</f>
        <v>37</v>
      </c>
      <c r="G1977">
        <v>3</v>
      </c>
      <c r="H1977" s="8">
        <v>27849.94</v>
      </c>
      <c r="I1977" t="s">
        <v>15</v>
      </c>
      <c r="J1977" t="s">
        <v>15</v>
      </c>
      <c r="K1977" t="s">
        <v>41</v>
      </c>
      <c r="L1977" t="str">
        <f>IF(Table1[[#This Row],[State ID]]="?","Unknown",Table1[[#This Row],[State ID]])</f>
        <v>R1011</v>
      </c>
    </row>
    <row r="1978" spans="1:12" x14ac:dyDescent="0.3">
      <c r="A1978" t="s">
        <v>2008</v>
      </c>
      <c r="B1978">
        <v>1989</v>
      </c>
      <c r="C1978" t="s">
        <v>14</v>
      </c>
      <c r="D1978">
        <v>21</v>
      </c>
      <c r="E1978" t="str">
        <f>TEXT(DATE(Table1[[#This Row],[year]],MONTH(DATEVALUE(Table1[[#This Row],[month]]&amp;"1")),Table1[[#This Row],[date]]),"DD-MMM-YYYY")</f>
        <v>21-Nov-1989</v>
      </c>
      <c r="F1978">
        <f>DATEDIF(Table1[[#This Row],[Date of Birth]],DATE(2023,6,8),"Y")</f>
        <v>33</v>
      </c>
      <c r="G1978">
        <v>3</v>
      </c>
      <c r="H1978" s="8">
        <v>27925.86</v>
      </c>
      <c r="I1978" t="s">
        <v>15</v>
      </c>
      <c r="J1978" t="s">
        <v>10</v>
      </c>
      <c r="K1978" t="s">
        <v>41</v>
      </c>
      <c r="L1978" t="str">
        <f>IF(Table1[[#This Row],[State ID]]="?","Unknown",Table1[[#This Row],[State ID]])</f>
        <v>R1011</v>
      </c>
    </row>
    <row r="1979" spans="1:12" x14ac:dyDescent="0.3">
      <c r="A1979" t="s">
        <v>2009</v>
      </c>
      <c r="B1979">
        <v>1991</v>
      </c>
      <c r="C1979" t="s">
        <v>17</v>
      </c>
      <c r="D1979">
        <v>4</v>
      </c>
      <c r="E1979" t="str">
        <f>TEXT(DATE(Table1[[#This Row],[year]],MONTH(DATEVALUE(Table1[[#This Row],[month]]&amp;"1")),Table1[[#This Row],[date]]),"DD-MMM-YYYY")</f>
        <v>04-Jun-1991</v>
      </c>
      <c r="F1979">
        <f>DATEDIF(Table1[[#This Row],[Date of Birth]],DATE(2023,6,8),"Y")</f>
        <v>32</v>
      </c>
      <c r="G1979">
        <v>3</v>
      </c>
      <c r="H1979" s="8">
        <v>27931.11</v>
      </c>
      <c r="I1979" t="s">
        <v>15</v>
      </c>
      <c r="J1979" t="s">
        <v>11</v>
      </c>
      <c r="K1979" t="s">
        <v>41</v>
      </c>
      <c r="L1979" t="str">
        <f>IF(Table1[[#This Row],[State ID]]="?","Unknown",Table1[[#This Row],[State ID]])</f>
        <v>R1011</v>
      </c>
    </row>
    <row r="1980" spans="1:12" x14ac:dyDescent="0.3">
      <c r="A1980" t="s">
        <v>2010</v>
      </c>
      <c r="B1980">
        <v>1961</v>
      </c>
      <c r="C1980" t="s">
        <v>9</v>
      </c>
      <c r="D1980">
        <v>28</v>
      </c>
      <c r="E1980" t="str">
        <f>TEXT(DATE(Table1[[#This Row],[year]],MONTH(DATEVALUE(Table1[[#This Row],[month]]&amp;"1")),Table1[[#This Row],[date]]),"DD-MMM-YYYY")</f>
        <v>28-Jul-1961</v>
      </c>
      <c r="F1980">
        <f>DATEDIF(Table1[[#This Row],[Date of Birth]],DATE(2023,6,8),"Y")</f>
        <v>61</v>
      </c>
      <c r="G1980">
        <v>3</v>
      </c>
      <c r="H1980" s="8">
        <v>27941.29</v>
      </c>
      <c r="I1980" t="s">
        <v>15</v>
      </c>
      <c r="J1980" t="s">
        <v>11</v>
      </c>
      <c r="K1980" t="s">
        <v>41</v>
      </c>
      <c r="L1980" t="str">
        <f>IF(Table1[[#This Row],[State ID]]="?","Unknown",Table1[[#This Row],[State ID]])</f>
        <v>R1011</v>
      </c>
    </row>
    <row r="1981" spans="1:12" x14ac:dyDescent="0.3">
      <c r="A1981" t="s">
        <v>2011</v>
      </c>
      <c r="B1981">
        <v>1999</v>
      </c>
      <c r="C1981" t="s">
        <v>29</v>
      </c>
      <c r="D1981">
        <v>21</v>
      </c>
      <c r="E1981" t="str">
        <f>TEXT(DATE(Table1[[#This Row],[year]],MONTH(DATEVALUE(Table1[[#This Row],[month]]&amp;"1")),Table1[[#This Row],[date]]),"DD-MMM-YYYY")</f>
        <v>21-Dec-1999</v>
      </c>
      <c r="F1981">
        <f>DATEDIF(Table1[[#This Row],[Date of Birth]],DATE(2023,6,8),"Y")</f>
        <v>23</v>
      </c>
      <c r="G1981">
        <v>0</v>
      </c>
      <c r="H1981" s="8">
        <v>27980.77</v>
      </c>
      <c r="I1981" t="s">
        <v>15</v>
      </c>
      <c r="J1981" t="s">
        <v>15</v>
      </c>
      <c r="K1981" t="s">
        <v>41</v>
      </c>
      <c r="L1981" t="str">
        <f>IF(Table1[[#This Row],[State ID]]="?","Unknown",Table1[[#This Row],[State ID]])</f>
        <v>R1011</v>
      </c>
    </row>
    <row r="1982" spans="1:12" x14ac:dyDescent="0.3">
      <c r="A1982" t="s">
        <v>2012</v>
      </c>
      <c r="B1982">
        <v>1985</v>
      </c>
      <c r="C1982" t="s">
        <v>14</v>
      </c>
      <c r="D1982">
        <v>29</v>
      </c>
      <c r="E1982" t="str">
        <f>TEXT(DATE(Table1[[#This Row],[year]],MONTH(DATEVALUE(Table1[[#This Row],[month]]&amp;"1")),Table1[[#This Row],[date]]),"DD-MMM-YYYY")</f>
        <v>29-Nov-1985</v>
      </c>
      <c r="F1982">
        <f>DATEDIF(Table1[[#This Row],[Date of Birth]],DATE(2023,6,8),"Y")</f>
        <v>37</v>
      </c>
      <c r="G1982">
        <v>3</v>
      </c>
      <c r="H1982" s="8">
        <v>28006.94</v>
      </c>
      <c r="I1982" t="s">
        <v>15</v>
      </c>
      <c r="J1982" t="s">
        <v>10</v>
      </c>
      <c r="K1982" t="s">
        <v>41</v>
      </c>
      <c r="L1982" t="str">
        <f>IF(Table1[[#This Row],[State ID]]="?","Unknown",Table1[[#This Row],[State ID]])</f>
        <v>R1011</v>
      </c>
    </row>
    <row r="1983" spans="1:12" x14ac:dyDescent="0.3">
      <c r="A1983" t="s">
        <v>2013</v>
      </c>
      <c r="B1983">
        <v>1960</v>
      </c>
      <c r="C1983" t="s">
        <v>14</v>
      </c>
      <c r="D1983">
        <v>22</v>
      </c>
      <c r="E1983" t="str">
        <f>TEXT(DATE(Table1[[#This Row],[year]],MONTH(DATEVALUE(Table1[[#This Row],[month]]&amp;"1")),Table1[[#This Row],[date]]),"DD-MMM-YYYY")</f>
        <v>22-Nov-1960</v>
      </c>
      <c r="F1983">
        <f>DATEDIF(Table1[[#This Row],[Date of Birth]],DATE(2023,6,8),"Y")</f>
        <v>62</v>
      </c>
      <c r="G1983">
        <v>0</v>
      </c>
      <c r="H1983" s="8">
        <v>28101.33</v>
      </c>
      <c r="I1983" t="s">
        <v>15</v>
      </c>
      <c r="J1983" t="s">
        <v>10</v>
      </c>
      <c r="K1983" t="s">
        <v>165</v>
      </c>
      <c r="L1983" t="str">
        <f>IF(Table1[[#This Row],[State ID]]="?","Unknown",Table1[[#This Row],[State ID]])</f>
        <v>R1019</v>
      </c>
    </row>
    <row r="1984" spans="1:12" x14ac:dyDescent="0.3">
      <c r="A1984" t="s">
        <v>2014</v>
      </c>
      <c r="B1984">
        <v>1999</v>
      </c>
      <c r="C1984" t="s">
        <v>19</v>
      </c>
      <c r="D1984">
        <v>6</v>
      </c>
      <c r="E1984" t="str">
        <f>TEXT(DATE(Table1[[#This Row],[year]],MONTH(DATEVALUE(Table1[[#This Row],[month]]&amp;"1")),Table1[[#This Row],[date]]),"DD-MMM-YYYY")</f>
        <v>06-Sep-1999</v>
      </c>
      <c r="F1984">
        <f>DATEDIF(Table1[[#This Row],[Date of Birth]],DATE(2023,6,8),"Y")</f>
        <v>23</v>
      </c>
      <c r="G1984">
        <v>0</v>
      </c>
      <c r="H1984" s="8">
        <v>28245.34</v>
      </c>
      <c r="I1984" t="s">
        <v>15</v>
      </c>
      <c r="J1984" t="s">
        <v>11</v>
      </c>
      <c r="K1984" t="s">
        <v>41</v>
      </c>
      <c r="L1984" t="str">
        <f>IF(Table1[[#This Row],[State ID]]="?","Unknown",Table1[[#This Row],[State ID]])</f>
        <v>R1011</v>
      </c>
    </row>
    <row r="1985" spans="1:12" x14ac:dyDescent="0.3">
      <c r="A1985" t="s">
        <v>2015</v>
      </c>
      <c r="B1985">
        <v>1963</v>
      </c>
      <c r="C1985" t="s">
        <v>14</v>
      </c>
      <c r="D1985">
        <v>25</v>
      </c>
      <c r="E1985" t="str">
        <f>TEXT(DATE(Table1[[#This Row],[year]],MONTH(DATEVALUE(Table1[[#This Row],[month]]&amp;"1")),Table1[[#This Row],[date]]),"DD-MMM-YYYY")</f>
        <v>25-Nov-1963</v>
      </c>
      <c r="F1985">
        <f>DATEDIF(Table1[[#This Row],[Date of Birth]],DATE(2023,6,8),"Y")</f>
        <v>59</v>
      </c>
      <c r="G1985">
        <v>1</v>
      </c>
      <c r="H1985" s="8">
        <v>28287.9</v>
      </c>
      <c r="I1985" t="s">
        <v>15</v>
      </c>
      <c r="J1985" t="s">
        <v>15</v>
      </c>
      <c r="K1985" t="s">
        <v>12</v>
      </c>
      <c r="L1985" t="str">
        <f>IF(Table1[[#This Row],[State ID]]="?","Unknown",Table1[[#This Row],[State ID]])</f>
        <v>R1013</v>
      </c>
    </row>
    <row r="1986" spans="1:12" x14ac:dyDescent="0.3">
      <c r="A1986" t="s">
        <v>2016</v>
      </c>
      <c r="B1986">
        <v>1990</v>
      </c>
      <c r="C1986" t="s">
        <v>29</v>
      </c>
      <c r="D1986">
        <v>24</v>
      </c>
      <c r="E1986" t="str">
        <f>TEXT(DATE(Table1[[#This Row],[year]],MONTH(DATEVALUE(Table1[[#This Row],[month]]&amp;"1")),Table1[[#This Row],[date]]),"DD-MMM-YYYY")</f>
        <v>24-Dec-1990</v>
      </c>
      <c r="F1986">
        <f>DATEDIF(Table1[[#This Row],[Date of Birth]],DATE(2023,6,8),"Y")</f>
        <v>32</v>
      </c>
      <c r="G1986">
        <v>3</v>
      </c>
      <c r="H1986" s="8">
        <v>28302.33</v>
      </c>
      <c r="I1986" t="s">
        <v>15</v>
      </c>
      <c r="J1986" t="s">
        <v>10</v>
      </c>
      <c r="K1986" t="s">
        <v>41</v>
      </c>
      <c r="L1986" t="str">
        <f>IF(Table1[[#This Row],[State ID]]="?","Unknown",Table1[[#This Row],[State ID]])</f>
        <v>R1011</v>
      </c>
    </row>
    <row r="1987" spans="1:12" x14ac:dyDescent="0.3">
      <c r="A1987" t="s">
        <v>2017</v>
      </c>
      <c r="B1987">
        <v>1977</v>
      </c>
      <c r="C1987" t="s">
        <v>29</v>
      </c>
      <c r="D1987">
        <v>2</v>
      </c>
      <c r="E1987" t="str">
        <f>TEXT(DATE(Table1[[#This Row],[year]],MONTH(DATEVALUE(Table1[[#This Row],[month]]&amp;"1")),Table1[[#This Row],[date]]),"DD-MMM-YYYY")</f>
        <v>02-Dec-1977</v>
      </c>
      <c r="F1987">
        <f>DATEDIF(Table1[[#This Row],[Date of Birth]],DATE(2023,6,8),"Y")</f>
        <v>45</v>
      </c>
      <c r="G1987">
        <v>1</v>
      </c>
      <c r="H1987" s="8">
        <v>28340.19</v>
      </c>
      <c r="I1987" t="s">
        <v>15</v>
      </c>
      <c r="J1987" t="s">
        <v>10</v>
      </c>
      <c r="K1987" t="s">
        <v>22</v>
      </c>
      <c r="L1987" t="str">
        <f>IF(Table1[[#This Row],[State ID]]="?","Unknown",Table1[[#This Row],[State ID]])</f>
        <v>R1012</v>
      </c>
    </row>
    <row r="1988" spans="1:12" x14ac:dyDescent="0.3">
      <c r="A1988" t="s">
        <v>2018</v>
      </c>
      <c r="B1988">
        <v>1974</v>
      </c>
      <c r="C1988" t="s">
        <v>19</v>
      </c>
      <c r="D1988">
        <v>16</v>
      </c>
      <c r="E1988" t="str">
        <f>TEXT(DATE(Table1[[#This Row],[year]],MONTH(DATEVALUE(Table1[[#This Row],[month]]&amp;"1")),Table1[[#This Row],[date]]),"DD-MMM-YYYY")</f>
        <v>16-Sep-1974</v>
      </c>
      <c r="F1988">
        <f>DATEDIF(Table1[[#This Row],[Date of Birth]],DATE(2023,6,8),"Y")</f>
        <v>48</v>
      </c>
      <c r="G1988">
        <v>1</v>
      </c>
      <c r="H1988" s="8">
        <v>28468.92</v>
      </c>
      <c r="I1988" t="s">
        <v>15</v>
      </c>
      <c r="J1988" t="s">
        <v>15</v>
      </c>
      <c r="K1988" t="s">
        <v>22</v>
      </c>
      <c r="L1988" t="str">
        <f>IF(Table1[[#This Row],[State ID]]="?","Unknown",Table1[[#This Row],[State ID]])</f>
        <v>R1012</v>
      </c>
    </row>
    <row r="1989" spans="1:12" x14ac:dyDescent="0.3">
      <c r="A1989" t="s">
        <v>2019</v>
      </c>
      <c r="B1989">
        <v>1982</v>
      </c>
      <c r="C1989" t="s">
        <v>29</v>
      </c>
      <c r="D1989">
        <v>11</v>
      </c>
      <c r="E1989" t="str">
        <f>TEXT(DATE(Table1[[#This Row],[year]],MONTH(DATEVALUE(Table1[[#This Row],[month]]&amp;"1")),Table1[[#This Row],[date]]),"DD-MMM-YYYY")</f>
        <v>11-Dec-1982</v>
      </c>
      <c r="F1989">
        <f>DATEDIF(Table1[[#This Row],[Date of Birth]],DATE(2023,6,8),"Y")</f>
        <v>40</v>
      </c>
      <c r="G1989">
        <v>1</v>
      </c>
      <c r="H1989" s="8">
        <v>28476.73</v>
      </c>
      <c r="I1989" t="s">
        <v>15</v>
      </c>
      <c r="J1989" t="s">
        <v>10</v>
      </c>
      <c r="K1989" t="s">
        <v>22</v>
      </c>
      <c r="L1989" t="str">
        <f>IF(Table1[[#This Row],[State ID]]="?","Unknown",Table1[[#This Row],[State ID]])</f>
        <v>R1012</v>
      </c>
    </row>
    <row r="1990" spans="1:12" x14ac:dyDescent="0.3">
      <c r="A1990" t="s">
        <v>2020</v>
      </c>
      <c r="B1990">
        <v>1985</v>
      </c>
      <c r="C1990" t="s">
        <v>19</v>
      </c>
      <c r="D1990">
        <v>27</v>
      </c>
      <c r="E1990" t="str">
        <f>TEXT(DATE(Table1[[#This Row],[year]],MONTH(DATEVALUE(Table1[[#This Row],[month]]&amp;"1")),Table1[[#This Row],[date]]),"DD-MMM-YYYY")</f>
        <v>27-Sep-1985</v>
      </c>
      <c r="F1990">
        <f>DATEDIF(Table1[[#This Row],[Date of Birth]],DATE(2023,6,8),"Y")</f>
        <v>37</v>
      </c>
      <c r="G1990">
        <v>3</v>
      </c>
      <c r="H1990" s="8">
        <v>28542.86</v>
      </c>
      <c r="I1990" t="s">
        <v>15</v>
      </c>
      <c r="J1990" t="s">
        <v>11</v>
      </c>
      <c r="K1990" t="s">
        <v>41</v>
      </c>
      <c r="L1990" t="str">
        <f>IF(Table1[[#This Row],[State ID]]="?","Unknown",Table1[[#This Row],[State ID]])</f>
        <v>R1011</v>
      </c>
    </row>
    <row r="1991" spans="1:12" x14ac:dyDescent="0.3">
      <c r="A1991" t="s">
        <v>2021</v>
      </c>
      <c r="B1991">
        <v>1990</v>
      </c>
      <c r="C1991" t="s">
        <v>29</v>
      </c>
      <c r="D1991">
        <v>5</v>
      </c>
      <c r="E1991" t="str">
        <f>TEXT(DATE(Table1[[#This Row],[year]],MONTH(DATEVALUE(Table1[[#This Row],[month]]&amp;"1")),Table1[[#This Row],[date]]),"DD-MMM-YYYY")</f>
        <v>05-Dec-1990</v>
      </c>
      <c r="F1991">
        <f>DATEDIF(Table1[[#This Row],[Date of Birth]],DATE(2023,6,8),"Y")</f>
        <v>32</v>
      </c>
      <c r="G1991">
        <v>3</v>
      </c>
      <c r="H1991" s="8">
        <v>28716.14</v>
      </c>
      <c r="I1991" t="s">
        <v>15</v>
      </c>
      <c r="J1991" t="s">
        <v>11</v>
      </c>
      <c r="K1991" t="s">
        <v>41</v>
      </c>
      <c r="L1991" t="str">
        <f>IF(Table1[[#This Row],[State ID]]="?","Unknown",Table1[[#This Row],[State ID]])</f>
        <v>R1011</v>
      </c>
    </row>
    <row r="1992" spans="1:12" x14ac:dyDescent="0.3">
      <c r="A1992" t="s">
        <v>2022</v>
      </c>
      <c r="B1992">
        <v>1961</v>
      </c>
      <c r="C1992" t="s">
        <v>34</v>
      </c>
      <c r="D1992">
        <v>3</v>
      </c>
      <c r="E1992" t="str">
        <f>TEXT(DATE(Table1[[#This Row],[year]],MONTH(DATEVALUE(Table1[[#This Row],[month]]&amp;"1")),Table1[[#This Row],[date]]),"DD-MMM-YYYY")</f>
        <v>03-Aug-1961</v>
      </c>
      <c r="F1992">
        <f>DATEDIF(Table1[[#This Row],[Date of Birth]],DATE(2023,6,8),"Y")</f>
        <v>61</v>
      </c>
      <c r="G1992">
        <v>1</v>
      </c>
      <c r="H1992" s="8">
        <v>28868.66</v>
      </c>
      <c r="I1992" t="s">
        <v>15</v>
      </c>
      <c r="J1992" t="s">
        <v>10</v>
      </c>
      <c r="K1992" t="s">
        <v>22</v>
      </c>
      <c r="L1992" t="str">
        <f>IF(Table1[[#This Row],[State ID]]="?","Unknown",Table1[[#This Row],[State ID]])</f>
        <v>R1012</v>
      </c>
    </row>
    <row r="1993" spans="1:12" x14ac:dyDescent="0.3">
      <c r="A1993" t="s">
        <v>2023</v>
      </c>
      <c r="B1993">
        <v>1962</v>
      </c>
      <c r="C1993" t="s">
        <v>9</v>
      </c>
      <c r="D1993">
        <v>25</v>
      </c>
      <c r="E1993" t="str">
        <f>TEXT(DATE(Table1[[#This Row],[year]],MONTH(DATEVALUE(Table1[[#This Row],[month]]&amp;"1")),Table1[[#This Row],[date]]),"DD-MMM-YYYY")</f>
        <v>25-Jul-1962</v>
      </c>
      <c r="F1993">
        <f>DATEDIF(Table1[[#This Row],[Date of Birth]],DATE(2023,6,8),"Y")</f>
        <v>60</v>
      </c>
      <c r="G1993">
        <v>0</v>
      </c>
      <c r="H1993" s="8">
        <v>28923.14</v>
      </c>
      <c r="I1993" t="s">
        <v>15</v>
      </c>
      <c r="J1993" t="s">
        <v>15</v>
      </c>
      <c r="K1993" t="s">
        <v>22</v>
      </c>
      <c r="L1993" t="str">
        <f>IF(Table1[[#This Row],[State ID]]="?","Unknown",Table1[[#This Row],[State ID]])</f>
        <v>R1012</v>
      </c>
    </row>
    <row r="1994" spans="1:12" x14ac:dyDescent="0.3">
      <c r="A1994" t="s">
        <v>2024</v>
      </c>
      <c r="B1994">
        <v>1959</v>
      </c>
      <c r="C1994" t="s">
        <v>29</v>
      </c>
      <c r="D1994">
        <v>5</v>
      </c>
      <c r="E1994" t="str">
        <f>TEXT(DATE(Table1[[#This Row],[year]],MONTH(DATEVALUE(Table1[[#This Row],[month]]&amp;"1")),Table1[[#This Row],[date]]),"DD-MMM-YYYY")</f>
        <v>05-Dec-1959</v>
      </c>
      <c r="F1994">
        <f>DATEDIF(Table1[[#This Row],[Date of Birth]],DATE(2023,6,8),"Y")</f>
        <v>63</v>
      </c>
      <c r="G1994">
        <v>0</v>
      </c>
      <c r="H1994" s="8">
        <v>28950.47</v>
      </c>
      <c r="I1994" t="s">
        <v>15</v>
      </c>
      <c r="J1994" t="s">
        <v>15</v>
      </c>
      <c r="K1994" t="s">
        <v>22</v>
      </c>
      <c r="L1994" t="str">
        <f>IF(Table1[[#This Row],[State ID]]="?","Unknown",Table1[[#This Row],[State ID]])</f>
        <v>R1012</v>
      </c>
    </row>
    <row r="1995" spans="1:12" x14ac:dyDescent="0.3">
      <c r="A1995" t="s">
        <v>2025</v>
      </c>
      <c r="B1995">
        <v>2003</v>
      </c>
      <c r="C1995" t="s">
        <v>19</v>
      </c>
      <c r="D1995">
        <v>1</v>
      </c>
      <c r="E1995" t="str">
        <f>TEXT(DATE(Table1[[#This Row],[year]],MONTH(DATEVALUE(Table1[[#This Row],[month]]&amp;"1")),Table1[[#This Row],[date]]),"DD-MMM-YYYY")</f>
        <v>01-Sep-2003</v>
      </c>
      <c r="F1995">
        <f>DATEDIF(Table1[[#This Row],[Date of Birth]],DATE(2023,6,8),"Y")</f>
        <v>19</v>
      </c>
      <c r="G1995">
        <v>0</v>
      </c>
      <c r="H1995" s="8">
        <v>28998.68</v>
      </c>
      <c r="I1995" t="s">
        <v>15</v>
      </c>
      <c r="J1995" t="s">
        <v>11</v>
      </c>
      <c r="K1995" t="s">
        <v>41</v>
      </c>
      <c r="L1995" t="str">
        <f>IF(Table1[[#This Row],[State ID]]="?","Unknown",Table1[[#This Row],[State ID]])</f>
        <v>R1011</v>
      </c>
    </row>
    <row r="1996" spans="1:12" x14ac:dyDescent="0.3">
      <c r="A1996" t="s">
        <v>2026</v>
      </c>
      <c r="B1996">
        <v>1992</v>
      </c>
      <c r="C1996" t="s">
        <v>9</v>
      </c>
      <c r="D1996">
        <v>7</v>
      </c>
      <c r="E1996" t="str">
        <f>TEXT(DATE(Table1[[#This Row],[year]],MONTH(DATEVALUE(Table1[[#This Row],[month]]&amp;"1")),Table1[[#This Row],[date]]),"DD-MMM-YYYY")</f>
        <v>07-Jul-1992</v>
      </c>
      <c r="F1996">
        <f>DATEDIF(Table1[[#This Row],[Date of Birth]],DATE(2023,6,8),"Y")</f>
        <v>30</v>
      </c>
      <c r="G1996">
        <v>0</v>
      </c>
      <c r="H1996" s="8">
        <v>29007.82</v>
      </c>
      <c r="I1996" t="s">
        <v>15</v>
      </c>
      <c r="J1996" t="s">
        <v>11</v>
      </c>
      <c r="K1996" t="s">
        <v>41</v>
      </c>
      <c r="L1996" t="str">
        <f>IF(Table1[[#This Row],[State ID]]="?","Unknown",Table1[[#This Row],[State ID]])</f>
        <v>R1011</v>
      </c>
    </row>
    <row r="1997" spans="1:12" x14ac:dyDescent="0.3">
      <c r="A1997" t="s">
        <v>2027</v>
      </c>
      <c r="B1997">
        <v>1980</v>
      </c>
      <c r="C1997" t="s">
        <v>9</v>
      </c>
      <c r="D1997">
        <v>14</v>
      </c>
      <c r="E1997" t="str">
        <f>TEXT(DATE(Table1[[#This Row],[year]],MONTH(DATEVALUE(Table1[[#This Row],[month]]&amp;"1")),Table1[[#This Row],[date]]),"DD-MMM-YYYY")</f>
        <v>14-Jul-1980</v>
      </c>
      <c r="F1997">
        <f>DATEDIF(Table1[[#This Row],[Date of Birth]],DATE(2023,6,8),"Y")</f>
        <v>42</v>
      </c>
      <c r="G1997">
        <v>2</v>
      </c>
      <c r="H1997" s="8">
        <v>29114.21</v>
      </c>
      <c r="I1997" t="s">
        <v>15</v>
      </c>
      <c r="J1997" t="s">
        <v>11</v>
      </c>
      <c r="K1997" t="s">
        <v>41</v>
      </c>
      <c r="L1997" t="str">
        <f>IF(Table1[[#This Row],[State ID]]="?","Unknown",Table1[[#This Row],[State ID]])</f>
        <v>R1011</v>
      </c>
    </row>
    <row r="1998" spans="1:12" x14ac:dyDescent="0.3">
      <c r="A1998" t="s">
        <v>2028</v>
      </c>
      <c r="B1998">
        <v>1978</v>
      </c>
      <c r="C1998" t="s">
        <v>14</v>
      </c>
      <c r="D1998">
        <v>29</v>
      </c>
      <c r="E1998" t="str">
        <f>TEXT(DATE(Table1[[#This Row],[year]],MONTH(DATEVALUE(Table1[[#This Row],[month]]&amp;"1")),Table1[[#This Row],[date]]),"DD-MMM-YYYY")</f>
        <v>29-Nov-1978</v>
      </c>
      <c r="F1998">
        <f>DATEDIF(Table1[[#This Row],[Date of Birth]],DATE(2023,6,8),"Y")</f>
        <v>44</v>
      </c>
      <c r="G1998">
        <v>2</v>
      </c>
      <c r="H1998" s="8">
        <v>29114.77</v>
      </c>
      <c r="I1998" t="s">
        <v>15</v>
      </c>
      <c r="J1998" t="s">
        <v>15</v>
      </c>
      <c r="K1998" t="s">
        <v>41</v>
      </c>
      <c r="L1998" t="str">
        <f>IF(Table1[[#This Row],[State ID]]="?","Unknown",Table1[[#This Row],[State ID]])</f>
        <v>R1011</v>
      </c>
    </row>
    <row r="1999" spans="1:12" x14ac:dyDescent="0.3">
      <c r="A1999" t="s">
        <v>2029</v>
      </c>
      <c r="B1999">
        <v>1961</v>
      </c>
      <c r="C1999" t="s">
        <v>29</v>
      </c>
      <c r="D1999">
        <v>24</v>
      </c>
      <c r="E1999" t="str">
        <f>TEXT(DATE(Table1[[#This Row],[year]],MONTH(DATEVALUE(Table1[[#This Row],[month]]&amp;"1")),Table1[[#This Row],[date]]),"DD-MMM-YYYY")</f>
        <v>24-Dec-1961</v>
      </c>
      <c r="F1999">
        <f>DATEDIF(Table1[[#This Row],[Date of Birth]],DATE(2023,6,8),"Y")</f>
        <v>61</v>
      </c>
      <c r="G1999">
        <v>0</v>
      </c>
      <c r="H1999" s="8">
        <v>29141.360000000001</v>
      </c>
      <c r="I1999" t="s">
        <v>15</v>
      </c>
      <c r="J1999" t="s">
        <v>11</v>
      </c>
      <c r="K1999" t="s">
        <v>22</v>
      </c>
      <c r="L1999" t="str">
        <f>IF(Table1[[#This Row],[State ID]]="?","Unknown",Table1[[#This Row],[State ID]])</f>
        <v>R1012</v>
      </c>
    </row>
    <row r="2000" spans="1:12" x14ac:dyDescent="0.3">
      <c r="A2000" t="s">
        <v>2030</v>
      </c>
      <c r="B2000">
        <v>1976</v>
      </c>
      <c r="C2000" t="s">
        <v>14</v>
      </c>
      <c r="D2000">
        <v>8</v>
      </c>
      <c r="E2000" t="str">
        <f>TEXT(DATE(Table1[[#This Row],[year]],MONTH(DATEVALUE(Table1[[#This Row],[month]]&amp;"1")),Table1[[#This Row],[date]]),"DD-MMM-YYYY")</f>
        <v>08-Nov-1976</v>
      </c>
      <c r="F2000">
        <f>DATEDIF(Table1[[#This Row],[Date of Birth]],DATE(2023,6,8),"Y")</f>
        <v>46</v>
      </c>
      <c r="G2000">
        <v>2</v>
      </c>
      <c r="H2000" s="8">
        <v>29160.39</v>
      </c>
      <c r="I2000" t="s">
        <v>15</v>
      </c>
      <c r="J2000" t="s">
        <v>10</v>
      </c>
      <c r="K2000" t="s">
        <v>41</v>
      </c>
      <c r="L2000" t="str">
        <f>IF(Table1[[#This Row],[State ID]]="?","Unknown",Table1[[#This Row],[State ID]])</f>
        <v>R1011</v>
      </c>
    </row>
    <row r="2001" spans="1:12" x14ac:dyDescent="0.3">
      <c r="A2001" t="s">
        <v>2031</v>
      </c>
      <c r="B2001">
        <v>1969</v>
      </c>
      <c r="C2001" t="s">
        <v>9</v>
      </c>
      <c r="D2001">
        <v>9</v>
      </c>
      <c r="E2001" t="str">
        <f>TEXT(DATE(Table1[[#This Row],[year]],MONTH(DATEVALUE(Table1[[#This Row],[month]]&amp;"1")),Table1[[#This Row],[date]]),"DD-MMM-YYYY")</f>
        <v>09-Jul-1969</v>
      </c>
      <c r="F2001">
        <f>DATEDIF(Table1[[#This Row],[Date of Birth]],DATE(2023,6,8),"Y")</f>
        <v>53</v>
      </c>
      <c r="G2001">
        <v>2</v>
      </c>
      <c r="H2001" s="8">
        <v>29186.48</v>
      </c>
      <c r="I2001" t="s">
        <v>15</v>
      </c>
      <c r="J2001" t="s">
        <v>11</v>
      </c>
      <c r="K2001" t="s">
        <v>246</v>
      </c>
      <c r="L2001" t="str">
        <f>IF(Table1[[#This Row],[State ID]]="?","Unknown",Table1[[#This Row],[State ID]])</f>
        <v>R1024</v>
      </c>
    </row>
    <row r="2002" spans="1:12" x14ac:dyDescent="0.3">
      <c r="A2002" t="s">
        <v>2032</v>
      </c>
      <c r="B2002">
        <v>1978</v>
      </c>
      <c r="C2002" t="s">
        <v>9</v>
      </c>
      <c r="D2002">
        <v>21</v>
      </c>
      <c r="E2002" t="str">
        <f>TEXT(DATE(Table1[[#This Row],[year]],MONTH(DATEVALUE(Table1[[#This Row],[month]]&amp;"1")),Table1[[#This Row],[date]]),"DD-MMM-YYYY")</f>
        <v>21-Jul-1978</v>
      </c>
      <c r="F2002">
        <f>DATEDIF(Table1[[#This Row],[Date of Birth]],DATE(2023,6,8),"Y")</f>
        <v>44</v>
      </c>
      <c r="G2002">
        <v>2</v>
      </c>
      <c r="H2002" s="8">
        <v>29227.599999999999</v>
      </c>
      <c r="I2002" t="s">
        <v>15</v>
      </c>
      <c r="J2002" t="s">
        <v>11</v>
      </c>
      <c r="K2002" t="s">
        <v>22</v>
      </c>
      <c r="L2002" t="str">
        <f>IF(Table1[[#This Row],[State ID]]="?","Unknown",Table1[[#This Row],[State ID]])</f>
        <v>R1012</v>
      </c>
    </row>
    <row r="2003" spans="1:12" x14ac:dyDescent="0.3">
      <c r="A2003" t="s">
        <v>2033</v>
      </c>
      <c r="B2003">
        <v>1958</v>
      </c>
      <c r="C2003" t="s">
        <v>17</v>
      </c>
      <c r="D2003">
        <v>5</v>
      </c>
      <c r="E2003" t="str">
        <f>TEXT(DATE(Table1[[#This Row],[year]],MONTH(DATEVALUE(Table1[[#This Row],[month]]&amp;"1")),Table1[[#This Row],[date]]),"DD-MMM-YYYY")</f>
        <v>05-Jun-1958</v>
      </c>
      <c r="F2003">
        <f>DATEDIF(Table1[[#This Row],[Date of Birth]],DATE(2023,6,8),"Y")</f>
        <v>65</v>
      </c>
      <c r="G2003">
        <v>0</v>
      </c>
      <c r="H2003" s="8">
        <v>29330.98</v>
      </c>
      <c r="I2003" t="s">
        <v>15</v>
      </c>
      <c r="J2003" t="s">
        <v>10</v>
      </c>
      <c r="K2003" t="s">
        <v>22</v>
      </c>
      <c r="L2003" t="str">
        <f>IF(Table1[[#This Row],[State ID]]="?","Unknown",Table1[[#This Row],[State ID]])</f>
        <v>R1012</v>
      </c>
    </row>
    <row r="2004" spans="1:12" x14ac:dyDescent="0.3">
      <c r="A2004" t="s">
        <v>2034</v>
      </c>
      <c r="B2004">
        <v>1985</v>
      </c>
      <c r="C2004" t="s">
        <v>14</v>
      </c>
      <c r="D2004">
        <v>7</v>
      </c>
      <c r="E2004" t="str">
        <f>TEXT(DATE(Table1[[#This Row],[year]],MONTH(DATEVALUE(Table1[[#This Row],[month]]&amp;"1")),Table1[[#This Row],[date]]),"DD-MMM-YYYY")</f>
        <v>07-Nov-1985</v>
      </c>
      <c r="F2004">
        <f>DATEDIF(Table1[[#This Row],[Date of Birth]],DATE(2023,6,8),"Y")</f>
        <v>37</v>
      </c>
      <c r="G2004">
        <v>3</v>
      </c>
      <c r="H2004" s="8">
        <v>29352.560000000001</v>
      </c>
      <c r="I2004" t="s">
        <v>15</v>
      </c>
      <c r="J2004" t="s">
        <v>15</v>
      </c>
      <c r="K2004" t="s">
        <v>41</v>
      </c>
      <c r="L2004" t="str">
        <f>IF(Table1[[#This Row],[State ID]]="?","Unknown",Table1[[#This Row],[State ID]])</f>
        <v>R1011</v>
      </c>
    </row>
    <row r="2005" spans="1:12" x14ac:dyDescent="0.3">
      <c r="A2005" t="s">
        <v>2035</v>
      </c>
      <c r="B2005">
        <v>1987</v>
      </c>
      <c r="C2005" t="s">
        <v>9</v>
      </c>
      <c r="D2005">
        <v>16</v>
      </c>
      <c r="E2005" t="str">
        <f>TEXT(DATE(Table1[[#This Row],[year]],MONTH(DATEVALUE(Table1[[#This Row],[month]]&amp;"1")),Table1[[#This Row],[date]]),"DD-MMM-YYYY")</f>
        <v>16-Jul-1987</v>
      </c>
      <c r="F2005">
        <f>DATEDIF(Table1[[#This Row],[Date of Birth]],DATE(2023,6,8),"Y")</f>
        <v>35</v>
      </c>
      <c r="G2005">
        <v>3</v>
      </c>
      <c r="H2005" s="8">
        <v>29443.59</v>
      </c>
      <c r="I2005" t="s">
        <v>15</v>
      </c>
      <c r="J2005" t="s">
        <v>15</v>
      </c>
      <c r="K2005" t="s">
        <v>41</v>
      </c>
      <c r="L2005" t="str">
        <f>IF(Table1[[#This Row],[State ID]]="?","Unknown",Table1[[#This Row],[State ID]])</f>
        <v>R1011</v>
      </c>
    </row>
    <row r="2006" spans="1:12" x14ac:dyDescent="0.3">
      <c r="A2006" t="s">
        <v>2036</v>
      </c>
      <c r="B2006">
        <v>1959</v>
      </c>
      <c r="C2006" t="s">
        <v>36</v>
      </c>
      <c r="D2006">
        <v>20</v>
      </c>
      <c r="E2006" t="str">
        <f>TEXT(DATE(Table1[[#This Row],[year]],MONTH(DATEVALUE(Table1[[#This Row],[month]]&amp;"1")),Table1[[#This Row],[date]]),"DD-MMM-YYYY")</f>
        <v>20-Oct-1959</v>
      </c>
      <c r="F2006">
        <f>DATEDIF(Table1[[#This Row],[Date of Birth]],DATE(2023,6,8),"Y")</f>
        <v>63</v>
      </c>
      <c r="G2006">
        <v>0</v>
      </c>
      <c r="H2006" s="8">
        <v>29523.17</v>
      </c>
      <c r="I2006" t="s">
        <v>15</v>
      </c>
      <c r="J2006" t="s">
        <v>10</v>
      </c>
      <c r="K2006" t="s">
        <v>246</v>
      </c>
      <c r="L2006" t="str">
        <f>IF(Table1[[#This Row],[State ID]]="?","Unknown",Table1[[#This Row],[State ID]])</f>
        <v>R1024</v>
      </c>
    </row>
    <row r="2007" spans="1:12" x14ac:dyDescent="0.3">
      <c r="A2007" t="s">
        <v>2037</v>
      </c>
      <c r="B2007">
        <v>1975</v>
      </c>
      <c r="C2007" t="s">
        <v>14</v>
      </c>
      <c r="D2007">
        <v>3</v>
      </c>
      <c r="E2007" t="str">
        <f>TEXT(DATE(Table1[[#This Row],[year]],MONTH(DATEVALUE(Table1[[#This Row],[month]]&amp;"1")),Table1[[#This Row],[date]]),"DD-MMM-YYYY")</f>
        <v>03-Nov-1975</v>
      </c>
      <c r="F2007">
        <f>DATEDIF(Table1[[#This Row],[Date of Birth]],DATE(2023,6,8),"Y")</f>
        <v>47</v>
      </c>
      <c r="G2007">
        <v>1</v>
      </c>
      <c r="H2007" s="8">
        <v>29583.8</v>
      </c>
      <c r="I2007" t="s">
        <v>15</v>
      </c>
      <c r="J2007" t="s">
        <v>15</v>
      </c>
      <c r="K2007" t="s">
        <v>41</v>
      </c>
      <c r="L2007" t="str">
        <f>IF(Table1[[#This Row],[State ID]]="?","Unknown",Table1[[#This Row],[State ID]])</f>
        <v>R1011</v>
      </c>
    </row>
    <row r="2008" spans="1:12" x14ac:dyDescent="0.3">
      <c r="A2008" t="s">
        <v>2038</v>
      </c>
      <c r="B2008">
        <v>1993</v>
      </c>
      <c r="C2008" t="s">
        <v>9</v>
      </c>
      <c r="D2008">
        <v>27</v>
      </c>
      <c r="E2008" t="str">
        <f>TEXT(DATE(Table1[[#This Row],[year]],MONTH(DATEVALUE(Table1[[#This Row],[month]]&amp;"1")),Table1[[#This Row],[date]]),"DD-MMM-YYYY")</f>
        <v>27-Jul-1993</v>
      </c>
      <c r="F2008">
        <f>DATEDIF(Table1[[#This Row],[Date of Birth]],DATE(2023,6,8),"Y")</f>
        <v>29</v>
      </c>
      <c r="G2008">
        <v>0</v>
      </c>
      <c r="H2008" s="8">
        <v>29622.69</v>
      </c>
      <c r="I2008" t="s">
        <v>15</v>
      </c>
      <c r="J2008" t="s">
        <v>15</v>
      </c>
      <c r="K2008" t="s">
        <v>41</v>
      </c>
      <c r="L2008" t="str">
        <f>IF(Table1[[#This Row],[State ID]]="?","Unknown",Table1[[#This Row],[State ID]])</f>
        <v>R1011</v>
      </c>
    </row>
    <row r="2009" spans="1:12" x14ac:dyDescent="0.3">
      <c r="A2009" t="s">
        <v>2039</v>
      </c>
      <c r="B2009">
        <v>1973</v>
      </c>
      <c r="C2009" t="s">
        <v>34</v>
      </c>
      <c r="D2009">
        <v>23</v>
      </c>
      <c r="E2009" t="str">
        <f>TEXT(DATE(Table1[[#This Row],[year]],MONTH(DATEVALUE(Table1[[#This Row],[month]]&amp;"1")),Table1[[#This Row],[date]]),"DD-MMM-YYYY")</f>
        <v>23-Aug-1973</v>
      </c>
      <c r="F2009">
        <f>DATEDIF(Table1[[#This Row],[Date of Birth]],DATE(2023,6,8),"Y")</f>
        <v>49</v>
      </c>
      <c r="G2009">
        <v>0</v>
      </c>
      <c r="H2009" s="8">
        <v>29757.69</v>
      </c>
      <c r="I2009" t="s">
        <v>15</v>
      </c>
      <c r="J2009" t="s">
        <v>11</v>
      </c>
      <c r="K2009" t="s">
        <v>41</v>
      </c>
      <c r="L2009" t="str">
        <f>IF(Table1[[#This Row],[State ID]]="?","Unknown",Table1[[#This Row],[State ID]])</f>
        <v>R1011</v>
      </c>
    </row>
    <row r="2010" spans="1:12" x14ac:dyDescent="0.3">
      <c r="A2010" t="s">
        <v>2040</v>
      </c>
      <c r="B2010">
        <v>1998</v>
      </c>
      <c r="C2010" t="s">
        <v>17</v>
      </c>
      <c r="D2010">
        <v>20</v>
      </c>
      <c r="E2010" t="str">
        <f>TEXT(DATE(Table1[[#This Row],[year]],MONTH(DATEVALUE(Table1[[#This Row],[month]]&amp;"1")),Table1[[#This Row],[date]]),"DD-MMM-YYYY")</f>
        <v>20-Jun-1998</v>
      </c>
      <c r="F2010">
        <f>DATEDIF(Table1[[#This Row],[Date of Birth]],DATE(2023,6,8),"Y")</f>
        <v>24</v>
      </c>
      <c r="G2010">
        <v>0</v>
      </c>
      <c r="H2010" s="8">
        <v>29760.6</v>
      </c>
      <c r="I2010" t="s">
        <v>15</v>
      </c>
      <c r="J2010" t="s">
        <v>10</v>
      </c>
      <c r="K2010" t="s">
        <v>41</v>
      </c>
      <c r="L2010" t="str">
        <f>IF(Table1[[#This Row],[State ID]]="?","Unknown",Table1[[#This Row],[State ID]])</f>
        <v>R1011</v>
      </c>
    </row>
    <row r="2011" spans="1:12" x14ac:dyDescent="0.3">
      <c r="A2011" t="s">
        <v>2041</v>
      </c>
      <c r="B2011">
        <v>1981</v>
      </c>
      <c r="C2011" t="s">
        <v>34</v>
      </c>
      <c r="D2011">
        <v>13</v>
      </c>
      <c r="E2011" t="str">
        <f>TEXT(DATE(Table1[[#This Row],[year]],MONTH(DATEVALUE(Table1[[#This Row],[month]]&amp;"1")),Table1[[#This Row],[date]]),"DD-MMM-YYYY")</f>
        <v>13-Aug-1981</v>
      </c>
      <c r="F2011">
        <f>DATEDIF(Table1[[#This Row],[Date of Birth]],DATE(2023,6,8),"Y")</f>
        <v>41</v>
      </c>
      <c r="G2011">
        <v>1</v>
      </c>
      <c r="H2011" s="8">
        <v>29816.639999999999</v>
      </c>
      <c r="I2011" t="s">
        <v>15</v>
      </c>
      <c r="J2011" t="s">
        <v>10</v>
      </c>
      <c r="K2011" t="s">
        <v>41</v>
      </c>
      <c r="L2011" t="str">
        <f>IF(Table1[[#This Row],[State ID]]="?","Unknown",Table1[[#This Row],[State ID]])</f>
        <v>R1011</v>
      </c>
    </row>
    <row r="2012" spans="1:12" x14ac:dyDescent="0.3">
      <c r="A2012" t="s">
        <v>2042</v>
      </c>
      <c r="B2012">
        <v>1982</v>
      </c>
      <c r="C2012" t="s">
        <v>36</v>
      </c>
      <c r="D2012">
        <v>29</v>
      </c>
      <c r="E2012" t="str">
        <f>TEXT(DATE(Table1[[#This Row],[year]],MONTH(DATEVALUE(Table1[[#This Row],[month]]&amp;"1")),Table1[[#This Row],[date]]),"DD-MMM-YYYY")</f>
        <v>29-Oct-1982</v>
      </c>
      <c r="F2012">
        <f>DATEDIF(Table1[[#This Row],[Date of Birth]],DATE(2023,6,8),"Y")</f>
        <v>40</v>
      </c>
      <c r="G2012">
        <v>3</v>
      </c>
      <c r="H2012" s="8">
        <v>29818.76</v>
      </c>
      <c r="I2012" t="s">
        <v>15</v>
      </c>
      <c r="J2012" t="s">
        <v>15</v>
      </c>
      <c r="K2012" t="s">
        <v>22</v>
      </c>
      <c r="L2012" t="str">
        <f>IF(Table1[[#This Row],[State ID]]="?","Unknown",Table1[[#This Row],[State ID]])</f>
        <v>R1012</v>
      </c>
    </row>
    <row r="2013" spans="1:12" x14ac:dyDescent="0.3">
      <c r="A2013" t="s">
        <v>2043</v>
      </c>
      <c r="B2013">
        <v>1989</v>
      </c>
      <c r="C2013" t="s">
        <v>29</v>
      </c>
      <c r="D2013">
        <v>30</v>
      </c>
      <c r="E2013" t="str">
        <f>TEXT(DATE(Table1[[#This Row],[year]],MONTH(DATEVALUE(Table1[[#This Row],[month]]&amp;"1")),Table1[[#This Row],[date]]),"DD-MMM-YYYY")</f>
        <v>30-Dec-1989</v>
      </c>
      <c r="F2013">
        <f>DATEDIF(Table1[[#This Row],[Date of Birth]],DATE(2023,6,8),"Y")</f>
        <v>33</v>
      </c>
      <c r="G2013">
        <v>3</v>
      </c>
      <c r="H2013" s="8">
        <v>29852.48</v>
      </c>
      <c r="I2013" t="s">
        <v>15</v>
      </c>
      <c r="J2013" t="s">
        <v>11</v>
      </c>
      <c r="K2013" t="s">
        <v>41</v>
      </c>
      <c r="L2013" t="str">
        <f>IF(Table1[[#This Row],[State ID]]="?","Unknown",Table1[[#This Row],[State ID]])</f>
        <v>R1011</v>
      </c>
    </row>
    <row r="2014" spans="1:12" x14ac:dyDescent="0.3">
      <c r="A2014" t="s">
        <v>2044</v>
      </c>
      <c r="B2014">
        <v>1975</v>
      </c>
      <c r="C2014" t="s">
        <v>34</v>
      </c>
      <c r="D2014">
        <v>19</v>
      </c>
      <c r="E2014" t="str">
        <f>TEXT(DATE(Table1[[#This Row],[year]],MONTH(DATEVALUE(Table1[[#This Row],[month]]&amp;"1")),Table1[[#This Row],[date]]),"DD-MMM-YYYY")</f>
        <v>19-Aug-1975</v>
      </c>
      <c r="F2014">
        <f>DATEDIF(Table1[[#This Row],[Date of Birth]],DATE(2023,6,8),"Y")</f>
        <v>47</v>
      </c>
      <c r="G2014">
        <v>1</v>
      </c>
      <c r="H2014" s="8">
        <v>29899.25</v>
      </c>
      <c r="I2014" t="s">
        <v>15</v>
      </c>
      <c r="J2014" t="s">
        <v>11</v>
      </c>
      <c r="K2014" t="s">
        <v>41</v>
      </c>
      <c r="L2014" t="str">
        <f>IF(Table1[[#This Row],[State ID]]="?","Unknown",Table1[[#This Row],[State ID]])</f>
        <v>R1011</v>
      </c>
    </row>
    <row r="2015" spans="1:12" x14ac:dyDescent="0.3">
      <c r="A2015" t="s">
        <v>2045</v>
      </c>
      <c r="B2015">
        <v>1988</v>
      </c>
      <c r="C2015" t="s">
        <v>29</v>
      </c>
      <c r="D2015">
        <v>30</v>
      </c>
      <c r="E2015" t="str">
        <f>TEXT(DATE(Table1[[#This Row],[year]],MONTH(DATEVALUE(Table1[[#This Row],[month]]&amp;"1")),Table1[[#This Row],[date]]),"DD-MMM-YYYY")</f>
        <v>30-Dec-1988</v>
      </c>
      <c r="F2015">
        <f>DATEDIF(Table1[[#This Row],[Date of Birth]],DATE(2023,6,8),"Y")</f>
        <v>34</v>
      </c>
      <c r="G2015">
        <v>3</v>
      </c>
      <c r="H2015" s="8">
        <v>29929.56</v>
      </c>
      <c r="I2015" t="s">
        <v>15</v>
      </c>
      <c r="J2015" t="s">
        <v>15</v>
      </c>
      <c r="K2015" t="s">
        <v>41</v>
      </c>
      <c r="L2015" t="str">
        <f>IF(Table1[[#This Row],[State ID]]="?","Unknown",Table1[[#This Row],[State ID]])</f>
        <v>R1011</v>
      </c>
    </row>
    <row r="2016" spans="1:12" x14ac:dyDescent="0.3">
      <c r="A2016" t="s">
        <v>2046</v>
      </c>
      <c r="B2016">
        <v>1976</v>
      </c>
      <c r="C2016" t="s">
        <v>17</v>
      </c>
      <c r="D2016">
        <v>12</v>
      </c>
      <c r="E2016" t="str">
        <f>TEXT(DATE(Table1[[#This Row],[year]],MONTH(DATEVALUE(Table1[[#This Row],[month]]&amp;"1")),Table1[[#This Row],[date]]),"DD-MMM-YYYY")</f>
        <v>12-Jun-1976</v>
      </c>
      <c r="F2016">
        <f>DATEDIF(Table1[[#This Row],[Date of Birth]],DATE(2023,6,8),"Y")</f>
        <v>46</v>
      </c>
      <c r="G2016">
        <v>2</v>
      </c>
      <c r="H2016" s="8">
        <v>29933.75</v>
      </c>
      <c r="I2016" t="s">
        <v>15</v>
      </c>
      <c r="J2016" t="s">
        <v>15</v>
      </c>
      <c r="K2016" t="s">
        <v>41</v>
      </c>
      <c r="L2016" t="str">
        <f>IF(Table1[[#This Row],[State ID]]="?","Unknown",Table1[[#This Row],[State ID]])</f>
        <v>R1011</v>
      </c>
    </row>
    <row r="2017" spans="1:12" x14ac:dyDescent="0.3">
      <c r="A2017" t="s">
        <v>2047</v>
      </c>
      <c r="B2017">
        <v>1991</v>
      </c>
      <c r="C2017" t="s">
        <v>36</v>
      </c>
      <c r="D2017">
        <v>5</v>
      </c>
      <c r="E2017" t="str">
        <f>TEXT(DATE(Table1[[#This Row],[year]],MONTH(DATEVALUE(Table1[[#This Row],[month]]&amp;"1")),Table1[[#This Row],[date]]),"DD-MMM-YYYY")</f>
        <v>05-Oct-1991</v>
      </c>
      <c r="F2017">
        <f>DATEDIF(Table1[[#This Row],[Date of Birth]],DATE(2023,6,8),"Y")</f>
        <v>31</v>
      </c>
      <c r="G2017">
        <v>3</v>
      </c>
      <c r="H2017" s="8">
        <v>29969.67</v>
      </c>
      <c r="I2017" t="s">
        <v>15</v>
      </c>
      <c r="J2017" t="s">
        <v>15</v>
      </c>
      <c r="K2017" t="s">
        <v>41</v>
      </c>
      <c r="L2017" t="str">
        <f>IF(Table1[[#This Row],[State ID]]="?","Unknown",Table1[[#This Row],[State ID]])</f>
        <v>R1011</v>
      </c>
    </row>
    <row r="2018" spans="1:12" x14ac:dyDescent="0.3">
      <c r="A2018" t="s">
        <v>2048</v>
      </c>
      <c r="B2018">
        <v>1981</v>
      </c>
      <c r="C2018" t="s">
        <v>34</v>
      </c>
      <c r="D2018">
        <v>4</v>
      </c>
      <c r="E2018" t="str">
        <f>TEXT(DATE(Table1[[#This Row],[year]],MONTH(DATEVALUE(Table1[[#This Row],[month]]&amp;"1")),Table1[[#This Row],[date]]),"DD-MMM-YYYY")</f>
        <v>04-Aug-1981</v>
      </c>
      <c r="F2018">
        <f>DATEDIF(Table1[[#This Row],[Date of Birth]],DATE(2023,6,8),"Y")</f>
        <v>41</v>
      </c>
      <c r="G2018">
        <v>1</v>
      </c>
      <c r="H2018" s="8">
        <v>30026.87</v>
      </c>
      <c r="I2018" t="s">
        <v>10</v>
      </c>
      <c r="J2018" t="s">
        <v>11</v>
      </c>
      <c r="K2018" t="s">
        <v>22</v>
      </c>
      <c r="L2018" t="str">
        <f>IF(Table1[[#This Row],[State ID]]="?","Unknown",Table1[[#This Row],[State ID]])</f>
        <v>R1012</v>
      </c>
    </row>
    <row r="2019" spans="1:12" x14ac:dyDescent="0.3">
      <c r="A2019" t="s">
        <v>2049</v>
      </c>
      <c r="B2019">
        <v>1967</v>
      </c>
      <c r="C2019" t="s">
        <v>17</v>
      </c>
      <c r="D2019">
        <v>16</v>
      </c>
      <c r="E2019" t="str">
        <f>TEXT(DATE(Table1[[#This Row],[year]],MONTH(DATEVALUE(Table1[[#This Row],[month]]&amp;"1")),Table1[[#This Row],[date]]),"DD-MMM-YYYY")</f>
        <v>16-Jun-1967</v>
      </c>
      <c r="F2019">
        <f>DATEDIF(Table1[[#This Row],[Date of Birth]],DATE(2023,6,8),"Y")</f>
        <v>55</v>
      </c>
      <c r="G2019">
        <v>3</v>
      </c>
      <c r="H2019" s="8">
        <v>30063.58</v>
      </c>
      <c r="I2019" t="s">
        <v>15</v>
      </c>
      <c r="J2019" t="s">
        <v>15</v>
      </c>
      <c r="K2019" t="s">
        <v>22</v>
      </c>
      <c r="L2019" t="str">
        <f>IF(Table1[[#This Row],[State ID]]="?","Unknown",Table1[[#This Row],[State ID]])</f>
        <v>R1012</v>
      </c>
    </row>
    <row r="2020" spans="1:12" x14ac:dyDescent="0.3">
      <c r="A2020" t="s">
        <v>2050</v>
      </c>
      <c r="B2020">
        <v>1979</v>
      </c>
      <c r="C2020" t="s">
        <v>19</v>
      </c>
      <c r="D2020">
        <v>2</v>
      </c>
      <c r="E2020" t="str">
        <f>TEXT(DATE(Table1[[#This Row],[year]],MONTH(DATEVALUE(Table1[[#This Row],[month]]&amp;"1")),Table1[[#This Row],[date]]),"DD-MMM-YYYY")</f>
        <v>02-Sep-1979</v>
      </c>
      <c r="F2020">
        <f>DATEDIF(Table1[[#This Row],[Date of Birth]],DATE(2023,6,8),"Y")</f>
        <v>43</v>
      </c>
      <c r="G2020">
        <v>2</v>
      </c>
      <c r="H2020" s="8">
        <v>30095.97</v>
      </c>
      <c r="I2020" t="s">
        <v>10</v>
      </c>
      <c r="J2020" t="s">
        <v>11</v>
      </c>
      <c r="K2020" t="s">
        <v>41</v>
      </c>
      <c r="L2020" t="str">
        <f>IF(Table1[[#This Row],[State ID]]="?","Unknown",Table1[[#This Row],[State ID]])</f>
        <v>R1011</v>
      </c>
    </row>
    <row r="2021" spans="1:12" x14ac:dyDescent="0.3">
      <c r="A2021" t="s">
        <v>2051</v>
      </c>
      <c r="B2021">
        <v>1971</v>
      </c>
      <c r="C2021" t="s">
        <v>29</v>
      </c>
      <c r="D2021">
        <v>25</v>
      </c>
      <c r="E2021" t="str">
        <f>TEXT(DATE(Table1[[#This Row],[year]],MONTH(DATEVALUE(Table1[[#This Row],[month]]&amp;"1")),Table1[[#This Row],[date]]),"DD-MMM-YYYY")</f>
        <v>25-Dec-1971</v>
      </c>
      <c r="F2021">
        <f>DATEDIF(Table1[[#This Row],[Date of Birth]],DATE(2023,6,8),"Y")</f>
        <v>51</v>
      </c>
      <c r="G2021">
        <v>0</v>
      </c>
      <c r="H2021" s="8">
        <v>30134.75</v>
      </c>
      <c r="I2021" t="s">
        <v>10</v>
      </c>
      <c r="J2021" t="s">
        <v>11</v>
      </c>
      <c r="K2021" t="s">
        <v>41</v>
      </c>
      <c r="L2021" t="str">
        <f>IF(Table1[[#This Row],[State ID]]="?","Unknown",Table1[[#This Row],[State ID]])</f>
        <v>R1011</v>
      </c>
    </row>
    <row r="2022" spans="1:12" x14ac:dyDescent="0.3">
      <c r="A2022" t="s">
        <v>2052</v>
      </c>
      <c r="B2022">
        <v>1958</v>
      </c>
      <c r="C2022" t="s">
        <v>34</v>
      </c>
      <c r="D2022">
        <v>11</v>
      </c>
      <c r="E2022" t="str">
        <f>TEXT(DATE(Table1[[#This Row],[year]],MONTH(DATEVALUE(Table1[[#This Row],[month]]&amp;"1")),Table1[[#This Row],[date]]),"DD-MMM-YYYY")</f>
        <v>11-Aug-1958</v>
      </c>
      <c r="F2022">
        <f>DATEDIF(Table1[[#This Row],[Date of Birth]],DATE(2023,6,8),"Y")</f>
        <v>64</v>
      </c>
      <c r="G2022">
        <v>1</v>
      </c>
      <c r="H2022" s="8">
        <v>30166.62</v>
      </c>
      <c r="I2022" t="s">
        <v>15</v>
      </c>
      <c r="J2022" t="s">
        <v>11</v>
      </c>
      <c r="K2022" t="s">
        <v>22</v>
      </c>
      <c r="L2022" t="str">
        <f>IF(Table1[[#This Row],[State ID]]="?","Unknown",Table1[[#This Row],[State ID]])</f>
        <v>R1012</v>
      </c>
    </row>
    <row r="2023" spans="1:12" x14ac:dyDescent="0.3">
      <c r="A2023" t="s">
        <v>2053</v>
      </c>
      <c r="B2023">
        <v>1963</v>
      </c>
      <c r="C2023" t="s">
        <v>19</v>
      </c>
      <c r="D2023">
        <v>13</v>
      </c>
      <c r="E2023" t="str">
        <f>TEXT(DATE(Table1[[#This Row],[year]],MONTH(DATEVALUE(Table1[[#This Row],[month]]&amp;"1")),Table1[[#This Row],[date]]),"DD-MMM-YYYY")</f>
        <v>13-Sep-1963</v>
      </c>
      <c r="F2023">
        <f>DATEDIF(Table1[[#This Row],[Date of Birth]],DATE(2023,6,8),"Y")</f>
        <v>59</v>
      </c>
      <c r="G2023">
        <v>3</v>
      </c>
      <c r="H2023" s="8">
        <v>30184.94</v>
      </c>
      <c r="I2023" t="s">
        <v>15</v>
      </c>
      <c r="J2023" t="s">
        <v>15</v>
      </c>
      <c r="K2023" t="s">
        <v>275</v>
      </c>
      <c r="L2023" t="str">
        <f>IF(Table1[[#This Row],[State ID]]="?","Unknown",Table1[[#This Row],[State ID]])</f>
        <v>R1014</v>
      </c>
    </row>
    <row r="2024" spans="1:12" x14ac:dyDescent="0.3">
      <c r="A2024" t="s">
        <v>2054</v>
      </c>
      <c r="B2024">
        <v>1962</v>
      </c>
      <c r="C2024" t="s">
        <v>19</v>
      </c>
      <c r="D2024">
        <v>15</v>
      </c>
      <c r="E2024" t="str">
        <f>TEXT(DATE(Table1[[#This Row],[year]],MONTH(DATEVALUE(Table1[[#This Row],[month]]&amp;"1")),Table1[[#This Row],[date]]),"DD-MMM-YYYY")</f>
        <v>15-Sep-1962</v>
      </c>
      <c r="F2024">
        <f>DATEDIF(Table1[[#This Row],[Date of Birth]],DATE(2023,6,8),"Y")</f>
        <v>60</v>
      </c>
      <c r="G2024">
        <v>0</v>
      </c>
      <c r="H2024" s="8">
        <v>30260</v>
      </c>
      <c r="I2024" t="s">
        <v>15</v>
      </c>
      <c r="J2024" t="s">
        <v>15</v>
      </c>
      <c r="K2024" t="s">
        <v>275</v>
      </c>
      <c r="L2024" t="str">
        <f>IF(Table1[[#This Row],[State ID]]="?","Unknown",Table1[[#This Row],[State ID]])</f>
        <v>R1014</v>
      </c>
    </row>
    <row r="2025" spans="1:12" x14ac:dyDescent="0.3">
      <c r="A2025" t="s">
        <v>2055</v>
      </c>
      <c r="B2025">
        <v>1972</v>
      </c>
      <c r="C2025" t="s">
        <v>9</v>
      </c>
      <c r="D2025">
        <v>24</v>
      </c>
      <c r="E2025" t="str">
        <f>TEXT(DATE(Table1[[#This Row],[year]],MONTH(DATEVALUE(Table1[[#This Row],[month]]&amp;"1")),Table1[[#This Row],[date]]),"DD-MMM-YYYY")</f>
        <v>24-Jul-1972</v>
      </c>
      <c r="F2025">
        <f>DATEDIF(Table1[[#This Row],[Date of Birth]],DATE(2023,6,8),"Y")</f>
        <v>50</v>
      </c>
      <c r="G2025">
        <v>2</v>
      </c>
      <c r="H2025" s="8">
        <v>30284.639999999999</v>
      </c>
      <c r="I2025" t="s">
        <v>15</v>
      </c>
      <c r="J2025" t="s">
        <v>15</v>
      </c>
      <c r="K2025" t="s">
        <v>22</v>
      </c>
      <c r="L2025" t="str">
        <f>IF(Table1[[#This Row],[State ID]]="?","Unknown",Table1[[#This Row],[State ID]])</f>
        <v>R1012</v>
      </c>
    </row>
    <row r="2026" spans="1:12" x14ac:dyDescent="0.3">
      <c r="A2026" t="s">
        <v>2056</v>
      </c>
      <c r="B2026">
        <v>2004</v>
      </c>
      <c r="C2026" t="s">
        <v>17</v>
      </c>
      <c r="D2026">
        <v>1</v>
      </c>
      <c r="E2026" t="str">
        <f>TEXT(DATE(Table1[[#This Row],[year]],MONTH(DATEVALUE(Table1[[#This Row],[month]]&amp;"1")),Table1[[#This Row],[date]]),"DD-MMM-YYYY")</f>
        <v>01-Jun-2004</v>
      </c>
      <c r="F2026">
        <f>DATEDIF(Table1[[#This Row],[Date of Birth]],DATE(2023,6,8),"Y")</f>
        <v>19</v>
      </c>
      <c r="G2026">
        <v>0</v>
      </c>
      <c r="H2026" s="8">
        <v>30328.27</v>
      </c>
      <c r="I2026" t="s">
        <v>10</v>
      </c>
      <c r="J2026" t="s">
        <v>10</v>
      </c>
      <c r="K2026" t="s">
        <v>41</v>
      </c>
      <c r="L2026" t="str">
        <f>IF(Table1[[#This Row],[State ID]]="?","Unknown",Table1[[#This Row],[State ID]])</f>
        <v>R1011</v>
      </c>
    </row>
    <row r="2027" spans="1:12" x14ac:dyDescent="0.3">
      <c r="A2027" t="s">
        <v>2057</v>
      </c>
      <c r="B2027">
        <v>1969</v>
      </c>
      <c r="C2027" t="s">
        <v>9</v>
      </c>
      <c r="D2027">
        <v>30</v>
      </c>
      <c r="E2027" t="str">
        <f>TEXT(DATE(Table1[[#This Row],[year]],MONTH(DATEVALUE(Table1[[#This Row],[month]]&amp;"1")),Table1[[#This Row],[date]]),"DD-MMM-YYYY")</f>
        <v>30-Jul-1969</v>
      </c>
      <c r="F2027">
        <f>DATEDIF(Table1[[#This Row],[Date of Birth]],DATE(2023,6,8),"Y")</f>
        <v>53</v>
      </c>
      <c r="G2027">
        <v>0</v>
      </c>
      <c r="H2027" s="8">
        <v>30366.93</v>
      </c>
      <c r="I2027" t="s">
        <v>10</v>
      </c>
      <c r="J2027" t="s">
        <v>10</v>
      </c>
      <c r="K2027" t="s">
        <v>41</v>
      </c>
      <c r="L2027" t="str">
        <f>IF(Table1[[#This Row],[State ID]]="?","Unknown",Table1[[#This Row],[State ID]])</f>
        <v>R1011</v>
      </c>
    </row>
    <row r="2028" spans="1:12" x14ac:dyDescent="0.3">
      <c r="A2028" t="s">
        <v>2058</v>
      </c>
      <c r="B2028">
        <v>1976</v>
      </c>
      <c r="C2028" t="s">
        <v>19</v>
      </c>
      <c r="D2028">
        <v>3</v>
      </c>
      <c r="E2028" t="str">
        <f>TEXT(DATE(Table1[[#This Row],[year]],MONTH(DATEVALUE(Table1[[#This Row],[month]]&amp;"1")),Table1[[#This Row],[date]]),"DD-MMM-YYYY")</f>
        <v>03-Sep-1976</v>
      </c>
      <c r="F2028">
        <f>DATEDIF(Table1[[#This Row],[Date of Birth]],DATE(2023,6,8),"Y")</f>
        <v>46</v>
      </c>
      <c r="G2028">
        <v>2</v>
      </c>
      <c r="H2028" s="8">
        <v>30409.53</v>
      </c>
      <c r="I2028" t="s">
        <v>10</v>
      </c>
      <c r="J2028" t="s">
        <v>11</v>
      </c>
      <c r="K2028" t="s">
        <v>22</v>
      </c>
      <c r="L2028" t="str">
        <f>IF(Table1[[#This Row],[State ID]]="?","Unknown",Table1[[#This Row],[State ID]])</f>
        <v>R1012</v>
      </c>
    </row>
    <row r="2029" spans="1:12" x14ac:dyDescent="0.3">
      <c r="A2029" t="s">
        <v>2059</v>
      </c>
      <c r="B2029">
        <v>1998</v>
      </c>
      <c r="C2029" t="s">
        <v>36</v>
      </c>
      <c r="D2029">
        <v>28</v>
      </c>
      <c r="E2029" t="str">
        <f>TEXT(DATE(Table1[[#This Row],[year]],MONTH(DATEVALUE(Table1[[#This Row],[month]]&amp;"1")),Table1[[#This Row],[date]]),"DD-MMM-YYYY")</f>
        <v>28-Oct-1998</v>
      </c>
      <c r="F2029">
        <f>DATEDIF(Table1[[#This Row],[Date of Birth]],DATE(2023,6,8),"Y")</f>
        <v>24</v>
      </c>
      <c r="G2029">
        <v>0</v>
      </c>
      <c r="H2029" s="8">
        <v>30422.03</v>
      </c>
      <c r="I2029" t="s">
        <v>10</v>
      </c>
      <c r="J2029" t="s">
        <v>11</v>
      </c>
      <c r="K2029" t="s">
        <v>41</v>
      </c>
      <c r="L2029" t="str">
        <f>IF(Table1[[#This Row],[State ID]]="?","Unknown",Table1[[#This Row],[State ID]])</f>
        <v>R1011</v>
      </c>
    </row>
    <row r="2030" spans="1:12" x14ac:dyDescent="0.3">
      <c r="A2030" t="s">
        <v>2060</v>
      </c>
      <c r="B2030">
        <v>1983</v>
      </c>
      <c r="C2030" t="s">
        <v>19</v>
      </c>
      <c r="D2030">
        <v>3</v>
      </c>
      <c r="E2030" t="str">
        <f>TEXT(DATE(Table1[[#This Row],[year]],MONTH(DATEVALUE(Table1[[#This Row],[month]]&amp;"1")),Table1[[#This Row],[date]]),"DD-MMM-YYYY")</f>
        <v>03-Sep-1983</v>
      </c>
      <c r="F2030">
        <f>DATEDIF(Table1[[#This Row],[Date of Birth]],DATE(2023,6,8),"Y")</f>
        <v>39</v>
      </c>
      <c r="G2030">
        <v>3</v>
      </c>
      <c r="H2030" s="8">
        <v>30457.37</v>
      </c>
      <c r="I2030" t="s">
        <v>10</v>
      </c>
      <c r="J2030" t="s">
        <v>15</v>
      </c>
      <c r="K2030" t="s">
        <v>22</v>
      </c>
      <c r="L2030" t="str">
        <f>IF(Table1[[#This Row],[State ID]]="?","Unknown",Table1[[#This Row],[State ID]])</f>
        <v>R1012</v>
      </c>
    </row>
    <row r="2031" spans="1:12" x14ac:dyDescent="0.3">
      <c r="A2031" t="s">
        <v>2061</v>
      </c>
      <c r="B2031">
        <v>1986</v>
      </c>
      <c r="C2031" t="s">
        <v>34</v>
      </c>
      <c r="D2031">
        <v>10</v>
      </c>
      <c r="E2031" t="str">
        <f>TEXT(DATE(Table1[[#This Row],[year]],MONTH(DATEVALUE(Table1[[#This Row],[month]]&amp;"1")),Table1[[#This Row],[date]]),"DD-MMM-YYYY")</f>
        <v>10-Aug-1986</v>
      </c>
      <c r="F2031">
        <f>DATEDIF(Table1[[#This Row],[Date of Birth]],DATE(2023,6,8),"Y")</f>
        <v>36</v>
      </c>
      <c r="G2031">
        <v>3</v>
      </c>
      <c r="H2031" s="8">
        <v>30530.5</v>
      </c>
      <c r="I2031" t="s">
        <v>10</v>
      </c>
      <c r="J2031" t="s">
        <v>15</v>
      </c>
      <c r="K2031" t="s">
        <v>41</v>
      </c>
      <c r="L2031" t="str">
        <f>IF(Table1[[#This Row],[State ID]]="?","Unknown",Table1[[#This Row],[State ID]])</f>
        <v>R1011</v>
      </c>
    </row>
    <row r="2032" spans="1:12" x14ac:dyDescent="0.3">
      <c r="A2032" t="s">
        <v>2062</v>
      </c>
      <c r="B2032">
        <v>1970</v>
      </c>
      <c r="C2032" t="s">
        <v>14</v>
      </c>
      <c r="D2032">
        <v>11</v>
      </c>
      <c r="E2032" t="str">
        <f>TEXT(DATE(Table1[[#This Row],[year]],MONTH(DATEVALUE(Table1[[#This Row],[month]]&amp;"1")),Table1[[#This Row],[date]]),"DD-MMM-YYYY")</f>
        <v>11-Nov-1970</v>
      </c>
      <c r="F2032">
        <f>DATEDIF(Table1[[#This Row],[Date of Birth]],DATE(2023,6,8),"Y")</f>
        <v>52</v>
      </c>
      <c r="G2032">
        <v>0</v>
      </c>
      <c r="H2032" s="8">
        <v>30625.65</v>
      </c>
      <c r="I2032" t="s">
        <v>10</v>
      </c>
      <c r="J2032" t="s">
        <v>11</v>
      </c>
      <c r="K2032" t="s">
        <v>41</v>
      </c>
      <c r="L2032" t="str">
        <f>IF(Table1[[#This Row],[State ID]]="?","Unknown",Table1[[#This Row],[State ID]])</f>
        <v>R1011</v>
      </c>
    </row>
    <row r="2033" spans="1:12" x14ac:dyDescent="0.3">
      <c r="A2033" t="s">
        <v>2063</v>
      </c>
      <c r="B2033">
        <v>1999</v>
      </c>
      <c r="C2033" t="s">
        <v>19</v>
      </c>
      <c r="D2033">
        <v>21</v>
      </c>
      <c r="E2033" t="str">
        <f>TEXT(DATE(Table1[[#This Row],[year]],MONTH(DATEVALUE(Table1[[#This Row],[month]]&amp;"1")),Table1[[#This Row],[date]]),"DD-MMM-YYYY")</f>
        <v>21-Sep-1999</v>
      </c>
      <c r="F2033">
        <f>DATEDIF(Table1[[#This Row],[Date of Birth]],DATE(2023,6,8),"Y")</f>
        <v>23</v>
      </c>
      <c r="G2033">
        <v>0</v>
      </c>
      <c r="H2033" s="8">
        <v>30697.71</v>
      </c>
      <c r="I2033" t="s">
        <v>15</v>
      </c>
      <c r="J2033" t="s">
        <v>10</v>
      </c>
      <c r="K2033" t="s">
        <v>41</v>
      </c>
      <c r="L2033" t="str">
        <f>IF(Table1[[#This Row],[State ID]]="?","Unknown",Table1[[#This Row],[State ID]])</f>
        <v>R1011</v>
      </c>
    </row>
    <row r="2034" spans="1:12" x14ac:dyDescent="0.3">
      <c r="A2034" t="s">
        <v>2064</v>
      </c>
      <c r="B2034">
        <v>1983</v>
      </c>
      <c r="C2034" t="s">
        <v>29</v>
      </c>
      <c r="D2034">
        <v>21</v>
      </c>
      <c r="E2034" t="str">
        <f>TEXT(DATE(Table1[[#This Row],[year]],MONTH(DATEVALUE(Table1[[#This Row],[month]]&amp;"1")),Table1[[#This Row],[date]]),"DD-MMM-YYYY")</f>
        <v>21-Dec-1983</v>
      </c>
      <c r="F2034">
        <f>DATEDIF(Table1[[#This Row],[Date of Birth]],DATE(2023,6,8),"Y")</f>
        <v>39</v>
      </c>
      <c r="G2034">
        <v>3</v>
      </c>
      <c r="H2034" s="8">
        <v>30724.44</v>
      </c>
      <c r="I2034" t="s">
        <v>10</v>
      </c>
      <c r="J2034" t="s">
        <v>11</v>
      </c>
      <c r="K2034" t="s">
        <v>41</v>
      </c>
      <c r="L2034" t="str">
        <f>IF(Table1[[#This Row],[State ID]]="?","Unknown",Table1[[#This Row],[State ID]])</f>
        <v>R1011</v>
      </c>
    </row>
    <row r="2035" spans="1:12" x14ac:dyDescent="0.3">
      <c r="A2035" t="s">
        <v>2065</v>
      </c>
      <c r="B2035">
        <v>1988</v>
      </c>
      <c r="C2035" t="s">
        <v>19</v>
      </c>
      <c r="D2035">
        <v>5</v>
      </c>
      <c r="E2035" t="str">
        <f>TEXT(DATE(Table1[[#This Row],[year]],MONTH(DATEVALUE(Table1[[#This Row],[month]]&amp;"1")),Table1[[#This Row],[date]]),"DD-MMM-YYYY")</f>
        <v>05-Sep-1988</v>
      </c>
      <c r="F2035">
        <f>DATEDIF(Table1[[#This Row],[Date of Birth]],DATE(2023,6,8),"Y")</f>
        <v>34</v>
      </c>
      <c r="G2035">
        <v>3</v>
      </c>
      <c r="H2035" s="8">
        <v>30763.01</v>
      </c>
      <c r="I2035" t="s">
        <v>10</v>
      </c>
      <c r="J2035" t="s">
        <v>15</v>
      </c>
      <c r="K2035" t="s">
        <v>41</v>
      </c>
      <c r="L2035" t="str">
        <f>IF(Table1[[#This Row],[State ID]]="?","Unknown",Table1[[#This Row],[State ID]])</f>
        <v>R1011</v>
      </c>
    </row>
    <row r="2036" spans="1:12" x14ac:dyDescent="0.3">
      <c r="A2036" t="s">
        <v>2066</v>
      </c>
      <c r="B2036">
        <v>1961</v>
      </c>
      <c r="C2036" t="s">
        <v>19</v>
      </c>
      <c r="D2036">
        <v>9</v>
      </c>
      <c r="E2036" t="str">
        <f>TEXT(DATE(Table1[[#This Row],[year]],MONTH(DATEVALUE(Table1[[#This Row],[month]]&amp;"1")),Table1[[#This Row],[date]]),"DD-MMM-YYYY")</f>
        <v>09-Sep-1961</v>
      </c>
      <c r="F2036">
        <f>DATEDIF(Table1[[#This Row],[Date of Birth]],DATE(2023,6,8),"Y")</f>
        <v>61</v>
      </c>
      <c r="G2036">
        <v>3</v>
      </c>
      <c r="H2036" s="8">
        <v>30942.19</v>
      </c>
      <c r="I2036" t="s">
        <v>10</v>
      </c>
      <c r="J2036" t="s">
        <v>10</v>
      </c>
      <c r="K2036" t="s">
        <v>12</v>
      </c>
      <c r="L2036" t="str">
        <f>IF(Table1[[#This Row],[State ID]]="?","Unknown",Table1[[#This Row],[State ID]])</f>
        <v>R1013</v>
      </c>
    </row>
    <row r="2037" spans="1:12" x14ac:dyDescent="0.3">
      <c r="A2037" t="s">
        <v>2067</v>
      </c>
      <c r="B2037">
        <v>2004</v>
      </c>
      <c r="C2037" t="s">
        <v>14</v>
      </c>
      <c r="D2037">
        <v>9</v>
      </c>
      <c r="E2037" t="str">
        <f>TEXT(DATE(Table1[[#This Row],[year]],MONTH(DATEVALUE(Table1[[#This Row],[month]]&amp;"1")),Table1[[#This Row],[date]]),"DD-MMM-YYYY")</f>
        <v>09-Nov-2004</v>
      </c>
      <c r="F2037">
        <f>DATEDIF(Table1[[#This Row],[Date of Birth]],DATE(2023,6,8),"Y")</f>
        <v>18</v>
      </c>
      <c r="G2037">
        <v>0</v>
      </c>
      <c r="H2037" s="8">
        <v>31196.61</v>
      </c>
      <c r="I2037" t="s">
        <v>10</v>
      </c>
      <c r="J2037" t="s">
        <v>15</v>
      </c>
      <c r="K2037" t="s">
        <v>41</v>
      </c>
      <c r="L2037" t="str">
        <f>IF(Table1[[#This Row],[State ID]]="?","Unknown",Table1[[#This Row],[State ID]])</f>
        <v>R1011</v>
      </c>
    </row>
    <row r="2038" spans="1:12" x14ac:dyDescent="0.3">
      <c r="A2038" t="s">
        <v>2068</v>
      </c>
      <c r="B2038">
        <v>2000</v>
      </c>
      <c r="C2038" t="s">
        <v>9</v>
      </c>
      <c r="D2038">
        <v>22</v>
      </c>
      <c r="E2038" t="str">
        <f>TEXT(DATE(Table1[[#This Row],[year]],MONTH(DATEVALUE(Table1[[#This Row],[month]]&amp;"1")),Table1[[#This Row],[date]]),"DD-MMM-YYYY")</f>
        <v>22-Jul-2000</v>
      </c>
      <c r="F2038">
        <f>DATEDIF(Table1[[#This Row],[Date of Birth]],DATE(2023,6,8),"Y")</f>
        <v>22</v>
      </c>
      <c r="G2038">
        <v>0</v>
      </c>
      <c r="H2038" s="8">
        <v>31234.560000000001</v>
      </c>
      <c r="I2038" t="s">
        <v>15</v>
      </c>
      <c r="J2038" t="s">
        <v>15</v>
      </c>
      <c r="K2038" t="s">
        <v>41</v>
      </c>
      <c r="L2038" t="str">
        <f>IF(Table1[[#This Row],[State ID]]="?","Unknown",Table1[[#This Row],[State ID]])</f>
        <v>R1011</v>
      </c>
    </row>
    <row r="2039" spans="1:12" x14ac:dyDescent="0.3">
      <c r="A2039" t="s">
        <v>2069</v>
      </c>
      <c r="B2039">
        <v>1968</v>
      </c>
      <c r="C2039" t="s">
        <v>9</v>
      </c>
      <c r="D2039">
        <v>9</v>
      </c>
      <c r="E2039" t="str">
        <f>TEXT(DATE(Table1[[#This Row],[year]],MONTH(DATEVALUE(Table1[[#This Row],[month]]&amp;"1")),Table1[[#This Row],[date]]),"DD-MMM-YYYY")</f>
        <v>09-Jul-1968</v>
      </c>
      <c r="F2039">
        <f>DATEDIF(Table1[[#This Row],[Date of Birth]],DATE(2023,6,8),"Y")</f>
        <v>54</v>
      </c>
      <c r="G2039">
        <v>0</v>
      </c>
      <c r="H2039" s="8">
        <v>31322.53</v>
      </c>
      <c r="I2039" t="s">
        <v>10</v>
      </c>
      <c r="J2039" t="s">
        <v>15</v>
      </c>
      <c r="K2039" t="s">
        <v>41</v>
      </c>
      <c r="L2039" t="str">
        <f>IF(Table1[[#This Row],[State ID]]="?","Unknown",Table1[[#This Row],[State ID]])</f>
        <v>R1011</v>
      </c>
    </row>
    <row r="2040" spans="1:12" x14ac:dyDescent="0.3">
      <c r="A2040" t="s">
        <v>2070</v>
      </c>
      <c r="B2040">
        <v>1995</v>
      </c>
      <c r="C2040" t="s">
        <v>19</v>
      </c>
      <c r="D2040">
        <v>27</v>
      </c>
      <c r="E2040" t="str">
        <f>TEXT(DATE(Table1[[#This Row],[year]],MONTH(DATEVALUE(Table1[[#This Row],[month]]&amp;"1")),Table1[[#This Row],[date]]),"DD-MMM-YYYY")</f>
        <v>27-Sep-1995</v>
      </c>
      <c r="F2040">
        <f>DATEDIF(Table1[[#This Row],[Date of Birth]],DATE(2023,6,8),"Y")</f>
        <v>27</v>
      </c>
      <c r="G2040">
        <v>0</v>
      </c>
      <c r="H2040" s="8">
        <v>31328.27</v>
      </c>
      <c r="I2040" t="s">
        <v>10</v>
      </c>
      <c r="J2040" t="s">
        <v>10</v>
      </c>
      <c r="K2040" t="s">
        <v>41</v>
      </c>
      <c r="L2040" t="str">
        <f>IF(Table1[[#This Row],[State ID]]="?","Unknown",Table1[[#This Row],[State ID]])</f>
        <v>R1011</v>
      </c>
    </row>
    <row r="2041" spans="1:12" x14ac:dyDescent="0.3">
      <c r="A2041" t="s">
        <v>2071</v>
      </c>
      <c r="B2041">
        <v>1974</v>
      </c>
      <c r="C2041" t="s">
        <v>36</v>
      </c>
      <c r="D2041">
        <v>8</v>
      </c>
      <c r="E2041" t="str">
        <f>TEXT(DATE(Table1[[#This Row],[year]],MONTH(DATEVALUE(Table1[[#This Row],[month]]&amp;"1")),Table1[[#This Row],[date]]),"DD-MMM-YYYY")</f>
        <v>08-Oct-1974</v>
      </c>
      <c r="F2041">
        <f>DATEDIF(Table1[[#This Row],[Date of Birth]],DATE(2023,6,8),"Y")</f>
        <v>48</v>
      </c>
      <c r="G2041">
        <v>0</v>
      </c>
      <c r="H2041" s="8">
        <v>31368.81</v>
      </c>
      <c r="I2041" t="s">
        <v>10</v>
      </c>
      <c r="J2041" t="s">
        <v>11</v>
      </c>
      <c r="K2041" t="s">
        <v>41</v>
      </c>
      <c r="L2041" t="str">
        <f>IF(Table1[[#This Row],[State ID]]="?","Unknown",Table1[[#This Row],[State ID]])</f>
        <v>R1011</v>
      </c>
    </row>
    <row r="2042" spans="1:12" x14ac:dyDescent="0.3">
      <c r="A2042" t="s">
        <v>2072</v>
      </c>
      <c r="B2042">
        <v>1975</v>
      </c>
      <c r="C2042" t="s">
        <v>36</v>
      </c>
      <c r="D2042">
        <v>29</v>
      </c>
      <c r="E2042" t="str">
        <f>TEXT(DATE(Table1[[#This Row],[year]],MONTH(DATEVALUE(Table1[[#This Row],[month]]&amp;"1")),Table1[[#This Row],[date]]),"DD-MMM-YYYY")</f>
        <v>29-Oct-1975</v>
      </c>
      <c r="F2042">
        <f>DATEDIF(Table1[[#This Row],[Date of Birth]],DATE(2023,6,8),"Y")</f>
        <v>47</v>
      </c>
      <c r="G2042">
        <v>1</v>
      </c>
      <c r="H2042" s="8">
        <v>31591.82</v>
      </c>
      <c r="I2042" t="s">
        <v>10</v>
      </c>
      <c r="J2042" t="s">
        <v>15</v>
      </c>
      <c r="K2042" t="s">
        <v>41</v>
      </c>
      <c r="L2042" t="str">
        <f>IF(Table1[[#This Row],[State ID]]="?","Unknown",Table1[[#This Row],[State ID]])</f>
        <v>R1011</v>
      </c>
    </row>
    <row r="2043" spans="1:12" x14ac:dyDescent="0.3">
      <c r="A2043" t="s">
        <v>2073</v>
      </c>
      <c r="B2043">
        <v>1960</v>
      </c>
      <c r="C2043" t="s">
        <v>29</v>
      </c>
      <c r="D2043">
        <v>13</v>
      </c>
      <c r="E2043" t="str">
        <f>TEXT(DATE(Table1[[#This Row],[year]],MONTH(DATEVALUE(Table1[[#This Row],[month]]&amp;"1")),Table1[[#This Row],[date]]),"DD-MMM-YYYY")</f>
        <v>13-Dec-1960</v>
      </c>
      <c r="F2043">
        <f>DATEDIF(Table1[[#This Row],[Date of Birth]],DATE(2023,6,8),"Y")</f>
        <v>62</v>
      </c>
      <c r="G2043">
        <v>1</v>
      </c>
      <c r="H2043" s="8">
        <v>31620</v>
      </c>
      <c r="I2043" t="s">
        <v>10</v>
      </c>
      <c r="J2043" t="s">
        <v>15</v>
      </c>
      <c r="K2043" t="s">
        <v>246</v>
      </c>
      <c r="L2043" t="str">
        <f>IF(Table1[[#This Row],[State ID]]="?","Unknown",Table1[[#This Row],[State ID]])</f>
        <v>R1024</v>
      </c>
    </row>
    <row r="2044" spans="1:12" x14ac:dyDescent="0.3">
      <c r="A2044" t="s">
        <v>2074</v>
      </c>
      <c r="B2044">
        <v>1977</v>
      </c>
      <c r="C2044" t="s">
        <v>36</v>
      </c>
      <c r="D2044">
        <v>14</v>
      </c>
      <c r="E2044" t="str">
        <f>TEXT(DATE(Table1[[#This Row],[year]],MONTH(DATEVALUE(Table1[[#This Row],[month]]&amp;"1")),Table1[[#This Row],[date]]),"DD-MMM-YYYY")</f>
        <v>14-Oct-1977</v>
      </c>
      <c r="F2044">
        <f>DATEDIF(Table1[[#This Row],[Date of Birth]],DATE(2023,6,8),"Y")</f>
        <v>45</v>
      </c>
      <c r="G2044">
        <v>2</v>
      </c>
      <c r="H2044" s="8">
        <v>31736.7</v>
      </c>
      <c r="I2044" t="s">
        <v>10</v>
      </c>
      <c r="J2044" t="s">
        <v>10</v>
      </c>
      <c r="K2044" t="s">
        <v>22</v>
      </c>
      <c r="L2044" t="str">
        <f>IF(Table1[[#This Row],[State ID]]="?","Unknown",Table1[[#This Row],[State ID]])</f>
        <v>R1012</v>
      </c>
    </row>
    <row r="2045" spans="1:12" x14ac:dyDescent="0.3">
      <c r="A2045" t="s">
        <v>2075</v>
      </c>
      <c r="B2045">
        <v>1984</v>
      </c>
      <c r="C2045" t="s">
        <v>19</v>
      </c>
      <c r="D2045">
        <v>10</v>
      </c>
      <c r="E2045" t="str">
        <f>TEXT(DATE(Table1[[#This Row],[year]],MONTH(DATEVALUE(Table1[[#This Row],[month]]&amp;"1")),Table1[[#This Row],[date]]),"DD-MMM-YYYY")</f>
        <v>10-Sep-1984</v>
      </c>
      <c r="F2045">
        <f>DATEDIF(Table1[[#This Row],[Date of Birth]],DATE(2023,6,8),"Y")</f>
        <v>38</v>
      </c>
      <c r="G2045">
        <v>3</v>
      </c>
      <c r="H2045" s="8">
        <v>31743.919999999998</v>
      </c>
      <c r="I2045" t="s">
        <v>10</v>
      </c>
      <c r="J2045" t="s">
        <v>15</v>
      </c>
      <c r="K2045" t="s">
        <v>41</v>
      </c>
      <c r="L2045" t="str">
        <f>IF(Table1[[#This Row],[State ID]]="?","Unknown",Table1[[#This Row],[State ID]])</f>
        <v>R1011</v>
      </c>
    </row>
    <row r="2046" spans="1:12" x14ac:dyDescent="0.3">
      <c r="A2046" t="s">
        <v>2076</v>
      </c>
      <c r="B2046">
        <v>1975</v>
      </c>
      <c r="C2046" t="s">
        <v>19</v>
      </c>
      <c r="D2046">
        <v>25</v>
      </c>
      <c r="E2046" t="str">
        <f>TEXT(DATE(Table1[[#This Row],[year]],MONTH(DATEVALUE(Table1[[#This Row],[month]]&amp;"1")),Table1[[#This Row],[date]]),"DD-MMM-YYYY")</f>
        <v>25-Sep-1975</v>
      </c>
      <c r="F2046">
        <f>DATEDIF(Table1[[#This Row],[Date of Birth]],DATE(2023,6,8),"Y")</f>
        <v>47</v>
      </c>
      <c r="G2046">
        <v>1</v>
      </c>
      <c r="H2046" s="8">
        <v>31897.1</v>
      </c>
      <c r="I2046" t="s">
        <v>10</v>
      </c>
      <c r="J2046" t="s">
        <v>11</v>
      </c>
      <c r="K2046" t="s">
        <v>41</v>
      </c>
      <c r="L2046" t="str">
        <f>IF(Table1[[#This Row],[State ID]]="?","Unknown",Table1[[#This Row],[State ID]])</f>
        <v>R1011</v>
      </c>
    </row>
    <row r="2047" spans="1:12" x14ac:dyDescent="0.3">
      <c r="A2047" t="s">
        <v>2077</v>
      </c>
      <c r="B2047">
        <v>1972</v>
      </c>
      <c r="C2047" t="s">
        <v>19</v>
      </c>
      <c r="D2047">
        <v>21</v>
      </c>
      <c r="E2047" t="str">
        <f>TEXT(DATE(Table1[[#This Row],[year]],MONTH(DATEVALUE(Table1[[#This Row],[month]]&amp;"1")),Table1[[#This Row],[date]]),"DD-MMM-YYYY")</f>
        <v>21-Sep-1972</v>
      </c>
      <c r="F2047">
        <f>DATEDIF(Table1[[#This Row],[Date of Birth]],DATE(2023,6,8),"Y")</f>
        <v>50</v>
      </c>
      <c r="G2047">
        <v>0</v>
      </c>
      <c r="H2047" s="8">
        <v>31980.89</v>
      </c>
      <c r="I2047" t="s">
        <v>10</v>
      </c>
      <c r="J2047" t="s">
        <v>15</v>
      </c>
      <c r="K2047" t="s">
        <v>41</v>
      </c>
      <c r="L2047" t="str">
        <f>IF(Table1[[#This Row],[State ID]]="?","Unknown",Table1[[#This Row],[State ID]])</f>
        <v>R1011</v>
      </c>
    </row>
    <row r="2048" spans="1:12" x14ac:dyDescent="0.3">
      <c r="A2048" t="s">
        <v>2078</v>
      </c>
      <c r="B2048">
        <v>1993</v>
      </c>
      <c r="C2048" t="s">
        <v>19</v>
      </c>
      <c r="D2048">
        <v>13</v>
      </c>
      <c r="E2048" t="str">
        <f>TEXT(DATE(Table1[[#This Row],[year]],MONTH(DATEVALUE(Table1[[#This Row],[month]]&amp;"1")),Table1[[#This Row],[date]]),"DD-MMM-YYYY")</f>
        <v>13-Sep-1993</v>
      </c>
      <c r="F2048">
        <f>DATEDIF(Table1[[#This Row],[Date of Birth]],DATE(2023,6,8),"Y")</f>
        <v>29</v>
      </c>
      <c r="G2048">
        <v>0</v>
      </c>
      <c r="H2048" s="8">
        <v>32086.21</v>
      </c>
      <c r="I2048" t="s">
        <v>15</v>
      </c>
      <c r="J2048" t="s">
        <v>11</v>
      </c>
      <c r="K2048" t="s">
        <v>41</v>
      </c>
      <c r="L2048" t="str">
        <f>IF(Table1[[#This Row],[State ID]]="?","Unknown",Table1[[#This Row],[State ID]])</f>
        <v>R1011</v>
      </c>
    </row>
    <row r="2049" spans="1:12" x14ac:dyDescent="0.3">
      <c r="A2049" t="s">
        <v>2079</v>
      </c>
      <c r="B2049">
        <v>1978</v>
      </c>
      <c r="C2049" t="s">
        <v>14</v>
      </c>
      <c r="D2049">
        <v>10</v>
      </c>
      <c r="E2049" t="str">
        <f>TEXT(DATE(Table1[[#This Row],[year]],MONTH(DATEVALUE(Table1[[#This Row],[month]]&amp;"1")),Table1[[#This Row],[date]]),"DD-MMM-YYYY")</f>
        <v>10-Nov-1978</v>
      </c>
      <c r="F2049">
        <f>DATEDIF(Table1[[#This Row],[Date of Birth]],DATE(2023,6,8),"Y")</f>
        <v>44</v>
      </c>
      <c r="G2049">
        <v>2</v>
      </c>
      <c r="H2049" s="8">
        <v>32108.66</v>
      </c>
      <c r="I2049" t="s">
        <v>15</v>
      </c>
      <c r="J2049" t="s">
        <v>11</v>
      </c>
      <c r="K2049" t="s">
        <v>355</v>
      </c>
      <c r="L2049" t="str">
        <f>IF(Table1[[#This Row],[State ID]]="?","Unknown",Table1[[#This Row],[State ID]])</f>
        <v>R1017</v>
      </c>
    </row>
    <row r="2050" spans="1:12" x14ac:dyDescent="0.3">
      <c r="A2050" t="s">
        <v>2080</v>
      </c>
      <c r="B2050">
        <v>1969</v>
      </c>
      <c r="C2050" t="s">
        <v>19</v>
      </c>
      <c r="D2050">
        <v>11</v>
      </c>
      <c r="E2050" t="str">
        <f>TEXT(DATE(Table1[[#This Row],[year]],MONTH(DATEVALUE(Table1[[#This Row],[month]]&amp;"1")),Table1[[#This Row],[date]]),"DD-MMM-YYYY")</f>
        <v>11-Sep-1969</v>
      </c>
      <c r="F2050">
        <f>DATEDIF(Table1[[#This Row],[Date of Birth]],DATE(2023,6,8),"Y")</f>
        <v>53</v>
      </c>
      <c r="G2050">
        <v>0</v>
      </c>
      <c r="H2050" s="8">
        <v>32192.76</v>
      </c>
      <c r="I2050" t="s">
        <v>15</v>
      </c>
      <c r="J2050" t="s">
        <v>10</v>
      </c>
      <c r="K2050" t="s">
        <v>41</v>
      </c>
      <c r="L2050" t="str">
        <f>IF(Table1[[#This Row],[State ID]]="?","Unknown",Table1[[#This Row],[State ID]])</f>
        <v>R1011</v>
      </c>
    </row>
    <row r="2051" spans="1:12" x14ac:dyDescent="0.3">
      <c r="A2051" t="s">
        <v>2081</v>
      </c>
      <c r="B2051">
        <v>1994</v>
      </c>
      <c r="C2051" t="s">
        <v>19</v>
      </c>
      <c r="D2051">
        <v>8</v>
      </c>
      <c r="E2051" t="str">
        <f>TEXT(DATE(Table1[[#This Row],[year]],MONTH(DATEVALUE(Table1[[#This Row],[month]]&amp;"1")),Table1[[#This Row],[date]]),"DD-MMM-YYYY")</f>
        <v>08-Sep-1994</v>
      </c>
      <c r="F2051">
        <f>DATEDIF(Table1[[#This Row],[Date of Birth]],DATE(2023,6,8),"Y")</f>
        <v>28</v>
      </c>
      <c r="G2051">
        <v>0</v>
      </c>
      <c r="H2051" s="8">
        <v>32222.81</v>
      </c>
      <c r="I2051" t="s">
        <v>10</v>
      </c>
      <c r="J2051" t="s">
        <v>15</v>
      </c>
      <c r="K2051" t="s">
        <v>41</v>
      </c>
      <c r="L2051" t="str">
        <f>IF(Table1[[#This Row],[State ID]]="?","Unknown",Table1[[#This Row],[State ID]])</f>
        <v>R1011</v>
      </c>
    </row>
    <row r="2052" spans="1:12" x14ac:dyDescent="0.3">
      <c r="A2052" t="s">
        <v>2082</v>
      </c>
      <c r="B2052">
        <v>1975</v>
      </c>
      <c r="C2052" t="s">
        <v>29</v>
      </c>
      <c r="D2052">
        <v>17</v>
      </c>
      <c r="E2052" t="str">
        <f>TEXT(DATE(Table1[[#This Row],[year]],MONTH(DATEVALUE(Table1[[#This Row],[month]]&amp;"1")),Table1[[#This Row],[date]]),"DD-MMM-YYYY")</f>
        <v>17-Dec-1975</v>
      </c>
      <c r="F2052">
        <f>DATEDIF(Table1[[#This Row],[Date of Birth]],DATE(2023,6,8),"Y")</f>
        <v>47</v>
      </c>
      <c r="G2052">
        <v>1</v>
      </c>
      <c r="H2052" s="8">
        <v>32259.96</v>
      </c>
      <c r="I2052" t="s">
        <v>10</v>
      </c>
      <c r="J2052" t="s">
        <v>11</v>
      </c>
      <c r="K2052" t="s">
        <v>22</v>
      </c>
      <c r="L2052" t="str">
        <f>IF(Table1[[#This Row],[State ID]]="?","Unknown",Table1[[#This Row],[State ID]])</f>
        <v>R1012</v>
      </c>
    </row>
    <row r="2053" spans="1:12" x14ac:dyDescent="0.3">
      <c r="A2053" t="s">
        <v>2083</v>
      </c>
      <c r="B2053">
        <v>1986</v>
      </c>
      <c r="C2053" t="s">
        <v>29</v>
      </c>
      <c r="D2053">
        <v>2</v>
      </c>
      <c r="E2053" t="str">
        <f>TEXT(DATE(Table1[[#This Row],[year]],MONTH(DATEVALUE(Table1[[#This Row],[month]]&amp;"1")),Table1[[#This Row],[date]]),"DD-MMM-YYYY")</f>
        <v>02-Dec-1986</v>
      </c>
      <c r="F2053">
        <f>DATEDIF(Table1[[#This Row],[Date of Birth]],DATE(2023,6,8),"Y")</f>
        <v>36</v>
      </c>
      <c r="G2053">
        <v>3</v>
      </c>
      <c r="H2053" s="8">
        <v>32288.49</v>
      </c>
      <c r="I2053" t="s">
        <v>10</v>
      </c>
      <c r="J2053" t="s">
        <v>10</v>
      </c>
      <c r="K2053" t="s">
        <v>41</v>
      </c>
      <c r="L2053" t="str">
        <f>IF(Table1[[#This Row],[State ID]]="?","Unknown",Table1[[#This Row],[State ID]])</f>
        <v>R1011</v>
      </c>
    </row>
    <row r="2054" spans="1:12" x14ac:dyDescent="0.3">
      <c r="A2054" t="s">
        <v>2084</v>
      </c>
      <c r="B2054">
        <v>1972</v>
      </c>
      <c r="C2054" t="s">
        <v>36</v>
      </c>
      <c r="D2054">
        <v>19</v>
      </c>
      <c r="E2054" t="str">
        <f>TEXT(DATE(Table1[[#This Row],[year]],MONTH(DATEVALUE(Table1[[#This Row],[month]]&amp;"1")),Table1[[#This Row],[date]]),"DD-MMM-YYYY")</f>
        <v>19-Oct-1972</v>
      </c>
      <c r="F2054">
        <f>DATEDIF(Table1[[#This Row],[Date of Birth]],DATE(2023,6,8),"Y")</f>
        <v>50</v>
      </c>
      <c r="G2054">
        <v>0</v>
      </c>
      <c r="H2054" s="8">
        <v>32428.63</v>
      </c>
      <c r="I2054" t="s">
        <v>10</v>
      </c>
      <c r="J2054" t="s">
        <v>10</v>
      </c>
      <c r="K2054" t="s">
        <v>41</v>
      </c>
      <c r="L2054" t="str">
        <f>IF(Table1[[#This Row],[State ID]]="?","Unknown",Table1[[#This Row],[State ID]])</f>
        <v>R1011</v>
      </c>
    </row>
    <row r="2055" spans="1:12" x14ac:dyDescent="0.3">
      <c r="A2055" t="s">
        <v>2085</v>
      </c>
      <c r="B2055">
        <v>1976</v>
      </c>
      <c r="C2055" t="s">
        <v>34</v>
      </c>
      <c r="D2055">
        <v>9</v>
      </c>
      <c r="E2055" t="str">
        <f>TEXT(DATE(Table1[[#This Row],[year]],MONTH(DATEVALUE(Table1[[#This Row],[month]]&amp;"1")),Table1[[#This Row],[date]]),"DD-MMM-YYYY")</f>
        <v>09-Aug-1976</v>
      </c>
      <c r="F2055">
        <f>DATEDIF(Table1[[#This Row],[Date of Birth]],DATE(2023,6,8),"Y")</f>
        <v>46</v>
      </c>
      <c r="G2055">
        <v>2</v>
      </c>
      <c r="H2055" s="8">
        <v>32430.22</v>
      </c>
      <c r="I2055" t="s">
        <v>10</v>
      </c>
      <c r="J2055" t="s">
        <v>11</v>
      </c>
      <c r="K2055" t="s">
        <v>41</v>
      </c>
      <c r="L2055" t="str">
        <f>IF(Table1[[#This Row],[State ID]]="?","Unknown",Table1[[#This Row],[State ID]])</f>
        <v>R1011</v>
      </c>
    </row>
    <row r="2056" spans="1:12" x14ac:dyDescent="0.3">
      <c r="A2056" t="s">
        <v>2086</v>
      </c>
      <c r="B2056">
        <v>1981</v>
      </c>
      <c r="C2056" t="s">
        <v>19</v>
      </c>
      <c r="D2056">
        <v>27</v>
      </c>
      <c r="E2056" t="str">
        <f>TEXT(DATE(Table1[[#This Row],[year]],MONTH(DATEVALUE(Table1[[#This Row],[month]]&amp;"1")),Table1[[#This Row],[date]]),"DD-MMM-YYYY")</f>
        <v>27-Sep-1981</v>
      </c>
      <c r="F2056">
        <f>DATEDIF(Table1[[#This Row],[Date of Birth]],DATE(2023,6,8),"Y")</f>
        <v>41</v>
      </c>
      <c r="G2056">
        <v>1</v>
      </c>
      <c r="H2056" s="8">
        <v>32462.35</v>
      </c>
      <c r="I2056" t="s">
        <v>10</v>
      </c>
      <c r="J2056" t="s">
        <v>10</v>
      </c>
      <c r="K2056" t="s">
        <v>41</v>
      </c>
      <c r="L2056" t="str">
        <f>IF(Table1[[#This Row],[State ID]]="?","Unknown",Table1[[#This Row],[State ID]])</f>
        <v>R1011</v>
      </c>
    </row>
    <row r="2057" spans="1:12" x14ac:dyDescent="0.3">
      <c r="A2057" t="s">
        <v>2087</v>
      </c>
      <c r="B2057">
        <v>1976</v>
      </c>
      <c r="C2057" t="s">
        <v>19</v>
      </c>
      <c r="D2057">
        <v>19</v>
      </c>
      <c r="E2057" t="str">
        <f>TEXT(DATE(Table1[[#This Row],[year]],MONTH(DATEVALUE(Table1[[#This Row],[month]]&amp;"1")),Table1[[#This Row],[date]]),"DD-MMM-YYYY")</f>
        <v>19-Sep-1976</v>
      </c>
      <c r="F2057">
        <f>DATEDIF(Table1[[#This Row],[Date of Birth]],DATE(2023,6,8),"Y")</f>
        <v>46</v>
      </c>
      <c r="G2057">
        <v>2</v>
      </c>
      <c r="H2057" s="8">
        <v>32485.46</v>
      </c>
      <c r="I2057" t="s">
        <v>10</v>
      </c>
      <c r="J2057" t="s">
        <v>15</v>
      </c>
      <c r="K2057" t="s">
        <v>41</v>
      </c>
      <c r="L2057" t="str">
        <f>IF(Table1[[#This Row],[State ID]]="?","Unknown",Table1[[#This Row],[State ID]])</f>
        <v>R1011</v>
      </c>
    </row>
    <row r="2058" spans="1:12" x14ac:dyDescent="0.3">
      <c r="A2058" t="s">
        <v>2088</v>
      </c>
      <c r="B2058">
        <v>2003</v>
      </c>
      <c r="C2058" t="s">
        <v>36</v>
      </c>
      <c r="D2058">
        <v>8</v>
      </c>
      <c r="E2058" t="str">
        <f>TEXT(DATE(Table1[[#This Row],[year]],MONTH(DATEVALUE(Table1[[#This Row],[month]]&amp;"1")),Table1[[#This Row],[date]]),"DD-MMM-YYYY")</f>
        <v>08-Oct-2003</v>
      </c>
      <c r="F2058">
        <f>DATEDIF(Table1[[#This Row],[Date of Birth]],DATE(2023,6,8),"Y")</f>
        <v>19</v>
      </c>
      <c r="G2058">
        <v>0</v>
      </c>
      <c r="H2058" s="8">
        <v>32548.34</v>
      </c>
      <c r="I2058" t="s">
        <v>15</v>
      </c>
      <c r="J2058" t="s">
        <v>10</v>
      </c>
      <c r="K2058" t="s">
        <v>12</v>
      </c>
      <c r="L2058" t="str">
        <f>IF(Table1[[#This Row],[State ID]]="?","Unknown",Table1[[#This Row],[State ID]])</f>
        <v>R1013</v>
      </c>
    </row>
    <row r="2059" spans="1:12" x14ac:dyDescent="0.3">
      <c r="A2059" t="s">
        <v>2089</v>
      </c>
      <c r="B2059">
        <v>1990</v>
      </c>
      <c r="C2059" t="s">
        <v>9</v>
      </c>
      <c r="D2059">
        <v>13</v>
      </c>
      <c r="E2059" t="str">
        <f>TEXT(DATE(Table1[[#This Row],[year]],MONTH(DATEVALUE(Table1[[#This Row],[month]]&amp;"1")),Table1[[#This Row],[date]]),"DD-MMM-YYYY")</f>
        <v>13-Jul-1990</v>
      </c>
      <c r="F2059">
        <f>DATEDIF(Table1[[#This Row],[Date of Birth]],DATE(2023,6,8),"Y")</f>
        <v>32</v>
      </c>
      <c r="G2059">
        <v>3</v>
      </c>
      <c r="H2059" s="8">
        <v>32672.11</v>
      </c>
      <c r="I2059" t="s">
        <v>15</v>
      </c>
      <c r="J2059" t="s">
        <v>15</v>
      </c>
      <c r="K2059" t="s">
        <v>41</v>
      </c>
      <c r="L2059" t="str">
        <f>IF(Table1[[#This Row],[State ID]]="?","Unknown",Table1[[#This Row],[State ID]])</f>
        <v>R1011</v>
      </c>
    </row>
    <row r="2060" spans="1:12" x14ac:dyDescent="0.3">
      <c r="A2060" t="s">
        <v>2090</v>
      </c>
      <c r="B2060">
        <v>1968</v>
      </c>
      <c r="C2060" t="s">
        <v>14</v>
      </c>
      <c r="D2060">
        <v>1</v>
      </c>
      <c r="E2060" t="str">
        <f>TEXT(DATE(Table1[[#This Row],[year]],MONTH(DATEVALUE(Table1[[#This Row],[month]]&amp;"1")),Table1[[#This Row],[date]]),"DD-MMM-YYYY")</f>
        <v>01-Nov-1968</v>
      </c>
      <c r="F2060">
        <f>DATEDIF(Table1[[#This Row],[Date of Birth]],DATE(2023,6,8),"Y")</f>
        <v>54</v>
      </c>
      <c r="G2060">
        <v>0</v>
      </c>
      <c r="H2060" s="8">
        <v>32686.080000000002</v>
      </c>
      <c r="I2060" t="s">
        <v>10</v>
      </c>
      <c r="J2060" t="s">
        <v>11</v>
      </c>
      <c r="K2060" t="s">
        <v>41</v>
      </c>
      <c r="L2060" t="str">
        <f>IF(Table1[[#This Row],[State ID]]="?","Unknown",Table1[[#This Row],[State ID]])</f>
        <v>R1011</v>
      </c>
    </row>
    <row r="2061" spans="1:12" x14ac:dyDescent="0.3">
      <c r="A2061" t="s">
        <v>2091</v>
      </c>
      <c r="B2061">
        <v>1990</v>
      </c>
      <c r="C2061" t="s">
        <v>19</v>
      </c>
      <c r="D2061">
        <v>30</v>
      </c>
      <c r="E2061" t="str">
        <f>TEXT(DATE(Table1[[#This Row],[year]],MONTH(DATEVALUE(Table1[[#This Row],[month]]&amp;"1")),Table1[[#This Row],[date]]),"DD-MMM-YYYY")</f>
        <v>30-Sep-1990</v>
      </c>
      <c r="F2061">
        <f>DATEDIF(Table1[[#This Row],[Date of Birth]],DATE(2023,6,8),"Y")</f>
        <v>32</v>
      </c>
      <c r="G2061">
        <v>3</v>
      </c>
      <c r="H2061" s="8">
        <v>32716.2</v>
      </c>
      <c r="I2061" t="s">
        <v>15</v>
      </c>
      <c r="J2061" t="s">
        <v>10</v>
      </c>
      <c r="K2061" t="s">
        <v>41</v>
      </c>
      <c r="L2061" t="str">
        <f>IF(Table1[[#This Row],[State ID]]="?","Unknown",Table1[[#This Row],[State ID]])</f>
        <v>R1011</v>
      </c>
    </row>
    <row r="2062" spans="1:12" x14ac:dyDescent="0.3">
      <c r="A2062" t="s">
        <v>2092</v>
      </c>
      <c r="B2062">
        <v>1990</v>
      </c>
      <c r="C2062" t="s">
        <v>9</v>
      </c>
      <c r="D2062">
        <v>9</v>
      </c>
      <c r="E2062" t="str">
        <f>TEXT(DATE(Table1[[#This Row],[year]],MONTH(DATEVALUE(Table1[[#This Row],[month]]&amp;"1")),Table1[[#This Row],[date]]),"DD-MMM-YYYY")</f>
        <v>09-Jul-1990</v>
      </c>
      <c r="F2062">
        <f>DATEDIF(Table1[[#This Row],[Date of Birth]],DATE(2023,6,8),"Y")</f>
        <v>32</v>
      </c>
      <c r="G2062">
        <v>2</v>
      </c>
      <c r="H2062" s="8">
        <v>32734.19</v>
      </c>
      <c r="I2062" t="s">
        <v>10</v>
      </c>
      <c r="J2062" t="s">
        <v>15</v>
      </c>
      <c r="K2062" t="s">
        <v>22</v>
      </c>
      <c r="L2062" t="str">
        <f>IF(Table1[[#This Row],[State ID]]="?","Unknown",Table1[[#This Row],[State ID]])</f>
        <v>R1012</v>
      </c>
    </row>
    <row r="2063" spans="1:12" x14ac:dyDescent="0.3">
      <c r="A2063" t="s">
        <v>2093</v>
      </c>
      <c r="B2063">
        <v>1974</v>
      </c>
      <c r="C2063" t="s">
        <v>29</v>
      </c>
      <c r="D2063">
        <v>6</v>
      </c>
      <c r="E2063" t="str">
        <f>TEXT(DATE(Table1[[#This Row],[year]],MONTH(DATEVALUE(Table1[[#This Row],[month]]&amp;"1")),Table1[[#This Row],[date]]),"DD-MMM-YYYY")</f>
        <v>06-Dec-1974</v>
      </c>
      <c r="F2063">
        <f>DATEDIF(Table1[[#This Row],[Date of Birth]],DATE(2023,6,8),"Y")</f>
        <v>48</v>
      </c>
      <c r="G2063">
        <v>0</v>
      </c>
      <c r="H2063" s="8">
        <v>32760.48</v>
      </c>
      <c r="I2063" t="s">
        <v>15</v>
      </c>
      <c r="J2063" t="s">
        <v>15</v>
      </c>
      <c r="K2063" t="s">
        <v>41</v>
      </c>
      <c r="L2063" t="str">
        <f>IF(Table1[[#This Row],[State ID]]="?","Unknown",Table1[[#This Row],[State ID]])</f>
        <v>R1011</v>
      </c>
    </row>
    <row r="2064" spans="1:12" x14ac:dyDescent="0.3">
      <c r="A2064" t="s">
        <v>2094</v>
      </c>
      <c r="B2064">
        <v>1972</v>
      </c>
      <c r="C2064" t="s">
        <v>14</v>
      </c>
      <c r="D2064">
        <v>7</v>
      </c>
      <c r="E2064" t="str">
        <f>TEXT(DATE(Table1[[#This Row],[year]],MONTH(DATEVALUE(Table1[[#This Row],[month]]&amp;"1")),Table1[[#This Row],[date]]),"DD-MMM-YYYY")</f>
        <v>07-Nov-1972</v>
      </c>
      <c r="F2064">
        <f>DATEDIF(Table1[[#This Row],[Date of Birth]],DATE(2023,6,8),"Y")</f>
        <v>50</v>
      </c>
      <c r="G2064">
        <v>0</v>
      </c>
      <c r="H2064" s="8">
        <v>32765.33</v>
      </c>
      <c r="I2064" t="s">
        <v>10</v>
      </c>
      <c r="J2064" t="s">
        <v>10</v>
      </c>
      <c r="K2064" t="s">
        <v>22</v>
      </c>
      <c r="L2064" t="str">
        <f>IF(Table1[[#This Row],[State ID]]="?","Unknown",Table1[[#This Row],[State ID]])</f>
        <v>R1012</v>
      </c>
    </row>
    <row r="2065" spans="1:12" x14ac:dyDescent="0.3">
      <c r="A2065" t="s">
        <v>2095</v>
      </c>
      <c r="B2065">
        <v>1980</v>
      </c>
      <c r="C2065" t="s">
        <v>29</v>
      </c>
      <c r="D2065">
        <v>12</v>
      </c>
      <c r="E2065" t="str">
        <f>TEXT(DATE(Table1[[#This Row],[year]],MONTH(DATEVALUE(Table1[[#This Row],[month]]&amp;"1")),Table1[[#This Row],[date]]),"DD-MMM-YYYY")</f>
        <v>12-Dec-1980</v>
      </c>
      <c r="F2065">
        <f>DATEDIF(Table1[[#This Row],[Date of Birth]],DATE(2023,6,8),"Y")</f>
        <v>42</v>
      </c>
      <c r="G2065">
        <v>3</v>
      </c>
      <c r="H2065" s="8">
        <v>32787.46</v>
      </c>
      <c r="I2065" t="s">
        <v>15</v>
      </c>
      <c r="J2065" t="s">
        <v>11</v>
      </c>
      <c r="K2065" t="s">
        <v>22</v>
      </c>
      <c r="L2065" t="str">
        <f>IF(Table1[[#This Row],[State ID]]="?","Unknown",Table1[[#This Row],[State ID]])</f>
        <v>R1012</v>
      </c>
    </row>
    <row r="2066" spans="1:12" x14ac:dyDescent="0.3">
      <c r="A2066" t="s">
        <v>2096</v>
      </c>
      <c r="B2066">
        <v>1995</v>
      </c>
      <c r="C2066" t="s">
        <v>29</v>
      </c>
      <c r="D2066">
        <v>4</v>
      </c>
      <c r="E2066" t="str">
        <f>TEXT(DATE(Table1[[#This Row],[year]],MONTH(DATEVALUE(Table1[[#This Row],[month]]&amp;"1")),Table1[[#This Row],[date]]),"DD-MMM-YYYY")</f>
        <v>04-Dec-1995</v>
      </c>
      <c r="F2066">
        <f>DATEDIF(Table1[[#This Row],[Date of Birth]],DATE(2023,6,8),"Y")</f>
        <v>27</v>
      </c>
      <c r="G2066">
        <v>0</v>
      </c>
      <c r="H2066" s="8">
        <v>32827.51</v>
      </c>
      <c r="I2066" t="s">
        <v>15</v>
      </c>
      <c r="J2066" t="s">
        <v>10</v>
      </c>
      <c r="K2066" t="s">
        <v>41</v>
      </c>
      <c r="L2066" t="str">
        <f>IF(Table1[[#This Row],[State ID]]="?","Unknown",Table1[[#This Row],[State ID]])</f>
        <v>R1011</v>
      </c>
    </row>
    <row r="2067" spans="1:12" x14ac:dyDescent="0.3">
      <c r="A2067" t="s">
        <v>2097</v>
      </c>
      <c r="B2067">
        <v>1981</v>
      </c>
      <c r="C2067" t="s">
        <v>14</v>
      </c>
      <c r="D2067">
        <v>17</v>
      </c>
      <c r="E2067" t="str">
        <f>TEXT(DATE(Table1[[#This Row],[year]],MONTH(DATEVALUE(Table1[[#This Row],[month]]&amp;"1")),Table1[[#This Row],[date]]),"DD-MMM-YYYY")</f>
        <v>17-Nov-1981</v>
      </c>
      <c r="F2067">
        <f>DATEDIF(Table1[[#This Row],[Date of Birth]],DATE(2023,6,8),"Y")</f>
        <v>41</v>
      </c>
      <c r="G2067">
        <v>1</v>
      </c>
      <c r="H2067" s="8">
        <v>32906.69</v>
      </c>
      <c r="I2067" t="s">
        <v>10</v>
      </c>
      <c r="J2067" t="s">
        <v>11</v>
      </c>
      <c r="K2067" t="s">
        <v>41</v>
      </c>
      <c r="L2067" t="str">
        <f>IF(Table1[[#This Row],[State ID]]="?","Unknown",Table1[[#This Row],[State ID]])</f>
        <v>R1011</v>
      </c>
    </row>
    <row r="2068" spans="1:12" x14ac:dyDescent="0.3">
      <c r="A2068" t="s">
        <v>2098</v>
      </c>
      <c r="B2068">
        <v>1971</v>
      </c>
      <c r="C2068" t="s">
        <v>34</v>
      </c>
      <c r="D2068">
        <v>24</v>
      </c>
      <c r="E2068" t="str">
        <f>TEXT(DATE(Table1[[#This Row],[year]],MONTH(DATEVALUE(Table1[[#This Row],[month]]&amp;"1")),Table1[[#This Row],[date]]),"DD-MMM-YYYY")</f>
        <v>24-Aug-1971</v>
      </c>
      <c r="F2068">
        <f>DATEDIF(Table1[[#This Row],[Date of Birth]],DATE(2023,6,8),"Y")</f>
        <v>51</v>
      </c>
      <c r="G2068">
        <v>0</v>
      </c>
      <c r="H2068" s="8">
        <v>32947.629999999997</v>
      </c>
      <c r="I2068" t="s">
        <v>10</v>
      </c>
      <c r="J2068" t="s">
        <v>15</v>
      </c>
      <c r="K2068" t="s">
        <v>41</v>
      </c>
      <c r="L2068" t="str">
        <f>IF(Table1[[#This Row],[State ID]]="?","Unknown",Table1[[#This Row],[State ID]])</f>
        <v>R1011</v>
      </c>
    </row>
    <row r="2069" spans="1:12" x14ac:dyDescent="0.3">
      <c r="A2069" t="s">
        <v>2099</v>
      </c>
      <c r="B2069">
        <v>1995</v>
      </c>
      <c r="C2069" t="s">
        <v>9</v>
      </c>
      <c r="D2069">
        <v>8</v>
      </c>
      <c r="E2069" t="str">
        <f>TEXT(DATE(Table1[[#This Row],[year]],MONTH(DATEVALUE(Table1[[#This Row],[month]]&amp;"1")),Table1[[#This Row],[date]]),"DD-MMM-YYYY")</f>
        <v>08-Jul-1995</v>
      </c>
      <c r="F2069">
        <f>DATEDIF(Table1[[#This Row],[Date of Birth]],DATE(2023,6,8),"Y")</f>
        <v>27</v>
      </c>
      <c r="G2069">
        <v>0</v>
      </c>
      <c r="H2069" s="8">
        <v>33017.46</v>
      </c>
      <c r="I2069" t="s">
        <v>15</v>
      </c>
      <c r="J2069" t="s">
        <v>15</v>
      </c>
      <c r="K2069" t="s">
        <v>41</v>
      </c>
      <c r="L2069" t="str">
        <f>IF(Table1[[#This Row],[State ID]]="?","Unknown",Table1[[#This Row],[State ID]])</f>
        <v>R1011</v>
      </c>
    </row>
    <row r="2070" spans="1:12" x14ac:dyDescent="0.3">
      <c r="A2070" t="s">
        <v>2100</v>
      </c>
      <c r="B2070">
        <v>1967</v>
      </c>
      <c r="C2070" t="s">
        <v>9</v>
      </c>
      <c r="D2070">
        <v>10</v>
      </c>
      <c r="E2070" t="str">
        <f>TEXT(DATE(Table1[[#This Row],[year]],MONTH(DATEVALUE(Table1[[#This Row],[month]]&amp;"1")),Table1[[#This Row],[date]]),"DD-MMM-YYYY")</f>
        <v>10-Jul-1967</v>
      </c>
      <c r="F2070">
        <f>DATEDIF(Table1[[#This Row],[Date of Birth]],DATE(2023,6,8),"Y")</f>
        <v>55</v>
      </c>
      <c r="G2070">
        <v>0</v>
      </c>
      <c r="H2070" s="8">
        <v>33025.32</v>
      </c>
      <c r="I2070" t="s">
        <v>10</v>
      </c>
      <c r="J2070" t="s">
        <v>11</v>
      </c>
      <c r="K2070" t="s">
        <v>41</v>
      </c>
      <c r="L2070" t="str">
        <f>IF(Table1[[#This Row],[State ID]]="?","Unknown",Table1[[#This Row],[State ID]])</f>
        <v>R1011</v>
      </c>
    </row>
    <row r="2071" spans="1:12" x14ac:dyDescent="0.3">
      <c r="A2071" t="s">
        <v>2101</v>
      </c>
      <c r="B2071">
        <v>1994</v>
      </c>
      <c r="C2071" t="s">
        <v>9</v>
      </c>
      <c r="D2071">
        <v>28</v>
      </c>
      <c r="E2071" t="str">
        <f>TEXT(DATE(Table1[[#This Row],[year]],MONTH(DATEVALUE(Table1[[#This Row],[month]]&amp;"1")),Table1[[#This Row],[date]]),"DD-MMM-YYYY")</f>
        <v>28-Jul-1994</v>
      </c>
      <c r="F2071">
        <f>DATEDIF(Table1[[#This Row],[Date of Birth]],DATE(2023,6,8),"Y")</f>
        <v>28</v>
      </c>
      <c r="G2071">
        <v>0</v>
      </c>
      <c r="H2071" s="8">
        <v>33057.230000000003</v>
      </c>
      <c r="I2071" t="s">
        <v>15</v>
      </c>
      <c r="J2071" t="s">
        <v>10</v>
      </c>
      <c r="K2071" t="s">
        <v>41</v>
      </c>
      <c r="L2071" t="str">
        <f>IF(Table1[[#This Row],[State ID]]="?","Unknown",Table1[[#This Row],[State ID]])</f>
        <v>R1011</v>
      </c>
    </row>
    <row r="2072" spans="1:12" x14ac:dyDescent="0.3">
      <c r="A2072" t="s">
        <v>2102</v>
      </c>
      <c r="B2072">
        <v>1962</v>
      </c>
      <c r="C2072" t="s">
        <v>9</v>
      </c>
      <c r="D2072">
        <v>1</v>
      </c>
      <c r="E2072" t="str">
        <f>TEXT(DATE(Table1[[#This Row],[year]],MONTH(DATEVALUE(Table1[[#This Row],[month]]&amp;"1")),Table1[[#This Row],[date]]),"DD-MMM-YYYY")</f>
        <v>01-Jul-1962</v>
      </c>
      <c r="F2072">
        <f>DATEDIF(Table1[[#This Row],[Date of Birth]],DATE(2023,6,8),"Y")</f>
        <v>60</v>
      </c>
      <c r="G2072">
        <v>0</v>
      </c>
      <c r="H2072" s="8">
        <v>33074.94</v>
      </c>
      <c r="I2072" t="s">
        <v>15</v>
      </c>
      <c r="J2072" t="s">
        <v>10</v>
      </c>
      <c r="K2072" t="s">
        <v>41</v>
      </c>
      <c r="L2072" t="str">
        <f>IF(Table1[[#This Row],[State ID]]="?","Unknown",Table1[[#This Row],[State ID]])</f>
        <v>R1011</v>
      </c>
    </row>
    <row r="2073" spans="1:12" x14ac:dyDescent="0.3">
      <c r="A2073" t="s">
        <v>2103</v>
      </c>
      <c r="B2073">
        <v>1969</v>
      </c>
      <c r="C2073" t="s">
        <v>36</v>
      </c>
      <c r="D2073">
        <v>30</v>
      </c>
      <c r="E2073" t="str">
        <f>TEXT(DATE(Table1[[#This Row],[year]],MONTH(DATEVALUE(Table1[[#This Row],[month]]&amp;"1")),Table1[[#This Row],[date]]),"DD-MMM-YYYY")</f>
        <v>30-Oct-1969</v>
      </c>
      <c r="F2073">
        <f>DATEDIF(Table1[[#This Row],[Date of Birth]],DATE(2023,6,8),"Y")</f>
        <v>53</v>
      </c>
      <c r="G2073">
        <v>0</v>
      </c>
      <c r="H2073" s="8">
        <v>33090.660000000003</v>
      </c>
      <c r="I2073" t="s">
        <v>10</v>
      </c>
      <c r="J2073" t="s">
        <v>10</v>
      </c>
      <c r="K2073" t="s">
        <v>41</v>
      </c>
      <c r="L2073" t="str">
        <f>IF(Table1[[#This Row],[State ID]]="?","Unknown",Table1[[#This Row],[State ID]])</f>
        <v>R1011</v>
      </c>
    </row>
    <row r="2074" spans="1:12" x14ac:dyDescent="0.3">
      <c r="A2074" t="s">
        <v>2104</v>
      </c>
      <c r="B2074">
        <v>1985</v>
      </c>
      <c r="C2074" t="s">
        <v>9</v>
      </c>
      <c r="D2074">
        <v>15</v>
      </c>
      <c r="E2074" t="str">
        <f>TEXT(DATE(Table1[[#This Row],[year]],MONTH(DATEVALUE(Table1[[#This Row],[month]]&amp;"1")),Table1[[#This Row],[date]]),"DD-MMM-YYYY")</f>
        <v>15-Jul-1985</v>
      </c>
      <c r="F2074">
        <f>DATEDIF(Table1[[#This Row],[Date of Birth]],DATE(2023,6,8),"Y")</f>
        <v>37</v>
      </c>
      <c r="G2074">
        <v>3</v>
      </c>
      <c r="H2074" s="8">
        <v>33121</v>
      </c>
      <c r="I2074" t="s">
        <v>10</v>
      </c>
      <c r="J2074" t="s">
        <v>15</v>
      </c>
      <c r="K2074" t="s">
        <v>41</v>
      </c>
      <c r="L2074" t="str">
        <f>IF(Table1[[#This Row],[State ID]]="?","Unknown",Table1[[#This Row],[State ID]])</f>
        <v>R1011</v>
      </c>
    </row>
    <row r="2075" spans="1:12" x14ac:dyDescent="0.3">
      <c r="A2075" t="s">
        <v>2105</v>
      </c>
      <c r="B2075">
        <v>1990</v>
      </c>
      <c r="C2075" t="s">
        <v>36</v>
      </c>
      <c r="D2075">
        <v>12</v>
      </c>
      <c r="E2075" t="str">
        <f>TEXT(DATE(Table1[[#This Row],[year]],MONTH(DATEVALUE(Table1[[#This Row],[month]]&amp;"1")),Table1[[#This Row],[date]]),"DD-MMM-YYYY")</f>
        <v>12-Oct-1990</v>
      </c>
      <c r="F2075">
        <f>DATEDIF(Table1[[#This Row],[Date of Birth]],DATE(2023,6,8),"Y")</f>
        <v>32</v>
      </c>
      <c r="G2075">
        <v>3</v>
      </c>
      <c r="H2075" s="8">
        <v>33292.83</v>
      </c>
      <c r="I2075" t="s">
        <v>10</v>
      </c>
      <c r="J2075" t="s">
        <v>15</v>
      </c>
      <c r="K2075" t="s">
        <v>41</v>
      </c>
      <c r="L2075" t="str">
        <f>IF(Table1[[#This Row],[State ID]]="?","Unknown",Table1[[#This Row],[State ID]])</f>
        <v>R1011</v>
      </c>
    </row>
    <row r="2076" spans="1:12" x14ac:dyDescent="0.3">
      <c r="A2076" t="s">
        <v>2106</v>
      </c>
      <c r="B2076">
        <v>2003</v>
      </c>
      <c r="C2076" t="s">
        <v>14</v>
      </c>
      <c r="D2076">
        <v>28</v>
      </c>
      <c r="E2076" t="str">
        <f>TEXT(DATE(Table1[[#This Row],[year]],MONTH(DATEVALUE(Table1[[#This Row],[month]]&amp;"1")),Table1[[#This Row],[date]]),"DD-MMM-YYYY")</f>
        <v>28-Nov-2003</v>
      </c>
      <c r="F2076">
        <f>DATEDIF(Table1[[#This Row],[Date of Birth]],DATE(2023,6,8),"Y")</f>
        <v>19</v>
      </c>
      <c r="G2076">
        <v>0</v>
      </c>
      <c r="H2076" s="8">
        <v>33307.550000000003</v>
      </c>
      <c r="I2076" t="s">
        <v>10</v>
      </c>
      <c r="J2076" t="s">
        <v>11</v>
      </c>
      <c r="K2076" t="s">
        <v>22</v>
      </c>
      <c r="L2076" t="str">
        <f>IF(Table1[[#This Row],[State ID]]="?","Unknown",Table1[[#This Row],[State ID]])</f>
        <v>R1012</v>
      </c>
    </row>
    <row r="2077" spans="1:12" x14ac:dyDescent="0.3">
      <c r="A2077" t="s">
        <v>2107</v>
      </c>
      <c r="B2077">
        <v>1972</v>
      </c>
      <c r="C2077" t="s">
        <v>19</v>
      </c>
      <c r="D2077">
        <v>5</v>
      </c>
      <c r="E2077" t="str">
        <f>TEXT(DATE(Table1[[#This Row],[year]],MONTH(DATEVALUE(Table1[[#This Row],[month]]&amp;"1")),Table1[[#This Row],[date]]),"DD-MMM-YYYY")</f>
        <v>05-Sep-1972</v>
      </c>
      <c r="F2077">
        <f>DATEDIF(Table1[[#This Row],[Date of Birth]],DATE(2023,6,8),"Y")</f>
        <v>50</v>
      </c>
      <c r="G2077">
        <v>0</v>
      </c>
      <c r="H2077" s="8">
        <v>33344.449999999997</v>
      </c>
      <c r="I2077" t="s">
        <v>10</v>
      </c>
      <c r="J2077" t="s">
        <v>11</v>
      </c>
      <c r="K2077" t="s">
        <v>41</v>
      </c>
      <c r="L2077" t="str">
        <f>IF(Table1[[#This Row],[State ID]]="?","Unknown",Table1[[#This Row],[State ID]])</f>
        <v>R1011</v>
      </c>
    </row>
    <row r="2078" spans="1:12" x14ac:dyDescent="0.3">
      <c r="A2078" t="s">
        <v>2108</v>
      </c>
      <c r="B2078">
        <v>1985</v>
      </c>
      <c r="C2078" t="s">
        <v>29</v>
      </c>
      <c r="D2078">
        <v>7</v>
      </c>
      <c r="E2078" t="str">
        <f>TEXT(DATE(Table1[[#This Row],[year]],MONTH(DATEVALUE(Table1[[#This Row],[month]]&amp;"1")),Table1[[#This Row],[date]]),"DD-MMM-YYYY")</f>
        <v>07-Dec-1985</v>
      </c>
      <c r="F2078">
        <f>DATEDIF(Table1[[#This Row],[Date of Birth]],DATE(2023,6,8),"Y")</f>
        <v>37</v>
      </c>
      <c r="G2078">
        <v>3</v>
      </c>
      <c r="H2078" s="8">
        <v>33450.99</v>
      </c>
      <c r="I2078" t="s">
        <v>10</v>
      </c>
      <c r="J2078" t="s">
        <v>10</v>
      </c>
      <c r="K2078" t="s">
        <v>41</v>
      </c>
      <c r="L2078" t="str">
        <f>IF(Table1[[#This Row],[State ID]]="?","Unknown",Table1[[#This Row],[State ID]])</f>
        <v>R1011</v>
      </c>
    </row>
    <row r="2079" spans="1:12" x14ac:dyDescent="0.3">
      <c r="A2079" t="s">
        <v>2109</v>
      </c>
      <c r="B2079">
        <v>1970</v>
      </c>
      <c r="C2079" t="s">
        <v>17</v>
      </c>
      <c r="D2079">
        <v>18</v>
      </c>
      <c r="E2079" t="str">
        <f>TEXT(DATE(Table1[[#This Row],[year]],MONTH(DATEVALUE(Table1[[#This Row],[month]]&amp;"1")),Table1[[#This Row],[date]]),"DD-MMM-YYYY")</f>
        <v>18-Jun-1970</v>
      </c>
      <c r="F2079">
        <f>DATEDIF(Table1[[#This Row],[Date of Birth]],DATE(2023,6,8),"Y")</f>
        <v>52</v>
      </c>
      <c r="G2079">
        <v>2</v>
      </c>
      <c r="H2079" s="8">
        <v>33471.97</v>
      </c>
      <c r="I2079" t="s">
        <v>10</v>
      </c>
      <c r="J2079" t="s">
        <v>10</v>
      </c>
      <c r="K2079" t="s">
        <v>22</v>
      </c>
      <c r="L2079" t="str">
        <f>IF(Table1[[#This Row],[State ID]]="?","Unknown",Table1[[#This Row],[State ID]])</f>
        <v>R1012</v>
      </c>
    </row>
    <row r="2080" spans="1:12" x14ac:dyDescent="0.3">
      <c r="A2080" t="s">
        <v>2110</v>
      </c>
      <c r="B2080">
        <v>2002</v>
      </c>
      <c r="C2080" t="s">
        <v>34</v>
      </c>
      <c r="D2080">
        <v>25</v>
      </c>
      <c r="E2080" t="str">
        <f>TEXT(DATE(Table1[[#This Row],[year]],MONTH(DATEVALUE(Table1[[#This Row],[month]]&amp;"1")),Table1[[#This Row],[date]]),"DD-MMM-YYYY")</f>
        <v>25-Aug-2002</v>
      </c>
      <c r="F2080">
        <f>DATEDIF(Table1[[#This Row],[Date of Birth]],DATE(2023,6,8),"Y")</f>
        <v>20</v>
      </c>
      <c r="G2080">
        <v>0</v>
      </c>
      <c r="H2080" s="8">
        <v>33475.82</v>
      </c>
      <c r="I2080" t="s">
        <v>15</v>
      </c>
      <c r="J2080" t="s">
        <v>15</v>
      </c>
      <c r="K2080" t="s">
        <v>169</v>
      </c>
      <c r="L2080" t="str">
        <f>IF(Table1[[#This Row],[State ID]]="?","Unknown",Table1[[#This Row],[State ID]])</f>
        <v>R1018</v>
      </c>
    </row>
    <row r="2081" spans="1:12" x14ac:dyDescent="0.3">
      <c r="A2081" t="s">
        <v>2111</v>
      </c>
      <c r="B2081">
        <v>1984</v>
      </c>
      <c r="C2081" t="s">
        <v>9</v>
      </c>
      <c r="D2081">
        <v>22</v>
      </c>
      <c r="E2081" t="str">
        <f>TEXT(DATE(Table1[[#This Row],[year]],MONTH(DATEVALUE(Table1[[#This Row],[month]]&amp;"1")),Table1[[#This Row],[date]]),"DD-MMM-YYYY")</f>
        <v>22-Jul-1984</v>
      </c>
      <c r="F2081">
        <f>DATEDIF(Table1[[#This Row],[Date of Birth]],DATE(2023,6,8),"Y")</f>
        <v>38</v>
      </c>
      <c r="G2081">
        <v>3</v>
      </c>
      <c r="H2081" s="8">
        <v>33527.1</v>
      </c>
      <c r="I2081" t="s">
        <v>10</v>
      </c>
      <c r="J2081" t="s">
        <v>11</v>
      </c>
      <c r="K2081" t="s">
        <v>41</v>
      </c>
      <c r="L2081" t="str">
        <f>IF(Table1[[#This Row],[State ID]]="?","Unknown",Table1[[#This Row],[State ID]])</f>
        <v>R1011</v>
      </c>
    </row>
    <row r="2082" spans="1:12" x14ac:dyDescent="0.3">
      <c r="A2082" t="s">
        <v>2112</v>
      </c>
      <c r="B2082">
        <v>2003</v>
      </c>
      <c r="C2082" t="s">
        <v>19</v>
      </c>
      <c r="D2082">
        <v>9</v>
      </c>
      <c r="E2082" t="str">
        <f>TEXT(DATE(Table1[[#This Row],[year]],MONTH(DATEVALUE(Table1[[#This Row],[month]]&amp;"1")),Table1[[#This Row],[date]]),"DD-MMM-YYYY")</f>
        <v>09-Sep-2003</v>
      </c>
      <c r="F2082">
        <f>DATEDIF(Table1[[#This Row],[Date of Birth]],DATE(2023,6,8),"Y")</f>
        <v>19</v>
      </c>
      <c r="G2082">
        <v>0</v>
      </c>
      <c r="H2082" s="8">
        <v>33611.71</v>
      </c>
      <c r="I2082" t="s">
        <v>15</v>
      </c>
      <c r="J2082" t="s">
        <v>10</v>
      </c>
      <c r="K2082" t="s">
        <v>41</v>
      </c>
      <c r="L2082" t="str">
        <f>IF(Table1[[#This Row],[State ID]]="?","Unknown",Table1[[#This Row],[State ID]])</f>
        <v>R1011</v>
      </c>
    </row>
    <row r="2083" spans="1:12" x14ac:dyDescent="0.3">
      <c r="A2083" t="s">
        <v>2113</v>
      </c>
      <c r="B2083">
        <v>1993</v>
      </c>
      <c r="C2083" t="s">
        <v>14</v>
      </c>
      <c r="D2083">
        <v>28</v>
      </c>
      <c r="E2083" t="str">
        <f>TEXT(DATE(Table1[[#This Row],[year]],MONTH(DATEVALUE(Table1[[#This Row],[month]]&amp;"1")),Table1[[#This Row],[date]]),"DD-MMM-YYYY")</f>
        <v>28-Nov-1993</v>
      </c>
      <c r="F2083">
        <f>DATEDIF(Table1[[#This Row],[Date of Birth]],DATE(2023,6,8),"Y")</f>
        <v>29</v>
      </c>
      <c r="G2083">
        <v>0</v>
      </c>
      <c r="H2083" s="8">
        <v>33707.550000000003</v>
      </c>
      <c r="I2083" t="s">
        <v>10</v>
      </c>
      <c r="J2083" t="s">
        <v>10</v>
      </c>
      <c r="K2083" t="s">
        <v>41</v>
      </c>
      <c r="L2083" t="str">
        <f>IF(Table1[[#This Row],[State ID]]="?","Unknown",Table1[[#This Row],[State ID]])</f>
        <v>R1011</v>
      </c>
    </row>
    <row r="2084" spans="1:12" x14ac:dyDescent="0.3">
      <c r="A2084" t="s">
        <v>2114</v>
      </c>
      <c r="B2084">
        <v>2004</v>
      </c>
      <c r="C2084" t="s">
        <v>14</v>
      </c>
      <c r="D2084">
        <v>1</v>
      </c>
      <c r="E2084" t="str">
        <f>TEXT(DATE(Table1[[#This Row],[year]],MONTH(DATEVALUE(Table1[[#This Row],[month]]&amp;"1")),Table1[[#This Row],[date]]),"DD-MMM-YYYY")</f>
        <v>01-Nov-2004</v>
      </c>
      <c r="F2084">
        <f>DATEDIF(Table1[[#This Row],[Date of Birth]],DATE(2023,6,8),"Y")</f>
        <v>18</v>
      </c>
      <c r="G2084">
        <v>0</v>
      </c>
      <c r="H2084" s="8">
        <v>33732.69</v>
      </c>
      <c r="I2084" t="s">
        <v>15</v>
      </c>
      <c r="J2084" t="s">
        <v>15</v>
      </c>
      <c r="K2084" t="s">
        <v>355</v>
      </c>
      <c r="L2084" t="str">
        <f>IF(Table1[[#This Row],[State ID]]="?","Unknown",Table1[[#This Row],[State ID]])</f>
        <v>R1017</v>
      </c>
    </row>
    <row r="2085" spans="1:12" x14ac:dyDescent="0.3">
      <c r="A2085" t="s">
        <v>2115</v>
      </c>
      <c r="B2085">
        <v>2003</v>
      </c>
      <c r="C2085" t="s">
        <v>19</v>
      </c>
      <c r="D2085">
        <v>12</v>
      </c>
      <c r="E2085" t="str">
        <f>TEXT(DATE(Table1[[#This Row],[year]],MONTH(DATEVALUE(Table1[[#This Row],[month]]&amp;"1")),Table1[[#This Row],[date]]),"DD-MMM-YYYY")</f>
        <v>12-Sep-2003</v>
      </c>
      <c r="F2085">
        <f>DATEDIF(Table1[[#This Row],[Date of Birth]],DATE(2023,6,8),"Y")</f>
        <v>19</v>
      </c>
      <c r="G2085">
        <v>0</v>
      </c>
      <c r="H2085" s="8">
        <v>33750.29</v>
      </c>
      <c r="I2085" t="s">
        <v>15</v>
      </c>
      <c r="J2085" t="s">
        <v>11</v>
      </c>
      <c r="K2085" t="s">
        <v>22</v>
      </c>
      <c r="L2085" t="str">
        <f>IF(Table1[[#This Row],[State ID]]="?","Unknown",Table1[[#This Row],[State ID]])</f>
        <v>R1012</v>
      </c>
    </row>
    <row r="2086" spans="1:12" x14ac:dyDescent="0.3">
      <c r="A2086" t="s">
        <v>2116</v>
      </c>
      <c r="B2086">
        <v>1962</v>
      </c>
      <c r="C2086" t="s">
        <v>29</v>
      </c>
      <c r="D2086">
        <v>11</v>
      </c>
      <c r="E2086" t="str">
        <f>TEXT(DATE(Table1[[#This Row],[year]],MONTH(DATEVALUE(Table1[[#This Row],[month]]&amp;"1")),Table1[[#This Row],[date]]),"DD-MMM-YYYY")</f>
        <v>11-Dec-1962</v>
      </c>
      <c r="F2086">
        <f>DATEDIF(Table1[[#This Row],[Date of Birth]],DATE(2023,6,8),"Y")</f>
        <v>60</v>
      </c>
      <c r="G2086">
        <v>0</v>
      </c>
      <c r="H2086" s="8">
        <v>33753.32</v>
      </c>
      <c r="I2086" t="s">
        <v>15</v>
      </c>
      <c r="J2086" t="s">
        <v>11</v>
      </c>
      <c r="K2086" t="s">
        <v>41</v>
      </c>
      <c r="L2086" t="str">
        <f>IF(Table1[[#This Row],[State ID]]="?","Unknown",Table1[[#This Row],[State ID]])</f>
        <v>R1011</v>
      </c>
    </row>
    <row r="2087" spans="1:12" x14ac:dyDescent="0.3">
      <c r="A2087" t="s">
        <v>2117</v>
      </c>
      <c r="B2087">
        <v>2000</v>
      </c>
      <c r="C2087" t="s">
        <v>36</v>
      </c>
      <c r="D2087">
        <v>26</v>
      </c>
      <c r="E2087" t="str">
        <f>TEXT(DATE(Table1[[#This Row],[year]],MONTH(DATEVALUE(Table1[[#This Row],[month]]&amp;"1")),Table1[[#This Row],[date]]),"DD-MMM-YYYY")</f>
        <v>26-Oct-2000</v>
      </c>
      <c r="F2087">
        <f>DATEDIF(Table1[[#This Row],[Date of Birth]],DATE(2023,6,8),"Y")</f>
        <v>22</v>
      </c>
      <c r="G2087">
        <v>0</v>
      </c>
      <c r="H2087" s="8">
        <v>33829.39</v>
      </c>
      <c r="I2087" t="s">
        <v>10</v>
      </c>
      <c r="J2087" t="s">
        <v>11</v>
      </c>
      <c r="K2087" t="s">
        <v>41</v>
      </c>
      <c r="L2087" t="str">
        <f>IF(Table1[[#This Row],[State ID]]="?","Unknown",Table1[[#This Row],[State ID]])</f>
        <v>R1011</v>
      </c>
    </row>
    <row r="2088" spans="1:12" x14ac:dyDescent="0.3">
      <c r="A2088" t="s">
        <v>2118</v>
      </c>
      <c r="B2088">
        <v>1997</v>
      </c>
      <c r="C2088" t="s">
        <v>34</v>
      </c>
      <c r="D2088">
        <v>9</v>
      </c>
      <c r="E2088" t="str">
        <f>TEXT(DATE(Table1[[#This Row],[year]],MONTH(DATEVALUE(Table1[[#This Row],[month]]&amp;"1")),Table1[[#This Row],[date]]),"DD-MMM-YYYY")</f>
        <v>09-Aug-1997</v>
      </c>
      <c r="F2088">
        <f>DATEDIF(Table1[[#This Row],[Date of Birth]],DATE(2023,6,8),"Y")</f>
        <v>25</v>
      </c>
      <c r="G2088">
        <v>0</v>
      </c>
      <c r="H2088" s="8">
        <v>33900.65</v>
      </c>
      <c r="I2088" t="s">
        <v>10</v>
      </c>
      <c r="J2088" t="s">
        <v>11</v>
      </c>
      <c r="K2088" t="s">
        <v>41</v>
      </c>
      <c r="L2088" t="str">
        <f>IF(Table1[[#This Row],[State ID]]="?","Unknown",Table1[[#This Row],[State ID]])</f>
        <v>R1011</v>
      </c>
    </row>
    <row r="2089" spans="1:12" x14ac:dyDescent="0.3">
      <c r="A2089" t="s">
        <v>2119</v>
      </c>
      <c r="B2089">
        <v>2000</v>
      </c>
      <c r="C2089" t="s">
        <v>29</v>
      </c>
      <c r="D2089">
        <v>27</v>
      </c>
      <c r="E2089" t="str">
        <f>TEXT(DATE(Table1[[#This Row],[year]],MONTH(DATEVALUE(Table1[[#This Row],[month]]&amp;"1")),Table1[[#This Row],[date]]),"DD-MMM-YYYY")</f>
        <v>27-Dec-2000</v>
      </c>
      <c r="F2089">
        <f>DATEDIF(Table1[[#This Row],[Date of Birth]],DATE(2023,6,8),"Y")</f>
        <v>22</v>
      </c>
      <c r="G2089">
        <v>0</v>
      </c>
      <c r="H2089" s="8">
        <v>33907.550000000003</v>
      </c>
      <c r="I2089" t="s">
        <v>10</v>
      </c>
      <c r="J2089" t="s">
        <v>10</v>
      </c>
      <c r="K2089" t="s">
        <v>22</v>
      </c>
      <c r="L2089" t="str">
        <f>IF(Table1[[#This Row],[State ID]]="?","Unknown",Table1[[#This Row],[State ID]])</f>
        <v>R1012</v>
      </c>
    </row>
    <row r="2090" spans="1:12" x14ac:dyDescent="0.3">
      <c r="A2090" t="s">
        <v>2120</v>
      </c>
      <c r="B2090">
        <v>1994</v>
      </c>
      <c r="C2090" t="s">
        <v>19</v>
      </c>
      <c r="D2090">
        <v>25</v>
      </c>
      <c r="E2090" t="str">
        <f>TEXT(DATE(Table1[[#This Row],[year]],MONTH(DATEVALUE(Table1[[#This Row],[month]]&amp;"1")),Table1[[#This Row],[date]]),"DD-MMM-YYYY")</f>
        <v>25-Sep-1994</v>
      </c>
      <c r="F2090">
        <f>DATEDIF(Table1[[#This Row],[Date of Birth]],DATE(2023,6,8),"Y")</f>
        <v>28</v>
      </c>
      <c r="G2090">
        <v>0</v>
      </c>
      <c r="H2090" s="8">
        <v>33975.47</v>
      </c>
      <c r="I2090" t="s">
        <v>10</v>
      </c>
      <c r="J2090" t="s">
        <v>10</v>
      </c>
      <c r="K2090" t="s">
        <v>41</v>
      </c>
      <c r="L2090" t="str">
        <f>IF(Table1[[#This Row],[State ID]]="?","Unknown",Table1[[#This Row],[State ID]])</f>
        <v>R1011</v>
      </c>
    </row>
    <row r="2091" spans="1:12" x14ac:dyDescent="0.3">
      <c r="A2091" t="s">
        <v>2121</v>
      </c>
      <c r="B2091">
        <v>1972</v>
      </c>
      <c r="C2091" t="s">
        <v>9</v>
      </c>
      <c r="D2091">
        <v>26</v>
      </c>
      <c r="E2091" t="str">
        <f>TEXT(DATE(Table1[[#This Row],[year]],MONTH(DATEVALUE(Table1[[#This Row],[month]]&amp;"1")),Table1[[#This Row],[date]]),"DD-MMM-YYYY")</f>
        <v>26-Jul-1972</v>
      </c>
      <c r="F2091">
        <f>DATEDIF(Table1[[#This Row],[Date of Birth]],DATE(2023,6,8),"Y")</f>
        <v>50</v>
      </c>
      <c r="G2091">
        <v>0</v>
      </c>
      <c r="H2091" s="8">
        <v>34053.360000000001</v>
      </c>
      <c r="I2091" t="s">
        <v>10</v>
      </c>
      <c r="J2091" t="s">
        <v>10</v>
      </c>
      <c r="K2091" t="s">
        <v>41</v>
      </c>
      <c r="L2091" t="str">
        <f>IF(Table1[[#This Row],[State ID]]="?","Unknown",Table1[[#This Row],[State ID]])</f>
        <v>R1011</v>
      </c>
    </row>
    <row r="2092" spans="1:12" x14ac:dyDescent="0.3">
      <c r="A2092" t="s">
        <v>2122</v>
      </c>
      <c r="B2092">
        <v>2002</v>
      </c>
      <c r="C2092" t="s">
        <v>29</v>
      </c>
      <c r="D2092">
        <v>26</v>
      </c>
      <c r="E2092" t="str">
        <f>TEXT(DATE(Table1[[#This Row],[year]],MONTH(DATEVALUE(Table1[[#This Row],[month]]&amp;"1")),Table1[[#This Row],[date]]),"DD-MMM-YYYY")</f>
        <v>26-Dec-2002</v>
      </c>
      <c r="F2092">
        <f>DATEDIF(Table1[[#This Row],[Date of Birth]],DATE(2023,6,8),"Y")</f>
        <v>20</v>
      </c>
      <c r="G2092">
        <v>0</v>
      </c>
      <c r="H2092" s="8">
        <v>34084.68</v>
      </c>
      <c r="I2092" t="s">
        <v>10</v>
      </c>
      <c r="J2092" t="s">
        <v>11</v>
      </c>
      <c r="K2092" t="s">
        <v>41</v>
      </c>
      <c r="L2092" t="str">
        <f>IF(Table1[[#This Row],[State ID]]="?","Unknown",Table1[[#This Row],[State ID]])</f>
        <v>R1011</v>
      </c>
    </row>
    <row r="2093" spans="1:12" x14ac:dyDescent="0.3">
      <c r="A2093" t="s">
        <v>2123</v>
      </c>
      <c r="B2093">
        <v>1999</v>
      </c>
      <c r="C2093" t="s">
        <v>14</v>
      </c>
      <c r="D2093">
        <v>6</v>
      </c>
      <c r="E2093" t="str">
        <f>TEXT(DATE(Table1[[#This Row],[year]],MONTH(DATEVALUE(Table1[[#This Row],[month]]&amp;"1")),Table1[[#This Row],[date]]),"DD-MMM-YYYY")</f>
        <v>06-Nov-1999</v>
      </c>
      <c r="F2093">
        <f>DATEDIF(Table1[[#This Row],[Date of Birth]],DATE(2023,6,8),"Y")</f>
        <v>23</v>
      </c>
      <c r="G2093">
        <v>0</v>
      </c>
      <c r="H2093" s="8">
        <v>34166.269999999997</v>
      </c>
      <c r="I2093" t="s">
        <v>10</v>
      </c>
      <c r="J2093" t="s">
        <v>11</v>
      </c>
      <c r="K2093" t="s">
        <v>41</v>
      </c>
      <c r="L2093" t="str">
        <f>IF(Table1[[#This Row],[State ID]]="?","Unknown",Table1[[#This Row],[State ID]])</f>
        <v>R1011</v>
      </c>
    </row>
    <row r="2094" spans="1:12" x14ac:dyDescent="0.3">
      <c r="A2094" t="s">
        <v>2124</v>
      </c>
      <c r="B2094">
        <v>1971</v>
      </c>
      <c r="C2094" t="s">
        <v>34</v>
      </c>
      <c r="D2094">
        <v>25</v>
      </c>
      <c r="E2094" t="str">
        <f>TEXT(DATE(Table1[[#This Row],[year]],MONTH(DATEVALUE(Table1[[#This Row],[month]]&amp;"1")),Table1[[#This Row],[date]]),"DD-MMM-YYYY")</f>
        <v>25-Aug-1971</v>
      </c>
      <c r="F2094">
        <f>DATEDIF(Table1[[#This Row],[Date of Birth]],DATE(2023,6,8),"Y")</f>
        <v>51</v>
      </c>
      <c r="G2094">
        <v>0</v>
      </c>
      <c r="H2094" s="8">
        <v>34205.07</v>
      </c>
      <c r="I2094" t="s">
        <v>10</v>
      </c>
      <c r="J2094" t="s">
        <v>10</v>
      </c>
      <c r="K2094" t="s">
        <v>41</v>
      </c>
      <c r="L2094" t="str">
        <f>IF(Table1[[#This Row],[State ID]]="?","Unknown",Table1[[#This Row],[State ID]])</f>
        <v>R1011</v>
      </c>
    </row>
    <row r="2095" spans="1:12" x14ac:dyDescent="0.3">
      <c r="A2095" t="s">
        <v>2125</v>
      </c>
      <c r="B2095">
        <v>1975</v>
      </c>
      <c r="C2095" t="s">
        <v>9</v>
      </c>
      <c r="D2095">
        <v>21</v>
      </c>
      <c r="E2095" t="str">
        <f>TEXT(DATE(Table1[[#This Row],[year]],MONTH(DATEVALUE(Table1[[#This Row],[month]]&amp;"1")),Table1[[#This Row],[date]]),"DD-MMM-YYYY")</f>
        <v>21-Jul-1975</v>
      </c>
      <c r="F2095">
        <f>DATEDIF(Table1[[#This Row],[Date of Birth]],DATE(2023,6,8),"Y")</f>
        <v>47</v>
      </c>
      <c r="G2095">
        <v>1</v>
      </c>
      <c r="H2095" s="8">
        <v>34210.33</v>
      </c>
      <c r="I2095" t="s">
        <v>10</v>
      </c>
      <c r="J2095" t="s">
        <v>15</v>
      </c>
      <c r="K2095" t="s">
        <v>22</v>
      </c>
      <c r="L2095" t="str">
        <f>IF(Table1[[#This Row],[State ID]]="?","Unknown",Table1[[#This Row],[State ID]])</f>
        <v>R1012</v>
      </c>
    </row>
    <row r="2096" spans="1:12" x14ac:dyDescent="0.3">
      <c r="A2096" t="s">
        <v>2126</v>
      </c>
      <c r="B2096">
        <v>1962</v>
      </c>
      <c r="C2096" t="s">
        <v>9</v>
      </c>
      <c r="D2096">
        <v>5</v>
      </c>
      <c r="E2096" t="str">
        <f>TEXT(DATE(Table1[[#This Row],[year]],MONTH(DATEVALUE(Table1[[#This Row],[month]]&amp;"1")),Table1[[#This Row],[date]]),"DD-MMM-YYYY")</f>
        <v>05-Jul-1962</v>
      </c>
      <c r="F2096">
        <f>DATEDIF(Table1[[#This Row],[Date of Birth]],DATE(2023,6,8),"Y")</f>
        <v>60</v>
      </c>
      <c r="G2096">
        <v>0</v>
      </c>
      <c r="H2096" s="8">
        <v>34218.019999999997</v>
      </c>
      <c r="I2096" t="s">
        <v>15</v>
      </c>
      <c r="J2096" t="s">
        <v>15</v>
      </c>
      <c r="K2096" t="s">
        <v>41</v>
      </c>
      <c r="L2096" t="str">
        <f>IF(Table1[[#This Row],[State ID]]="?","Unknown",Table1[[#This Row],[State ID]])</f>
        <v>R1011</v>
      </c>
    </row>
    <row r="2097" spans="1:12" x14ac:dyDescent="0.3">
      <c r="A2097" t="s">
        <v>2127</v>
      </c>
      <c r="B2097">
        <v>1998</v>
      </c>
      <c r="C2097" t="s">
        <v>17</v>
      </c>
      <c r="D2097">
        <v>11</v>
      </c>
      <c r="E2097" t="str">
        <f>TEXT(DATE(Table1[[#This Row],[year]],MONTH(DATEVALUE(Table1[[#This Row],[month]]&amp;"1")),Table1[[#This Row],[date]]),"DD-MMM-YYYY")</f>
        <v>11-Jun-1998</v>
      </c>
      <c r="F2097">
        <f>DATEDIF(Table1[[#This Row],[Date of Birth]],DATE(2023,6,8),"Y")</f>
        <v>24</v>
      </c>
      <c r="G2097">
        <v>0</v>
      </c>
      <c r="H2097" s="8">
        <v>34254.050000000003</v>
      </c>
      <c r="I2097" t="s">
        <v>15</v>
      </c>
      <c r="J2097" t="s">
        <v>11</v>
      </c>
      <c r="K2097" t="s">
        <v>165</v>
      </c>
      <c r="L2097" t="str">
        <f>IF(Table1[[#This Row],[State ID]]="?","Unknown",Table1[[#This Row],[State ID]])</f>
        <v>R1019</v>
      </c>
    </row>
    <row r="2098" spans="1:12" x14ac:dyDescent="0.3">
      <c r="A2098" t="s">
        <v>2128</v>
      </c>
      <c r="B2098">
        <v>1995</v>
      </c>
      <c r="C2098" t="s">
        <v>36</v>
      </c>
      <c r="D2098">
        <v>30</v>
      </c>
      <c r="E2098" t="str">
        <f>TEXT(DATE(Table1[[#This Row],[year]],MONTH(DATEVALUE(Table1[[#This Row],[month]]&amp;"1")),Table1[[#This Row],[date]]),"DD-MMM-YYYY")</f>
        <v>30-Oct-1995</v>
      </c>
      <c r="F2098">
        <f>DATEDIF(Table1[[#This Row],[Date of Birth]],DATE(2023,6,8),"Y")</f>
        <v>27</v>
      </c>
      <c r="G2098">
        <v>0</v>
      </c>
      <c r="H2098" s="8">
        <v>34289.43</v>
      </c>
      <c r="I2098" t="s">
        <v>15</v>
      </c>
      <c r="J2098" t="s">
        <v>15</v>
      </c>
      <c r="K2098" t="s">
        <v>41</v>
      </c>
      <c r="L2098" t="str">
        <f>IF(Table1[[#This Row],[State ID]]="?","Unknown",Table1[[#This Row],[State ID]])</f>
        <v>R1011</v>
      </c>
    </row>
    <row r="2099" spans="1:12" x14ac:dyDescent="0.3">
      <c r="A2099" t="s">
        <v>2129</v>
      </c>
      <c r="B2099">
        <v>1986</v>
      </c>
      <c r="C2099" t="s">
        <v>36</v>
      </c>
      <c r="D2099">
        <v>11</v>
      </c>
      <c r="E2099" t="str">
        <f>TEXT(DATE(Table1[[#This Row],[year]],MONTH(DATEVALUE(Table1[[#This Row],[month]]&amp;"1")),Table1[[#This Row],[date]]),"DD-MMM-YYYY")</f>
        <v>11-Oct-1986</v>
      </c>
      <c r="F2099">
        <f>DATEDIF(Table1[[#This Row],[Date of Birth]],DATE(2023,6,8),"Y")</f>
        <v>36</v>
      </c>
      <c r="G2099">
        <v>3</v>
      </c>
      <c r="H2099" s="8">
        <v>34293.120000000003</v>
      </c>
      <c r="I2099" t="s">
        <v>15</v>
      </c>
      <c r="J2099" t="s">
        <v>10</v>
      </c>
      <c r="K2099" t="s">
        <v>41</v>
      </c>
      <c r="L2099" t="str">
        <f>IF(Table1[[#This Row],[State ID]]="?","Unknown",Table1[[#This Row],[State ID]])</f>
        <v>R1011</v>
      </c>
    </row>
    <row r="2100" spans="1:12" x14ac:dyDescent="0.3">
      <c r="A2100" t="s">
        <v>4725</v>
      </c>
      <c r="B2100">
        <v>2004</v>
      </c>
      <c r="C2100" t="s">
        <v>14</v>
      </c>
      <c r="D2100">
        <v>1</v>
      </c>
      <c r="E2100" t="str">
        <f>TEXT(DATE(Table1[[#This Row],[year]],MONTH(DATEVALUE(Table1[[#This Row],[month]]&amp;"1")),Table1[[#This Row],[date]]),"DD-MMM-YYYY")</f>
        <v>01-Nov-2004</v>
      </c>
      <c r="F2100">
        <f>DATEDIF(Table1[[#This Row],[Date of Birth]],DATE(2023,6,8),"Y")</f>
        <v>18</v>
      </c>
      <c r="G2100">
        <v>2</v>
      </c>
      <c r="H2100" s="8">
        <v>34303.17</v>
      </c>
      <c r="I2100" t="s">
        <v>15</v>
      </c>
      <c r="J2100" t="s">
        <v>11</v>
      </c>
      <c r="K2100" t="s">
        <v>12</v>
      </c>
      <c r="L2100" t="str">
        <f>IF(Table1[[#This Row],[State ID]]="?","Unknown",Table1[[#This Row],[State ID]])</f>
        <v>R1013</v>
      </c>
    </row>
    <row r="2101" spans="1:12" x14ac:dyDescent="0.3">
      <c r="A2101" t="s">
        <v>2130</v>
      </c>
      <c r="B2101">
        <v>1983</v>
      </c>
      <c r="C2101" t="s">
        <v>36</v>
      </c>
      <c r="D2101">
        <v>2</v>
      </c>
      <c r="E2101" t="str">
        <f>TEXT(DATE(Table1[[#This Row],[year]],MONTH(DATEVALUE(Table1[[#This Row],[month]]&amp;"1")),Table1[[#This Row],[date]]),"DD-MMM-YYYY")</f>
        <v>02-Oct-1983</v>
      </c>
      <c r="F2101">
        <f>DATEDIF(Table1[[#This Row],[Date of Birth]],DATE(2023,6,8),"Y")</f>
        <v>39</v>
      </c>
      <c r="G2101">
        <v>3</v>
      </c>
      <c r="H2101" s="8">
        <v>34307.22</v>
      </c>
      <c r="I2101" t="s">
        <v>10</v>
      </c>
      <c r="J2101" t="s">
        <v>10</v>
      </c>
      <c r="K2101" t="s">
        <v>22</v>
      </c>
      <c r="L2101" t="str">
        <f>IF(Table1[[#This Row],[State ID]]="?","Unknown",Table1[[#This Row],[State ID]])</f>
        <v>R1012</v>
      </c>
    </row>
    <row r="2102" spans="1:12" x14ac:dyDescent="0.3">
      <c r="A2102" t="s">
        <v>2131</v>
      </c>
      <c r="B2102">
        <v>1984</v>
      </c>
      <c r="C2102" t="s">
        <v>36</v>
      </c>
      <c r="D2102">
        <v>1</v>
      </c>
      <c r="E2102" t="str">
        <f>TEXT(DATE(Table1[[#This Row],[year]],MONTH(DATEVALUE(Table1[[#This Row],[month]]&amp;"1")),Table1[[#This Row],[date]]),"DD-MMM-YYYY")</f>
        <v>01-Oct-1984</v>
      </c>
      <c r="F2102">
        <f>DATEDIF(Table1[[#This Row],[Date of Birth]],DATE(2023,6,8),"Y")</f>
        <v>38</v>
      </c>
      <c r="G2102">
        <v>3</v>
      </c>
      <c r="H2102" s="8">
        <v>34402.22</v>
      </c>
      <c r="I2102" t="s">
        <v>10</v>
      </c>
      <c r="J2102" t="s">
        <v>11</v>
      </c>
      <c r="K2102" t="s">
        <v>41</v>
      </c>
      <c r="L2102" t="str">
        <f>IF(Table1[[#This Row],[State ID]]="?","Unknown",Table1[[#This Row],[State ID]])</f>
        <v>R1011</v>
      </c>
    </row>
    <row r="2103" spans="1:12" x14ac:dyDescent="0.3">
      <c r="A2103" t="s">
        <v>2132</v>
      </c>
      <c r="B2103">
        <v>2003</v>
      </c>
      <c r="C2103" t="s">
        <v>36</v>
      </c>
      <c r="D2103">
        <v>5</v>
      </c>
      <c r="E2103" t="str">
        <f>TEXT(DATE(Table1[[#This Row],[year]],MONTH(DATEVALUE(Table1[[#This Row],[month]]&amp;"1")),Table1[[#This Row],[date]]),"DD-MMM-YYYY")</f>
        <v>05-Oct-2003</v>
      </c>
      <c r="F2103">
        <f>DATEDIF(Table1[[#This Row],[Date of Birth]],DATE(2023,6,8),"Y")</f>
        <v>19</v>
      </c>
      <c r="G2103">
        <v>0</v>
      </c>
      <c r="H2103" s="8">
        <v>34439.86</v>
      </c>
      <c r="I2103" t="s">
        <v>10</v>
      </c>
      <c r="J2103" t="s">
        <v>15</v>
      </c>
      <c r="K2103" t="s">
        <v>12</v>
      </c>
      <c r="L2103" t="str">
        <f>IF(Table1[[#This Row],[State ID]]="?","Unknown",Table1[[#This Row],[State ID]])</f>
        <v>R1013</v>
      </c>
    </row>
    <row r="2104" spans="1:12" x14ac:dyDescent="0.3">
      <c r="A2104" t="s">
        <v>2133</v>
      </c>
      <c r="B2104">
        <v>1990</v>
      </c>
      <c r="C2104" t="s">
        <v>19</v>
      </c>
      <c r="D2104">
        <v>24</v>
      </c>
      <c r="E2104" t="str">
        <f>TEXT(DATE(Table1[[#This Row],[year]],MONTH(DATEVALUE(Table1[[#This Row],[month]]&amp;"1")),Table1[[#This Row],[date]]),"DD-MMM-YYYY")</f>
        <v>24-Sep-1990</v>
      </c>
      <c r="F2104">
        <f>DATEDIF(Table1[[#This Row],[Date of Birth]],DATE(2023,6,8),"Y")</f>
        <v>32</v>
      </c>
      <c r="G2104">
        <v>3</v>
      </c>
      <c r="H2104" s="8">
        <v>34456.269999999997</v>
      </c>
      <c r="I2104" t="s">
        <v>15</v>
      </c>
      <c r="J2104" t="s">
        <v>10</v>
      </c>
      <c r="K2104" t="s">
        <v>41</v>
      </c>
      <c r="L2104" t="str">
        <f>IF(Table1[[#This Row],[State ID]]="?","Unknown",Table1[[#This Row],[State ID]])</f>
        <v>R1011</v>
      </c>
    </row>
    <row r="2105" spans="1:12" x14ac:dyDescent="0.3">
      <c r="A2105" t="s">
        <v>2134</v>
      </c>
      <c r="B2105">
        <v>1998</v>
      </c>
      <c r="C2105" t="s">
        <v>17</v>
      </c>
      <c r="D2105">
        <v>24</v>
      </c>
      <c r="E2105" t="str">
        <f>TEXT(DATE(Table1[[#This Row],[year]],MONTH(DATEVALUE(Table1[[#This Row],[month]]&amp;"1")),Table1[[#This Row],[date]]),"DD-MMM-YYYY")</f>
        <v>24-Jun-1998</v>
      </c>
      <c r="F2105">
        <f>DATEDIF(Table1[[#This Row],[Date of Birth]],DATE(2023,6,8),"Y")</f>
        <v>24</v>
      </c>
      <c r="G2105">
        <v>0</v>
      </c>
      <c r="H2105" s="8">
        <v>34472.839999999997</v>
      </c>
      <c r="I2105" t="s">
        <v>15</v>
      </c>
      <c r="J2105" t="s">
        <v>11</v>
      </c>
      <c r="K2105" t="s">
        <v>41</v>
      </c>
      <c r="L2105" t="str">
        <f>IF(Table1[[#This Row],[State ID]]="?","Unknown",Table1[[#This Row],[State ID]])</f>
        <v>R1011</v>
      </c>
    </row>
    <row r="2106" spans="1:12" x14ac:dyDescent="0.3">
      <c r="A2106" t="s">
        <v>2135</v>
      </c>
      <c r="B2106">
        <v>1976</v>
      </c>
      <c r="C2106" t="s">
        <v>14</v>
      </c>
      <c r="D2106">
        <v>25</v>
      </c>
      <c r="E2106" t="str">
        <f>TEXT(DATE(Table1[[#This Row],[year]],MONTH(DATEVALUE(Table1[[#This Row],[month]]&amp;"1")),Table1[[#This Row],[date]]),"DD-MMM-YYYY")</f>
        <v>25-Nov-1976</v>
      </c>
      <c r="F2106">
        <f>DATEDIF(Table1[[#This Row],[Date of Birth]],DATE(2023,6,8),"Y")</f>
        <v>46</v>
      </c>
      <c r="G2106">
        <v>2</v>
      </c>
      <c r="H2106" s="8">
        <v>34543.39</v>
      </c>
      <c r="I2106" t="s">
        <v>10</v>
      </c>
      <c r="J2106" t="s">
        <v>11</v>
      </c>
      <c r="K2106" t="s">
        <v>41</v>
      </c>
      <c r="L2106" t="str">
        <f>IF(Table1[[#This Row],[State ID]]="?","Unknown",Table1[[#This Row],[State ID]])</f>
        <v>R1011</v>
      </c>
    </row>
    <row r="2107" spans="1:12" x14ac:dyDescent="0.3">
      <c r="A2107" t="s">
        <v>2136</v>
      </c>
      <c r="B2107">
        <v>2004</v>
      </c>
      <c r="C2107" t="s">
        <v>36</v>
      </c>
      <c r="D2107">
        <v>9</v>
      </c>
      <c r="E2107" t="str">
        <f>TEXT(DATE(Table1[[#This Row],[year]],MONTH(DATEVALUE(Table1[[#This Row],[month]]&amp;"1")),Table1[[#This Row],[date]]),"DD-MMM-YYYY")</f>
        <v>09-Oct-2004</v>
      </c>
      <c r="F2107">
        <f>DATEDIF(Table1[[#This Row],[Date of Birth]],DATE(2023,6,8),"Y")</f>
        <v>18</v>
      </c>
      <c r="G2107">
        <v>0</v>
      </c>
      <c r="H2107" s="8">
        <v>34617.839999999997</v>
      </c>
      <c r="I2107" t="s">
        <v>15</v>
      </c>
      <c r="J2107" t="s">
        <v>11</v>
      </c>
      <c r="K2107" t="s">
        <v>167</v>
      </c>
      <c r="L2107" t="str">
        <f>IF(Table1[[#This Row],[State ID]]="?","Unknown",Table1[[#This Row],[State ID]])</f>
        <v>R1016</v>
      </c>
    </row>
    <row r="2108" spans="1:12" x14ac:dyDescent="0.3">
      <c r="A2108" t="s">
        <v>2137</v>
      </c>
      <c r="B2108">
        <v>1994</v>
      </c>
      <c r="C2108" t="s">
        <v>9</v>
      </c>
      <c r="D2108">
        <v>7</v>
      </c>
      <c r="E2108" t="str">
        <f>TEXT(DATE(Table1[[#This Row],[year]],MONTH(DATEVALUE(Table1[[#This Row],[month]]&amp;"1")),Table1[[#This Row],[date]]),"DD-MMM-YYYY")</f>
        <v>07-Jul-1994</v>
      </c>
      <c r="F2108">
        <f>DATEDIF(Table1[[#This Row],[Date of Birth]],DATE(2023,6,8),"Y")</f>
        <v>28</v>
      </c>
      <c r="G2108">
        <v>0</v>
      </c>
      <c r="H2108" s="8">
        <v>34672.15</v>
      </c>
      <c r="I2108" t="s">
        <v>15</v>
      </c>
      <c r="J2108" t="s">
        <v>11</v>
      </c>
      <c r="K2108" t="s">
        <v>12</v>
      </c>
      <c r="L2108" t="str">
        <f>IF(Table1[[#This Row],[State ID]]="?","Unknown",Table1[[#This Row],[State ID]])</f>
        <v>R1013</v>
      </c>
    </row>
    <row r="2109" spans="1:12" x14ac:dyDescent="0.3">
      <c r="A2109" t="s">
        <v>2138</v>
      </c>
      <c r="B2109">
        <v>2003</v>
      </c>
      <c r="C2109" t="s">
        <v>9</v>
      </c>
      <c r="D2109">
        <v>3</v>
      </c>
      <c r="E2109" t="str">
        <f>TEXT(DATE(Table1[[#This Row],[year]],MONTH(DATEVALUE(Table1[[#This Row],[month]]&amp;"1")),Table1[[#This Row],[date]]),"DD-MMM-YYYY")</f>
        <v>03-Jul-2003</v>
      </c>
      <c r="F2109">
        <f>DATEDIF(Table1[[#This Row],[Date of Birth]],DATE(2023,6,8),"Y")</f>
        <v>19</v>
      </c>
      <c r="G2109">
        <v>0</v>
      </c>
      <c r="H2109" s="8">
        <v>34779.620000000003</v>
      </c>
      <c r="I2109" t="s">
        <v>15</v>
      </c>
      <c r="J2109" t="s">
        <v>10</v>
      </c>
      <c r="K2109" t="s">
        <v>41</v>
      </c>
      <c r="L2109" t="str">
        <f>IF(Table1[[#This Row],[State ID]]="?","Unknown",Table1[[#This Row],[State ID]])</f>
        <v>R1011</v>
      </c>
    </row>
    <row r="2110" spans="1:12" x14ac:dyDescent="0.3">
      <c r="A2110" t="s">
        <v>2139</v>
      </c>
      <c r="B2110">
        <v>1995</v>
      </c>
      <c r="C2110" t="s">
        <v>29</v>
      </c>
      <c r="D2110">
        <v>27</v>
      </c>
      <c r="E2110" t="str">
        <f>TEXT(DATE(Table1[[#This Row],[year]],MONTH(DATEVALUE(Table1[[#This Row],[month]]&amp;"1")),Table1[[#This Row],[date]]),"DD-MMM-YYYY")</f>
        <v>27-Dec-1995</v>
      </c>
      <c r="F2110">
        <f>DATEDIF(Table1[[#This Row],[Date of Birth]],DATE(2023,6,8),"Y")</f>
        <v>27</v>
      </c>
      <c r="G2110">
        <v>1</v>
      </c>
      <c r="H2110" s="8">
        <v>34806.47</v>
      </c>
      <c r="I2110" t="s">
        <v>15</v>
      </c>
      <c r="J2110" t="s">
        <v>10</v>
      </c>
      <c r="K2110" t="s">
        <v>12</v>
      </c>
      <c r="L2110" t="str">
        <f>IF(Table1[[#This Row],[State ID]]="?","Unknown",Table1[[#This Row],[State ID]])</f>
        <v>R1013</v>
      </c>
    </row>
    <row r="2111" spans="1:12" x14ac:dyDescent="0.3">
      <c r="A2111" t="s">
        <v>2140</v>
      </c>
      <c r="B2111">
        <v>2003</v>
      </c>
      <c r="C2111" t="s">
        <v>19</v>
      </c>
      <c r="D2111">
        <v>17</v>
      </c>
      <c r="E2111" t="str">
        <f>TEXT(DATE(Table1[[#This Row],[year]],MONTH(DATEVALUE(Table1[[#This Row],[month]]&amp;"1")),Table1[[#This Row],[date]]),"DD-MMM-YYYY")</f>
        <v>17-Sep-2003</v>
      </c>
      <c r="F2111">
        <f>DATEDIF(Table1[[#This Row],[Date of Birth]],DATE(2023,6,8),"Y")</f>
        <v>19</v>
      </c>
      <c r="G2111">
        <v>0</v>
      </c>
      <c r="H2111" s="8">
        <v>34828.65</v>
      </c>
      <c r="I2111" t="s">
        <v>15</v>
      </c>
      <c r="J2111" t="s">
        <v>11</v>
      </c>
      <c r="K2111" t="s">
        <v>41</v>
      </c>
      <c r="L2111" t="str">
        <f>IF(Table1[[#This Row],[State ID]]="?","Unknown",Table1[[#This Row],[State ID]])</f>
        <v>R1011</v>
      </c>
    </row>
    <row r="2112" spans="1:12" x14ac:dyDescent="0.3">
      <c r="A2112" t="s">
        <v>2141</v>
      </c>
      <c r="B2112">
        <v>1995</v>
      </c>
      <c r="C2112" t="s">
        <v>36</v>
      </c>
      <c r="D2112">
        <v>17</v>
      </c>
      <c r="E2112" t="str">
        <f>TEXT(DATE(Table1[[#This Row],[year]],MONTH(DATEVALUE(Table1[[#This Row],[month]]&amp;"1")),Table1[[#This Row],[date]]),"DD-MMM-YYYY")</f>
        <v>17-Oct-1995</v>
      </c>
      <c r="F2112">
        <f>DATEDIF(Table1[[#This Row],[Date of Birth]],DATE(2023,6,8),"Y")</f>
        <v>27</v>
      </c>
      <c r="G2112">
        <v>0</v>
      </c>
      <c r="H2112" s="8">
        <v>34838.870000000003</v>
      </c>
      <c r="I2112" t="s">
        <v>10</v>
      </c>
      <c r="J2112" t="s">
        <v>11</v>
      </c>
      <c r="K2112" t="s">
        <v>41</v>
      </c>
      <c r="L2112" t="str">
        <f>IF(Table1[[#This Row],[State ID]]="?","Unknown",Table1[[#This Row],[State ID]])</f>
        <v>R1011</v>
      </c>
    </row>
    <row r="2113" spans="1:12" x14ac:dyDescent="0.3">
      <c r="A2113" t="s">
        <v>2142</v>
      </c>
      <c r="B2113">
        <v>1983</v>
      </c>
      <c r="C2113" t="s">
        <v>9</v>
      </c>
      <c r="D2113">
        <v>29</v>
      </c>
      <c r="E2113" t="str">
        <f>TEXT(DATE(Table1[[#This Row],[year]],MONTH(DATEVALUE(Table1[[#This Row],[month]]&amp;"1")),Table1[[#This Row],[date]]),"DD-MMM-YYYY")</f>
        <v>29-Jul-1983</v>
      </c>
      <c r="F2113">
        <f>DATEDIF(Table1[[#This Row],[Date of Birth]],DATE(2023,6,8),"Y")</f>
        <v>39</v>
      </c>
      <c r="G2113">
        <v>3</v>
      </c>
      <c r="H2113" s="8">
        <v>34940.61</v>
      </c>
      <c r="I2113" t="s">
        <v>10</v>
      </c>
      <c r="J2113" t="s">
        <v>11</v>
      </c>
      <c r="K2113" t="s">
        <v>41</v>
      </c>
      <c r="L2113" t="str">
        <f>IF(Table1[[#This Row],[State ID]]="?","Unknown",Table1[[#This Row],[State ID]])</f>
        <v>R1011</v>
      </c>
    </row>
    <row r="2114" spans="1:12" x14ac:dyDescent="0.3">
      <c r="A2114" t="s">
        <v>2143</v>
      </c>
      <c r="B2114">
        <v>1967</v>
      </c>
      <c r="C2114" t="s">
        <v>36</v>
      </c>
      <c r="D2114">
        <v>7</v>
      </c>
      <c r="E2114" t="str">
        <f>TEXT(DATE(Table1[[#This Row],[year]],MONTH(DATEVALUE(Table1[[#This Row],[month]]&amp;"1")),Table1[[#This Row],[date]]),"DD-MMM-YYYY")</f>
        <v>07-Oct-1967</v>
      </c>
      <c r="F2114">
        <f>DATEDIF(Table1[[#This Row],[Date of Birth]],DATE(2023,6,8),"Y")</f>
        <v>55</v>
      </c>
      <c r="G2114">
        <v>0</v>
      </c>
      <c r="H2114" s="8">
        <v>34975.68</v>
      </c>
      <c r="I2114" t="s">
        <v>10</v>
      </c>
      <c r="J2114" t="s">
        <v>10</v>
      </c>
      <c r="K2114" t="s">
        <v>41</v>
      </c>
      <c r="L2114" t="str">
        <f>IF(Table1[[#This Row],[State ID]]="?","Unknown",Table1[[#This Row],[State ID]])</f>
        <v>R1011</v>
      </c>
    </row>
    <row r="2115" spans="1:12" x14ac:dyDescent="0.3">
      <c r="A2115" t="s">
        <v>2144</v>
      </c>
      <c r="B2115">
        <v>1998</v>
      </c>
      <c r="C2115" t="s">
        <v>34</v>
      </c>
      <c r="D2115">
        <v>22</v>
      </c>
      <c r="E2115" t="str">
        <f>TEXT(DATE(Table1[[#This Row],[year]],MONTH(DATEVALUE(Table1[[#This Row],[month]]&amp;"1")),Table1[[#This Row],[date]]),"DD-MMM-YYYY")</f>
        <v>22-Aug-1998</v>
      </c>
      <c r="F2115">
        <f>DATEDIF(Table1[[#This Row],[Date of Birth]],DATE(2023,6,8),"Y")</f>
        <v>24</v>
      </c>
      <c r="G2115">
        <v>0</v>
      </c>
      <c r="H2115" s="8">
        <v>34976.42</v>
      </c>
      <c r="I2115" t="s">
        <v>10</v>
      </c>
      <c r="J2115" t="s">
        <v>15</v>
      </c>
      <c r="K2115" t="s">
        <v>41</v>
      </c>
      <c r="L2115" t="str">
        <f>IF(Table1[[#This Row],[State ID]]="?","Unknown",Table1[[#This Row],[State ID]])</f>
        <v>R1011</v>
      </c>
    </row>
    <row r="2116" spans="1:12" x14ac:dyDescent="0.3">
      <c r="A2116" t="s">
        <v>2145</v>
      </c>
      <c r="B2116">
        <v>1997</v>
      </c>
      <c r="C2116" t="s">
        <v>34</v>
      </c>
      <c r="D2116">
        <v>22</v>
      </c>
      <c r="E2116" t="str">
        <f>TEXT(DATE(Table1[[#This Row],[year]],MONTH(DATEVALUE(Table1[[#This Row],[month]]&amp;"1")),Table1[[#This Row],[date]]),"DD-MMM-YYYY")</f>
        <v>22-Aug-1997</v>
      </c>
      <c r="F2116">
        <f>DATEDIF(Table1[[#This Row],[Date of Birth]],DATE(2023,6,8),"Y")</f>
        <v>25</v>
      </c>
      <c r="G2116">
        <v>0</v>
      </c>
      <c r="H2116" s="8">
        <v>34979.86</v>
      </c>
      <c r="I2116" t="s">
        <v>10</v>
      </c>
      <c r="J2116" t="s">
        <v>10</v>
      </c>
      <c r="K2116" t="s">
        <v>41</v>
      </c>
      <c r="L2116" t="str">
        <f>IF(Table1[[#This Row],[State ID]]="?","Unknown",Table1[[#This Row],[State ID]])</f>
        <v>R1011</v>
      </c>
    </row>
    <row r="2117" spans="1:12" x14ac:dyDescent="0.3">
      <c r="A2117" t="s">
        <v>2146</v>
      </c>
      <c r="B2117">
        <v>1982</v>
      </c>
      <c r="C2117" t="s">
        <v>9</v>
      </c>
      <c r="D2117">
        <v>5</v>
      </c>
      <c r="E2117" t="str">
        <f>TEXT(DATE(Table1[[#This Row],[year]],MONTH(DATEVALUE(Table1[[#This Row],[month]]&amp;"1")),Table1[[#This Row],[date]]),"DD-MMM-YYYY")</f>
        <v>05-Jul-1982</v>
      </c>
      <c r="F2117">
        <f>DATEDIF(Table1[[#This Row],[Date of Birth]],DATE(2023,6,8),"Y")</f>
        <v>40</v>
      </c>
      <c r="G2117">
        <v>3</v>
      </c>
      <c r="H2117" s="8">
        <v>35000.730000000003</v>
      </c>
      <c r="I2117" t="s">
        <v>10</v>
      </c>
      <c r="J2117" t="s">
        <v>11</v>
      </c>
      <c r="K2117" t="s">
        <v>41</v>
      </c>
      <c r="L2117" t="str">
        <f>IF(Table1[[#This Row],[State ID]]="?","Unknown",Table1[[#This Row],[State ID]])</f>
        <v>R1011</v>
      </c>
    </row>
    <row r="2118" spans="1:12" x14ac:dyDescent="0.3">
      <c r="A2118" t="s">
        <v>2147</v>
      </c>
      <c r="B2118">
        <v>1975</v>
      </c>
      <c r="C2118" t="s">
        <v>34</v>
      </c>
      <c r="D2118">
        <v>29</v>
      </c>
      <c r="E2118" t="str">
        <f>TEXT(DATE(Table1[[#This Row],[year]],MONTH(DATEVALUE(Table1[[#This Row],[month]]&amp;"1")),Table1[[#This Row],[date]]),"DD-MMM-YYYY")</f>
        <v>29-Aug-1975</v>
      </c>
      <c r="F2118">
        <f>DATEDIF(Table1[[#This Row],[Date of Birth]],DATE(2023,6,8),"Y")</f>
        <v>47</v>
      </c>
      <c r="G2118">
        <v>1</v>
      </c>
      <c r="H2118" s="8">
        <v>35050.620000000003</v>
      </c>
      <c r="I2118" t="s">
        <v>10</v>
      </c>
      <c r="J2118" t="s">
        <v>15</v>
      </c>
      <c r="K2118" t="s">
        <v>41</v>
      </c>
      <c r="L2118" t="str">
        <f>IF(Table1[[#This Row],[State ID]]="?","Unknown",Table1[[#This Row],[State ID]])</f>
        <v>R1011</v>
      </c>
    </row>
    <row r="2119" spans="1:12" x14ac:dyDescent="0.3">
      <c r="A2119" t="s">
        <v>2148</v>
      </c>
      <c r="B2119">
        <v>1977</v>
      </c>
      <c r="C2119" t="s">
        <v>17</v>
      </c>
      <c r="D2119">
        <v>29</v>
      </c>
      <c r="E2119" t="str">
        <f>TEXT(DATE(Table1[[#This Row],[year]],MONTH(DATEVALUE(Table1[[#This Row],[month]]&amp;"1")),Table1[[#This Row],[date]]),"DD-MMM-YYYY")</f>
        <v>29-Jun-1977</v>
      </c>
      <c r="F2119">
        <f>DATEDIF(Table1[[#This Row],[Date of Birth]],DATE(2023,6,8),"Y")</f>
        <v>45</v>
      </c>
      <c r="G2119">
        <v>0</v>
      </c>
      <c r="H2119" s="8">
        <v>35069.370000000003</v>
      </c>
      <c r="I2119" t="s">
        <v>15</v>
      </c>
      <c r="J2119" t="s">
        <v>15</v>
      </c>
      <c r="K2119" t="s">
        <v>355</v>
      </c>
      <c r="L2119" t="str">
        <f>IF(Table1[[#This Row],[State ID]]="?","Unknown",Table1[[#This Row],[State ID]])</f>
        <v>R1017</v>
      </c>
    </row>
    <row r="2120" spans="1:12" x14ac:dyDescent="0.3">
      <c r="A2120" t="s">
        <v>2149</v>
      </c>
      <c r="B2120">
        <v>1998</v>
      </c>
      <c r="C2120" t="s">
        <v>29</v>
      </c>
      <c r="D2120">
        <v>22</v>
      </c>
      <c r="E2120" t="str">
        <f>TEXT(DATE(Table1[[#This Row],[year]],MONTH(DATEVALUE(Table1[[#This Row],[month]]&amp;"1")),Table1[[#This Row],[date]]),"DD-MMM-YYYY")</f>
        <v>22-Dec-1998</v>
      </c>
      <c r="F2120">
        <f>DATEDIF(Table1[[#This Row],[Date of Birth]],DATE(2023,6,8),"Y")</f>
        <v>24</v>
      </c>
      <c r="G2120">
        <v>0</v>
      </c>
      <c r="H2120" s="8">
        <v>35147.53</v>
      </c>
      <c r="I2120" t="s">
        <v>15</v>
      </c>
      <c r="J2120" t="s">
        <v>15</v>
      </c>
      <c r="K2120" t="s">
        <v>167</v>
      </c>
      <c r="L2120" t="str">
        <f>IF(Table1[[#This Row],[State ID]]="?","Unknown",Table1[[#This Row],[State ID]])</f>
        <v>R1016</v>
      </c>
    </row>
    <row r="2121" spans="1:12" x14ac:dyDescent="0.3">
      <c r="A2121" t="s">
        <v>2150</v>
      </c>
      <c r="B2121">
        <v>1967</v>
      </c>
      <c r="C2121" t="s">
        <v>29</v>
      </c>
      <c r="D2121">
        <v>30</v>
      </c>
      <c r="E2121" t="str">
        <f>TEXT(DATE(Table1[[#This Row],[year]],MONTH(DATEVALUE(Table1[[#This Row],[month]]&amp;"1")),Table1[[#This Row],[date]]),"DD-MMM-YYYY")</f>
        <v>30-Dec-1967</v>
      </c>
      <c r="F2121">
        <f>DATEDIF(Table1[[#This Row],[Date of Birth]],DATE(2023,6,8),"Y")</f>
        <v>55</v>
      </c>
      <c r="G2121">
        <v>1</v>
      </c>
      <c r="H2121" s="8">
        <v>35160.129999999997</v>
      </c>
      <c r="I2121" t="s">
        <v>10</v>
      </c>
      <c r="J2121" t="s">
        <v>10</v>
      </c>
      <c r="K2121" t="s">
        <v>41</v>
      </c>
      <c r="L2121" t="str">
        <f>IF(Table1[[#This Row],[State ID]]="?","Unknown",Table1[[#This Row],[State ID]])</f>
        <v>R1011</v>
      </c>
    </row>
    <row r="2122" spans="1:12" x14ac:dyDescent="0.3">
      <c r="A2122" t="s">
        <v>2151</v>
      </c>
      <c r="B2122">
        <v>1997</v>
      </c>
      <c r="C2122" t="s">
        <v>9</v>
      </c>
      <c r="D2122">
        <v>9</v>
      </c>
      <c r="E2122" t="str">
        <f>TEXT(DATE(Table1[[#This Row],[year]],MONTH(DATEVALUE(Table1[[#This Row],[month]]&amp;"1")),Table1[[#This Row],[date]]),"DD-MMM-YYYY")</f>
        <v>09-Jul-1997</v>
      </c>
      <c r="F2122">
        <f>DATEDIF(Table1[[#This Row],[Date of Birth]],DATE(2023,6,8),"Y")</f>
        <v>25</v>
      </c>
      <c r="G2122">
        <v>0</v>
      </c>
      <c r="H2122" s="8">
        <v>35302.089999999997</v>
      </c>
      <c r="I2122" t="s">
        <v>15</v>
      </c>
      <c r="J2122" t="s">
        <v>10</v>
      </c>
      <c r="K2122" t="s">
        <v>41</v>
      </c>
      <c r="L2122" t="str">
        <f>IF(Table1[[#This Row],[State ID]]="?","Unknown",Table1[[#This Row],[State ID]])</f>
        <v>R1011</v>
      </c>
    </row>
    <row r="2123" spans="1:12" x14ac:dyDescent="0.3">
      <c r="A2123" t="s">
        <v>2152</v>
      </c>
      <c r="B2123">
        <v>1988</v>
      </c>
      <c r="C2123" t="s">
        <v>19</v>
      </c>
      <c r="D2123">
        <v>19</v>
      </c>
      <c r="E2123" t="str">
        <f>TEXT(DATE(Table1[[#This Row],[year]],MONTH(DATEVALUE(Table1[[#This Row],[month]]&amp;"1")),Table1[[#This Row],[date]]),"DD-MMM-YYYY")</f>
        <v>19-Sep-1988</v>
      </c>
      <c r="F2123">
        <f>DATEDIF(Table1[[#This Row],[Date of Birth]],DATE(2023,6,8),"Y")</f>
        <v>34</v>
      </c>
      <c r="G2123">
        <v>3</v>
      </c>
      <c r="H2123" s="8">
        <v>35315.96</v>
      </c>
      <c r="I2123" t="s">
        <v>10</v>
      </c>
      <c r="J2123" t="s">
        <v>15</v>
      </c>
      <c r="K2123" t="s">
        <v>41</v>
      </c>
      <c r="L2123" t="str">
        <f>IF(Table1[[#This Row],[State ID]]="?","Unknown",Table1[[#This Row],[State ID]])</f>
        <v>R1011</v>
      </c>
    </row>
    <row r="2124" spans="1:12" x14ac:dyDescent="0.3">
      <c r="A2124" t="s">
        <v>2153</v>
      </c>
      <c r="B2124">
        <v>1971</v>
      </c>
      <c r="C2124" t="s">
        <v>19</v>
      </c>
      <c r="D2124">
        <v>22</v>
      </c>
      <c r="E2124" t="str">
        <f>TEXT(DATE(Table1[[#This Row],[year]],MONTH(DATEVALUE(Table1[[#This Row],[month]]&amp;"1")),Table1[[#This Row],[date]]),"DD-MMM-YYYY")</f>
        <v>22-Sep-1971</v>
      </c>
      <c r="F2124">
        <f>DATEDIF(Table1[[#This Row],[Date of Birth]],DATE(2023,6,8),"Y")</f>
        <v>51</v>
      </c>
      <c r="G2124">
        <v>0</v>
      </c>
      <c r="H2124" s="8">
        <v>35345.730000000003</v>
      </c>
      <c r="I2124" t="s">
        <v>10</v>
      </c>
      <c r="J2124" t="s">
        <v>11</v>
      </c>
      <c r="K2124" t="s">
        <v>41</v>
      </c>
      <c r="L2124" t="str">
        <f>IF(Table1[[#This Row],[State ID]]="?","Unknown",Table1[[#This Row],[State ID]])</f>
        <v>R1011</v>
      </c>
    </row>
    <row r="2125" spans="1:12" x14ac:dyDescent="0.3">
      <c r="A2125" t="s">
        <v>2154</v>
      </c>
      <c r="B2125">
        <v>1988</v>
      </c>
      <c r="C2125" t="s">
        <v>14</v>
      </c>
      <c r="D2125">
        <v>20</v>
      </c>
      <c r="E2125" t="str">
        <f>TEXT(DATE(Table1[[#This Row],[year]],MONTH(DATEVALUE(Table1[[#This Row],[month]]&amp;"1")),Table1[[#This Row],[date]]),"DD-MMM-YYYY")</f>
        <v>20-Nov-1988</v>
      </c>
      <c r="F2125">
        <f>DATEDIF(Table1[[#This Row],[Date of Birth]],DATE(2023,6,8),"Y")</f>
        <v>34</v>
      </c>
      <c r="G2125">
        <v>0</v>
      </c>
      <c r="H2125" s="8">
        <v>35491.64</v>
      </c>
      <c r="I2125" t="s">
        <v>15</v>
      </c>
      <c r="J2125" t="s">
        <v>10</v>
      </c>
      <c r="K2125" t="s">
        <v>41</v>
      </c>
      <c r="L2125" t="str">
        <f>IF(Table1[[#This Row],[State ID]]="?","Unknown",Table1[[#This Row],[State ID]])</f>
        <v>R1011</v>
      </c>
    </row>
    <row r="2126" spans="1:12" x14ac:dyDescent="0.3">
      <c r="A2126" t="s">
        <v>2155</v>
      </c>
      <c r="B2126">
        <v>1973</v>
      </c>
      <c r="C2126" t="s">
        <v>29</v>
      </c>
      <c r="D2126">
        <v>16</v>
      </c>
      <c r="E2126" t="str">
        <f>TEXT(DATE(Table1[[#This Row],[year]],MONTH(DATEVALUE(Table1[[#This Row],[month]]&amp;"1")),Table1[[#This Row],[date]]),"DD-MMM-YYYY")</f>
        <v>16-Dec-1973</v>
      </c>
      <c r="F2126">
        <f>DATEDIF(Table1[[#This Row],[Date of Birth]],DATE(2023,6,8),"Y")</f>
        <v>49</v>
      </c>
      <c r="G2126">
        <v>0</v>
      </c>
      <c r="H2126" s="8">
        <v>35517.19</v>
      </c>
      <c r="I2126" t="s">
        <v>10</v>
      </c>
      <c r="J2126" t="s">
        <v>10</v>
      </c>
      <c r="K2126" t="s">
        <v>41</v>
      </c>
      <c r="L2126" t="str">
        <f>IF(Table1[[#This Row],[State ID]]="?","Unknown",Table1[[#This Row],[State ID]])</f>
        <v>R1011</v>
      </c>
    </row>
    <row r="2127" spans="1:12" x14ac:dyDescent="0.3">
      <c r="A2127" t="s">
        <v>2156</v>
      </c>
      <c r="B2127">
        <v>1992</v>
      </c>
      <c r="C2127" t="s">
        <v>19</v>
      </c>
      <c r="D2127">
        <v>13</v>
      </c>
      <c r="E2127" t="str">
        <f>TEXT(DATE(Table1[[#This Row],[year]],MONTH(DATEVALUE(Table1[[#This Row],[month]]&amp;"1")),Table1[[#This Row],[date]]),"DD-MMM-YYYY")</f>
        <v>13-Sep-1992</v>
      </c>
      <c r="F2127">
        <f>DATEDIF(Table1[[#This Row],[Date of Birth]],DATE(2023,6,8),"Y")</f>
        <v>30</v>
      </c>
      <c r="G2127">
        <v>0</v>
      </c>
      <c r="H2127" s="8">
        <v>35547.47</v>
      </c>
      <c r="I2127" t="s">
        <v>10</v>
      </c>
      <c r="J2127" t="s">
        <v>11</v>
      </c>
      <c r="K2127" t="s">
        <v>41</v>
      </c>
      <c r="L2127" t="str">
        <f>IF(Table1[[#This Row],[State ID]]="?","Unknown",Table1[[#This Row],[State ID]])</f>
        <v>R1011</v>
      </c>
    </row>
    <row r="2128" spans="1:12" x14ac:dyDescent="0.3">
      <c r="A2128" t="s">
        <v>2157</v>
      </c>
      <c r="B2128">
        <v>1973</v>
      </c>
      <c r="C2128" t="s">
        <v>36</v>
      </c>
      <c r="D2128">
        <v>27</v>
      </c>
      <c r="E2128" t="str">
        <f>TEXT(DATE(Table1[[#This Row],[year]],MONTH(DATEVALUE(Table1[[#This Row],[month]]&amp;"1")),Table1[[#This Row],[date]]),"DD-MMM-YYYY")</f>
        <v>27-Oct-1973</v>
      </c>
      <c r="F2128">
        <f>DATEDIF(Table1[[#This Row],[Date of Birth]],DATE(2023,6,8),"Y")</f>
        <v>49</v>
      </c>
      <c r="G2128">
        <v>0</v>
      </c>
      <c r="H2128" s="8">
        <v>35547.72</v>
      </c>
      <c r="I2128" t="s">
        <v>15</v>
      </c>
      <c r="J2128" t="s">
        <v>15</v>
      </c>
      <c r="K2128" t="s">
        <v>41</v>
      </c>
      <c r="L2128" t="str">
        <f>IF(Table1[[#This Row],[State ID]]="?","Unknown",Table1[[#This Row],[State ID]])</f>
        <v>R1011</v>
      </c>
    </row>
    <row r="2129" spans="1:12" x14ac:dyDescent="0.3">
      <c r="A2129" t="s">
        <v>2158</v>
      </c>
      <c r="B2129">
        <v>1964</v>
      </c>
      <c r="C2129" t="s">
        <v>34</v>
      </c>
      <c r="D2129">
        <v>29</v>
      </c>
      <c r="E2129" t="str">
        <f>TEXT(DATE(Table1[[#This Row],[year]],MONTH(DATEVALUE(Table1[[#This Row],[month]]&amp;"1")),Table1[[#This Row],[date]]),"DD-MMM-YYYY")</f>
        <v>29-Aug-1964</v>
      </c>
      <c r="F2129">
        <f>DATEDIF(Table1[[#This Row],[Date of Birth]],DATE(2023,6,8),"Y")</f>
        <v>58</v>
      </c>
      <c r="G2129">
        <v>0</v>
      </c>
      <c r="H2129" s="8">
        <v>35573.26</v>
      </c>
      <c r="I2129" t="s">
        <v>10</v>
      </c>
      <c r="J2129" t="s">
        <v>15</v>
      </c>
      <c r="K2129" t="s">
        <v>41</v>
      </c>
      <c r="L2129" t="str">
        <f>IF(Table1[[#This Row],[State ID]]="?","Unknown",Table1[[#This Row],[State ID]])</f>
        <v>R1011</v>
      </c>
    </row>
    <row r="2130" spans="1:12" x14ac:dyDescent="0.3">
      <c r="A2130" t="s">
        <v>2159</v>
      </c>
      <c r="B2130">
        <v>1971</v>
      </c>
      <c r="C2130" t="s">
        <v>34</v>
      </c>
      <c r="D2130">
        <v>10</v>
      </c>
      <c r="E2130" t="str">
        <f>TEXT(DATE(Table1[[#This Row],[year]],MONTH(DATEVALUE(Table1[[#This Row],[month]]&amp;"1")),Table1[[#This Row],[date]]),"DD-MMM-YYYY")</f>
        <v>10-Aug-1971</v>
      </c>
      <c r="F2130">
        <f>DATEDIF(Table1[[#This Row],[Date of Birth]],DATE(2023,6,8),"Y")</f>
        <v>51</v>
      </c>
      <c r="G2130">
        <v>0</v>
      </c>
      <c r="H2130" s="8">
        <v>35583.17</v>
      </c>
      <c r="I2130" t="s">
        <v>15</v>
      </c>
      <c r="J2130" t="s">
        <v>11</v>
      </c>
      <c r="K2130" t="s">
        <v>41</v>
      </c>
      <c r="L2130" t="str">
        <f>IF(Table1[[#This Row],[State ID]]="?","Unknown",Table1[[#This Row],[State ID]])</f>
        <v>R1011</v>
      </c>
    </row>
    <row r="2131" spans="1:12" x14ac:dyDescent="0.3">
      <c r="A2131" t="s">
        <v>30</v>
      </c>
      <c r="B2131">
        <v>2000</v>
      </c>
      <c r="C2131" t="s">
        <v>36</v>
      </c>
      <c r="D2131">
        <v>13</v>
      </c>
      <c r="E2131" t="str">
        <f>TEXT(DATE(Table1[[#This Row],[year]],MONTH(DATEVALUE(Table1[[#This Row],[month]]&amp;"1")),Table1[[#This Row],[date]]),"DD-MMM-YYYY")</f>
        <v>13-Oct-2000</v>
      </c>
      <c r="F2131">
        <f>DATEDIF(Table1[[#This Row],[Date of Birth]],DATE(2023,6,8),"Y")</f>
        <v>22</v>
      </c>
      <c r="G2131">
        <v>0</v>
      </c>
      <c r="H2131" s="8">
        <v>35585.58</v>
      </c>
      <c r="I2131" t="s">
        <v>15</v>
      </c>
      <c r="J2131" t="s">
        <v>10</v>
      </c>
      <c r="K2131" t="s">
        <v>41</v>
      </c>
      <c r="L2131" t="str">
        <f>IF(Table1[[#This Row],[State ID]]="?","Unknown",Table1[[#This Row],[State ID]])</f>
        <v>R1011</v>
      </c>
    </row>
    <row r="2132" spans="1:12" x14ac:dyDescent="0.3">
      <c r="A2132" t="s">
        <v>2160</v>
      </c>
      <c r="B2132">
        <v>2000</v>
      </c>
      <c r="C2132" t="s">
        <v>14</v>
      </c>
      <c r="D2132">
        <v>19</v>
      </c>
      <c r="E2132" t="str">
        <f>TEXT(DATE(Table1[[#This Row],[year]],MONTH(DATEVALUE(Table1[[#This Row],[month]]&amp;"1")),Table1[[#This Row],[date]]),"DD-MMM-YYYY")</f>
        <v>19-Nov-2000</v>
      </c>
      <c r="F2132">
        <f>DATEDIF(Table1[[#This Row],[Date of Birth]],DATE(2023,6,8),"Y")</f>
        <v>22</v>
      </c>
      <c r="G2132">
        <v>0</v>
      </c>
      <c r="H2132" s="8">
        <v>35585.58</v>
      </c>
      <c r="I2132" t="s">
        <v>10</v>
      </c>
      <c r="J2132" t="s">
        <v>11</v>
      </c>
      <c r="K2132" t="s">
        <v>41</v>
      </c>
      <c r="L2132" t="str">
        <f>IF(Table1[[#This Row],[State ID]]="?","Unknown",Table1[[#This Row],[State ID]])</f>
        <v>R1011</v>
      </c>
    </row>
    <row r="2133" spans="1:12" x14ac:dyDescent="0.3">
      <c r="A2133" t="s">
        <v>2161</v>
      </c>
      <c r="B2133">
        <v>2000</v>
      </c>
      <c r="C2133" t="s">
        <v>29</v>
      </c>
      <c r="D2133">
        <v>17</v>
      </c>
      <c r="E2133" t="str">
        <f>TEXT(DATE(Table1[[#This Row],[year]],MONTH(DATEVALUE(Table1[[#This Row],[month]]&amp;"1")),Table1[[#This Row],[date]]),"DD-MMM-YYYY")</f>
        <v>17-Dec-2000</v>
      </c>
      <c r="F2133">
        <f>DATEDIF(Table1[[#This Row],[Date of Birth]],DATE(2023,6,8),"Y")</f>
        <v>22</v>
      </c>
      <c r="G2133">
        <v>3</v>
      </c>
      <c r="H2133" s="8">
        <v>35595.589999999997</v>
      </c>
      <c r="I2133" t="s">
        <v>10</v>
      </c>
      <c r="J2133" t="s">
        <v>11</v>
      </c>
      <c r="K2133" t="s">
        <v>12</v>
      </c>
      <c r="L2133" t="str">
        <f>IF(Table1[[#This Row],[State ID]]="?","Unknown",Table1[[#This Row],[State ID]])</f>
        <v>R1013</v>
      </c>
    </row>
    <row r="2134" spans="1:12" x14ac:dyDescent="0.3">
      <c r="A2134" t="s">
        <v>2162</v>
      </c>
      <c r="B2134">
        <v>1978</v>
      </c>
      <c r="C2134" t="s">
        <v>29</v>
      </c>
      <c r="D2134">
        <v>19</v>
      </c>
      <c r="E2134" t="str">
        <f>TEXT(DATE(Table1[[#This Row],[year]],MONTH(DATEVALUE(Table1[[#This Row],[month]]&amp;"1")),Table1[[#This Row],[date]]),"DD-MMM-YYYY")</f>
        <v>19-Dec-1978</v>
      </c>
      <c r="F2134">
        <f>DATEDIF(Table1[[#This Row],[Date of Birth]],DATE(2023,6,8),"Y")</f>
        <v>44</v>
      </c>
      <c r="G2134">
        <v>2</v>
      </c>
      <c r="H2134" s="8">
        <v>35701.9</v>
      </c>
      <c r="I2134" t="s">
        <v>10</v>
      </c>
      <c r="J2134" t="s">
        <v>15</v>
      </c>
      <c r="K2134" t="s">
        <v>41</v>
      </c>
      <c r="L2134" t="str">
        <f>IF(Table1[[#This Row],[State ID]]="?","Unknown",Table1[[#This Row],[State ID]])</f>
        <v>R1011</v>
      </c>
    </row>
    <row r="2135" spans="1:12" x14ac:dyDescent="0.3">
      <c r="A2135" t="s">
        <v>2163</v>
      </c>
      <c r="B2135">
        <v>1974</v>
      </c>
      <c r="C2135" t="s">
        <v>9</v>
      </c>
      <c r="D2135">
        <v>15</v>
      </c>
      <c r="E2135" t="str">
        <f>TEXT(DATE(Table1[[#This Row],[year]],MONTH(DATEVALUE(Table1[[#This Row],[month]]&amp;"1")),Table1[[#This Row],[date]]),"DD-MMM-YYYY")</f>
        <v>15-Jul-1974</v>
      </c>
      <c r="F2135">
        <f>DATEDIF(Table1[[#This Row],[Date of Birth]],DATE(2023,6,8),"Y")</f>
        <v>48</v>
      </c>
      <c r="G2135">
        <v>0</v>
      </c>
      <c r="H2135" s="8">
        <v>35711.39</v>
      </c>
      <c r="I2135" t="s">
        <v>10</v>
      </c>
      <c r="J2135" t="s">
        <v>11</v>
      </c>
      <c r="K2135" t="s">
        <v>22</v>
      </c>
      <c r="L2135" t="str">
        <f>IF(Table1[[#This Row],[State ID]]="?","Unknown",Table1[[#This Row],[State ID]])</f>
        <v>R1012</v>
      </c>
    </row>
    <row r="2136" spans="1:12" x14ac:dyDescent="0.3">
      <c r="A2136" t="s">
        <v>2164</v>
      </c>
      <c r="B2136">
        <v>1976</v>
      </c>
      <c r="C2136" t="s">
        <v>36</v>
      </c>
      <c r="D2136">
        <v>4</v>
      </c>
      <c r="E2136" t="str">
        <f>TEXT(DATE(Table1[[#This Row],[year]],MONTH(DATEVALUE(Table1[[#This Row],[month]]&amp;"1")),Table1[[#This Row],[date]]),"DD-MMM-YYYY")</f>
        <v>04-Oct-1976</v>
      </c>
      <c r="F2136">
        <f>DATEDIF(Table1[[#This Row],[Date of Birth]],DATE(2023,6,8),"Y")</f>
        <v>46</v>
      </c>
      <c r="G2136">
        <v>2</v>
      </c>
      <c r="H2136" s="8">
        <v>35733.96</v>
      </c>
      <c r="I2136" t="s">
        <v>10</v>
      </c>
      <c r="J2136" t="s">
        <v>10</v>
      </c>
      <c r="K2136" t="s">
        <v>41</v>
      </c>
      <c r="L2136" t="str">
        <f>IF(Table1[[#This Row],[State ID]]="?","Unknown",Table1[[#This Row],[State ID]])</f>
        <v>R1011</v>
      </c>
    </row>
    <row r="2137" spans="1:12" x14ac:dyDescent="0.3">
      <c r="A2137" t="s">
        <v>2165</v>
      </c>
      <c r="B2137">
        <v>1992</v>
      </c>
      <c r="C2137" t="s">
        <v>17</v>
      </c>
      <c r="D2137">
        <v>18</v>
      </c>
      <c r="E2137" t="str">
        <f>TEXT(DATE(Table1[[#This Row],[year]],MONTH(DATEVALUE(Table1[[#This Row],[month]]&amp;"1")),Table1[[#This Row],[date]]),"DD-MMM-YYYY")</f>
        <v>18-Jun-1992</v>
      </c>
      <c r="F2137">
        <f>DATEDIF(Table1[[#This Row],[Date of Birth]],DATE(2023,6,8),"Y")</f>
        <v>30</v>
      </c>
      <c r="G2137">
        <v>0</v>
      </c>
      <c r="H2137" s="8">
        <v>35883.269999999997</v>
      </c>
      <c r="I2137" t="s">
        <v>10</v>
      </c>
      <c r="J2137" t="s">
        <v>15</v>
      </c>
      <c r="K2137" t="s">
        <v>41</v>
      </c>
      <c r="L2137" t="str">
        <f>IF(Table1[[#This Row],[State ID]]="?","Unknown",Table1[[#This Row],[State ID]])</f>
        <v>R1011</v>
      </c>
    </row>
    <row r="2138" spans="1:12" x14ac:dyDescent="0.3">
      <c r="A2138" t="s">
        <v>2166</v>
      </c>
      <c r="B2138">
        <v>1981</v>
      </c>
      <c r="C2138" t="s">
        <v>14</v>
      </c>
      <c r="D2138">
        <v>22</v>
      </c>
      <c r="E2138" t="str">
        <f>TEXT(DATE(Table1[[#This Row],[year]],MONTH(DATEVALUE(Table1[[#This Row],[month]]&amp;"1")),Table1[[#This Row],[date]]),"DD-MMM-YYYY")</f>
        <v>22-Nov-1981</v>
      </c>
      <c r="F2138">
        <f>DATEDIF(Table1[[#This Row],[Date of Birth]],DATE(2023,6,8),"Y")</f>
        <v>41</v>
      </c>
      <c r="G2138">
        <v>1</v>
      </c>
      <c r="H2138" s="8">
        <v>35952.65</v>
      </c>
      <c r="I2138" t="s">
        <v>15</v>
      </c>
      <c r="J2138" t="s">
        <v>11</v>
      </c>
      <c r="K2138" t="s">
        <v>41</v>
      </c>
      <c r="L2138" t="str">
        <f>IF(Table1[[#This Row],[State ID]]="?","Unknown",Table1[[#This Row],[State ID]])</f>
        <v>R1011</v>
      </c>
    </row>
    <row r="2139" spans="1:12" x14ac:dyDescent="0.3">
      <c r="A2139" t="s">
        <v>2167</v>
      </c>
      <c r="B2139">
        <v>1999</v>
      </c>
      <c r="C2139" t="s">
        <v>19</v>
      </c>
      <c r="D2139">
        <v>4</v>
      </c>
      <c r="E2139" t="str">
        <f>TEXT(DATE(Table1[[#This Row],[year]],MONTH(DATEVALUE(Table1[[#This Row],[month]]&amp;"1")),Table1[[#This Row],[date]]),"DD-MMM-YYYY")</f>
        <v>04-Sep-1999</v>
      </c>
      <c r="F2139">
        <f>DATEDIF(Table1[[#This Row],[Date of Birth]],DATE(2023,6,8),"Y")</f>
        <v>23</v>
      </c>
      <c r="G2139">
        <v>2</v>
      </c>
      <c r="H2139" s="8">
        <v>36021.01</v>
      </c>
      <c r="I2139" t="s">
        <v>10</v>
      </c>
      <c r="J2139" t="s">
        <v>11</v>
      </c>
      <c r="K2139" t="s">
        <v>12</v>
      </c>
      <c r="L2139" t="str">
        <f>IF(Table1[[#This Row],[State ID]]="?","Unknown",Table1[[#This Row],[State ID]])</f>
        <v>R1013</v>
      </c>
    </row>
    <row r="2140" spans="1:12" x14ac:dyDescent="0.3">
      <c r="A2140" t="s">
        <v>2168</v>
      </c>
      <c r="B2140">
        <v>1963</v>
      </c>
      <c r="C2140" t="s">
        <v>9</v>
      </c>
      <c r="D2140">
        <v>22</v>
      </c>
      <c r="E2140" t="str">
        <f>TEXT(DATE(Table1[[#This Row],[year]],MONTH(DATEVALUE(Table1[[#This Row],[month]]&amp;"1")),Table1[[#This Row],[date]]),"DD-MMM-YYYY")</f>
        <v>22-Jul-1963</v>
      </c>
      <c r="F2140">
        <f>DATEDIF(Table1[[#This Row],[Date of Birth]],DATE(2023,6,8),"Y")</f>
        <v>59</v>
      </c>
      <c r="G2140">
        <v>0</v>
      </c>
      <c r="H2140" s="8">
        <v>36074.339999999997</v>
      </c>
      <c r="I2140" t="s">
        <v>10</v>
      </c>
      <c r="J2140" t="s">
        <v>15</v>
      </c>
      <c r="K2140" t="s">
        <v>41</v>
      </c>
      <c r="L2140" t="str">
        <f>IF(Table1[[#This Row],[State ID]]="?","Unknown",Table1[[#This Row],[State ID]])</f>
        <v>R1011</v>
      </c>
    </row>
    <row r="2141" spans="1:12" x14ac:dyDescent="0.3">
      <c r="A2141" t="s">
        <v>2169</v>
      </c>
      <c r="B2141">
        <v>1996</v>
      </c>
      <c r="C2141" t="s">
        <v>34</v>
      </c>
      <c r="D2141">
        <v>20</v>
      </c>
      <c r="E2141" t="str">
        <f>TEXT(DATE(Table1[[#This Row],[year]],MONTH(DATEVALUE(Table1[[#This Row],[month]]&amp;"1")),Table1[[#This Row],[date]]),"DD-MMM-YYYY")</f>
        <v>20-Aug-1996</v>
      </c>
      <c r="F2141">
        <f>DATEDIF(Table1[[#This Row],[Date of Birth]],DATE(2023,6,8),"Y")</f>
        <v>26</v>
      </c>
      <c r="G2141">
        <v>2</v>
      </c>
      <c r="H2141" s="8">
        <v>36085.22</v>
      </c>
      <c r="I2141" t="s">
        <v>15</v>
      </c>
      <c r="J2141" t="s">
        <v>15</v>
      </c>
      <c r="K2141" t="s">
        <v>41</v>
      </c>
      <c r="L2141" t="str">
        <f>IF(Table1[[#This Row],[State ID]]="?","Unknown",Table1[[#This Row],[State ID]])</f>
        <v>R1011</v>
      </c>
    </row>
    <row r="2142" spans="1:12" x14ac:dyDescent="0.3">
      <c r="A2142" t="s">
        <v>2170</v>
      </c>
      <c r="B2142">
        <v>1979</v>
      </c>
      <c r="C2142" t="s">
        <v>14</v>
      </c>
      <c r="D2142">
        <v>4</v>
      </c>
      <c r="E2142" t="str">
        <f>TEXT(DATE(Table1[[#This Row],[year]],MONTH(DATEVALUE(Table1[[#This Row],[month]]&amp;"1")),Table1[[#This Row],[date]]),"DD-MMM-YYYY")</f>
        <v>04-Nov-1979</v>
      </c>
      <c r="F2142">
        <f>DATEDIF(Table1[[#This Row],[Date of Birth]],DATE(2023,6,8),"Y")</f>
        <v>43</v>
      </c>
      <c r="G2142">
        <v>2</v>
      </c>
      <c r="H2142" s="8">
        <v>36090.49</v>
      </c>
      <c r="I2142" t="s">
        <v>10</v>
      </c>
      <c r="J2142" t="s">
        <v>10</v>
      </c>
      <c r="K2142" t="s">
        <v>41</v>
      </c>
      <c r="L2142" t="str">
        <f>IF(Table1[[#This Row],[State ID]]="?","Unknown",Table1[[#This Row],[State ID]])</f>
        <v>R1011</v>
      </c>
    </row>
    <row r="2143" spans="1:12" x14ac:dyDescent="0.3">
      <c r="A2143" t="s">
        <v>2171</v>
      </c>
      <c r="B2143">
        <v>1997</v>
      </c>
      <c r="C2143" t="s">
        <v>17</v>
      </c>
      <c r="D2143">
        <v>12</v>
      </c>
      <c r="E2143" t="str">
        <f>TEXT(DATE(Table1[[#This Row],[year]],MONTH(DATEVALUE(Table1[[#This Row],[month]]&amp;"1")),Table1[[#This Row],[date]]),"DD-MMM-YYYY")</f>
        <v>12-Jun-1997</v>
      </c>
      <c r="F2143">
        <f>DATEDIF(Table1[[#This Row],[Date of Birth]],DATE(2023,6,8),"Y")</f>
        <v>25</v>
      </c>
      <c r="G2143">
        <v>2</v>
      </c>
      <c r="H2143" s="8">
        <v>36124.57</v>
      </c>
      <c r="I2143" t="s">
        <v>15</v>
      </c>
      <c r="J2143" t="s">
        <v>11</v>
      </c>
      <c r="K2143" t="s">
        <v>12</v>
      </c>
      <c r="L2143" t="str">
        <f>IF(Table1[[#This Row],[State ID]]="?","Unknown",Table1[[#This Row],[State ID]])</f>
        <v>R1013</v>
      </c>
    </row>
    <row r="2144" spans="1:12" x14ac:dyDescent="0.3">
      <c r="A2144" t="s">
        <v>2172</v>
      </c>
      <c r="B2144">
        <v>2004</v>
      </c>
      <c r="C2144" t="s">
        <v>34</v>
      </c>
      <c r="D2144">
        <v>30</v>
      </c>
      <c r="E2144" t="str">
        <f>TEXT(DATE(Table1[[#This Row],[year]],MONTH(DATEVALUE(Table1[[#This Row],[month]]&amp;"1")),Table1[[#This Row],[date]]),"DD-MMM-YYYY")</f>
        <v>30-Aug-2004</v>
      </c>
      <c r="F2144">
        <f>DATEDIF(Table1[[#This Row],[Date of Birth]],DATE(2023,6,8),"Y")</f>
        <v>18</v>
      </c>
      <c r="G2144">
        <v>0</v>
      </c>
      <c r="H2144" s="8">
        <v>36149.480000000003</v>
      </c>
      <c r="I2144" t="s">
        <v>10</v>
      </c>
      <c r="J2144" t="s">
        <v>10</v>
      </c>
      <c r="K2144" t="s">
        <v>12</v>
      </c>
      <c r="L2144" t="str">
        <f>IF(Table1[[#This Row],[State ID]]="?","Unknown",Table1[[#This Row],[State ID]])</f>
        <v>R1013</v>
      </c>
    </row>
    <row r="2145" spans="1:12" x14ac:dyDescent="0.3">
      <c r="A2145" t="s">
        <v>2173</v>
      </c>
      <c r="B2145">
        <v>1974</v>
      </c>
      <c r="C2145" t="s">
        <v>29</v>
      </c>
      <c r="D2145">
        <v>6</v>
      </c>
      <c r="E2145" t="str">
        <f>TEXT(DATE(Table1[[#This Row],[year]],MONTH(DATEVALUE(Table1[[#This Row],[month]]&amp;"1")),Table1[[#This Row],[date]]),"DD-MMM-YYYY")</f>
        <v>06-Dec-1974</v>
      </c>
      <c r="F2145">
        <f>DATEDIF(Table1[[#This Row],[Date of Birth]],DATE(2023,6,8),"Y")</f>
        <v>48</v>
      </c>
      <c r="G2145">
        <v>0</v>
      </c>
      <c r="H2145" s="8">
        <v>36182.870000000003</v>
      </c>
      <c r="I2145" t="s">
        <v>10</v>
      </c>
      <c r="J2145" t="s">
        <v>11</v>
      </c>
      <c r="K2145" t="s">
        <v>22</v>
      </c>
      <c r="L2145" t="str">
        <f>IF(Table1[[#This Row],[State ID]]="?","Unknown",Table1[[#This Row],[State ID]])</f>
        <v>R1012</v>
      </c>
    </row>
    <row r="2146" spans="1:12" x14ac:dyDescent="0.3">
      <c r="A2146" t="s">
        <v>2174</v>
      </c>
      <c r="B2146">
        <v>1999</v>
      </c>
      <c r="C2146" t="s">
        <v>36</v>
      </c>
      <c r="D2146">
        <v>1</v>
      </c>
      <c r="E2146" t="str">
        <f>TEXT(DATE(Table1[[#This Row],[year]],MONTH(DATEVALUE(Table1[[#This Row],[month]]&amp;"1")),Table1[[#This Row],[date]]),"DD-MMM-YYYY")</f>
        <v>01-Oct-1999</v>
      </c>
      <c r="F2146">
        <f>DATEDIF(Table1[[#This Row],[Date of Birth]],DATE(2023,6,8),"Y")</f>
        <v>23</v>
      </c>
      <c r="G2146">
        <v>3</v>
      </c>
      <c r="H2146" s="8">
        <v>36189.1</v>
      </c>
      <c r="I2146" t="s">
        <v>15</v>
      </c>
      <c r="J2146" t="s">
        <v>11</v>
      </c>
      <c r="K2146" t="s">
        <v>167</v>
      </c>
      <c r="L2146" t="str">
        <f>IF(Table1[[#This Row],[State ID]]="?","Unknown",Table1[[#This Row],[State ID]])</f>
        <v>R1016</v>
      </c>
    </row>
    <row r="2147" spans="1:12" x14ac:dyDescent="0.3">
      <c r="A2147" t="s">
        <v>2175</v>
      </c>
      <c r="B2147">
        <v>1993</v>
      </c>
      <c r="C2147" t="s">
        <v>29</v>
      </c>
      <c r="D2147">
        <v>28</v>
      </c>
      <c r="E2147" t="str">
        <f>TEXT(DATE(Table1[[#This Row],[year]],MONTH(DATEVALUE(Table1[[#This Row],[month]]&amp;"1")),Table1[[#This Row],[date]]),"DD-MMM-YYYY")</f>
        <v>28-Dec-1993</v>
      </c>
      <c r="F2147">
        <f>DATEDIF(Table1[[#This Row],[Date of Birth]],DATE(2023,6,8),"Y")</f>
        <v>29</v>
      </c>
      <c r="G2147">
        <v>0</v>
      </c>
      <c r="H2147" s="8">
        <v>36197.699999999997</v>
      </c>
      <c r="I2147" t="s">
        <v>15</v>
      </c>
      <c r="J2147" t="s">
        <v>11</v>
      </c>
      <c r="K2147" t="s">
        <v>41</v>
      </c>
      <c r="L2147" t="str">
        <f>IF(Table1[[#This Row],[State ID]]="?","Unknown",Table1[[#This Row],[State ID]])</f>
        <v>R1011</v>
      </c>
    </row>
    <row r="2148" spans="1:12" x14ac:dyDescent="0.3">
      <c r="A2148" t="s">
        <v>2176</v>
      </c>
      <c r="B2148">
        <v>2003</v>
      </c>
      <c r="C2148" t="s">
        <v>19</v>
      </c>
      <c r="D2148">
        <v>5</v>
      </c>
      <c r="E2148" t="str">
        <f>TEXT(DATE(Table1[[#This Row],[year]],MONTH(DATEVALUE(Table1[[#This Row],[month]]&amp;"1")),Table1[[#This Row],[date]]),"DD-MMM-YYYY")</f>
        <v>05-Sep-2003</v>
      </c>
      <c r="F2148">
        <f>DATEDIF(Table1[[#This Row],[Date of Birth]],DATE(2023,6,8),"Y")</f>
        <v>19</v>
      </c>
      <c r="G2148">
        <v>0</v>
      </c>
      <c r="H2148" s="8">
        <v>36219.410000000003</v>
      </c>
      <c r="I2148" t="s">
        <v>15</v>
      </c>
      <c r="J2148" t="s">
        <v>15</v>
      </c>
      <c r="K2148" t="s">
        <v>22</v>
      </c>
      <c r="L2148" t="str">
        <f>IF(Table1[[#This Row],[State ID]]="?","Unknown",Table1[[#This Row],[State ID]])</f>
        <v>R1012</v>
      </c>
    </row>
    <row r="2149" spans="1:12" x14ac:dyDescent="0.3">
      <c r="A2149" t="s">
        <v>2177</v>
      </c>
      <c r="B2149">
        <v>2004</v>
      </c>
      <c r="C2149" t="s">
        <v>29</v>
      </c>
      <c r="D2149">
        <v>25</v>
      </c>
      <c r="E2149" t="str">
        <f>TEXT(DATE(Table1[[#This Row],[year]],MONTH(DATEVALUE(Table1[[#This Row],[month]]&amp;"1")),Table1[[#This Row],[date]]),"DD-MMM-YYYY")</f>
        <v>25-Dec-2004</v>
      </c>
      <c r="F2149">
        <f>DATEDIF(Table1[[#This Row],[Date of Birth]],DATE(2023,6,8),"Y")</f>
        <v>18</v>
      </c>
      <c r="G2149">
        <v>0</v>
      </c>
      <c r="H2149" s="8">
        <v>36307.800000000003</v>
      </c>
      <c r="I2149" t="s">
        <v>15</v>
      </c>
      <c r="J2149" t="s">
        <v>10</v>
      </c>
      <c r="K2149" t="s">
        <v>12</v>
      </c>
      <c r="L2149" t="str">
        <f>IF(Table1[[#This Row],[State ID]]="?","Unknown",Table1[[#This Row],[State ID]])</f>
        <v>R1013</v>
      </c>
    </row>
    <row r="2150" spans="1:12" x14ac:dyDescent="0.3">
      <c r="A2150" t="s">
        <v>2178</v>
      </c>
      <c r="B2150">
        <v>1992</v>
      </c>
      <c r="C2150" t="s">
        <v>17</v>
      </c>
      <c r="D2150">
        <v>16</v>
      </c>
      <c r="E2150" t="str">
        <f>TEXT(DATE(Table1[[#This Row],[year]],MONTH(DATEVALUE(Table1[[#This Row],[month]]&amp;"1")),Table1[[#This Row],[date]]),"DD-MMM-YYYY")</f>
        <v>16-Jun-1992</v>
      </c>
      <c r="F2150">
        <f>DATEDIF(Table1[[#This Row],[Date of Birth]],DATE(2023,6,8),"Y")</f>
        <v>30</v>
      </c>
      <c r="G2150">
        <v>0</v>
      </c>
      <c r="H2150" s="8">
        <v>36314.050000000003</v>
      </c>
      <c r="I2150" t="s">
        <v>10</v>
      </c>
      <c r="J2150" t="s">
        <v>10</v>
      </c>
      <c r="K2150" t="s">
        <v>41</v>
      </c>
      <c r="L2150" t="str">
        <f>IF(Table1[[#This Row],[State ID]]="?","Unknown",Table1[[#This Row],[State ID]])</f>
        <v>R1011</v>
      </c>
    </row>
    <row r="2151" spans="1:12" x14ac:dyDescent="0.3">
      <c r="A2151" t="s">
        <v>2179</v>
      </c>
      <c r="B2151">
        <v>1967</v>
      </c>
      <c r="C2151" t="s">
        <v>36</v>
      </c>
      <c r="D2151">
        <v>18</v>
      </c>
      <c r="E2151" t="str">
        <f>TEXT(DATE(Table1[[#This Row],[year]],MONTH(DATEVALUE(Table1[[#This Row],[month]]&amp;"1")),Table1[[#This Row],[date]]),"DD-MMM-YYYY")</f>
        <v>18-Oct-1967</v>
      </c>
      <c r="F2151">
        <f>DATEDIF(Table1[[#This Row],[Date of Birth]],DATE(2023,6,8),"Y")</f>
        <v>55</v>
      </c>
      <c r="G2151">
        <v>0</v>
      </c>
      <c r="H2151" s="8">
        <v>36332.449999999997</v>
      </c>
      <c r="I2151" t="s">
        <v>15</v>
      </c>
      <c r="J2151" t="s">
        <v>11</v>
      </c>
      <c r="K2151" t="s">
        <v>41</v>
      </c>
      <c r="L2151" t="str">
        <f>IF(Table1[[#This Row],[State ID]]="?","Unknown",Table1[[#This Row],[State ID]])</f>
        <v>R1011</v>
      </c>
    </row>
    <row r="2152" spans="1:12" x14ac:dyDescent="0.3">
      <c r="A2152" t="s">
        <v>2180</v>
      </c>
      <c r="B2152">
        <v>1975</v>
      </c>
      <c r="C2152" t="s">
        <v>17</v>
      </c>
      <c r="D2152">
        <v>5</v>
      </c>
      <c r="E2152" t="str">
        <f>TEXT(DATE(Table1[[#This Row],[year]],MONTH(DATEVALUE(Table1[[#This Row],[month]]&amp;"1")),Table1[[#This Row],[date]]),"DD-MMM-YYYY")</f>
        <v>05-Jun-1975</v>
      </c>
      <c r="F2152">
        <f>DATEDIF(Table1[[#This Row],[Date of Birth]],DATE(2023,6,8),"Y")</f>
        <v>48</v>
      </c>
      <c r="G2152">
        <v>1</v>
      </c>
      <c r="H2152" s="8">
        <v>36350.71</v>
      </c>
      <c r="I2152" t="s">
        <v>15</v>
      </c>
      <c r="J2152" t="s">
        <v>10</v>
      </c>
      <c r="K2152" t="s">
        <v>41</v>
      </c>
      <c r="L2152" t="str">
        <f>IF(Table1[[#This Row],[State ID]]="?","Unknown",Table1[[#This Row],[State ID]])</f>
        <v>R1011</v>
      </c>
    </row>
    <row r="2153" spans="1:12" x14ac:dyDescent="0.3">
      <c r="A2153" t="s">
        <v>2181</v>
      </c>
      <c r="B2153">
        <v>2003</v>
      </c>
      <c r="C2153" t="s">
        <v>29</v>
      </c>
      <c r="D2153">
        <v>9</v>
      </c>
      <c r="E2153" t="str">
        <f>TEXT(DATE(Table1[[#This Row],[year]],MONTH(DATEVALUE(Table1[[#This Row],[month]]&amp;"1")),Table1[[#This Row],[date]]),"DD-MMM-YYYY")</f>
        <v>09-Dec-2003</v>
      </c>
      <c r="F2153">
        <f>DATEDIF(Table1[[#This Row],[Date of Birth]],DATE(2023,6,8),"Y")</f>
        <v>19</v>
      </c>
      <c r="G2153">
        <v>2</v>
      </c>
      <c r="H2153" s="8">
        <v>36397.58</v>
      </c>
      <c r="I2153" t="s">
        <v>10</v>
      </c>
      <c r="J2153" t="s">
        <v>11</v>
      </c>
      <c r="K2153" t="s">
        <v>41</v>
      </c>
      <c r="L2153" t="str">
        <f>IF(Table1[[#This Row],[State ID]]="?","Unknown",Table1[[#This Row],[State ID]])</f>
        <v>R1011</v>
      </c>
    </row>
    <row r="2154" spans="1:12" x14ac:dyDescent="0.3">
      <c r="A2154" t="s">
        <v>2182</v>
      </c>
      <c r="B2154">
        <v>1962</v>
      </c>
      <c r="C2154" t="s">
        <v>14</v>
      </c>
      <c r="D2154">
        <v>19</v>
      </c>
      <c r="E2154" t="str">
        <f>TEXT(DATE(Table1[[#This Row],[year]],MONTH(DATEVALUE(Table1[[#This Row],[month]]&amp;"1")),Table1[[#This Row],[date]]),"DD-MMM-YYYY")</f>
        <v>19-Nov-1962</v>
      </c>
      <c r="F2154">
        <f>DATEDIF(Table1[[#This Row],[Date of Birth]],DATE(2023,6,8),"Y")</f>
        <v>60</v>
      </c>
      <c r="G2154">
        <v>0</v>
      </c>
      <c r="H2154" s="8">
        <v>36445.550000000003</v>
      </c>
      <c r="I2154" t="s">
        <v>10</v>
      </c>
      <c r="J2154" t="s">
        <v>10</v>
      </c>
      <c r="K2154" t="s">
        <v>41</v>
      </c>
      <c r="L2154" t="str">
        <f>IF(Table1[[#This Row],[State ID]]="?","Unknown",Table1[[#This Row],[State ID]])</f>
        <v>R1011</v>
      </c>
    </row>
    <row r="2155" spans="1:12" x14ac:dyDescent="0.3">
      <c r="A2155" t="s">
        <v>2183</v>
      </c>
      <c r="B2155">
        <v>1973</v>
      </c>
      <c r="C2155" t="s">
        <v>34</v>
      </c>
      <c r="D2155">
        <v>9</v>
      </c>
      <c r="E2155" t="str">
        <f>TEXT(DATE(Table1[[#This Row],[year]],MONTH(DATEVALUE(Table1[[#This Row],[month]]&amp;"1")),Table1[[#This Row],[date]]),"DD-MMM-YYYY")</f>
        <v>09-Aug-1973</v>
      </c>
      <c r="F2155">
        <f>DATEDIF(Table1[[#This Row],[Date of Birth]],DATE(2023,6,8),"Y")</f>
        <v>49</v>
      </c>
      <c r="G2155">
        <v>0</v>
      </c>
      <c r="H2155" s="8">
        <v>36541.550000000003</v>
      </c>
      <c r="I2155" t="s">
        <v>10</v>
      </c>
      <c r="J2155" t="s">
        <v>11</v>
      </c>
      <c r="K2155" t="s">
        <v>41</v>
      </c>
      <c r="L2155" t="str">
        <f>IF(Table1[[#This Row],[State ID]]="?","Unknown",Table1[[#This Row],[State ID]])</f>
        <v>R1011</v>
      </c>
    </row>
    <row r="2156" spans="1:12" x14ac:dyDescent="0.3">
      <c r="A2156" t="s">
        <v>2184</v>
      </c>
      <c r="B2156">
        <v>1992</v>
      </c>
      <c r="C2156" t="s">
        <v>36</v>
      </c>
      <c r="D2156">
        <v>9</v>
      </c>
      <c r="E2156" t="str">
        <f>TEXT(DATE(Table1[[#This Row],[year]],MONTH(DATEVALUE(Table1[[#This Row],[month]]&amp;"1")),Table1[[#This Row],[date]]),"DD-MMM-YYYY")</f>
        <v>09-Oct-1992</v>
      </c>
      <c r="F2156">
        <f>DATEDIF(Table1[[#This Row],[Date of Birth]],DATE(2023,6,8),"Y")</f>
        <v>30</v>
      </c>
      <c r="G2156">
        <v>0</v>
      </c>
      <c r="H2156" s="8">
        <v>36572.800000000003</v>
      </c>
      <c r="I2156" t="s">
        <v>15</v>
      </c>
      <c r="J2156" t="s">
        <v>10</v>
      </c>
      <c r="K2156" t="s">
        <v>41</v>
      </c>
      <c r="L2156" t="str">
        <f>IF(Table1[[#This Row],[State ID]]="?","Unknown",Table1[[#This Row],[State ID]])</f>
        <v>R1011</v>
      </c>
    </row>
    <row r="2157" spans="1:12" x14ac:dyDescent="0.3">
      <c r="A2157" t="s">
        <v>2185</v>
      </c>
      <c r="B2157">
        <v>1961</v>
      </c>
      <c r="C2157" t="s">
        <v>9</v>
      </c>
      <c r="D2157">
        <v>29</v>
      </c>
      <c r="E2157" t="str">
        <f>TEXT(DATE(Table1[[#This Row],[year]],MONTH(DATEVALUE(Table1[[#This Row],[month]]&amp;"1")),Table1[[#This Row],[date]]),"DD-MMM-YYYY")</f>
        <v>29-Jul-1961</v>
      </c>
      <c r="F2157">
        <f>DATEDIF(Table1[[#This Row],[Date of Birth]],DATE(2023,6,8),"Y")</f>
        <v>61</v>
      </c>
      <c r="G2157">
        <v>4</v>
      </c>
      <c r="H2157" s="8">
        <v>36580.28</v>
      </c>
      <c r="I2157" t="s">
        <v>10</v>
      </c>
      <c r="J2157" t="s">
        <v>10</v>
      </c>
      <c r="K2157" t="s">
        <v>12</v>
      </c>
      <c r="L2157" t="str">
        <f>IF(Table1[[#This Row],[State ID]]="?","Unknown",Table1[[#This Row],[State ID]])</f>
        <v>R1013</v>
      </c>
    </row>
    <row r="2158" spans="1:12" x14ac:dyDescent="0.3">
      <c r="A2158" t="s">
        <v>2186</v>
      </c>
      <c r="B2158">
        <v>1970</v>
      </c>
      <c r="C2158" t="s">
        <v>9</v>
      </c>
      <c r="D2158">
        <v>14</v>
      </c>
      <c r="E2158" t="str">
        <f>TEXT(DATE(Table1[[#This Row],[year]],MONTH(DATEVALUE(Table1[[#This Row],[month]]&amp;"1")),Table1[[#This Row],[date]]),"DD-MMM-YYYY")</f>
        <v>14-Jul-1970</v>
      </c>
      <c r="F2158">
        <f>DATEDIF(Table1[[#This Row],[Date of Birth]],DATE(2023,6,8),"Y")</f>
        <v>52</v>
      </c>
      <c r="G2158">
        <v>0</v>
      </c>
      <c r="H2158" s="8">
        <v>36786.370000000003</v>
      </c>
      <c r="I2158" t="s">
        <v>15</v>
      </c>
      <c r="J2158" t="s">
        <v>15</v>
      </c>
      <c r="K2158" t="s">
        <v>41</v>
      </c>
      <c r="L2158" t="str">
        <f>IF(Table1[[#This Row],[State ID]]="?","Unknown",Table1[[#This Row],[State ID]])</f>
        <v>R1011</v>
      </c>
    </row>
    <row r="2159" spans="1:12" x14ac:dyDescent="0.3">
      <c r="A2159" t="s">
        <v>2187</v>
      </c>
      <c r="B2159">
        <v>1965</v>
      </c>
      <c r="C2159" t="s">
        <v>29</v>
      </c>
      <c r="D2159">
        <v>28</v>
      </c>
      <c r="E2159" t="str">
        <f>TEXT(DATE(Table1[[#This Row],[year]],MONTH(DATEVALUE(Table1[[#This Row],[month]]&amp;"1")),Table1[[#This Row],[date]]),"DD-MMM-YYYY")</f>
        <v>28-Dec-1965</v>
      </c>
      <c r="F2159">
        <f>DATEDIF(Table1[[#This Row],[Date of Birth]],DATE(2023,6,8),"Y")</f>
        <v>57</v>
      </c>
      <c r="G2159">
        <v>0</v>
      </c>
      <c r="H2159" s="8">
        <v>36795.29</v>
      </c>
      <c r="I2159" t="s">
        <v>10</v>
      </c>
      <c r="J2159" t="s">
        <v>15</v>
      </c>
      <c r="K2159" t="s">
        <v>41</v>
      </c>
      <c r="L2159" t="str">
        <f>IF(Table1[[#This Row],[State ID]]="?","Unknown",Table1[[#This Row],[State ID]])</f>
        <v>R1011</v>
      </c>
    </row>
    <row r="2160" spans="1:12" x14ac:dyDescent="0.3">
      <c r="A2160" t="s">
        <v>30</v>
      </c>
      <c r="B2160">
        <v>1992</v>
      </c>
      <c r="C2160" t="s">
        <v>36</v>
      </c>
      <c r="D2160">
        <v>6</v>
      </c>
      <c r="E2160" t="str">
        <f>TEXT(DATE(Table1[[#This Row],[year]],MONTH(DATEVALUE(Table1[[#This Row],[month]]&amp;"1")),Table1[[#This Row],[date]]),"DD-MMM-YYYY")</f>
        <v>06-Oct-1992</v>
      </c>
      <c r="F2160">
        <f>DATEDIF(Table1[[#This Row],[Date of Birth]],DATE(2023,6,8),"Y")</f>
        <v>30</v>
      </c>
      <c r="G2160">
        <v>0</v>
      </c>
      <c r="H2160" s="8">
        <v>36837.47</v>
      </c>
      <c r="I2160" t="s">
        <v>15</v>
      </c>
      <c r="J2160" t="s">
        <v>10</v>
      </c>
      <c r="K2160" t="s">
        <v>41</v>
      </c>
      <c r="L2160" t="str">
        <f>IF(Table1[[#This Row],[State ID]]="?","Unknown",Table1[[#This Row],[State ID]])</f>
        <v>R1011</v>
      </c>
    </row>
    <row r="2161" spans="1:12" x14ac:dyDescent="0.3">
      <c r="A2161" t="s">
        <v>2188</v>
      </c>
      <c r="B2161">
        <v>1992</v>
      </c>
      <c r="C2161" t="s">
        <v>9</v>
      </c>
      <c r="D2161">
        <v>4</v>
      </c>
      <c r="E2161" t="str">
        <f>TEXT(DATE(Table1[[#This Row],[year]],MONTH(DATEVALUE(Table1[[#This Row],[month]]&amp;"1")),Table1[[#This Row],[date]]),"DD-MMM-YYYY")</f>
        <v>04-Jul-1992</v>
      </c>
      <c r="F2161">
        <f>DATEDIF(Table1[[#This Row],[Date of Birth]],DATE(2023,6,8),"Y")</f>
        <v>30</v>
      </c>
      <c r="G2161">
        <v>0</v>
      </c>
      <c r="H2161" s="8">
        <v>36837.47</v>
      </c>
      <c r="I2161" t="s">
        <v>10</v>
      </c>
      <c r="J2161" t="s">
        <v>11</v>
      </c>
      <c r="K2161" t="s">
        <v>41</v>
      </c>
      <c r="L2161" t="str">
        <f>IF(Table1[[#This Row],[State ID]]="?","Unknown",Table1[[#This Row],[State ID]])</f>
        <v>R1011</v>
      </c>
    </row>
    <row r="2162" spans="1:12" x14ac:dyDescent="0.3">
      <c r="A2162" t="s">
        <v>2189</v>
      </c>
      <c r="B2162">
        <v>1972</v>
      </c>
      <c r="C2162" t="s">
        <v>29</v>
      </c>
      <c r="D2162">
        <v>5</v>
      </c>
      <c r="E2162" t="str">
        <f>TEXT(DATE(Table1[[#This Row],[year]],MONTH(DATEVALUE(Table1[[#This Row],[month]]&amp;"1")),Table1[[#This Row],[date]]),"DD-MMM-YYYY")</f>
        <v>05-Dec-1972</v>
      </c>
      <c r="F2162">
        <f>DATEDIF(Table1[[#This Row],[Date of Birth]],DATE(2023,6,8),"Y")</f>
        <v>50</v>
      </c>
      <c r="G2162">
        <v>0</v>
      </c>
      <c r="H2162" s="8">
        <v>36889.99</v>
      </c>
      <c r="I2162" t="s">
        <v>15</v>
      </c>
      <c r="J2162" t="s">
        <v>11</v>
      </c>
      <c r="K2162" t="s">
        <v>41</v>
      </c>
      <c r="L2162" t="str">
        <f>IF(Table1[[#This Row],[State ID]]="?","Unknown",Table1[[#This Row],[State ID]])</f>
        <v>R1011</v>
      </c>
    </row>
    <row r="2163" spans="1:12" x14ac:dyDescent="0.3">
      <c r="A2163" t="s">
        <v>2190</v>
      </c>
      <c r="B2163">
        <v>2003</v>
      </c>
      <c r="C2163" t="s">
        <v>17</v>
      </c>
      <c r="D2163">
        <v>21</v>
      </c>
      <c r="E2163" t="str">
        <f>TEXT(DATE(Table1[[#This Row],[year]],MONTH(DATEVALUE(Table1[[#This Row],[month]]&amp;"1")),Table1[[#This Row],[date]]),"DD-MMM-YYYY")</f>
        <v>21-Jun-2003</v>
      </c>
      <c r="F2163">
        <f>DATEDIF(Table1[[#This Row],[Date of Birth]],DATE(2023,6,8),"Y")</f>
        <v>19</v>
      </c>
      <c r="G2163">
        <v>0</v>
      </c>
      <c r="H2163" s="8">
        <v>36898.730000000003</v>
      </c>
      <c r="I2163" t="s">
        <v>10</v>
      </c>
      <c r="J2163" t="s">
        <v>15</v>
      </c>
      <c r="K2163" t="s">
        <v>22</v>
      </c>
      <c r="L2163" t="str">
        <f>IF(Table1[[#This Row],[State ID]]="?","Unknown",Table1[[#This Row],[State ID]])</f>
        <v>R1012</v>
      </c>
    </row>
    <row r="2164" spans="1:12" x14ac:dyDescent="0.3">
      <c r="A2164" t="s">
        <v>2191</v>
      </c>
      <c r="B2164">
        <v>1963</v>
      </c>
      <c r="C2164" t="s">
        <v>9</v>
      </c>
      <c r="D2164">
        <v>24</v>
      </c>
      <c r="E2164" t="str">
        <f>TEXT(DATE(Table1[[#This Row],[year]],MONTH(DATEVALUE(Table1[[#This Row],[month]]&amp;"1")),Table1[[#This Row],[date]]),"DD-MMM-YYYY")</f>
        <v>24-Jul-1963</v>
      </c>
      <c r="F2164">
        <f>DATEDIF(Table1[[#This Row],[Date of Birth]],DATE(2023,6,8),"Y")</f>
        <v>59</v>
      </c>
      <c r="G2164">
        <v>2</v>
      </c>
      <c r="H2164" s="8">
        <v>36910.61</v>
      </c>
      <c r="I2164" t="s">
        <v>10</v>
      </c>
      <c r="J2164" t="s">
        <v>10</v>
      </c>
      <c r="K2164" t="s">
        <v>41</v>
      </c>
      <c r="L2164" t="str">
        <f>IF(Table1[[#This Row],[State ID]]="?","Unknown",Table1[[#This Row],[State ID]])</f>
        <v>R1011</v>
      </c>
    </row>
    <row r="2165" spans="1:12" x14ac:dyDescent="0.3">
      <c r="A2165" t="s">
        <v>2192</v>
      </c>
      <c r="B2165">
        <v>1991</v>
      </c>
      <c r="C2165" t="s">
        <v>17</v>
      </c>
      <c r="D2165">
        <v>10</v>
      </c>
      <c r="E2165" t="str">
        <f>TEXT(DATE(Table1[[#This Row],[year]],MONTH(DATEVALUE(Table1[[#This Row],[month]]&amp;"1")),Table1[[#This Row],[date]]),"DD-MMM-YYYY")</f>
        <v>10-Jun-1991</v>
      </c>
      <c r="F2165">
        <f>DATEDIF(Table1[[#This Row],[Date of Birth]],DATE(2023,6,8),"Y")</f>
        <v>31</v>
      </c>
      <c r="G2165">
        <v>3</v>
      </c>
      <c r="H2165" s="8">
        <v>36911.99</v>
      </c>
      <c r="I2165" t="s">
        <v>10</v>
      </c>
      <c r="J2165" t="s">
        <v>10</v>
      </c>
      <c r="K2165" t="s">
        <v>41</v>
      </c>
      <c r="L2165" t="str">
        <f>IF(Table1[[#This Row],[State ID]]="?","Unknown",Table1[[#This Row],[State ID]])</f>
        <v>R1011</v>
      </c>
    </row>
    <row r="2166" spans="1:12" x14ac:dyDescent="0.3">
      <c r="A2166" t="s">
        <v>2193</v>
      </c>
      <c r="B2166">
        <v>1968</v>
      </c>
      <c r="C2166" t="s">
        <v>36</v>
      </c>
      <c r="D2166">
        <v>22</v>
      </c>
      <c r="E2166" t="str">
        <f>TEXT(DATE(Table1[[#This Row],[year]],MONTH(DATEVALUE(Table1[[#This Row],[month]]&amp;"1")),Table1[[#This Row],[date]]),"DD-MMM-YYYY")</f>
        <v>22-Oct-1968</v>
      </c>
      <c r="F2166">
        <f>DATEDIF(Table1[[#This Row],[Date of Birth]],DATE(2023,6,8),"Y")</f>
        <v>54</v>
      </c>
      <c r="G2166">
        <v>0</v>
      </c>
      <c r="H2166" s="8">
        <v>36922.61</v>
      </c>
      <c r="I2166" t="s">
        <v>10</v>
      </c>
      <c r="J2166" t="s">
        <v>15</v>
      </c>
      <c r="K2166" t="s">
        <v>41</v>
      </c>
      <c r="L2166" t="str">
        <f>IF(Table1[[#This Row],[State ID]]="?","Unknown",Table1[[#This Row],[State ID]])</f>
        <v>R1011</v>
      </c>
    </row>
    <row r="2167" spans="1:12" x14ac:dyDescent="0.3">
      <c r="A2167" t="s">
        <v>2194</v>
      </c>
      <c r="B2167">
        <v>1977</v>
      </c>
      <c r="C2167" t="s">
        <v>34</v>
      </c>
      <c r="D2167">
        <v>13</v>
      </c>
      <c r="E2167" t="str">
        <f>TEXT(DATE(Table1[[#This Row],[year]],MONTH(DATEVALUE(Table1[[#This Row],[month]]&amp;"1")),Table1[[#This Row],[date]]),"DD-MMM-YYYY")</f>
        <v>13-Aug-1977</v>
      </c>
      <c r="F2167">
        <f>DATEDIF(Table1[[#This Row],[Date of Birth]],DATE(2023,6,8),"Y")</f>
        <v>45</v>
      </c>
      <c r="G2167">
        <v>2</v>
      </c>
      <c r="H2167" s="8">
        <v>36935.64</v>
      </c>
      <c r="I2167" t="s">
        <v>10</v>
      </c>
      <c r="J2167" t="s">
        <v>15</v>
      </c>
      <c r="K2167" t="s">
        <v>41</v>
      </c>
      <c r="L2167" t="str">
        <f>IF(Table1[[#This Row],[State ID]]="?","Unknown",Table1[[#This Row],[State ID]])</f>
        <v>R1011</v>
      </c>
    </row>
    <row r="2168" spans="1:12" x14ac:dyDescent="0.3">
      <c r="A2168" t="s">
        <v>2195</v>
      </c>
      <c r="B2168">
        <v>1992</v>
      </c>
      <c r="C2168" t="s">
        <v>34</v>
      </c>
      <c r="D2168">
        <v>25</v>
      </c>
      <c r="E2168" t="str">
        <f>TEXT(DATE(Table1[[#This Row],[year]],MONTH(DATEVALUE(Table1[[#This Row],[month]]&amp;"1")),Table1[[#This Row],[date]]),"DD-MMM-YYYY")</f>
        <v>25-Aug-1992</v>
      </c>
      <c r="F2168">
        <f>DATEDIF(Table1[[#This Row],[Date of Birth]],DATE(2023,6,8),"Y")</f>
        <v>30</v>
      </c>
      <c r="G2168">
        <v>0</v>
      </c>
      <c r="H2168" s="8">
        <v>36950.26</v>
      </c>
      <c r="I2168" t="s">
        <v>15</v>
      </c>
      <c r="J2168" t="s">
        <v>15</v>
      </c>
      <c r="K2168" t="s">
        <v>12</v>
      </c>
      <c r="L2168" t="str">
        <f>IF(Table1[[#This Row],[State ID]]="?","Unknown",Table1[[#This Row],[State ID]])</f>
        <v>R1013</v>
      </c>
    </row>
    <row r="2169" spans="1:12" x14ac:dyDescent="0.3">
      <c r="A2169" t="s">
        <v>2196</v>
      </c>
      <c r="B2169">
        <v>1992</v>
      </c>
      <c r="C2169" t="s">
        <v>19</v>
      </c>
      <c r="D2169">
        <v>13</v>
      </c>
      <c r="E2169" t="str">
        <f>TEXT(DATE(Table1[[#This Row],[year]],MONTH(DATEVALUE(Table1[[#This Row],[month]]&amp;"1")),Table1[[#This Row],[date]]),"DD-MMM-YYYY")</f>
        <v>13-Sep-1992</v>
      </c>
      <c r="F2169">
        <f>DATEDIF(Table1[[#This Row],[Date of Birth]],DATE(2023,6,8),"Y")</f>
        <v>30</v>
      </c>
      <c r="G2169">
        <v>0</v>
      </c>
      <c r="H2169" s="8">
        <v>36976.449999999997</v>
      </c>
      <c r="I2169" t="s">
        <v>10</v>
      </c>
      <c r="J2169" t="s">
        <v>11</v>
      </c>
      <c r="K2169" t="s">
        <v>41</v>
      </c>
      <c r="L2169" t="str">
        <f>IF(Table1[[#This Row],[State ID]]="?","Unknown",Table1[[#This Row],[State ID]])</f>
        <v>R1011</v>
      </c>
    </row>
    <row r="2170" spans="1:12" x14ac:dyDescent="0.3">
      <c r="A2170" t="s">
        <v>2197</v>
      </c>
      <c r="B2170">
        <v>1991</v>
      </c>
      <c r="C2170" t="s">
        <v>14</v>
      </c>
      <c r="D2170">
        <v>1</v>
      </c>
      <c r="E2170" t="str">
        <f>TEXT(DATE(Table1[[#This Row],[year]],MONTH(DATEVALUE(Table1[[#This Row],[month]]&amp;"1")),Table1[[#This Row],[date]]),"DD-MMM-YYYY")</f>
        <v>01-Nov-1991</v>
      </c>
      <c r="F2170">
        <f>DATEDIF(Table1[[#This Row],[Date of Birth]],DATE(2023,6,8),"Y")</f>
        <v>31</v>
      </c>
      <c r="G2170">
        <v>3</v>
      </c>
      <c r="H2170" s="8">
        <v>37040.879999999997</v>
      </c>
      <c r="I2170" t="s">
        <v>10</v>
      </c>
      <c r="J2170" t="s">
        <v>10</v>
      </c>
      <c r="K2170" t="s">
        <v>41</v>
      </c>
      <c r="L2170" t="str">
        <f>IF(Table1[[#This Row],[State ID]]="?","Unknown",Table1[[#This Row],[State ID]])</f>
        <v>R1011</v>
      </c>
    </row>
    <row r="2171" spans="1:12" x14ac:dyDescent="0.3">
      <c r="A2171" t="s">
        <v>2198</v>
      </c>
      <c r="B2171">
        <v>1988</v>
      </c>
      <c r="C2171" t="s">
        <v>29</v>
      </c>
      <c r="D2171">
        <v>17</v>
      </c>
      <c r="E2171" t="str">
        <f>TEXT(DATE(Table1[[#This Row],[year]],MONTH(DATEVALUE(Table1[[#This Row],[month]]&amp;"1")),Table1[[#This Row],[date]]),"DD-MMM-YYYY")</f>
        <v>17-Dec-1988</v>
      </c>
      <c r="F2171">
        <f>DATEDIF(Table1[[#This Row],[Date of Birth]],DATE(2023,6,8),"Y")</f>
        <v>34</v>
      </c>
      <c r="G2171">
        <v>3</v>
      </c>
      <c r="H2171" s="8">
        <v>37076.370000000003</v>
      </c>
      <c r="I2171" t="s">
        <v>10</v>
      </c>
      <c r="J2171" t="s">
        <v>15</v>
      </c>
      <c r="K2171" t="s">
        <v>41</v>
      </c>
      <c r="L2171" t="str">
        <f>IF(Table1[[#This Row],[State ID]]="?","Unknown",Table1[[#This Row],[State ID]])</f>
        <v>R1011</v>
      </c>
    </row>
    <row r="2172" spans="1:12" x14ac:dyDescent="0.3">
      <c r="A2172" t="s">
        <v>2199</v>
      </c>
      <c r="B2172">
        <v>1989</v>
      </c>
      <c r="C2172" t="s">
        <v>17</v>
      </c>
      <c r="D2172">
        <v>10</v>
      </c>
      <c r="E2172" t="str">
        <f>TEXT(DATE(Table1[[#This Row],[year]],MONTH(DATEVALUE(Table1[[#This Row],[month]]&amp;"1")),Table1[[#This Row],[date]]),"DD-MMM-YYYY")</f>
        <v>10-Jun-1989</v>
      </c>
      <c r="F2172">
        <f>DATEDIF(Table1[[#This Row],[Date of Birth]],DATE(2023,6,8),"Y")</f>
        <v>33</v>
      </c>
      <c r="G2172">
        <v>0</v>
      </c>
      <c r="H2172" s="8">
        <v>37079.370000000003</v>
      </c>
      <c r="I2172" t="s">
        <v>10</v>
      </c>
      <c r="J2172" t="s">
        <v>11</v>
      </c>
      <c r="K2172" t="s">
        <v>41</v>
      </c>
      <c r="L2172" t="str">
        <f>IF(Table1[[#This Row],[State ID]]="?","Unknown",Table1[[#This Row],[State ID]])</f>
        <v>R1011</v>
      </c>
    </row>
    <row r="2173" spans="1:12" x14ac:dyDescent="0.3">
      <c r="A2173" t="s">
        <v>2200</v>
      </c>
      <c r="B2173">
        <v>1995</v>
      </c>
      <c r="C2173" t="s">
        <v>36</v>
      </c>
      <c r="D2173">
        <v>30</v>
      </c>
      <c r="E2173" t="str">
        <f>TEXT(DATE(Table1[[#This Row],[year]],MONTH(DATEVALUE(Table1[[#This Row],[month]]&amp;"1")),Table1[[#This Row],[date]]),"DD-MMM-YYYY")</f>
        <v>30-Oct-1995</v>
      </c>
      <c r="F2173">
        <f>DATEDIF(Table1[[#This Row],[Date of Birth]],DATE(2023,6,8),"Y")</f>
        <v>27</v>
      </c>
      <c r="G2173">
        <v>0</v>
      </c>
      <c r="H2173" s="8">
        <v>37133.9</v>
      </c>
      <c r="I2173" t="s">
        <v>10</v>
      </c>
      <c r="J2173" t="s">
        <v>10</v>
      </c>
      <c r="K2173" t="s">
        <v>12</v>
      </c>
      <c r="L2173" t="str">
        <f>IF(Table1[[#This Row],[State ID]]="?","Unknown",Table1[[#This Row],[State ID]])</f>
        <v>R1013</v>
      </c>
    </row>
    <row r="2174" spans="1:12" x14ac:dyDescent="0.3">
      <c r="A2174" t="s">
        <v>2201</v>
      </c>
      <c r="B2174">
        <v>2000</v>
      </c>
      <c r="C2174" t="s">
        <v>19</v>
      </c>
      <c r="D2174">
        <v>5</v>
      </c>
      <c r="E2174" t="str">
        <f>TEXT(DATE(Table1[[#This Row],[year]],MONTH(DATEVALUE(Table1[[#This Row],[month]]&amp;"1")),Table1[[#This Row],[date]]),"DD-MMM-YYYY")</f>
        <v>05-Sep-2000</v>
      </c>
      <c r="F2174">
        <f>DATEDIF(Table1[[#This Row],[Date of Birth]],DATE(2023,6,8),"Y")</f>
        <v>22</v>
      </c>
      <c r="G2174">
        <v>1</v>
      </c>
      <c r="H2174" s="8">
        <v>37165.160000000003</v>
      </c>
      <c r="I2174" t="s">
        <v>15</v>
      </c>
      <c r="J2174" t="s">
        <v>11</v>
      </c>
      <c r="K2174" t="s">
        <v>30</v>
      </c>
      <c r="L2174" t="str">
        <f>IF(Table1[[#This Row],[State ID]]="?","Unknown",Table1[[#This Row],[State ID]])</f>
        <v>Unknown</v>
      </c>
    </row>
    <row r="2175" spans="1:12" x14ac:dyDescent="0.3">
      <c r="A2175" t="s">
        <v>2202</v>
      </c>
      <c r="B2175">
        <v>1990</v>
      </c>
      <c r="C2175" t="s">
        <v>36</v>
      </c>
      <c r="D2175">
        <v>17</v>
      </c>
      <c r="E2175" t="str">
        <f>TEXT(DATE(Table1[[#This Row],[year]],MONTH(DATEVALUE(Table1[[#This Row],[month]]&amp;"1")),Table1[[#This Row],[date]]),"DD-MMM-YYYY")</f>
        <v>17-Oct-1990</v>
      </c>
      <c r="F2175">
        <f>DATEDIF(Table1[[#This Row],[Date of Birth]],DATE(2023,6,8),"Y")</f>
        <v>32</v>
      </c>
      <c r="G2175">
        <v>3</v>
      </c>
      <c r="H2175" s="8">
        <v>37251.22</v>
      </c>
      <c r="I2175" t="s">
        <v>10</v>
      </c>
      <c r="J2175" t="s">
        <v>10</v>
      </c>
      <c r="K2175" t="s">
        <v>41</v>
      </c>
      <c r="L2175" t="str">
        <f>IF(Table1[[#This Row],[State ID]]="?","Unknown",Table1[[#This Row],[State ID]])</f>
        <v>R1011</v>
      </c>
    </row>
    <row r="2176" spans="1:12" x14ac:dyDescent="0.3">
      <c r="A2176" t="s">
        <v>2203</v>
      </c>
      <c r="B2176">
        <v>1985</v>
      </c>
      <c r="C2176" t="s">
        <v>14</v>
      </c>
      <c r="D2176">
        <v>17</v>
      </c>
      <c r="E2176" t="str">
        <f>TEXT(DATE(Table1[[#This Row],[year]],MONTH(DATEVALUE(Table1[[#This Row],[month]]&amp;"1")),Table1[[#This Row],[date]]),"DD-MMM-YYYY")</f>
        <v>17-Nov-1985</v>
      </c>
      <c r="F2176">
        <f>DATEDIF(Table1[[#This Row],[Date of Birth]],DATE(2023,6,8),"Y")</f>
        <v>37</v>
      </c>
      <c r="G2176">
        <v>0</v>
      </c>
      <c r="H2176" s="8">
        <v>37270.15</v>
      </c>
      <c r="I2176" t="s">
        <v>10</v>
      </c>
      <c r="J2176" t="s">
        <v>15</v>
      </c>
      <c r="K2176" t="s">
        <v>246</v>
      </c>
      <c r="L2176" t="str">
        <f>IF(Table1[[#This Row],[State ID]]="?","Unknown",Table1[[#This Row],[State ID]])</f>
        <v>R1024</v>
      </c>
    </row>
    <row r="2177" spans="1:12" x14ac:dyDescent="0.3">
      <c r="A2177" t="s">
        <v>2204</v>
      </c>
      <c r="B2177">
        <v>1975</v>
      </c>
      <c r="C2177" t="s">
        <v>14</v>
      </c>
      <c r="D2177">
        <v>9</v>
      </c>
      <c r="E2177" t="str">
        <f>TEXT(DATE(Table1[[#This Row],[year]],MONTH(DATEVALUE(Table1[[#This Row],[month]]&amp;"1")),Table1[[#This Row],[date]]),"DD-MMM-YYYY")</f>
        <v>09-Nov-1975</v>
      </c>
      <c r="F2177">
        <f>DATEDIF(Table1[[#This Row],[Date of Birth]],DATE(2023,6,8),"Y")</f>
        <v>47</v>
      </c>
      <c r="G2177">
        <v>1</v>
      </c>
      <c r="H2177" s="8">
        <v>37272.339999999997</v>
      </c>
      <c r="I2177" t="s">
        <v>10</v>
      </c>
      <c r="J2177" t="s">
        <v>11</v>
      </c>
      <c r="K2177" t="s">
        <v>41</v>
      </c>
      <c r="L2177" t="str">
        <f>IF(Table1[[#This Row],[State ID]]="?","Unknown",Table1[[#This Row],[State ID]])</f>
        <v>R1011</v>
      </c>
    </row>
    <row r="2178" spans="1:12" x14ac:dyDescent="0.3">
      <c r="A2178" t="s">
        <v>2205</v>
      </c>
      <c r="B2178">
        <v>1969</v>
      </c>
      <c r="C2178" t="s">
        <v>36</v>
      </c>
      <c r="D2178">
        <v>30</v>
      </c>
      <c r="E2178" t="str">
        <f>TEXT(DATE(Table1[[#This Row],[year]],MONTH(DATEVALUE(Table1[[#This Row],[month]]&amp;"1")),Table1[[#This Row],[date]]),"DD-MMM-YYYY")</f>
        <v>30-Oct-1969</v>
      </c>
      <c r="F2178">
        <f>DATEDIF(Table1[[#This Row],[Date of Birth]],DATE(2023,6,8),"Y")</f>
        <v>53</v>
      </c>
      <c r="G2178">
        <v>0</v>
      </c>
      <c r="H2178" s="8">
        <v>37277.269999999997</v>
      </c>
      <c r="I2178" t="s">
        <v>15</v>
      </c>
      <c r="J2178" t="s">
        <v>11</v>
      </c>
      <c r="K2178" t="s">
        <v>41</v>
      </c>
      <c r="L2178" t="str">
        <f>IF(Table1[[#This Row],[State ID]]="?","Unknown",Table1[[#This Row],[State ID]])</f>
        <v>R1011</v>
      </c>
    </row>
    <row r="2179" spans="1:12" x14ac:dyDescent="0.3">
      <c r="A2179" t="s">
        <v>2206</v>
      </c>
      <c r="B2179">
        <v>1979</v>
      </c>
      <c r="C2179" t="s">
        <v>34</v>
      </c>
      <c r="D2179">
        <v>3</v>
      </c>
      <c r="E2179" t="str">
        <f>TEXT(DATE(Table1[[#This Row],[year]],MONTH(DATEVALUE(Table1[[#This Row],[month]]&amp;"1")),Table1[[#This Row],[date]]),"DD-MMM-YYYY")</f>
        <v>03-Aug-1979</v>
      </c>
      <c r="F2179">
        <f>DATEDIF(Table1[[#This Row],[Date of Birth]],DATE(2023,6,8),"Y")</f>
        <v>43</v>
      </c>
      <c r="G2179">
        <v>2</v>
      </c>
      <c r="H2179" s="8">
        <v>37425.94</v>
      </c>
      <c r="I2179" t="s">
        <v>10</v>
      </c>
      <c r="J2179" t="s">
        <v>15</v>
      </c>
      <c r="K2179" t="s">
        <v>41</v>
      </c>
      <c r="L2179" t="str">
        <f>IF(Table1[[#This Row],[State ID]]="?","Unknown",Table1[[#This Row],[State ID]])</f>
        <v>R1011</v>
      </c>
    </row>
    <row r="2180" spans="1:12" x14ac:dyDescent="0.3">
      <c r="A2180" t="s">
        <v>2207</v>
      </c>
      <c r="B2180">
        <v>2002</v>
      </c>
      <c r="C2180" t="s">
        <v>19</v>
      </c>
      <c r="D2180">
        <v>27</v>
      </c>
      <c r="E2180" t="str">
        <f>TEXT(DATE(Table1[[#This Row],[year]],MONTH(DATEVALUE(Table1[[#This Row],[month]]&amp;"1")),Table1[[#This Row],[date]]),"DD-MMM-YYYY")</f>
        <v>27-Sep-2002</v>
      </c>
      <c r="F2180">
        <f>DATEDIF(Table1[[#This Row],[Date of Birth]],DATE(2023,6,8),"Y")</f>
        <v>20</v>
      </c>
      <c r="G2180">
        <v>3</v>
      </c>
      <c r="H2180" s="8">
        <v>37465.339999999997</v>
      </c>
      <c r="I2180" t="s">
        <v>15</v>
      </c>
      <c r="J2180" t="s">
        <v>10</v>
      </c>
      <c r="K2180" t="s">
        <v>22</v>
      </c>
      <c r="L2180" t="str">
        <f>IF(Table1[[#This Row],[State ID]]="?","Unknown",Table1[[#This Row],[State ID]])</f>
        <v>R1012</v>
      </c>
    </row>
    <row r="2181" spans="1:12" x14ac:dyDescent="0.3">
      <c r="A2181" t="s">
        <v>2208</v>
      </c>
      <c r="B2181">
        <v>2000</v>
      </c>
      <c r="C2181" t="s">
        <v>36</v>
      </c>
      <c r="D2181">
        <v>12</v>
      </c>
      <c r="E2181" t="str">
        <f>TEXT(DATE(Table1[[#This Row],[year]],MONTH(DATEVALUE(Table1[[#This Row],[month]]&amp;"1")),Table1[[#This Row],[date]]),"DD-MMM-YYYY")</f>
        <v>12-Oct-2000</v>
      </c>
      <c r="F2181">
        <f>DATEDIF(Table1[[#This Row],[Date of Birth]],DATE(2023,6,8),"Y")</f>
        <v>22</v>
      </c>
      <c r="G2181">
        <v>2</v>
      </c>
      <c r="H2181" s="8">
        <v>37484.449999999997</v>
      </c>
      <c r="I2181" t="s">
        <v>15</v>
      </c>
      <c r="J2181" t="s">
        <v>15</v>
      </c>
      <c r="K2181" t="s">
        <v>12</v>
      </c>
      <c r="L2181" t="str">
        <f>IF(Table1[[#This Row],[State ID]]="?","Unknown",Table1[[#This Row],[State ID]])</f>
        <v>R1013</v>
      </c>
    </row>
    <row r="2182" spans="1:12" x14ac:dyDescent="0.3">
      <c r="A2182" t="s">
        <v>2209</v>
      </c>
      <c r="B2182">
        <v>1990</v>
      </c>
      <c r="C2182" t="s">
        <v>14</v>
      </c>
      <c r="D2182">
        <v>16</v>
      </c>
      <c r="E2182" t="str">
        <f>TEXT(DATE(Table1[[#This Row],[year]],MONTH(DATEVALUE(Table1[[#This Row],[month]]&amp;"1")),Table1[[#This Row],[date]]),"DD-MMM-YYYY")</f>
        <v>16-Nov-1990</v>
      </c>
      <c r="F2182">
        <f>DATEDIF(Table1[[#This Row],[Date of Birth]],DATE(2023,6,8),"Y")</f>
        <v>32</v>
      </c>
      <c r="G2182">
        <v>1</v>
      </c>
      <c r="H2182" s="8">
        <v>37607.53</v>
      </c>
      <c r="I2182" t="s">
        <v>15</v>
      </c>
      <c r="J2182" t="s">
        <v>10</v>
      </c>
      <c r="K2182" t="s">
        <v>165</v>
      </c>
      <c r="L2182" t="str">
        <f>IF(Table1[[#This Row],[State ID]]="?","Unknown",Table1[[#This Row],[State ID]])</f>
        <v>R1019</v>
      </c>
    </row>
    <row r="2183" spans="1:12" x14ac:dyDescent="0.3">
      <c r="A2183" t="s">
        <v>2210</v>
      </c>
      <c r="B2183">
        <v>1982</v>
      </c>
      <c r="C2183" t="s">
        <v>17</v>
      </c>
      <c r="D2183">
        <v>20</v>
      </c>
      <c r="E2183" t="str">
        <f>TEXT(DATE(Table1[[#This Row],[year]],MONTH(DATEVALUE(Table1[[#This Row],[month]]&amp;"1")),Table1[[#This Row],[date]]),"DD-MMM-YYYY")</f>
        <v>20-Jun-1982</v>
      </c>
      <c r="F2183">
        <f>DATEDIF(Table1[[#This Row],[Date of Birth]],DATE(2023,6,8),"Y")</f>
        <v>40</v>
      </c>
      <c r="G2183">
        <v>3</v>
      </c>
      <c r="H2183" s="8">
        <v>37650.74</v>
      </c>
      <c r="I2183" t="s">
        <v>10</v>
      </c>
      <c r="J2183" t="s">
        <v>10</v>
      </c>
      <c r="K2183" t="s">
        <v>22</v>
      </c>
      <c r="L2183" t="str">
        <f>IF(Table1[[#This Row],[State ID]]="?","Unknown",Table1[[#This Row],[State ID]])</f>
        <v>R1012</v>
      </c>
    </row>
    <row r="2184" spans="1:12" x14ac:dyDescent="0.3">
      <c r="A2184" t="s">
        <v>2211</v>
      </c>
      <c r="B2184">
        <v>1970</v>
      </c>
      <c r="C2184" t="s">
        <v>36</v>
      </c>
      <c r="D2184">
        <v>28</v>
      </c>
      <c r="E2184" t="str">
        <f>TEXT(DATE(Table1[[#This Row],[year]],MONTH(DATEVALUE(Table1[[#This Row],[month]]&amp;"1")),Table1[[#This Row],[date]]),"DD-MMM-YYYY")</f>
        <v>28-Oct-1970</v>
      </c>
      <c r="F2184">
        <f>DATEDIF(Table1[[#This Row],[Date of Birth]],DATE(2023,6,8),"Y")</f>
        <v>52</v>
      </c>
      <c r="G2184">
        <v>0</v>
      </c>
      <c r="H2184" s="8">
        <v>37675.06</v>
      </c>
      <c r="I2184" t="s">
        <v>10</v>
      </c>
      <c r="J2184" t="s">
        <v>11</v>
      </c>
      <c r="K2184" t="s">
        <v>41</v>
      </c>
      <c r="L2184" t="str">
        <f>IF(Table1[[#This Row],[State ID]]="?","Unknown",Table1[[#This Row],[State ID]])</f>
        <v>R1011</v>
      </c>
    </row>
    <row r="2185" spans="1:12" x14ac:dyDescent="0.3">
      <c r="A2185" t="s">
        <v>2212</v>
      </c>
      <c r="B2185">
        <v>1988</v>
      </c>
      <c r="C2185" t="s">
        <v>36</v>
      </c>
      <c r="D2185">
        <v>10</v>
      </c>
      <c r="E2185" t="str">
        <f>TEXT(DATE(Table1[[#This Row],[year]],MONTH(DATEVALUE(Table1[[#This Row],[month]]&amp;"1")),Table1[[#This Row],[date]]),"DD-MMM-YYYY")</f>
        <v>10-Oct-1988</v>
      </c>
      <c r="F2185">
        <f>DATEDIF(Table1[[#This Row],[Date of Birth]],DATE(2023,6,8),"Y")</f>
        <v>34</v>
      </c>
      <c r="G2185">
        <v>1</v>
      </c>
      <c r="H2185" s="8">
        <v>37701.879999999997</v>
      </c>
      <c r="I2185" t="s">
        <v>10</v>
      </c>
      <c r="J2185" t="s">
        <v>11</v>
      </c>
      <c r="K2185" t="s">
        <v>248</v>
      </c>
      <c r="L2185" t="str">
        <f>IF(Table1[[#This Row],[State ID]]="?","Unknown",Table1[[#This Row],[State ID]])</f>
        <v>R1023</v>
      </c>
    </row>
    <row r="2186" spans="1:12" x14ac:dyDescent="0.3">
      <c r="A2186" t="s">
        <v>2213</v>
      </c>
      <c r="B2186">
        <v>1976</v>
      </c>
      <c r="C2186" t="s">
        <v>19</v>
      </c>
      <c r="D2186">
        <v>18</v>
      </c>
      <c r="E2186" t="str">
        <f>TEXT(DATE(Table1[[#This Row],[year]],MONTH(DATEVALUE(Table1[[#This Row],[month]]&amp;"1")),Table1[[#This Row],[date]]),"DD-MMM-YYYY")</f>
        <v>18-Sep-1976</v>
      </c>
      <c r="F2186">
        <f>DATEDIF(Table1[[#This Row],[Date of Birth]],DATE(2023,6,8),"Y")</f>
        <v>46</v>
      </c>
      <c r="G2186">
        <v>2</v>
      </c>
      <c r="H2186" s="8">
        <v>37735.199999999997</v>
      </c>
      <c r="I2186" t="s">
        <v>10</v>
      </c>
      <c r="J2186" t="s">
        <v>10</v>
      </c>
      <c r="K2186" t="s">
        <v>41</v>
      </c>
      <c r="L2186" t="str">
        <f>IF(Table1[[#This Row],[State ID]]="?","Unknown",Table1[[#This Row],[State ID]])</f>
        <v>R1011</v>
      </c>
    </row>
    <row r="2187" spans="1:12" x14ac:dyDescent="0.3">
      <c r="A2187" t="s">
        <v>2214</v>
      </c>
      <c r="B2187">
        <v>1986</v>
      </c>
      <c r="C2187" t="s">
        <v>34</v>
      </c>
      <c r="D2187">
        <v>15</v>
      </c>
      <c r="E2187" t="str">
        <f>TEXT(DATE(Table1[[#This Row],[year]],MONTH(DATEVALUE(Table1[[#This Row],[month]]&amp;"1")),Table1[[#This Row],[date]]),"DD-MMM-YYYY")</f>
        <v>15-Aug-1986</v>
      </c>
      <c r="F2187">
        <f>DATEDIF(Table1[[#This Row],[Date of Birth]],DATE(2023,6,8),"Y")</f>
        <v>36</v>
      </c>
      <c r="G2187">
        <v>0</v>
      </c>
      <c r="H2187" s="8">
        <v>37742.58</v>
      </c>
      <c r="I2187" t="s">
        <v>15</v>
      </c>
      <c r="J2187" t="s">
        <v>15</v>
      </c>
      <c r="K2187" t="s">
        <v>12</v>
      </c>
      <c r="L2187" t="str">
        <f>IF(Table1[[#This Row],[State ID]]="?","Unknown",Table1[[#This Row],[State ID]])</f>
        <v>R1013</v>
      </c>
    </row>
    <row r="2188" spans="1:12" x14ac:dyDescent="0.3">
      <c r="A2188" t="s">
        <v>2215</v>
      </c>
      <c r="B2188">
        <v>1983</v>
      </c>
      <c r="C2188" t="s">
        <v>9</v>
      </c>
      <c r="D2188">
        <v>26</v>
      </c>
      <c r="E2188" t="str">
        <f>TEXT(DATE(Table1[[#This Row],[year]],MONTH(DATEVALUE(Table1[[#This Row],[month]]&amp;"1")),Table1[[#This Row],[date]]),"DD-MMM-YYYY")</f>
        <v>26-Jul-1983</v>
      </c>
      <c r="F2188">
        <f>DATEDIF(Table1[[#This Row],[Date of Birth]],DATE(2023,6,8),"Y")</f>
        <v>39</v>
      </c>
      <c r="G2188">
        <v>3</v>
      </c>
      <c r="H2188" s="8">
        <v>37800.980000000003</v>
      </c>
      <c r="I2188" t="s">
        <v>10</v>
      </c>
      <c r="J2188" t="s">
        <v>10</v>
      </c>
      <c r="K2188" t="s">
        <v>41</v>
      </c>
      <c r="L2188" t="str">
        <f>IF(Table1[[#This Row],[State ID]]="?","Unknown",Table1[[#This Row],[State ID]])</f>
        <v>R1011</v>
      </c>
    </row>
    <row r="2189" spans="1:12" x14ac:dyDescent="0.3">
      <c r="A2189" t="s">
        <v>2216</v>
      </c>
      <c r="B2189">
        <v>1979</v>
      </c>
      <c r="C2189" t="s">
        <v>19</v>
      </c>
      <c r="D2189">
        <v>9</v>
      </c>
      <c r="E2189" t="str">
        <f>TEXT(DATE(Table1[[#This Row],[year]],MONTH(DATEVALUE(Table1[[#This Row],[month]]&amp;"1")),Table1[[#This Row],[date]]),"DD-MMM-YYYY")</f>
        <v>09-Sep-1979</v>
      </c>
      <c r="F2189">
        <f>DATEDIF(Table1[[#This Row],[Date of Birth]],DATE(2023,6,8),"Y")</f>
        <v>43</v>
      </c>
      <c r="G2189">
        <v>0</v>
      </c>
      <c r="H2189" s="8">
        <v>37829.72</v>
      </c>
      <c r="I2189" t="s">
        <v>15</v>
      </c>
      <c r="J2189" t="s">
        <v>10</v>
      </c>
      <c r="K2189" t="s">
        <v>41</v>
      </c>
      <c r="L2189" t="str">
        <f>IF(Table1[[#This Row],[State ID]]="?","Unknown",Table1[[#This Row],[State ID]])</f>
        <v>R1011</v>
      </c>
    </row>
    <row r="2190" spans="1:12" x14ac:dyDescent="0.3">
      <c r="A2190" t="s">
        <v>2217</v>
      </c>
      <c r="B2190">
        <v>1998</v>
      </c>
      <c r="C2190" t="s">
        <v>9</v>
      </c>
      <c r="D2190">
        <v>29</v>
      </c>
      <c r="E2190" t="str">
        <f>TEXT(DATE(Table1[[#This Row],[year]],MONTH(DATEVALUE(Table1[[#This Row],[month]]&amp;"1")),Table1[[#This Row],[date]]),"DD-MMM-YYYY")</f>
        <v>29-Jul-1998</v>
      </c>
      <c r="F2190">
        <f>DATEDIF(Table1[[#This Row],[Date of Birth]],DATE(2023,6,8),"Y")</f>
        <v>24</v>
      </c>
      <c r="G2190">
        <v>0</v>
      </c>
      <c r="H2190" s="8">
        <v>38126.25</v>
      </c>
      <c r="I2190" t="s">
        <v>15</v>
      </c>
      <c r="J2190" t="s">
        <v>11</v>
      </c>
      <c r="K2190" t="s">
        <v>12</v>
      </c>
      <c r="L2190" t="str">
        <f>IF(Table1[[#This Row],[State ID]]="?","Unknown",Table1[[#This Row],[State ID]])</f>
        <v>R1013</v>
      </c>
    </row>
    <row r="2191" spans="1:12" x14ac:dyDescent="0.3">
      <c r="A2191" t="s">
        <v>2218</v>
      </c>
      <c r="B2191">
        <v>1972</v>
      </c>
      <c r="C2191" t="s">
        <v>14</v>
      </c>
      <c r="D2191">
        <v>19</v>
      </c>
      <c r="E2191" t="str">
        <f>TEXT(DATE(Table1[[#This Row],[year]],MONTH(DATEVALUE(Table1[[#This Row],[month]]&amp;"1")),Table1[[#This Row],[date]]),"DD-MMM-YYYY")</f>
        <v>19-Nov-1972</v>
      </c>
      <c r="F2191">
        <f>DATEDIF(Table1[[#This Row],[Date of Birth]],DATE(2023,6,8),"Y")</f>
        <v>50</v>
      </c>
      <c r="G2191">
        <v>0</v>
      </c>
      <c r="H2191" s="8">
        <v>38189.1</v>
      </c>
      <c r="I2191" t="s">
        <v>10</v>
      </c>
      <c r="J2191" t="s">
        <v>10</v>
      </c>
      <c r="K2191" t="s">
        <v>41</v>
      </c>
      <c r="L2191" t="str">
        <f>IF(Table1[[#This Row],[State ID]]="?","Unknown",Table1[[#This Row],[State ID]])</f>
        <v>R1011</v>
      </c>
    </row>
    <row r="2192" spans="1:12" x14ac:dyDescent="0.3">
      <c r="A2192" t="s">
        <v>2219</v>
      </c>
      <c r="B2192">
        <v>1989</v>
      </c>
      <c r="C2192" t="s">
        <v>19</v>
      </c>
      <c r="D2192">
        <v>8</v>
      </c>
      <c r="E2192" t="str">
        <f>TEXT(DATE(Table1[[#This Row],[year]],MONTH(DATEVALUE(Table1[[#This Row],[month]]&amp;"1")),Table1[[#This Row],[date]]),"DD-MMM-YYYY")</f>
        <v>08-Sep-1989</v>
      </c>
      <c r="F2192">
        <f>DATEDIF(Table1[[#This Row],[Date of Birth]],DATE(2023,6,8),"Y")</f>
        <v>33</v>
      </c>
      <c r="G2192">
        <v>3</v>
      </c>
      <c r="H2192" s="8">
        <v>38237.339999999997</v>
      </c>
      <c r="I2192" t="s">
        <v>10</v>
      </c>
      <c r="J2192" t="s">
        <v>11</v>
      </c>
      <c r="K2192" t="s">
        <v>41</v>
      </c>
      <c r="L2192" t="str">
        <f>IF(Table1[[#This Row],[State ID]]="?","Unknown",Table1[[#This Row],[State ID]])</f>
        <v>R1011</v>
      </c>
    </row>
    <row r="2193" spans="1:12" x14ac:dyDescent="0.3">
      <c r="A2193" t="s">
        <v>2220</v>
      </c>
      <c r="B2193">
        <v>1964</v>
      </c>
      <c r="C2193" t="s">
        <v>17</v>
      </c>
      <c r="D2193">
        <v>16</v>
      </c>
      <c r="E2193" t="str">
        <f>TEXT(DATE(Table1[[#This Row],[year]],MONTH(DATEVALUE(Table1[[#This Row],[month]]&amp;"1")),Table1[[#This Row],[date]]),"DD-MMM-YYYY")</f>
        <v>16-Jun-1964</v>
      </c>
      <c r="F2193">
        <f>DATEDIF(Table1[[#This Row],[Date of Birth]],DATE(2023,6,8),"Y")</f>
        <v>58</v>
      </c>
      <c r="G2193">
        <v>0</v>
      </c>
      <c r="H2193" s="8">
        <v>38241.74</v>
      </c>
      <c r="I2193" t="s">
        <v>10</v>
      </c>
      <c r="J2193" t="s">
        <v>11</v>
      </c>
      <c r="K2193" t="s">
        <v>41</v>
      </c>
      <c r="L2193" t="str">
        <f>IF(Table1[[#This Row],[State ID]]="?","Unknown",Table1[[#This Row],[State ID]])</f>
        <v>R1011</v>
      </c>
    </row>
    <row r="2194" spans="1:12" x14ac:dyDescent="0.3">
      <c r="A2194" t="s">
        <v>2221</v>
      </c>
      <c r="B2194">
        <v>1980</v>
      </c>
      <c r="C2194" t="s">
        <v>34</v>
      </c>
      <c r="D2194">
        <v>16</v>
      </c>
      <c r="E2194" t="str">
        <f>TEXT(DATE(Table1[[#This Row],[year]],MONTH(DATEVALUE(Table1[[#This Row],[month]]&amp;"1")),Table1[[#This Row],[date]]),"DD-MMM-YYYY")</f>
        <v>16-Aug-1980</v>
      </c>
      <c r="F2194">
        <f>DATEDIF(Table1[[#This Row],[Date of Birth]],DATE(2023,6,8),"Y")</f>
        <v>42</v>
      </c>
      <c r="G2194">
        <v>1</v>
      </c>
      <c r="H2194" s="8">
        <v>38245.589999999997</v>
      </c>
      <c r="I2194" t="s">
        <v>15</v>
      </c>
      <c r="J2194" t="s">
        <v>10</v>
      </c>
      <c r="K2194" t="s">
        <v>12</v>
      </c>
      <c r="L2194" t="str">
        <f>IF(Table1[[#This Row],[State ID]]="?","Unknown",Table1[[#This Row],[State ID]])</f>
        <v>R1013</v>
      </c>
    </row>
    <row r="2195" spans="1:12" x14ac:dyDescent="0.3">
      <c r="A2195" t="s">
        <v>2222</v>
      </c>
      <c r="B2195">
        <v>1989</v>
      </c>
      <c r="C2195" t="s">
        <v>36</v>
      </c>
      <c r="D2195">
        <v>30</v>
      </c>
      <c r="E2195" t="str">
        <f>TEXT(DATE(Table1[[#This Row],[year]],MONTH(DATEVALUE(Table1[[#This Row],[month]]&amp;"1")),Table1[[#This Row],[date]]),"DD-MMM-YYYY")</f>
        <v>30-Oct-1989</v>
      </c>
      <c r="F2195">
        <f>DATEDIF(Table1[[#This Row],[Date of Birth]],DATE(2023,6,8),"Y")</f>
        <v>33</v>
      </c>
      <c r="G2195">
        <v>1</v>
      </c>
      <c r="H2195" s="8">
        <v>38282.75</v>
      </c>
      <c r="I2195" t="s">
        <v>15</v>
      </c>
      <c r="J2195" t="s">
        <v>10</v>
      </c>
      <c r="K2195" t="s">
        <v>12</v>
      </c>
      <c r="L2195" t="str">
        <f>IF(Table1[[#This Row],[State ID]]="?","Unknown",Table1[[#This Row],[State ID]])</f>
        <v>R1013</v>
      </c>
    </row>
    <row r="2196" spans="1:12" x14ac:dyDescent="0.3">
      <c r="A2196" t="s">
        <v>2223</v>
      </c>
      <c r="B2196">
        <v>1980</v>
      </c>
      <c r="C2196" t="s">
        <v>17</v>
      </c>
      <c r="D2196">
        <v>12</v>
      </c>
      <c r="E2196" t="str">
        <f>TEXT(DATE(Table1[[#This Row],[year]],MONTH(DATEVALUE(Table1[[#This Row],[month]]&amp;"1")),Table1[[#This Row],[date]]),"DD-MMM-YYYY")</f>
        <v>12-Jun-1980</v>
      </c>
      <c r="F2196">
        <f>DATEDIF(Table1[[#This Row],[Date of Birth]],DATE(2023,6,8),"Y")</f>
        <v>42</v>
      </c>
      <c r="G2196">
        <v>2</v>
      </c>
      <c r="H2196" s="8">
        <v>38313.129999999997</v>
      </c>
      <c r="I2196" t="s">
        <v>15</v>
      </c>
      <c r="J2196" t="s">
        <v>11</v>
      </c>
      <c r="K2196" t="s">
        <v>41</v>
      </c>
      <c r="L2196" t="str">
        <f>IF(Table1[[#This Row],[State ID]]="?","Unknown",Table1[[#This Row],[State ID]])</f>
        <v>R1011</v>
      </c>
    </row>
    <row r="2197" spans="1:12" x14ac:dyDescent="0.3">
      <c r="A2197" t="s">
        <v>2224</v>
      </c>
      <c r="B2197">
        <v>2002</v>
      </c>
      <c r="C2197" t="s">
        <v>19</v>
      </c>
      <c r="D2197">
        <v>17</v>
      </c>
      <c r="E2197" t="str">
        <f>TEXT(DATE(Table1[[#This Row],[year]],MONTH(DATEVALUE(Table1[[#This Row],[month]]&amp;"1")),Table1[[#This Row],[date]]),"DD-MMM-YYYY")</f>
        <v>17-Sep-2002</v>
      </c>
      <c r="F2197">
        <f>DATEDIF(Table1[[#This Row],[Date of Birth]],DATE(2023,6,8),"Y")</f>
        <v>20</v>
      </c>
      <c r="G2197">
        <v>2</v>
      </c>
      <c r="H2197" s="8">
        <v>38344.57</v>
      </c>
      <c r="I2197" t="s">
        <v>15</v>
      </c>
      <c r="J2197" t="s">
        <v>11</v>
      </c>
      <c r="K2197" t="s">
        <v>41</v>
      </c>
      <c r="L2197" t="str">
        <f>IF(Table1[[#This Row],[State ID]]="?","Unknown",Table1[[#This Row],[State ID]])</f>
        <v>R1011</v>
      </c>
    </row>
    <row r="2198" spans="1:12" x14ac:dyDescent="0.3">
      <c r="A2198" t="s">
        <v>2225</v>
      </c>
      <c r="B2198">
        <v>1970</v>
      </c>
      <c r="C2198" t="s">
        <v>34</v>
      </c>
      <c r="D2198">
        <v>22</v>
      </c>
      <c r="E2198" t="str">
        <f>TEXT(DATE(Table1[[#This Row],[year]],MONTH(DATEVALUE(Table1[[#This Row],[month]]&amp;"1")),Table1[[#This Row],[date]]),"DD-MMM-YYYY")</f>
        <v>22-Aug-1970</v>
      </c>
      <c r="F2198">
        <f>DATEDIF(Table1[[#This Row],[Date of Birth]],DATE(2023,6,8),"Y")</f>
        <v>52</v>
      </c>
      <c r="G2198">
        <v>0</v>
      </c>
      <c r="H2198" s="8">
        <v>38389.79</v>
      </c>
      <c r="I2198" t="s">
        <v>10</v>
      </c>
      <c r="J2198" t="s">
        <v>11</v>
      </c>
      <c r="K2198" t="s">
        <v>41</v>
      </c>
      <c r="L2198" t="str">
        <f>IF(Table1[[#This Row],[State ID]]="?","Unknown",Table1[[#This Row],[State ID]])</f>
        <v>R1011</v>
      </c>
    </row>
    <row r="2199" spans="1:12" x14ac:dyDescent="0.3">
      <c r="A2199" t="s">
        <v>2226</v>
      </c>
      <c r="B2199">
        <v>1971</v>
      </c>
      <c r="C2199" t="s">
        <v>29</v>
      </c>
      <c r="D2199">
        <v>23</v>
      </c>
      <c r="E2199" t="str">
        <f>TEXT(DATE(Table1[[#This Row],[year]],MONTH(DATEVALUE(Table1[[#This Row],[month]]&amp;"1")),Table1[[#This Row],[date]]),"DD-MMM-YYYY")</f>
        <v>23-Dec-1971</v>
      </c>
      <c r="F2199">
        <f>DATEDIF(Table1[[#This Row],[Date of Birth]],DATE(2023,6,8),"Y")</f>
        <v>51</v>
      </c>
      <c r="G2199">
        <v>0</v>
      </c>
      <c r="H2199" s="8">
        <v>38405.26</v>
      </c>
      <c r="I2199" t="s">
        <v>10</v>
      </c>
      <c r="J2199" t="s">
        <v>15</v>
      </c>
      <c r="K2199" t="s">
        <v>41</v>
      </c>
      <c r="L2199" t="str">
        <f>IF(Table1[[#This Row],[State ID]]="?","Unknown",Table1[[#This Row],[State ID]])</f>
        <v>R1011</v>
      </c>
    </row>
    <row r="2200" spans="1:12" x14ac:dyDescent="0.3">
      <c r="A2200" t="s">
        <v>2227</v>
      </c>
      <c r="B2200">
        <v>1986</v>
      </c>
      <c r="C2200" t="s">
        <v>17</v>
      </c>
      <c r="D2200">
        <v>21</v>
      </c>
      <c r="E2200" t="str">
        <f>TEXT(DATE(Table1[[#This Row],[year]],MONTH(DATEVALUE(Table1[[#This Row],[month]]&amp;"1")),Table1[[#This Row],[date]]),"DD-MMM-YYYY")</f>
        <v>21-Jun-1986</v>
      </c>
      <c r="F2200">
        <f>DATEDIF(Table1[[#This Row],[Date of Birth]],DATE(2023,6,8),"Y")</f>
        <v>36</v>
      </c>
      <c r="G2200">
        <v>2</v>
      </c>
      <c r="H2200" s="8">
        <v>38415.47</v>
      </c>
      <c r="I2200" t="s">
        <v>15</v>
      </c>
      <c r="J2200" t="s">
        <v>10</v>
      </c>
      <c r="K2200" t="s">
        <v>41</v>
      </c>
      <c r="L2200" t="str">
        <f>IF(Table1[[#This Row],[State ID]]="?","Unknown",Table1[[#This Row],[State ID]])</f>
        <v>R1011</v>
      </c>
    </row>
    <row r="2201" spans="1:12" x14ac:dyDescent="0.3">
      <c r="A2201" t="s">
        <v>2228</v>
      </c>
      <c r="B2201">
        <v>1999</v>
      </c>
      <c r="C2201" t="s">
        <v>14</v>
      </c>
      <c r="D2201">
        <v>12</v>
      </c>
      <c r="E2201" t="str">
        <f>TEXT(DATE(Table1[[#This Row],[year]],MONTH(DATEVALUE(Table1[[#This Row],[month]]&amp;"1")),Table1[[#This Row],[date]]),"DD-MMM-YYYY")</f>
        <v>12-Nov-1999</v>
      </c>
      <c r="F2201">
        <f>DATEDIF(Table1[[#This Row],[Date of Birth]],DATE(2023,6,8),"Y")</f>
        <v>23</v>
      </c>
      <c r="G2201">
        <v>2</v>
      </c>
      <c r="H2201" s="8">
        <v>38511.629999999997</v>
      </c>
      <c r="I2201" t="s">
        <v>10</v>
      </c>
      <c r="J2201" t="s">
        <v>10</v>
      </c>
      <c r="K2201" t="s">
        <v>246</v>
      </c>
      <c r="L2201" t="str">
        <f>IF(Table1[[#This Row],[State ID]]="?","Unknown",Table1[[#This Row],[State ID]])</f>
        <v>R1024</v>
      </c>
    </row>
    <row r="2202" spans="1:12" x14ac:dyDescent="0.3">
      <c r="A2202" t="s">
        <v>2229</v>
      </c>
      <c r="B2202">
        <v>1990</v>
      </c>
      <c r="C2202" t="s">
        <v>9</v>
      </c>
      <c r="D2202">
        <v>13</v>
      </c>
      <c r="E2202" t="str">
        <f>TEXT(DATE(Table1[[#This Row],[year]],MONTH(DATEVALUE(Table1[[#This Row],[month]]&amp;"1")),Table1[[#This Row],[date]]),"DD-MMM-YYYY")</f>
        <v>13-Jul-1990</v>
      </c>
      <c r="F2202">
        <f>DATEDIF(Table1[[#This Row],[Date of Birth]],DATE(2023,6,8),"Y")</f>
        <v>32</v>
      </c>
      <c r="G2202">
        <v>3</v>
      </c>
      <c r="H2202" s="8">
        <v>38652.089999999997</v>
      </c>
      <c r="I2202" t="s">
        <v>10</v>
      </c>
      <c r="J2202" t="s">
        <v>10</v>
      </c>
      <c r="K2202" t="s">
        <v>41</v>
      </c>
      <c r="L2202" t="str">
        <f>IF(Table1[[#This Row],[State ID]]="?","Unknown",Table1[[#This Row],[State ID]])</f>
        <v>R1011</v>
      </c>
    </row>
    <row r="2203" spans="1:12" x14ac:dyDescent="0.3">
      <c r="A2203" t="s">
        <v>2230</v>
      </c>
      <c r="B2203">
        <v>1986</v>
      </c>
      <c r="C2203" t="s">
        <v>9</v>
      </c>
      <c r="D2203">
        <v>20</v>
      </c>
      <c r="E2203" t="str">
        <f>TEXT(DATE(Table1[[#This Row],[year]],MONTH(DATEVALUE(Table1[[#This Row],[month]]&amp;"1")),Table1[[#This Row],[date]]),"DD-MMM-YYYY")</f>
        <v>20-Jul-1986</v>
      </c>
      <c r="F2203">
        <f>DATEDIF(Table1[[#This Row],[Date of Birth]],DATE(2023,6,8),"Y")</f>
        <v>36</v>
      </c>
      <c r="G2203">
        <v>1</v>
      </c>
      <c r="H2203" s="8">
        <v>38709.18</v>
      </c>
      <c r="I2203" t="s">
        <v>15</v>
      </c>
      <c r="J2203" t="s">
        <v>11</v>
      </c>
      <c r="K2203" t="s">
        <v>12</v>
      </c>
      <c r="L2203" t="str">
        <f>IF(Table1[[#This Row],[State ID]]="?","Unknown",Table1[[#This Row],[State ID]])</f>
        <v>R1013</v>
      </c>
    </row>
    <row r="2204" spans="1:12" x14ac:dyDescent="0.3">
      <c r="A2204" t="s">
        <v>30</v>
      </c>
      <c r="B2204">
        <v>1991</v>
      </c>
      <c r="C2204" t="s">
        <v>14</v>
      </c>
      <c r="D2204">
        <v>22</v>
      </c>
      <c r="E2204" t="str">
        <f>TEXT(DATE(Table1[[#This Row],[year]],MONTH(DATEVALUE(Table1[[#This Row],[month]]&amp;"1")),Table1[[#This Row],[date]]),"DD-MMM-YYYY")</f>
        <v>22-Nov-1991</v>
      </c>
      <c r="F2204">
        <f>DATEDIF(Table1[[#This Row],[Date of Birth]],DATE(2023,6,8),"Y")</f>
        <v>31</v>
      </c>
      <c r="G2204">
        <v>2</v>
      </c>
      <c r="H2204" s="8">
        <v>38711</v>
      </c>
      <c r="I2204" t="s">
        <v>15</v>
      </c>
      <c r="J2204" t="s">
        <v>11</v>
      </c>
      <c r="K2204" t="s">
        <v>41</v>
      </c>
      <c r="L2204" t="str">
        <f>IF(Table1[[#This Row],[State ID]]="?","Unknown",Table1[[#This Row],[State ID]])</f>
        <v>R1011</v>
      </c>
    </row>
    <row r="2205" spans="1:12" x14ac:dyDescent="0.3">
      <c r="A2205" t="s">
        <v>2231</v>
      </c>
      <c r="B2205">
        <v>1991</v>
      </c>
      <c r="C2205" t="s">
        <v>14</v>
      </c>
      <c r="D2205">
        <v>2</v>
      </c>
      <c r="E2205" t="str">
        <f>TEXT(DATE(Table1[[#This Row],[year]],MONTH(DATEVALUE(Table1[[#This Row],[month]]&amp;"1")),Table1[[#This Row],[date]]),"DD-MMM-YYYY")</f>
        <v>02-Nov-1991</v>
      </c>
      <c r="F2205">
        <f>DATEDIF(Table1[[#This Row],[Date of Birth]],DATE(2023,6,8),"Y")</f>
        <v>31</v>
      </c>
      <c r="G2205">
        <v>2</v>
      </c>
      <c r="H2205" s="8">
        <v>38711</v>
      </c>
      <c r="I2205" t="s">
        <v>10</v>
      </c>
      <c r="J2205" t="s">
        <v>10</v>
      </c>
      <c r="K2205" t="s">
        <v>41</v>
      </c>
      <c r="L2205" t="str">
        <f>IF(Table1[[#This Row],[State ID]]="?","Unknown",Table1[[#This Row],[State ID]])</f>
        <v>R1011</v>
      </c>
    </row>
    <row r="2206" spans="1:12" x14ac:dyDescent="0.3">
      <c r="A2206" t="s">
        <v>2232</v>
      </c>
      <c r="B2206">
        <v>1976</v>
      </c>
      <c r="C2206" t="s">
        <v>17</v>
      </c>
      <c r="D2206">
        <v>15</v>
      </c>
      <c r="E2206" t="str">
        <f>TEXT(DATE(Table1[[#This Row],[year]],MONTH(DATEVALUE(Table1[[#This Row],[month]]&amp;"1")),Table1[[#This Row],[date]]),"DD-MMM-YYYY")</f>
        <v>15-Jun-1976</v>
      </c>
      <c r="F2206">
        <f>DATEDIF(Table1[[#This Row],[Date of Birth]],DATE(2023,6,8),"Y")</f>
        <v>46</v>
      </c>
      <c r="G2206">
        <v>2</v>
      </c>
      <c r="H2206" s="8">
        <v>38740.120000000003</v>
      </c>
      <c r="I2206" t="s">
        <v>10</v>
      </c>
      <c r="J2206" t="s">
        <v>10</v>
      </c>
      <c r="K2206" t="s">
        <v>22</v>
      </c>
      <c r="L2206" t="str">
        <f>IF(Table1[[#This Row],[State ID]]="?","Unknown",Table1[[#This Row],[State ID]])</f>
        <v>R1012</v>
      </c>
    </row>
    <row r="2207" spans="1:12" x14ac:dyDescent="0.3">
      <c r="A2207" t="s">
        <v>2233</v>
      </c>
      <c r="B2207">
        <v>1991</v>
      </c>
      <c r="C2207" t="s">
        <v>14</v>
      </c>
      <c r="D2207">
        <v>8</v>
      </c>
      <c r="E2207" t="str">
        <f>TEXT(DATE(Table1[[#This Row],[year]],MONTH(DATEVALUE(Table1[[#This Row],[month]]&amp;"1")),Table1[[#This Row],[date]]),"DD-MMM-YYYY")</f>
        <v>08-Nov-1991</v>
      </c>
      <c r="F2207">
        <f>DATEDIF(Table1[[#This Row],[Date of Birth]],DATE(2023,6,8),"Y")</f>
        <v>31</v>
      </c>
      <c r="G2207">
        <v>3</v>
      </c>
      <c r="H2207" s="8">
        <v>38746.36</v>
      </c>
      <c r="I2207" t="s">
        <v>15</v>
      </c>
      <c r="J2207" t="s">
        <v>10</v>
      </c>
      <c r="K2207" t="s">
        <v>22</v>
      </c>
      <c r="L2207" t="str">
        <f>IF(Table1[[#This Row],[State ID]]="?","Unknown",Table1[[#This Row],[State ID]])</f>
        <v>R1012</v>
      </c>
    </row>
    <row r="2208" spans="1:12" x14ac:dyDescent="0.3">
      <c r="A2208" t="s">
        <v>2234</v>
      </c>
      <c r="B2208">
        <v>2004</v>
      </c>
      <c r="C2208" t="s">
        <v>29</v>
      </c>
      <c r="D2208">
        <v>5</v>
      </c>
      <c r="E2208" t="str">
        <f>TEXT(DATE(Table1[[#This Row],[year]],MONTH(DATEVALUE(Table1[[#This Row],[month]]&amp;"1")),Table1[[#This Row],[date]]),"DD-MMM-YYYY")</f>
        <v>05-Dec-2004</v>
      </c>
      <c r="F2208">
        <f>DATEDIF(Table1[[#This Row],[Date of Birth]],DATE(2023,6,8),"Y")</f>
        <v>18</v>
      </c>
      <c r="G2208">
        <v>0</v>
      </c>
      <c r="H2208" s="8">
        <v>38792.69</v>
      </c>
      <c r="I2208" t="s">
        <v>10</v>
      </c>
      <c r="J2208" t="s">
        <v>10</v>
      </c>
      <c r="K2208" t="s">
        <v>12</v>
      </c>
      <c r="L2208" t="str">
        <f>IF(Table1[[#This Row],[State ID]]="?","Unknown",Table1[[#This Row],[State ID]])</f>
        <v>R1013</v>
      </c>
    </row>
    <row r="2209" spans="1:12" x14ac:dyDescent="0.3">
      <c r="A2209" t="s">
        <v>2235</v>
      </c>
      <c r="B2209">
        <v>1979</v>
      </c>
      <c r="C2209" t="s">
        <v>29</v>
      </c>
      <c r="D2209">
        <v>3</v>
      </c>
      <c r="E2209" t="str">
        <f>TEXT(DATE(Table1[[#This Row],[year]],MONTH(DATEVALUE(Table1[[#This Row],[month]]&amp;"1")),Table1[[#This Row],[date]]),"DD-MMM-YYYY")</f>
        <v>03-Dec-1979</v>
      </c>
      <c r="F2209">
        <f>DATEDIF(Table1[[#This Row],[Date of Birth]],DATE(2023,6,8),"Y")</f>
        <v>43</v>
      </c>
      <c r="G2209">
        <v>2</v>
      </c>
      <c r="H2209" s="8">
        <v>38836.980000000003</v>
      </c>
      <c r="I2209" t="s">
        <v>10</v>
      </c>
      <c r="J2209" t="s">
        <v>15</v>
      </c>
      <c r="K2209" t="s">
        <v>41</v>
      </c>
      <c r="L2209" t="str">
        <f>IF(Table1[[#This Row],[State ID]]="?","Unknown",Table1[[#This Row],[State ID]])</f>
        <v>R1011</v>
      </c>
    </row>
    <row r="2210" spans="1:12" x14ac:dyDescent="0.3">
      <c r="A2210" t="s">
        <v>2236</v>
      </c>
      <c r="B2210">
        <v>1964</v>
      </c>
      <c r="C2210" t="s">
        <v>17</v>
      </c>
      <c r="D2210">
        <v>6</v>
      </c>
      <c r="E2210" t="str">
        <f>TEXT(DATE(Table1[[#This Row],[year]],MONTH(DATEVALUE(Table1[[#This Row],[month]]&amp;"1")),Table1[[#This Row],[date]]),"DD-MMM-YYYY")</f>
        <v>06-Jun-1964</v>
      </c>
      <c r="F2210">
        <f>DATEDIF(Table1[[#This Row],[Date of Birth]],DATE(2023,6,8),"Y")</f>
        <v>59</v>
      </c>
      <c r="G2210">
        <v>0</v>
      </c>
      <c r="H2210" s="8">
        <v>38869.25</v>
      </c>
      <c r="I2210" t="s">
        <v>10</v>
      </c>
      <c r="J2210" t="s">
        <v>10</v>
      </c>
      <c r="K2210" t="s">
        <v>41</v>
      </c>
      <c r="L2210" t="str">
        <f>IF(Table1[[#This Row],[State ID]]="?","Unknown",Table1[[#This Row],[State ID]])</f>
        <v>R1011</v>
      </c>
    </row>
    <row r="2211" spans="1:12" x14ac:dyDescent="0.3">
      <c r="A2211" t="s">
        <v>2237</v>
      </c>
      <c r="B2211">
        <v>1967</v>
      </c>
      <c r="C2211" t="s">
        <v>9</v>
      </c>
      <c r="D2211">
        <v>30</v>
      </c>
      <c r="E2211" t="str">
        <f>TEXT(DATE(Table1[[#This Row],[year]],MONTH(DATEVALUE(Table1[[#This Row],[month]]&amp;"1")),Table1[[#This Row],[date]]),"DD-MMM-YYYY")</f>
        <v>30-Jul-1967</v>
      </c>
      <c r="F2211">
        <f>DATEDIF(Table1[[#This Row],[Date of Birth]],DATE(2023,6,8),"Y")</f>
        <v>55</v>
      </c>
      <c r="G2211">
        <v>0</v>
      </c>
      <c r="H2211" s="8">
        <v>38893.360000000001</v>
      </c>
      <c r="I2211" t="s">
        <v>15</v>
      </c>
      <c r="J2211" t="s">
        <v>10</v>
      </c>
      <c r="K2211" t="s">
        <v>41</v>
      </c>
      <c r="L2211" t="str">
        <f>IF(Table1[[#This Row],[State ID]]="?","Unknown",Table1[[#This Row],[State ID]])</f>
        <v>R1011</v>
      </c>
    </row>
    <row r="2212" spans="1:12" x14ac:dyDescent="0.3">
      <c r="A2212" t="s">
        <v>2238</v>
      </c>
      <c r="B2212">
        <v>1987</v>
      </c>
      <c r="C2212" t="s">
        <v>17</v>
      </c>
      <c r="D2212">
        <v>16</v>
      </c>
      <c r="E2212" t="str">
        <f>TEXT(DATE(Table1[[#This Row],[year]],MONTH(DATEVALUE(Table1[[#This Row],[month]]&amp;"1")),Table1[[#This Row],[date]]),"DD-MMM-YYYY")</f>
        <v>16-Jun-1987</v>
      </c>
      <c r="F2212">
        <f>DATEDIF(Table1[[#This Row],[Date of Birth]],DATE(2023,6,8),"Y")</f>
        <v>35</v>
      </c>
      <c r="G2212">
        <v>3</v>
      </c>
      <c r="H2212" s="8">
        <v>38924.04</v>
      </c>
      <c r="I2212" t="s">
        <v>10</v>
      </c>
      <c r="J2212" t="s">
        <v>10</v>
      </c>
      <c r="K2212" t="s">
        <v>41</v>
      </c>
      <c r="L2212" t="str">
        <f>IF(Table1[[#This Row],[State ID]]="?","Unknown",Table1[[#This Row],[State ID]])</f>
        <v>R1011</v>
      </c>
    </row>
    <row r="2213" spans="1:12" x14ac:dyDescent="0.3">
      <c r="A2213" t="s">
        <v>2239</v>
      </c>
      <c r="B2213">
        <v>1976</v>
      </c>
      <c r="C2213" t="s">
        <v>29</v>
      </c>
      <c r="D2213">
        <v>15</v>
      </c>
      <c r="E2213" t="str">
        <f>TEXT(DATE(Table1[[#This Row],[year]],MONTH(DATEVALUE(Table1[[#This Row],[month]]&amp;"1")),Table1[[#This Row],[date]]),"DD-MMM-YYYY")</f>
        <v>15-Dec-1976</v>
      </c>
      <c r="F2213">
        <f>DATEDIF(Table1[[#This Row],[Date of Birth]],DATE(2023,6,8),"Y")</f>
        <v>46</v>
      </c>
      <c r="G2213">
        <v>2</v>
      </c>
      <c r="H2213" s="8">
        <v>38932.559999999998</v>
      </c>
      <c r="I2213" t="s">
        <v>10</v>
      </c>
      <c r="J2213" t="s">
        <v>11</v>
      </c>
      <c r="K2213" t="s">
        <v>41</v>
      </c>
      <c r="L2213" t="str">
        <f>IF(Table1[[#This Row],[State ID]]="?","Unknown",Table1[[#This Row],[State ID]])</f>
        <v>R1011</v>
      </c>
    </row>
    <row r="2214" spans="1:12" x14ac:dyDescent="0.3">
      <c r="A2214" t="s">
        <v>2240</v>
      </c>
      <c r="B2214">
        <v>1980</v>
      </c>
      <c r="C2214" t="s">
        <v>19</v>
      </c>
      <c r="D2214">
        <v>24</v>
      </c>
      <c r="E2214" t="str">
        <f>TEXT(DATE(Table1[[#This Row],[year]],MONTH(DATEVALUE(Table1[[#This Row],[month]]&amp;"1")),Table1[[#This Row],[date]]),"DD-MMM-YYYY")</f>
        <v>24-Sep-1980</v>
      </c>
      <c r="F2214">
        <f>DATEDIF(Table1[[#This Row],[Date of Birth]],DATE(2023,6,8),"Y")</f>
        <v>42</v>
      </c>
      <c r="G2214">
        <v>2</v>
      </c>
      <c r="H2214" s="8">
        <v>38947.43</v>
      </c>
      <c r="I2214" t="s">
        <v>10</v>
      </c>
      <c r="J2214" t="s">
        <v>11</v>
      </c>
      <c r="K2214" t="s">
        <v>41</v>
      </c>
      <c r="L2214" t="str">
        <f>IF(Table1[[#This Row],[State ID]]="?","Unknown",Table1[[#This Row],[State ID]])</f>
        <v>R1011</v>
      </c>
    </row>
    <row r="2215" spans="1:12" x14ac:dyDescent="0.3">
      <c r="A2215" t="s">
        <v>2241</v>
      </c>
      <c r="B2215">
        <v>1978</v>
      </c>
      <c r="C2215" t="s">
        <v>36</v>
      </c>
      <c r="D2215">
        <v>12</v>
      </c>
      <c r="E2215" t="str">
        <f>TEXT(DATE(Table1[[#This Row],[year]],MONTH(DATEVALUE(Table1[[#This Row],[month]]&amp;"1")),Table1[[#This Row],[date]]),"DD-MMM-YYYY")</f>
        <v>12-Oct-1978</v>
      </c>
      <c r="F2215">
        <f>DATEDIF(Table1[[#This Row],[Date of Birth]],DATE(2023,6,8),"Y")</f>
        <v>44</v>
      </c>
      <c r="G2215">
        <v>2</v>
      </c>
      <c r="H2215" s="8">
        <v>38998.550000000003</v>
      </c>
      <c r="I2215" t="s">
        <v>15</v>
      </c>
      <c r="J2215" t="s">
        <v>15</v>
      </c>
      <c r="K2215" t="s">
        <v>41</v>
      </c>
      <c r="L2215" t="str">
        <f>IF(Table1[[#This Row],[State ID]]="?","Unknown",Table1[[#This Row],[State ID]])</f>
        <v>R1011</v>
      </c>
    </row>
    <row r="2216" spans="1:12" x14ac:dyDescent="0.3">
      <c r="A2216" t="s">
        <v>2242</v>
      </c>
      <c r="B2216">
        <v>1985</v>
      </c>
      <c r="C2216" t="s">
        <v>19</v>
      </c>
      <c r="D2216">
        <v>20</v>
      </c>
      <c r="E2216" t="str">
        <f>TEXT(DATE(Table1[[#This Row],[year]],MONTH(DATEVALUE(Table1[[#This Row],[month]]&amp;"1")),Table1[[#This Row],[date]]),"DD-MMM-YYYY")</f>
        <v>20-Sep-1985</v>
      </c>
      <c r="F2216">
        <f>DATEDIF(Table1[[#This Row],[Date of Birth]],DATE(2023,6,8),"Y")</f>
        <v>37</v>
      </c>
      <c r="G2216">
        <v>1</v>
      </c>
      <c r="H2216" s="8">
        <v>39047.29</v>
      </c>
      <c r="I2216" t="s">
        <v>15</v>
      </c>
      <c r="J2216" t="s">
        <v>11</v>
      </c>
      <c r="K2216" t="s">
        <v>355</v>
      </c>
      <c r="L2216" t="str">
        <f>IF(Table1[[#This Row],[State ID]]="?","Unknown",Table1[[#This Row],[State ID]])</f>
        <v>R1017</v>
      </c>
    </row>
    <row r="2217" spans="1:12" x14ac:dyDescent="0.3">
      <c r="A2217" t="s">
        <v>2243</v>
      </c>
      <c r="B2217">
        <v>1982</v>
      </c>
      <c r="C2217" t="s">
        <v>34</v>
      </c>
      <c r="D2217">
        <v>4</v>
      </c>
      <c r="E2217" t="str">
        <f>TEXT(DATE(Table1[[#This Row],[year]],MONTH(DATEVALUE(Table1[[#This Row],[month]]&amp;"1")),Table1[[#This Row],[date]]),"DD-MMM-YYYY")</f>
        <v>04-Aug-1982</v>
      </c>
      <c r="F2217">
        <f>DATEDIF(Table1[[#This Row],[Date of Birth]],DATE(2023,6,8),"Y")</f>
        <v>40</v>
      </c>
      <c r="G2217">
        <v>1</v>
      </c>
      <c r="H2217" s="8">
        <v>39125.33</v>
      </c>
      <c r="I2217" t="s">
        <v>15</v>
      </c>
      <c r="J2217" t="s">
        <v>15</v>
      </c>
      <c r="K2217" t="s">
        <v>167</v>
      </c>
      <c r="L2217" t="str">
        <f>IF(Table1[[#This Row],[State ID]]="?","Unknown",Table1[[#This Row],[State ID]])</f>
        <v>R1016</v>
      </c>
    </row>
    <row r="2218" spans="1:12" x14ac:dyDescent="0.3">
      <c r="A2218" t="s">
        <v>2244</v>
      </c>
      <c r="B2218">
        <v>1962</v>
      </c>
      <c r="C2218" t="s">
        <v>9</v>
      </c>
      <c r="D2218">
        <v>7</v>
      </c>
      <c r="E2218" t="str">
        <f>TEXT(DATE(Table1[[#This Row],[year]],MONTH(DATEVALUE(Table1[[#This Row],[month]]&amp;"1")),Table1[[#This Row],[date]]),"DD-MMM-YYYY")</f>
        <v>07-Jul-1962</v>
      </c>
      <c r="F2218">
        <f>DATEDIF(Table1[[#This Row],[Date of Birth]],DATE(2023,6,8),"Y")</f>
        <v>60</v>
      </c>
      <c r="G2218">
        <v>0</v>
      </c>
      <c r="H2218" s="8">
        <v>39221.120000000003</v>
      </c>
      <c r="I2218" t="s">
        <v>10</v>
      </c>
      <c r="J2218" t="s">
        <v>15</v>
      </c>
      <c r="K2218" t="s">
        <v>41</v>
      </c>
      <c r="L2218" t="str">
        <f>IF(Table1[[#This Row],[State ID]]="?","Unknown",Table1[[#This Row],[State ID]])</f>
        <v>R1011</v>
      </c>
    </row>
    <row r="2219" spans="1:12" x14ac:dyDescent="0.3">
      <c r="A2219" t="s">
        <v>2245</v>
      </c>
      <c r="B2219">
        <v>1992</v>
      </c>
      <c r="C2219" t="s">
        <v>14</v>
      </c>
      <c r="D2219">
        <v>30</v>
      </c>
      <c r="E2219" t="str">
        <f>TEXT(DATE(Table1[[#This Row],[year]],MONTH(DATEVALUE(Table1[[#This Row],[month]]&amp;"1")),Table1[[#This Row],[date]]),"DD-MMM-YYYY")</f>
        <v>30-Nov-1992</v>
      </c>
      <c r="F2219">
        <f>DATEDIF(Table1[[#This Row],[Date of Birth]],DATE(2023,6,8),"Y")</f>
        <v>30</v>
      </c>
      <c r="G2219">
        <v>2</v>
      </c>
      <c r="H2219" s="8">
        <v>39241.440000000002</v>
      </c>
      <c r="I2219" t="s">
        <v>15</v>
      </c>
      <c r="J2219" t="s">
        <v>11</v>
      </c>
      <c r="K2219" t="s">
        <v>41</v>
      </c>
      <c r="L2219" t="str">
        <f>IF(Table1[[#This Row],[State ID]]="?","Unknown",Table1[[#This Row],[State ID]])</f>
        <v>R1011</v>
      </c>
    </row>
    <row r="2220" spans="1:12" x14ac:dyDescent="0.3">
      <c r="A2220" t="s">
        <v>2246</v>
      </c>
      <c r="B2220">
        <v>1982</v>
      </c>
      <c r="C2220" t="s">
        <v>34</v>
      </c>
      <c r="D2220">
        <v>16</v>
      </c>
      <c r="E2220" t="str">
        <f>TEXT(DATE(Table1[[#This Row],[year]],MONTH(DATEVALUE(Table1[[#This Row],[month]]&amp;"1")),Table1[[#This Row],[date]]),"DD-MMM-YYYY")</f>
        <v>16-Aug-1982</v>
      </c>
      <c r="F2220">
        <f>DATEDIF(Table1[[#This Row],[Date of Birth]],DATE(2023,6,8),"Y")</f>
        <v>40</v>
      </c>
      <c r="G2220">
        <v>3</v>
      </c>
      <c r="H2220" s="8">
        <v>39315.279999999999</v>
      </c>
      <c r="I2220" t="s">
        <v>10</v>
      </c>
      <c r="J2220" t="s">
        <v>11</v>
      </c>
      <c r="K2220" t="s">
        <v>41</v>
      </c>
      <c r="L2220" t="str">
        <f>IF(Table1[[#This Row],[State ID]]="?","Unknown",Table1[[#This Row],[State ID]])</f>
        <v>R1011</v>
      </c>
    </row>
    <row r="2221" spans="1:12" x14ac:dyDescent="0.3">
      <c r="A2221" t="s">
        <v>2247</v>
      </c>
      <c r="B2221">
        <v>1978</v>
      </c>
      <c r="C2221" t="s">
        <v>34</v>
      </c>
      <c r="D2221">
        <v>5</v>
      </c>
      <c r="E2221" t="str">
        <f>TEXT(DATE(Table1[[#This Row],[year]],MONTH(DATEVALUE(Table1[[#This Row],[month]]&amp;"1")),Table1[[#This Row],[date]]),"DD-MMM-YYYY")</f>
        <v>05-Aug-1978</v>
      </c>
      <c r="F2221">
        <f>DATEDIF(Table1[[#This Row],[Date of Birth]],DATE(2023,6,8),"Y")</f>
        <v>44</v>
      </c>
      <c r="G2221">
        <v>2</v>
      </c>
      <c r="H2221" s="8">
        <v>39352.6</v>
      </c>
      <c r="I2221" t="s">
        <v>10</v>
      </c>
      <c r="J2221" t="s">
        <v>11</v>
      </c>
      <c r="K2221" t="s">
        <v>41</v>
      </c>
      <c r="L2221" t="str">
        <f>IF(Table1[[#This Row],[State ID]]="?","Unknown",Table1[[#This Row],[State ID]])</f>
        <v>R1011</v>
      </c>
    </row>
    <row r="2222" spans="1:12" x14ac:dyDescent="0.3">
      <c r="A2222" t="s">
        <v>2248</v>
      </c>
      <c r="B2222">
        <v>1966</v>
      </c>
      <c r="C2222" t="s">
        <v>17</v>
      </c>
      <c r="D2222">
        <v>24</v>
      </c>
      <c r="E2222" t="str">
        <f>TEXT(DATE(Table1[[#This Row],[year]],MONTH(DATEVALUE(Table1[[#This Row],[month]]&amp;"1")),Table1[[#This Row],[date]]),"DD-MMM-YYYY")</f>
        <v>24-Jun-1966</v>
      </c>
      <c r="F2222">
        <f>DATEDIF(Table1[[#This Row],[Date of Birth]],DATE(2023,6,8),"Y")</f>
        <v>56</v>
      </c>
      <c r="G2222">
        <v>0</v>
      </c>
      <c r="H2222" s="8">
        <v>39396.86</v>
      </c>
      <c r="I2222" t="s">
        <v>10</v>
      </c>
      <c r="J2222" t="s">
        <v>10</v>
      </c>
      <c r="K2222" t="s">
        <v>41</v>
      </c>
      <c r="L2222" t="str">
        <f>IF(Table1[[#This Row],[State ID]]="?","Unknown",Table1[[#This Row],[State ID]])</f>
        <v>R1011</v>
      </c>
    </row>
    <row r="2223" spans="1:12" x14ac:dyDescent="0.3">
      <c r="A2223" t="s">
        <v>2249</v>
      </c>
      <c r="B2223">
        <v>1978</v>
      </c>
      <c r="C2223" t="s">
        <v>9</v>
      </c>
      <c r="D2223">
        <v>12</v>
      </c>
      <c r="E2223" t="str">
        <f>TEXT(DATE(Table1[[#This Row],[year]],MONTH(DATEVALUE(Table1[[#This Row],[month]]&amp;"1")),Table1[[#This Row],[date]]),"DD-MMM-YYYY")</f>
        <v>12-Jul-1978</v>
      </c>
      <c r="F2223">
        <f>DATEDIF(Table1[[#This Row],[Date of Birth]],DATE(2023,6,8),"Y")</f>
        <v>44</v>
      </c>
      <c r="G2223">
        <v>1</v>
      </c>
      <c r="H2223" s="8">
        <v>39556.49</v>
      </c>
      <c r="I2223" t="s">
        <v>15</v>
      </c>
      <c r="J2223" t="s">
        <v>10</v>
      </c>
      <c r="K2223" t="s">
        <v>163</v>
      </c>
      <c r="L2223" t="str">
        <f>IF(Table1[[#This Row],[State ID]]="?","Unknown",Table1[[#This Row],[State ID]])</f>
        <v>R1015</v>
      </c>
    </row>
    <row r="2224" spans="1:12" x14ac:dyDescent="0.3">
      <c r="A2224" t="s">
        <v>2250</v>
      </c>
      <c r="B2224">
        <v>1981</v>
      </c>
      <c r="C2224" t="s">
        <v>9</v>
      </c>
      <c r="D2224">
        <v>5</v>
      </c>
      <c r="E2224" t="str">
        <f>TEXT(DATE(Table1[[#This Row],[year]],MONTH(DATEVALUE(Table1[[#This Row],[month]]&amp;"1")),Table1[[#This Row],[date]]),"DD-MMM-YYYY")</f>
        <v>05-Jul-1981</v>
      </c>
      <c r="F2224">
        <f>DATEDIF(Table1[[#This Row],[Date of Birth]],DATE(2023,6,8),"Y")</f>
        <v>41</v>
      </c>
      <c r="G2224">
        <v>3</v>
      </c>
      <c r="H2224" s="8">
        <v>39597.410000000003</v>
      </c>
      <c r="I2224" t="s">
        <v>15</v>
      </c>
      <c r="J2224" t="s">
        <v>10</v>
      </c>
      <c r="K2224" t="s">
        <v>355</v>
      </c>
      <c r="L2224" t="str">
        <f>IF(Table1[[#This Row],[State ID]]="?","Unknown",Table1[[#This Row],[State ID]])</f>
        <v>R1017</v>
      </c>
    </row>
    <row r="2225" spans="1:12" x14ac:dyDescent="0.3">
      <c r="A2225" t="s">
        <v>2251</v>
      </c>
      <c r="B2225">
        <v>1995</v>
      </c>
      <c r="C2225" t="s">
        <v>34</v>
      </c>
      <c r="D2225">
        <v>7</v>
      </c>
      <c r="E2225" t="str">
        <f>TEXT(DATE(Table1[[#This Row],[year]],MONTH(DATEVALUE(Table1[[#This Row],[month]]&amp;"1")),Table1[[#This Row],[date]]),"DD-MMM-YYYY")</f>
        <v>07-Aug-1995</v>
      </c>
      <c r="F2225">
        <f>DATEDIF(Table1[[#This Row],[Date of Birth]],DATE(2023,6,8),"Y")</f>
        <v>27</v>
      </c>
      <c r="G2225">
        <v>0</v>
      </c>
      <c r="H2225" s="8">
        <v>39611.760000000002</v>
      </c>
      <c r="I2225" t="s">
        <v>15</v>
      </c>
      <c r="J2225" t="s">
        <v>11</v>
      </c>
      <c r="K2225" t="s">
        <v>12</v>
      </c>
      <c r="L2225" t="str">
        <f>IF(Table1[[#This Row],[State ID]]="?","Unknown",Table1[[#This Row],[State ID]])</f>
        <v>R1013</v>
      </c>
    </row>
    <row r="2226" spans="1:12" x14ac:dyDescent="0.3">
      <c r="A2226" t="s">
        <v>2252</v>
      </c>
      <c r="B2226">
        <v>1977</v>
      </c>
      <c r="C2226" t="s">
        <v>29</v>
      </c>
      <c r="D2226">
        <v>17</v>
      </c>
      <c r="E2226" t="str">
        <f>TEXT(DATE(Table1[[#This Row],[year]],MONTH(DATEVALUE(Table1[[#This Row],[month]]&amp;"1")),Table1[[#This Row],[date]]),"DD-MMM-YYYY")</f>
        <v>17-Dec-1977</v>
      </c>
      <c r="F2226">
        <f>DATEDIF(Table1[[#This Row],[Date of Birth]],DATE(2023,6,8),"Y")</f>
        <v>45</v>
      </c>
      <c r="G2226">
        <v>2</v>
      </c>
      <c r="H2226" s="8">
        <v>39670.44</v>
      </c>
      <c r="I2226" t="s">
        <v>10</v>
      </c>
      <c r="J2226" t="s">
        <v>15</v>
      </c>
      <c r="K2226" t="s">
        <v>22</v>
      </c>
      <c r="L2226" t="str">
        <f>IF(Table1[[#This Row],[State ID]]="?","Unknown",Table1[[#This Row],[State ID]])</f>
        <v>R1012</v>
      </c>
    </row>
    <row r="2227" spans="1:12" x14ac:dyDescent="0.3">
      <c r="A2227" t="s">
        <v>2253</v>
      </c>
      <c r="B2227">
        <v>1968</v>
      </c>
      <c r="C2227" t="s">
        <v>19</v>
      </c>
      <c r="D2227">
        <v>29</v>
      </c>
      <c r="E2227" t="str">
        <f>TEXT(DATE(Table1[[#This Row],[year]],MONTH(DATEVALUE(Table1[[#This Row],[month]]&amp;"1")),Table1[[#This Row],[date]]),"DD-MMM-YYYY")</f>
        <v>29-Sep-1968</v>
      </c>
      <c r="F2227">
        <f>DATEDIF(Table1[[#This Row],[Date of Birth]],DATE(2023,6,8),"Y")</f>
        <v>54</v>
      </c>
      <c r="G2227">
        <v>0</v>
      </c>
      <c r="H2227" s="8">
        <v>39721.93</v>
      </c>
      <c r="I2227" t="s">
        <v>10</v>
      </c>
      <c r="J2227" t="s">
        <v>10</v>
      </c>
      <c r="K2227" t="s">
        <v>41</v>
      </c>
      <c r="L2227" t="str">
        <f>IF(Table1[[#This Row],[State ID]]="?","Unknown",Table1[[#This Row],[State ID]])</f>
        <v>R1011</v>
      </c>
    </row>
    <row r="2228" spans="1:12" x14ac:dyDescent="0.3">
      <c r="A2228" t="s">
        <v>2254</v>
      </c>
      <c r="B2228">
        <v>2003</v>
      </c>
      <c r="C2228" t="s">
        <v>9</v>
      </c>
      <c r="D2228">
        <v>16</v>
      </c>
      <c r="E2228" t="str">
        <f>TEXT(DATE(Table1[[#This Row],[year]],MONTH(DATEVALUE(Table1[[#This Row],[month]]&amp;"1")),Table1[[#This Row],[date]]),"DD-MMM-YYYY")</f>
        <v>16-Jul-2003</v>
      </c>
      <c r="F2228">
        <f>DATEDIF(Table1[[#This Row],[Date of Birth]],DATE(2023,6,8),"Y")</f>
        <v>19</v>
      </c>
      <c r="G2228">
        <v>0</v>
      </c>
      <c r="H2228" s="8">
        <v>39722.75</v>
      </c>
      <c r="I2228" t="s">
        <v>15</v>
      </c>
      <c r="J2228" t="s">
        <v>15</v>
      </c>
      <c r="K2228" t="s">
        <v>12</v>
      </c>
      <c r="L2228" t="str">
        <f>IF(Table1[[#This Row],[State ID]]="?","Unknown",Table1[[#This Row],[State ID]])</f>
        <v>R1013</v>
      </c>
    </row>
    <row r="2229" spans="1:12" x14ac:dyDescent="0.3">
      <c r="A2229" t="s">
        <v>2255</v>
      </c>
      <c r="B2229">
        <v>1977</v>
      </c>
      <c r="C2229" t="s">
        <v>34</v>
      </c>
      <c r="D2229">
        <v>12</v>
      </c>
      <c r="E2229" t="str">
        <f>TEXT(DATE(Table1[[#This Row],[year]],MONTH(DATEVALUE(Table1[[#This Row],[month]]&amp;"1")),Table1[[#This Row],[date]]),"DD-MMM-YYYY")</f>
        <v>12-Aug-1977</v>
      </c>
      <c r="F2229">
        <f>DATEDIF(Table1[[#This Row],[Date of Birth]],DATE(2023,6,8),"Y")</f>
        <v>45</v>
      </c>
      <c r="G2229">
        <v>1</v>
      </c>
      <c r="H2229" s="8">
        <v>39725.519999999997</v>
      </c>
      <c r="I2229" t="s">
        <v>10</v>
      </c>
      <c r="J2229" t="s">
        <v>15</v>
      </c>
      <c r="K2229" t="s">
        <v>22</v>
      </c>
      <c r="L2229" t="str">
        <f>IF(Table1[[#This Row],[State ID]]="?","Unknown",Table1[[#This Row],[State ID]])</f>
        <v>R1012</v>
      </c>
    </row>
    <row r="2230" spans="1:12" x14ac:dyDescent="0.3">
      <c r="A2230" t="s">
        <v>2256</v>
      </c>
      <c r="B2230">
        <v>1973</v>
      </c>
      <c r="C2230" t="s">
        <v>29</v>
      </c>
      <c r="D2230">
        <v>17</v>
      </c>
      <c r="E2230" t="str">
        <f>TEXT(DATE(Table1[[#This Row],[year]],MONTH(DATEVALUE(Table1[[#This Row],[month]]&amp;"1")),Table1[[#This Row],[date]]),"DD-MMM-YYYY")</f>
        <v>17-Dec-1973</v>
      </c>
      <c r="F2230">
        <f>DATEDIF(Table1[[#This Row],[Date of Birth]],DATE(2023,6,8),"Y")</f>
        <v>49</v>
      </c>
      <c r="G2230">
        <v>0</v>
      </c>
      <c r="H2230" s="8">
        <v>39727.61</v>
      </c>
      <c r="I2230" t="s">
        <v>15</v>
      </c>
      <c r="J2230" t="s">
        <v>10</v>
      </c>
      <c r="K2230" t="s">
        <v>41</v>
      </c>
      <c r="L2230" t="str">
        <f>IF(Table1[[#This Row],[State ID]]="?","Unknown",Table1[[#This Row],[State ID]])</f>
        <v>R1011</v>
      </c>
    </row>
    <row r="2231" spans="1:12" x14ac:dyDescent="0.3">
      <c r="A2231" t="s">
        <v>2257</v>
      </c>
      <c r="B2231">
        <v>1987</v>
      </c>
      <c r="C2231" t="s">
        <v>9</v>
      </c>
      <c r="D2231">
        <v>24</v>
      </c>
      <c r="E2231" t="str">
        <f>TEXT(DATE(Table1[[#This Row],[year]],MONTH(DATEVALUE(Table1[[#This Row],[month]]&amp;"1")),Table1[[#This Row],[date]]),"DD-MMM-YYYY")</f>
        <v>24-Jul-1987</v>
      </c>
      <c r="F2231">
        <f>DATEDIF(Table1[[#This Row],[Date of Birth]],DATE(2023,6,8),"Y")</f>
        <v>35</v>
      </c>
      <c r="G2231">
        <v>1</v>
      </c>
      <c r="H2231" s="8">
        <v>39774.28</v>
      </c>
      <c r="I2231" t="s">
        <v>15</v>
      </c>
      <c r="J2231" t="s">
        <v>15</v>
      </c>
      <c r="K2231" t="s">
        <v>275</v>
      </c>
      <c r="L2231" t="str">
        <f>IF(Table1[[#This Row],[State ID]]="?","Unknown",Table1[[#This Row],[State ID]])</f>
        <v>R1014</v>
      </c>
    </row>
    <row r="2232" spans="1:12" x14ac:dyDescent="0.3">
      <c r="A2232" t="s">
        <v>2258</v>
      </c>
      <c r="B2232">
        <v>1985</v>
      </c>
      <c r="C2232" t="s">
        <v>9</v>
      </c>
      <c r="D2232">
        <v>17</v>
      </c>
      <c r="E2232" t="str">
        <f>TEXT(DATE(Table1[[#This Row],[year]],MONTH(DATEVALUE(Table1[[#This Row],[month]]&amp;"1")),Table1[[#This Row],[date]]),"DD-MMM-YYYY")</f>
        <v>17-Jul-1985</v>
      </c>
      <c r="F2232">
        <f>DATEDIF(Table1[[#This Row],[Date of Birth]],DATE(2023,6,8),"Y")</f>
        <v>37</v>
      </c>
      <c r="G2232">
        <v>2</v>
      </c>
      <c r="H2232" s="8">
        <v>39836.519999999997</v>
      </c>
      <c r="I2232" t="s">
        <v>10</v>
      </c>
      <c r="J2232" t="s">
        <v>15</v>
      </c>
      <c r="K2232" t="s">
        <v>41</v>
      </c>
      <c r="L2232" t="str">
        <f>IF(Table1[[#This Row],[State ID]]="?","Unknown",Table1[[#This Row],[State ID]])</f>
        <v>R1011</v>
      </c>
    </row>
    <row r="2233" spans="1:12" x14ac:dyDescent="0.3">
      <c r="A2233" t="s">
        <v>2259</v>
      </c>
      <c r="B2233">
        <v>1983</v>
      </c>
      <c r="C2233" t="s">
        <v>17</v>
      </c>
      <c r="D2233">
        <v>1</v>
      </c>
      <c r="E2233" t="str">
        <f>TEXT(DATE(Table1[[#This Row],[year]],MONTH(DATEVALUE(Table1[[#This Row],[month]]&amp;"1")),Table1[[#This Row],[date]]),"DD-MMM-YYYY")</f>
        <v>01-Jun-1983</v>
      </c>
      <c r="F2233">
        <f>DATEDIF(Table1[[#This Row],[Date of Birth]],DATE(2023,6,8),"Y")</f>
        <v>40</v>
      </c>
      <c r="G2233">
        <v>3</v>
      </c>
      <c r="H2233" s="8">
        <v>39865.699999999997</v>
      </c>
      <c r="I2233" t="s">
        <v>10</v>
      </c>
      <c r="J2233" t="s">
        <v>10</v>
      </c>
      <c r="K2233" t="s">
        <v>41</v>
      </c>
      <c r="L2233" t="str">
        <f>IF(Table1[[#This Row],[State ID]]="?","Unknown",Table1[[#This Row],[State ID]])</f>
        <v>R1011</v>
      </c>
    </row>
    <row r="2234" spans="1:12" x14ac:dyDescent="0.3">
      <c r="A2234" t="s">
        <v>2260</v>
      </c>
      <c r="B2234">
        <v>1985</v>
      </c>
      <c r="C2234" t="s">
        <v>34</v>
      </c>
      <c r="D2234">
        <v>22</v>
      </c>
      <c r="E2234" t="str">
        <f>TEXT(DATE(Table1[[#This Row],[year]],MONTH(DATEVALUE(Table1[[#This Row],[month]]&amp;"1")),Table1[[#This Row],[date]]),"DD-MMM-YYYY")</f>
        <v>22-Aug-1985</v>
      </c>
      <c r="F2234">
        <f>DATEDIF(Table1[[#This Row],[Date of Birth]],DATE(2023,6,8),"Y")</f>
        <v>37</v>
      </c>
      <c r="G2234">
        <v>1</v>
      </c>
      <c r="H2234" s="8">
        <v>39871.699999999997</v>
      </c>
      <c r="I2234" t="s">
        <v>15</v>
      </c>
      <c r="J2234" t="s">
        <v>10</v>
      </c>
      <c r="K2234" t="s">
        <v>12</v>
      </c>
      <c r="L2234" t="str">
        <f>IF(Table1[[#This Row],[State ID]]="?","Unknown",Table1[[#This Row],[State ID]])</f>
        <v>R1013</v>
      </c>
    </row>
    <row r="2235" spans="1:12" x14ac:dyDescent="0.3">
      <c r="A2235" t="s">
        <v>2261</v>
      </c>
      <c r="B2235">
        <v>1975</v>
      </c>
      <c r="C2235" t="s">
        <v>29</v>
      </c>
      <c r="D2235">
        <v>2</v>
      </c>
      <c r="E2235" t="str">
        <f>TEXT(DATE(Table1[[#This Row],[year]],MONTH(DATEVALUE(Table1[[#This Row],[month]]&amp;"1")),Table1[[#This Row],[date]]),"DD-MMM-YYYY")</f>
        <v>02-Dec-1975</v>
      </c>
      <c r="F2235">
        <f>DATEDIF(Table1[[#This Row],[Date of Birth]],DATE(2023,6,8),"Y")</f>
        <v>47</v>
      </c>
      <c r="G2235">
        <v>1</v>
      </c>
      <c r="H2235" s="8">
        <v>39963.120000000003</v>
      </c>
      <c r="I2235" t="s">
        <v>10</v>
      </c>
      <c r="J2235" t="s">
        <v>10</v>
      </c>
      <c r="K2235" t="s">
        <v>41</v>
      </c>
      <c r="L2235" t="str">
        <f>IF(Table1[[#This Row],[State ID]]="?","Unknown",Table1[[#This Row],[State ID]])</f>
        <v>R1011</v>
      </c>
    </row>
    <row r="2236" spans="1:12" x14ac:dyDescent="0.3">
      <c r="A2236" t="s">
        <v>2262</v>
      </c>
      <c r="B2236">
        <v>1987</v>
      </c>
      <c r="C2236" t="s">
        <v>34</v>
      </c>
      <c r="D2236">
        <v>8</v>
      </c>
      <c r="E2236" t="str">
        <f>TEXT(DATE(Table1[[#This Row],[year]],MONTH(DATEVALUE(Table1[[#This Row],[month]]&amp;"1")),Table1[[#This Row],[date]]),"DD-MMM-YYYY")</f>
        <v>08-Aug-1987</v>
      </c>
      <c r="F2236">
        <f>DATEDIF(Table1[[#This Row],[Date of Birth]],DATE(2023,6,8),"Y")</f>
        <v>35</v>
      </c>
      <c r="G2236">
        <v>3</v>
      </c>
      <c r="H2236" s="8">
        <v>39983.43</v>
      </c>
      <c r="I2236" t="s">
        <v>10</v>
      </c>
      <c r="J2236" t="s">
        <v>11</v>
      </c>
      <c r="K2236" t="s">
        <v>22</v>
      </c>
      <c r="L2236" t="str">
        <f>IF(Table1[[#This Row],[State ID]]="?","Unknown",Table1[[#This Row],[State ID]])</f>
        <v>R1012</v>
      </c>
    </row>
    <row r="2237" spans="1:12" x14ac:dyDescent="0.3">
      <c r="A2237" t="s">
        <v>2263</v>
      </c>
      <c r="B2237">
        <v>1982</v>
      </c>
      <c r="C2237" t="s">
        <v>29</v>
      </c>
      <c r="D2237">
        <v>25</v>
      </c>
      <c r="E2237" t="str">
        <f>TEXT(DATE(Table1[[#This Row],[year]],MONTH(DATEVALUE(Table1[[#This Row],[month]]&amp;"1")),Table1[[#This Row],[date]]),"DD-MMM-YYYY")</f>
        <v>25-Dec-1982</v>
      </c>
      <c r="F2237">
        <f>DATEDIF(Table1[[#This Row],[Date of Birth]],DATE(2023,6,8),"Y")</f>
        <v>40</v>
      </c>
      <c r="G2237">
        <v>2</v>
      </c>
      <c r="H2237" s="8">
        <v>40003.33</v>
      </c>
      <c r="I2237" t="s">
        <v>15</v>
      </c>
      <c r="J2237" t="s">
        <v>15</v>
      </c>
      <c r="K2237" t="s">
        <v>22</v>
      </c>
      <c r="L2237" t="str">
        <f>IF(Table1[[#This Row],[State ID]]="?","Unknown",Table1[[#This Row],[State ID]])</f>
        <v>R1012</v>
      </c>
    </row>
    <row r="2238" spans="1:12" x14ac:dyDescent="0.3">
      <c r="A2238" t="s">
        <v>2264</v>
      </c>
      <c r="B2238">
        <v>1978</v>
      </c>
      <c r="C2238" t="s">
        <v>29</v>
      </c>
      <c r="D2238">
        <v>20</v>
      </c>
      <c r="E2238" t="str">
        <f>TEXT(DATE(Table1[[#This Row],[year]],MONTH(DATEVALUE(Table1[[#This Row],[month]]&amp;"1")),Table1[[#This Row],[date]]),"DD-MMM-YYYY")</f>
        <v>20-Dec-1978</v>
      </c>
      <c r="F2238">
        <f>DATEDIF(Table1[[#This Row],[Date of Birth]],DATE(2023,6,8),"Y")</f>
        <v>44</v>
      </c>
      <c r="G2238">
        <v>2</v>
      </c>
      <c r="H2238" s="8">
        <v>40054.730000000003</v>
      </c>
      <c r="I2238" t="s">
        <v>15</v>
      </c>
      <c r="J2238" t="s">
        <v>11</v>
      </c>
      <c r="K2238" t="s">
        <v>41</v>
      </c>
      <c r="L2238" t="str">
        <f>IF(Table1[[#This Row],[State ID]]="?","Unknown",Table1[[#This Row],[State ID]])</f>
        <v>R1011</v>
      </c>
    </row>
    <row r="2239" spans="1:12" x14ac:dyDescent="0.3">
      <c r="A2239" t="s">
        <v>2265</v>
      </c>
      <c r="B2239">
        <v>1966</v>
      </c>
      <c r="C2239" t="s">
        <v>34</v>
      </c>
      <c r="D2239">
        <v>12</v>
      </c>
      <c r="E2239" t="str">
        <f>TEXT(DATE(Table1[[#This Row],[year]],MONTH(DATEVALUE(Table1[[#This Row],[month]]&amp;"1")),Table1[[#This Row],[date]]),"DD-MMM-YYYY")</f>
        <v>12-Aug-1966</v>
      </c>
      <c r="F2239">
        <f>DATEDIF(Table1[[#This Row],[Date of Birth]],DATE(2023,6,8),"Y")</f>
        <v>56</v>
      </c>
      <c r="G2239">
        <v>0</v>
      </c>
      <c r="H2239" s="8">
        <v>40069.440000000002</v>
      </c>
      <c r="I2239" t="s">
        <v>15</v>
      </c>
      <c r="J2239" t="s">
        <v>11</v>
      </c>
      <c r="K2239" t="s">
        <v>41</v>
      </c>
      <c r="L2239" t="str">
        <f>IF(Table1[[#This Row],[State ID]]="?","Unknown",Table1[[#This Row],[State ID]])</f>
        <v>R1011</v>
      </c>
    </row>
    <row r="2240" spans="1:12" x14ac:dyDescent="0.3">
      <c r="A2240" t="s">
        <v>2266</v>
      </c>
      <c r="B2240">
        <v>1983</v>
      </c>
      <c r="C2240" t="s">
        <v>36</v>
      </c>
      <c r="D2240">
        <v>14</v>
      </c>
      <c r="E2240" t="str">
        <f>TEXT(DATE(Table1[[#This Row],[year]],MONTH(DATEVALUE(Table1[[#This Row],[month]]&amp;"1")),Table1[[#This Row],[date]]),"DD-MMM-YYYY")</f>
        <v>14-Oct-1983</v>
      </c>
      <c r="F2240">
        <f>DATEDIF(Table1[[#This Row],[Date of Birth]],DATE(2023,6,8),"Y")</f>
        <v>39</v>
      </c>
      <c r="G2240">
        <v>2</v>
      </c>
      <c r="H2240" s="8">
        <v>40103.89</v>
      </c>
      <c r="I2240" t="s">
        <v>15</v>
      </c>
      <c r="J2240" t="s">
        <v>10</v>
      </c>
      <c r="K2240" t="s">
        <v>41</v>
      </c>
      <c r="L2240" t="str">
        <f>IF(Table1[[#This Row],[State ID]]="?","Unknown",Table1[[#This Row],[State ID]])</f>
        <v>R1011</v>
      </c>
    </row>
    <row r="2241" spans="1:12" x14ac:dyDescent="0.3">
      <c r="A2241" t="s">
        <v>2267</v>
      </c>
      <c r="B2241">
        <v>1985</v>
      </c>
      <c r="C2241" t="s">
        <v>36</v>
      </c>
      <c r="D2241">
        <v>21</v>
      </c>
      <c r="E2241" t="str">
        <f>TEXT(DATE(Table1[[#This Row],[year]],MONTH(DATEVALUE(Table1[[#This Row],[month]]&amp;"1")),Table1[[#This Row],[date]]),"DD-MMM-YYYY")</f>
        <v>21-Oct-1985</v>
      </c>
      <c r="F2241">
        <f>DATEDIF(Table1[[#This Row],[Date of Birth]],DATE(2023,6,8),"Y")</f>
        <v>37</v>
      </c>
      <c r="G2241">
        <v>4</v>
      </c>
      <c r="H2241" s="8">
        <v>40182.25</v>
      </c>
      <c r="I2241" t="s">
        <v>15</v>
      </c>
      <c r="J2241" t="s">
        <v>10</v>
      </c>
      <c r="K2241" t="s">
        <v>41</v>
      </c>
      <c r="L2241" t="str">
        <f>IF(Table1[[#This Row],[State ID]]="?","Unknown",Table1[[#This Row],[State ID]])</f>
        <v>R1011</v>
      </c>
    </row>
    <row r="2242" spans="1:12" x14ac:dyDescent="0.3">
      <c r="A2242" t="s">
        <v>2268</v>
      </c>
      <c r="B2242">
        <v>1979</v>
      </c>
      <c r="C2242" t="s">
        <v>34</v>
      </c>
      <c r="D2242">
        <v>18</v>
      </c>
      <c r="E2242" t="str">
        <f>TEXT(DATE(Table1[[#This Row],[year]],MONTH(DATEVALUE(Table1[[#This Row],[month]]&amp;"1")),Table1[[#This Row],[date]]),"DD-MMM-YYYY")</f>
        <v>18-Aug-1979</v>
      </c>
      <c r="F2242">
        <f>DATEDIF(Table1[[#This Row],[Date of Birth]],DATE(2023,6,8),"Y")</f>
        <v>43</v>
      </c>
      <c r="G2242">
        <v>2</v>
      </c>
      <c r="H2242" s="8">
        <v>40204.83</v>
      </c>
      <c r="I2242" t="s">
        <v>15</v>
      </c>
      <c r="J2242" t="s">
        <v>11</v>
      </c>
      <c r="K2242" t="s">
        <v>22</v>
      </c>
      <c r="L2242" t="str">
        <f>IF(Table1[[#This Row],[State ID]]="?","Unknown",Table1[[#This Row],[State ID]])</f>
        <v>R1012</v>
      </c>
    </row>
    <row r="2243" spans="1:12" x14ac:dyDescent="0.3">
      <c r="A2243" t="s">
        <v>2269</v>
      </c>
      <c r="B2243">
        <v>1981</v>
      </c>
      <c r="C2243" t="s">
        <v>9</v>
      </c>
      <c r="D2243">
        <v>28</v>
      </c>
      <c r="E2243" t="str">
        <f>TEXT(DATE(Table1[[#This Row],[year]],MONTH(DATEVALUE(Table1[[#This Row],[month]]&amp;"1")),Table1[[#This Row],[date]]),"DD-MMM-YYYY")</f>
        <v>28-Jul-1981</v>
      </c>
      <c r="F2243">
        <f>DATEDIF(Table1[[#This Row],[Date of Birth]],DATE(2023,6,8),"Y")</f>
        <v>41</v>
      </c>
      <c r="G2243">
        <v>1</v>
      </c>
      <c r="H2243" s="8">
        <v>40208.559999999998</v>
      </c>
      <c r="I2243" t="s">
        <v>15</v>
      </c>
      <c r="J2243" t="s">
        <v>10</v>
      </c>
      <c r="K2243" t="s">
        <v>41</v>
      </c>
      <c r="L2243" t="str">
        <f>IF(Table1[[#This Row],[State ID]]="?","Unknown",Table1[[#This Row],[State ID]])</f>
        <v>R1011</v>
      </c>
    </row>
    <row r="2244" spans="1:12" x14ac:dyDescent="0.3">
      <c r="A2244" t="s">
        <v>2270</v>
      </c>
      <c r="B2244">
        <v>1981</v>
      </c>
      <c r="C2244" t="s">
        <v>36</v>
      </c>
      <c r="D2244">
        <v>4</v>
      </c>
      <c r="E2244" t="str">
        <f>TEXT(DATE(Table1[[#This Row],[year]],MONTH(DATEVALUE(Table1[[#This Row],[month]]&amp;"1")),Table1[[#This Row],[date]]),"DD-MMM-YYYY")</f>
        <v>04-Oct-1981</v>
      </c>
      <c r="F2244">
        <f>DATEDIF(Table1[[#This Row],[Date of Birth]],DATE(2023,6,8),"Y")</f>
        <v>41</v>
      </c>
      <c r="G2244">
        <v>1</v>
      </c>
      <c r="H2244" s="8">
        <v>40273.65</v>
      </c>
      <c r="I2244" t="s">
        <v>15</v>
      </c>
      <c r="J2244" t="s">
        <v>11</v>
      </c>
      <c r="K2244" t="s">
        <v>12</v>
      </c>
      <c r="L2244" t="str">
        <f>IF(Table1[[#This Row],[State ID]]="?","Unknown",Table1[[#This Row],[State ID]])</f>
        <v>R1013</v>
      </c>
    </row>
    <row r="2245" spans="1:12" x14ac:dyDescent="0.3">
      <c r="A2245" t="s">
        <v>2271</v>
      </c>
      <c r="B2245">
        <v>1977</v>
      </c>
      <c r="C2245" t="s">
        <v>17</v>
      </c>
      <c r="D2245">
        <v>27</v>
      </c>
      <c r="E2245" t="str">
        <f>TEXT(DATE(Table1[[#This Row],[year]],MONTH(DATEVALUE(Table1[[#This Row],[month]]&amp;"1")),Table1[[#This Row],[date]]),"DD-MMM-YYYY")</f>
        <v>27-Jun-1977</v>
      </c>
      <c r="F2245">
        <f>DATEDIF(Table1[[#This Row],[Date of Birth]],DATE(2023,6,8),"Y")</f>
        <v>45</v>
      </c>
      <c r="G2245">
        <v>2</v>
      </c>
      <c r="H2245" s="8">
        <v>40284.379999999997</v>
      </c>
      <c r="I2245" t="s">
        <v>15</v>
      </c>
      <c r="J2245" t="s">
        <v>11</v>
      </c>
      <c r="K2245" t="s">
        <v>22</v>
      </c>
      <c r="L2245" t="str">
        <f>IF(Table1[[#This Row],[State ID]]="?","Unknown",Table1[[#This Row],[State ID]])</f>
        <v>R1012</v>
      </c>
    </row>
    <row r="2246" spans="1:12" x14ac:dyDescent="0.3">
      <c r="A2246" t="s">
        <v>2272</v>
      </c>
      <c r="B2246">
        <v>1962</v>
      </c>
      <c r="C2246" t="s">
        <v>19</v>
      </c>
      <c r="D2246">
        <v>4</v>
      </c>
      <c r="E2246" t="str">
        <f>TEXT(DATE(Table1[[#This Row],[year]],MONTH(DATEVALUE(Table1[[#This Row],[month]]&amp;"1")),Table1[[#This Row],[date]]),"DD-MMM-YYYY")</f>
        <v>04-Sep-1962</v>
      </c>
      <c r="F2246">
        <f>DATEDIF(Table1[[#This Row],[Date of Birth]],DATE(2023,6,8),"Y")</f>
        <v>60</v>
      </c>
      <c r="G2246">
        <v>0</v>
      </c>
      <c r="H2246" s="8">
        <v>40309.93</v>
      </c>
      <c r="I2246" t="s">
        <v>15</v>
      </c>
      <c r="J2246" t="s">
        <v>11</v>
      </c>
      <c r="K2246" t="s">
        <v>41</v>
      </c>
      <c r="L2246" t="str">
        <f>IF(Table1[[#This Row],[State ID]]="?","Unknown",Table1[[#This Row],[State ID]])</f>
        <v>R1011</v>
      </c>
    </row>
    <row r="2247" spans="1:12" x14ac:dyDescent="0.3">
      <c r="A2247" t="s">
        <v>2273</v>
      </c>
      <c r="B2247">
        <v>1966</v>
      </c>
      <c r="C2247" t="s">
        <v>34</v>
      </c>
      <c r="D2247">
        <v>12</v>
      </c>
      <c r="E2247" t="str">
        <f>TEXT(DATE(Table1[[#This Row],[year]],MONTH(DATEVALUE(Table1[[#This Row],[month]]&amp;"1")),Table1[[#This Row],[date]]),"DD-MMM-YYYY")</f>
        <v>12-Aug-1966</v>
      </c>
      <c r="F2247">
        <f>DATEDIF(Table1[[#This Row],[Date of Birth]],DATE(2023,6,8),"Y")</f>
        <v>56</v>
      </c>
      <c r="G2247">
        <v>0</v>
      </c>
      <c r="H2247" s="8">
        <v>40373.74</v>
      </c>
      <c r="I2247" t="s">
        <v>15</v>
      </c>
      <c r="J2247" t="s">
        <v>11</v>
      </c>
      <c r="K2247" t="s">
        <v>41</v>
      </c>
      <c r="L2247" t="str">
        <f>IF(Table1[[#This Row],[State ID]]="?","Unknown",Table1[[#This Row],[State ID]])</f>
        <v>R1011</v>
      </c>
    </row>
    <row r="2248" spans="1:12" x14ac:dyDescent="0.3">
      <c r="A2248" t="s">
        <v>2274</v>
      </c>
      <c r="B2248">
        <v>1985</v>
      </c>
      <c r="C2248" t="s">
        <v>14</v>
      </c>
      <c r="D2248">
        <v>3</v>
      </c>
      <c r="E2248" t="str">
        <f>TEXT(DATE(Table1[[#This Row],[year]],MONTH(DATEVALUE(Table1[[#This Row],[month]]&amp;"1")),Table1[[#This Row],[date]]),"DD-MMM-YYYY")</f>
        <v>03-Nov-1985</v>
      </c>
      <c r="F2248">
        <f>DATEDIF(Table1[[#This Row],[Date of Birth]],DATE(2023,6,8),"Y")</f>
        <v>37</v>
      </c>
      <c r="G2248">
        <v>0</v>
      </c>
      <c r="H2248" s="8">
        <v>40419.019999999997</v>
      </c>
      <c r="I2248" t="s">
        <v>15</v>
      </c>
      <c r="J2248" t="s">
        <v>10</v>
      </c>
      <c r="K2248" t="s">
        <v>12</v>
      </c>
      <c r="L2248" t="str">
        <f>IF(Table1[[#This Row],[State ID]]="?","Unknown",Table1[[#This Row],[State ID]])</f>
        <v>R1013</v>
      </c>
    </row>
    <row r="2249" spans="1:12" x14ac:dyDescent="0.3">
      <c r="A2249" t="s">
        <v>2275</v>
      </c>
      <c r="B2249">
        <v>1975</v>
      </c>
      <c r="C2249" t="s">
        <v>9</v>
      </c>
      <c r="D2249">
        <v>10</v>
      </c>
      <c r="E2249" t="str">
        <f>TEXT(DATE(Table1[[#This Row],[year]],MONTH(DATEVALUE(Table1[[#This Row],[month]]&amp;"1")),Table1[[#This Row],[date]]),"DD-MMM-YYYY")</f>
        <v>10-Jul-1975</v>
      </c>
      <c r="F2249">
        <f>DATEDIF(Table1[[#This Row],[Date of Birth]],DATE(2023,6,8),"Y")</f>
        <v>47</v>
      </c>
      <c r="G2249">
        <v>1</v>
      </c>
      <c r="H2249" s="8">
        <v>40590.550000000003</v>
      </c>
      <c r="I2249" t="s">
        <v>15</v>
      </c>
      <c r="J2249" t="s">
        <v>11</v>
      </c>
      <c r="K2249" t="s">
        <v>22</v>
      </c>
      <c r="L2249" t="str">
        <f>IF(Table1[[#This Row],[State ID]]="?","Unknown",Table1[[#This Row],[State ID]])</f>
        <v>R1012</v>
      </c>
    </row>
    <row r="2250" spans="1:12" x14ac:dyDescent="0.3">
      <c r="A2250" t="s">
        <v>2276</v>
      </c>
      <c r="B2250">
        <v>1970</v>
      </c>
      <c r="C2250" t="s">
        <v>19</v>
      </c>
      <c r="D2250">
        <v>25</v>
      </c>
      <c r="E2250" t="str">
        <f>TEXT(DATE(Table1[[#This Row],[year]],MONTH(DATEVALUE(Table1[[#This Row],[month]]&amp;"1")),Table1[[#This Row],[date]]),"DD-MMM-YYYY")</f>
        <v>25-Sep-1970</v>
      </c>
      <c r="F2250">
        <f>DATEDIF(Table1[[#This Row],[Date of Birth]],DATE(2023,6,8),"Y")</f>
        <v>52</v>
      </c>
      <c r="G2250">
        <v>0</v>
      </c>
      <c r="H2250" s="8">
        <v>40692.910000000003</v>
      </c>
      <c r="I2250" t="s">
        <v>15</v>
      </c>
      <c r="J2250" t="s">
        <v>15</v>
      </c>
      <c r="K2250" t="s">
        <v>41</v>
      </c>
      <c r="L2250" t="str">
        <f>IF(Table1[[#This Row],[State ID]]="?","Unknown",Table1[[#This Row],[State ID]])</f>
        <v>R1011</v>
      </c>
    </row>
    <row r="2251" spans="1:12" x14ac:dyDescent="0.3">
      <c r="A2251" t="s">
        <v>2277</v>
      </c>
      <c r="B2251">
        <v>1976</v>
      </c>
      <c r="C2251" t="s">
        <v>29</v>
      </c>
      <c r="D2251">
        <v>26</v>
      </c>
      <c r="E2251" t="str">
        <f>TEXT(DATE(Table1[[#This Row],[year]],MONTH(DATEVALUE(Table1[[#This Row],[month]]&amp;"1")),Table1[[#This Row],[date]]),"DD-MMM-YYYY")</f>
        <v>26-Dec-1976</v>
      </c>
      <c r="F2251">
        <f>DATEDIF(Table1[[#This Row],[Date of Birth]],DATE(2023,6,8),"Y")</f>
        <v>46</v>
      </c>
      <c r="G2251">
        <v>3</v>
      </c>
      <c r="H2251" s="8">
        <v>40720.550000000003</v>
      </c>
      <c r="I2251" t="s">
        <v>15</v>
      </c>
      <c r="J2251" t="s">
        <v>11</v>
      </c>
      <c r="K2251" t="s">
        <v>22</v>
      </c>
      <c r="L2251" t="str">
        <f>IF(Table1[[#This Row],[State ID]]="?","Unknown",Table1[[#This Row],[State ID]])</f>
        <v>R1012</v>
      </c>
    </row>
    <row r="2252" spans="1:12" x14ac:dyDescent="0.3">
      <c r="A2252" t="s">
        <v>2278</v>
      </c>
      <c r="B2252">
        <v>1972</v>
      </c>
      <c r="C2252" t="s">
        <v>17</v>
      </c>
      <c r="D2252">
        <v>10</v>
      </c>
      <c r="E2252" t="str">
        <f>TEXT(DATE(Table1[[#This Row],[year]],MONTH(DATEVALUE(Table1[[#This Row],[month]]&amp;"1")),Table1[[#This Row],[date]]),"DD-MMM-YYYY")</f>
        <v>10-Jun-1972</v>
      </c>
      <c r="F2252">
        <f>DATEDIF(Table1[[#This Row],[Date of Birth]],DATE(2023,6,8),"Y")</f>
        <v>50</v>
      </c>
      <c r="G2252">
        <v>0</v>
      </c>
      <c r="H2252" s="8">
        <v>40817.85</v>
      </c>
      <c r="I2252" t="s">
        <v>15</v>
      </c>
      <c r="J2252" t="s">
        <v>11</v>
      </c>
      <c r="K2252" t="s">
        <v>41</v>
      </c>
      <c r="L2252" t="str">
        <f>IF(Table1[[#This Row],[State ID]]="?","Unknown",Table1[[#This Row],[State ID]])</f>
        <v>R1011</v>
      </c>
    </row>
    <row r="2253" spans="1:12" x14ac:dyDescent="0.3">
      <c r="A2253" t="s">
        <v>2279</v>
      </c>
      <c r="B2253">
        <v>1999</v>
      </c>
      <c r="C2253" t="s">
        <v>9</v>
      </c>
      <c r="D2253">
        <v>2</v>
      </c>
      <c r="E2253" t="str">
        <f>TEXT(DATE(Table1[[#This Row],[year]],MONTH(DATEVALUE(Table1[[#This Row],[month]]&amp;"1")),Table1[[#This Row],[date]]),"DD-MMM-YYYY")</f>
        <v>02-Jul-1999</v>
      </c>
      <c r="F2253">
        <f>DATEDIF(Table1[[#This Row],[Date of Birth]],DATE(2023,6,8),"Y")</f>
        <v>23</v>
      </c>
      <c r="G2253">
        <v>1</v>
      </c>
      <c r="H2253" s="8">
        <v>40904.199999999997</v>
      </c>
      <c r="I2253" t="s">
        <v>15</v>
      </c>
      <c r="J2253" t="s">
        <v>15</v>
      </c>
      <c r="K2253" t="s">
        <v>246</v>
      </c>
      <c r="L2253" t="str">
        <f>IF(Table1[[#This Row],[State ID]]="?","Unknown",Table1[[#This Row],[State ID]])</f>
        <v>R1024</v>
      </c>
    </row>
    <row r="2254" spans="1:12" x14ac:dyDescent="0.3">
      <c r="A2254" t="s">
        <v>2280</v>
      </c>
      <c r="B2254">
        <v>1992</v>
      </c>
      <c r="C2254" t="s">
        <v>34</v>
      </c>
      <c r="D2254">
        <v>4</v>
      </c>
      <c r="E2254" t="str">
        <f>TEXT(DATE(Table1[[#This Row],[year]],MONTH(DATEVALUE(Table1[[#This Row],[month]]&amp;"1")),Table1[[#This Row],[date]]),"DD-MMM-YYYY")</f>
        <v>04-Aug-1992</v>
      </c>
      <c r="F2254">
        <f>DATEDIF(Table1[[#This Row],[Date of Birth]],DATE(2023,6,8),"Y")</f>
        <v>30</v>
      </c>
      <c r="G2254">
        <v>3</v>
      </c>
      <c r="H2254" s="8">
        <v>40932.43</v>
      </c>
      <c r="I2254" t="s">
        <v>15</v>
      </c>
      <c r="J2254" t="s">
        <v>10</v>
      </c>
      <c r="K2254" t="s">
        <v>12</v>
      </c>
      <c r="L2254" t="str">
        <f>IF(Table1[[#This Row],[State ID]]="?","Unknown",Table1[[#This Row],[State ID]])</f>
        <v>R1013</v>
      </c>
    </row>
    <row r="2255" spans="1:12" x14ac:dyDescent="0.3">
      <c r="A2255" t="s">
        <v>2281</v>
      </c>
      <c r="B2255">
        <v>1979</v>
      </c>
      <c r="C2255" t="s">
        <v>19</v>
      </c>
      <c r="D2255">
        <v>16</v>
      </c>
      <c r="E2255" t="str">
        <f>TEXT(DATE(Table1[[#This Row],[year]],MONTH(DATEVALUE(Table1[[#This Row],[month]]&amp;"1")),Table1[[#This Row],[date]]),"DD-MMM-YYYY")</f>
        <v>16-Sep-1979</v>
      </c>
      <c r="F2255">
        <f>DATEDIF(Table1[[#This Row],[Date of Birth]],DATE(2023,6,8),"Y")</f>
        <v>43</v>
      </c>
      <c r="G2255">
        <v>3</v>
      </c>
      <c r="H2255" s="8">
        <v>40941.29</v>
      </c>
      <c r="I2255" t="s">
        <v>15</v>
      </c>
      <c r="J2255" t="s">
        <v>10</v>
      </c>
      <c r="K2255" t="s">
        <v>12</v>
      </c>
      <c r="L2255" t="str">
        <f>IF(Table1[[#This Row],[State ID]]="?","Unknown",Table1[[#This Row],[State ID]])</f>
        <v>R1013</v>
      </c>
    </row>
    <row r="2256" spans="1:12" x14ac:dyDescent="0.3">
      <c r="A2256" t="s">
        <v>2282</v>
      </c>
      <c r="B2256">
        <v>1983</v>
      </c>
      <c r="C2256" t="s">
        <v>19</v>
      </c>
      <c r="D2256">
        <v>8</v>
      </c>
      <c r="E2256" t="str">
        <f>TEXT(DATE(Table1[[#This Row],[year]],MONTH(DATEVALUE(Table1[[#This Row],[month]]&amp;"1")),Table1[[#This Row],[date]]),"DD-MMM-YYYY")</f>
        <v>08-Sep-1983</v>
      </c>
      <c r="F2256">
        <f>DATEDIF(Table1[[#This Row],[Date of Birth]],DATE(2023,6,8),"Y")</f>
        <v>39</v>
      </c>
      <c r="G2256">
        <v>3</v>
      </c>
      <c r="H2256" s="8">
        <v>40961.29</v>
      </c>
      <c r="I2256" t="s">
        <v>15</v>
      </c>
      <c r="J2256" t="s">
        <v>10</v>
      </c>
      <c r="K2256" t="s">
        <v>41</v>
      </c>
      <c r="L2256" t="str">
        <f>IF(Table1[[#This Row],[State ID]]="?","Unknown",Table1[[#This Row],[State ID]])</f>
        <v>R1011</v>
      </c>
    </row>
    <row r="2257" spans="1:12" x14ac:dyDescent="0.3">
      <c r="A2257" t="s">
        <v>2283</v>
      </c>
      <c r="B2257">
        <v>1974</v>
      </c>
      <c r="C2257" t="s">
        <v>17</v>
      </c>
      <c r="D2257">
        <v>5</v>
      </c>
      <c r="E2257" t="str">
        <f>TEXT(DATE(Table1[[#This Row],[year]],MONTH(DATEVALUE(Table1[[#This Row],[month]]&amp;"1")),Table1[[#This Row],[date]]),"DD-MMM-YYYY")</f>
        <v>05-Jun-1974</v>
      </c>
      <c r="F2257">
        <f>DATEDIF(Table1[[#This Row],[Date of Birth]],DATE(2023,6,8),"Y")</f>
        <v>49</v>
      </c>
      <c r="G2257">
        <v>0</v>
      </c>
      <c r="H2257" s="8">
        <v>40974.160000000003</v>
      </c>
      <c r="I2257" t="s">
        <v>15</v>
      </c>
      <c r="J2257" t="s">
        <v>10</v>
      </c>
      <c r="K2257" t="s">
        <v>12</v>
      </c>
      <c r="L2257" t="str">
        <f>IF(Table1[[#This Row],[State ID]]="?","Unknown",Table1[[#This Row],[State ID]])</f>
        <v>R1013</v>
      </c>
    </row>
    <row r="2258" spans="1:12" x14ac:dyDescent="0.3">
      <c r="A2258" t="s">
        <v>2284</v>
      </c>
      <c r="B2258">
        <v>1979</v>
      </c>
      <c r="C2258" t="s">
        <v>36</v>
      </c>
      <c r="D2258">
        <v>11</v>
      </c>
      <c r="E2258" t="str">
        <f>TEXT(DATE(Table1[[#This Row],[year]],MONTH(DATEVALUE(Table1[[#This Row],[month]]&amp;"1")),Table1[[#This Row],[date]]),"DD-MMM-YYYY")</f>
        <v>11-Oct-1979</v>
      </c>
      <c r="F2258">
        <f>DATEDIF(Table1[[#This Row],[Date of Birth]],DATE(2023,6,8),"Y")</f>
        <v>43</v>
      </c>
      <c r="G2258">
        <v>1</v>
      </c>
      <c r="H2258" s="8">
        <v>41034.22</v>
      </c>
      <c r="I2258" t="s">
        <v>15</v>
      </c>
      <c r="J2258" t="s">
        <v>11</v>
      </c>
      <c r="K2258" t="s">
        <v>355</v>
      </c>
      <c r="L2258" t="str">
        <f>IF(Table1[[#This Row],[State ID]]="?","Unknown",Table1[[#This Row],[State ID]])</f>
        <v>R1017</v>
      </c>
    </row>
    <row r="2259" spans="1:12" x14ac:dyDescent="0.3">
      <c r="A2259" t="s">
        <v>2285</v>
      </c>
      <c r="B2259">
        <v>1972</v>
      </c>
      <c r="C2259" t="s">
        <v>34</v>
      </c>
      <c r="D2259">
        <v>12</v>
      </c>
      <c r="E2259" t="str">
        <f>TEXT(DATE(Table1[[#This Row],[year]],MONTH(DATEVALUE(Table1[[#This Row],[month]]&amp;"1")),Table1[[#This Row],[date]]),"DD-MMM-YYYY")</f>
        <v>12-Aug-1972</v>
      </c>
      <c r="F2259">
        <f>DATEDIF(Table1[[#This Row],[Date of Birth]],DATE(2023,6,8),"Y")</f>
        <v>50</v>
      </c>
      <c r="G2259">
        <v>0</v>
      </c>
      <c r="H2259" s="8">
        <v>41055.29</v>
      </c>
      <c r="I2259" t="s">
        <v>15</v>
      </c>
      <c r="J2259" t="s">
        <v>10</v>
      </c>
      <c r="K2259" t="s">
        <v>41</v>
      </c>
      <c r="L2259" t="str">
        <f>IF(Table1[[#This Row],[State ID]]="?","Unknown",Table1[[#This Row],[State ID]])</f>
        <v>R1011</v>
      </c>
    </row>
    <row r="2260" spans="1:12" x14ac:dyDescent="0.3">
      <c r="A2260" t="s">
        <v>2286</v>
      </c>
      <c r="B2260">
        <v>1972</v>
      </c>
      <c r="C2260" t="s">
        <v>19</v>
      </c>
      <c r="D2260">
        <v>6</v>
      </c>
      <c r="E2260" t="str">
        <f>TEXT(DATE(Table1[[#This Row],[year]],MONTH(DATEVALUE(Table1[[#This Row],[month]]&amp;"1")),Table1[[#This Row],[date]]),"DD-MMM-YYYY")</f>
        <v>06-Sep-1972</v>
      </c>
      <c r="F2260">
        <f>DATEDIF(Table1[[#This Row],[Date of Birth]],DATE(2023,6,8),"Y")</f>
        <v>50</v>
      </c>
      <c r="G2260">
        <v>0</v>
      </c>
      <c r="H2260" s="8">
        <v>41097.160000000003</v>
      </c>
      <c r="I2260" t="s">
        <v>15</v>
      </c>
      <c r="J2260" t="s">
        <v>11</v>
      </c>
      <c r="K2260" t="s">
        <v>167</v>
      </c>
      <c r="L2260" t="str">
        <f>IF(Table1[[#This Row],[State ID]]="?","Unknown",Table1[[#This Row],[State ID]])</f>
        <v>R1016</v>
      </c>
    </row>
    <row r="2261" spans="1:12" x14ac:dyDescent="0.3">
      <c r="A2261" t="s">
        <v>2287</v>
      </c>
      <c r="B2261">
        <v>1969</v>
      </c>
      <c r="C2261" t="s">
        <v>34</v>
      </c>
      <c r="D2261">
        <v>8</v>
      </c>
      <c r="E2261" t="str">
        <f>TEXT(DATE(Table1[[#This Row],[year]],MONTH(DATEVALUE(Table1[[#This Row],[month]]&amp;"1")),Table1[[#This Row],[date]]),"DD-MMM-YYYY")</f>
        <v>08-Aug-1969</v>
      </c>
      <c r="F2261">
        <f>DATEDIF(Table1[[#This Row],[Date of Birth]],DATE(2023,6,8),"Y")</f>
        <v>53</v>
      </c>
      <c r="G2261">
        <v>0</v>
      </c>
      <c r="H2261" s="8">
        <v>41191.57</v>
      </c>
      <c r="I2261" t="s">
        <v>15</v>
      </c>
      <c r="J2261" t="s">
        <v>10</v>
      </c>
      <c r="K2261" t="s">
        <v>41</v>
      </c>
      <c r="L2261" t="str">
        <f>IF(Table1[[#This Row],[State ID]]="?","Unknown",Table1[[#This Row],[State ID]])</f>
        <v>R1011</v>
      </c>
    </row>
    <row r="2262" spans="1:12" x14ac:dyDescent="0.3">
      <c r="A2262" t="s">
        <v>2288</v>
      </c>
      <c r="B2262">
        <v>1964</v>
      </c>
      <c r="C2262" t="s">
        <v>17</v>
      </c>
      <c r="D2262">
        <v>6</v>
      </c>
      <c r="E2262" t="str">
        <f>TEXT(DATE(Table1[[#This Row],[year]],MONTH(DATEVALUE(Table1[[#This Row],[month]]&amp;"1")),Table1[[#This Row],[date]]),"DD-MMM-YYYY")</f>
        <v>06-Jun-1964</v>
      </c>
      <c r="F2262">
        <f>DATEDIF(Table1[[#This Row],[Date of Birth]],DATE(2023,6,8),"Y")</f>
        <v>59</v>
      </c>
      <c r="G2262">
        <v>0</v>
      </c>
      <c r="H2262" s="8">
        <v>41250.39</v>
      </c>
      <c r="I2262" t="s">
        <v>15</v>
      </c>
      <c r="J2262" t="s">
        <v>11</v>
      </c>
      <c r="K2262" t="s">
        <v>41</v>
      </c>
      <c r="L2262" t="str">
        <f>IF(Table1[[#This Row],[State ID]]="?","Unknown",Table1[[#This Row],[State ID]])</f>
        <v>R1011</v>
      </c>
    </row>
    <row r="2263" spans="1:12" x14ac:dyDescent="0.3">
      <c r="A2263" t="s">
        <v>2289</v>
      </c>
      <c r="B2263">
        <v>1977</v>
      </c>
      <c r="C2263" t="s">
        <v>34</v>
      </c>
      <c r="D2263">
        <v>27</v>
      </c>
      <c r="E2263" t="str">
        <f>TEXT(DATE(Table1[[#This Row],[year]],MONTH(DATEVALUE(Table1[[#This Row],[month]]&amp;"1")),Table1[[#This Row],[date]]),"DD-MMM-YYYY")</f>
        <v>27-Aug-1977</v>
      </c>
      <c r="F2263">
        <f>DATEDIF(Table1[[#This Row],[Date of Birth]],DATE(2023,6,8),"Y")</f>
        <v>45</v>
      </c>
      <c r="G2263">
        <v>2</v>
      </c>
      <c r="H2263" s="8">
        <v>41271.5</v>
      </c>
      <c r="I2263" t="s">
        <v>15</v>
      </c>
      <c r="J2263" t="s">
        <v>10</v>
      </c>
      <c r="K2263" t="s">
        <v>41</v>
      </c>
      <c r="L2263" t="str">
        <f>IF(Table1[[#This Row],[State ID]]="?","Unknown",Table1[[#This Row],[State ID]])</f>
        <v>R1011</v>
      </c>
    </row>
    <row r="2264" spans="1:12" x14ac:dyDescent="0.3">
      <c r="A2264" t="s">
        <v>2290</v>
      </c>
      <c r="B2264">
        <v>1964</v>
      </c>
      <c r="C2264" t="s">
        <v>36</v>
      </c>
      <c r="D2264">
        <v>7</v>
      </c>
      <c r="E2264" t="str">
        <f>TEXT(DATE(Table1[[#This Row],[year]],MONTH(DATEVALUE(Table1[[#This Row],[month]]&amp;"1")),Table1[[#This Row],[date]]),"DD-MMM-YYYY")</f>
        <v>07-Oct-1964</v>
      </c>
      <c r="F2264">
        <f>DATEDIF(Table1[[#This Row],[Date of Birth]],DATE(2023,6,8),"Y")</f>
        <v>58</v>
      </c>
      <c r="G2264">
        <v>0</v>
      </c>
      <c r="H2264" s="8">
        <v>41331.79</v>
      </c>
      <c r="I2264" t="s">
        <v>15</v>
      </c>
      <c r="J2264" t="s">
        <v>10</v>
      </c>
      <c r="K2264" t="s">
        <v>41</v>
      </c>
      <c r="L2264" t="str">
        <f>IF(Table1[[#This Row],[State ID]]="?","Unknown",Table1[[#This Row],[State ID]])</f>
        <v>R1011</v>
      </c>
    </row>
    <row r="2265" spans="1:12" x14ac:dyDescent="0.3">
      <c r="A2265" t="s">
        <v>2291</v>
      </c>
      <c r="B2265">
        <v>1971</v>
      </c>
      <c r="C2265" t="s">
        <v>36</v>
      </c>
      <c r="D2265">
        <v>16</v>
      </c>
      <c r="E2265" t="str">
        <f>TEXT(DATE(Table1[[#This Row],[year]],MONTH(DATEVALUE(Table1[[#This Row],[month]]&amp;"1")),Table1[[#This Row],[date]]),"DD-MMM-YYYY")</f>
        <v>16-Oct-1971</v>
      </c>
      <c r="F2265">
        <f>DATEDIF(Table1[[#This Row],[Date of Birth]],DATE(2023,6,8),"Y")</f>
        <v>51</v>
      </c>
      <c r="G2265">
        <v>0</v>
      </c>
      <c r="H2265" s="8">
        <v>41351.879999999997</v>
      </c>
      <c r="I2265" t="s">
        <v>15</v>
      </c>
      <c r="J2265" t="s">
        <v>10</v>
      </c>
      <c r="K2265" t="s">
        <v>41</v>
      </c>
      <c r="L2265" t="str">
        <f>IF(Table1[[#This Row],[State ID]]="?","Unknown",Table1[[#This Row],[State ID]])</f>
        <v>R1011</v>
      </c>
    </row>
    <row r="2266" spans="1:12" x14ac:dyDescent="0.3">
      <c r="A2266" t="s">
        <v>2292</v>
      </c>
      <c r="B2266">
        <v>1967</v>
      </c>
      <c r="C2266" t="s">
        <v>29</v>
      </c>
      <c r="D2266">
        <v>22</v>
      </c>
      <c r="E2266" t="str">
        <f>TEXT(DATE(Table1[[#This Row],[year]],MONTH(DATEVALUE(Table1[[#This Row],[month]]&amp;"1")),Table1[[#This Row],[date]]),"DD-MMM-YYYY")</f>
        <v>22-Dec-1967</v>
      </c>
      <c r="F2266">
        <f>DATEDIF(Table1[[#This Row],[Date of Birth]],DATE(2023,6,8),"Y")</f>
        <v>55</v>
      </c>
      <c r="G2266">
        <v>0</v>
      </c>
      <c r="H2266" s="8">
        <v>41505.15</v>
      </c>
      <c r="I2266" t="s">
        <v>15</v>
      </c>
      <c r="J2266" t="s">
        <v>10</v>
      </c>
      <c r="K2266" t="s">
        <v>41</v>
      </c>
      <c r="L2266" t="str">
        <f>IF(Table1[[#This Row],[State ID]]="?","Unknown",Table1[[#This Row],[State ID]])</f>
        <v>R1011</v>
      </c>
    </row>
    <row r="2267" spans="1:12" x14ac:dyDescent="0.3">
      <c r="A2267" t="s">
        <v>2293</v>
      </c>
      <c r="B2267">
        <v>1974</v>
      </c>
      <c r="C2267" t="s">
        <v>14</v>
      </c>
      <c r="D2267">
        <v>24</v>
      </c>
      <c r="E2267" t="str">
        <f>TEXT(DATE(Table1[[#This Row],[year]],MONTH(DATEVALUE(Table1[[#This Row],[month]]&amp;"1")),Table1[[#This Row],[date]]),"DD-MMM-YYYY")</f>
        <v>24-Nov-1974</v>
      </c>
      <c r="F2267">
        <f>DATEDIF(Table1[[#This Row],[Date of Birth]],DATE(2023,6,8),"Y")</f>
        <v>48</v>
      </c>
      <c r="G2267">
        <v>0</v>
      </c>
      <c r="H2267" s="8">
        <v>41636.199999999997</v>
      </c>
      <c r="I2267" t="s">
        <v>15</v>
      </c>
      <c r="J2267" t="s">
        <v>15</v>
      </c>
      <c r="K2267" t="s">
        <v>41</v>
      </c>
      <c r="L2267" t="str">
        <f>IF(Table1[[#This Row],[State ID]]="?","Unknown",Table1[[#This Row],[State ID]])</f>
        <v>R1011</v>
      </c>
    </row>
    <row r="2268" spans="1:12" x14ac:dyDescent="0.3">
      <c r="A2268" t="s">
        <v>2294</v>
      </c>
      <c r="B2268">
        <v>1976</v>
      </c>
      <c r="C2268" t="s">
        <v>36</v>
      </c>
      <c r="D2268">
        <v>29</v>
      </c>
      <c r="E2268" t="str">
        <f>TEXT(DATE(Table1[[#This Row],[year]],MONTH(DATEVALUE(Table1[[#This Row],[month]]&amp;"1")),Table1[[#This Row],[date]]),"DD-MMM-YYYY")</f>
        <v>29-Oct-1976</v>
      </c>
      <c r="F2268">
        <f>DATEDIF(Table1[[#This Row],[Date of Birth]],DATE(2023,6,8),"Y")</f>
        <v>46</v>
      </c>
      <c r="G2268">
        <v>1</v>
      </c>
      <c r="H2268" s="8">
        <v>41661.599999999999</v>
      </c>
      <c r="I2268" t="s">
        <v>15</v>
      </c>
      <c r="J2268" t="s">
        <v>11</v>
      </c>
      <c r="K2268" t="s">
        <v>41</v>
      </c>
      <c r="L2268" t="str">
        <f>IF(Table1[[#This Row],[State ID]]="?","Unknown",Table1[[#This Row],[State ID]])</f>
        <v>R1011</v>
      </c>
    </row>
    <row r="2269" spans="1:12" x14ac:dyDescent="0.3">
      <c r="A2269" t="s">
        <v>2295</v>
      </c>
      <c r="B2269">
        <v>1975</v>
      </c>
      <c r="C2269" t="s">
        <v>14</v>
      </c>
      <c r="D2269">
        <v>14</v>
      </c>
      <c r="E2269" t="str">
        <f>TEXT(DATE(Table1[[#This Row],[year]],MONTH(DATEVALUE(Table1[[#This Row],[month]]&amp;"1")),Table1[[#This Row],[date]]),"DD-MMM-YYYY")</f>
        <v>14-Nov-1975</v>
      </c>
      <c r="F2269">
        <f>DATEDIF(Table1[[#This Row],[Date of Birth]],DATE(2023,6,8),"Y")</f>
        <v>47</v>
      </c>
      <c r="G2269">
        <v>0</v>
      </c>
      <c r="H2269" s="8">
        <v>41676.080000000002</v>
      </c>
      <c r="I2269" t="s">
        <v>15</v>
      </c>
      <c r="J2269" t="s">
        <v>10</v>
      </c>
      <c r="K2269" t="s">
        <v>12</v>
      </c>
      <c r="L2269" t="str">
        <f>IF(Table1[[#This Row],[State ID]]="?","Unknown",Table1[[#This Row],[State ID]])</f>
        <v>R1013</v>
      </c>
    </row>
    <row r="2270" spans="1:12" x14ac:dyDescent="0.3">
      <c r="A2270" t="s">
        <v>2296</v>
      </c>
      <c r="B2270">
        <v>1975</v>
      </c>
      <c r="C2270" t="s">
        <v>19</v>
      </c>
      <c r="D2270">
        <v>29</v>
      </c>
      <c r="E2270" t="str">
        <f>TEXT(DATE(Table1[[#This Row],[year]],MONTH(DATEVALUE(Table1[[#This Row],[month]]&amp;"1")),Table1[[#This Row],[date]]),"DD-MMM-YYYY")</f>
        <v>29-Sep-1975</v>
      </c>
      <c r="F2270">
        <f>DATEDIF(Table1[[#This Row],[Date of Birth]],DATE(2023,6,8),"Y")</f>
        <v>47</v>
      </c>
      <c r="G2270">
        <v>1</v>
      </c>
      <c r="H2270" s="8">
        <v>41681.86</v>
      </c>
      <c r="I2270" t="s">
        <v>15</v>
      </c>
      <c r="J2270" t="s">
        <v>15</v>
      </c>
      <c r="K2270" t="s">
        <v>41</v>
      </c>
      <c r="L2270" t="str">
        <f>IF(Table1[[#This Row],[State ID]]="?","Unknown",Table1[[#This Row],[State ID]])</f>
        <v>R1011</v>
      </c>
    </row>
    <row r="2271" spans="1:12" x14ac:dyDescent="0.3">
      <c r="A2271" t="s">
        <v>2297</v>
      </c>
      <c r="B2271">
        <v>1962</v>
      </c>
      <c r="C2271" t="s">
        <v>19</v>
      </c>
      <c r="D2271">
        <v>22</v>
      </c>
      <c r="E2271" t="str">
        <f>TEXT(DATE(Table1[[#This Row],[year]],MONTH(DATEVALUE(Table1[[#This Row],[month]]&amp;"1")),Table1[[#This Row],[date]]),"DD-MMM-YYYY")</f>
        <v>22-Sep-1962</v>
      </c>
      <c r="F2271">
        <f>DATEDIF(Table1[[#This Row],[Date of Birth]],DATE(2023,6,8),"Y")</f>
        <v>60</v>
      </c>
      <c r="G2271">
        <v>0</v>
      </c>
      <c r="H2271" s="8">
        <v>41794.629999999997</v>
      </c>
      <c r="I2271" t="s">
        <v>15</v>
      </c>
      <c r="J2271" t="s">
        <v>11</v>
      </c>
      <c r="K2271" t="s">
        <v>41</v>
      </c>
      <c r="L2271" t="str">
        <f>IF(Table1[[#This Row],[State ID]]="?","Unknown",Table1[[#This Row],[State ID]])</f>
        <v>R1011</v>
      </c>
    </row>
    <row r="2272" spans="1:12" x14ac:dyDescent="0.3">
      <c r="A2272" t="s">
        <v>2298</v>
      </c>
      <c r="B2272">
        <v>1966</v>
      </c>
      <c r="C2272" t="s">
        <v>19</v>
      </c>
      <c r="D2272">
        <v>21</v>
      </c>
      <c r="E2272" t="str">
        <f>TEXT(DATE(Table1[[#This Row],[year]],MONTH(DATEVALUE(Table1[[#This Row],[month]]&amp;"1")),Table1[[#This Row],[date]]),"DD-MMM-YYYY")</f>
        <v>21-Sep-1966</v>
      </c>
      <c r="F2272">
        <f>DATEDIF(Table1[[#This Row],[Date of Birth]],DATE(2023,6,8),"Y")</f>
        <v>56</v>
      </c>
      <c r="G2272">
        <v>0</v>
      </c>
      <c r="H2272" s="8">
        <v>41886.54</v>
      </c>
      <c r="I2272" t="s">
        <v>15</v>
      </c>
      <c r="J2272" t="s">
        <v>11</v>
      </c>
      <c r="K2272" t="s">
        <v>41</v>
      </c>
      <c r="L2272" t="str">
        <f>IF(Table1[[#This Row],[State ID]]="?","Unknown",Table1[[#This Row],[State ID]])</f>
        <v>R1011</v>
      </c>
    </row>
    <row r="2273" spans="1:12" x14ac:dyDescent="0.3">
      <c r="A2273" t="s">
        <v>2299</v>
      </c>
      <c r="B2273">
        <v>1972</v>
      </c>
      <c r="C2273" t="s">
        <v>17</v>
      </c>
      <c r="D2273">
        <v>8</v>
      </c>
      <c r="E2273" t="str">
        <f>TEXT(DATE(Table1[[#This Row],[year]],MONTH(DATEVALUE(Table1[[#This Row],[month]]&amp;"1")),Table1[[#This Row],[date]]),"DD-MMM-YYYY")</f>
        <v>08-Jun-1972</v>
      </c>
      <c r="F2273">
        <f>DATEDIF(Table1[[#This Row],[Date of Birth]],DATE(2023,6,8),"Y")</f>
        <v>51</v>
      </c>
      <c r="G2273">
        <v>1</v>
      </c>
      <c r="H2273" s="8">
        <v>41919.1</v>
      </c>
      <c r="I2273" t="s">
        <v>15</v>
      </c>
      <c r="J2273" t="s">
        <v>15</v>
      </c>
      <c r="K2273" t="s">
        <v>167</v>
      </c>
      <c r="L2273" t="str">
        <f>IF(Table1[[#This Row],[State ID]]="?","Unknown",Table1[[#This Row],[State ID]])</f>
        <v>R1016</v>
      </c>
    </row>
    <row r="2274" spans="1:12" x14ac:dyDescent="0.3">
      <c r="A2274" t="s">
        <v>2300</v>
      </c>
      <c r="B2274">
        <v>1984</v>
      </c>
      <c r="C2274" t="s">
        <v>14</v>
      </c>
      <c r="D2274">
        <v>10</v>
      </c>
      <c r="E2274" t="str">
        <f>TEXT(DATE(Table1[[#This Row],[year]],MONTH(DATEVALUE(Table1[[#This Row],[month]]&amp;"1")),Table1[[#This Row],[date]]),"DD-MMM-YYYY")</f>
        <v>10-Nov-1984</v>
      </c>
      <c r="F2274">
        <f>DATEDIF(Table1[[#This Row],[Date of Birth]],DATE(2023,6,8),"Y")</f>
        <v>38</v>
      </c>
      <c r="G2274">
        <v>3</v>
      </c>
      <c r="H2274" s="8">
        <v>41949.24</v>
      </c>
      <c r="I2274" t="s">
        <v>15</v>
      </c>
      <c r="J2274" t="s">
        <v>15</v>
      </c>
      <c r="K2274" t="s">
        <v>12</v>
      </c>
      <c r="L2274" t="str">
        <f>IF(Table1[[#This Row],[State ID]]="?","Unknown",Table1[[#This Row],[State ID]])</f>
        <v>R1013</v>
      </c>
    </row>
    <row r="2275" spans="1:12" x14ac:dyDescent="0.3">
      <c r="A2275" t="s">
        <v>2301</v>
      </c>
      <c r="B2275">
        <v>1968</v>
      </c>
      <c r="C2275" t="s">
        <v>29</v>
      </c>
      <c r="D2275">
        <v>19</v>
      </c>
      <c r="E2275" t="str">
        <f>TEXT(DATE(Table1[[#This Row],[year]],MONTH(DATEVALUE(Table1[[#This Row],[month]]&amp;"1")),Table1[[#This Row],[date]]),"DD-MMM-YYYY")</f>
        <v>19-Dec-1968</v>
      </c>
      <c r="F2275">
        <f>DATEDIF(Table1[[#This Row],[Date of Birth]],DATE(2023,6,8),"Y")</f>
        <v>54</v>
      </c>
      <c r="G2275">
        <v>1</v>
      </c>
      <c r="H2275" s="8">
        <v>41999.519999999997</v>
      </c>
      <c r="I2275" t="s">
        <v>15</v>
      </c>
      <c r="J2275" t="s">
        <v>11</v>
      </c>
      <c r="K2275" t="s">
        <v>12</v>
      </c>
      <c r="L2275" t="str">
        <f>IF(Table1[[#This Row],[State ID]]="?","Unknown",Table1[[#This Row],[State ID]])</f>
        <v>R1013</v>
      </c>
    </row>
    <row r="2276" spans="1:12" x14ac:dyDescent="0.3">
      <c r="A2276" t="s">
        <v>2302</v>
      </c>
      <c r="B2276">
        <v>1976</v>
      </c>
      <c r="C2276" t="s">
        <v>14</v>
      </c>
      <c r="D2276">
        <v>28</v>
      </c>
      <c r="E2276" t="str">
        <f>TEXT(DATE(Table1[[#This Row],[year]],MONTH(DATEVALUE(Table1[[#This Row],[month]]&amp;"1")),Table1[[#This Row],[date]]),"DD-MMM-YYYY")</f>
        <v>28-Nov-1976</v>
      </c>
      <c r="F2276">
        <f>DATEDIF(Table1[[#This Row],[Date of Birth]],DATE(2023,6,8),"Y")</f>
        <v>46</v>
      </c>
      <c r="G2276">
        <v>0</v>
      </c>
      <c r="H2276" s="8">
        <v>42111.66</v>
      </c>
      <c r="I2276" t="s">
        <v>15</v>
      </c>
      <c r="J2276" t="s">
        <v>15</v>
      </c>
      <c r="K2276" t="s">
        <v>246</v>
      </c>
      <c r="L2276" t="str">
        <f>IF(Table1[[#This Row],[State ID]]="?","Unknown",Table1[[#This Row],[State ID]])</f>
        <v>R1024</v>
      </c>
    </row>
    <row r="2277" spans="1:12" x14ac:dyDescent="0.3">
      <c r="A2277" t="s">
        <v>2303</v>
      </c>
      <c r="B2277">
        <v>1997</v>
      </c>
      <c r="C2277" t="s">
        <v>29</v>
      </c>
      <c r="D2277">
        <v>9</v>
      </c>
      <c r="E2277" t="str">
        <f>TEXT(DATE(Table1[[#This Row],[year]],MONTH(DATEVALUE(Table1[[#This Row],[month]]&amp;"1")),Table1[[#This Row],[date]]),"DD-MMM-YYYY")</f>
        <v>09-Dec-1997</v>
      </c>
      <c r="F2277">
        <f>DATEDIF(Table1[[#This Row],[Date of Birth]],DATE(2023,6,8),"Y")</f>
        <v>25</v>
      </c>
      <c r="G2277">
        <v>2</v>
      </c>
      <c r="H2277" s="8">
        <v>42112.24</v>
      </c>
      <c r="I2277" t="s">
        <v>15</v>
      </c>
      <c r="J2277" t="s">
        <v>11</v>
      </c>
      <c r="K2277" t="s">
        <v>12</v>
      </c>
      <c r="L2277" t="str">
        <f>IF(Table1[[#This Row],[State ID]]="?","Unknown",Table1[[#This Row],[State ID]])</f>
        <v>R1013</v>
      </c>
    </row>
    <row r="2278" spans="1:12" x14ac:dyDescent="0.3">
      <c r="A2278" t="s">
        <v>2304</v>
      </c>
      <c r="B2278">
        <v>1979</v>
      </c>
      <c r="C2278" t="s">
        <v>9</v>
      </c>
      <c r="D2278">
        <v>3</v>
      </c>
      <c r="E2278" t="str">
        <f>TEXT(DATE(Table1[[#This Row],[year]],MONTH(DATEVALUE(Table1[[#This Row],[month]]&amp;"1")),Table1[[#This Row],[date]]),"DD-MMM-YYYY")</f>
        <v>03-Jul-1979</v>
      </c>
      <c r="F2278">
        <f>DATEDIF(Table1[[#This Row],[Date of Birth]],DATE(2023,6,8),"Y")</f>
        <v>43</v>
      </c>
      <c r="G2278">
        <v>3</v>
      </c>
      <c r="H2278" s="8">
        <v>42124.52</v>
      </c>
      <c r="I2278" t="s">
        <v>15</v>
      </c>
      <c r="J2278" t="s">
        <v>15</v>
      </c>
      <c r="K2278" t="s">
        <v>12</v>
      </c>
      <c r="L2278" t="str">
        <f>IF(Table1[[#This Row],[State ID]]="?","Unknown",Table1[[#This Row],[State ID]])</f>
        <v>R1013</v>
      </c>
    </row>
    <row r="2279" spans="1:12" x14ac:dyDescent="0.3">
      <c r="A2279" t="s">
        <v>2305</v>
      </c>
      <c r="B2279">
        <v>1973</v>
      </c>
      <c r="C2279" t="s">
        <v>19</v>
      </c>
      <c r="D2279">
        <v>18</v>
      </c>
      <c r="E2279" t="str">
        <f>TEXT(DATE(Table1[[#This Row],[year]],MONTH(DATEVALUE(Table1[[#This Row],[month]]&amp;"1")),Table1[[#This Row],[date]]),"DD-MMM-YYYY")</f>
        <v>18-Sep-1973</v>
      </c>
      <c r="F2279">
        <f>DATEDIF(Table1[[#This Row],[Date of Birth]],DATE(2023,6,8),"Y")</f>
        <v>49</v>
      </c>
      <c r="G2279">
        <v>0</v>
      </c>
      <c r="H2279" s="8">
        <v>42188.15</v>
      </c>
      <c r="I2279" t="s">
        <v>15</v>
      </c>
      <c r="J2279" t="s">
        <v>15</v>
      </c>
      <c r="K2279" t="s">
        <v>41</v>
      </c>
      <c r="L2279" t="str">
        <f>IF(Table1[[#This Row],[State ID]]="?","Unknown",Table1[[#This Row],[State ID]])</f>
        <v>R1011</v>
      </c>
    </row>
    <row r="2280" spans="1:12" x14ac:dyDescent="0.3">
      <c r="A2280" t="s">
        <v>2306</v>
      </c>
      <c r="B2280">
        <v>1975</v>
      </c>
      <c r="C2280" t="s">
        <v>34</v>
      </c>
      <c r="D2280">
        <v>15</v>
      </c>
      <c r="E2280" t="str">
        <f>TEXT(DATE(Table1[[#This Row],[year]],MONTH(DATEVALUE(Table1[[#This Row],[month]]&amp;"1")),Table1[[#This Row],[date]]),"DD-MMM-YYYY")</f>
        <v>15-Aug-1975</v>
      </c>
      <c r="F2280">
        <f>DATEDIF(Table1[[#This Row],[Date of Birth]],DATE(2023,6,8),"Y")</f>
        <v>47</v>
      </c>
      <c r="G2280">
        <v>1</v>
      </c>
      <c r="H2280" s="8">
        <v>42211.14</v>
      </c>
      <c r="I2280" t="s">
        <v>15</v>
      </c>
      <c r="J2280" t="s">
        <v>11</v>
      </c>
      <c r="K2280" t="s">
        <v>12</v>
      </c>
      <c r="L2280" t="str">
        <f>IF(Table1[[#This Row],[State ID]]="?","Unknown",Table1[[#This Row],[State ID]])</f>
        <v>R1013</v>
      </c>
    </row>
    <row r="2281" spans="1:12" x14ac:dyDescent="0.3">
      <c r="A2281" t="s">
        <v>2307</v>
      </c>
      <c r="B2281">
        <v>1967</v>
      </c>
      <c r="C2281" t="s">
        <v>17</v>
      </c>
      <c r="D2281">
        <v>28</v>
      </c>
      <c r="E2281" t="str">
        <f>TEXT(DATE(Table1[[#This Row],[year]],MONTH(DATEVALUE(Table1[[#This Row],[month]]&amp;"1")),Table1[[#This Row],[date]]),"DD-MMM-YYYY")</f>
        <v>28-Jun-1967</v>
      </c>
      <c r="F2281">
        <f>DATEDIF(Table1[[#This Row],[Date of Birth]],DATE(2023,6,8),"Y")</f>
        <v>55</v>
      </c>
      <c r="G2281">
        <v>0</v>
      </c>
      <c r="H2281" s="8">
        <v>42303.69</v>
      </c>
      <c r="I2281" t="s">
        <v>15</v>
      </c>
      <c r="J2281" t="s">
        <v>10</v>
      </c>
      <c r="K2281" t="s">
        <v>167</v>
      </c>
      <c r="L2281" t="str">
        <f>IF(Table1[[#This Row],[State ID]]="?","Unknown",Table1[[#This Row],[State ID]])</f>
        <v>R1016</v>
      </c>
    </row>
    <row r="2282" spans="1:12" x14ac:dyDescent="0.3">
      <c r="A2282" t="s">
        <v>2308</v>
      </c>
      <c r="B2282">
        <v>1968</v>
      </c>
      <c r="C2282" t="s">
        <v>34</v>
      </c>
      <c r="D2282">
        <v>3</v>
      </c>
      <c r="E2282" t="str">
        <f>TEXT(DATE(Table1[[#This Row],[year]],MONTH(DATEVALUE(Table1[[#This Row],[month]]&amp;"1")),Table1[[#This Row],[date]]),"DD-MMM-YYYY")</f>
        <v>03-Aug-1968</v>
      </c>
      <c r="F2282">
        <f>DATEDIF(Table1[[#This Row],[Date of Birth]],DATE(2023,6,8),"Y")</f>
        <v>54</v>
      </c>
      <c r="G2282">
        <v>0</v>
      </c>
      <c r="H2282" s="8">
        <v>42478.6</v>
      </c>
      <c r="I2282" t="s">
        <v>15</v>
      </c>
      <c r="J2282" t="s">
        <v>10</v>
      </c>
      <c r="K2282" t="s">
        <v>41</v>
      </c>
      <c r="L2282" t="str">
        <f>IF(Table1[[#This Row],[State ID]]="?","Unknown",Table1[[#This Row],[State ID]])</f>
        <v>R1011</v>
      </c>
    </row>
    <row r="2283" spans="1:12" x14ac:dyDescent="0.3">
      <c r="A2283" t="s">
        <v>2309</v>
      </c>
      <c r="B2283">
        <v>1967</v>
      </c>
      <c r="C2283" t="s">
        <v>17</v>
      </c>
      <c r="D2283">
        <v>27</v>
      </c>
      <c r="E2283" t="str">
        <f>TEXT(DATE(Table1[[#This Row],[year]],MONTH(DATEVALUE(Table1[[#This Row],[month]]&amp;"1")),Table1[[#This Row],[date]]),"DD-MMM-YYYY")</f>
        <v>27-Jun-1967</v>
      </c>
      <c r="F2283">
        <f>DATEDIF(Table1[[#This Row],[Date of Birth]],DATE(2023,6,8),"Y")</f>
        <v>55</v>
      </c>
      <c r="G2283">
        <v>0</v>
      </c>
      <c r="H2283" s="8">
        <v>42538.720000000001</v>
      </c>
      <c r="I2283" t="s">
        <v>15</v>
      </c>
      <c r="J2283" t="s">
        <v>11</v>
      </c>
      <c r="K2283" t="s">
        <v>41</v>
      </c>
      <c r="L2283" t="str">
        <f>IF(Table1[[#This Row],[State ID]]="?","Unknown",Table1[[#This Row],[State ID]])</f>
        <v>R1011</v>
      </c>
    </row>
    <row r="2284" spans="1:12" x14ac:dyDescent="0.3">
      <c r="A2284" t="s">
        <v>2310</v>
      </c>
      <c r="B2284">
        <v>1979</v>
      </c>
      <c r="C2284" t="s">
        <v>29</v>
      </c>
      <c r="D2284">
        <v>27</v>
      </c>
      <c r="E2284" t="str">
        <f>TEXT(DATE(Table1[[#This Row],[year]],MONTH(DATEVALUE(Table1[[#This Row],[month]]&amp;"1")),Table1[[#This Row],[date]]),"DD-MMM-YYYY")</f>
        <v>27-Dec-1979</v>
      </c>
      <c r="F2284">
        <f>DATEDIF(Table1[[#This Row],[Date of Birth]],DATE(2023,6,8),"Y")</f>
        <v>43</v>
      </c>
      <c r="G2284">
        <v>2</v>
      </c>
      <c r="H2284" s="8">
        <v>42560.43</v>
      </c>
      <c r="I2284" t="s">
        <v>15</v>
      </c>
      <c r="J2284" t="s">
        <v>11</v>
      </c>
      <c r="K2284" t="s">
        <v>12</v>
      </c>
      <c r="L2284" t="str">
        <f>IF(Table1[[#This Row],[State ID]]="?","Unknown",Table1[[#This Row],[State ID]])</f>
        <v>R1013</v>
      </c>
    </row>
    <row r="2285" spans="1:12" x14ac:dyDescent="0.3">
      <c r="A2285" t="s">
        <v>2311</v>
      </c>
      <c r="B2285">
        <v>1971</v>
      </c>
      <c r="C2285" t="s">
        <v>14</v>
      </c>
      <c r="D2285">
        <v>3</v>
      </c>
      <c r="E2285" t="str">
        <f>TEXT(DATE(Table1[[#This Row],[year]],MONTH(DATEVALUE(Table1[[#This Row],[month]]&amp;"1")),Table1[[#This Row],[date]]),"DD-MMM-YYYY")</f>
        <v>03-Nov-1971</v>
      </c>
      <c r="F2285">
        <f>DATEDIF(Table1[[#This Row],[Date of Birth]],DATE(2023,6,8),"Y")</f>
        <v>51</v>
      </c>
      <c r="G2285">
        <v>0</v>
      </c>
      <c r="H2285" s="8">
        <v>42644.2</v>
      </c>
      <c r="I2285" t="s">
        <v>15</v>
      </c>
      <c r="J2285" t="s">
        <v>11</v>
      </c>
      <c r="K2285" t="s">
        <v>41</v>
      </c>
      <c r="L2285" t="str">
        <f>IF(Table1[[#This Row],[State ID]]="?","Unknown",Table1[[#This Row],[State ID]])</f>
        <v>R1011</v>
      </c>
    </row>
    <row r="2286" spans="1:12" x14ac:dyDescent="0.3">
      <c r="A2286" t="s">
        <v>2312</v>
      </c>
      <c r="B2286">
        <v>1977</v>
      </c>
      <c r="C2286" t="s">
        <v>36</v>
      </c>
      <c r="D2286">
        <v>21</v>
      </c>
      <c r="E2286" t="str">
        <f>TEXT(DATE(Table1[[#This Row],[year]],MONTH(DATEVALUE(Table1[[#This Row],[month]]&amp;"1")),Table1[[#This Row],[date]]),"DD-MMM-YYYY")</f>
        <v>21-Oct-1977</v>
      </c>
      <c r="F2286">
        <f>DATEDIF(Table1[[#This Row],[Date of Birth]],DATE(2023,6,8),"Y")</f>
        <v>45</v>
      </c>
      <c r="G2286">
        <v>2</v>
      </c>
      <c r="H2286" s="8">
        <v>42760.5</v>
      </c>
      <c r="I2286" t="s">
        <v>15</v>
      </c>
      <c r="J2286" t="s">
        <v>10</v>
      </c>
      <c r="K2286" t="s">
        <v>22</v>
      </c>
      <c r="L2286" t="str">
        <f>IF(Table1[[#This Row],[State ID]]="?","Unknown",Table1[[#This Row],[State ID]])</f>
        <v>R1012</v>
      </c>
    </row>
    <row r="2287" spans="1:12" x14ac:dyDescent="0.3">
      <c r="A2287" t="s">
        <v>2313</v>
      </c>
      <c r="B2287">
        <v>1965</v>
      </c>
      <c r="C2287" t="s">
        <v>36</v>
      </c>
      <c r="D2287">
        <v>29</v>
      </c>
      <c r="E2287" t="str">
        <f>TEXT(DATE(Table1[[#This Row],[year]],MONTH(DATEVALUE(Table1[[#This Row],[month]]&amp;"1")),Table1[[#This Row],[date]]),"DD-MMM-YYYY")</f>
        <v>29-Oct-1965</v>
      </c>
      <c r="F2287">
        <f>DATEDIF(Table1[[#This Row],[Date of Birth]],DATE(2023,6,8),"Y")</f>
        <v>57</v>
      </c>
      <c r="G2287">
        <v>0</v>
      </c>
      <c r="H2287" s="8">
        <v>42764.12</v>
      </c>
      <c r="I2287" t="s">
        <v>15</v>
      </c>
      <c r="J2287" t="s">
        <v>10</v>
      </c>
      <c r="K2287" t="s">
        <v>41</v>
      </c>
      <c r="L2287" t="str">
        <f>IF(Table1[[#This Row],[State ID]]="?","Unknown",Table1[[#This Row],[State ID]])</f>
        <v>R1011</v>
      </c>
    </row>
    <row r="2288" spans="1:12" x14ac:dyDescent="0.3">
      <c r="A2288" t="s">
        <v>2314</v>
      </c>
      <c r="B2288">
        <v>1972</v>
      </c>
      <c r="C2288" t="s">
        <v>19</v>
      </c>
      <c r="D2288">
        <v>10</v>
      </c>
      <c r="E2288" t="str">
        <f>TEXT(DATE(Table1[[#This Row],[year]],MONTH(DATEVALUE(Table1[[#This Row],[month]]&amp;"1")),Table1[[#This Row],[date]]),"DD-MMM-YYYY")</f>
        <v>10-Sep-1972</v>
      </c>
      <c r="F2288">
        <f>DATEDIF(Table1[[#This Row],[Date of Birth]],DATE(2023,6,8),"Y")</f>
        <v>50</v>
      </c>
      <c r="G2288">
        <v>2</v>
      </c>
      <c r="H2288" s="8">
        <v>42856.84</v>
      </c>
      <c r="I2288" t="s">
        <v>15</v>
      </c>
      <c r="J2288" t="s">
        <v>15</v>
      </c>
      <c r="K2288" t="s">
        <v>41</v>
      </c>
      <c r="L2288" t="str">
        <f>IF(Table1[[#This Row],[State ID]]="?","Unknown",Table1[[#This Row],[State ID]])</f>
        <v>R1011</v>
      </c>
    </row>
    <row r="2289" spans="1:12" x14ac:dyDescent="0.3">
      <c r="A2289" t="s">
        <v>2315</v>
      </c>
      <c r="B2289">
        <v>1975</v>
      </c>
      <c r="C2289" t="s">
        <v>36</v>
      </c>
      <c r="D2289">
        <v>23</v>
      </c>
      <c r="E2289" t="str">
        <f>TEXT(DATE(Table1[[#This Row],[year]],MONTH(DATEVALUE(Table1[[#This Row],[month]]&amp;"1")),Table1[[#This Row],[date]]),"DD-MMM-YYYY")</f>
        <v>23-Oct-1975</v>
      </c>
      <c r="F2289">
        <f>DATEDIF(Table1[[#This Row],[Date of Birth]],DATE(2023,6,8),"Y")</f>
        <v>47</v>
      </c>
      <c r="G2289">
        <v>1</v>
      </c>
      <c r="H2289" s="8">
        <v>42969.85</v>
      </c>
      <c r="I2289" t="s">
        <v>15</v>
      </c>
      <c r="J2289" t="s">
        <v>11</v>
      </c>
      <c r="K2289" t="s">
        <v>12</v>
      </c>
      <c r="L2289" t="str">
        <f>IF(Table1[[#This Row],[State ID]]="?","Unknown",Table1[[#This Row],[State ID]])</f>
        <v>R1013</v>
      </c>
    </row>
    <row r="2290" spans="1:12" x14ac:dyDescent="0.3">
      <c r="A2290" t="s">
        <v>2316</v>
      </c>
      <c r="B2290">
        <v>1978</v>
      </c>
      <c r="C2290" t="s">
        <v>14</v>
      </c>
      <c r="D2290">
        <v>4</v>
      </c>
      <c r="E2290" t="str">
        <f>TEXT(DATE(Table1[[#This Row],[year]],MONTH(DATEVALUE(Table1[[#This Row],[month]]&amp;"1")),Table1[[#This Row],[date]]),"DD-MMM-YYYY")</f>
        <v>04-Nov-1978</v>
      </c>
      <c r="F2290">
        <f>DATEDIF(Table1[[#This Row],[Date of Birth]],DATE(2023,6,8),"Y")</f>
        <v>44</v>
      </c>
      <c r="G2290">
        <v>0</v>
      </c>
      <c r="H2290" s="8">
        <v>42983.46</v>
      </c>
      <c r="I2290" t="s">
        <v>15</v>
      </c>
      <c r="J2290" t="s">
        <v>10</v>
      </c>
      <c r="K2290" t="s">
        <v>22</v>
      </c>
      <c r="L2290" t="str">
        <f>IF(Table1[[#This Row],[State ID]]="?","Unknown",Table1[[#This Row],[State ID]])</f>
        <v>R1012</v>
      </c>
    </row>
    <row r="2291" spans="1:12" x14ac:dyDescent="0.3">
      <c r="A2291" t="s">
        <v>2317</v>
      </c>
      <c r="B2291">
        <v>1965</v>
      </c>
      <c r="C2291" t="s">
        <v>14</v>
      </c>
      <c r="D2291">
        <v>29</v>
      </c>
      <c r="E2291" t="str">
        <f>TEXT(DATE(Table1[[#This Row],[year]],MONTH(DATEVALUE(Table1[[#This Row],[month]]&amp;"1")),Table1[[#This Row],[date]]),"DD-MMM-YYYY")</f>
        <v>29-Nov-1965</v>
      </c>
      <c r="F2291">
        <f>DATEDIF(Table1[[#This Row],[Date of Birth]],DATE(2023,6,8),"Y")</f>
        <v>57</v>
      </c>
      <c r="G2291">
        <v>0</v>
      </c>
      <c r="H2291" s="8">
        <v>43073.760000000002</v>
      </c>
      <c r="I2291" t="s">
        <v>10</v>
      </c>
      <c r="J2291" t="s">
        <v>10</v>
      </c>
      <c r="K2291" t="s">
        <v>41</v>
      </c>
      <c r="L2291" t="str">
        <f>IF(Table1[[#This Row],[State ID]]="?","Unknown",Table1[[#This Row],[State ID]])</f>
        <v>R1011</v>
      </c>
    </row>
    <row r="2292" spans="1:12" x14ac:dyDescent="0.3">
      <c r="A2292" t="s">
        <v>2318</v>
      </c>
      <c r="B2292">
        <v>1969</v>
      </c>
      <c r="C2292" t="s">
        <v>29</v>
      </c>
      <c r="D2292">
        <v>3</v>
      </c>
      <c r="E2292" t="str">
        <f>TEXT(DATE(Table1[[#This Row],[year]],MONTH(DATEVALUE(Table1[[#This Row],[month]]&amp;"1")),Table1[[#This Row],[date]]),"DD-MMM-YYYY")</f>
        <v>03-Dec-1969</v>
      </c>
      <c r="F2292">
        <f>DATEDIF(Table1[[#This Row],[Date of Birth]],DATE(2023,6,8),"Y")</f>
        <v>53</v>
      </c>
      <c r="G2292">
        <v>0</v>
      </c>
      <c r="H2292" s="8">
        <v>43254.42</v>
      </c>
      <c r="I2292" t="s">
        <v>10</v>
      </c>
      <c r="J2292" t="s">
        <v>10</v>
      </c>
      <c r="K2292" t="s">
        <v>167</v>
      </c>
      <c r="L2292" t="str">
        <f>IF(Table1[[#This Row],[State ID]]="?","Unknown",Table1[[#This Row],[State ID]])</f>
        <v>R1016</v>
      </c>
    </row>
    <row r="2293" spans="1:12" x14ac:dyDescent="0.3">
      <c r="A2293" t="s">
        <v>2319</v>
      </c>
      <c r="B2293">
        <v>1965</v>
      </c>
      <c r="C2293" t="s">
        <v>34</v>
      </c>
      <c r="D2293">
        <v>22</v>
      </c>
      <c r="E2293" t="str">
        <f>TEXT(DATE(Table1[[#This Row],[year]],MONTH(DATEVALUE(Table1[[#This Row],[month]]&amp;"1")),Table1[[#This Row],[date]]),"DD-MMM-YYYY")</f>
        <v>22-Aug-1965</v>
      </c>
      <c r="F2293">
        <f>DATEDIF(Table1[[#This Row],[Date of Birth]],DATE(2023,6,8),"Y")</f>
        <v>57</v>
      </c>
      <c r="G2293">
        <v>0</v>
      </c>
      <c r="H2293" s="8">
        <v>43578.94</v>
      </c>
      <c r="I2293" t="s">
        <v>10</v>
      </c>
      <c r="J2293" t="s">
        <v>10</v>
      </c>
      <c r="K2293" t="s">
        <v>22</v>
      </c>
      <c r="L2293" t="str">
        <f>IF(Table1[[#This Row],[State ID]]="?","Unknown",Table1[[#This Row],[State ID]])</f>
        <v>R1012</v>
      </c>
    </row>
    <row r="2294" spans="1:12" x14ac:dyDescent="0.3">
      <c r="A2294" t="s">
        <v>2320</v>
      </c>
      <c r="B2294">
        <v>1986</v>
      </c>
      <c r="C2294" t="s">
        <v>29</v>
      </c>
      <c r="D2294">
        <v>29</v>
      </c>
      <c r="E2294" t="str">
        <f>TEXT(DATE(Table1[[#This Row],[year]],MONTH(DATEVALUE(Table1[[#This Row],[month]]&amp;"1")),Table1[[#This Row],[date]]),"DD-MMM-YYYY")</f>
        <v>29-Dec-1986</v>
      </c>
      <c r="F2294">
        <f>DATEDIF(Table1[[#This Row],[Date of Birth]],DATE(2023,6,8),"Y")</f>
        <v>36</v>
      </c>
      <c r="G2294">
        <v>3</v>
      </c>
      <c r="H2294" s="8">
        <v>43753.34</v>
      </c>
      <c r="I2294" t="s">
        <v>10</v>
      </c>
      <c r="J2294" t="s">
        <v>15</v>
      </c>
      <c r="K2294" t="s">
        <v>163</v>
      </c>
      <c r="L2294" t="str">
        <f>IF(Table1[[#This Row],[State ID]]="?","Unknown",Table1[[#This Row],[State ID]])</f>
        <v>R1015</v>
      </c>
    </row>
    <row r="2295" spans="1:12" x14ac:dyDescent="0.3">
      <c r="A2295" t="s">
        <v>2321</v>
      </c>
      <c r="B2295">
        <v>1966</v>
      </c>
      <c r="C2295" t="s">
        <v>36</v>
      </c>
      <c r="D2295">
        <v>25</v>
      </c>
      <c r="E2295" t="str">
        <f>TEXT(DATE(Table1[[#This Row],[year]],MONTH(DATEVALUE(Table1[[#This Row],[month]]&amp;"1")),Table1[[#This Row],[date]]),"DD-MMM-YYYY")</f>
        <v>25-Oct-1966</v>
      </c>
      <c r="F2295">
        <f>DATEDIF(Table1[[#This Row],[Date of Birth]],DATE(2023,6,8),"Y")</f>
        <v>56</v>
      </c>
      <c r="G2295">
        <v>2</v>
      </c>
      <c r="H2295" s="8">
        <v>43813.87</v>
      </c>
      <c r="I2295" t="s">
        <v>10</v>
      </c>
      <c r="J2295" t="s">
        <v>10</v>
      </c>
      <c r="K2295" t="s">
        <v>12</v>
      </c>
      <c r="L2295" t="str">
        <f>IF(Table1[[#This Row],[State ID]]="?","Unknown",Table1[[#This Row],[State ID]])</f>
        <v>R1013</v>
      </c>
    </row>
    <row r="2296" spans="1:12" x14ac:dyDescent="0.3">
      <c r="A2296" t="s">
        <v>2322</v>
      </c>
      <c r="B2296">
        <v>1966</v>
      </c>
      <c r="C2296" t="s">
        <v>9</v>
      </c>
      <c r="D2296">
        <v>2</v>
      </c>
      <c r="E2296" t="str">
        <f>TEXT(DATE(Table1[[#This Row],[year]],MONTH(DATEVALUE(Table1[[#This Row],[month]]&amp;"1")),Table1[[#This Row],[date]]),"DD-MMM-YYYY")</f>
        <v>02-Jul-1966</v>
      </c>
      <c r="F2296">
        <f>DATEDIF(Table1[[#This Row],[Date of Birth]],DATE(2023,6,8),"Y")</f>
        <v>56</v>
      </c>
      <c r="G2296">
        <v>0</v>
      </c>
      <c r="H2296" s="8">
        <v>43817.45</v>
      </c>
      <c r="I2296" t="s">
        <v>10</v>
      </c>
      <c r="J2296" t="s">
        <v>11</v>
      </c>
      <c r="K2296" t="s">
        <v>22</v>
      </c>
      <c r="L2296" t="str">
        <f>IF(Table1[[#This Row],[State ID]]="?","Unknown",Table1[[#This Row],[State ID]])</f>
        <v>R1012</v>
      </c>
    </row>
    <row r="2297" spans="1:12" x14ac:dyDescent="0.3">
      <c r="A2297" t="s">
        <v>2323</v>
      </c>
      <c r="B2297">
        <v>1980</v>
      </c>
      <c r="C2297" t="s">
        <v>14</v>
      </c>
      <c r="D2297">
        <v>10</v>
      </c>
      <c r="E2297" t="str">
        <f>TEXT(DATE(Table1[[#This Row],[year]],MONTH(DATEVALUE(Table1[[#This Row],[month]]&amp;"1")),Table1[[#This Row],[date]]),"DD-MMM-YYYY")</f>
        <v>10-Nov-1980</v>
      </c>
      <c r="F2297">
        <f>DATEDIF(Table1[[#This Row],[Date of Birth]],DATE(2023,6,8),"Y")</f>
        <v>42</v>
      </c>
      <c r="G2297">
        <v>2</v>
      </c>
      <c r="H2297" s="8">
        <v>43896.38</v>
      </c>
      <c r="I2297" t="s">
        <v>10</v>
      </c>
      <c r="J2297" t="s">
        <v>15</v>
      </c>
      <c r="K2297" t="s">
        <v>12</v>
      </c>
      <c r="L2297" t="str">
        <f>IF(Table1[[#This Row],[State ID]]="?","Unknown",Table1[[#This Row],[State ID]])</f>
        <v>R1013</v>
      </c>
    </row>
    <row r="2298" spans="1:12" x14ac:dyDescent="0.3">
      <c r="A2298" t="s">
        <v>2324</v>
      </c>
      <c r="B2298">
        <v>1966</v>
      </c>
      <c r="C2298" t="s">
        <v>36</v>
      </c>
      <c r="D2298">
        <v>5</v>
      </c>
      <c r="E2298" t="str">
        <f>TEXT(DATE(Table1[[#This Row],[year]],MONTH(DATEVALUE(Table1[[#This Row],[month]]&amp;"1")),Table1[[#This Row],[date]]),"DD-MMM-YYYY")</f>
        <v>05-Oct-1966</v>
      </c>
      <c r="F2298">
        <f>DATEDIF(Table1[[#This Row],[Date of Birth]],DATE(2023,6,8),"Y")</f>
        <v>56</v>
      </c>
      <c r="G2298">
        <v>0</v>
      </c>
      <c r="H2298" s="8">
        <v>43921.18</v>
      </c>
      <c r="I2298" t="s">
        <v>10</v>
      </c>
      <c r="J2298" t="s">
        <v>10</v>
      </c>
      <c r="K2298" t="s">
        <v>22</v>
      </c>
      <c r="L2298" t="str">
        <f>IF(Table1[[#This Row],[State ID]]="?","Unknown",Table1[[#This Row],[State ID]])</f>
        <v>R1012</v>
      </c>
    </row>
    <row r="2299" spans="1:12" x14ac:dyDescent="0.3">
      <c r="A2299" t="s">
        <v>2325</v>
      </c>
      <c r="B2299">
        <v>1988</v>
      </c>
      <c r="C2299" t="s">
        <v>9</v>
      </c>
      <c r="D2299">
        <v>16</v>
      </c>
      <c r="E2299" t="str">
        <f>TEXT(DATE(Table1[[#This Row],[year]],MONTH(DATEVALUE(Table1[[#This Row],[month]]&amp;"1")),Table1[[#This Row],[date]]),"DD-MMM-YYYY")</f>
        <v>16-Jul-1988</v>
      </c>
      <c r="F2299">
        <f>DATEDIF(Table1[[#This Row],[Date of Birth]],DATE(2023,6,8),"Y")</f>
        <v>34</v>
      </c>
      <c r="G2299">
        <v>1</v>
      </c>
      <c r="H2299" s="8">
        <v>43943.88</v>
      </c>
      <c r="I2299" t="s">
        <v>10</v>
      </c>
      <c r="J2299" t="s">
        <v>15</v>
      </c>
      <c r="K2299" t="s">
        <v>22</v>
      </c>
      <c r="L2299" t="str">
        <f>IF(Table1[[#This Row],[State ID]]="?","Unknown",Table1[[#This Row],[State ID]])</f>
        <v>R1012</v>
      </c>
    </row>
    <row r="2300" spans="1:12" x14ac:dyDescent="0.3">
      <c r="A2300" t="s">
        <v>2326</v>
      </c>
      <c r="B2300">
        <v>1975</v>
      </c>
      <c r="C2300" t="s">
        <v>17</v>
      </c>
      <c r="D2300">
        <v>1</v>
      </c>
      <c r="E2300" t="str">
        <f>TEXT(DATE(Table1[[#This Row],[year]],MONTH(DATEVALUE(Table1[[#This Row],[month]]&amp;"1")),Table1[[#This Row],[date]]),"DD-MMM-YYYY")</f>
        <v>01-Jun-1975</v>
      </c>
      <c r="F2300">
        <f>DATEDIF(Table1[[#This Row],[Date of Birth]],DATE(2023,6,8),"Y")</f>
        <v>48</v>
      </c>
      <c r="G2300">
        <v>2</v>
      </c>
      <c r="H2300" s="8">
        <v>44202.65</v>
      </c>
      <c r="I2300" t="s">
        <v>10</v>
      </c>
      <c r="J2300" t="s">
        <v>10</v>
      </c>
      <c r="K2300" t="s">
        <v>12</v>
      </c>
      <c r="L2300" t="str">
        <f>IF(Table1[[#This Row],[State ID]]="?","Unknown",Table1[[#This Row],[State ID]])</f>
        <v>R1013</v>
      </c>
    </row>
    <row r="2301" spans="1:12" x14ac:dyDescent="0.3">
      <c r="A2301" t="s">
        <v>2327</v>
      </c>
      <c r="B2301">
        <v>1968</v>
      </c>
      <c r="C2301" t="s">
        <v>14</v>
      </c>
      <c r="D2301">
        <v>24</v>
      </c>
      <c r="E2301" t="str">
        <f>TEXT(DATE(Table1[[#This Row],[year]],MONTH(DATEVALUE(Table1[[#This Row],[month]]&amp;"1")),Table1[[#This Row],[date]]),"DD-MMM-YYYY")</f>
        <v>24-Nov-1968</v>
      </c>
      <c r="F2301">
        <f>DATEDIF(Table1[[#This Row],[Date of Birth]],DATE(2023,6,8),"Y")</f>
        <v>54</v>
      </c>
      <c r="G2301">
        <v>2</v>
      </c>
      <c r="H2301" s="8">
        <v>44260.75</v>
      </c>
      <c r="I2301" t="s">
        <v>10</v>
      </c>
      <c r="J2301" t="s">
        <v>15</v>
      </c>
      <c r="K2301" t="s">
        <v>12</v>
      </c>
      <c r="L2301" t="str">
        <f>IF(Table1[[#This Row],[State ID]]="?","Unknown",Table1[[#This Row],[State ID]])</f>
        <v>R1013</v>
      </c>
    </row>
    <row r="2302" spans="1:12" x14ac:dyDescent="0.3">
      <c r="A2302" t="s">
        <v>2328</v>
      </c>
      <c r="B2302">
        <v>1971</v>
      </c>
      <c r="C2302" t="s">
        <v>36</v>
      </c>
      <c r="D2302">
        <v>29</v>
      </c>
      <c r="E2302" t="str">
        <f>TEXT(DATE(Table1[[#This Row],[year]],MONTH(DATEVALUE(Table1[[#This Row],[month]]&amp;"1")),Table1[[#This Row],[date]]),"DD-MMM-YYYY")</f>
        <v>29-Oct-1971</v>
      </c>
      <c r="F2302">
        <f>DATEDIF(Table1[[#This Row],[Date of Birth]],DATE(2023,6,8),"Y")</f>
        <v>51</v>
      </c>
      <c r="G2302">
        <v>0</v>
      </c>
      <c r="H2302" s="8">
        <v>44400.41</v>
      </c>
      <c r="I2302" t="s">
        <v>10</v>
      </c>
      <c r="J2302" t="s">
        <v>10</v>
      </c>
      <c r="K2302" t="s">
        <v>12</v>
      </c>
      <c r="L2302" t="str">
        <f>IF(Table1[[#This Row],[State ID]]="?","Unknown",Table1[[#This Row],[State ID]])</f>
        <v>R1013</v>
      </c>
    </row>
    <row r="2303" spans="1:12" x14ac:dyDescent="0.3">
      <c r="A2303" t="s">
        <v>2329</v>
      </c>
      <c r="B2303">
        <v>1967</v>
      </c>
      <c r="C2303" t="s">
        <v>19</v>
      </c>
      <c r="D2303">
        <v>14</v>
      </c>
      <c r="E2303" t="str">
        <f>TEXT(DATE(Table1[[#This Row],[year]],MONTH(DATEVALUE(Table1[[#This Row],[month]]&amp;"1")),Table1[[#This Row],[date]]),"DD-MMM-YYYY")</f>
        <v>14-Sep-1967</v>
      </c>
      <c r="F2303">
        <f>DATEDIF(Table1[[#This Row],[Date of Birth]],DATE(2023,6,8),"Y")</f>
        <v>55</v>
      </c>
      <c r="G2303">
        <v>0</v>
      </c>
      <c r="H2303" s="8">
        <v>44423.8</v>
      </c>
      <c r="I2303" t="s">
        <v>10</v>
      </c>
      <c r="J2303" t="s">
        <v>11</v>
      </c>
      <c r="K2303" t="s">
        <v>12</v>
      </c>
      <c r="L2303" t="str">
        <f>IF(Table1[[#This Row],[State ID]]="?","Unknown",Table1[[#This Row],[State ID]])</f>
        <v>R1013</v>
      </c>
    </row>
    <row r="2304" spans="1:12" x14ac:dyDescent="0.3">
      <c r="A2304" t="s">
        <v>2330</v>
      </c>
      <c r="B2304">
        <v>2000</v>
      </c>
      <c r="C2304" t="s">
        <v>34</v>
      </c>
      <c r="D2304">
        <v>2</v>
      </c>
      <c r="E2304" t="str">
        <f>TEXT(DATE(Table1[[#This Row],[year]],MONTH(DATEVALUE(Table1[[#This Row],[month]]&amp;"1")),Table1[[#This Row],[date]]),"DD-MMM-YYYY")</f>
        <v>02-Aug-2000</v>
      </c>
      <c r="F2304">
        <f>DATEDIF(Table1[[#This Row],[Date of Birth]],DATE(2023,6,8),"Y")</f>
        <v>22</v>
      </c>
      <c r="G2304">
        <v>1</v>
      </c>
      <c r="H2304" s="8">
        <v>44501.4</v>
      </c>
      <c r="I2304" t="s">
        <v>10</v>
      </c>
      <c r="J2304" t="s">
        <v>11</v>
      </c>
      <c r="K2304" t="s">
        <v>12</v>
      </c>
      <c r="L2304" t="str">
        <f>IF(Table1[[#This Row],[State ID]]="?","Unknown",Table1[[#This Row],[State ID]])</f>
        <v>R1013</v>
      </c>
    </row>
    <row r="2305" spans="1:12" x14ac:dyDescent="0.3">
      <c r="A2305" t="s">
        <v>2331</v>
      </c>
      <c r="B2305">
        <v>1993</v>
      </c>
      <c r="C2305" t="s">
        <v>36</v>
      </c>
      <c r="D2305">
        <v>11</v>
      </c>
      <c r="E2305" t="str">
        <f>TEXT(DATE(Table1[[#This Row],[year]],MONTH(DATEVALUE(Table1[[#This Row],[month]]&amp;"1")),Table1[[#This Row],[date]]),"DD-MMM-YYYY")</f>
        <v>11-Oct-1993</v>
      </c>
      <c r="F2305">
        <f>DATEDIF(Table1[[#This Row],[Date of Birth]],DATE(2023,6,8),"Y")</f>
        <v>29</v>
      </c>
      <c r="G2305">
        <v>2</v>
      </c>
      <c r="H2305" s="8">
        <v>44585.46</v>
      </c>
      <c r="I2305" t="s">
        <v>10</v>
      </c>
      <c r="J2305" t="s">
        <v>10</v>
      </c>
      <c r="K2305" t="s">
        <v>41</v>
      </c>
      <c r="L2305" t="str">
        <f>IF(Table1[[#This Row],[State ID]]="?","Unknown",Table1[[#This Row],[State ID]])</f>
        <v>R1011</v>
      </c>
    </row>
    <row r="2306" spans="1:12" x14ac:dyDescent="0.3">
      <c r="A2306" t="s">
        <v>2332</v>
      </c>
      <c r="B2306">
        <v>1971</v>
      </c>
      <c r="C2306" t="s">
        <v>34</v>
      </c>
      <c r="D2306">
        <v>13</v>
      </c>
      <c r="E2306" t="str">
        <f>TEXT(DATE(Table1[[#This Row],[year]],MONTH(DATEVALUE(Table1[[#This Row],[month]]&amp;"1")),Table1[[#This Row],[date]]),"DD-MMM-YYYY")</f>
        <v>13-Aug-1971</v>
      </c>
      <c r="F2306">
        <f>DATEDIF(Table1[[#This Row],[Date of Birth]],DATE(2023,6,8),"Y")</f>
        <v>51</v>
      </c>
      <c r="G2306">
        <v>2</v>
      </c>
      <c r="H2306" s="8">
        <v>44641.2</v>
      </c>
      <c r="I2306" t="s">
        <v>10</v>
      </c>
      <c r="J2306" t="s">
        <v>11</v>
      </c>
      <c r="K2306" t="s">
        <v>246</v>
      </c>
      <c r="L2306" t="str">
        <f>IF(Table1[[#This Row],[State ID]]="?","Unknown",Table1[[#This Row],[State ID]])</f>
        <v>R1024</v>
      </c>
    </row>
    <row r="2307" spans="1:12" x14ac:dyDescent="0.3">
      <c r="A2307" t="s">
        <v>2333</v>
      </c>
      <c r="B2307">
        <v>1962</v>
      </c>
      <c r="C2307" t="s">
        <v>29</v>
      </c>
      <c r="D2307">
        <v>17</v>
      </c>
      <c r="E2307" t="str">
        <f>TEXT(DATE(Table1[[#This Row],[year]],MONTH(DATEVALUE(Table1[[#This Row],[month]]&amp;"1")),Table1[[#This Row],[date]]),"DD-MMM-YYYY")</f>
        <v>17-Dec-1962</v>
      </c>
      <c r="F2307">
        <f>DATEDIF(Table1[[#This Row],[Date of Birth]],DATE(2023,6,8),"Y")</f>
        <v>60</v>
      </c>
      <c r="G2307">
        <v>0</v>
      </c>
      <c r="H2307" s="8">
        <v>45008.959999999999</v>
      </c>
      <c r="I2307" t="s">
        <v>10</v>
      </c>
      <c r="J2307" t="s">
        <v>10</v>
      </c>
      <c r="K2307" t="s">
        <v>12</v>
      </c>
      <c r="L2307" t="str">
        <f>IF(Table1[[#This Row],[State ID]]="?","Unknown",Table1[[#This Row],[State ID]])</f>
        <v>R1013</v>
      </c>
    </row>
    <row r="2308" spans="1:12" x14ac:dyDescent="0.3">
      <c r="A2308" t="s">
        <v>2334</v>
      </c>
      <c r="B2308">
        <v>1974</v>
      </c>
      <c r="C2308" t="s">
        <v>34</v>
      </c>
      <c r="D2308">
        <v>9</v>
      </c>
      <c r="E2308" t="str">
        <f>TEXT(DATE(Table1[[#This Row],[year]],MONTH(DATEVALUE(Table1[[#This Row],[month]]&amp;"1")),Table1[[#This Row],[date]]),"DD-MMM-YYYY")</f>
        <v>09-Aug-1974</v>
      </c>
      <c r="F2308">
        <f>DATEDIF(Table1[[#This Row],[Date of Birth]],DATE(2023,6,8),"Y")</f>
        <v>48</v>
      </c>
      <c r="G2308">
        <v>2</v>
      </c>
      <c r="H2308" s="8">
        <v>45702.02</v>
      </c>
      <c r="I2308" t="s">
        <v>10</v>
      </c>
      <c r="J2308" t="s">
        <v>10</v>
      </c>
      <c r="K2308" t="s">
        <v>22</v>
      </c>
      <c r="L2308" t="str">
        <f>IF(Table1[[#This Row],[State ID]]="?","Unknown",Table1[[#This Row],[State ID]])</f>
        <v>R1012</v>
      </c>
    </row>
    <row r="2309" spans="1:12" x14ac:dyDescent="0.3">
      <c r="A2309" t="s">
        <v>2335</v>
      </c>
      <c r="B2309">
        <v>1960</v>
      </c>
      <c r="C2309" t="s">
        <v>29</v>
      </c>
      <c r="D2309">
        <v>21</v>
      </c>
      <c r="E2309" t="str">
        <f>TEXT(DATE(Table1[[#This Row],[year]],MONTH(DATEVALUE(Table1[[#This Row],[month]]&amp;"1")),Table1[[#This Row],[date]]),"DD-MMM-YYYY")</f>
        <v>21-Dec-1960</v>
      </c>
      <c r="F2309">
        <f>DATEDIF(Table1[[#This Row],[Date of Birth]],DATE(2023,6,8),"Y")</f>
        <v>62</v>
      </c>
      <c r="G2309">
        <v>0</v>
      </c>
      <c r="H2309" s="8">
        <v>45710.21</v>
      </c>
      <c r="I2309" t="s">
        <v>10</v>
      </c>
      <c r="J2309" t="s">
        <v>10</v>
      </c>
      <c r="K2309" t="s">
        <v>167</v>
      </c>
      <c r="L2309" t="str">
        <f>IF(Table1[[#This Row],[State ID]]="?","Unknown",Table1[[#This Row],[State ID]])</f>
        <v>R1016</v>
      </c>
    </row>
    <row r="2310" spans="1:12" x14ac:dyDescent="0.3">
      <c r="A2310" t="s">
        <v>2336</v>
      </c>
      <c r="B2310">
        <v>1979</v>
      </c>
      <c r="C2310" t="s">
        <v>34</v>
      </c>
      <c r="D2310">
        <v>12</v>
      </c>
      <c r="E2310" t="str">
        <f>TEXT(DATE(Table1[[#This Row],[year]],MONTH(DATEVALUE(Table1[[#This Row],[month]]&amp;"1")),Table1[[#This Row],[date]]),"DD-MMM-YYYY")</f>
        <v>12-Aug-1979</v>
      </c>
      <c r="F2310">
        <f>DATEDIF(Table1[[#This Row],[Date of Birth]],DATE(2023,6,8),"Y")</f>
        <v>43</v>
      </c>
      <c r="G2310">
        <v>0</v>
      </c>
      <c r="H2310" s="8">
        <v>45863.21</v>
      </c>
      <c r="I2310" t="s">
        <v>10</v>
      </c>
      <c r="J2310" t="s">
        <v>15</v>
      </c>
      <c r="K2310" t="s">
        <v>12</v>
      </c>
      <c r="L2310" t="str">
        <f>IF(Table1[[#This Row],[State ID]]="?","Unknown",Table1[[#This Row],[State ID]])</f>
        <v>R1013</v>
      </c>
    </row>
    <row r="2311" spans="1:12" x14ac:dyDescent="0.3">
      <c r="A2311" t="s">
        <v>2337</v>
      </c>
      <c r="B2311">
        <v>1985</v>
      </c>
      <c r="C2311" t="s">
        <v>19</v>
      </c>
      <c r="D2311">
        <v>30</v>
      </c>
      <c r="E2311" t="str">
        <f>TEXT(DATE(Table1[[#This Row],[year]],MONTH(DATEVALUE(Table1[[#This Row],[month]]&amp;"1")),Table1[[#This Row],[date]]),"DD-MMM-YYYY")</f>
        <v>30-Sep-1985</v>
      </c>
      <c r="F2311">
        <f>DATEDIF(Table1[[#This Row],[Date of Birth]],DATE(2023,6,8),"Y")</f>
        <v>37</v>
      </c>
      <c r="G2311">
        <v>2</v>
      </c>
      <c r="H2311" s="8">
        <v>46113.51</v>
      </c>
      <c r="I2311" t="s">
        <v>10</v>
      </c>
      <c r="J2311" t="s">
        <v>11</v>
      </c>
      <c r="K2311" t="s">
        <v>41</v>
      </c>
      <c r="L2311" t="str">
        <f>IF(Table1[[#This Row],[State ID]]="?","Unknown",Table1[[#This Row],[State ID]])</f>
        <v>R1011</v>
      </c>
    </row>
    <row r="2312" spans="1:12" x14ac:dyDescent="0.3">
      <c r="A2312" t="s">
        <v>2338</v>
      </c>
      <c r="B2312">
        <v>1962</v>
      </c>
      <c r="C2312" t="s">
        <v>29</v>
      </c>
      <c r="D2312">
        <v>4</v>
      </c>
      <c r="E2312" t="str">
        <f>TEXT(DATE(Table1[[#This Row],[year]],MONTH(DATEVALUE(Table1[[#This Row],[month]]&amp;"1")),Table1[[#This Row],[date]]),"DD-MMM-YYYY")</f>
        <v>04-Dec-1962</v>
      </c>
      <c r="F2312">
        <f>DATEDIF(Table1[[#This Row],[Date of Birth]],DATE(2023,6,8),"Y")</f>
        <v>60</v>
      </c>
      <c r="G2312">
        <v>3</v>
      </c>
      <c r="H2312" s="8">
        <v>46130.53</v>
      </c>
      <c r="I2312" t="s">
        <v>15</v>
      </c>
      <c r="J2312" t="s">
        <v>15</v>
      </c>
      <c r="K2312" t="s">
        <v>22</v>
      </c>
      <c r="L2312" t="str">
        <f>IF(Table1[[#This Row],[State ID]]="?","Unknown",Table1[[#This Row],[State ID]])</f>
        <v>R1012</v>
      </c>
    </row>
    <row r="2313" spans="1:12" x14ac:dyDescent="0.3">
      <c r="A2313" t="s">
        <v>2339</v>
      </c>
      <c r="B2313">
        <v>1976</v>
      </c>
      <c r="C2313" t="s">
        <v>29</v>
      </c>
      <c r="D2313">
        <v>2</v>
      </c>
      <c r="E2313" t="str">
        <f>TEXT(DATE(Table1[[#This Row],[year]],MONTH(DATEVALUE(Table1[[#This Row],[month]]&amp;"1")),Table1[[#This Row],[date]]),"DD-MMM-YYYY")</f>
        <v>02-Dec-1976</v>
      </c>
      <c r="F2313">
        <f>DATEDIF(Table1[[#This Row],[Date of Birth]],DATE(2023,6,8),"Y")</f>
        <v>46</v>
      </c>
      <c r="G2313">
        <v>3</v>
      </c>
      <c r="H2313" s="8">
        <v>46151.12</v>
      </c>
      <c r="I2313" t="s">
        <v>15</v>
      </c>
      <c r="J2313" t="s">
        <v>11</v>
      </c>
      <c r="K2313" t="s">
        <v>12</v>
      </c>
      <c r="L2313" t="str">
        <f>IF(Table1[[#This Row],[State ID]]="?","Unknown",Table1[[#This Row],[State ID]])</f>
        <v>R1013</v>
      </c>
    </row>
    <row r="2314" spans="1:12" x14ac:dyDescent="0.3">
      <c r="A2314" t="s">
        <v>2340</v>
      </c>
      <c r="B2314">
        <v>1978</v>
      </c>
      <c r="C2314" t="s">
        <v>34</v>
      </c>
      <c r="D2314">
        <v>17</v>
      </c>
      <c r="E2314" t="str">
        <f>TEXT(DATE(Table1[[#This Row],[year]],MONTH(DATEVALUE(Table1[[#This Row],[month]]&amp;"1")),Table1[[#This Row],[date]]),"DD-MMM-YYYY")</f>
        <v>17-Aug-1978</v>
      </c>
      <c r="F2314">
        <f>DATEDIF(Table1[[#This Row],[Date of Birth]],DATE(2023,6,8),"Y")</f>
        <v>44</v>
      </c>
      <c r="G2314">
        <v>2</v>
      </c>
      <c r="H2314" s="8">
        <v>46200.99</v>
      </c>
      <c r="I2314" t="s">
        <v>15</v>
      </c>
      <c r="J2314" t="s">
        <v>15</v>
      </c>
      <c r="K2314" t="s">
        <v>12</v>
      </c>
      <c r="L2314" t="str">
        <f>IF(Table1[[#This Row],[State ID]]="?","Unknown",Table1[[#This Row],[State ID]])</f>
        <v>R1013</v>
      </c>
    </row>
    <row r="2315" spans="1:12" x14ac:dyDescent="0.3">
      <c r="A2315" t="s">
        <v>2341</v>
      </c>
      <c r="B2315">
        <v>1971</v>
      </c>
      <c r="C2315" t="s">
        <v>29</v>
      </c>
      <c r="D2315">
        <v>6</v>
      </c>
      <c r="E2315" t="str">
        <f>TEXT(DATE(Table1[[#This Row],[year]],MONTH(DATEVALUE(Table1[[#This Row],[month]]&amp;"1")),Table1[[#This Row],[date]]),"DD-MMM-YYYY")</f>
        <v>06-Dec-1971</v>
      </c>
      <c r="F2315">
        <f>DATEDIF(Table1[[#This Row],[Date of Birth]],DATE(2023,6,8),"Y")</f>
        <v>51</v>
      </c>
      <c r="G2315">
        <v>3</v>
      </c>
      <c r="H2315" s="8">
        <v>46255.11</v>
      </c>
      <c r="I2315" t="s">
        <v>15</v>
      </c>
      <c r="J2315" t="s">
        <v>11</v>
      </c>
      <c r="K2315" t="s">
        <v>246</v>
      </c>
      <c r="L2315" t="str">
        <f>IF(Table1[[#This Row],[State ID]]="?","Unknown",Table1[[#This Row],[State ID]])</f>
        <v>R1024</v>
      </c>
    </row>
    <row r="2316" spans="1:12" x14ac:dyDescent="0.3">
      <c r="A2316" t="s">
        <v>2342</v>
      </c>
      <c r="B2316">
        <v>1961</v>
      </c>
      <c r="C2316" t="s">
        <v>34</v>
      </c>
      <c r="D2316">
        <v>8</v>
      </c>
      <c r="E2316" t="str">
        <f>TEXT(DATE(Table1[[#This Row],[year]],MONTH(DATEVALUE(Table1[[#This Row],[month]]&amp;"1")),Table1[[#This Row],[date]]),"DD-MMM-YYYY")</f>
        <v>08-Aug-1961</v>
      </c>
      <c r="F2316">
        <f>DATEDIF(Table1[[#This Row],[Date of Birth]],DATE(2023,6,8),"Y")</f>
        <v>61</v>
      </c>
      <c r="G2316">
        <v>0</v>
      </c>
      <c r="H2316" s="8">
        <v>46599.11</v>
      </c>
      <c r="I2316" t="s">
        <v>15</v>
      </c>
      <c r="J2316" t="s">
        <v>15</v>
      </c>
      <c r="K2316" t="s">
        <v>12</v>
      </c>
      <c r="L2316" t="str">
        <f>IF(Table1[[#This Row],[State ID]]="?","Unknown",Table1[[#This Row],[State ID]])</f>
        <v>R1013</v>
      </c>
    </row>
    <row r="2317" spans="1:12" x14ac:dyDescent="0.3">
      <c r="A2317" t="s">
        <v>2343</v>
      </c>
      <c r="B2317">
        <v>1969</v>
      </c>
      <c r="C2317" t="s">
        <v>17</v>
      </c>
      <c r="D2317">
        <v>23</v>
      </c>
      <c r="E2317" t="str">
        <f>TEXT(DATE(Table1[[#This Row],[year]],MONTH(DATEVALUE(Table1[[#This Row],[month]]&amp;"1")),Table1[[#This Row],[date]]),"DD-MMM-YYYY")</f>
        <v>23-Jun-1969</v>
      </c>
      <c r="F2317">
        <f>DATEDIF(Table1[[#This Row],[Date of Birth]],DATE(2023,6,8),"Y")</f>
        <v>53</v>
      </c>
      <c r="G2317">
        <v>3</v>
      </c>
      <c r="H2317" s="8">
        <v>46661.440000000002</v>
      </c>
      <c r="I2317" t="s">
        <v>15</v>
      </c>
      <c r="J2317" t="s">
        <v>11</v>
      </c>
      <c r="K2317" t="s">
        <v>22</v>
      </c>
      <c r="L2317" t="str">
        <f>IF(Table1[[#This Row],[State ID]]="?","Unknown",Table1[[#This Row],[State ID]])</f>
        <v>R1012</v>
      </c>
    </row>
    <row r="2318" spans="1:12" x14ac:dyDescent="0.3">
      <c r="A2318" t="s">
        <v>2344</v>
      </c>
      <c r="B2318">
        <v>1960</v>
      </c>
      <c r="C2318" t="s">
        <v>14</v>
      </c>
      <c r="D2318">
        <v>17</v>
      </c>
      <c r="E2318" t="str">
        <f>TEXT(DATE(Table1[[#This Row],[year]],MONTH(DATEVALUE(Table1[[#This Row],[month]]&amp;"1")),Table1[[#This Row],[date]]),"DD-MMM-YYYY")</f>
        <v>17-Nov-1960</v>
      </c>
      <c r="F2318">
        <f>DATEDIF(Table1[[#This Row],[Date of Birth]],DATE(2023,6,8),"Y")</f>
        <v>62</v>
      </c>
      <c r="G2318">
        <v>3</v>
      </c>
      <c r="H2318" s="8">
        <v>46718.16</v>
      </c>
      <c r="I2318" t="s">
        <v>15</v>
      </c>
      <c r="J2318" t="s">
        <v>15</v>
      </c>
      <c r="K2318" t="s">
        <v>22</v>
      </c>
      <c r="L2318" t="str">
        <f>IF(Table1[[#This Row],[State ID]]="?","Unknown",Table1[[#This Row],[State ID]])</f>
        <v>R1012</v>
      </c>
    </row>
    <row r="2319" spans="1:12" x14ac:dyDescent="0.3">
      <c r="A2319" t="s">
        <v>2345</v>
      </c>
      <c r="B2319">
        <v>1958</v>
      </c>
      <c r="C2319" t="s">
        <v>19</v>
      </c>
      <c r="D2319">
        <v>15</v>
      </c>
      <c r="E2319" t="str">
        <f>TEXT(DATE(Table1[[#This Row],[year]],MONTH(DATEVALUE(Table1[[#This Row],[month]]&amp;"1")),Table1[[#This Row],[date]]),"DD-MMM-YYYY")</f>
        <v>15-Sep-1958</v>
      </c>
      <c r="F2319">
        <f>DATEDIF(Table1[[#This Row],[Date of Birth]],DATE(2023,6,8),"Y")</f>
        <v>64</v>
      </c>
      <c r="G2319">
        <v>0</v>
      </c>
      <c r="H2319" s="8">
        <v>46889.26</v>
      </c>
      <c r="I2319" t="s">
        <v>10</v>
      </c>
      <c r="J2319" t="s">
        <v>11</v>
      </c>
      <c r="K2319" t="s">
        <v>12</v>
      </c>
      <c r="L2319" t="str">
        <f>IF(Table1[[#This Row],[State ID]]="?","Unknown",Table1[[#This Row],[State ID]])</f>
        <v>R1013</v>
      </c>
    </row>
    <row r="2320" spans="1:12" x14ac:dyDescent="0.3">
      <c r="A2320" t="s">
        <v>2346</v>
      </c>
      <c r="B2320">
        <v>1959</v>
      </c>
      <c r="C2320" t="s">
        <v>9</v>
      </c>
      <c r="D2320">
        <v>14</v>
      </c>
      <c r="E2320" t="str">
        <f>TEXT(DATE(Table1[[#This Row],[year]],MONTH(DATEVALUE(Table1[[#This Row],[month]]&amp;"1")),Table1[[#This Row],[date]]),"DD-MMM-YYYY")</f>
        <v>14-Jul-1959</v>
      </c>
      <c r="F2320">
        <f>DATEDIF(Table1[[#This Row],[Date of Birth]],DATE(2023,6,8),"Y")</f>
        <v>63</v>
      </c>
      <c r="G2320">
        <v>0</v>
      </c>
      <c r="H2320" s="8">
        <v>47055.53</v>
      </c>
      <c r="I2320" t="s">
        <v>10</v>
      </c>
      <c r="J2320" t="s">
        <v>15</v>
      </c>
      <c r="K2320" t="s">
        <v>12</v>
      </c>
      <c r="L2320" t="str">
        <f>IF(Table1[[#This Row],[State ID]]="?","Unknown",Table1[[#This Row],[State ID]])</f>
        <v>R1013</v>
      </c>
    </row>
    <row r="2321" spans="1:12" x14ac:dyDescent="0.3">
      <c r="A2321" t="s">
        <v>2347</v>
      </c>
      <c r="B2321">
        <v>1970</v>
      </c>
      <c r="C2321" t="s">
        <v>29</v>
      </c>
      <c r="D2321">
        <v>28</v>
      </c>
      <c r="E2321" t="str">
        <f>TEXT(DATE(Table1[[#This Row],[year]],MONTH(DATEVALUE(Table1[[#This Row],[month]]&amp;"1")),Table1[[#This Row],[date]]),"DD-MMM-YYYY")</f>
        <v>28-Dec-1970</v>
      </c>
      <c r="F2321">
        <f>DATEDIF(Table1[[#This Row],[Date of Birth]],DATE(2023,6,8),"Y")</f>
        <v>52</v>
      </c>
      <c r="G2321">
        <v>2</v>
      </c>
      <c r="H2321" s="8">
        <v>47269.85</v>
      </c>
      <c r="I2321" t="s">
        <v>15</v>
      </c>
      <c r="J2321" t="s">
        <v>10</v>
      </c>
      <c r="K2321" t="s">
        <v>12</v>
      </c>
      <c r="L2321" t="str">
        <f>IF(Table1[[#This Row],[State ID]]="?","Unknown",Table1[[#This Row],[State ID]])</f>
        <v>R1013</v>
      </c>
    </row>
    <row r="2322" spans="1:12" x14ac:dyDescent="0.3">
      <c r="A2322" t="s">
        <v>2348</v>
      </c>
      <c r="B2322">
        <v>1958</v>
      </c>
      <c r="C2322" t="s">
        <v>19</v>
      </c>
      <c r="D2322">
        <v>3</v>
      </c>
      <c r="E2322" t="str">
        <f>TEXT(DATE(Table1[[#This Row],[year]],MONTH(DATEVALUE(Table1[[#This Row],[month]]&amp;"1")),Table1[[#This Row],[date]]),"DD-MMM-YYYY")</f>
        <v>03-Sep-1958</v>
      </c>
      <c r="F2322">
        <f>DATEDIF(Table1[[#This Row],[Date of Birth]],DATE(2023,6,8),"Y")</f>
        <v>64</v>
      </c>
      <c r="G2322">
        <v>2</v>
      </c>
      <c r="H2322" s="8">
        <v>47291.06</v>
      </c>
      <c r="I2322" t="s">
        <v>10</v>
      </c>
      <c r="J2322" t="s">
        <v>15</v>
      </c>
      <c r="K2322" t="s">
        <v>41</v>
      </c>
      <c r="L2322" t="str">
        <f>IF(Table1[[#This Row],[State ID]]="?","Unknown",Table1[[#This Row],[State ID]])</f>
        <v>R1011</v>
      </c>
    </row>
    <row r="2323" spans="1:12" x14ac:dyDescent="0.3">
      <c r="A2323" t="s">
        <v>2349</v>
      </c>
      <c r="B2323">
        <v>1959</v>
      </c>
      <c r="C2323" t="s">
        <v>36</v>
      </c>
      <c r="D2323">
        <v>4</v>
      </c>
      <c r="E2323" t="str">
        <f>TEXT(DATE(Table1[[#This Row],[year]],MONTH(DATEVALUE(Table1[[#This Row],[month]]&amp;"1")),Table1[[#This Row],[date]]),"DD-MMM-YYYY")</f>
        <v>04-Oct-1959</v>
      </c>
      <c r="F2323">
        <f>DATEDIF(Table1[[#This Row],[Date of Birth]],DATE(2023,6,8),"Y")</f>
        <v>63</v>
      </c>
      <c r="G2323">
        <v>2</v>
      </c>
      <c r="H2323" s="8">
        <v>47305.31</v>
      </c>
      <c r="I2323" t="s">
        <v>10</v>
      </c>
      <c r="J2323" t="s">
        <v>15</v>
      </c>
      <c r="K2323" t="s">
        <v>41</v>
      </c>
      <c r="L2323" t="str">
        <f>IF(Table1[[#This Row],[State ID]]="?","Unknown",Table1[[#This Row],[State ID]])</f>
        <v>R1011</v>
      </c>
    </row>
    <row r="2324" spans="1:12" x14ac:dyDescent="0.3">
      <c r="A2324" t="s">
        <v>2350</v>
      </c>
      <c r="B2324">
        <v>1961</v>
      </c>
      <c r="C2324" t="s">
        <v>17</v>
      </c>
      <c r="D2324">
        <v>13</v>
      </c>
      <c r="E2324" t="str">
        <f>TEXT(DATE(Table1[[#This Row],[year]],MONTH(DATEVALUE(Table1[[#This Row],[month]]&amp;"1")),Table1[[#This Row],[date]]),"DD-MMM-YYYY")</f>
        <v>13-Jun-1961</v>
      </c>
      <c r="F2324">
        <f>DATEDIF(Table1[[#This Row],[Date of Birth]],DATE(2023,6,8),"Y")</f>
        <v>61</v>
      </c>
      <c r="G2324">
        <v>1</v>
      </c>
      <c r="H2324" s="8">
        <v>47403.88</v>
      </c>
      <c r="I2324" t="s">
        <v>15</v>
      </c>
      <c r="J2324" t="s">
        <v>11</v>
      </c>
      <c r="K2324" t="s">
        <v>41</v>
      </c>
      <c r="L2324" t="str">
        <f>IF(Table1[[#This Row],[State ID]]="?","Unknown",Table1[[#This Row],[State ID]])</f>
        <v>R1011</v>
      </c>
    </row>
    <row r="2325" spans="1:12" x14ac:dyDescent="0.3">
      <c r="A2325" t="s">
        <v>2351</v>
      </c>
      <c r="B2325">
        <v>1971</v>
      </c>
      <c r="C2325" t="s">
        <v>19</v>
      </c>
      <c r="D2325">
        <v>27</v>
      </c>
      <c r="E2325" t="str">
        <f>TEXT(DATE(Table1[[#This Row],[year]],MONTH(DATEVALUE(Table1[[#This Row],[month]]&amp;"1")),Table1[[#This Row],[date]]),"DD-MMM-YYYY")</f>
        <v>27-Sep-1971</v>
      </c>
      <c r="F2325">
        <f>DATEDIF(Table1[[#This Row],[Date of Birth]],DATE(2023,6,8),"Y")</f>
        <v>51</v>
      </c>
      <c r="G2325">
        <v>2</v>
      </c>
      <c r="H2325" s="8">
        <v>47462.89</v>
      </c>
      <c r="I2325" t="s">
        <v>15</v>
      </c>
      <c r="J2325" t="s">
        <v>10</v>
      </c>
      <c r="K2325" t="s">
        <v>12</v>
      </c>
      <c r="L2325" t="str">
        <f>IF(Table1[[#This Row],[State ID]]="?","Unknown",Table1[[#This Row],[State ID]])</f>
        <v>R1013</v>
      </c>
    </row>
    <row r="2326" spans="1:12" x14ac:dyDescent="0.3">
      <c r="A2326" t="s">
        <v>2352</v>
      </c>
      <c r="B2326">
        <v>1964</v>
      </c>
      <c r="C2326" t="s">
        <v>14</v>
      </c>
      <c r="D2326">
        <v>7</v>
      </c>
      <c r="E2326" t="str">
        <f>TEXT(DATE(Table1[[#This Row],[year]],MONTH(DATEVALUE(Table1[[#This Row],[month]]&amp;"1")),Table1[[#This Row],[date]]),"DD-MMM-YYYY")</f>
        <v>07-Nov-1964</v>
      </c>
      <c r="F2326">
        <f>DATEDIF(Table1[[#This Row],[Date of Birth]],DATE(2023,6,8),"Y")</f>
        <v>58</v>
      </c>
      <c r="G2326">
        <v>2</v>
      </c>
      <c r="H2326" s="8">
        <v>47496.49</v>
      </c>
      <c r="I2326" t="s">
        <v>15</v>
      </c>
      <c r="J2326" t="s">
        <v>11</v>
      </c>
      <c r="K2326" t="s">
        <v>22</v>
      </c>
      <c r="L2326" t="str">
        <f>IF(Table1[[#This Row],[State ID]]="?","Unknown",Table1[[#This Row],[State ID]])</f>
        <v>R1012</v>
      </c>
    </row>
    <row r="2327" spans="1:12" x14ac:dyDescent="0.3">
      <c r="A2327" t="s">
        <v>2353</v>
      </c>
      <c r="B2327">
        <v>1963</v>
      </c>
      <c r="C2327" t="s">
        <v>34</v>
      </c>
      <c r="D2327">
        <v>5</v>
      </c>
      <c r="E2327" t="str">
        <f>TEXT(DATE(Table1[[#This Row],[year]],MONTH(DATEVALUE(Table1[[#This Row],[month]]&amp;"1")),Table1[[#This Row],[date]]),"DD-MMM-YYYY")</f>
        <v>05-Aug-1963</v>
      </c>
      <c r="F2327">
        <f>DATEDIF(Table1[[#This Row],[Date of Birth]],DATE(2023,6,8),"Y")</f>
        <v>59</v>
      </c>
      <c r="G2327">
        <v>1</v>
      </c>
      <c r="H2327" s="8">
        <v>47896.79</v>
      </c>
      <c r="I2327" t="s">
        <v>15</v>
      </c>
      <c r="J2327" t="s">
        <v>11</v>
      </c>
      <c r="K2327" t="s">
        <v>246</v>
      </c>
      <c r="L2327" t="str">
        <f>IF(Table1[[#This Row],[State ID]]="?","Unknown",Table1[[#This Row],[State ID]])</f>
        <v>R1024</v>
      </c>
    </row>
    <row r="2328" spans="1:12" x14ac:dyDescent="0.3">
      <c r="A2328" t="s">
        <v>2354</v>
      </c>
      <c r="B2328">
        <v>1958</v>
      </c>
      <c r="C2328" t="s">
        <v>14</v>
      </c>
      <c r="D2328">
        <v>16</v>
      </c>
      <c r="E2328" t="str">
        <f>TEXT(DATE(Table1[[#This Row],[year]],MONTH(DATEVALUE(Table1[[#This Row],[month]]&amp;"1")),Table1[[#This Row],[date]]),"DD-MMM-YYYY")</f>
        <v>16-Nov-1958</v>
      </c>
      <c r="F2328">
        <f>DATEDIF(Table1[[#This Row],[Date of Birth]],DATE(2023,6,8),"Y")</f>
        <v>64</v>
      </c>
      <c r="G2328">
        <v>1</v>
      </c>
      <c r="H2328" s="8">
        <v>47928.03</v>
      </c>
      <c r="I2328" t="s">
        <v>10</v>
      </c>
      <c r="J2328" t="s">
        <v>11</v>
      </c>
      <c r="K2328" t="s">
        <v>41</v>
      </c>
      <c r="L2328" t="str">
        <f>IF(Table1[[#This Row],[State ID]]="?","Unknown",Table1[[#This Row],[State ID]])</f>
        <v>R1011</v>
      </c>
    </row>
    <row r="2329" spans="1:12" x14ac:dyDescent="0.3">
      <c r="A2329" t="s">
        <v>2355</v>
      </c>
      <c r="B2329">
        <v>1962</v>
      </c>
      <c r="C2329" t="s">
        <v>34</v>
      </c>
      <c r="D2329">
        <v>27</v>
      </c>
      <c r="E2329" t="str">
        <f>TEXT(DATE(Table1[[#This Row],[year]],MONTH(DATEVALUE(Table1[[#This Row],[month]]&amp;"1")),Table1[[#This Row],[date]]),"DD-MMM-YYYY")</f>
        <v>27-Aug-1962</v>
      </c>
      <c r="F2329">
        <f>DATEDIF(Table1[[#This Row],[Date of Birth]],DATE(2023,6,8),"Y")</f>
        <v>60</v>
      </c>
      <c r="G2329">
        <v>0</v>
      </c>
      <c r="H2329" s="8">
        <v>48173.36</v>
      </c>
      <c r="I2329" t="s">
        <v>15</v>
      </c>
      <c r="J2329" t="s">
        <v>11</v>
      </c>
      <c r="K2329" t="s">
        <v>41</v>
      </c>
      <c r="L2329" t="str">
        <f>IF(Table1[[#This Row],[State ID]]="?","Unknown",Table1[[#This Row],[State ID]])</f>
        <v>R1011</v>
      </c>
    </row>
    <row r="2330" spans="1:12" x14ac:dyDescent="0.3">
      <c r="A2330" t="s">
        <v>2356</v>
      </c>
      <c r="B2330">
        <v>1961</v>
      </c>
      <c r="C2330" t="s">
        <v>29</v>
      </c>
      <c r="D2330">
        <v>21</v>
      </c>
      <c r="E2330" t="str">
        <f>TEXT(DATE(Table1[[#This Row],[year]],MONTH(DATEVALUE(Table1[[#This Row],[month]]&amp;"1")),Table1[[#This Row],[date]]),"DD-MMM-YYYY")</f>
        <v>21-Dec-1961</v>
      </c>
      <c r="F2330">
        <f>DATEDIF(Table1[[#This Row],[Date of Birth]],DATE(2023,6,8),"Y")</f>
        <v>61</v>
      </c>
      <c r="G2330">
        <v>1</v>
      </c>
      <c r="H2330" s="8">
        <v>48517.56</v>
      </c>
      <c r="I2330" t="s">
        <v>15</v>
      </c>
      <c r="J2330" t="s">
        <v>11</v>
      </c>
      <c r="K2330" t="s">
        <v>246</v>
      </c>
      <c r="L2330" t="str">
        <f>IF(Table1[[#This Row],[State ID]]="?","Unknown",Table1[[#This Row],[State ID]])</f>
        <v>R1024</v>
      </c>
    </row>
    <row r="2331" spans="1:12" x14ac:dyDescent="0.3">
      <c r="A2331" t="s">
        <v>2357</v>
      </c>
      <c r="B2331">
        <v>1968</v>
      </c>
      <c r="C2331" t="s">
        <v>29</v>
      </c>
      <c r="D2331">
        <v>1</v>
      </c>
      <c r="E2331" t="str">
        <f>TEXT(DATE(Table1[[#This Row],[year]],MONTH(DATEVALUE(Table1[[#This Row],[month]]&amp;"1")),Table1[[#This Row],[date]]),"DD-MMM-YYYY")</f>
        <v>01-Dec-1968</v>
      </c>
      <c r="F2331">
        <f>DATEDIF(Table1[[#This Row],[Date of Birth]],DATE(2023,6,8),"Y")</f>
        <v>54</v>
      </c>
      <c r="G2331">
        <v>3</v>
      </c>
      <c r="H2331" s="8">
        <v>48549.18</v>
      </c>
      <c r="I2331" t="s">
        <v>15</v>
      </c>
      <c r="J2331" t="s">
        <v>11</v>
      </c>
      <c r="K2331" t="s">
        <v>167</v>
      </c>
      <c r="L2331" t="str">
        <f>IF(Table1[[#This Row],[State ID]]="?","Unknown",Table1[[#This Row],[State ID]])</f>
        <v>R1016</v>
      </c>
    </row>
    <row r="2332" spans="1:12" x14ac:dyDescent="0.3">
      <c r="A2332" t="s">
        <v>2358</v>
      </c>
      <c r="B2332">
        <v>1962</v>
      </c>
      <c r="C2332" t="s">
        <v>36</v>
      </c>
      <c r="D2332">
        <v>11</v>
      </c>
      <c r="E2332" t="str">
        <f>TEXT(DATE(Table1[[#This Row],[year]],MONTH(DATEVALUE(Table1[[#This Row],[month]]&amp;"1")),Table1[[#This Row],[date]]),"DD-MMM-YYYY")</f>
        <v>11-Oct-1962</v>
      </c>
      <c r="F2332">
        <f>DATEDIF(Table1[[#This Row],[Date of Birth]],DATE(2023,6,8),"Y")</f>
        <v>60</v>
      </c>
      <c r="G2332">
        <v>0</v>
      </c>
      <c r="H2332" s="8">
        <v>48673.56</v>
      </c>
      <c r="I2332" t="s">
        <v>15</v>
      </c>
      <c r="J2332" t="s">
        <v>10</v>
      </c>
      <c r="K2332" t="s">
        <v>12</v>
      </c>
      <c r="L2332" t="str">
        <f>IF(Table1[[#This Row],[State ID]]="?","Unknown",Table1[[#This Row],[State ID]])</f>
        <v>R1013</v>
      </c>
    </row>
    <row r="2333" spans="1:12" x14ac:dyDescent="0.3">
      <c r="A2333" t="s">
        <v>2359</v>
      </c>
      <c r="B2333">
        <v>1965</v>
      </c>
      <c r="C2333" t="s">
        <v>36</v>
      </c>
      <c r="D2333">
        <v>27</v>
      </c>
      <c r="E2333" t="str">
        <f>TEXT(DATE(Table1[[#This Row],[year]],MONTH(DATEVALUE(Table1[[#This Row],[month]]&amp;"1")),Table1[[#This Row],[date]]),"DD-MMM-YYYY")</f>
        <v>27-Oct-1965</v>
      </c>
      <c r="F2333">
        <f>DATEDIF(Table1[[#This Row],[Date of Birth]],DATE(2023,6,8),"Y")</f>
        <v>57</v>
      </c>
      <c r="G2333">
        <v>1</v>
      </c>
      <c r="H2333" s="8">
        <v>48675.519999999997</v>
      </c>
      <c r="I2333" t="s">
        <v>15</v>
      </c>
      <c r="J2333" t="s">
        <v>10</v>
      </c>
      <c r="K2333" t="s">
        <v>12</v>
      </c>
      <c r="L2333" t="str">
        <f>IF(Table1[[#This Row],[State ID]]="?","Unknown",Table1[[#This Row],[State ID]])</f>
        <v>R1013</v>
      </c>
    </row>
    <row r="2334" spans="1:12" x14ac:dyDescent="0.3">
      <c r="A2334" t="s">
        <v>2360</v>
      </c>
      <c r="B2334">
        <v>1959</v>
      </c>
      <c r="C2334" t="s">
        <v>9</v>
      </c>
      <c r="D2334">
        <v>22</v>
      </c>
      <c r="E2334" t="str">
        <f>TEXT(DATE(Table1[[#This Row],[year]],MONTH(DATEVALUE(Table1[[#This Row],[month]]&amp;"1")),Table1[[#This Row],[date]]),"DD-MMM-YYYY")</f>
        <v>22-Jul-1959</v>
      </c>
      <c r="F2334">
        <f>DATEDIF(Table1[[#This Row],[Date of Birth]],DATE(2023,6,8),"Y")</f>
        <v>63</v>
      </c>
      <c r="G2334">
        <v>0</v>
      </c>
      <c r="H2334" s="8">
        <v>48824.45</v>
      </c>
      <c r="I2334" t="s">
        <v>10</v>
      </c>
      <c r="J2334" t="s">
        <v>15</v>
      </c>
      <c r="K2334" t="s">
        <v>41</v>
      </c>
      <c r="L2334" t="str">
        <f>IF(Table1[[#This Row],[State ID]]="?","Unknown",Table1[[#This Row],[State ID]])</f>
        <v>R1011</v>
      </c>
    </row>
    <row r="2335" spans="1:12" x14ac:dyDescent="0.3">
      <c r="A2335" t="s">
        <v>2361</v>
      </c>
      <c r="B2335">
        <v>1978</v>
      </c>
      <c r="C2335" t="s">
        <v>29</v>
      </c>
      <c r="D2335">
        <v>29</v>
      </c>
      <c r="E2335" t="str">
        <f>TEXT(DATE(Table1[[#This Row],[year]],MONTH(DATEVALUE(Table1[[#This Row],[month]]&amp;"1")),Table1[[#This Row],[date]]),"DD-MMM-YYYY")</f>
        <v>29-Dec-1978</v>
      </c>
      <c r="F2335">
        <f>DATEDIF(Table1[[#This Row],[Date of Birth]],DATE(2023,6,8),"Y")</f>
        <v>44</v>
      </c>
      <c r="G2335">
        <v>0</v>
      </c>
      <c r="H2335" s="8">
        <v>48885.14</v>
      </c>
      <c r="I2335" t="s">
        <v>15</v>
      </c>
      <c r="J2335" t="s">
        <v>10</v>
      </c>
      <c r="K2335" t="s">
        <v>12</v>
      </c>
      <c r="L2335" t="str">
        <f>IF(Table1[[#This Row],[State ID]]="?","Unknown",Table1[[#This Row],[State ID]])</f>
        <v>R1013</v>
      </c>
    </row>
    <row r="2336" spans="1:12" x14ac:dyDescent="0.3">
      <c r="A2336" t="s">
        <v>2362</v>
      </c>
      <c r="B2336">
        <v>1963</v>
      </c>
      <c r="C2336" t="s">
        <v>19</v>
      </c>
      <c r="D2336">
        <v>4</v>
      </c>
      <c r="E2336" t="str">
        <f>TEXT(DATE(Table1[[#This Row],[year]],MONTH(DATEVALUE(Table1[[#This Row],[month]]&amp;"1")),Table1[[#This Row],[date]]),"DD-MMM-YYYY")</f>
        <v>04-Sep-1963</v>
      </c>
      <c r="F2336">
        <f>DATEDIF(Table1[[#This Row],[Date of Birth]],DATE(2023,6,8),"Y")</f>
        <v>59</v>
      </c>
      <c r="G2336">
        <v>1</v>
      </c>
      <c r="H2336" s="8">
        <v>48970.25</v>
      </c>
      <c r="I2336" t="s">
        <v>15</v>
      </c>
      <c r="J2336" t="s">
        <v>10</v>
      </c>
      <c r="K2336" t="s">
        <v>12</v>
      </c>
      <c r="L2336" t="str">
        <f>IF(Table1[[#This Row],[State ID]]="?","Unknown",Table1[[#This Row],[State ID]])</f>
        <v>R1013</v>
      </c>
    </row>
    <row r="2337" spans="1:12" x14ac:dyDescent="0.3">
      <c r="A2337" t="s">
        <v>2363</v>
      </c>
      <c r="B2337">
        <v>1958</v>
      </c>
      <c r="C2337" t="s">
        <v>17</v>
      </c>
      <c r="D2337">
        <v>27</v>
      </c>
      <c r="E2337" t="str">
        <f>TEXT(DATE(Table1[[#This Row],[year]],MONTH(DATEVALUE(Table1[[#This Row],[month]]&amp;"1")),Table1[[#This Row],[date]]),"DD-MMM-YYYY")</f>
        <v>27-Jun-1958</v>
      </c>
      <c r="F2337">
        <f>DATEDIF(Table1[[#This Row],[Date of Birth]],DATE(2023,6,8),"Y")</f>
        <v>64</v>
      </c>
      <c r="G2337">
        <v>2</v>
      </c>
      <c r="H2337" s="8">
        <v>49577.66</v>
      </c>
      <c r="I2337" t="s">
        <v>10</v>
      </c>
      <c r="J2337" t="s">
        <v>10</v>
      </c>
      <c r="K2337" t="s">
        <v>12</v>
      </c>
      <c r="L2337" t="str">
        <f>IF(Table1[[#This Row],[State ID]]="?","Unknown",Table1[[#This Row],[State ID]])</f>
        <v>R1013</v>
      </c>
    </row>
    <row r="2338" spans="1:12" x14ac:dyDescent="0.3">
      <c r="A2338" t="s">
        <v>2364</v>
      </c>
      <c r="B2338">
        <v>1994</v>
      </c>
      <c r="C2338" t="s">
        <v>36</v>
      </c>
      <c r="D2338">
        <v>27</v>
      </c>
      <c r="E2338" t="str">
        <f>TEXT(DATE(Table1[[#This Row],[year]],MONTH(DATEVALUE(Table1[[#This Row],[month]]&amp;"1")),Table1[[#This Row],[date]]),"DD-MMM-YYYY")</f>
        <v>27-Oct-1994</v>
      </c>
      <c r="F2338">
        <f>DATEDIF(Table1[[#This Row],[Date of Birth]],DATE(2023,6,8),"Y")</f>
        <v>28</v>
      </c>
      <c r="G2338">
        <v>1</v>
      </c>
      <c r="H2338" s="8">
        <v>51194.559999999998</v>
      </c>
      <c r="I2338" t="s">
        <v>15</v>
      </c>
      <c r="J2338" t="s">
        <v>11</v>
      </c>
      <c r="K2338" t="s">
        <v>41</v>
      </c>
      <c r="L2338" t="str">
        <f>IF(Table1[[#This Row],[State ID]]="?","Unknown",Table1[[#This Row],[State ID]])</f>
        <v>R1011</v>
      </c>
    </row>
    <row r="2339" spans="1:12" x14ac:dyDescent="0.3">
      <c r="A2339" t="s">
        <v>2365</v>
      </c>
      <c r="B2339">
        <v>1962</v>
      </c>
      <c r="C2339" t="s">
        <v>34</v>
      </c>
      <c r="D2339">
        <v>4</v>
      </c>
      <c r="E2339" t="str">
        <f>TEXT(DATE(Table1[[#This Row],[year]],MONTH(DATEVALUE(Table1[[#This Row],[month]]&amp;"1")),Table1[[#This Row],[date]]),"DD-MMM-YYYY")</f>
        <v>04-Aug-1962</v>
      </c>
      <c r="F2339">
        <f>DATEDIF(Table1[[#This Row],[Date of Birth]],DATE(2023,6,8),"Y")</f>
        <v>60</v>
      </c>
      <c r="G2339">
        <v>0</v>
      </c>
      <c r="H2339" s="8">
        <v>52590.83</v>
      </c>
      <c r="I2339" t="s">
        <v>15</v>
      </c>
      <c r="J2339" t="s">
        <v>11</v>
      </c>
      <c r="K2339" t="s">
        <v>41</v>
      </c>
      <c r="L2339" t="str">
        <f>IF(Table1[[#This Row],[State ID]]="?","Unknown",Table1[[#This Row],[State ID]])</f>
        <v>R1011</v>
      </c>
    </row>
    <row r="2340" spans="1:12" x14ac:dyDescent="0.3">
      <c r="A2340" t="s">
        <v>2366</v>
      </c>
      <c r="B2340">
        <v>1989</v>
      </c>
      <c r="C2340" t="s">
        <v>17</v>
      </c>
      <c r="D2340">
        <v>19</v>
      </c>
      <c r="E2340" t="str">
        <f>TEXT(DATE(Table1[[#This Row],[year]],MONTH(DATEVALUE(Table1[[#This Row],[month]]&amp;"1")),Table1[[#This Row],[date]]),"DD-MMM-YYYY")</f>
        <v>19-Jun-1989</v>
      </c>
      <c r="F2340">
        <f>DATEDIF(Table1[[#This Row],[Date of Birth]],DATE(2023,6,8),"Y")</f>
        <v>33</v>
      </c>
      <c r="G2340">
        <v>0</v>
      </c>
      <c r="H2340" s="8">
        <v>55135.4</v>
      </c>
      <c r="I2340" t="s">
        <v>15</v>
      </c>
      <c r="J2340" t="s">
        <v>10</v>
      </c>
      <c r="K2340" t="s">
        <v>22</v>
      </c>
      <c r="L2340" t="str">
        <f>IF(Table1[[#This Row],[State ID]]="?","Unknown",Table1[[#This Row],[State ID]])</f>
        <v>R1012</v>
      </c>
    </row>
    <row r="2341" spans="1:12" x14ac:dyDescent="0.3">
      <c r="A2341" t="s">
        <v>2367</v>
      </c>
      <c r="B2341">
        <v>1991</v>
      </c>
      <c r="C2341" t="s">
        <v>17</v>
      </c>
      <c r="D2341">
        <v>6</v>
      </c>
      <c r="E2341" t="str">
        <f>TEXT(DATE(Table1[[#This Row],[year]],MONTH(DATEVALUE(Table1[[#This Row],[month]]&amp;"1")),Table1[[#This Row],[date]]),"DD-MMM-YYYY")</f>
        <v>06-Jun-1991</v>
      </c>
      <c r="F2341">
        <f>DATEDIF(Table1[[#This Row],[Date of Birth]],DATE(2023,6,8),"Y")</f>
        <v>32</v>
      </c>
      <c r="G2341">
        <v>1</v>
      </c>
      <c r="H2341" s="8">
        <v>58571.07</v>
      </c>
      <c r="I2341" t="s">
        <v>15</v>
      </c>
      <c r="J2341" t="s">
        <v>11</v>
      </c>
      <c r="K2341" t="s">
        <v>246</v>
      </c>
      <c r="L2341" t="str">
        <f>IF(Table1[[#This Row],[State ID]]="?","Unknown",Table1[[#This Row],[State ID]])</f>
        <v>R1024</v>
      </c>
    </row>
    <row r="2342" spans="1:12" x14ac:dyDescent="0.3">
      <c r="A2342" t="s">
        <v>2368</v>
      </c>
      <c r="B2342">
        <v>1970</v>
      </c>
      <c r="C2342" t="s">
        <v>19</v>
      </c>
      <c r="D2342">
        <v>11</v>
      </c>
      <c r="E2342" t="str">
        <f>TEXT(DATE(Table1[[#This Row],[year]],MONTH(DATEVALUE(Table1[[#This Row],[month]]&amp;"1")),Table1[[#This Row],[date]]),"DD-MMM-YYYY")</f>
        <v>11-Sep-1970</v>
      </c>
      <c r="F2342">
        <f>DATEDIF(Table1[[#This Row],[Date of Birth]],DATE(2023,6,8),"Y")</f>
        <v>52</v>
      </c>
      <c r="G2342">
        <v>3</v>
      </c>
      <c r="H2342" s="8">
        <v>60021.4</v>
      </c>
      <c r="I2342" t="s">
        <v>15</v>
      </c>
      <c r="J2342" t="s">
        <v>15</v>
      </c>
      <c r="K2342" t="s">
        <v>22</v>
      </c>
      <c r="L2342" t="str">
        <f>IF(Table1[[#This Row],[State ID]]="?","Unknown",Table1[[#This Row],[State ID]])</f>
        <v>R1012</v>
      </c>
    </row>
    <row r="2343" spans="1:12" x14ac:dyDescent="0.3">
      <c r="A2343" t="s">
        <v>2369</v>
      </c>
      <c r="B2343">
        <v>1977</v>
      </c>
      <c r="C2343" t="s">
        <v>17</v>
      </c>
      <c r="D2343">
        <v>8</v>
      </c>
      <c r="E2343" t="str">
        <f>TEXT(DATE(Table1[[#This Row],[year]],MONTH(DATEVALUE(Table1[[#This Row],[month]]&amp;"1")),Table1[[#This Row],[date]]),"DD-MMM-YYYY")</f>
        <v>08-Jun-1977</v>
      </c>
      <c r="F2343">
        <f>DATEDIF(Table1[[#This Row],[Date of Birth]],DATE(2023,6,8),"Y")</f>
        <v>46</v>
      </c>
      <c r="G2343">
        <v>0</v>
      </c>
      <c r="H2343" s="8">
        <v>62592.87</v>
      </c>
      <c r="I2343" t="s">
        <v>10</v>
      </c>
      <c r="J2343" t="s">
        <v>11</v>
      </c>
      <c r="K2343" t="s">
        <v>12</v>
      </c>
      <c r="L2343" t="str">
        <f>IF(Table1[[#This Row],[State ID]]="?","Unknown",Table1[[#This Row],[State ID]])</f>
        <v>R1013</v>
      </c>
    </row>
    <row r="2344" spans="1:12" x14ac:dyDescent="0.3">
      <c r="A2344" t="s">
        <v>2370</v>
      </c>
      <c r="B2344">
        <v>1968</v>
      </c>
      <c r="C2344" t="s">
        <v>36</v>
      </c>
      <c r="D2344">
        <v>12</v>
      </c>
      <c r="E2344" t="str">
        <f>TEXT(DATE(Table1[[#This Row],[year]],MONTH(DATEVALUE(Table1[[#This Row],[month]]&amp;"1")),Table1[[#This Row],[date]]),"DD-MMM-YYYY")</f>
        <v>12-Oct-1968</v>
      </c>
      <c r="F2344">
        <f>DATEDIF(Table1[[#This Row],[Date of Birth]],DATE(2023,6,8),"Y")</f>
        <v>54</v>
      </c>
      <c r="G2344">
        <v>0</v>
      </c>
      <c r="H2344" s="8">
        <v>63770.43</v>
      </c>
      <c r="I2344" t="s">
        <v>15</v>
      </c>
      <c r="J2344" t="s">
        <v>11</v>
      </c>
      <c r="K2344" t="s">
        <v>12</v>
      </c>
      <c r="L2344" t="str">
        <f>IF(Table1[[#This Row],[State ID]]="?","Unknown",Table1[[#This Row],[State ID]])</f>
        <v>R1013</v>
      </c>
    </row>
  </sheetData>
  <phoneticPr fontId="7"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9B932-580A-499C-B065-9255545F6E38}">
  <dimension ref="A1:X27"/>
  <sheetViews>
    <sheetView showGridLines="0" tabSelected="1" workbookViewId="0">
      <selection sqref="A1:X2"/>
    </sheetView>
  </sheetViews>
  <sheetFormatPr defaultRowHeight="14.4" x14ac:dyDescent="0.3"/>
  <sheetData>
    <row r="1" spans="1:24" x14ac:dyDescent="0.3">
      <c r="A1" s="18" t="s">
        <v>4737</v>
      </c>
      <c r="B1" s="17"/>
      <c r="C1" s="17"/>
      <c r="D1" s="17"/>
      <c r="E1" s="17"/>
      <c r="F1" s="17"/>
      <c r="G1" s="17"/>
      <c r="H1" s="17"/>
      <c r="I1" s="17"/>
      <c r="J1" s="17"/>
      <c r="K1" s="17"/>
      <c r="L1" s="17"/>
      <c r="M1" s="17"/>
      <c r="N1" s="17"/>
      <c r="O1" s="17"/>
      <c r="P1" s="17"/>
      <c r="Q1" s="17"/>
      <c r="R1" s="17"/>
      <c r="S1" s="17"/>
      <c r="T1" s="17"/>
      <c r="U1" s="17"/>
      <c r="V1" s="17"/>
      <c r="W1" s="17"/>
      <c r="X1" s="17"/>
    </row>
    <row r="2" spans="1:24" x14ac:dyDescent="0.3">
      <c r="A2" s="17"/>
      <c r="B2" s="17"/>
      <c r="C2" s="17"/>
      <c r="D2" s="17"/>
      <c r="E2" s="17"/>
      <c r="F2" s="17"/>
      <c r="G2" s="17"/>
      <c r="H2" s="17"/>
      <c r="I2" s="17"/>
      <c r="J2" s="17"/>
      <c r="K2" s="17"/>
      <c r="L2" s="17"/>
      <c r="M2" s="17"/>
      <c r="N2" s="17"/>
      <c r="O2" s="17"/>
      <c r="P2" s="17"/>
      <c r="Q2" s="17"/>
      <c r="R2" s="17"/>
      <c r="S2" s="17"/>
      <c r="T2" s="17"/>
      <c r="U2" s="17"/>
      <c r="V2" s="17"/>
      <c r="W2" s="17"/>
      <c r="X2" s="17"/>
    </row>
    <row r="3" spans="1:24" x14ac:dyDescent="0.3">
      <c r="A3" s="14"/>
      <c r="B3" s="14"/>
      <c r="C3" s="14"/>
      <c r="D3" s="14"/>
      <c r="E3" s="14"/>
      <c r="F3" s="14"/>
      <c r="G3" s="14"/>
      <c r="H3" s="14"/>
      <c r="I3" s="14"/>
      <c r="J3" s="14"/>
      <c r="K3" s="14"/>
      <c r="L3" s="14"/>
      <c r="M3" s="14"/>
      <c r="N3" s="14"/>
      <c r="O3" s="14"/>
      <c r="P3" s="14"/>
      <c r="Q3" s="14"/>
      <c r="R3" s="14"/>
      <c r="S3" s="14"/>
      <c r="T3" s="14"/>
      <c r="U3" s="14"/>
      <c r="V3" s="14"/>
      <c r="W3" s="14"/>
      <c r="X3" s="14"/>
    </row>
    <row r="4" spans="1:24" x14ac:dyDescent="0.3">
      <c r="A4" s="14"/>
      <c r="B4" s="14"/>
      <c r="C4" s="14"/>
      <c r="D4" s="14"/>
      <c r="E4" s="14"/>
      <c r="F4" s="14"/>
      <c r="G4" s="14"/>
      <c r="H4" s="14"/>
      <c r="I4" s="14"/>
      <c r="J4" s="14"/>
      <c r="K4" s="14"/>
      <c r="L4" s="14"/>
      <c r="M4" s="14"/>
      <c r="N4" s="14"/>
      <c r="O4" s="14"/>
      <c r="P4" s="14"/>
      <c r="Q4" s="14"/>
      <c r="R4" s="14"/>
      <c r="S4" s="14"/>
      <c r="T4" s="14"/>
      <c r="U4" s="14"/>
      <c r="V4" s="14"/>
      <c r="W4" s="14"/>
      <c r="X4" s="14"/>
    </row>
    <row r="5" spans="1:24" x14ac:dyDescent="0.3">
      <c r="A5" s="14"/>
      <c r="B5" s="14"/>
      <c r="C5" s="14"/>
      <c r="D5" s="14"/>
      <c r="E5" s="14"/>
      <c r="F5" s="14"/>
      <c r="G5" s="14"/>
      <c r="H5" s="14"/>
      <c r="I5" s="14"/>
      <c r="J5" s="14"/>
      <c r="K5" s="14"/>
      <c r="L5" s="14"/>
      <c r="M5" s="14"/>
      <c r="N5" s="14"/>
      <c r="O5" s="14"/>
      <c r="P5" s="14"/>
      <c r="Q5" s="14"/>
      <c r="R5" s="14"/>
      <c r="S5" s="14"/>
      <c r="T5" s="14"/>
      <c r="U5" s="14"/>
      <c r="V5" s="14"/>
      <c r="W5" s="14"/>
      <c r="X5" s="14"/>
    </row>
    <row r="6" spans="1:24" x14ac:dyDescent="0.3">
      <c r="A6" s="14"/>
      <c r="B6" s="14"/>
      <c r="C6" s="14"/>
      <c r="D6" s="14"/>
      <c r="E6" s="14"/>
      <c r="F6" s="14"/>
      <c r="G6" s="14"/>
      <c r="H6" s="14"/>
      <c r="I6" s="14"/>
      <c r="J6" s="14"/>
      <c r="K6" s="14"/>
      <c r="L6" s="14"/>
      <c r="M6" s="14"/>
      <c r="N6" s="14"/>
      <c r="O6" s="14"/>
      <c r="P6" s="14"/>
      <c r="Q6" s="14"/>
      <c r="R6" s="14"/>
      <c r="S6" s="14"/>
      <c r="T6" s="14"/>
      <c r="U6" s="14"/>
      <c r="V6" s="14"/>
      <c r="W6" s="14"/>
      <c r="X6" s="14"/>
    </row>
    <row r="7" spans="1:24" x14ac:dyDescent="0.3">
      <c r="A7" s="14"/>
      <c r="B7" s="14"/>
      <c r="C7" s="14"/>
      <c r="D7" s="14"/>
      <c r="E7" s="14"/>
      <c r="F7" s="14"/>
      <c r="G7" s="14"/>
      <c r="H7" s="14"/>
      <c r="I7" s="14"/>
      <c r="J7" s="14"/>
      <c r="K7" s="14"/>
      <c r="L7" s="14"/>
      <c r="M7" s="14"/>
      <c r="N7" s="14"/>
      <c r="O7" s="14"/>
      <c r="P7" s="14"/>
      <c r="Q7" s="14"/>
      <c r="R7" s="14"/>
      <c r="S7" s="14"/>
      <c r="T7" s="14"/>
      <c r="U7" s="14"/>
      <c r="V7" s="14"/>
      <c r="W7" s="14"/>
      <c r="X7" s="14"/>
    </row>
    <row r="8" spans="1:24" x14ac:dyDescent="0.3">
      <c r="A8" s="14"/>
      <c r="B8" s="14"/>
      <c r="C8" s="14"/>
      <c r="D8" s="14"/>
      <c r="E8" s="14"/>
      <c r="F8" s="14"/>
      <c r="G8" s="14"/>
      <c r="H8" s="14"/>
      <c r="I8" s="14"/>
      <c r="J8" s="14"/>
      <c r="K8" s="14"/>
      <c r="L8" s="14"/>
      <c r="M8" s="14"/>
      <c r="N8" s="14"/>
      <c r="O8" s="14"/>
      <c r="P8" s="14"/>
      <c r="Q8" s="14"/>
      <c r="R8" s="14"/>
      <c r="S8" s="14"/>
      <c r="T8" s="14"/>
      <c r="U8" s="14"/>
      <c r="V8" s="14"/>
      <c r="W8" s="14"/>
      <c r="X8" s="14"/>
    </row>
    <row r="9" spans="1:24" x14ac:dyDescent="0.3">
      <c r="A9" s="14"/>
      <c r="B9" s="14"/>
      <c r="C9" s="14"/>
      <c r="D9" s="14"/>
      <c r="E9" s="14"/>
      <c r="F9" s="14"/>
      <c r="G9" s="14"/>
      <c r="H9" s="14"/>
      <c r="I9" s="14"/>
      <c r="J9" s="14"/>
      <c r="K9" s="14"/>
      <c r="L9" s="14"/>
      <c r="M9" s="14"/>
      <c r="N9" s="14"/>
      <c r="O9" s="14"/>
      <c r="P9" s="14"/>
      <c r="Q9" s="14"/>
      <c r="R9" s="14"/>
      <c r="S9" s="14"/>
      <c r="T9" s="14"/>
      <c r="U9" s="14"/>
      <c r="V9" s="14"/>
      <c r="W9" s="14"/>
      <c r="X9" s="14"/>
    </row>
    <row r="10" spans="1:24"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row>
    <row r="12" spans="1:24"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row>
    <row r="14" spans="1:24"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row>
    <row r="15" spans="1:24"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row>
    <row r="16" spans="1:24"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row>
    <row r="17" spans="1:24"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row>
    <row r="18" spans="1:24"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row>
    <row r="19" spans="1:24"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row>
    <row r="20" spans="1:24"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row>
    <row r="21" spans="1:24"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row>
    <row r="22" spans="1:24"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row>
    <row r="23" spans="1:24"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row>
    <row r="24" spans="1:24"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row>
    <row r="25" spans="1:24"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row>
    <row r="26" spans="1:24"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row>
    <row r="27" spans="1:24"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w V S b 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M F U m 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V J t a K I p H u A 4 A A A A R A A A A E w A c A E Z v c m 1 1 b G F z L 1 N l Y 3 R p b 2 4 x L m 0 g o h g A K K A U A A A A A A A A A A A A A A A A A A A A A A A A A A A A K 0 5 N L s n M z 1 M I h t C G 1 g B Q S w E C L Q A U A A I A C A D B V J t a 2 o + n C 6 U A A A D 2 A A A A E g A A A A A A A A A A A A A A A A A A A A A A Q 2 9 u Z m l n L 1 B h Y 2 t h Z 2 U u e G 1 s U E s B A i 0 A F A A C A A g A w V S b W g / K 6 a u k A A A A 6 Q A A A B M A A A A A A A A A A A A A A A A A 8 Q A A A F t D b 2 5 0 Z W 5 0 X 1 R 5 c G V z X S 5 4 b W x Q S w E C L Q A U A A I A C A D B V J t 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N J W G 2 5 + z p 0 K Z 5 G 9 6 b u d m z A A A A A A C A A A A A A A Q Z g A A A A E A A C A A A A A T F K B P 6 y 9 V a R + R D n K E V E Z m k g q o Q a w D f U W 7 2 m y K N D A g v A A A A A A O g A A A A A I A A C A A A A A H E 0 m S y I f O O X 3 c j c I d r 1 z l 9 7 D o M 8 f v r w 2 B m 0 4 n x q C o e V A A A A D N P c J y y 8 l 5 G O o 3 g G T L k + n / q 2 o 6 G 6 F U 3 c / b V 2 W W m c H C 8 n A B N w Y r R n I L C O S l P H 5 I + 5 c s N z Y / K 7 u O Q z h S u u Z U O d x V w k S c m c 4 p F I t t v x P x o 5 u w s k A A A A D 6 S r q M 3 q L l K x + 9 h X 2 s 3 a s m Z / p t i W + z T N U S W R 6 Y r g q V I g 9 6 9 u j D l h a G P R S + P D f e / C I l q l h c U J V A T + 5 Z 7 z W 8 G 9 / / < / D a t a M a s h u p > 
</file>

<file path=customXml/itemProps1.xml><?xml version="1.0" encoding="utf-8"?>
<ds:datastoreItem xmlns:ds="http://schemas.openxmlformats.org/officeDocument/2006/customXml" ds:itemID="{06FF4B75-4185-40D8-AFF6-E00B8A04B0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Healthcare</vt:lpstr>
      <vt:lpstr>Customer Names</vt:lpstr>
      <vt:lpstr>Medical Examinations</vt:lpstr>
      <vt:lpstr>Hospitalisation Details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2025-04-30T05:51:56Z</dcterms:modified>
</cp:coreProperties>
</file>